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SK966\OneDrive - Franke Group\Desktop\New Dealer Docs\"/>
    </mc:Choice>
  </mc:AlternateContent>
  <xr:revisionPtr revIDLastSave="4" documentId="8_{4DD9FDB9-CD7C-47FB-AE01-B79FF72CE64C}" xr6:coauthVersionLast="44" xr6:coauthVersionMax="45" xr10:uidLastSave="{6774DB20-DD44-451D-80B9-34D637BC3EAC}"/>
  <workbookProtection workbookPassword="A576" lockStructure="1"/>
  <bookViews>
    <workbookView xWindow="-110" yWindow="-110" windowWidth="19420" windowHeight="10420" firstSheet="1" activeTab="2" xr2:uid="{00000000-000D-0000-FFFF-FFFF00000000}"/>
  </bookViews>
  <sheets>
    <sheet name="Summary" sheetId="11" r:id="rId1"/>
    <sheet name="Profile &amp; Credit App" sheetId="5" r:id="rId2"/>
    <sheet name="Program" sheetId="12" r:id="rId3"/>
    <sheet name="Webshop" sheetId="7" r:id="rId4"/>
    <sheet name="Showroom Data" sheetId="8" r:id="rId5"/>
    <sheet name="Parameters" sheetId="13"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D">#REF!</definedName>
    <definedName name="\R">#REF!</definedName>
    <definedName name="\W">#REF!</definedName>
    <definedName name="_xlnm._FilterDatabase" localSheetId="5" hidden="1">Parameters!$A$6:$P$15</definedName>
    <definedName name="a">#REF!</definedName>
    <definedName name="Accounts_Receivable">'[1]Accounts Receivable'!$GT$16374:$IV$16379</definedName>
    <definedName name="allthesales">'[2]FRANKE&amp;KWC Sales'!$A:$I</definedName>
    <definedName name="Arrears_Backlog">[1]Backlog!$A$65379:$BD$65383</definedName>
    <definedName name="Backlog">#REF!</definedName>
    <definedName name="Backlog_2">#REF!</definedName>
    <definedName name="blade">#REF!</definedName>
    <definedName name="Bucket">#REF!</definedName>
    <definedName name="buyinggroup">Parameters!$A$32:$B$34</definedName>
    <definedName name="CD_MONTH_ACTUAL">'[1]Cash Disbursements'!$GS$16376:$IT$16376</definedName>
    <definedName name="CD_MONTH_FORECAST">'[1]Cash Disbursements'!$GX$16360:$GY$16372</definedName>
    <definedName name="CD_QTR_ACTUAL">'[1]Cash Disbursements'!$GS$16377:$IT$16377</definedName>
    <definedName name="CD_QTR_FORECAST">'[1]Cash Disbursements'!$HA$16360:$HB$16372</definedName>
    <definedName name="CD_YTD_ACTUAL">'[1]Cash Disbursements'!$GS$16378:$IT$16378</definedName>
    <definedName name="Consign_Steel">[1]Inventory!$GT$16358:$IV$16361</definedName>
    <definedName name="CR_MONTH_ACTUAL">'[1]Cash Receipts'!$GS$16374:$IT$16374</definedName>
    <definedName name="CR_MONTH_FORECAST">'[1]Cash Receipts'!$GX$16358:$GZ$16370</definedName>
    <definedName name="CR_QTR_ACTUAL">'[1]Cash Receipts'!$GS$16375:$IT$16375</definedName>
    <definedName name="CR_QTR_FORECAST">'[1]Cash Receipts'!$HA$16358:$HC$16371</definedName>
    <definedName name="CR_YTD_ACTUAL">'[1]Cash Receipts'!$GS$16376:$IT$16376</definedName>
    <definedName name="CreditReason">'[3]Lookup Tables'!$Q$1:$R$40</definedName>
    <definedName name="credits">'[4]Query NO 49 Credits'!$A$3:$AJ$1048576</definedName>
    <definedName name="Current_Orders">[1]Backlog!$A$65371:$BD$65375</definedName>
    <definedName name="CustGrp">'[3]Lookup Tables'!$A:$B</definedName>
    <definedName name="customername">#REF!</definedName>
    <definedName name="drax">#REF!</definedName>
    <definedName name="ecomm">#REF!</definedName>
    <definedName name="emailssss">[2]EMAILS!$A:$I</definedName>
    <definedName name="FOCVALUT">#N/A</definedName>
    <definedName name="forte">[2]FORTE!$A:$C</definedName>
    <definedName name="Franke">#REF!</definedName>
    <definedName name="frankequal">'[2]FRANKE QUAL'!$A:$B</definedName>
    <definedName name="frankesales">#REF!</definedName>
    <definedName name="franketotal">'[2]FRANKE TOTAL'!$A:$B</definedName>
    <definedName name="fromheaven">Parameters!$A$31:$B$34</definedName>
    <definedName name="fromhell">Parameters!$A$29:$B$41</definedName>
    <definedName name="fromhell2">#REF!</definedName>
    <definedName name="Granite">[1]Inventory!$GT$16410:$IV$16410</definedName>
    <definedName name="groups">[5]custgrp!$A:$G</definedName>
    <definedName name="heh">#REF!</definedName>
    <definedName name="Inv_Snapshot">#REF!</definedName>
    <definedName name="Inventory_Amount">[1]Inventory!$GT$16400:$IV$16407</definedName>
    <definedName name="Inventory_Dollars">[1]Inventory!$GT$16386:$IV$16398</definedName>
    <definedName name="Inventory_Pieces">[1]Inventory!$GT$16372:$IV$16384</definedName>
    <definedName name="itemmaster">#REF!</definedName>
    <definedName name="KITCHENSALES">#REF!</definedName>
    <definedName name="KTCOMPAN">#N/A</definedName>
    <definedName name="kwcc">#REF!</definedName>
    <definedName name="kwcqual">'[2]KWC QUAL'!$A:$B</definedName>
    <definedName name="kwcrates">'[6]Lookup Tables'!$AL$1:$AM$134</definedName>
    <definedName name="kwcsales">#REF!</definedName>
    <definedName name="kwcter">'[6]Lookup Tables'!$AF$1:$AG$26</definedName>
    <definedName name="kwctotal">'[2]KWC TOTAL'!$A:$B</definedName>
    <definedName name="Labor_Administrative">[1]Personnel!$A$8:$BC$8</definedName>
    <definedName name="Labor_Direct_Indirect">[1]Personnel!$A$7:$BC$7</definedName>
    <definedName name="Labor_Temporary">[1]Personnel!$A$10:$BC$10</definedName>
    <definedName name="lars">#REF!</definedName>
    <definedName name="lcom">'[6]Lookup Tables'!$AI$1:$AJ$122</definedName>
    <definedName name="lowesparts">'[6]Lookup Tables'!$AU$1:$AV$39</definedName>
    <definedName name="LUX_BUD">#REF!</definedName>
    <definedName name="luxbud">[6]Budget!$C$4:$O$23</definedName>
    <definedName name="Month">'[7]Lookup Tables'!$F$1:$G$13</definedName>
    <definedName name="MTD">#REF!</definedName>
    <definedName name="namesz">#REF!</definedName>
    <definedName name="national">#REF!</definedName>
    <definedName name="newcustname">'Profile &amp; Credit App'!$F$7</definedName>
    <definedName name="newprograms">'[2]Programs 2019'!$A:$O</definedName>
    <definedName name="north">#REF!</definedName>
    <definedName name="northem">[8]Sheet7!$A$1:$L$52</definedName>
    <definedName name="Order_Sub">'[7]Lookup Tables'!$J$1:$K$40</definedName>
    <definedName name="OrderClass">'[3]Lookup Tables'!$W$1:$X$80</definedName>
    <definedName name="Packed_MTD">[1]PackedSinks!$GU$16377:$IV$16382</definedName>
    <definedName name="Packed_Sinks">[1]PackedSinks!$GU$16368:$IV$16373</definedName>
    <definedName name="Packed_YTD">[1]PackedSinks!$GU$16385:$IV$16390</definedName>
    <definedName name="PBCUSTOM">#N/A</definedName>
    <definedName name="PBDEPART">#N/A</definedName>
    <definedName name="PBUDFABT">#N/A</definedName>
    <definedName name="PBUDMARK">#N/A</definedName>
    <definedName name="PERIYEAR">#N/A</definedName>
    <definedName name="_xlnm.Print_Area" localSheetId="1">'Profile &amp; Credit App'!$B$1:$AB$88</definedName>
    <definedName name="_xlnm.Print_Area" localSheetId="2">Program!$A$1:$E$106</definedName>
    <definedName name="_xlnm.Print_Area" localSheetId="4">'Showroom Data'!$B$1:$W$44</definedName>
    <definedName name="_xlnm.Print_Area" localSheetId="3">Webshop!$B$2:$G$34</definedName>
    <definedName name="programinfo">Parameters!$A$5:$P$23</definedName>
    <definedName name="programlevelus">'[9]Peer Review A.1'!$J$8:$J$16</definedName>
    <definedName name="programtype">'[9]Peer Review A.1'!$G$22:$G$25</definedName>
    <definedName name="programz">#REF!</definedName>
    <definedName name="PromoTable">'[9]Peer Review A.1'!$G$1:$G$18</definedName>
    <definedName name="Repair_Parts">[1]Inventory!$GT$16369:$IV$16370</definedName>
    <definedName name="Rework_YTD_Percentage">'[10]Reworks and Scrap'!$GS$16397:$IT$16397</definedName>
    <definedName name="RTL_BUD">#REF!</definedName>
    <definedName name="rtlbud">[6]Budget!$C$33:$O$52</definedName>
    <definedName name="Scrap_MTD">'[1]Reworks and Scrap'!$GS$16391:$IT$16392</definedName>
    <definedName name="Scrap_MTD_Percentage">'[1]Reworks and Scrap'!$GS$16394:$IT$16394</definedName>
    <definedName name="Scrap_Percentage">'[1]Reworks and Scrap'!$A$20:$BB$20</definedName>
    <definedName name="Scrap_Week">'[1]Reworks and Scrap'!$GS$16386:$IT$16387</definedName>
    <definedName name="Scrap_YTD">'[1]Reworks and Scrap'!$GR$16403:$IT$16404</definedName>
    <definedName name="Scrap_YTD_Percentage">'[1]Reworks and Scrap'!$GS$16406:$IT$16406</definedName>
    <definedName name="SecondErsion">#REF!</definedName>
    <definedName name="south">#REF!</definedName>
    <definedName name="southemails">#REF!</definedName>
    <definedName name="storez">'[6]Lookup Tables'!$Z$1:$AD$9529</definedName>
    <definedName name="Terr">'[3]Lookup Tables'!$T$1:$U$25</definedName>
    <definedName name="time">'[6]Lookup Tables'!$AR$1:$AS$54</definedName>
    <definedName name="Top_LUX">#REF!</definedName>
    <definedName name="Top_Retail">#REF!</definedName>
    <definedName name="totalsales">'[2]FRANKE&amp;KWC Sales'!#REF!</definedName>
    <definedName name="Types" localSheetId="5">Parameters!$A$8:$A$20</definedName>
    <definedName name="Types">[11]Parameters!$A$5:$A$11</definedName>
    <definedName name="Week_Close_Out">[10]Weeks!$A$3:$C$55</definedName>
    <definedName name="Week_In_Month">[10]Weeks!$H$3:$I$55</definedName>
    <definedName name="Week_In_Qtr">[10]Weeks!$K$3:$L$55</definedName>
    <definedName name="Week_Of_Year">[10]Weeks!$E$3:$F$55</definedName>
    <definedName name="Weeks">'[7]Lookup Tables'!$N$1:$O$13</definedName>
    <definedName name="west">#REF!</definedName>
    <definedName name="WK_Closeout">[1]Weeks!$A$1:$E$55</definedName>
    <definedName name="WK_Of_Month">[1]Weeks!$J$1:$K$55</definedName>
    <definedName name="Wk_Of_Qtr">[1]Weeks!$M$1:$N$55</definedName>
    <definedName name="WK_Of_Year">[1]Weeks!$G$1:$H$55</definedName>
    <definedName name="Work_Days_Month_Cum">[10]Weeks!$T$3:$U$55</definedName>
    <definedName name="Work_Days_Per_Month">[10]Weeks!$Q$3:$R$14</definedName>
    <definedName name="Work_Days_Per_Week">[10]Weeks!$N$3:$O$55</definedName>
    <definedName name="Work_Days_Year_Cum">[10]Weeks!$W$3:$X$55</definedName>
    <definedName name="WorkDaysYearCum">[1]Weeks!$V$1:$W$55</definedName>
    <definedName name="yesno">'[9]Peer Review A.1'!$I$22:$I$24</definedName>
    <definedName name="YTD_Luxury">'[12]YTD Purchases'!$L$4695</definedName>
    <definedName name="YTD_Retail">'[12]YTD Purchases'!$L$2154</definedName>
    <definedName name="Zonelist" localSheetId="0">#REF!,#REF!</definedName>
    <definedName name="Zonelist">'[13]Program Details - English'!#REF!,'[13]Program Details - English'!#REF!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12" l="1"/>
  <c r="B29" i="12"/>
  <c r="B28" i="12"/>
  <c r="B19" i="12"/>
  <c r="B18" i="12"/>
  <c r="B17" i="12"/>
  <c r="B31" i="12"/>
  <c r="B23" i="12"/>
  <c r="B22" i="12"/>
  <c r="B27" i="12" l="1"/>
  <c r="B26" i="12"/>
  <c r="B25" i="12"/>
  <c r="B24" i="12"/>
  <c r="B15" i="12"/>
  <c r="B11" i="12"/>
  <c r="A11" i="12" l="1"/>
</calcChain>
</file>

<file path=xl/sharedStrings.xml><?xml version="1.0" encoding="utf-8"?>
<sst xmlns="http://schemas.openxmlformats.org/spreadsheetml/2006/main" count="388" uniqueCount="185">
  <si>
    <t>Before you submit:</t>
  </si>
  <si>
    <t>The receipt of a complete intake form by the Franke Inside Sales Team, along with the additional details listed above, is what will start the customer set up  process. Missing information and additional documents may delay set up.</t>
  </si>
  <si>
    <t xml:space="preserve">  </t>
  </si>
  <si>
    <r>
      <t xml:space="preserve">Franke Kitchen Systems
</t>
    </r>
    <r>
      <rPr>
        <b/>
        <sz val="11"/>
        <color theme="1"/>
        <rFont val="Arial"/>
        <family val="2"/>
      </rPr>
      <t>PROFILE &amp; CREDIT APPLICATION</t>
    </r>
  </si>
  <si>
    <t>DATE:</t>
  </si>
  <si>
    <t>BILL TO:</t>
  </si>
  <si>
    <t>Company Name:</t>
  </si>
  <si>
    <t>DBA:</t>
  </si>
  <si>
    <t>Date Business Open:</t>
  </si>
  <si>
    <t xml:space="preserve">Federal Tax ID#: </t>
  </si>
  <si>
    <t xml:space="preserve">Tax Exempt: </t>
  </si>
  <si>
    <t xml:space="preserve">Estimated annual purchases from Franke in USD across all brands: </t>
  </si>
  <si>
    <t>Address:</t>
  </si>
  <si>
    <t>City:</t>
  </si>
  <si>
    <t>State:</t>
  </si>
  <si>
    <t>Zip:</t>
  </si>
  <si>
    <t>Phone:</t>
  </si>
  <si>
    <t>Fax:</t>
  </si>
  <si>
    <t>Email:</t>
  </si>
  <si>
    <t>Website:</t>
  </si>
  <si>
    <t>SHIP TO 1:</t>
  </si>
  <si>
    <t>Name:</t>
  </si>
  <si>
    <t>Showroom mgr:</t>
  </si>
  <si>
    <t>**Please list any additional ship to addresses on a separate page.  Purchase orders shipping to addresses not listed here will not be honored (with exception of drop ship orders)**</t>
  </si>
  <si>
    <t>Owner's Information</t>
  </si>
  <si>
    <t>Accounts Payable Information</t>
  </si>
  <si>
    <t xml:space="preserve">Owner's Name: </t>
  </si>
  <si>
    <t xml:space="preserve">AP Contact: </t>
  </si>
  <si>
    <t xml:space="preserve">Direct Phone Number: </t>
  </si>
  <si>
    <t xml:space="preserve">Cell Phone Number: </t>
  </si>
  <si>
    <t xml:space="preserve">Fax Number: </t>
  </si>
  <si>
    <t xml:space="preserve">Direct E-mail Address: </t>
  </si>
  <si>
    <t xml:space="preserve">E-mail: </t>
  </si>
  <si>
    <t xml:space="preserve">Invoice E-mail: </t>
  </si>
  <si>
    <t>*Please attach list of any additional owners*</t>
  </si>
  <si>
    <r>
      <t xml:space="preserve">Trade References
</t>
    </r>
    <r>
      <rPr>
        <b/>
        <sz val="10"/>
        <color theme="1"/>
        <rFont val="Arial"/>
        <family val="2"/>
      </rPr>
      <t>Please provide at least 2 references</t>
    </r>
  </si>
  <si>
    <t>State/Country:</t>
  </si>
  <si>
    <t>Fax/E-mail:</t>
  </si>
  <si>
    <t>*Fax and/or E-mail required. Please do not leave blank*</t>
  </si>
  <si>
    <t>The information provided is for the purpose of obtaining credit and is warranted to be true.  I/We hereby authorize Franke Kitchen Systems LLC to investigate all references and customary credit information sources including consumer credit reporting regarding my/our credit and financial responsibility for the purpose of obtaining credit and for periodic review for the purpose of maintaining the credit relationship.</t>
  </si>
  <si>
    <t>Company Name</t>
  </si>
  <si>
    <t>Print Full Name</t>
  </si>
  <si>
    <t xml:space="preserve">Title: </t>
  </si>
  <si>
    <t>Authorized Signature:</t>
  </si>
  <si>
    <t xml:space="preserve">Date: </t>
  </si>
  <si>
    <t xml:space="preserve">Partner Program </t>
  </si>
  <si>
    <t>Dear Partner,
We thank your for your support. We are happy to offer you the following partner program going forward:</t>
  </si>
  <si>
    <t>Customer:</t>
  </si>
  <si>
    <t>Customer na,me</t>
  </si>
  <si>
    <t>Program Level 2020:</t>
  </si>
  <si>
    <t>Distributor - Titanium</t>
  </si>
  <si>
    <t>Program Overview:</t>
  </si>
  <si>
    <t>Expectations:</t>
  </si>
  <si>
    <t>Minimum qualifying annual purchase 2020:</t>
  </si>
  <si>
    <t>Full compliance with 2020 terms &amp; policies2</t>
  </si>
  <si>
    <t xml:space="preserve">Minimum Products on display: </t>
  </si>
  <si>
    <r>
      <t>Minimum Categories on display</t>
    </r>
    <r>
      <rPr>
        <vertAlign val="superscript"/>
        <sz val="10"/>
        <rFont val="Arial"/>
        <family val="2"/>
      </rPr>
      <t>3</t>
    </r>
    <r>
      <rPr>
        <sz val="10"/>
        <rFont val="Arial"/>
        <family val="2"/>
      </rPr>
      <t xml:space="preserve">: </t>
    </r>
  </si>
  <si>
    <t xml:space="preserve">Minimum Categories in stock: </t>
  </si>
  <si>
    <t>Benefits:</t>
  </si>
  <si>
    <t>Pricing multiplier:</t>
  </si>
  <si>
    <t>Maximum rebate</t>
  </si>
  <si>
    <r>
      <t>Rebate tiers</t>
    </r>
    <r>
      <rPr>
        <vertAlign val="superscript"/>
        <sz val="10"/>
        <color theme="1"/>
        <rFont val="Arial"/>
        <family val="2"/>
      </rPr>
      <t>4</t>
    </r>
    <r>
      <rPr>
        <sz val="10"/>
        <color theme="1"/>
        <rFont val="Arial"/>
        <family val="2"/>
      </rPr>
      <t>:</t>
    </r>
  </si>
  <si>
    <r>
      <t>Maximum Co-Op</t>
    </r>
    <r>
      <rPr>
        <vertAlign val="superscript"/>
        <sz val="10"/>
        <color theme="1"/>
        <rFont val="Arial"/>
        <family val="2"/>
      </rPr>
      <t>5</t>
    </r>
    <r>
      <rPr>
        <sz val="10"/>
        <color theme="1"/>
        <rFont val="Arial"/>
        <family val="2"/>
      </rPr>
      <t>:</t>
    </r>
  </si>
  <si>
    <t>Display multiplier:</t>
  </si>
  <si>
    <t>Fixtures / Countertop discount:</t>
  </si>
  <si>
    <t>Payment terms:</t>
  </si>
  <si>
    <t>FFA:</t>
  </si>
  <si>
    <t xml:space="preserve">Other: </t>
  </si>
  <si>
    <t>Signature of this form indicates receipt and acceptance of program information, including all terms, purchase pricing, and program benefits outlined. Benefits calculation will include all purchase activity beginning January 1st, 2020. Pricing and other terms begin upon receipt of signed 2020 Program. Programs outlined herein supersede all previous programming and offers from Franke Kitchen Systems, LLC.</t>
  </si>
  <si>
    <t>______________________</t>
  </si>
  <si>
    <t>Signature</t>
  </si>
  <si>
    <t>Date</t>
  </si>
  <si>
    <t>Printed Name</t>
  </si>
  <si>
    <t>Title</t>
  </si>
  <si>
    <t>Attachments:</t>
  </si>
  <si>
    <t>- 2020 Partner Program Terms &amp; Conditions</t>
  </si>
  <si>
    <t>- 2020 Authorized Reseller Policy</t>
  </si>
  <si>
    <t>-Footnotes (page 2)</t>
  </si>
  <si>
    <r>
      <t>Footnotes:
1) Qualifying program sales and do</t>
    </r>
    <r>
      <rPr>
        <u/>
        <sz val="8"/>
        <rFont val="Arial"/>
        <family val="2"/>
      </rPr>
      <t xml:space="preserve"> not </t>
    </r>
    <r>
      <rPr>
        <sz val="8"/>
        <rFont val="Arial"/>
        <family val="2"/>
      </rPr>
      <t xml:space="preserve">include Displays, Marketing Samples or VIP orders
2) Including Authorized Reseller Policies
3) Categories are: Sinks, Faucets, Filtration (incl. PoU), Disposers, Accessories (incl. Soap Dispensers), KWC
4) Display purchases, marketing samples and VIP purchases do not count towards calculation of growth. Project sales (Job Quotes) count towards calculation of growth but no rebate is paid on these sales. BKBG Rebates are paid quarterly to members who have been members throughout the entire quarter
5) Based on previous year net purchases. No carryover to following year. Display purchases, Marketing Samples, VIP purchases and Job Quotes do not count towards calculation of Co-Op. Can be used for customer events, print, radio, TV, online advertising, in-store signage, in-store displays. Proof of purchase required. </t>
    </r>
  </si>
  <si>
    <t>6) Forte members rebate will be paid every month by The Forte Group. The Forte rebate will be deducted from at the end of the year from the total rebate.</t>
  </si>
  <si>
    <t>2020 Partner Program Terms &amp; Conditions (Franke Kitchen Systems, LLC - January 1st 2020)</t>
  </si>
  <si>
    <t>Rebates</t>
  </si>
  <si>
    <t>- Calculation is based on performance to prior year (like for like for customers that started in py).</t>
  </si>
  <si>
    <t>- Rebates paid on net purchases back to dollar one.</t>
  </si>
  <si>
    <t>- Display purchases, marketing samples, project sales (Job Quotes) and VIP purchases do not count towards rebate calculation.</t>
  </si>
  <si>
    <t>- Rebates paid annually upon full year completion and processed as account credit.</t>
  </si>
  <si>
    <t>Co-Op marketing funds</t>
  </si>
  <si>
    <t>- Co-Op accrual is based on previous year net purchases. Funds must be used in the current year (no carryover).</t>
  </si>
  <si>
    <t>- Co-Op expenses need to be pre-discussed and approved by Regional Sales Manager.</t>
  </si>
  <si>
    <t>- Display purchases, marketing samples, project sales (Job Quotes) and VIP purchases do not count towards calculation.</t>
  </si>
  <si>
    <t xml:space="preserve">- Can be used for customer events, print, radio, TV, online advertising, in-store signage, in-store displays.  </t>
  </si>
  <si>
    <t>- Proof of performance is required - no refund without proof.</t>
  </si>
  <si>
    <t>- Co-Op payments will be processed quarterly and as account credit.</t>
  </si>
  <si>
    <t>GENERAL 
● Products may only be sold and advertised within the United States of America. Franke hereby expressly prohibits the dealer from soliciting or consummating sales outside of the United States of America without prior written consent.
● Products shall only be sold in their original packaging. Relabeling, repackaging (including the separation of bundled products or the bundling of separate products), and other alterations are not permitted.
● Sale of Franke products on the Internet shall be prohibited unless resellers apply and are approved by Franke, and execute an Authorized Internet Reseller Agreement regulating the manner in which they sell online.
ORDERING
● Once an order has been acknowledged, no changes (including additions or cancellations) will be accepted.
● Order acknowledgments are available via email. An email address must be provided to receive this benefit.
● Standard lead time for shipment is one to five (1-5) business days from receipt of order.</t>
  </si>
  <si>
    <t xml:space="preserve">STANDARD PAYMENT TERMS
● Net 30 days.
● Early payment discounts are not applicable for payments via credit card.
● Franke reserves the right to charge interest and an administration fee on late payments
PRICING
● Please refer to the electronically published price list (EPL). Orders will be priced with the prevailing price at the time the order is placed.
● Prices are subject to change without notice. Franke will attempt to provide reasonable lead time for pricing changes.
</t>
  </si>
  <si>
    <t>CLAIMS / CHARGE BACKS
● Damages/Shortages must be reported within ten (10) days of receipt of merchandise.
● Charge backs will not be accepted without an authorization number (RMA), provided by a Regional Sales Manager, Distributor, or Customer Service.</t>
  </si>
  <si>
    <t>RETURNS
● No returns will be accepted without a return authorization number (RMA).
● Return authorization requests must be submitted through Rep / Regional Manager.
● A 25% restocking fee will be charged for ALL returns of product that was not damaged or mis-shipped.
● No returns will be accepted more than 180 days from original invoice date.
● No returns will be accepted on discontinued (DWO) or obsolete product.
● Franke reserves the right to refuse returns without reason.</t>
  </si>
  <si>
    <t>FREIGHT
● Pre-paid freight / Free freight allowance (FFA)
    ○ USD 2,900 is the minimum order value for FFA
    ○ All product lines, including parts, can be included in freight qualification calculations.
    ○ All Display and Literature orders will be shipped with pre-paid freight status.</t>
  </si>
  <si>
    <t>● Flat Rate Shipping
    ○ Any order shipping parcel containing standard products will ship for $25 flat.
    ○ Orders &gt;150 lbs. are shipping LTL and are charged according to weight/dimension
    ○ Orders containing Fireclay sinks are charged USD 150 for up to 2 units and USD 300 for up to 4 units
    ○ Other: standard shipping rates apply for Fireclay orders greater than 4 units and any parts only orders.</t>
  </si>
  <si>
    <t>● Other freights terms
    ○ Franke will attempt to fulfill requests to expedite shipping. Customers will be responsible for additional freight charges. Contact Customer Service for all expedited shipping requests.
    ○ Drop shipment of internet orders is not available. All Internet Sales must be shipped from an Authorized Internet Reseller’s   location. Drop shipment is offered within 100 miles of customer’s place of business, or within customer’s state or a bordering state.</t>
  </si>
  <si>
    <t>BACK ORDERS
● Back order shipments will match freight qualifying status of original order.
● Back ordered product will be considered an active order unless customer requests cancellation.</t>
  </si>
  <si>
    <r>
      <rPr>
        <b/>
        <sz val="9"/>
        <color theme="1"/>
        <rFont val="Arial"/>
        <family val="2"/>
      </rPr>
      <t>LIMITED WARRANTY</t>
    </r>
    <r>
      <rPr>
        <sz val="9"/>
        <color theme="1"/>
        <rFont val="Arial"/>
        <family val="2"/>
      </rPr>
      <t xml:space="preserve">
SINKS
Franke warrants that each Franke sink will be free from manufacturing defects in material and workmanship for the lifetime of the sink.
FAUCETS
Franke warrants that mechanical parts in all faucets purchased after January 1, 2003 will be free of manufacturing defects in material and workmanship for the lifetime of the faucet. Faucets purchased prior to 2003 are subject to the warranty in place at time of purchase. Franke warrants that (1) the chrome finishes on Franke faucets will be free of manufacturing defect for the lifetime of the faucet; and (2) all other finishes on Franke faucets will be free of manufacturing defect for five (5) years from the original date of purchase.</t>
    </r>
  </si>
  <si>
    <t>WATER DISPENSING &amp; FILTRATION SYSTEMS
Franke warrants that Franke water dispensing and filtration systems are free from manufacturing defects in material and workmanship for the period set forth in the paperwork included with the product, which is 5 or 10 years from the date of purchase, depending on the model purchased.
HOT WATER TANKS
Franke warrants that Franke hot water tanks are free from manufacturing defects in material and workmanship for the period set forth in the paperwork included with the product, which is 1 or 3 years from the date of purchase, depending on the model purchased</t>
  </si>
  <si>
    <t>WASTE DISPOSERS
Franke warrants that Franke 1/2 Horsepower disposer models are free from manufacturing defects in material and workmanship for the period set forth in the paperwork included with the product, which is 3 or 5 years from the date of purchase, depending on the model purchased . Franke warrants that Franke 3/4 horsepower waste disposers are free from manufacturing defects for the period set forth in the paperwork included with the product, which is 5 or 10 years from the date of purchase, depending on the model purchased - s. . Franke warrants that Franke 1-1/4 horsepower models are free from manufacturing defects in material and workmanship for the lifetime of the product.</t>
  </si>
  <si>
    <t>LOTION/SOAP DISPENSERS
Franke warrants that Franke lotion/soap dispensers are free from manufacturing defects in material and workmanship for a period of five years from the date of purchase. Such warranty does not cover damage caused by the use of aggressive soaps and lotions
ACCESSORIES
Franke warrants that Franke accessories, including, but not limited to, shelves, colanders, strainers, cutting boards and other accessory items, are free from manufacturing defects in material and workmanship for a period of one (1) year from the date of purchase</t>
  </si>
  <si>
    <t xml:space="preserve">
OUTDOOR INSTALLATION
Franke Soap dispensers, waste disposers, water dispensing systems and accessories are NOT warranted for outdoor installations. Certain Franke faucets are warranted to be free from manufacturing defects in material and workmanship for outdoor installations for the period set forth in the paperwork included with the product, which is 5 or 10 years from the date of purchase, depending on the model purchased</t>
  </si>
  <si>
    <t>WARRANTY TERMS
Each warranty by Franke Kitchen System, LLC (“Franke”) set forth herein (each, a “Warranty” and collectively the “Warranties”) applies only to the original owner, when purchased from Franke or a Franke, authorized reseller. The Warranties only apply if the applicable product has been installed in accordance with our installation instructions, used as recommended and in a normal residential application. To make a warranty claim, the owner must provide proof of purchase, in the form of a sales receipt. Each Warranty covers all components that make the applicable product operational. Franke, at its option, may repair or replace the product or components necessary to restore the product to good working condition. Franke reserves the right to inspect the installation prior to the actual replacement of the product or component part. The Warranties do not cover any product used in combination with a Reverse Osmosis Filtration System.</t>
  </si>
  <si>
    <t>The Warranties do not cover misuse or abuse, accidental damages, scuffs or scratches, improper installation, abnormal usage, negligence, damage caused by improper maintenance or cleaning., or normal wear. Damage caused by impurities or acts beyond Franke’s control are not covered by any Warranty. Further, this warranty does not cover any products purchased from unauthorized dealers. If any product or part has been repaired or altered in any manner outside of Franke’s factory, unless previously authorized in writing by Franke, the applicable Warranty is void with respect to such product or part. Owner of a product will be liable for any transportation and re-installation costs related to any Warranty for such product. The Warranties do not allow recovery of incidental or consequential damages such as loss of use, delay, property damage or other consequential damage, and Franke accepts no liability for such damages.</t>
  </si>
  <si>
    <t>Each Warranty is limited to the conditions set forth herein and to the applicable warranty period specified herein and is exclusive. EXCEPT FOR THE WARRANTIES SET FORTH HEREIN, FRANKE MAKES NO WARRANTY WHATSOEVER WITH RESPECT TO THE PRODUCTS, INCLUDING, BUT NOT LIMITED TO, (1) ANY WARRANTY OF MERCHANTABILITY, (2) WARRANTY OF FITNESS FOR A PARTICULAR PURPOSE, (3) WARRANTY OF TITLE, OR (4) WARRANTY AGAINST INFRINGEMENT OF INTELLECTUAL PROPERTY RIGHTS OF A THIRD PARTY, WHETHER EXPRESS OR IMPLIED BY LAW, COURSE OF DEALING, COURSE OF PERFORMANCE, USAGE OF TRADE OR OTHERWISE.</t>
  </si>
  <si>
    <r>
      <rPr>
        <b/>
        <sz val="9"/>
        <color theme="1"/>
        <rFont val="Arial"/>
        <family val="2"/>
      </rPr>
      <t>LEGAL DISCLAIMER</t>
    </r>
    <r>
      <rPr>
        <sz val="9"/>
        <color theme="1"/>
        <rFont val="Arial"/>
        <family val="2"/>
      </rPr>
      <t xml:space="preserve">
Please read carefully.
Franke Kitchen Systems provides the above information to you for as a public service to our customers. By accessing and using this information, you agree to the following and to comply with all applicable laws. If you do not agree with these terms and conditions, do not use this information. While we try to keep the information current, changes may have occurred since its creation. Contact your Regional Manager or Customer Service to verify information regarding Franke Kitchen Systems programs and their use by you.</t>
    </r>
  </si>
  <si>
    <t>Copyright and Other Intellectual Property Rights. This document and our website are protected by copyright pursuant to U.S. copyright laws, international treaties, and other copyright laws. This document and our website contains copyrighted material, trademarks, and other proprietary information of Franke Consumer Products, Inc. and Franke Kitchen Systems, LLC and others (collectively "Proprietary Material"), which may include, but shall not be limited to: text, software, photos, video, graphics, images, music and sound. You may not modify, publish, copy, transmit, participate in the transfer or sale of, create derivative works of, or in any way exploit, in whole or in part, any Proprietary Material without the prior written authorization of Franke Kitchen Systems or the applicable rights holder.</t>
  </si>
  <si>
    <t>Changes. We may change these terms and any part (or all) of the information enclosed at any time without notice. Any changes will apply to your future use, so you should contact your Regional Manager or Customer Service periodically. If you use this information after any changes to these terms, then you accept those changes.</t>
  </si>
  <si>
    <t>Choice of Law. We are a Delaware limited liability company and these Terms and Conditions, and the purchase of products from Franke Kitchen Systems, shall be governed by the substantive laws of the State of Delaware, including the Uniform Commercial Code as adopted in Delaware, and the United Nations Convention on Contracts for the International Sale of Goods shall not apply. Any cause of action must be commenced within one year after the claim or cause of action arises. If a court of competent jurisdiction holds these terms and conditions or any part of them to be invalid, then that part shall be enforced to the maximum extent possible and the remainder of these terms and conditions will remain in full force and effect.</t>
  </si>
  <si>
    <t>HOW TO CONTACT US
Contact Info
Customer Service: 800-626-5771
Customer Service: ks-customerservice.us@franke.com
Marketing Services: 800-626-5771
Marketing Services Email: ks-marketingservices.us@franke.com
Mailing Address: Franke Kitchen Systems 800 Aviation Parkway Smyrna, TN 37167
Remittance Address: Franke Kitchen Systems 3215 Paysphere Circle, Chicago, IL 60674
Shipping Address: Franke Kitchen Systems 600 Franke Drive, Ruston, LA 71270</t>
  </si>
  <si>
    <t>Franke Kitchen Systems
WEBSHOP ACCOUNT SETUP</t>
  </si>
  <si>
    <t>Email completed form to: ks-marketingservices.us@franke.com</t>
  </si>
  <si>
    <t>COMPANY NAME</t>
  </si>
  <si>
    <t>SHOWROOM ADDRESS</t>
  </si>
  <si>
    <t>CITY | STATE | ZIP</t>
  </si>
  <si>
    <t>Employee Name</t>
  </si>
  <si>
    <t>Position:</t>
  </si>
  <si>
    <t>Email Address</t>
  </si>
  <si>
    <t>Webshop Access for this user (check all that apply)</t>
  </si>
  <si>
    <t xml:space="preserve">By submitting this form and providing Shopping Cart Authorization for the showroom, your company will be responsible for payment on any purchases made online with those accounts. </t>
  </si>
  <si>
    <t>This form was completed by:</t>
  </si>
  <si>
    <t>PRINT NAME</t>
  </si>
  <si>
    <t>This data provided by:</t>
  </si>
  <si>
    <t>Title:</t>
  </si>
  <si>
    <t>Date Completed:</t>
  </si>
  <si>
    <t>Date:</t>
  </si>
  <si>
    <t>Showroom Address:</t>
  </si>
  <si>
    <t>Showroom Manager:</t>
  </si>
  <si>
    <t>Purchasing Department:</t>
  </si>
  <si>
    <t>Map Contact:</t>
  </si>
  <si>
    <t>Showrom Type:</t>
  </si>
  <si>
    <t xml:space="preserve"> (select 1)</t>
  </si>
  <si>
    <t>Display Details:</t>
  </si>
  <si>
    <t xml:space="preserve">Please indicate how the products are displayed (in Franke cupboard, top shelf or drawer, on acrylic, etc.) </t>
  </si>
  <si>
    <t>SINKS</t>
  </si>
  <si>
    <t>FAUCETS</t>
  </si>
  <si>
    <t>POU</t>
  </si>
  <si>
    <t>ACCESSORIES</t>
  </si>
  <si>
    <t>DISPOSER</t>
  </si>
  <si>
    <t>Additional email addresses ( to receive newsletter, announcements, etc.):</t>
  </si>
  <si>
    <t>Minimum Sales</t>
  </si>
  <si>
    <t>Minimum Products on Display</t>
  </si>
  <si>
    <t>Minimum Categories on Display</t>
  </si>
  <si>
    <t>Minimum Categories in stock</t>
  </si>
  <si>
    <t>Pricing Multiplier</t>
  </si>
  <si>
    <t>Maximum Rebate</t>
  </si>
  <si>
    <t>Rebate 1</t>
  </si>
  <si>
    <t>Rebate 2</t>
  </si>
  <si>
    <t>Rebate 3</t>
  </si>
  <si>
    <t>Maximum Co-Op:</t>
  </si>
  <si>
    <t>Other:</t>
  </si>
  <si>
    <t>Choose Program</t>
  </si>
  <si>
    <t>-</t>
  </si>
  <si>
    <t>Distributor - Diamond</t>
  </si>
  <si>
    <t>2% at flat py sales</t>
  </si>
  <si>
    <t>+2% at +10% py sales</t>
  </si>
  <si>
    <t>+2% at +20% py sales</t>
  </si>
  <si>
    <t>RSM approval for each instance</t>
  </si>
  <si>
    <t>2% 10 net 30</t>
  </si>
  <si>
    <t>Distributor - Chrome</t>
  </si>
  <si>
    <t>Showroom - Journey</t>
  </si>
  <si>
    <t>+3% at +10% py sales</t>
  </si>
  <si>
    <t>+3% at +20% py sales</t>
  </si>
  <si>
    <t>Showroom - Elite</t>
  </si>
  <si>
    <t>Showroom - Premier</t>
  </si>
  <si>
    <t>Showroom - Standard</t>
  </si>
  <si>
    <t>Partner - Basic</t>
  </si>
  <si>
    <t>Net30</t>
  </si>
  <si>
    <t>BKBG</t>
  </si>
  <si>
    <t>FORTE</t>
  </si>
  <si>
    <t xml:space="preserve">Rebate will be paid every month by The Forte Group. </t>
  </si>
  <si>
    <t>Distributor Diamond-ADBUY</t>
  </si>
  <si>
    <t>Contact AD Buying Group for rebate program</t>
  </si>
  <si>
    <t>2%15NET45</t>
  </si>
  <si>
    <t>Distributor Titanium-ADBUY</t>
  </si>
  <si>
    <t>Distributor Chrome-ADBUY</t>
  </si>
  <si>
    <t>Showroom Journey-ADBUY</t>
  </si>
  <si>
    <t>Showroom Elite-ADBUY</t>
  </si>
  <si>
    <t>Showroom Premier-ADBUY</t>
  </si>
  <si>
    <t>Showroom Standard-ADBUY</t>
  </si>
  <si>
    <t>BASIC-ADBUY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</si>
</sst>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m\ d\,\ yyyy;@"/>
    <numFmt numFmtId="165" formatCode="&quot;USD&quot;\ #,##0"/>
    <numFmt numFmtId="166" formatCode="00000"/>
    <numFmt numFmtId="167" formatCode="[&lt;=9999999]###\-####;\(###\)\ ###\-####"/>
    <numFmt numFmtId="168" formatCode="0.0%"/>
    <numFmt numFmtId="169" formatCode="_ [$€]\ * #,##0.00_ ;_ [$€]\ * \-#,##0.00_ ;_ [$€]\ * &quot;-&quot;??_ ;_ @_ "/>
    <numFmt numFmtId="170" formatCode="[$-1010409]m/d/yyyy\ hh:mm:ss\ AM/PM"/>
    <numFmt numFmtId="171" formatCode="&quot;Fr.&quot;\ #,##0;[Red]&quot;Fr.&quot;\ \-#,##0"/>
    <numFmt numFmtId="172" formatCode="&quot;Fr.&quot;\ #,##0.00;[Red]&quot;Fr.&quot;\ \-#,##0.00"/>
  </numFmts>
  <fonts count="6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theme="1"/>
      <name val="Arial"/>
      <family val="2"/>
    </font>
    <font>
      <sz val="11"/>
      <color theme="1"/>
      <name val="Calibri"/>
      <family val="2"/>
      <scheme val="minor"/>
    </font>
    <font>
      <sz val="10"/>
      <name val="Arial"/>
      <family val="2"/>
    </font>
    <font>
      <sz val="10"/>
      <color theme="1"/>
      <name val="Arial"/>
      <family val="2"/>
    </font>
    <font>
      <sz val="10"/>
      <color theme="1"/>
      <name val="Calibri"/>
      <family val="2"/>
      <scheme val="minor"/>
    </font>
    <font>
      <sz val="10"/>
      <name val="MS Sans Serif"/>
      <family val="2"/>
    </font>
    <font>
      <sz val="11"/>
      <color theme="1"/>
      <name val="Calibri"/>
      <family val="2"/>
    </font>
    <font>
      <sz val="11"/>
      <color indexed="8"/>
      <name val="Calibri"/>
      <family val="2"/>
    </font>
    <font>
      <sz val="10"/>
      <name val="Helv"/>
      <family val="2"/>
    </font>
    <font>
      <sz val="12"/>
      <color theme="1"/>
      <name val="Arial"/>
      <family val="2"/>
    </font>
    <font>
      <b/>
      <sz val="10"/>
      <color theme="1"/>
      <name val="Arial"/>
      <family val="2"/>
    </font>
    <font>
      <vertAlign val="superscript"/>
      <sz val="10"/>
      <color theme="1"/>
      <name val="Arial"/>
      <family val="2"/>
    </font>
    <font>
      <sz val="8"/>
      <color theme="1"/>
      <name val="Arial"/>
      <family val="2"/>
    </font>
    <font>
      <sz val="11"/>
      <name val="Arial"/>
      <family val="2"/>
    </font>
    <font>
      <b/>
      <sz val="16"/>
      <color theme="1"/>
      <name val="Arial"/>
      <family val="2"/>
    </font>
    <font>
      <sz val="10"/>
      <color rgb="FFFF0000"/>
      <name val="Arial"/>
      <family val="2"/>
    </font>
    <font>
      <sz val="9"/>
      <color theme="1"/>
      <name val="Arial"/>
      <family val="2"/>
    </font>
    <font>
      <sz val="12"/>
      <name val="Arial"/>
      <family val="2"/>
    </font>
    <font>
      <sz val="10"/>
      <color rgb="FF000000"/>
      <name val="Arial"/>
      <family val="2"/>
    </font>
    <font>
      <b/>
      <sz val="14"/>
      <color theme="1"/>
      <name val="Arial"/>
      <family val="2"/>
    </font>
    <font>
      <b/>
      <sz val="9"/>
      <color theme="1"/>
      <name val="Arial"/>
      <family val="2"/>
    </font>
    <font>
      <sz val="6"/>
      <color theme="1"/>
      <name val="Arial"/>
      <family val="2"/>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sz val="11"/>
      <color theme="0"/>
      <name val="Arial"/>
      <family val="2"/>
    </font>
    <font>
      <u/>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0"/>
      <name val="Calibri"/>
      <family val="2"/>
      <scheme val="minor"/>
    </font>
    <font>
      <sz val="20"/>
      <color theme="1"/>
      <name val="Arial"/>
      <family val="2"/>
    </font>
    <font>
      <b/>
      <sz val="10"/>
      <name val="Arial"/>
      <family val="2"/>
    </font>
    <font>
      <vertAlign val="superscript"/>
      <sz val="10"/>
      <name val="Arial"/>
      <family val="2"/>
    </font>
    <font>
      <sz val="8"/>
      <name val="Arial"/>
      <family val="2"/>
    </font>
    <font>
      <u/>
      <sz val="8"/>
      <name val="Arial"/>
      <family val="2"/>
    </font>
    <font>
      <b/>
      <sz val="10"/>
      <color theme="0"/>
      <name val="Arial"/>
      <family val="2"/>
    </font>
    <font>
      <sz val="10"/>
      <color theme="0"/>
      <name val="Arial"/>
      <family val="2"/>
    </font>
    <font>
      <b/>
      <sz val="12"/>
      <name val="Arial"/>
      <family val="2"/>
    </font>
    <font>
      <sz val="11"/>
      <color indexed="8"/>
      <name val="Arial"/>
      <family val="2"/>
    </font>
  </fonts>
  <fills count="39">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C00000"/>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double">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medium">
        <color indexed="64"/>
      </top>
      <bottom style="medium">
        <color indexed="64"/>
      </bottom>
      <diagonal/>
    </border>
  </borders>
  <cellStyleXfs count="39804">
    <xf numFmtId="0" fontId="0"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0" fontId="9" fillId="0" borderId="0"/>
    <xf numFmtId="0" fontId="9" fillId="0" borderId="0"/>
    <xf numFmtId="0" fontId="11" fillId="0" borderId="0"/>
    <xf numFmtId="0" fontId="8" fillId="0" borderId="0"/>
    <xf numFmtId="0" fontId="9" fillId="0" borderId="0"/>
    <xf numFmtId="0" fontId="8" fillId="0" borderId="0"/>
    <xf numFmtId="0" fontId="12" fillId="0" borderId="0"/>
    <xf numFmtId="0" fontId="9" fillId="0" borderId="0"/>
    <xf numFmtId="0" fontId="9" fillId="0" borderId="0"/>
    <xf numFmtId="164" fontId="13" fillId="0" borderId="0"/>
    <xf numFmtId="0" fontId="13" fillId="0" borderId="0"/>
    <xf numFmtId="164" fontId="10" fillId="0" borderId="0"/>
    <xf numFmtId="0" fontId="8" fillId="0" borderId="0"/>
    <xf numFmtId="0" fontId="8" fillId="0" borderId="0"/>
    <xf numFmtId="0" fontId="8" fillId="0" borderId="0"/>
    <xf numFmtId="0" fontId="8" fillId="0" borderId="0"/>
    <xf numFmtId="0" fontId="8" fillId="0" borderId="0"/>
    <xf numFmtId="0" fontId="8" fillId="2" borderId="1" applyNumberFormat="0" applyFont="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5"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44" fontId="4" fillId="0" borderId="0" applyFont="0" applyFill="0" applyBorder="0" applyAlignment="0" applyProtection="0"/>
    <xf numFmtId="0" fontId="3" fillId="14" borderId="0" applyNumberFormat="0" applyBorder="0" applyAlignment="0" applyProtection="0"/>
    <xf numFmtId="0" fontId="8" fillId="14" borderId="0" applyNumberFormat="0" applyBorder="0" applyAlignment="0" applyProtection="0"/>
    <xf numFmtId="0" fontId="3" fillId="18" borderId="0" applyNumberFormat="0" applyBorder="0" applyAlignment="0" applyProtection="0"/>
    <xf numFmtId="0" fontId="8" fillId="18" borderId="0" applyNumberFormat="0" applyBorder="0" applyAlignment="0" applyProtection="0"/>
    <xf numFmtId="0" fontId="3" fillId="22" borderId="0" applyNumberFormat="0" applyBorder="0" applyAlignment="0" applyProtection="0"/>
    <xf numFmtId="0" fontId="8" fillId="22" borderId="0" applyNumberFormat="0" applyBorder="0" applyAlignment="0" applyProtection="0"/>
    <xf numFmtId="0" fontId="3" fillId="26" borderId="0" applyNumberFormat="0" applyBorder="0" applyAlignment="0" applyProtection="0"/>
    <xf numFmtId="0" fontId="8" fillId="26" borderId="0" applyNumberFormat="0" applyBorder="0" applyAlignment="0" applyProtection="0"/>
    <xf numFmtId="0" fontId="3" fillId="30" borderId="0" applyNumberFormat="0" applyBorder="0" applyAlignment="0" applyProtection="0"/>
    <xf numFmtId="0" fontId="8" fillId="30" borderId="0" applyNumberFormat="0" applyBorder="0" applyAlignment="0" applyProtection="0"/>
    <xf numFmtId="0" fontId="3" fillId="34" borderId="0" applyNumberFormat="0" applyBorder="0" applyAlignment="0" applyProtection="0"/>
    <xf numFmtId="0" fontId="8" fillId="34" borderId="0" applyNumberFormat="0" applyBorder="0" applyAlignment="0" applyProtection="0"/>
    <xf numFmtId="0" fontId="3" fillId="15" borderId="0" applyNumberFormat="0" applyBorder="0" applyAlignment="0" applyProtection="0"/>
    <xf numFmtId="0" fontId="8" fillId="15" borderId="0" applyNumberFormat="0" applyBorder="0" applyAlignment="0" applyProtection="0"/>
    <xf numFmtId="0" fontId="3" fillId="19" borderId="0" applyNumberFormat="0" applyBorder="0" applyAlignment="0" applyProtection="0"/>
    <xf numFmtId="0" fontId="8" fillId="19" borderId="0" applyNumberFormat="0" applyBorder="0" applyAlignment="0" applyProtection="0"/>
    <xf numFmtId="0" fontId="3" fillId="23" borderId="0" applyNumberFormat="0" applyBorder="0" applyAlignment="0" applyProtection="0"/>
    <xf numFmtId="0" fontId="8" fillId="23" borderId="0" applyNumberFormat="0" applyBorder="0" applyAlignment="0" applyProtection="0"/>
    <xf numFmtId="0" fontId="3" fillId="27" borderId="0" applyNumberFormat="0" applyBorder="0" applyAlignment="0" applyProtection="0"/>
    <xf numFmtId="0" fontId="8" fillId="27" borderId="0" applyNumberFormat="0" applyBorder="0" applyAlignment="0" applyProtection="0"/>
    <xf numFmtId="0" fontId="3" fillId="31" borderId="0" applyNumberFormat="0" applyBorder="0" applyAlignment="0" applyProtection="0"/>
    <xf numFmtId="0" fontId="8" fillId="31" borderId="0" applyNumberFormat="0" applyBorder="0" applyAlignment="0" applyProtection="0"/>
    <xf numFmtId="0" fontId="3" fillId="35" borderId="0" applyNumberFormat="0" applyBorder="0" applyAlignment="0" applyProtection="0"/>
    <xf numFmtId="0" fontId="8" fillId="35" borderId="0" applyNumberFormat="0" applyBorder="0" applyAlignment="0" applyProtection="0"/>
    <xf numFmtId="0" fontId="42" fillId="16" borderId="0" applyNumberFormat="0" applyBorder="0" applyAlignment="0" applyProtection="0"/>
    <xf numFmtId="0" fontId="44" fillId="16" borderId="0" applyNumberFormat="0" applyBorder="0" applyAlignment="0" applyProtection="0"/>
    <xf numFmtId="0" fontId="42" fillId="20" borderId="0" applyNumberFormat="0" applyBorder="0" applyAlignment="0" applyProtection="0"/>
    <xf numFmtId="0" fontId="44" fillId="20" borderId="0" applyNumberFormat="0" applyBorder="0" applyAlignment="0" applyProtection="0"/>
    <xf numFmtId="0" fontId="42" fillId="24" borderId="0" applyNumberFormat="0" applyBorder="0" applyAlignment="0" applyProtection="0"/>
    <xf numFmtId="0" fontId="44" fillId="24" borderId="0" applyNumberFormat="0" applyBorder="0" applyAlignment="0" applyProtection="0"/>
    <xf numFmtId="0" fontId="42" fillId="28" borderId="0" applyNumberFormat="0" applyBorder="0" applyAlignment="0" applyProtection="0"/>
    <xf numFmtId="0" fontId="44" fillId="28" borderId="0" applyNumberFormat="0" applyBorder="0" applyAlignment="0" applyProtection="0"/>
    <xf numFmtId="0" fontId="42" fillId="32" borderId="0" applyNumberFormat="0" applyBorder="0" applyAlignment="0" applyProtection="0"/>
    <xf numFmtId="0" fontId="44" fillId="32" borderId="0" applyNumberFormat="0" applyBorder="0" applyAlignment="0" applyProtection="0"/>
    <xf numFmtId="0" fontId="42" fillId="36" borderId="0" applyNumberFormat="0" applyBorder="0" applyAlignment="0" applyProtection="0"/>
    <xf numFmtId="0" fontId="44" fillId="36" borderId="0" applyNumberFormat="0" applyBorder="0" applyAlignment="0" applyProtection="0"/>
    <xf numFmtId="0" fontId="42" fillId="13" borderId="0" applyNumberFormat="0" applyBorder="0" applyAlignment="0" applyProtection="0"/>
    <xf numFmtId="0" fontId="44" fillId="13" borderId="0" applyNumberFormat="0" applyBorder="0" applyAlignment="0" applyProtection="0"/>
    <xf numFmtId="0" fontId="42" fillId="17" borderId="0" applyNumberFormat="0" applyBorder="0" applyAlignment="0" applyProtection="0"/>
    <xf numFmtId="0" fontId="44" fillId="17" borderId="0" applyNumberFormat="0" applyBorder="0" applyAlignment="0" applyProtection="0"/>
    <xf numFmtId="0" fontId="42" fillId="21" borderId="0" applyNumberFormat="0" applyBorder="0" applyAlignment="0" applyProtection="0"/>
    <xf numFmtId="0" fontId="44" fillId="21" borderId="0" applyNumberFormat="0" applyBorder="0" applyAlignment="0" applyProtection="0"/>
    <xf numFmtId="0" fontId="42" fillId="25" borderId="0" applyNumberFormat="0" applyBorder="0" applyAlignment="0" applyProtection="0"/>
    <xf numFmtId="0" fontId="44" fillId="25" borderId="0" applyNumberFormat="0" applyBorder="0" applyAlignment="0" applyProtection="0"/>
    <xf numFmtId="0" fontId="42" fillId="29" borderId="0" applyNumberFormat="0" applyBorder="0" applyAlignment="0" applyProtection="0"/>
    <xf numFmtId="0" fontId="44" fillId="29" borderId="0" applyNumberFormat="0" applyBorder="0" applyAlignment="0" applyProtection="0"/>
    <xf numFmtId="0" fontId="42" fillId="33" borderId="0" applyNumberFormat="0" applyBorder="0" applyAlignment="0" applyProtection="0"/>
    <xf numFmtId="0" fontId="44" fillId="33" borderId="0" applyNumberFormat="0" applyBorder="0" applyAlignment="0" applyProtection="0"/>
    <xf numFmtId="0" fontId="33" fillId="8" borderId="0" applyNumberFormat="0" applyBorder="0" applyAlignment="0" applyProtection="0"/>
    <xf numFmtId="0" fontId="45" fillId="8" borderId="0" applyNumberFormat="0" applyBorder="0" applyAlignment="0" applyProtection="0"/>
    <xf numFmtId="0" fontId="37" fillId="11" borderId="24" applyNumberFormat="0" applyAlignment="0" applyProtection="0"/>
    <xf numFmtId="0" fontId="46" fillId="11" borderId="24" applyNumberFormat="0" applyAlignment="0" applyProtection="0"/>
    <xf numFmtId="0" fontId="39" fillId="12" borderId="27" applyNumberFormat="0" applyAlignment="0" applyProtection="0"/>
    <xf numFmtId="0" fontId="47" fillId="12" borderId="27" applyNumberFormat="0" applyAlignment="0" applyProtection="0"/>
    <xf numFmtId="0" fontId="41" fillId="0" borderId="0" applyNumberFormat="0" applyFill="0" applyBorder="0" applyAlignment="0" applyProtection="0"/>
    <xf numFmtId="0" fontId="48" fillId="0" borderId="0" applyNumberFormat="0" applyFill="0" applyBorder="0" applyAlignment="0" applyProtection="0"/>
    <xf numFmtId="0" fontId="32" fillId="7" borderId="0" applyNumberFormat="0" applyBorder="0" applyAlignment="0" applyProtection="0"/>
    <xf numFmtId="0" fontId="49" fillId="7" borderId="0" applyNumberFormat="0" applyBorder="0" applyAlignment="0" applyProtection="0"/>
    <xf numFmtId="0" fontId="29" fillId="0" borderId="21" applyNumberFormat="0" applyFill="0" applyAlignment="0" applyProtection="0"/>
    <xf numFmtId="0" fontId="50" fillId="0" borderId="21" applyNumberFormat="0" applyFill="0" applyAlignment="0" applyProtection="0"/>
    <xf numFmtId="0" fontId="30" fillId="0" borderId="22" applyNumberFormat="0" applyFill="0" applyAlignment="0" applyProtection="0"/>
    <xf numFmtId="0" fontId="51" fillId="0" borderId="22" applyNumberFormat="0" applyFill="0" applyAlignment="0" applyProtection="0"/>
    <xf numFmtId="0" fontId="31" fillId="0" borderId="23" applyNumberFormat="0" applyFill="0" applyAlignment="0" applyProtection="0"/>
    <xf numFmtId="0" fontId="52" fillId="0" borderId="23" applyNumberFormat="0" applyFill="0" applyAlignment="0" applyProtection="0"/>
    <xf numFmtId="0" fontId="31" fillId="0" borderId="0" applyNumberFormat="0" applyFill="0" applyBorder="0" applyAlignment="0" applyProtection="0"/>
    <xf numFmtId="0" fontId="52" fillId="0" borderId="0" applyNumberFormat="0" applyFill="0" applyBorder="0" applyAlignment="0" applyProtection="0"/>
    <xf numFmtId="0" fontId="35" fillId="10" borderId="24" applyNumberFormat="0" applyAlignment="0" applyProtection="0"/>
    <xf numFmtId="0" fontId="53" fillId="10" borderId="24" applyNumberFormat="0" applyAlignment="0" applyProtection="0"/>
    <xf numFmtId="0" fontId="38" fillId="0" borderId="26" applyNumberFormat="0" applyFill="0" applyAlignment="0" applyProtection="0"/>
    <xf numFmtId="0" fontId="54" fillId="0" borderId="26" applyNumberFormat="0" applyFill="0" applyAlignment="0" applyProtection="0"/>
    <xf numFmtId="0" fontId="34" fillId="9" borderId="0" applyNumberFormat="0" applyBorder="0" applyAlignment="0" applyProtection="0"/>
    <xf numFmtId="0" fontId="55" fillId="9" borderId="0" applyNumberFormat="0" applyBorder="0" applyAlignment="0" applyProtection="0"/>
    <xf numFmtId="0" fontId="3" fillId="2" borderId="1" applyNumberFormat="0" applyFont="0" applyAlignment="0" applyProtection="0"/>
    <xf numFmtId="0" fontId="36" fillId="11" borderId="25" applyNumberFormat="0" applyAlignment="0" applyProtection="0"/>
    <xf numFmtId="0" fontId="56" fillId="11" borderId="25" applyNumberFormat="0" applyAlignment="0" applyProtection="0"/>
    <xf numFmtId="0" fontId="7" fillId="0" borderId="28" applyNumberFormat="0" applyFill="0" applyAlignment="0" applyProtection="0"/>
    <xf numFmtId="0" fontId="57" fillId="0" borderId="28" applyNumberFormat="0" applyFill="0" applyAlignment="0" applyProtection="0"/>
    <xf numFmtId="0" fontId="40" fillId="0" borderId="0" applyNumberFormat="0" applyFill="0" applyBorder="0" applyAlignment="0" applyProtection="0"/>
    <xf numFmtId="0" fontId="58" fillId="0" borderId="0" applyNumberFormat="0" applyFill="0" applyBorder="0" applyAlignment="0" applyProtection="0"/>
    <xf numFmtId="43" fontId="8" fillId="0" borderId="0" applyFont="0" applyFill="0" applyBorder="0" applyAlignment="0" applyProtection="0"/>
    <xf numFmtId="0" fontId="2" fillId="0" borderId="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9" fillId="0" borderId="0" applyFont="0" applyFill="0" applyBorder="0" applyAlignment="0" applyProtection="0">
      <alignmen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38" fontId="12" fillId="0" borderId="0" applyFont="0" applyFill="0" applyBorder="0" applyAlignment="0" applyProtection="0"/>
    <xf numFmtId="40" fontId="12" fillId="0" borderId="0" applyFont="0" applyFill="0" applyBorder="0" applyAlignment="0" applyProtection="0"/>
    <xf numFmtId="169" fontId="9" fillId="0" borderId="0" applyFont="0" applyFill="0" applyBorder="0" applyAlignment="0" applyProtection="0"/>
    <xf numFmtId="0" fontId="67" fillId="0" borderId="29" applyNumberFormat="0" applyAlignment="0" applyProtection="0">
      <alignment horizontal="left" vertical="center"/>
    </xf>
    <xf numFmtId="0" fontId="67" fillId="0" borderId="4">
      <alignment horizontal="left" vertical="center"/>
    </xf>
    <xf numFmtId="0" fontId="37" fillId="11" borderId="24" applyNumberFormat="0" applyAlignment="0" applyProtection="0"/>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0" fontId="2" fillId="2"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2" fillId="0" borderId="0"/>
    <xf numFmtId="171" fontId="12" fillId="0" borderId="0" applyFont="0" applyFill="0" applyBorder="0" applyAlignment="0" applyProtection="0"/>
    <xf numFmtId="172" fontId="12" fillId="0" borderId="0" applyFont="0" applyFill="0" applyBorder="0" applyAlignment="0" applyProtection="0"/>
    <xf numFmtId="9" fontId="8" fillId="0" borderId="0" applyFont="0" applyFill="0" applyBorder="0" applyAlignment="0" applyProtection="0"/>
  </cellStyleXfs>
  <cellXfs count="267">
    <xf numFmtId="0" fontId="0" fillId="0" borderId="0" xfId="0"/>
    <xf numFmtId="0" fontId="0" fillId="0" borderId="0" xfId="0" applyFill="1"/>
    <xf numFmtId="0" fontId="5" fillId="0" borderId="0" xfId="36"/>
    <xf numFmtId="0" fontId="20" fillId="0" borderId="0" xfId="36" applyFont="1" applyFill="1"/>
    <xf numFmtId="0" fontId="5" fillId="0" borderId="0" xfId="36" applyFill="1"/>
    <xf numFmtId="0" fontId="21" fillId="0" borderId="0" xfId="36" applyFont="1" applyAlignment="1">
      <alignment horizontal="center"/>
    </xf>
    <xf numFmtId="0" fontId="21" fillId="0" borderId="0" xfId="36" applyFont="1" applyBorder="1" applyAlignment="1">
      <alignment horizontal="center"/>
    </xf>
    <xf numFmtId="0" fontId="10" fillId="0" borderId="0" xfId="36" applyFont="1" applyBorder="1" applyAlignment="1">
      <alignment horizontal="left"/>
    </xf>
    <xf numFmtId="0" fontId="21" fillId="0" borderId="0" xfId="36" applyFont="1" applyBorder="1" applyAlignment="1"/>
    <xf numFmtId="0" fontId="21" fillId="0" borderId="0" xfId="36" applyFont="1" applyFill="1" applyBorder="1" applyAlignment="1">
      <alignment horizontal="center"/>
    </xf>
    <xf numFmtId="0" fontId="10" fillId="0" borderId="0" xfId="36" applyFont="1" applyBorder="1" applyAlignment="1">
      <alignment horizontal="right"/>
    </xf>
    <xf numFmtId="0" fontId="5" fillId="0" borderId="0" xfId="36" applyAlignment="1">
      <alignment horizontal="left"/>
    </xf>
    <xf numFmtId="0" fontId="5" fillId="0" borderId="0" xfId="36" applyBorder="1"/>
    <xf numFmtId="0" fontId="5" fillId="0" borderId="0" xfId="36" applyFill="1" applyBorder="1"/>
    <xf numFmtId="49" fontId="5" fillId="0" borderId="0" xfId="36" applyNumberFormat="1" applyBorder="1" applyAlignment="1" applyProtection="1">
      <alignment shrinkToFit="1"/>
    </xf>
    <xf numFmtId="0" fontId="5" fillId="0" borderId="0" xfId="36" applyFill="1" applyBorder="1" applyAlignment="1">
      <alignment horizontal="left"/>
    </xf>
    <xf numFmtId="49" fontId="5" fillId="0" borderId="0" xfId="36" applyNumberFormat="1" applyBorder="1" applyAlignment="1" applyProtection="1">
      <alignment shrinkToFit="1"/>
      <protection locked="0"/>
    </xf>
    <xf numFmtId="167" fontId="5" fillId="0" borderId="0" xfId="36" applyNumberFormat="1" applyBorder="1" applyAlignment="1" applyProtection="1">
      <alignment horizontal="left"/>
      <protection locked="0"/>
    </xf>
    <xf numFmtId="167" fontId="20" fillId="0" borderId="0" xfId="36" applyNumberFormat="1" applyFont="1" applyFill="1" applyBorder="1" applyAlignment="1" applyProtection="1">
      <alignment horizontal="left"/>
      <protection locked="0"/>
    </xf>
    <xf numFmtId="167" fontId="5" fillId="0" borderId="0" xfId="36" applyNumberFormat="1" applyFill="1" applyBorder="1" applyAlignment="1" applyProtection="1">
      <alignment horizontal="left"/>
      <protection locked="0"/>
    </xf>
    <xf numFmtId="167" fontId="10" fillId="0" borderId="0" xfId="36" applyNumberFormat="1" applyFont="1" applyBorder="1" applyAlignment="1" applyProtection="1">
      <alignment horizontal="left"/>
      <protection locked="0"/>
    </xf>
    <xf numFmtId="0" fontId="20" fillId="0" borderId="0" xfId="36" applyFont="1" applyFill="1" applyBorder="1"/>
    <xf numFmtId="0" fontId="23" fillId="0" borderId="0" xfId="36" applyFont="1" applyBorder="1" applyAlignment="1">
      <alignment horizontal="left" wrapText="1"/>
    </xf>
    <xf numFmtId="0" fontId="5" fillId="0" borderId="6" xfId="36" applyFill="1" applyBorder="1"/>
    <xf numFmtId="0" fontId="5" fillId="0" borderId="6" xfId="36" applyFill="1" applyBorder="1" applyAlignment="1">
      <alignment horizontal="right"/>
    </xf>
    <xf numFmtId="167" fontId="20" fillId="0" borderId="6" xfId="36" applyNumberFormat="1" applyFont="1" applyFill="1" applyBorder="1" applyAlignment="1" applyProtection="1">
      <alignment horizontal="left"/>
      <protection locked="0"/>
    </xf>
    <xf numFmtId="167" fontId="5" fillId="0" borderId="6" xfId="36" applyNumberFormat="1" applyFill="1" applyBorder="1" applyAlignment="1" applyProtection="1">
      <alignment horizontal="left"/>
      <protection locked="0"/>
    </xf>
    <xf numFmtId="49" fontId="5" fillId="0" borderId="0" xfId="36" applyNumberFormat="1" applyBorder="1" applyAlignment="1" applyProtection="1">
      <alignment horizontal="center" shrinkToFit="1"/>
      <protection locked="0"/>
    </xf>
    <xf numFmtId="0" fontId="5" fillId="0" borderId="0" xfId="36" applyBorder="1" applyAlignment="1">
      <alignment horizontal="center"/>
    </xf>
    <xf numFmtId="0" fontId="10" fillId="0" borderId="0" xfId="36" applyFont="1" applyBorder="1" applyAlignment="1"/>
    <xf numFmtId="166" fontId="5" fillId="0" borderId="0" xfId="36" applyNumberFormat="1" applyBorder="1" applyAlignment="1" applyProtection="1">
      <alignment horizontal="left"/>
      <protection locked="0"/>
    </xf>
    <xf numFmtId="0" fontId="16" fillId="0" borderId="0" xfId="36" applyFont="1"/>
    <xf numFmtId="0" fontId="24" fillId="0" borderId="0" xfId="36" applyFont="1" applyFill="1"/>
    <xf numFmtId="0" fontId="16" fillId="0" borderId="0" xfId="36" applyFont="1" applyFill="1"/>
    <xf numFmtId="0" fontId="16" fillId="0" borderId="0" xfId="36" applyFont="1" applyBorder="1"/>
    <xf numFmtId="0" fontId="17" fillId="0" borderId="0" xfId="36" applyFont="1" applyFill="1" applyBorder="1" applyAlignment="1"/>
    <xf numFmtId="0" fontId="16" fillId="0" borderId="0" xfId="36" applyFont="1" applyFill="1" applyBorder="1" applyAlignment="1">
      <alignment horizontal="left" vertical="center" wrapText="1"/>
    </xf>
    <xf numFmtId="0" fontId="0" fillId="0" borderId="5" xfId="0" applyBorder="1"/>
    <xf numFmtId="0" fontId="20" fillId="0" borderId="5" xfId="0" applyFont="1" applyFill="1" applyBorder="1"/>
    <xf numFmtId="0" fontId="0" fillId="0" borderId="5" xfId="0" applyFill="1" applyBorder="1"/>
    <xf numFmtId="0" fontId="0" fillId="0" borderId="0" xfId="0" applyAlignment="1">
      <alignment horizontal="right"/>
    </xf>
    <xf numFmtId="0" fontId="0" fillId="0" borderId="0" xfId="0" applyBorder="1"/>
    <xf numFmtId="0" fontId="0" fillId="0" borderId="0" xfId="0" applyBorder="1" applyAlignment="1">
      <alignment horizontal="right"/>
    </xf>
    <xf numFmtId="0" fontId="20" fillId="0" borderId="0" xfId="0" applyFont="1" applyFill="1" applyBorder="1"/>
    <xf numFmtId="0" fontId="0" fillId="0" borderId="0" xfId="0" applyFill="1" applyBorder="1"/>
    <xf numFmtId="0" fontId="0" fillId="0" borderId="0" xfId="0" applyBorder="1" applyAlignment="1">
      <alignment horizontal="left"/>
    </xf>
    <xf numFmtId="0" fontId="0" fillId="0" borderId="0" xfId="0" applyFill="1" applyBorder="1" applyAlignment="1">
      <alignment horizontal="left"/>
    </xf>
    <xf numFmtId="49" fontId="0" fillId="0" borderId="0" xfId="0" applyNumberFormat="1" applyBorder="1" applyAlignment="1" applyProtection="1">
      <alignment shrinkToFit="1"/>
      <protection locked="0"/>
    </xf>
    <xf numFmtId="0" fontId="20" fillId="0" borderId="0" xfId="0" applyFont="1" applyFill="1"/>
    <xf numFmtId="167" fontId="0" fillId="0" borderId="0" xfId="0" applyNumberFormat="1" applyBorder="1" applyAlignment="1" applyProtection="1">
      <alignment horizontal="left"/>
      <protection locked="0"/>
    </xf>
    <xf numFmtId="167" fontId="20" fillId="0" borderId="0" xfId="0" applyNumberFormat="1" applyFont="1" applyFill="1" applyBorder="1" applyAlignment="1" applyProtection="1">
      <alignment horizontal="left"/>
      <protection locked="0"/>
    </xf>
    <xf numFmtId="167" fontId="0" fillId="0" borderId="0" xfId="0" applyNumberFormat="1" applyFill="1" applyBorder="1" applyAlignment="1" applyProtection="1">
      <alignment horizontal="left"/>
      <protection locked="0"/>
    </xf>
    <xf numFmtId="167" fontId="10" fillId="0" borderId="0" xfId="0" applyNumberFormat="1" applyFont="1" applyBorder="1" applyAlignment="1" applyProtection="1">
      <alignment horizontal="left"/>
      <protection locked="0"/>
    </xf>
    <xf numFmtId="0" fontId="10" fillId="0" borderId="0" xfId="0" applyFont="1" applyBorder="1"/>
    <xf numFmtId="0" fontId="0" fillId="0" borderId="6" xfId="0" applyBorder="1" applyAlignment="1">
      <alignment horizontal="right"/>
    </xf>
    <xf numFmtId="0" fontId="0" fillId="0" borderId="6" xfId="0" applyBorder="1"/>
    <xf numFmtId="167" fontId="0" fillId="0" borderId="6" xfId="0" applyNumberFormat="1" applyBorder="1" applyAlignment="1" applyProtection="1">
      <alignment horizontal="left"/>
      <protection locked="0"/>
    </xf>
    <xf numFmtId="167" fontId="0" fillId="0" borderId="6" xfId="0" applyNumberFormat="1" applyFill="1" applyBorder="1" applyAlignment="1" applyProtection="1">
      <alignment horizontal="left"/>
      <protection locked="0"/>
    </xf>
    <xf numFmtId="0" fontId="10" fillId="3" borderId="0" xfId="37" applyFont="1" applyFill="1" applyBorder="1"/>
    <xf numFmtId="0" fontId="7" fillId="0" borderId="0" xfId="36" applyFont="1"/>
    <xf numFmtId="0" fontId="7" fillId="0" borderId="0" xfId="36" applyFont="1" applyBorder="1"/>
    <xf numFmtId="167" fontId="20" fillId="0" borderId="6" xfId="0" applyNumberFormat="1" applyFont="1" applyFill="1" applyBorder="1" applyAlignment="1" applyProtection="1">
      <alignment horizontal="left"/>
      <protection locked="0"/>
    </xf>
    <xf numFmtId="0" fontId="4" fillId="0" borderId="0" xfId="37"/>
    <xf numFmtId="0" fontId="10" fillId="0" borderId="0" xfId="37" applyFont="1"/>
    <xf numFmtId="0" fontId="10" fillId="3" borderId="0" xfId="37" applyFont="1" applyFill="1"/>
    <xf numFmtId="0" fontId="4" fillId="0" borderId="0" xfId="37" applyFill="1"/>
    <xf numFmtId="0" fontId="10" fillId="0" borderId="0" xfId="37" applyFont="1" applyFill="1"/>
    <xf numFmtId="0" fontId="19" fillId="0" borderId="0" xfId="37" applyFont="1" applyFill="1"/>
    <xf numFmtId="0" fontId="4" fillId="0" borderId="0" xfId="37" applyFill="1" applyBorder="1"/>
    <xf numFmtId="0" fontId="4" fillId="0" borderId="0" xfId="37" applyAlignment="1">
      <alignment horizontal="right"/>
    </xf>
    <xf numFmtId="0" fontId="23" fillId="0" borderId="0" xfId="37" applyFont="1" applyFill="1"/>
    <xf numFmtId="0" fontId="23" fillId="0" borderId="0" xfId="37" applyFont="1"/>
    <xf numFmtId="0" fontId="27" fillId="3" borderId="14" xfId="37" applyFont="1" applyFill="1" applyBorder="1" applyAlignment="1">
      <alignment horizontal="left"/>
    </xf>
    <xf numFmtId="0" fontId="27" fillId="3" borderId="15" xfId="37" applyFont="1" applyFill="1" applyBorder="1" applyAlignment="1">
      <alignment horizontal="left"/>
    </xf>
    <xf numFmtId="0" fontId="23" fillId="3" borderId="16" xfId="37" applyFont="1" applyFill="1" applyBorder="1" applyAlignment="1">
      <alignment horizontal="left"/>
    </xf>
    <xf numFmtId="0" fontId="23" fillId="3" borderId="0" xfId="37" applyFont="1" applyFill="1" applyBorder="1"/>
    <xf numFmtId="0" fontId="23" fillId="3" borderId="0" xfId="37" applyFont="1" applyFill="1" applyBorder="1" applyAlignment="1">
      <alignment horizontal="right"/>
    </xf>
    <xf numFmtId="0" fontId="23" fillId="3" borderId="17" xfId="37" applyFont="1" applyFill="1" applyBorder="1"/>
    <xf numFmtId="0" fontId="27" fillId="3" borderId="4" xfId="37" applyFont="1" applyFill="1" applyBorder="1" applyAlignment="1">
      <alignment horizontal="right"/>
    </xf>
    <xf numFmtId="0" fontId="23" fillId="0" borderId="0" xfId="37" applyFont="1" applyFill="1" applyAlignment="1">
      <alignment vertical="center"/>
    </xf>
    <xf numFmtId="0" fontId="23" fillId="0" borderId="0" xfId="37" applyFont="1" applyAlignment="1">
      <alignment vertical="center"/>
    </xf>
    <xf numFmtId="0" fontId="23" fillId="3" borderId="16" xfId="37" applyFont="1" applyFill="1" applyBorder="1"/>
    <xf numFmtId="0" fontId="23" fillId="3" borderId="0" xfId="37" applyFont="1" applyFill="1"/>
    <xf numFmtId="0" fontId="10" fillId="3" borderId="16" xfId="37" applyFont="1" applyFill="1" applyBorder="1"/>
    <xf numFmtId="0" fontId="10" fillId="3" borderId="17" xfId="37" applyFont="1" applyFill="1" applyBorder="1"/>
    <xf numFmtId="0" fontId="10" fillId="0" borderId="0" xfId="37" applyFont="1" applyFill="1" applyAlignment="1">
      <alignment vertical="center"/>
    </xf>
    <xf numFmtId="0" fontId="10" fillId="0" borderId="0" xfId="37" applyFont="1" applyAlignment="1">
      <alignment vertical="center"/>
    </xf>
    <xf numFmtId="0" fontId="28" fillId="3" borderId="16" xfId="37" applyFont="1" applyFill="1" applyBorder="1" applyAlignment="1">
      <alignment horizontal="right" vertical="top"/>
    </xf>
    <xf numFmtId="0" fontId="28" fillId="3" borderId="0" xfId="37" applyFont="1" applyFill="1" applyBorder="1" applyAlignment="1">
      <alignment horizontal="right" vertical="top"/>
    </xf>
    <xf numFmtId="0" fontId="28" fillId="3" borderId="0" xfId="37" applyFont="1" applyFill="1" applyBorder="1" applyAlignment="1">
      <alignment horizontal="center" vertical="top"/>
    </xf>
    <xf numFmtId="0" fontId="28" fillId="3" borderId="0" xfId="37" applyFont="1" applyFill="1" applyBorder="1" applyAlignment="1">
      <alignment vertical="top"/>
    </xf>
    <xf numFmtId="0" fontId="28" fillId="3" borderId="17" xfId="37" applyFont="1" applyFill="1" applyBorder="1" applyAlignment="1">
      <alignment vertical="top"/>
    </xf>
    <xf numFmtId="0" fontId="28" fillId="0" borderId="0" xfId="37" applyFont="1" applyFill="1" applyAlignment="1">
      <alignment vertical="top"/>
    </xf>
    <xf numFmtId="0" fontId="28" fillId="0" borderId="0" xfId="37" applyFont="1" applyAlignment="1">
      <alignment vertical="top"/>
    </xf>
    <xf numFmtId="0" fontId="10" fillId="3" borderId="16" xfId="37" applyFont="1" applyFill="1" applyBorder="1" applyAlignment="1">
      <alignment horizontal="right" vertical="top"/>
    </xf>
    <xf numFmtId="0" fontId="10" fillId="3" borderId="0" xfId="37" applyFont="1" applyFill="1" applyBorder="1" applyAlignment="1">
      <alignment horizontal="right" vertical="top"/>
    </xf>
    <xf numFmtId="0" fontId="10" fillId="3" borderId="0" xfId="37" applyFont="1" applyFill="1" applyBorder="1" applyAlignment="1">
      <alignment vertical="top"/>
    </xf>
    <xf numFmtId="0" fontId="10" fillId="3" borderId="17" xfId="37" applyFont="1" applyFill="1" applyBorder="1" applyAlignment="1">
      <alignment vertical="top"/>
    </xf>
    <xf numFmtId="0" fontId="10" fillId="0" borderId="0" xfId="37" applyFont="1" applyFill="1" applyAlignment="1">
      <alignment vertical="top"/>
    </xf>
    <xf numFmtId="0" fontId="10" fillId="0" borderId="0" xfId="37" applyFont="1" applyAlignment="1">
      <alignment vertical="top"/>
    </xf>
    <xf numFmtId="0" fontId="10" fillId="3" borderId="18" xfId="37" applyFont="1" applyFill="1" applyBorder="1"/>
    <xf numFmtId="0" fontId="10" fillId="3" borderId="19" xfId="37" applyFont="1" applyFill="1" applyBorder="1"/>
    <xf numFmtId="0" fontId="10" fillId="3" borderId="19" xfId="37" applyFont="1" applyFill="1" applyBorder="1" applyAlignment="1">
      <alignment horizontal="right"/>
    </xf>
    <xf numFmtId="0" fontId="10" fillId="0" borderId="20" xfId="37" applyFont="1" applyBorder="1"/>
    <xf numFmtId="0" fontId="10" fillId="3" borderId="0" xfId="37" applyFont="1" applyFill="1" applyAlignment="1">
      <alignment horizontal="right"/>
    </xf>
    <xf numFmtId="0" fontId="4" fillId="0" borderId="0" xfId="37" applyFill="1" applyAlignment="1">
      <alignment horizontal="left"/>
    </xf>
    <xf numFmtId="0" fontId="4" fillId="0" borderId="0" xfId="37" applyFill="1" applyAlignment="1">
      <alignment horizontal="right"/>
    </xf>
    <xf numFmtId="0" fontId="4" fillId="0" borderId="0" xfId="37" applyFill="1" applyBorder="1" applyAlignment="1">
      <alignment horizontal="left"/>
    </xf>
    <xf numFmtId="0" fontId="4" fillId="0" borderId="0" xfId="37" applyBorder="1"/>
    <xf numFmtId="0" fontId="4" fillId="0" borderId="0" xfId="37" applyFont="1" applyBorder="1"/>
    <xf numFmtId="0" fontId="23" fillId="0" borderId="0" xfId="37" applyFont="1" applyFill="1" applyAlignment="1">
      <alignment horizontal="left"/>
    </xf>
    <xf numFmtId="0" fontId="23" fillId="0" borderId="0" xfId="37" applyFont="1" applyFill="1" applyBorder="1"/>
    <xf numFmtId="0" fontId="43" fillId="0" borderId="0" xfId="0" applyFont="1" applyAlignment="1">
      <alignment horizontal="center"/>
    </xf>
    <xf numFmtId="0" fontId="0" fillId="3" borderId="0" xfId="0" applyFill="1"/>
    <xf numFmtId="0" fontId="24" fillId="0" borderId="0" xfId="124" applyFont="1" applyFill="1" applyAlignment="1">
      <alignment horizontal="left"/>
    </xf>
    <xf numFmtId="0" fontId="2" fillId="0" borderId="0" xfId="124" applyFill="1"/>
    <xf numFmtId="168" fontId="0" fillId="0" borderId="0" xfId="125" applyNumberFormat="1" applyFont="1" applyFill="1"/>
    <xf numFmtId="0" fontId="2" fillId="0" borderId="0" xfId="124"/>
    <xf numFmtId="0" fontId="0" fillId="3" borderId="0" xfId="0" applyFill="1" applyBorder="1"/>
    <xf numFmtId="0" fontId="17" fillId="3" borderId="0" xfId="0" applyFont="1" applyFill="1" applyBorder="1" applyAlignment="1">
      <alignment horizontal="left"/>
    </xf>
    <xf numFmtId="0" fontId="17" fillId="3" borderId="0" xfId="0" applyNumberFormat="1" applyFont="1" applyFill="1" applyBorder="1" applyAlignment="1">
      <alignment horizontal="left" vertical="center"/>
    </xf>
    <xf numFmtId="0" fontId="9" fillId="4" borderId="0" xfId="0" applyFont="1" applyFill="1" applyBorder="1"/>
    <xf numFmtId="165" fontId="17" fillId="3" borderId="0" xfId="123" applyNumberFormat="1" applyFont="1" applyFill="1" applyBorder="1" applyAlignment="1">
      <alignment horizontal="left" wrapText="1"/>
    </xf>
    <xf numFmtId="0" fontId="9" fillId="3" borderId="0" xfId="0" applyFont="1" applyFill="1" applyBorder="1" applyAlignment="1">
      <alignment horizontal="left"/>
    </xf>
    <xf numFmtId="0" fontId="9" fillId="3" borderId="0" xfId="0" applyFont="1" applyFill="1" applyBorder="1"/>
    <xf numFmtId="0" fontId="20" fillId="3" borderId="0" xfId="0" applyFont="1" applyFill="1" applyBorder="1"/>
    <xf numFmtId="0" fontId="10" fillId="3" borderId="0" xfId="0" applyFont="1" applyFill="1" applyBorder="1" applyAlignment="1">
      <alignment horizontal="left"/>
    </xf>
    <xf numFmtId="9" fontId="10" fillId="3" borderId="0" xfId="0" applyNumberFormat="1" applyFont="1" applyFill="1" applyBorder="1" applyAlignment="1">
      <alignment horizontal="left"/>
    </xf>
    <xf numFmtId="0" fontId="10" fillId="3" borderId="0" xfId="0" quotePrefix="1" applyFont="1" applyFill="1" applyBorder="1" applyAlignment="1">
      <alignment horizontal="left"/>
    </xf>
    <xf numFmtId="168" fontId="10" fillId="3" borderId="0" xfId="0" applyNumberFormat="1" applyFont="1" applyFill="1" applyBorder="1" applyAlignment="1">
      <alignment horizontal="left"/>
    </xf>
    <xf numFmtId="165" fontId="10" fillId="3" borderId="0" xfId="123" applyNumberFormat="1" applyFont="1" applyFill="1" applyBorder="1" applyAlignment="1">
      <alignment horizontal="left" wrapText="1"/>
    </xf>
    <xf numFmtId="165" fontId="10" fillId="3" borderId="0" xfId="123" applyNumberFormat="1" applyFont="1" applyFill="1" applyBorder="1" applyAlignment="1">
      <alignment horizontal="left" vertical="top" wrapText="1"/>
    </xf>
    <xf numFmtId="0" fontId="19" fillId="3" borderId="0" xfId="0" quotePrefix="1" applyFont="1" applyFill="1" applyBorder="1"/>
    <xf numFmtId="0" fontId="66" fillId="38" borderId="0" xfId="0" applyFont="1" applyFill="1" applyBorder="1"/>
    <xf numFmtId="0" fontId="10" fillId="38" borderId="0" xfId="0" applyFont="1" applyFill="1" applyBorder="1"/>
    <xf numFmtId="0" fontId="17" fillId="3" borderId="0" xfId="0" applyFont="1" applyFill="1" applyBorder="1" applyAlignment="1" applyProtection="1">
      <alignment horizontal="left"/>
      <protection locked="0"/>
    </xf>
    <xf numFmtId="0" fontId="60" fillId="3" borderId="0" xfId="0" applyFont="1" applyFill="1" applyBorder="1"/>
    <xf numFmtId="0" fontId="16" fillId="3" borderId="0" xfId="0" applyFont="1" applyFill="1" applyBorder="1" applyAlignment="1">
      <alignment horizontal="left"/>
    </xf>
    <xf numFmtId="0" fontId="10" fillId="3" borderId="0" xfId="0" applyFont="1" applyFill="1" applyBorder="1" applyAlignment="1">
      <alignment vertical="top" wrapText="1"/>
    </xf>
    <xf numFmtId="0" fontId="61" fillId="4" borderId="0" xfId="0" applyFont="1" applyFill="1" applyBorder="1" applyAlignment="1">
      <alignment vertical="center"/>
    </xf>
    <xf numFmtId="0" fontId="17" fillId="3" borderId="0" xfId="0" applyFont="1" applyFill="1" applyBorder="1"/>
    <xf numFmtId="0" fontId="10" fillId="3" borderId="0" xfId="0" applyFont="1" applyFill="1" applyBorder="1" applyAlignment="1">
      <alignment vertical="top"/>
    </xf>
    <xf numFmtId="0" fontId="19" fillId="3" borderId="0" xfId="0" applyFont="1" applyFill="1" applyBorder="1" applyAlignment="1">
      <alignment wrapText="1"/>
    </xf>
    <xf numFmtId="0" fontId="19" fillId="3" borderId="0" xfId="0" applyFont="1" applyFill="1" applyBorder="1"/>
    <xf numFmtId="0" fontId="65" fillId="38" borderId="0" xfId="0" applyFont="1" applyFill="1" applyBorder="1" applyAlignment="1">
      <alignment vertical="center"/>
    </xf>
    <xf numFmtId="0" fontId="23" fillId="0" borderId="13" xfId="37" applyFont="1" applyBorder="1" applyAlignment="1">
      <alignment vertical="center" wrapText="1"/>
    </xf>
    <xf numFmtId="0" fontId="17" fillId="0" borderId="0" xfId="124" applyFont="1" applyFill="1"/>
    <xf numFmtId="0" fontId="10" fillId="0" borderId="0" xfId="124" applyFont="1" applyFill="1"/>
    <xf numFmtId="0" fontId="10" fillId="0" borderId="0" xfId="0" applyFont="1" applyFill="1" applyAlignment="1">
      <alignment wrapText="1"/>
    </xf>
    <xf numFmtId="168" fontId="10" fillId="0" borderId="0" xfId="39803" applyNumberFormat="1" applyFont="1" applyFill="1" applyAlignment="1">
      <alignment wrapText="1"/>
    </xf>
    <xf numFmtId="168" fontId="0" fillId="0" borderId="0" xfId="39803"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center" vertical="center"/>
    </xf>
    <xf numFmtId="0" fontId="10" fillId="0" borderId="0" xfId="0" quotePrefix="1" applyFont="1" applyFill="1" applyAlignment="1">
      <alignment horizontal="center" vertical="center"/>
    </xf>
    <xf numFmtId="9" fontId="0" fillId="0" borderId="0" xfId="0" applyNumberFormat="1" applyFill="1" applyAlignment="1">
      <alignment horizontal="center" vertical="center"/>
    </xf>
    <xf numFmtId="0" fontId="10" fillId="0" borderId="0" xfId="0" applyFont="1" applyFill="1" applyAlignment="1">
      <alignment horizontal="center" vertical="center"/>
    </xf>
    <xf numFmtId="0" fontId="23" fillId="3" borderId="0" xfId="0" quotePrefix="1" applyFont="1" applyFill="1" applyBorder="1"/>
    <xf numFmtId="0" fontId="23" fillId="3" borderId="0" xfId="0" applyFont="1" applyFill="1" applyBorder="1"/>
    <xf numFmtId="0" fontId="27" fillId="3" borderId="0" xfId="0" applyFont="1" applyFill="1" applyBorder="1"/>
    <xf numFmtId="0" fontId="10" fillId="3" borderId="0" xfId="0" applyFont="1" applyFill="1" applyBorder="1"/>
    <xf numFmtId="0" fontId="10" fillId="3" borderId="2" xfId="37" applyFont="1" applyFill="1" applyBorder="1"/>
    <xf numFmtId="0" fontId="4" fillId="0" borderId="0" xfId="37" applyFill="1"/>
    <xf numFmtId="0" fontId="5" fillId="0" borderId="0" xfId="36" applyBorder="1" applyAlignment="1">
      <alignment horizontal="left"/>
    </xf>
    <xf numFmtId="0" fontId="5" fillId="0" borderId="2" xfId="36" applyBorder="1" applyAlignment="1">
      <alignment horizontal="center"/>
    </xf>
    <xf numFmtId="0" fontId="21" fillId="0" borderId="0" xfId="36" applyFont="1" applyAlignment="1">
      <alignment horizontal="center" vertical="center" wrapText="1"/>
    </xf>
    <xf numFmtId="0" fontId="21" fillId="0" borderId="0" xfId="36" applyFont="1" applyAlignment="1">
      <alignment horizontal="center" vertical="center"/>
    </xf>
    <xf numFmtId="0" fontId="5" fillId="0" borderId="4" xfId="36" applyBorder="1" applyAlignment="1">
      <alignment horizontal="center"/>
    </xf>
    <xf numFmtId="0" fontId="5" fillId="0" borderId="0" xfId="36" applyFill="1" applyBorder="1" applyAlignment="1">
      <alignment horizontal="right"/>
    </xf>
    <xf numFmtId="0" fontId="5" fillId="0" borderId="0" xfId="36" applyBorder="1" applyAlignment="1">
      <alignment horizontal="right"/>
    </xf>
    <xf numFmtId="0" fontId="5" fillId="0" borderId="2" xfId="36" applyFill="1" applyBorder="1" applyAlignment="1">
      <alignment horizontal="right"/>
    </xf>
    <xf numFmtId="0" fontId="5" fillId="0" borderId="0" xfId="36" applyAlignment="1">
      <alignment horizontal="right"/>
    </xf>
    <xf numFmtId="0" fontId="23" fillId="3" borderId="0" xfId="0" applyFont="1" applyFill="1" applyBorder="1" applyAlignment="1">
      <alignment vertical="top" wrapText="1"/>
    </xf>
    <xf numFmtId="0" fontId="23" fillId="3" borderId="0" xfId="0" applyFont="1" applyFill="1" applyBorder="1" applyAlignment="1">
      <alignment horizontal="left" wrapText="1"/>
    </xf>
    <xf numFmtId="0" fontId="63" fillId="3" borderId="0" xfId="0" applyFont="1" applyFill="1" applyBorder="1" applyAlignment="1">
      <alignment horizontal="left" vertical="top" wrapText="1"/>
    </xf>
    <xf numFmtId="0" fontId="10" fillId="3" borderId="0" xfId="37" applyFont="1" applyFill="1" applyBorder="1" applyAlignment="1">
      <alignment horizontal="right"/>
    </xf>
    <xf numFmtId="0" fontId="4" fillId="0" borderId="2" xfId="37" applyFill="1" applyBorder="1" applyAlignment="1">
      <alignment horizontal="left"/>
    </xf>
    <xf numFmtId="0" fontId="1" fillId="0" borderId="0" xfId="36" applyFont="1" applyBorder="1" applyAlignment="1">
      <alignment horizontal="center"/>
    </xf>
    <xf numFmtId="0" fontId="1" fillId="0" borderId="0" xfId="36" applyFont="1" applyBorder="1" applyAlignment="1">
      <alignment horizontal="right"/>
    </xf>
    <xf numFmtId="0" fontId="1" fillId="0" borderId="0" xfId="36" applyFont="1" applyFill="1" applyBorder="1"/>
    <xf numFmtId="0" fontId="1" fillId="0" borderId="0" xfId="37" applyFont="1" applyFill="1"/>
    <xf numFmtId="0" fontId="1" fillId="0" borderId="0" xfId="37" applyFont="1" applyFill="1" applyBorder="1"/>
    <xf numFmtId="0" fontId="1" fillId="0" borderId="0" xfId="37" applyFont="1" applyFill="1" applyBorder="1" applyAlignment="1">
      <alignment horizontal="left"/>
    </xf>
    <xf numFmtId="0" fontId="1" fillId="0" borderId="0" xfId="37" applyFont="1" applyBorder="1"/>
    <xf numFmtId="0" fontId="4" fillId="0" borderId="0" xfId="37" applyFill="1" applyAlignment="1"/>
    <xf numFmtId="0" fontId="1" fillId="0" borderId="0" xfId="124" applyFont="1" applyFill="1"/>
    <xf numFmtId="0" fontId="1" fillId="0" borderId="0" xfId="124" applyFont="1" applyFill="1" applyAlignment="1">
      <alignment horizontal="left"/>
    </xf>
    <xf numFmtId="0" fontId="59" fillId="37" borderId="0" xfId="0" applyFont="1" applyFill="1" applyAlignment="1">
      <alignment horizontal="center" vertical="center" wrapText="1"/>
    </xf>
    <xf numFmtId="167" fontId="7" fillId="0" borderId="0" xfId="36" applyNumberFormat="1" applyFont="1" applyFill="1" applyBorder="1" applyAlignment="1" applyProtection="1">
      <alignment horizontal="center"/>
      <protection locked="0"/>
    </xf>
    <xf numFmtId="0" fontId="5" fillId="0" borderId="0" xfId="36" applyBorder="1" applyAlignment="1">
      <alignment horizontal="left"/>
    </xf>
    <xf numFmtId="49" fontId="5" fillId="0" borderId="2" xfId="36" applyNumberFormat="1" applyBorder="1" applyAlignment="1" applyProtection="1">
      <alignment shrinkToFit="1"/>
      <protection locked="0"/>
    </xf>
    <xf numFmtId="166" fontId="5" fillId="0" borderId="2" xfId="36" applyNumberFormat="1" applyBorder="1" applyAlignment="1" applyProtection="1">
      <alignment horizontal="left"/>
      <protection locked="0"/>
    </xf>
    <xf numFmtId="0" fontId="5" fillId="0" borderId="2" xfId="36" applyBorder="1" applyAlignment="1">
      <alignment horizontal="left"/>
    </xf>
    <xf numFmtId="0" fontId="5" fillId="5" borderId="0" xfId="36" applyFill="1" applyAlignment="1">
      <alignment horizontal="right"/>
    </xf>
    <xf numFmtId="167" fontId="5" fillId="3" borderId="2" xfId="36" applyNumberFormat="1" applyFill="1" applyBorder="1" applyAlignment="1" applyProtection="1">
      <alignment horizontal="left"/>
      <protection locked="0"/>
    </xf>
    <xf numFmtId="0" fontId="1" fillId="0" borderId="5" xfId="36" applyFont="1" applyFill="1" applyBorder="1" applyAlignment="1">
      <alignment horizontal="left" vertical="center" wrapText="1"/>
    </xf>
    <xf numFmtId="0" fontId="1" fillId="0" borderId="0" xfId="36" applyFont="1" applyFill="1" applyBorder="1" applyAlignment="1">
      <alignment horizontal="left" vertical="center" wrapText="1"/>
    </xf>
    <xf numFmtId="0" fontId="5" fillId="0" borderId="3" xfId="36" applyBorder="1" applyAlignment="1">
      <alignment horizontal="center"/>
    </xf>
    <xf numFmtId="0" fontId="5" fillId="0" borderId="2" xfId="36" applyBorder="1" applyAlignment="1">
      <alignment horizontal="center"/>
    </xf>
    <xf numFmtId="0" fontId="5" fillId="0" borderId="4" xfId="36" applyBorder="1" applyAlignment="1">
      <alignment horizontal="left"/>
    </xf>
    <xf numFmtId="49" fontId="5" fillId="0" borderId="4" xfId="36" applyNumberFormat="1" applyBorder="1" applyAlignment="1" applyProtection="1">
      <alignment shrinkToFit="1"/>
      <protection locked="0"/>
    </xf>
    <xf numFmtId="0" fontId="5" fillId="0" borderId="4" xfId="36" applyBorder="1" applyAlignment="1"/>
    <xf numFmtId="167" fontId="5" fillId="0" borderId="2" xfId="36" applyNumberFormat="1" applyFill="1" applyBorder="1" applyAlignment="1" applyProtection="1">
      <alignment horizontal="left"/>
      <protection locked="0"/>
    </xf>
    <xf numFmtId="0" fontId="21" fillId="0" borderId="0" xfId="36" applyFont="1" applyAlignment="1">
      <alignment horizontal="center" vertical="center" wrapText="1"/>
    </xf>
    <xf numFmtId="0" fontId="21" fillId="0" borderId="0" xfId="36" applyFont="1" applyAlignment="1">
      <alignment horizontal="center" vertical="center"/>
    </xf>
    <xf numFmtId="0" fontId="20" fillId="0" borderId="2" xfId="36" applyFont="1" applyFill="1" applyBorder="1" applyAlignment="1"/>
    <xf numFmtId="0" fontId="5" fillId="0" borderId="4" xfId="36" applyBorder="1" applyAlignment="1">
      <alignment horizontal="center"/>
    </xf>
    <xf numFmtId="0" fontId="5" fillId="0" borderId="6" xfId="36" applyBorder="1" applyAlignment="1"/>
    <xf numFmtId="0" fontId="5" fillId="0" borderId="2" xfId="36" applyBorder="1" applyAlignment="1"/>
    <xf numFmtId="0" fontId="5" fillId="0" borderId="0" xfId="36" applyFill="1" applyBorder="1" applyAlignment="1">
      <alignment horizontal="right"/>
    </xf>
    <xf numFmtId="0" fontId="1" fillId="0" borderId="0" xfId="36" applyFont="1" applyBorder="1" applyAlignment="1">
      <alignment horizontal="right"/>
    </xf>
    <xf numFmtId="0" fontId="5" fillId="0" borderId="0" xfId="36" applyBorder="1" applyAlignment="1">
      <alignment horizontal="right"/>
    </xf>
    <xf numFmtId="167" fontId="5" fillId="0" borderId="2" xfId="36" applyNumberFormat="1" applyBorder="1" applyAlignment="1" applyProtection="1">
      <alignment horizontal="left"/>
      <protection locked="0"/>
    </xf>
    <xf numFmtId="0" fontId="0" fillId="0" borderId="2" xfId="0" applyBorder="1" applyAlignment="1">
      <alignment horizontal="left"/>
    </xf>
    <xf numFmtId="0" fontId="0" fillId="0" borderId="2" xfId="0" applyBorder="1" applyAlignment="1">
      <alignment horizontal="center"/>
    </xf>
    <xf numFmtId="49" fontId="5" fillId="0" borderId="2" xfId="36" applyNumberFormat="1" applyBorder="1" applyAlignment="1" applyProtection="1">
      <alignment horizontal="center" shrinkToFit="1"/>
      <protection locked="0"/>
    </xf>
    <xf numFmtId="49" fontId="0" fillId="0" borderId="2" xfId="0" applyNumberFormat="1" applyBorder="1" applyAlignment="1" applyProtection="1">
      <alignment horizontal="center" shrinkToFit="1"/>
      <protection locked="0"/>
    </xf>
    <xf numFmtId="166" fontId="0" fillId="0" borderId="2" xfId="0" applyNumberFormat="1" applyBorder="1" applyAlignment="1" applyProtection="1">
      <alignment horizontal="left"/>
      <protection locked="0"/>
    </xf>
    <xf numFmtId="0" fontId="22" fillId="0" borderId="5" xfId="36" applyFont="1" applyBorder="1" applyAlignment="1">
      <alignment horizontal="center" wrapText="1"/>
    </xf>
    <xf numFmtId="167" fontId="5" fillId="0" borderId="4" xfId="36" applyNumberFormat="1" applyFill="1" applyBorder="1" applyAlignment="1" applyProtection="1">
      <alignment horizontal="left"/>
      <protection locked="0"/>
    </xf>
    <xf numFmtId="167" fontId="0" fillId="0" borderId="2" xfId="0" applyNumberFormat="1" applyBorder="1" applyAlignment="1" applyProtection="1">
      <alignment horizontal="left"/>
      <protection locked="0"/>
    </xf>
    <xf numFmtId="0" fontId="0" fillId="0" borderId="4" xfId="0" applyBorder="1" applyAlignment="1">
      <alignment horizontal="left"/>
    </xf>
    <xf numFmtId="0" fontId="1" fillId="0" borderId="2" xfId="36" applyFont="1" applyBorder="1" applyAlignment="1">
      <alignment horizontal="center"/>
    </xf>
    <xf numFmtId="0" fontId="5" fillId="0" borderId="2" xfId="36" applyFill="1" applyBorder="1" applyAlignment="1">
      <alignment horizontal="right"/>
    </xf>
    <xf numFmtId="0" fontId="1" fillId="5" borderId="0" xfId="36" applyFont="1" applyFill="1" applyBorder="1" applyAlignment="1"/>
    <xf numFmtId="0" fontId="5" fillId="3" borderId="2" xfId="36" applyFill="1" applyBorder="1" applyAlignment="1"/>
    <xf numFmtId="0" fontId="5" fillId="0" borderId="0" xfId="36" applyAlignment="1">
      <alignment horizontal="right"/>
    </xf>
    <xf numFmtId="0" fontId="10" fillId="3" borderId="0" xfId="0" applyFont="1" applyFill="1" applyBorder="1" applyAlignment="1"/>
    <xf numFmtId="0" fontId="23" fillId="3" borderId="0" xfId="0" applyFont="1" applyFill="1" applyBorder="1" applyAlignment="1">
      <alignment vertical="top" wrapText="1"/>
    </xf>
    <xf numFmtId="0" fontId="23" fillId="3" borderId="0" xfId="0" applyFont="1" applyFill="1" applyBorder="1" applyAlignment="1"/>
    <xf numFmtId="0" fontId="23" fillId="3" borderId="0" xfId="0" applyFont="1" applyFill="1" applyBorder="1" applyAlignment="1">
      <alignment vertical="top"/>
    </xf>
    <xf numFmtId="0" fontId="23" fillId="3" borderId="0" xfId="0" applyFont="1" applyFill="1" applyBorder="1" applyAlignment="1">
      <alignment horizontal="left" wrapText="1"/>
    </xf>
    <xf numFmtId="0" fontId="23" fillId="3" borderId="0" xfId="0" applyFont="1" applyFill="1" applyBorder="1" applyAlignment="1">
      <alignment wrapText="1"/>
    </xf>
    <xf numFmtId="0" fontId="23" fillId="3" borderId="0" xfId="0" applyFont="1" applyFill="1" applyBorder="1" applyAlignment="1">
      <alignment vertical="center" wrapText="1"/>
    </xf>
    <xf numFmtId="0" fontId="23" fillId="3" borderId="0" xfId="0" quotePrefix="1" applyFont="1" applyFill="1" applyBorder="1" applyAlignment="1">
      <alignment horizontal="left" vertical="top" wrapText="1"/>
    </xf>
    <xf numFmtId="0" fontId="23" fillId="3" borderId="0" xfId="0" quotePrefix="1" applyFont="1" applyFill="1" applyBorder="1" applyAlignment="1"/>
    <xf numFmtId="0" fontId="27" fillId="3" borderId="0" xfId="0" applyFont="1" applyFill="1" applyBorder="1" applyAlignment="1"/>
    <xf numFmtId="0" fontId="23" fillId="3" borderId="0" xfId="0" quotePrefix="1" applyFont="1" applyFill="1" applyBorder="1" applyAlignment="1">
      <alignment horizontal="left" vertical="top"/>
    </xf>
    <xf numFmtId="0" fontId="10" fillId="3" borderId="0" xfId="0" applyFont="1" applyFill="1" applyBorder="1" applyAlignment="1">
      <alignment horizontal="left" vertical="top" wrapText="1"/>
    </xf>
    <xf numFmtId="0" fontId="63" fillId="3" borderId="0" xfId="0" applyFont="1" applyFill="1" applyBorder="1" applyAlignment="1">
      <alignment horizontal="left" wrapText="1"/>
    </xf>
    <xf numFmtId="0" fontId="63" fillId="3" borderId="0" xfId="0" applyFont="1" applyFill="1" applyBorder="1" applyAlignment="1">
      <alignment horizontal="left" vertical="top" wrapText="1"/>
    </xf>
    <xf numFmtId="0" fontId="23" fillId="0" borderId="12" xfId="37" applyFont="1" applyBorder="1" applyAlignment="1">
      <alignment horizontal="center" vertical="center" wrapText="1"/>
    </xf>
    <xf numFmtId="0" fontId="23" fillId="0" borderId="4" xfId="37" applyFont="1" applyBorder="1" applyAlignment="1">
      <alignment horizontal="center" vertical="center" wrapText="1"/>
    </xf>
    <xf numFmtId="0" fontId="23" fillId="0" borderId="8" xfId="37" applyFont="1" applyBorder="1" applyAlignment="1">
      <alignment horizontal="center" vertical="center" wrapText="1"/>
    </xf>
    <xf numFmtId="0" fontId="27" fillId="3" borderId="7" xfId="37" applyFont="1" applyFill="1" applyBorder="1" applyAlignment="1">
      <alignment horizontal="center"/>
    </xf>
    <xf numFmtId="0" fontId="27" fillId="3" borderId="4" xfId="37" applyFont="1" applyFill="1" applyBorder="1" applyAlignment="1">
      <alignment horizontal="center"/>
    </xf>
    <xf numFmtId="0" fontId="23" fillId="3" borderId="4" xfId="37" applyFont="1" applyFill="1" applyBorder="1" applyAlignment="1">
      <alignment horizontal="center"/>
    </xf>
    <xf numFmtId="0" fontId="23" fillId="3" borderId="13" xfId="37" applyFont="1" applyFill="1" applyBorder="1" applyAlignment="1">
      <alignment horizontal="center"/>
    </xf>
    <xf numFmtId="0" fontId="23" fillId="3" borderId="7" xfId="37" applyFont="1" applyFill="1" applyBorder="1" applyAlignment="1">
      <alignment horizontal="center"/>
    </xf>
    <xf numFmtId="0" fontId="27" fillId="6" borderId="12" xfId="37" applyFont="1" applyFill="1" applyBorder="1" applyAlignment="1">
      <alignment horizontal="center" vertical="center"/>
    </xf>
    <xf numFmtId="0" fontId="27" fillId="6" borderId="4" xfId="37" applyFont="1" applyFill="1" applyBorder="1" applyAlignment="1">
      <alignment horizontal="center" vertical="center"/>
    </xf>
    <xf numFmtId="0" fontId="27" fillId="6" borderId="13" xfId="37" applyFont="1" applyFill="1" applyBorder="1" applyAlignment="1">
      <alignment horizontal="center" vertical="center"/>
    </xf>
    <xf numFmtId="0" fontId="26" fillId="0" borderId="9" xfId="37" applyFont="1" applyBorder="1" applyAlignment="1">
      <alignment horizontal="center" vertical="center" wrapText="1"/>
    </xf>
    <xf numFmtId="0" fontId="21" fillId="0" borderId="10" xfId="37" applyFont="1" applyBorder="1" applyAlignment="1">
      <alignment horizontal="center" vertical="center"/>
    </xf>
    <xf numFmtId="0" fontId="21" fillId="0" borderId="11" xfId="37" applyFont="1" applyBorder="1" applyAlignment="1">
      <alignment horizontal="center" vertical="center"/>
    </xf>
    <xf numFmtId="0" fontId="10" fillId="3" borderId="16" xfId="37" applyFont="1" applyFill="1" applyBorder="1" applyAlignment="1">
      <alignment horizontal="right"/>
    </xf>
    <xf numFmtId="0" fontId="10" fillId="3" borderId="0" xfId="37" applyFont="1" applyFill="1" applyBorder="1" applyAlignment="1">
      <alignment horizontal="right"/>
    </xf>
    <xf numFmtId="0" fontId="10" fillId="3" borderId="16" xfId="37" applyFont="1" applyFill="1" applyBorder="1" applyAlignment="1">
      <alignment horizontal="left" vertical="center" wrapText="1"/>
    </xf>
    <xf numFmtId="0" fontId="10" fillId="3" borderId="0" xfId="37" applyFont="1" applyFill="1" applyBorder="1" applyAlignment="1">
      <alignment horizontal="left" vertical="center" wrapText="1"/>
    </xf>
    <xf numFmtId="0" fontId="10" fillId="3" borderId="17" xfId="37" applyFont="1" applyFill="1" applyBorder="1" applyAlignment="1">
      <alignment horizontal="left" vertical="center" wrapText="1"/>
    </xf>
    <xf numFmtId="0" fontId="10" fillId="3" borderId="2" xfId="37" applyFont="1" applyFill="1" applyBorder="1" applyAlignment="1"/>
    <xf numFmtId="0" fontId="4" fillId="0" borderId="2" xfId="37" applyFill="1" applyBorder="1" applyAlignment="1">
      <alignment horizontal="left"/>
    </xf>
    <xf numFmtId="0" fontId="4" fillId="0" borderId="4" xfId="37" applyFill="1" applyBorder="1" applyAlignment="1"/>
    <xf numFmtId="0" fontId="4" fillId="0" borderId="2" xfId="37" applyFill="1" applyBorder="1" applyAlignment="1">
      <alignment horizontal="center"/>
    </xf>
    <xf numFmtId="0" fontId="4" fillId="0" borderId="4" xfId="37" applyFill="1" applyBorder="1" applyAlignment="1">
      <alignment horizontal="center"/>
    </xf>
    <xf numFmtId="0" fontId="4" fillId="0" borderId="4" xfId="37" applyFill="1" applyBorder="1" applyAlignment="1">
      <alignment horizontal="left"/>
    </xf>
    <xf numFmtId="0" fontId="4" fillId="0" borderId="2" xfId="37" applyFill="1" applyBorder="1" applyAlignment="1"/>
    <xf numFmtId="0" fontId="4" fillId="0" borderId="0" xfId="37" applyFill="1" applyAlignment="1"/>
  </cellXfs>
  <cellStyles count="39804">
    <cellStyle name="20% - Accent1 10" xfId="126" xr:uid="{00000000-0005-0000-0000-000000000000}"/>
    <cellStyle name="20% - Accent1 10 2" xfId="127" xr:uid="{00000000-0005-0000-0000-000001000000}"/>
    <cellStyle name="20% - Accent1 10 2 2" xfId="128" xr:uid="{00000000-0005-0000-0000-000002000000}"/>
    <cellStyle name="20% - Accent1 10 2 2 2" xfId="129" xr:uid="{00000000-0005-0000-0000-000003000000}"/>
    <cellStyle name="20% - Accent1 10 2 2 2 2" xfId="130" xr:uid="{00000000-0005-0000-0000-000004000000}"/>
    <cellStyle name="20% - Accent1 10 2 2 2 2 2" xfId="131" xr:uid="{00000000-0005-0000-0000-000005000000}"/>
    <cellStyle name="20% - Accent1 10 2 2 2 2 2 2" xfId="132" xr:uid="{00000000-0005-0000-0000-000006000000}"/>
    <cellStyle name="20% - Accent1 10 2 2 2 2 2 2 2" xfId="133" xr:uid="{00000000-0005-0000-0000-000007000000}"/>
    <cellStyle name="20% - Accent1 10 2 2 2 2 2 3" xfId="134" xr:uid="{00000000-0005-0000-0000-000008000000}"/>
    <cellStyle name="20% - Accent1 10 2 2 2 2 3" xfId="135" xr:uid="{00000000-0005-0000-0000-000009000000}"/>
    <cellStyle name="20% - Accent1 10 2 2 2 2 3 2" xfId="136" xr:uid="{00000000-0005-0000-0000-00000A000000}"/>
    <cellStyle name="20% - Accent1 10 2 2 2 2 4" xfId="137" xr:uid="{00000000-0005-0000-0000-00000B000000}"/>
    <cellStyle name="20% - Accent1 10 2 2 2 3" xfId="138" xr:uid="{00000000-0005-0000-0000-00000C000000}"/>
    <cellStyle name="20% - Accent1 10 2 2 2 3 2" xfId="139" xr:uid="{00000000-0005-0000-0000-00000D000000}"/>
    <cellStyle name="20% - Accent1 10 2 2 2 3 2 2" xfId="140" xr:uid="{00000000-0005-0000-0000-00000E000000}"/>
    <cellStyle name="20% - Accent1 10 2 2 2 3 3" xfId="141" xr:uid="{00000000-0005-0000-0000-00000F000000}"/>
    <cellStyle name="20% - Accent1 10 2 2 2 4" xfId="142" xr:uid="{00000000-0005-0000-0000-000010000000}"/>
    <cellStyle name="20% - Accent1 10 2 2 2 4 2" xfId="143" xr:uid="{00000000-0005-0000-0000-000011000000}"/>
    <cellStyle name="20% - Accent1 10 2 2 2 4 2 2" xfId="144" xr:uid="{00000000-0005-0000-0000-000012000000}"/>
    <cellStyle name="20% - Accent1 10 2 2 2 4 3" xfId="145" xr:uid="{00000000-0005-0000-0000-000013000000}"/>
    <cellStyle name="20% - Accent1 10 2 2 2 5" xfId="146" xr:uid="{00000000-0005-0000-0000-000014000000}"/>
    <cellStyle name="20% - Accent1 10 2 2 2 5 2" xfId="147" xr:uid="{00000000-0005-0000-0000-000015000000}"/>
    <cellStyle name="20% - Accent1 10 2 2 2 6" xfId="148" xr:uid="{00000000-0005-0000-0000-000016000000}"/>
    <cellStyle name="20% - Accent1 10 2 2 3" xfId="149" xr:uid="{00000000-0005-0000-0000-000017000000}"/>
    <cellStyle name="20% - Accent1 10 2 2 3 2" xfId="150" xr:uid="{00000000-0005-0000-0000-000018000000}"/>
    <cellStyle name="20% - Accent1 10 2 2 3 2 2" xfId="151" xr:uid="{00000000-0005-0000-0000-000019000000}"/>
    <cellStyle name="20% - Accent1 10 2 2 3 2 2 2" xfId="152" xr:uid="{00000000-0005-0000-0000-00001A000000}"/>
    <cellStyle name="20% - Accent1 10 2 2 3 2 3" xfId="153" xr:uid="{00000000-0005-0000-0000-00001B000000}"/>
    <cellStyle name="20% - Accent1 10 2 2 3 3" xfId="154" xr:uid="{00000000-0005-0000-0000-00001C000000}"/>
    <cellStyle name="20% - Accent1 10 2 2 3 3 2" xfId="155" xr:uid="{00000000-0005-0000-0000-00001D000000}"/>
    <cellStyle name="20% - Accent1 10 2 2 3 4" xfId="156" xr:uid="{00000000-0005-0000-0000-00001E000000}"/>
    <cellStyle name="20% - Accent1 10 2 2 4" xfId="157" xr:uid="{00000000-0005-0000-0000-00001F000000}"/>
    <cellStyle name="20% - Accent1 10 2 2 4 2" xfId="158" xr:uid="{00000000-0005-0000-0000-000020000000}"/>
    <cellStyle name="20% - Accent1 10 2 2 4 2 2" xfId="159" xr:uid="{00000000-0005-0000-0000-000021000000}"/>
    <cellStyle name="20% - Accent1 10 2 2 4 3" xfId="160" xr:uid="{00000000-0005-0000-0000-000022000000}"/>
    <cellStyle name="20% - Accent1 10 2 2 5" xfId="161" xr:uid="{00000000-0005-0000-0000-000023000000}"/>
    <cellStyle name="20% - Accent1 10 2 2 5 2" xfId="162" xr:uid="{00000000-0005-0000-0000-000024000000}"/>
    <cellStyle name="20% - Accent1 10 2 2 5 2 2" xfId="163" xr:uid="{00000000-0005-0000-0000-000025000000}"/>
    <cellStyle name="20% - Accent1 10 2 2 5 3" xfId="164" xr:uid="{00000000-0005-0000-0000-000026000000}"/>
    <cellStyle name="20% - Accent1 10 2 2 6" xfId="165" xr:uid="{00000000-0005-0000-0000-000027000000}"/>
    <cellStyle name="20% - Accent1 10 2 2 6 2" xfId="166" xr:uid="{00000000-0005-0000-0000-000028000000}"/>
    <cellStyle name="20% - Accent1 10 2 2 7" xfId="167" xr:uid="{00000000-0005-0000-0000-000029000000}"/>
    <cellStyle name="20% - Accent1 10 2 3" xfId="168" xr:uid="{00000000-0005-0000-0000-00002A000000}"/>
    <cellStyle name="20% - Accent1 10 2 3 2" xfId="169" xr:uid="{00000000-0005-0000-0000-00002B000000}"/>
    <cellStyle name="20% - Accent1 10 2 3 2 2" xfId="170" xr:uid="{00000000-0005-0000-0000-00002C000000}"/>
    <cellStyle name="20% - Accent1 10 2 3 2 2 2" xfId="171" xr:uid="{00000000-0005-0000-0000-00002D000000}"/>
    <cellStyle name="20% - Accent1 10 2 3 2 2 2 2" xfId="172" xr:uid="{00000000-0005-0000-0000-00002E000000}"/>
    <cellStyle name="20% - Accent1 10 2 3 2 2 3" xfId="173" xr:uid="{00000000-0005-0000-0000-00002F000000}"/>
    <cellStyle name="20% - Accent1 10 2 3 2 3" xfId="174" xr:uid="{00000000-0005-0000-0000-000030000000}"/>
    <cellStyle name="20% - Accent1 10 2 3 2 3 2" xfId="175" xr:uid="{00000000-0005-0000-0000-000031000000}"/>
    <cellStyle name="20% - Accent1 10 2 3 2 4" xfId="176" xr:uid="{00000000-0005-0000-0000-000032000000}"/>
    <cellStyle name="20% - Accent1 10 2 3 3" xfId="177" xr:uid="{00000000-0005-0000-0000-000033000000}"/>
    <cellStyle name="20% - Accent1 10 2 3 3 2" xfId="178" xr:uid="{00000000-0005-0000-0000-000034000000}"/>
    <cellStyle name="20% - Accent1 10 2 3 3 2 2" xfId="179" xr:uid="{00000000-0005-0000-0000-000035000000}"/>
    <cellStyle name="20% - Accent1 10 2 3 3 3" xfId="180" xr:uid="{00000000-0005-0000-0000-000036000000}"/>
    <cellStyle name="20% - Accent1 10 2 3 4" xfId="181" xr:uid="{00000000-0005-0000-0000-000037000000}"/>
    <cellStyle name="20% - Accent1 10 2 3 4 2" xfId="182" xr:uid="{00000000-0005-0000-0000-000038000000}"/>
    <cellStyle name="20% - Accent1 10 2 3 4 2 2" xfId="183" xr:uid="{00000000-0005-0000-0000-000039000000}"/>
    <cellStyle name="20% - Accent1 10 2 3 4 3" xfId="184" xr:uid="{00000000-0005-0000-0000-00003A000000}"/>
    <cellStyle name="20% - Accent1 10 2 3 5" xfId="185" xr:uid="{00000000-0005-0000-0000-00003B000000}"/>
    <cellStyle name="20% - Accent1 10 2 3 5 2" xfId="186" xr:uid="{00000000-0005-0000-0000-00003C000000}"/>
    <cellStyle name="20% - Accent1 10 2 3 6" xfId="187" xr:uid="{00000000-0005-0000-0000-00003D000000}"/>
    <cellStyle name="20% - Accent1 10 2 4" xfId="188" xr:uid="{00000000-0005-0000-0000-00003E000000}"/>
    <cellStyle name="20% - Accent1 10 2 4 2" xfId="189" xr:uid="{00000000-0005-0000-0000-00003F000000}"/>
    <cellStyle name="20% - Accent1 10 2 4 2 2" xfId="190" xr:uid="{00000000-0005-0000-0000-000040000000}"/>
    <cellStyle name="20% - Accent1 10 2 4 2 2 2" xfId="191" xr:uid="{00000000-0005-0000-0000-000041000000}"/>
    <cellStyle name="20% - Accent1 10 2 4 2 3" xfId="192" xr:uid="{00000000-0005-0000-0000-000042000000}"/>
    <cellStyle name="20% - Accent1 10 2 4 3" xfId="193" xr:uid="{00000000-0005-0000-0000-000043000000}"/>
    <cellStyle name="20% - Accent1 10 2 4 3 2" xfId="194" xr:uid="{00000000-0005-0000-0000-000044000000}"/>
    <cellStyle name="20% - Accent1 10 2 4 4" xfId="195" xr:uid="{00000000-0005-0000-0000-000045000000}"/>
    <cellStyle name="20% - Accent1 10 2 5" xfId="196" xr:uid="{00000000-0005-0000-0000-000046000000}"/>
    <cellStyle name="20% - Accent1 10 2 5 2" xfId="197" xr:uid="{00000000-0005-0000-0000-000047000000}"/>
    <cellStyle name="20% - Accent1 10 2 5 2 2" xfId="198" xr:uid="{00000000-0005-0000-0000-000048000000}"/>
    <cellStyle name="20% - Accent1 10 2 5 3" xfId="199" xr:uid="{00000000-0005-0000-0000-000049000000}"/>
    <cellStyle name="20% - Accent1 10 2 6" xfId="200" xr:uid="{00000000-0005-0000-0000-00004A000000}"/>
    <cellStyle name="20% - Accent1 10 2 6 2" xfId="201" xr:uid="{00000000-0005-0000-0000-00004B000000}"/>
    <cellStyle name="20% - Accent1 10 2 6 2 2" xfId="202" xr:uid="{00000000-0005-0000-0000-00004C000000}"/>
    <cellStyle name="20% - Accent1 10 2 6 3" xfId="203" xr:uid="{00000000-0005-0000-0000-00004D000000}"/>
    <cellStyle name="20% - Accent1 10 2 7" xfId="204" xr:uid="{00000000-0005-0000-0000-00004E000000}"/>
    <cellStyle name="20% - Accent1 10 2 7 2" xfId="205" xr:uid="{00000000-0005-0000-0000-00004F000000}"/>
    <cellStyle name="20% - Accent1 10 2 8" xfId="206" xr:uid="{00000000-0005-0000-0000-000050000000}"/>
    <cellStyle name="20% - Accent1 10 3" xfId="207" xr:uid="{00000000-0005-0000-0000-000051000000}"/>
    <cellStyle name="20% - Accent1 10 3 2" xfId="208" xr:uid="{00000000-0005-0000-0000-000052000000}"/>
    <cellStyle name="20% - Accent1 10 3 2 2" xfId="209" xr:uid="{00000000-0005-0000-0000-000053000000}"/>
    <cellStyle name="20% - Accent1 10 3 2 2 2" xfId="210" xr:uid="{00000000-0005-0000-0000-000054000000}"/>
    <cellStyle name="20% - Accent1 10 3 2 2 2 2" xfId="211" xr:uid="{00000000-0005-0000-0000-000055000000}"/>
    <cellStyle name="20% - Accent1 10 3 2 2 2 2 2" xfId="212" xr:uid="{00000000-0005-0000-0000-000056000000}"/>
    <cellStyle name="20% - Accent1 10 3 2 2 2 3" xfId="213" xr:uid="{00000000-0005-0000-0000-000057000000}"/>
    <cellStyle name="20% - Accent1 10 3 2 2 3" xfId="214" xr:uid="{00000000-0005-0000-0000-000058000000}"/>
    <cellStyle name="20% - Accent1 10 3 2 2 3 2" xfId="215" xr:uid="{00000000-0005-0000-0000-000059000000}"/>
    <cellStyle name="20% - Accent1 10 3 2 2 4" xfId="216" xr:uid="{00000000-0005-0000-0000-00005A000000}"/>
    <cellStyle name="20% - Accent1 10 3 2 3" xfId="217" xr:uid="{00000000-0005-0000-0000-00005B000000}"/>
    <cellStyle name="20% - Accent1 10 3 2 3 2" xfId="218" xr:uid="{00000000-0005-0000-0000-00005C000000}"/>
    <cellStyle name="20% - Accent1 10 3 2 3 2 2" xfId="219" xr:uid="{00000000-0005-0000-0000-00005D000000}"/>
    <cellStyle name="20% - Accent1 10 3 2 3 3" xfId="220" xr:uid="{00000000-0005-0000-0000-00005E000000}"/>
    <cellStyle name="20% - Accent1 10 3 2 4" xfId="221" xr:uid="{00000000-0005-0000-0000-00005F000000}"/>
    <cellStyle name="20% - Accent1 10 3 2 4 2" xfId="222" xr:uid="{00000000-0005-0000-0000-000060000000}"/>
    <cellStyle name="20% - Accent1 10 3 2 4 2 2" xfId="223" xr:uid="{00000000-0005-0000-0000-000061000000}"/>
    <cellStyle name="20% - Accent1 10 3 2 4 3" xfId="224" xr:uid="{00000000-0005-0000-0000-000062000000}"/>
    <cellStyle name="20% - Accent1 10 3 2 5" xfId="225" xr:uid="{00000000-0005-0000-0000-000063000000}"/>
    <cellStyle name="20% - Accent1 10 3 2 5 2" xfId="226" xr:uid="{00000000-0005-0000-0000-000064000000}"/>
    <cellStyle name="20% - Accent1 10 3 2 6" xfId="227" xr:uid="{00000000-0005-0000-0000-000065000000}"/>
    <cellStyle name="20% - Accent1 10 3 3" xfId="228" xr:uid="{00000000-0005-0000-0000-000066000000}"/>
    <cellStyle name="20% - Accent1 10 3 3 2" xfId="229" xr:uid="{00000000-0005-0000-0000-000067000000}"/>
    <cellStyle name="20% - Accent1 10 3 3 2 2" xfId="230" xr:uid="{00000000-0005-0000-0000-000068000000}"/>
    <cellStyle name="20% - Accent1 10 3 3 2 2 2" xfId="231" xr:uid="{00000000-0005-0000-0000-000069000000}"/>
    <cellStyle name="20% - Accent1 10 3 3 2 3" xfId="232" xr:uid="{00000000-0005-0000-0000-00006A000000}"/>
    <cellStyle name="20% - Accent1 10 3 3 3" xfId="233" xr:uid="{00000000-0005-0000-0000-00006B000000}"/>
    <cellStyle name="20% - Accent1 10 3 3 3 2" xfId="234" xr:uid="{00000000-0005-0000-0000-00006C000000}"/>
    <cellStyle name="20% - Accent1 10 3 3 4" xfId="235" xr:uid="{00000000-0005-0000-0000-00006D000000}"/>
    <cellStyle name="20% - Accent1 10 3 4" xfId="236" xr:uid="{00000000-0005-0000-0000-00006E000000}"/>
    <cellStyle name="20% - Accent1 10 3 4 2" xfId="237" xr:uid="{00000000-0005-0000-0000-00006F000000}"/>
    <cellStyle name="20% - Accent1 10 3 4 2 2" xfId="238" xr:uid="{00000000-0005-0000-0000-000070000000}"/>
    <cellStyle name="20% - Accent1 10 3 4 3" xfId="239" xr:uid="{00000000-0005-0000-0000-000071000000}"/>
    <cellStyle name="20% - Accent1 10 3 5" xfId="240" xr:uid="{00000000-0005-0000-0000-000072000000}"/>
    <cellStyle name="20% - Accent1 10 3 5 2" xfId="241" xr:uid="{00000000-0005-0000-0000-000073000000}"/>
    <cellStyle name="20% - Accent1 10 3 5 2 2" xfId="242" xr:uid="{00000000-0005-0000-0000-000074000000}"/>
    <cellStyle name="20% - Accent1 10 3 5 3" xfId="243" xr:uid="{00000000-0005-0000-0000-000075000000}"/>
    <cellStyle name="20% - Accent1 10 3 6" xfId="244" xr:uid="{00000000-0005-0000-0000-000076000000}"/>
    <cellStyle name="20% - Accent1 10 3 6 2" xfId="245" xr:uid="{00000000-0005-0000-0000-000077000000}"/>
    <cellStyle name="20% - Accent1 10 3 7" xfId="246" xr:uid="{00000000-0005-0000-0000-000078000000}"/>
    <cellStyle name="20% - Accent1 10 4" xfId="247" xr:uid="{00000000-0005-0000-0000-000079000000}"/>
    <cellStyle name="20% - Accent1 10 4 2" xfId="248" xr:uid="{00000000-0005-0000-0000-00007A000000}"/>
    <cellStyle name="20% - Accent1 10 4 2 2" xfId="249" xr:uid="{00000000-0005-0000-0000-00007B000000}"/>
    <cellStyle name="20% - Accent1 10 4 2 2 2" xfId="250" xr:uid="{00000000-0005-0000-0000-00007C000000}"/>
    <cellStyle name="20% - Accent1 10 4 2 2 2 2" xfId="251" xr:uid="{00000000-0005-0000-0000-00007D000000}"/>
    <cellStyle name="20% - Accent1 10 4 2 2 3" xfId="252" xr:uid="{00000000-0005-0000-0000-00007E000000}"/>
    <cellStyle name="20% - Accent1 10 4 2 3" xfId="253" xr:uid="{00000000-0005-0000-0000-00007F000000}"/>
    <cellStyle name="20% - Accent1 10 4 2 3 2" xfId="254" xr:uid="{00000000-0005-0000-0000-000080000000}"/>
    <cellStyle name="20% - Accent1 10 4 2 4" xfId="255" xr:uid="{00000000-0005-0000-0000-000081000000}"/>
    <cellStyle name="20% - Accent1 10 4 3" xfId="256" xr:uid="{00000000-0005-0000-0000-000082000000}"/>
    <cellStyle name="20% - Accent1 10 4 3 2" xfId="257" xr:uid="{00000000-0005-0000-0000-000083000000}"/>
    <cellStyle name="20% - Accent1 10 4 3 2 2" xfId="258" xr:uid="{00000000-0005-0000-0000-000084000000}"/>
    <cellStyle name="20% - Accent1 10 4 3 3" xfId="259" xr:uid="{00000000-0005-0000-0000-000085000000}"/>
    <cellStyle name="20% - Accent1 10 4 4" xfId="260" xr:uid="{00000000-0005-0000-0000-000086000000}"/>
    <cellStyle name="20% - Accent1 10 4 4 2" xfId="261" xr:uid="{00000000-0005-0000-0000-000087000000}"/>
    <cellStyle name="20% - Accent1 10 4 4 2 2" xfId="262" xr:uid="{00000000-0005-0000-0000-000088000000}"/>
    <cellStyle name="20% - Accent1 10 4 4 3" xfId="263" xr:uid="{00000000-0005-0000-0000-000089000000}"/>
    <cellStyle name="20% - Accent1 10 4 5" xfId="264" xr:uid="{00000000-0005-0000-0000-00008A000000}"/>
    <cellStyle name="20% - Accent1 10 4 5 2" xfId="265" xr:uid="{00000000-0005-0000-0000-00008B000000}"/>
    <cellStyle name="20% - Accent1 10 4 6" xfId="266" xr:uid="{00000000-0005-0000-0000-00008C000000}"/>
    <cellStyle name="20% - Accent1 10 5" xfId="267" xr:uid="{00000000-0005-0000-0000-00008D000000}"/>
    <cellStyle name="20% - Accent1 10 5 2" xfId="268" xr:uid="{00000000-0005-0000-0000-00008E000000}"/>
    <cellStyle name="20% - Accent1 10 5 2 2" xfId="269" xr:uid="{00000000-0005-0000-0000-00008F000000}"/>
    <cellStyle name="20% - Accent1 10 5 2 2 2" xfId="270" xr:uid="{00000000-0005-0000-0000-000090000000}"/>
    <cellStyle name="20% - Accent1 10 5 2 3" xfId="271" xr:uid="{00000000-0005-0000-0000-000091000000}"/>
    <cellStyle name="20% - Accent1 10 5 3" xfId="272" xr:uid="{00000000-0005-0000-0000-000092000000}"/>
    <cellStyle name="20% - Accent1 10 5 3 2" xfId="273" xr:uid="{00000000-0005-0000-0000-000093000000}"/>
    <cellStyle name="20% - Accent1 10 5 4" xfId="274" xr:uid="{00000000-0005-0000-0000-000094000000}"/>
    <cellStyle name="20% - Accent1 10 6" xfId="275" xr:uid="{00000000-0005-0000-0000-000095000000}"/>
    <cellStyle name="20% - Accent1 10 6 2" xfId="276" xr:uid="{00000000-0005-0000-0000-000096000000}"/>
    <cellStyle name="20% - Accent1 10 6 2 2" xfId="277" xr:uid="{00000000-0005-0000-0000-000097000000}"/>
    <cellStyle name="20% - Accent1 10 6 3" xfId="278" xr:uid="{00000000-0005-0000-0000-000098000000}"/>
    <cellStyle name="20% - Accent1 10 7" xfId="279" xr:uid="{00000000-0005-0000-0000-000099000000}"/>
    <cellStyle name="20% - Accent1 10 7 2" xfId="280" xr:uid="{00000000-0005-0000-0000-00009A000000}"/>
    <cellStyle name="20% - Accent1 10 7 2 2" xfId="281" xr:uid="{00000000-0005-0000-0000-00009B000000}"/>
    <cellStyle name="20% - Accent1 10 7 3" xfId="282" xr:uid="{00000000-0005-0000-0000-00009C000000}"/>
    <cellStyle name="20% - Accent1 10 8" xfId="283" xr:uid="{00000000-0005-0000-0000-00009D000000}"/>
    <cellStyle name="20% - Accent1 10 8 2" xfId="284" xr:uid="{00000000-0005-0000-0000-00009E000000}"/>
    <cellStyle name="20% - Accent1 10 9" xfId="285" xr:uid="{00000000-0005-0000-0000-00009F000000}"/>
    <cellStyle name="20% - Accent1 11" xfId="286" xr:uid="{00000000-0005-0000-0000-0000A0000000}"/>
    <cellStyle name="20% - Accent1 11 2" xfId="287" xr:uid="{00000000-0005-0000-0000-0000A1000000}"/>
    <cellStyle name="20% - Accent1 11 2 2" xfId="288" xr:uid="{00000000-0005-0000-0000-0000A2000000}"/>
    <cellStyle name="20% - Accent1 11 2 2 2" xfId="289" xr:uid="{00000000-0005-0000-0000-0000A3000000}"/>
    <cellStyle name="20% - Accent1 11 2 2 2 2" xfId="290" xr:uid="{00000000-0005-0000-0000-0000A4000000}"/>
    <cellStyle name="20% - Accent1 11 2 2 2 2 2" xfId="291" xr:uid="{00000000-0005-0000-0000-0000A5000000}"/>
    <cellStyle name="20% - Accent1 11 2 2 2 2 2 2" xfId="292" xr:uid="{00000000-0005-0000-0000-0000A6000000}"/>
    <cellStyle name="20% - Accent1 11 2 2 2 2 2 2 2" xfId="293" xr:uid="{00000000-0005-0000-0000-0000A7000000}"/>
    <cellStyle name="20% - Accent1 11 2 2 2 2 2 3" xfId="294" xr:uid="{00000000-0005-0000-0000-0000A8000000}"/>
    <cellStyle name="20% - Accent1 11 2 2 2 2 3" xfId="295" xr:uid="{00000000-0005-0000-0000-0000A9000000}"/>
    <cellStyle name="20% - Accent1 11 2 2 2 2 3 2" xfId="296" xr:uid="{00000000-0005-0000-0000-0000AA000000}"/>
    <cellStyle name="20% - Accent1 11 2 2 2 2 4" xfId="297" xr:uid="{00000000-0005-0000-0000-0000AB000000}"/>
    <cellStyle name="20% - Accent1 11 2 2 2 3" xfId="298" xr:uid="{00000000-0005-0000-0000-0000AC000000}"/>
    <cellStyle name="20% - Accent1 11 2 2 2 3 2" xfId="299" xr:uid="{00000000-0005-0000-0000-0000AD000000}"/>
    <cellStyle name="20% - Accent1 11 2 2 2 3 2 2" xfId="300" xr:uid="{00000000-0005-0000-0000-0000AE000000}"/>
    <cellStyle name="20% - Accent1 11 2 2 2 3 3" xfId="301" xr:uid="{00000000-0005-0000-0000-0000AF000000}"/>
    <cellStyle name="20% - Accent1 11 2 2 2 4" xfId="302" xr:uid="{00000000-0005-0000-0000-0000B0000000}"/>
    <cellStyle name="20% - Accent1 11 2 2 2 4 2" xfId="303" xr:uid="{00000000-0005-0000-0000-0000B1000000}"/>
    <cellStyle name="20% - Accent1 11 2 2 2 4 2 2" xfId="304" xr:uid="{00000000-0005-0000-0000-0000B2000000}"/>
    <cellStyle name="20% - Accent1 11 2 2 2 4 3" xfId="305" xr:uid="{00000000-0005-0000-0000-0000B3000000}"/>
    <cellStyle name="20% - Accent1 11 2 2 2 5" xfId="306" xr:uid="{00000000-0005-0000-0000-0000B4000000}"/>
    <cellStyle name="20% - Accent1 11 2 2 2 5 2" xfId="307" xr:uid="{00000000-0005-0000-0000-0000B5000000}"/>
    <cellStyle name="20% - Accent1 11 2 2 2 6" xfId="308" xr:uid="{00000000-0005-0000-0000-0000B6000000}"/>
    <cellStyle name="20% - Accent1 11 2 2 3" xfId="309" xr:uid="{00000000-0005-0000-0000-0000B7000000}"/>
    <cellStyle name="20% - Accent1 11 2 2 3 2" xfId="310" xr:uid="{00000000-0005-0000-0000-0000B8000000}"/>
    <cellStyle name="20% - Accent1 11 2 2 3 2 2" xfId="311" xr:uid="{00000000-0005-0000-0000-0000B9000000}"/>
    <cellStyle name="20% - Accent1 11 2 2 3 2 2 2" xfId="312" xr:uid="{00000000-0005-0000-0000-0000BA000000}"/>
    <cellStyle name="20% - Accent1 11 2 2 3 2 3" xfId="313" xr:uid="{00000000-0005-0000-0000-0000BB000000}"/>
    <cellStyle name="20% - Accent1 11 2 2 3 3" xfId="314" xr:uid="{00000000-0005-0000-0000-0000BC000000}"/>
    <cellStyle name="20% - Accent1 11 2 2 3 3 2" xfId="315" xr:uid="{00000000-0005-0000-0000-0000BD000000}"/>
    <cellStyle name="20% - Accent1 11 2 2 3 4" xfId="316" xr:uid="{00000000-0005-0000-0000-0000BE000000}"/>
    <cellStyle name="20% - Accent1 11 2 2 4" xfId="317" xr:uid="{00000000-0005-0000-0000-0000BF000000}"/>
    <cellStyle name="20% - Accent1 11 2 2 4 2" xfId="318" xr:uid="{00000000-0005-0000-0000-0000C0000000}"/>
    <cellStyle name="20% - Accent1 11 2 2 4 2 2" xfId="319" xr:uid="{00000000-0005-0000-0000-0000C1000000}"/>
    <cellStyle name="20% - Accent1 11 2 2 4 3" xfId="320" xr:uid="{00000000-0005-0000-0000-0000C2000000}"/>
    <cellStyle name="20% - Accent1 11 2 2 5" xfId="321" xr:uid="{00000000-0005-0000-0000-0000C3000000}"/>
    <cellStyle name="20% - Accent1 11 2 2 5 2" xfId="322" xr:uid="{00000000-0005-0000-0000-0000C4000000}"/>
    <cellStyle name="20% - Accent1 11 2 2 5 2 2" xfId="323" xr:uid="{00000000-0005-0000-0000-0000C5000000}"/>
    <cellStyle name="20% - Accent1 11 2 2 5 3" xfId="324" xr:uid="{00000000-0005-0000-0000-0000C6000000}"/>
    <cellStyle name="20% - Accent1 11 2 2 6" xfId="325" xr:uid="{00000000-0005-0000-0000-0000C7000000}"/>
    <cellStyle name="20% - Accent1 11 2 2 6 2" xfId="326" xr:uid="{00000000-0005-0000-0000-0000C8000000}"/>
    <cellStyle name="20% - Accent1 11 2 2 7" xfId="327" xr:uid="{00000000-0005-0000-0000-0000C9000000}"/>
    <cellStyle name="20% - Accent1 11 2 3" xfId="328" xr:uid="{00000000-0005-0000-0000-0000CA000000}"/>
    <cellStyle name="20% - Accent1 11 2 3 2" xfId="329" xr:uid="{00000000-0005-0000-0000-0000CB000000}"/>
    <cellStyle name="20% - Accent1 11 2 3 2 2" xfId="330" xr:uid="{00000000-0005-0000-0000-0000CC000000}"/>
    <cellStyle name="20% - Accent1 11 2 3 2 2 2" xfId="331" xr:uid="{00000000-0005-0000-0000-0000CD000000}"/>
    <cellStyle name="20% - Accent1 11 2 3 2 2 2 2" xfId="332" xr:uid="{00000000-0005-0000-0000-0000CE000000}"/>
    <cellStyle name="20% - Accent1 11 2 3 2 2 3" xfId="333" xr:uid="{00000000-0005-0000-0000-0000CF000000}"/>
    <cellStyle name="20% - Accent1 11 2 3 2 3" xfId="334" xr:uid="{00000000-0005-0000-0000-0000D0000000}"/>
    <cellStyle name="20% - Accent1 11 2 3 2 3 2" xfId="335" xr:uid="{00000000-0005-0000-0000-0000D1000000}"/>
    <cellStyle name="20% - Accent1 11 2 3 2 4" xfId="336" xr:uid="{00000000-0005-0000-0000-0000D2000000}"/>
    <cellStyle name="20% - Accent1 11 2 3 3" xfId="337" xr:uid="{00000000-0005-0000-0000-0000D3000000}"/>
    <cellStyle name="20% - Accent1 11 2 3 3 2" xfId="338" xr:uid="{00000000-0005-0000-0000-0000D4000000}"/>
    <cellStyle name="20% - Accent1 11 2 3 3 2 2" xfId="339" xr:uid="{00000000-0005-0000-0000-0000D5000000}"/>
    <cellStyle name="20% - Accent1 11 2 3 3 3" xfId="340" xr:uid="{00000000-0005-0000-0000-0000D6000000}"/>
    <cellStyle name="20% - Accent1 11 2 3 4" xfId="341" xr:uid="{00000000-0005-0000-0000-0000D7000000}"/>
    <cellStyle name="20% - Accent1 11 2 3 4 2" xfId="342" xr:uid="{00000000-0005-0000-0000-0000D8000000}"/>
    <cellStyle name="20% - Accent1 11 2 3 4 2 2" xfId="343" xr:uid="{00000000-0005-0000-0000-0000D9000000}"/>
    <cellStyle name="20% - Accent1 11 2 3 4 3" xfId="344" xr:uid="{00000000-0005-0000-0000-0000DA000000}"/>
    <cellStyle name="20% - Accent1 11 2 3 5" xfId="345" xr:uid="{00000000-0005-0000-0000-0000DB000000}"/>
    <cellStyle name="20% - Accent1 11 2 3 5 2" xfId="346" xr:uid="{00000000-0005-0000-0000-0000DC000000}"/>
    <cellStyle name="20% - Accent1 11 2 3 6" xfId="347" xr:uid="{00000000-0005-0000-0000-0000DD000000}"/>
    <cellStyle name="20% - Accent1 11 2 4" xfId="348" xr:uid="{00000000-0005-0000-0000-0000DE000000}"/>
    <cellStyle name="20% - Accent1 11 2 4 2" xfId="349" xr:uid="{00000000-0005-0000-0000-0000DF000000}"/>
    <cellStyle name="20% - Accent1 11 2 4 2 2" xfId="350" xr:uid="{00000000-0005-0000-0000-0000E0000000}"/>
    <cellStyle name="20% - Accent1 11 2 4 2 2 2" xfId="351" xr:uid="{00000000-0005-0000-0000-0000E1000000}"/>
    <cellStyle name="20% - Accent1 11 2 4 2 3" xfId="352" xr:uid="{00000000-0005-0000-0000-0000E2000000}"/>
    <cellStyle name="20% - Accent1 11 2 4 3" xfId="353" xr:uid="{00000000-0005-0000-0000-0000E3000000}"/>
    <cellStyle name="20% - Accent1 11 2 4 3 2" xfId="354" xr:uid="{00000000-0005-0000-0000-0000E4000000}"/>
    <cellStyle name="20% - Accent1 11 2 4 4" xfId="355" xr:uid="{00000000-0005-0000-0000-0000E5000000}"/>
    <cellStyle name="20% - Accent1 11 2 5" xfId="356" xr:uid="{00000000-0005-0000-0000-0000E6000000}"/>
    <cellStyle name="20% - Accent1 11 2 5 2" xfId="357" xr:uid="{00000000-0005-0000-0000-0000E7000000}"/>
    <cellStyle name="20% - Accent1 11 2 5 2 2" xfId="358" xr:uid="{00000000-0005-0000-0000-0000E8000000}"/>
    <cellStyle name="20% - Accent1 11 2 5 3" xfId="359" xr:uid="{00000000-0005-0000-0000-0000E9000000}"/>
    <cellStyle name="20% - Accent1 11 2 6" xfId="360" xr:uid="{00000000-0005-0000-0000-0000EA000000}"/>
    <cellStyle name="20% - Accent1 11 2 6 2" xfId="361" xr:uid="{00000000-0005-0000-0000-0000EB000000}"/>
    <cellStyle name="20% - Accent1 11 2 6 2 2" xfId="362" xr:uid="{00000000-0005-0000-0000-0000EC000000}"/>
    <cellStyle name="20% - Accent1 11 2 6 3" xfId="363" xr:uid="{00000000-0005-0000-0000-0000ED000000}"/>
    <cellStyle name="20% - Accent1 11 2 7" xfId="364" xr:uid="{00000000-0005-0000-0000-0000EE000000}"/>
    <cellStyle name="20% - Accent1 11 2 7 2" xfId="365" xr:uid="{00000000-0005-0000-0000-0000EF000000}"/>
    <cellStyle name="20% - Accent1 11 2 8" xfId="366" xr:uid="{00000000-0005-0000-0000-0000F0000000}"/>
    <cellStyle name="20% - Accent1 11 3" xfId="367" xr:uid="{00000000-0005-0000-0000-0000F1000000}"/>
    <cellStyle name="20% - Accent1 11 3 2" xfId="368" xr:uid="{00000000-0005-0000-0000-0000F2000000}"/>
    <cellStyle name="20% - Accent1 11 3 2 2" xfId="369" xr:uid="{00000000-0005-0000-0000-0000F3000000}"/>
    <cellStyle name="20% - Accent1 11 3 2 2 2" xfId="370" xr:uid="{00000000-0005-0000-0000-0000F4000000}"/>
    <cellStyle name="20% - Accent1 11 3 2 2 2 2" xfId="371" xr:uid="{00000000-0005-0000-0000-0000F5000000}"/>
    <cellStyle name="20% - Accent1 11 3 2 2 2 2 2" xfId="372" xr:uid="{00000000-0005-0000-0000-0000F6000000}"/>
    <cellStyle name="20% - Accent1 11 3 2 2 2 3" xfId="373" xr:uid="{00000000-0005-0000-0000-0000F7000000}"/>
    <cellStyle name="20% - Accent1 11 3 2 2 3" xfId="374" xr:uid="{00000000-0005-0000-0000-0000F8000000}"/>
    <cellStyle name="20% - Accent1 11 3 2 2 3 2" xfId="375" xr:uid="{00000000-0005-0000-0000-0000F9000000}"/>
    <cellStyle name="20% - Accent1 11 3 2 2 4" xfId="376" xr:uid="{00000000-0005-0000-0000-0000FA000000}"/>
    <cellStyle name="20% - Accent1 11 3 2 3" xfId="377" xr:uid="{00000000-0005-0000-0000-0000FB000000}"/>
    <cellStyle name="20% - Accent1 11 3 2 3 2" xfId="378" xr:uid="{00000000-0005-0000-0000-0000FC000000}"/>
    <cellStyle name="20% - Accent1 11 3 2 3 2 2" xfId="379" xr:uid="{00000000-0005-0000-0000-0000FD000000}"/>
    <cellStyle name="20% - Accent1 11 3 2 3 3" xfId="380" xr:uid="{00000000-0005-0000-0000-0000FE000000}"/>
    <cellStyle name="20% - Accent1 11 3 2 4" xfId="381" xr:uid="{00000000-0005-0000-0000-0000FF000000}"/>
    <cellStyle name="20% - Accent1 11 3 2 4 2" xfId="382" xr:uid="{00000000-0005-0000-0000-000000010000}"/>
    <cellStyle name="20% - Accent1 11 3 2 4 2 2" xfId="383" xr:uid="{00000000-0005-0000-0000-000001010000}"/>
    <cellStyle name="20% - Accent1 11 3 2 4 3" xfId="384" xr:uid="{00000000-0005-0000-0000-000002010000}"/>
    <cellStyle name="20% - Accent1 11 3 2 5" xfId="385" xr:uid="{00000000-0005-0000-0000-000003010000}"/>
    <cellStyle name="20% - Accent1 11 3 2 5 2" xfId="386" xr:uid="{00000000-0005-0000-0000-000004010000}"/>
    <cellStyle name="20% - Accent1 11 3 2 6" xfId="387" xr:uid="{00000000-0005-0000-0000-000005010000}"/>
    <cellStyle name="20% - Accent1 11 3 3" xfId="388" xr:uid="{00000000-0005-0000-0000-000006010000}"/>
    <cellStyle name="20% - Accent1 11 3 3 2" xfId="389" xr:uid="{00000000-0005-0000-0000-000007010000}"/>
    <cellStyle name="20% - Accent1 11 3 3 2 2" xfId="390" xr:uid="{00000000-0005-0000-0000-000008010000}"/>
    <cellStyle name="20% - Accent1 11 3 3 2 2 2" xfId="391" xr:uid="{00000000-0005-0000-0000-000009010000}"/>
    <cellStyle name="20% - Accent1 11 3 3 2 3" xfId="392" xr:uid="{00000000-0005-0000-0000-00000A010000}"/>
    <cellStyle name="20% - Accent1 11 3 3 3" xfId="393" xr:uid="{00000000-0005-0000-0000-00000B010000}"/>
    <cellStyle name="20% - Accent1 11 3 3 3 2" xfId="394" xr:uid="{00000000-0005-0000-0000-00000C010000}"/>
    <cellStyle name="20% - Accent1 11 3 3 4" xfId="395" xr:uid="{00000000-0005-0000-0000-00000D010000}"/>
    <cellStyle name="20% - Accent1 11 3 4" xfId="396" xr:uid="{00000000-0005-0000-0000-00000E010000}"/>
    <cellStyle name="20% - Accent1 11 3 4 2" xfId="397" xr:uid="{00000000-0005-0000-0000-00000F010000}"/>
    <cellStyle name="20% - Accent1 11 3 4 2 2" xfId="398" xr:uid="{00000000-0005-0000-0000-000010010000}"/>
    <cellStyle name="20% - Accent1 11 3 4 3" xfId="399" xr:uid="{00000000-0005-0000-0000-000011010000}"/>
    <cellStyle name="20% - Accent1 11 3 5" xfId="400" xr:uid="{00000000-0005-0000-0000-000012010000}"/>
    <cellStyle name="20% - Accent1 11 3 5 2" xfId="401" xr:uid="{00000000-0005-0000-0000-000013010000}"/>
    <cellStyle name="20% - Accent1 11 3 5 2 2" xfId="402" xr:uid="{00000000-0005-0000-0000-000014010000}"/>
    <cellStyle name="20% - Accent1 11 3 5 3" xfId="403" xr:uid="{00000000-0005-0000-0000-000015010000}"/>
    <cellStyle name="20% - Accent1 11 3 6" xfId="404" xr:uid="{00000000-0005-0000-0000-000016010000}"/>
    <cellStyle name="20% - Accent1 11 3 6 2" xfId="405" xr:uid="{00000000-0005-0000-0000-000017010000}"/>
    <cellStyle name="20% - Accent1 11 3 7" xfId="406" xr:uid="{00000000-0005-0000-0000-000018010000}"/>
    <cellStyle name="20% - Accent1 11 4" xfId="407" xr:uid="{00000000-0005-0000-0000-000019010000}"/>
    <cellStyle name="20% - Accent1 11 4 2" xfId="408" xr:uid="{00000000-0005-0000-0000-00001A010000}"/>
    <cellStyle name="20% - Accent1 11 4 2 2" xfId="409" xr:uid="{00000000-0005-0000-0000-00001B010000}"/>
    <cellStyle name="20% - Accent1 11 4 2 2 2" xfId="410" xr:uid="{00000000-0005-0000-0000-00001C010000}"/>
    <cellStyle name="20% - Accent1 11 4 2 2 2 2" xfId="411" xr:uid="{00000000-0005-0000-0000-00001D010000}"/>
    <cellStyle name="20% - Accent1 11 4 2 2 3" xfId="412" xr:uid="{00000000-0005-0000-0000-00001E010000}"/>
    <cellStyle name="20% - Accent1 11 4 2 3" xfId="413" xr:uid="{00000000-0005-0000-0000-00001F010000}"/>
    <cellStyle name="20% - Accent1 11 4 2 3 2" xfId="414" xr:uid="{00000000-0005-0000-0000-000020010000}"/>
    <cellStyle name="20% - Accent1 11 4 2 4" xfId="415" xr:uid="{00000000-0005-0000-0000-000021010000}"/>
    <cellStyle name="20% - Accent1 11 4 3" xfId="416" xr:uid="{00000000-0005-0000-0000-000022010000}"/>
    <cellStyle name="20% - Accent1 11 4 3 2" xfId="417" xr:uid="{00000000-0005-0000-0000-000023010000}"/>
    <cellStyle name="20% - Accent1 11 4 3 2 2" xfId="418" xr:uid="{00000000-0005-0000-0000-000024010000}"/>
    <cellStyle name="20% - Accent1 11 4 3 3" xfId="419" xr:uid="{00000000-0005-0000-0000-000025010000}"/>
    <cellStyle name="20% - Accent1 11 4 4" xfId="420" xr:uid="{00000000-0005-0000-0000-000026010000}"/>
    <cellStyle name="20% - Accent1 11 4 4 2" xfId="421" xr:uid="{00000000-0005-0000-0000-000027010000}"/>
    <cellStyle name="20% - Accent1 11 4 4 2 2" xfId="422" xr:uid="{00000000-0005-0000-0000-000028010000}"/>
    <cellStyle name="20% - Accent1 11 4 4 3" xfId="423" xr:uid="{00000000-0005-0000-0000-000029010000}"/>
    <cellStyle name="20% - Accent1 11 4 5" xfId="424" xr:uid="{00000000-0005-0000-0000-00002A010000}"/>
    <cellStyle name="20% - Accent1 11 4 5 2" xfId="425" xr:uid="{00000000-0005-0000-0000-00002B010000}"/>
    <cellStyle name="20% - Accent1 11 4 6" xfId="426" xr:uid="{00000000-0005-0000-0000-00002C010000}"/>
    <cellStyle name="20% - Accent1 11 5" xfId="427" xr:uid="{00000000-0005-0000-0000-00002D010000}"/>
    <cellStyle name="20% - Accent1 11 5 2" xfId="428" xr:uid="{00000000-0005-0000-0000-00002E010000}"/>
    <cellStyle name="20% - Accent1 11 5 2 2" xfId="429" xr:uid="{00000000-0005-0000-0000-00002F010000}"/>
    <cellStyle name="20% - Accent1 11 5 2 2 2" xfId="430" xr:uid="{00000000-0005-0000-0000-000030010000}"/>
    <cellStyle name="20% - Accent1 11 5 2 3" xfId="431" xr:uid="{00000000-0005-0000-0000-000031010000}"/>
    <cellStyle name="20% - Accent1 11 5 3" xfId="432" xr:uid="{00000000-0005-0000-0000-000032010000}"/>
    <cellStyle name="20% - Accent1 11 5 3 2" xfId="433" xr:uid="{00000000-0005-0000-0000-000033010000}"/>
    <cellStyle name="20% - Accent1 11 5 4" xfId="434" xr:uid="{00000000-0005-0000-0000-000034010000}"/>
    <cellStyle name="20% - Accent1 11 6" xfId="435" xr:uid="{00000000-0005-0000-0000-000035010000}"/>
    <cellStyle name="20% - Accent1 11 6 2" xfId="436" xr:uid="{00000000-0005-0000-0000-000036010000}"/>
    <cellStyle name="20% - Accent1 11 6 2 2" xfId="437" xr:uid="{00000000-0005-0000-0000-000037010000}"/>
    <cellStyle name="20% - Accent1 11 6 3" xfId="438" xr:uid="{00000000-0005-0000-0000-000038010000}"/>
    <cellStyle name="20% - Accent1 11 7" xfId="439" xr:uid="{00000000-0005-0000-0000-000039010000}"/>
    <cellStyle name="20% - Accent1 11 7 2" xfId="440" xr:uid="{00000000-0005-0000-0000-00003A010000}"/>
    <cellStyle name="20% - Accent1 11 7 2 2" xfId="441" xr:uid="{00000000-0005-0000-0000-00003B010000}"/>
    <cellStyle name="20% - Accent1 11 7 3" xfId="442" xr:uid="{00000000-0005-0000-0000-00003C010000}"/>
    <cellStyle name="20% - Accent1 11 8" xfId="443" xr:uid="{00000000-0005-0000-0000-00003D010000}"/>
    <cellStyle name="20% - Accent1 11 8 2" xfId="444" xr:uid="{00000000-0005-0000-0000-00003E010000}"/>
    <cellStyle name="20% - Accent1 11 9" xfId="445" xr:uid="{00000000-0005-0000-0000-00003F010000}"/>
    <cellStyle name="20% - Accent1 12" xfId="446" xr:uid="{00000000-0005-0000-0000-000040010000}"/>
    <cellStyle name="20% - Accent1 12 2" xfId="447" xr:uid="{00000000-0005-0000-0000-000041010000}"/>
    <cellStyle name="20% - Accent1 12 2 2" xfId="448" xr:uid="{00000000-0005-0000-0000-000042010000}"/>
    <cellStyle name="20% - Accent1 12 2 2 2" xfId="449" xr:uid="{00000000-0005-0000-0000-000043010000}"/>
    <cellStyle name="20% - Accent1 12 2 2 2 2" xfId="450" xr:uid="{00000000-0005-0000-0000-000044010000}"/>
    <cellStyle name="20% - Accent1 12 2 2 2 2 2" xfId="451" xr:uid="{00000000-0005-0000-0000-000045010000}"/>
    <cellStyle name="20% - Accent1 12 2 2 2 2 2 2" xfId="452" xr:uid="{00000000-0005-0000-0000-000046010000}"/>
    <cellStyle name="20% - Accent1 12 2 2 2 2 2 2 2" xfId="453" xr:uid="{00000000-0005-0000-0000-000047010000}"/>
    <cellStyle name="20% - Accent1 12 2 2 2 2 2 3" xfId="454" xr:uid="{00000000-0005-0000-0000-000048010000}"/>
    <cellStyle name="20% - Accent1 12 2 2 2 2 3" xfId="455" xr:uid="{00000000-0005-0000-0000-000049010000}"/>
    <cellStyle name="20% - Accent1 12 2 2 2 2 3 2" xfId="456" xr:uid="{00000000-0005-0000-0000-00004A010000}"/>
    <cellStyle name="20% - Accent1 12 2 2 2 2 4" xfId="457" xr:uid="{00000000-0005-0000-0000-00004B010000}"/>
    <cellStyle name="20% - Accent1 12 2 2 2 3" xfId="458" xr:uid="{00000000-0005-0000-0000-00004C010000}"/>
    <cellStyle name="20% - Accent1 12 2 2 2 3 2" xfId="459" xr:uid="{00000000-0005-0000-0000-00004D010000}"/>
    <cellStyle name="20% - Accent1 12 2 2 2 3 2 2" xfId="460" xr:uid="{00000000-0005-0000-0000-00004E010000}"/>
    <cellStyle name="20% - Accent1 12 2 2 2 3 3" xfId="461" xr:uid="{00000000-0005-0000-0000-00004F010000}"/>
    <cellStyle name="20% - Accent1 12 2 2 2 4" xfId="462" xr:uid="{00000000-0005-0000-0000-000050010000}"/>
    <cellStyle name="20% - Accent1 12 2 2 2 4 2" xfId="463" xr:uid="{00000000-0005-0000-0000-000051010000}"/>
    <cellStyle name="20% - Accent1 12 2 2 2 4 2 2" xfId="464" xr:uid="{00000000-0005-0000-0000-000052010000}"/>
    <cellStyle name="20% - Accent1 12 2 2 2 4 3" xfId="465" xr:uid="{00000000-0005-0000-0000-000053010000}"/>
    <cellStyle name="20% - Accent1 12 2 2 2 5" xfId="466" xr:uid="{00000000-0005-0000-0000-000054010000}"/>
    <cellStyle name="20% - Accent1 12 2 2 2 5 2" xfId="467" xr:uid="{00000000-0005-0000-0000-000055010000}"/>
    <cellStyle name="20% - Accent1 12 2 2 2 6" xfId="468" xr:uid="{00000000-0005-0000-0000-000056010000}"/>
    <cellStyle name="20% - Accent1 12 2 2 3" xfId="469" xr:uid="{00000000-0005-0000-0000-000057010000}"/>
    <cellStyle name="20% - Accent1 12 2 2 3 2" xfId="470" xr:uid="{00000000-0005-0000-0000-000058010000}"/>
    <cellStyle name="20% - Accent1 12 2 2 3 2 2" xfId="471" xr:uid="{00000000-0005-0000-0000-000059010000}"/>
    <cellStyle name="20% - Accent1 12 2 2 3 2 2 2" xfId="472" xr:uid="{00000000-0005-0000-0000-00005A010000}"/>
    <cellStyle name="20% - Accent1 12 2 2 3 2 3" xfId="473" xr:uid="{00000000-0005-0000-0000-00005B010000}"/>
    <cellStyle name="20% - Accent1 12 2 2 3 3" xfId="474" xr:uid="{00000000-0005-0000-0000-00005C010000}"/>
    <cellStyle name="20% - Accent1 12 2 2 3 3 2" xfId="475" xr:uid="{00000000-0005-0000-0000-00005D010000}"/>
    <cellStyle name="20% - Accent1 12 2 2 3 4" xfId="476" xr:uid="{00000000-0005-0000-0000-00005E010000}"/>
    <cellStyle name="20% - Accent1 12 2 2 4" xfId="477" xr:uid="{00000000-0005-0000-0000-00005F010000}"/>
    <cellStyle name="20% - Accent1 12 2 2 4 2" xfId="478" xr:uid="{00000000-0005-0000-0000-000060010000}"/>
    <cellStyle name="20% - Accent1 12 2 2 4 2 2" xfId="479" xr:uid="{00000000-0005-0000-0000-000061010000}"/>
    <cellStyle name="20% - Accent1 12 2 2 4 3" xfId="480" xr:uid="{00000000-0005-0000-0000-000062010000}"/>
    <cellStyle name="20% - Accent1 12 2 2 5" xfId="481" xr:uid="{00000000-0005-0000-0000-000063010000}"/>
    <cellStyle name="20% - Accent1 12 2 2 5 2" xfId="482" xr:uid="{00000000-0005-0000-0000-000064010000}"/>
    <cellStyle name="20% - Accent1 12 2 2 5 2 2" xfId="483" xr:uid="{00000000-0005-0000-0000-000065010000}"/>
    <cellStyle name="20% - Accent1 12 2 2 5 3" xfId="484" xr:uid="{00000000-0005-0000-0000-000066010000}"/>
    <cellStyle name="20% - Accent1 12 2 2 6" xfId="485" xr:uid="{00000000-0005-0000-0000-000067010000}"/>
    <cellStyle name="20% - Accent1 12 2 2 6 2" xfId="486" xr:uid="{00000000-0005-0000-0000-000068010000}"/>
    <cellStyle name="20% - Accent1 12 2 2 7" xfId="487" xr:uid="{00000000-0005-0000-0000-000069010000}"/>
    <cellStyle name="20% - Accent1 12 2 3" xfId="488" xr:uid="{00000000-0005-0000-0000-00006A010000}"/>
    <cellStyle name="20% - Accent1 12 2 3 2" xfId="489" xr:uid="{00000000-0005-0000-0000-00006B010000}"/>
    <cellStyle name="20% - Accent1 12 2 3 2 2" xfId="490" xr:uid="{00000000-0005-0000-0000-00006C010000}"/>
    <cellStyle name="20% - Accent1 12 2 3 2 2 2" xfId="491" xr:uid="{00000000-0005-0000-0000-00006D010000}"/>
    <cellStyle name="20% - Accent1 12 2 3 2 2 2 2" xfId="492" xr:uid="{00000000-0005-0000-0000-00006E010000}"/>
    <cellStyle name="20% - Accent1 12 2 3 2 2 3" xfId="493" xr:uid="{00000000-0005-0000-0000-00006F010000}"/>
    <cellStyle name="20% - Accent1 12 2 3 2 3" xfId="494" xr:uid="{00000000-0005-0000-0000-000070010000}"/>
    <cellStyle name="20% - Accent1 12 2 3 2 3 2" xfId="495" xr:uid="{00000000-0005-0000-0000-000071010000}"/>
    <cellStyle name="20% - Accent1 12 2 3 2 4" xfId="496" xr:uid="{00000000-0005-0000-0000-000072010000}"/>
    <cellStyle name="20% - Accent1 12 2 3 3" xfId="497" xr:uid="{00000000-0005-0000-0000-000073010000}"/>
    <cellStyle name="20% - Accent1 12 2 3 3 2" xfId="498" xr:uid="{00000000-0005-0000-0000-000074010000}"/>
    <cellStyle name="20% - Accent1 12 2 3 3 2 2" xfId="499" xr:uid="{00000000-0005-0000-0000-000075010000}"/>
    <cellStyle name="20% - Accent1 12 2 3 3 3" xfId="500" xr:uid="{00000000-0005-0000-0000-000076010000}"/>
    <cellStyle name="20% - Accent1 12 2 3 4" xfId="501" xr:uid="{00000000-0005-0000-0000-000077010000}"/>
    <cellStyle name="20% - Accent1 12 2 3 4 2" xfId="502" xr:uid="{00000000-0005-0000-0000-000078010000}"/>
    <cellStyle name="20% - Accent1 12 2 3 4 2 2" xfId="503" xr:uid="{00000000-0005-0000-0000-000079010000}"/>
    <cellStyle name="20% - Accent1 12 2 3 4 3" xfId="504" xr:uid="{00000000-0005-0000-0000-00007A010000}"/>
    <cellStyle name="20% - Accent1 12 2 3 5" xfId="505" xr:uid="{00000000-0005-0000-0000-00007B010000}"/>
    <cellStyle name="20% - Accent1 12 2 3 5 2" xfId="506" xr:uid="{00000000-0005-0000-0000-00007C010000}"/>
    <cellStyle name="20% - Accent1 12 2 3 6" xfId="507" xr:uid="{00000000-0005-0000-0000-00007D010000}"/>
    <cellStyle name="20% - Accent1 12 2 4" xfId="508" xr:uid="{00000000-0005-0000-0000-00007E010000}"/>
    <cellStyle name="20% - Accent1 12 2 4 2" xfId="509" xr:uid="{00000000-0005-0000-0000-00007F010000}"/>
    <cellStyle name="20% - Accent1 12 2 4 2 2" xfId="510" xr:uid="{00000000-0005-0000-0000-000080010000}"/>
    <cellStyle name="20% - Accent1 12 2 4 2 2 2" xfId="511" xr:uid="{00000000-0005-0000-0000-000081010000}"/>
    <cellStyle name="20% - Accent1 12 2 4 2 3" xfId="512" xr:uid="{00000000-0005-0000-0000-000082010000}"/>
    <cellStyle name="20% - Accent1 12 2 4 3" xfId="513" xr:uid="{00000000-0005-0000-0000-000083010000}"/>
    <cellStyle name="20% - Accent1 12 2 4 3 2" xfId="514" xr:uid="{00000000-0005-0000-0000-000084010000}"/>
    <cellStyle name="20% - Accent1 12 2 4 4" xfId="515" xr:uid="{00000000-0005-0000-0000-000085010000}"/>
    <cellStyle name="20% - Accent1 12 2 5" xfId="516" xr:uid="{00000000-0005-0000-0000-000086010000}"/>
    <cellStyle name="20% - Accent1 12 2 5 2" xfId="517" xr:uid="{00000000-0005-0000-0000-000087010000}"/>
    <cellStyle name="20% - Accent1 12 2 5 2 2" xfId="518" xr:uid="{00000000-0005-0000-0000-000088010000}"/>
    <cellStyle name="20% - Accent1 12 2 5 3" xfId="519" xr:uid="{00000000-0005-0000-0000-000089010000}"/>
    <cellStyle name="20% - Accent1 12 2 6" xfId="520" xr:uid="{00000000-0005-0000-0000-00008A010000}"/>
    <cellStyle name="20% - Accent1 12 2 6 2" xfId="521" xr:uid="{00000000-0005-0000-0000-00008B010000}"/>
    <cellStyle name="20% - Accent1 12 2 6 2 2" xfId="522" xr:uid="{00000000-0005-0000-0000-00008C010000}"/>
    <cellStyle name="20% - Accent1 12 2 6 3" xfId="523" xr:uid="{00000000-0005-0000-0000-00008D010000}"/>
    <cellStyle name="20% - Accent1 12 2 7" xfId="524" xr:uid="{00000000-0005-0000-0000-00008E010000}"/>
    <cellStyle name="20% - Accent1 12 2 7 2" xfId="525" xr:uid="{00000000-0005-0000-0000-00008F010000}"/>
    <cellStyle name="20% - Accent1 12 2 8" xfId="526" xr:uid="{00000000-0005-0000-0000-000090010000}"/>
    <cellStyle name="20% - Accent1 12 3" xfId="527" xr:uid="{00000000-0005-0000-0000-000091010000}"/>
    <cellStyle name="20% - Accent1 12 3 2" xfId="528" xr:uid="{00000000-0005-0000-0000-000092010000}"/>
    <cellStyle name="20% - Accent1 12 3 2 2" xfId="529" xr:uid="{00000000-0005-0000-0000-000093010000}"/>
    <cellStyle name="20% - Accent1 12 3 2 2 2" xfId="530" xr:uid="{00000000-0005-0000-0000-000094010000}"/>
    <cellStyle name="20% - Accent1 12 3 2 2 2 2" xfId="531" xr:uid="{00000000-0005-0000-0000-000095010000}"/>
    <cellStyle name="20% - Accent1 12 3 2 2 2 2 2" xfId="532" xr:uid="{00000000-0005-0000-0000-000096010000}"/>
    <cellStyle name="20% - Accent1 12 3 2 2 2 3" xfId="533" xr:uid="{00000000-0005-0000-0000-000097010000}"/>
    <cellStyle name="20% - Accent1 12 3 2 2 3" xfId="534" xr:uid="{00000000-0005-0000-0000-000098010000}"/>
    <cellStyle name="20% - Accent1 12 3 2 2 3 2" xfId="535" xr:uid="{00000000-0005-0000-0000-000099010000}"/>
    <cellStyle name="20% - Accent1 12 3 2 2 4" xfId="536" xr:uid="{00000000-0005-0000-0000-00009A010000}"/>
    <cellStyle name="20% - Accent1 12 3 2 3" xfId="537" xr:uid="{00000000-0005-0000-0000-00009B010000}"/>
    <cellStyle name="20% - Accent1 12 3 2 3 2" xfId="538" xr:uid="{00000000-0005-0000-0000-00009C010000}"/>
    <cellStyle name="20% - Accent1 12 3 2 3 2 2" xfId="539" xr:uid="{00000000-0005-0000-0000-00009D010000}"/>
    <cellStyle name="20% - Accent1 12 3 2 3 3" xfId="540" xr:uid="{00000000-0005-0000-0000-00009E010000}"/>
    <cellStyle name="20% - Accent1 12 3 2 4" xfId="541" xr:uid="{00000000-0005-0000-0000-00009F010000}"/>
    <cellStyle name="20% - Accent1 12 3 2 4 2" xfId="542" xr:uid="{00000000-0005-0000-0000-0000A0010000}"/>
    <cellStyle name="20% - Accent1 12 3 2 4 2 2" xfId="543" xr:uid="{00000000-0005-0000-0000-0000A1010000}"/>
    <cellStyle name="20% - Accent1 12 3 2 4 3" xfId="544" xr:uid="{00000000-0005-0000-0000-0000A2010000}"/>
    <cellStyle name="20% - Accent1 12 3 2 5" xfId="545" xr:uid="{00000000-0005-0000-0000-0000A3010000}"/>
    <cellStyle name="20% - Accent1 12 3 2 5 2" xfId="546" xr:uid="{00000000-0005-0000-0000-0000A4010000}"/>
    <cellStyle name="20% - Accent1 12 3 2 6" xfId="547" xr:uid="{00000000-0005-0000-0000-0000A5010000}"/>
    <cellStyle name="20% - Accent1 12 3 3" xfId="548" xr:uid="{00000000-0005-0000-0000-0000A6010000}"/>
    <cellStyle name="20% - Accent1 12 3 3 2" xfId="549" xr:uid="{00000000-0005-0000-0000-0000A7010000}"/>
    <cellStyle name="20% - Accent1 12 3 3 2 2" xfId="550" xr:uid="{00000000-0005-0000-0000-0000A8010000}"/>
    <cellStyle name="20% - Accent1 12 3 3 2 2 2" xfId="551" xr:uid="{00000000-0005-0000-0000-0000A9010000}"/>
    <cellStyle name="20% - Accent1 12 3 3 2 3" xfId="552" xr:uid="{00000000-0005-0000-0000-0000AA010000}"/>
    <cellStyle name="20% - Accent1 12 3 3 3" xfId="553" xr:uid="{00000000-0005-0000-0000-0000AB010000}"/>
    <cellStyle name="20% - Accent1 12 3 3 3 2" xfId="554" xr:uid="{00000000-0005-0000-0000-0000AC010000}"/>
    <cellStyle name="20% - Accent1 12 3 3 4" xfId="555" xr:uid="{00000000-0005-0000-0000-0000AD010000}"/>
    <cellStyle name="20% - Accent1 12 3 4" xfId="556" xr:uid="{00000000-0005-0000-0000-0000AE010000}"/>
    <cellStyle name="20% - Accent1 12 3 4 2" xfId="557" xr:uid="{00000000-0005-0000-0000-0000AF010000}"/>
    <cellStyle name="20% - Accent1 12 3 4 2 2" xfId="558" xr:uid="{00000000-0005-0000-0000-0000B0010000}"/>
    <cellStyle name="20% - Accent1 12 3 4 3" xfId="559" xr:uid="{00000000-0005-0000-0000-0000B1010000}"/>
    <cellStyle name="20% - Accent1 12 3 5" xfId="560" xr:uid="{00000000-0005-0000-0000-0000B2010000}"/>
    <cellStyle name="20% - Accent1 12 3 5 2" xfId="561" xr:uid="{00000000-0005-0000-0000-0000B3010000}"/>
    <cellStyle name="20% - Accent1 12 3 5 2 2" xfId="562" xr:uid="{00000000-0005-0000-0000-0000B4010000}"/>
    <cellStyle name="20% - Accent1 12 3 5 3" xfId="563" xr:uid="{00000000-0005-0000-0000-0000B5010000}"/>
    <cellStyle name="20% - Accent1 12 3 6" xfId="564" xr:uid="{00000000-0005-0000-0000-0000B6010000}"/>
    <cellStyle name="20% - Accent1 12 3 6 2" xfId="565" xr:uid="{00000000-0005-0000-0000-0000B7010000}"/>
    <cellStyle name="20% - Accent1 12 3 7" xfId="566" xr:uid="{00000000-0005-0000-0000-0000B8010000}"/>
    <cellStyle name="20% - Accent1 12 4" xfId="567" xr:uid="{00000000-0005-0000-0000-0000B9010000}"/>
    <cellStyle name="20% - Accent1 12 4 2" xfId="568" xr:uid="{00000000-0005-0000-0000-0000BA010000}"/>
    <cellStyle name="20% - Accent1 12 4 2 2" xfId="569" xr:uid="{00000000-0005-0000-0000-0000BB010000}"/>
    <cellStyle name="20% - Accent1 12 4 2 2 2" xfId="570" xr:uid="{00000000-0005-0000-0000-0000BC010000}"/>
    <cellStyle name="20% - Accent1 12 4 2 2 2 2" xfId="571" xr:uid="{00000000-0005-0000-0000-0000BD010000}"/>
    <cellStyle name="20% - Accent1 12 4 2 2 3" xfId="572" xr:uid="{00000000-0005-0000-0000-0000BE010000}"/>
    <cellStyle name="20% - Accent1 12 4 2 3" xfId="573" xr:uid="{00000000-0005-0000-0000-0000BF010000}"/>
    <cellStyle name="20% - Accent1 12 4 2 3 2" xfId="574" xr:uid="{00000000-0005-0000-0000-0000C0010000}"/>
    <cellStyle name="20% - Accent1 12 4 2 4" xfId="575" xr:uid="{00000000-0005-0000-0000-0000C1010000}"/>
    <cellStyle name="20% - Accent1 12 4 3" xfId="576" xr:uid="{00000000-0005-0000-0000-0000C2010000}"/>
    <cellStyle name="20% - Accent1 12 4 3 2" xfId="577" xr:uid="{00000000-0005-0000-0000-0000C3010000}"/>
    <cellStyle name="20% - Accent1 12 4 3 2 2" xfId="578" xr:uid="{00000000-0005-0000-0000-0000C4010000}"/>
    <cellStyle name="20% - Accent1 12 4 3 3" xfId="579" xr:uid="{00000000-0005-0000-0000-0000C5010000}"/>
    <cellStyle name="20% - Accent1 12 4 4" xfId="580" xr:uid="{00000000-0005-0000-0000-0000C6010000}"/>
    <cellStyle name="20% - Accent1 12 4 4 2" xfId="581" xr:uid="{00000000-0005-0000-0000-0000C7010000}"/>
    <cellStyle name="20% - Accent1 12 4 4 2 2" xfId="582" xr:uid="{00000000-0005-0000-0000-0000C8010000}"/>
    <cellStyle name="20% - Accent1 12 4 4 3" xfId="583" xr:uid="{00000000-0005-0000-0000-0000C9010000}"/>
    <cellStyle name="20% - Accent1 12 4 5" xfId="584" xr:uid="{00000000-0005-0000-0000-0000CA010000}"/>
    <cellStyle name="20% - Accent1 12 4 5 2" xfId="585" xr:uid="{00000000-0005-0000-0000-0000CB010000}"/>
    <cellStyle name="20% - Accent1 12 4 6" xfId="586" xr:uid="{00000000-0005-0000-0000-0000CC010000}"/>
    <cellStyle name="20% - Accent1 12 5" xfId="587" xr:uid="{00000000-0005-0000-0000-0000CD010000}"/>
    <cellStyle name="20% - Accent1 12 5 2" xfId="588" xr:uid="{00000000-0005-0000-0000-0000CE010000}"/>
    <cellStyle name="20% - Accent1 12 5 2 2" xfId="589" xr:uid="{00000000-0005-0000-0000-0000CF010000}"/>
    <cellStyle name="20% - Accent1 12 5 2 2 2" xfId="590" xr:uid="{00000000-0005-0000-0000-0000D0010000}"/>
    <cellStyle name="20% - Accent1 12 5 2 3" xfId="591" xr:uid="{00000000-0005-0000-0000-0000D1010000}"/>
    <cellStyle name="20% - Accent1 12 5 3" xfId="592" xr:uid="{00000000-0005-0000-0000-0000D2010000}"/>
    <cellStyle name="20% - Accent1 12 5 3 2" xfId="593" xr:uid="{00000000-0005-0000-0000-0000D3010000}"/>
    <cellStyle name="20% - Accent1 12 5 4" xfId="594" xr:uid="{00000000-0005-0000-0000-0000D4010000}"/>
    <cellStyle name="20% - Accent1 12 6" xfId="595" xr:uid="{00000000-0005-0000-0000-0000D5010000}"/>
    <cellStyle name="20% - Accent1 12 6 2" xfId="596" xr:uid="{00000000-0005-0000-0000-0000D6010000}"/>
    <cellStyle name="20% - Accent1 12 6 2 2" xfId="597" xr:uid="{00000000-0005-0000-0000-0000D7010000}"/>
    <cellStyle name="20% - Accent1 12 6 3" xfId="598" xr:uid="{00000000-0005-0000-0000-0000D8010000}"/>
    <cellStyle name="20% - Accent1 12 7" xfId="599" xr:uid="{00000000-0005-0000-0000-0000D9010000}"/>
    <cellStyle name="20% - Accent1 12 7 2" xfId="600" xr:uid="{00000000-0005-0000-0000-0000DA010000}"/>
    <cellStyle name="20% - Accent1 12 7 2 2" xfId="601" xr:uid="{00000000-0005-0000-0000-0000DB010000}"/>
    <cellStyle name="20% - Accent1 12 7 3" xfId="602" xr:uid="{00000000-0005-0000-0000-0000DC010000}"/>
    <cellStyle name="20% - Accent1 12 8" xfId="603" xr:uid="{00000000-0005-0000-0000-0000DD010000}"/>
    <cellStyle name="20% - Accent1 12 8 2" xfId="604" xr:uid="{00000000-0005-0000-0000-0000DE010000}"/>
    <cellStyle name="20% - Accent1 12 9" xfId="605" xr:uid="{00000000-0005-0000-0000-0000DF010000}"/>
    <cellStyle name="20% - Accent1 13" xfId="606" xr:uid="{00000000-0005-0000-0000-0000E0010000}"/>
    <cellStyle name="20% - Accent1 13 2" xfId="607" xr:uid="{00000000-0005-0000-0000-0000E1010000}"/>
    <cellStyle name="20% - Accent1 13 2 2" xfId="608" xr:uid="{00000000-0005-0000-0000-0000E2010000}"/>
    <cellStyle name="20% - Accent1 13 2 2 2" xfId="609" xr:uid="{00000000-0005-0000-0000-0000E3010000}"/>
    <cellStyle name="20% - Accent1 13 2 2 2 2" xfId="610" xr:uid="{00000000-0005-0000-0000-0000E4010000}"/>
    <cellStyle name="20% - Accent1 13 2 2 2 2 2" xfId="611" xr:uid="{00000000-0005-0000-0000-0000E5010000}"/>
    <cellStyle name="20% - Accent1 13 2 2 2 2 2 2" xfId="612" xr:uid="{00000000-0005-0000-0000-0000E6010000}"/>
    <cellStyle name="20% - Accent1 13 2 2 2 2 3" xfId="613" xr:uid="{00000000-0005-0000-0000-0000E7010000}"/>
    <cellStyle name="20% - Accent1 13 2 2 2 3" xfId="614" xr:uid="{00000000-0005-0000-0000-0000E8010000}"/>
    <cellStyle name="20% - Accent1 13 2 2 2 3 2" xfId="615" xr:uid="{00000000-0005-0000-0000-0000E9010000}"/>
    <cellStyle name="20% - Accent1 13 2 2 2 4" xfId="616" xr:uid="{00000000-0005-0000-0000-0000EA010000}"/>
    <cellStyle name="20% - Accent1 13 2 2 3" xfId="617" xr:uid="{00000000-0005-0000-0000-0000EB010000}"/>
    <cellStyle name="20% - Accent1 13 2 2 3 2" xfId="618" xr:uid="{00000000-0005-0000-0000-0000EC010000}"/>
    <cellStyle name="20% - Accent1 13 2 2 3 2 2" xfId="619" xr:uid="{00000000-0005-0000-0000-0000ED010000}"/>
    <cellStyle name="20% - Accent1 13 2 2 3 3" xfId="620" xr:uid="{00000000-0005-0000-0000-0000EE010000}"/>
    <cellStyle name="20% - Accent1 13 2 2 4" xfId="621" xr:uid="{00000000-0005-0000-0000-0000EF010000}"/>
    <cellStyle name="20% - Accent1 13 2 2 4 2" xfId="622" xr:uid="{00000000-0005-0000-0000-0000F0010000}"/>
    <cellStyle name="20% - Accent1 13 2 2 4 2 2" xfId="623" xr:uid="{00000000-0005-0000-0000-0000F1010000}"/>
    <cellStyle name="20% - Accent1 13 2 2 4 3" xfId="624" xr:uid="{00000000-0005-0000-0000-0000F2010000}"/>
    <cellStyle name="20% - Accent1 13 2 2 5" xfId="625" xr:uid="{00000000-0005-0000-0000-0000F3010000}"/>
    <cellStyle name="20% - Accent1 13 2 2 5 2" xfId="626" xr:uid="{00000000-0005-0000-0000-0000F4010000}"/>
    <cellStyle name="20% - Accent1 13 2 2 6" xfId="627" xr:uid="{00000000-0005-0000-0000-0000F5010000}"/>
    <cellStyle name="20% - Accent1 13 2 3" xfId="628" xr:uid="{00000000-0005-0000-0000-0000F6010000}"/>
    <cellStyle name="20% - Accent1 13 2 3 2" xfId="629" xr:uid="{00000000-0005-0000-0000-0000F7010000}"/>
    <cellStyle name="20% - Accent1 13 2 3 2 2" xfId="630" xr:uid="{00000000-0005-0000-0000-0000F8010000}"/>
    <cellStyle name="20% - Accent1 13 2 3 2 2 2" xfId="631" xr:uid="{00000000-0005-0000-0000-0000F9010000}"/>
    <cellStyle name="20% - Accent1 13 2 3 2 3" xfId="632" xr:uid="{00000000-0005-0000-0000-0000FA010000}"/>
    <cellStyle name="20% - Accent1 13 2 3 3" xfId="633" xr:uid="{00000000-0005-0000-0000-0000FB010000}"/>
    <cellStyle name="20% - Accent1 13 2 3 3 2" xfId="634" xr:uid="{00000000-0005-0000-0000-0000FC010000}"/>
    <cellStyle name="20% - Accent1 13 2 3 4" xfId="635" xr:uid="{00000000-0005-0000-0000-0000FD010000}"/>
    <cellStyle name="20% - Accent1 13 2 4" xfId="636" xr:uid="{00000000-0005-0000-0000-0000FE010000}"/>
    <cellStyle name="20% - Accent1 13 2 4 2" xfId="637" xr:uid="{00000000-0005-0000-0000-0000FF010000}"/>
    <cellStyle name="20% - Accent1 13 2 4 2 2" xfId="638" xr:uid="{00000000-0005-0000-0000-000000020000}"/>
    <cellStyle name="20% - Accent1 13 2 4 3" xfId="639" xr:uid="{00000000-0005-0000-0000-000001020000}"/>
    <cellStyle name="20% - Accent1 13 2 5" xfId="640" xr:uid="{00000000-0005-0000-0000-000002020000}"/>
    <cellStyle name="20% - Accent1 13 2 5 2" xfId="641" xr:uid="{00000000-0005-0000-0000-000003020000}"/>
    <cellStyle name="20% - Accent1 13 2 5 2 2" xfId="642" xr:uid="{00000000-0005-0000-0000-000004020000}"/>
    <cellStyle name="20% - Accent1 13 2 5 3" xfId="643" xr:uid="{00000000-0005-0000-0000-000005020000}"/>
    <cellStyle name="20% - Accent1 13 2 6" xfId="644" xr:uid="{00000000-0005-0000-0000-000006020000}"/>
    <cellStyle name="20% - Accent1 13 2 6 2" xfId="645" xr:uid="{00000000-0005-0000-0000-000007020000}"/>
    <cellStyle name="20% - Accent1 13 2 7" xfId="646" xr:uid="{00000000-0005-0000-0000-000008020000}"/>
    <cellStyle name="20% - Accent1 13 3" xfId="647" xr:uid="{00000000-0005-0000-0000-000009020000}"/>
    <cellStyle name="20% - Accent1 13 3 2" xfId="648" xr:uid="{00000000-0005-0000-0000-00000A020000}"/>
    <cellStyle name="20% - Accent1 13 3 2 2" xfId="649" xr:uid="{00000000-0005-0000-0000-00000B020000}"/>
    <cellStyle name="20% - Accent1 13 3 2 2 2" xfId="650" xr:uid="{00000000-0005-0000-0000-00000C020000}"/>
    <cellStyle name="20% - Accent1 13 3 2 2 2 2" xfId="651" xr:uid="{00000000-0005-0000-0000-00000D020000}"/>
    <cellStyle name="20% - Accent1 13 3 2 2 2 2 2" xfId="652" xr:uid="{00000000-0005-0000-0000-00000E020000}"/>
    <cellStyle name="20% - Accent1 13 3 2 2 2 3" xfId="653" xr:uid="{00000000-0005-0000-0000-00000F020000}"/>
    <cellStyle name="20% - Accent1 13 3 2 2 3" xfId="654" xr:uid="{00000000-0005-0000-0000-000010020000}"/>
    <cellStyle name="20% - Accent1 13 3 2 2 3 2" xfId="655" xr:uid="{00000000-0005-0000-0000-000011020000}"/>
    <cellStyle name="20% - Accent1 13 3 2 2 4" xfId="656" xr:uid="{00000000-0005-0000-0000-000012020000}"/>
    <cellStyle name="20% - Accent1 13 3 2 3" xfId="657" xr:uid="{00000000-0005-0000-0000-000013020000}"/>
    <cellStyle name="20% - Accent1 13 3 2 3 2" xfId="658" xr:uid="{00000000-0005-0000-0000-000014020000}"/>
    <cellStyle name="20% - Accent1 13 3 2 3 2 2" xfId="659" xr:uid="{00000000-0005-0000-0000-000015020000}"/>
    <cellStyle name="20% - Accent1 13 3 2 3 3" xfId="660" xr:uid="{00000000-0005-0000-0000-000016020000}"/>
    <cellStyle name="20% - Accent1 13 3 2 4" xfId="661" xr:uid="{00000000-0005-0000-0000-000017020000}"/>
    <cellStyle name="20% - Accent1 13 3 2 4 2" xfId="662" xr:uid="{00000000-0005-0000-0000-000018020000}"/>
    <cellStyle name="20% - Accent1 13 3 2 4 2 2" xfId="663" xr:uid="{00000000-0005-0000-0000-000019020000}"/>
    <cellStyle name="20% - Accent1 13 3 2 4 3" xfId="664" xr:uid="{00000000-0005-0000-0000-00001A020000}"/>
    <cellStyle name="20% - Accent1 13 3 2 5" xfId="665" xr:uid="{00000000-0005-0000-0000-00001B020000}"/>
    <cellStyle name="20% - Accent1 13 3 2 5 2" xfId="666" xr:uid="{00000000-0005-0000-0000-00001C020000}"/>
    <cellStyle name="20% - Accent1 13 3 2 6" xfId="667" xr:uid="{00000000-0005-0000-0000-00001D020000}"/>
    <cellStyle name="20% - Accent1 13 3 3" xfId="668" xr:uid="{00000000-0005-0000-0000-00001E020000}"/>
    <cellStyle name="20% - Accent1 13 3 3 2" xfId="669" xr:uid="{00000000-0005-0000-0000-00001F020000}"/>
    <cellStyle name="20% - Accent1 13 3 3 2 2" xfId="670" xr:uid="{00000000-0005-0000-0000-000020020000}"/>
    <cellStyle name="20% - Accent1 13 3 3 2 2 2" xfId="671" xr:uid="{00000000-0005-0000-0000-000021020000}"/>
    <cellStyle name="20% - Accent1 13 3 3 2 3" xfId="672" xr:uid="{00000000-0005-0000-0000-000022020000}"/>
    <cellStyle name="20% - Accent1 13 3 3 3" xfId="673" xr:uid="{00000000-0005-0000-0000-000023020000}"/>
    <cellStyle name="20% - Accent1 13 3 3 3 2" xfId="674" xr:uid="{00000000-0005-0000-0000-000024020000}"/>
    <cellStyle name="20% - Accent1 13 3 3 4" xfId="675" xr:uid="{00000000-0005-0000-0000-000025020000}"/>
    <cellStyle name="20% - Accent1 13 3 4" xfId="676" xr:uid="{00000000-0005-0000-0000-000026020000}"/>
    <cellStyle name="20% - Accent1 13 3 4 2" xfId="677" xr:uid="{00000000-0005-0000-0000-000027020000}"/>
    <cellStyle name="20% - Accent1 13 3 4 2 2" xfId="678" xr:uid="{00000000-0005-0000-0000-000028020000}"/>
    <cellStyle name="20% - Accent1 13 3 4 3" xfId="679" xr:uid="{00000000-0005-0000-0000-000029020000}"/>
    <cellStyle name="20% - Accent1 13 3 5" xfId="680" xr:uid="{00000000-0005-0000-0000-00002A020000}"/>
    <cellStyle name="20% - Accent1 13 3 5 2" xfId="681" xr:uid="{00000000-0005-0000-0000-00002B020000}"/>
    <cellStyle name="20% - Accent1 13 3 5 2 2" xfId="682" xr:uid="{00000000-0005-0000-0000-00002C020000}"/>
    <cellStyle name="20% - Accent1 13 3 5 3" xfId="683" xr:uid="{00000000-0005-0000-0000-00002D020000}"/>
    <cellStyle name="20% - Accent1 13 3 6" xfId="684" xr:uid="{00000000-0005-0000-0000-00002E020000}"/>
    <cellStyle name="20% - Accent1 13 3 6 2" xfId="685" xr:uid="{00000000-0005-0000-0000-00002F020000}"/>
    <cellStyle name="20% - Accent1 13 3 7" xfId="686" xr:uid="{00000000-0005-0000-0000-000030020000}"/>
    <cellStyle name="20% - Accent1 13 4" xfId="687" xr:uid="{00000000-0005-0000-0000-000031020000}"/>
    <cellStyle name="20% - Accent1 13 4 2" xfId="688" xr:uid="{00000000-0005-0000-0000-000032020000}"/>
    <cellStyle name="20% - Accent1 13 4 2 2" xfId="689" xr:uid="{00000000-0005-0000-0000-000033020000}"/>
    <cellStyle name="20% - Accent1 13 4 2 2 2" xfId="690" xr:uid="{00000000-0005-0000-0000-000034020000}"/>
    <cellStyle name="20% - Accent1 13 4 2 2 2 2" xfId="691" xr:uid="{00000000-0005-0000-0000-000035020000}"/>
    <cellStyle name="20% - Accent1 13 4 2 2 3" xfId="692" xr:uid="{00000000-0005-0000-0000-000036020000}"/>
    <cellStyle name="20% - Accent1 13 4 2 3" xfId="693" xr:uid="{00000000-0005-0000-0000-000037020000}"/>
    <cellStyle name="20% - Accent1 13 4 2 3 2" xfId="694" xr:uid="{00000000-0005-0000-0000-000038020000}"/>
    <cellStyle name="20% - Accent1 13 4 2 4" xfId="695" xr:uid="{00000000-0005-0000-0000-000039020000}"/>
    <cellStyle name="20% - Accent1 13 4 3" xfId="696" xr:uid="{00000000-0005-0000-0000-00003A020000}"/>
    <cellStyle name="20% - Accent1 13 4 3 2" xfId="697" xr:uid="{00000000-0005-0000-0000-00003B020000}"/>
    <cellStyle name="20% - Accent1 13 4 3 2 2" xfId="698" xr:uid="{00000000-0005-0000-0000-00003C020000}"/>
    <cellStyle name="20% - Accent1 13 4 3 3" xfId="699" xr:uid="{00000000-0005-0000-0000-00003D020000}"/>
    <cellStyle name="20% - Accent1 13 4 4" xfId="700" xr:uid="{00000000-0005-0000-0000-00003E020000}"/>
    <cellStyle name="20% - Accent1 13 4 4 2" xfId="701" xr:uid="{00000000-0005-0000-0000-00003F020000}"/>
    <cellStyle name="20% - Accent1 13 4 4 2 2" xfId="702" xr:uid="{00000000-0005-0000-0000-000040020000}"/>
    <cellStyle name="20% - Accent1 13 4 4 3" xfId="703" xr:uid="{00000000-0005-0000-0000-000041020000}"/>
    <cellStyle name="20% - Accent1 13 4 5" xfId="704" xr:uid="{00000000-0005-0000-0000-000042020000}"/>
    <cellStyle name="20% - Accent1 13 4 5 2" xfId="705" xr:uid="{00000000-0005-0000-0000-000043020000}"/>
    <cellStyle name="20% - Accent1 13 4 6" xfId="706" xr:uid="{00000000-0005-0000-0000-000044020000}"/>
    <cellStyle name="20% - Accent1 13 5" xfId="707" xr:uid="{00000000-0005-0000-0000-000045020000}"/>
    <cellStyle name="20% - Accent1 13 5 2" xfId="708" xr:uid="{00000000-0005-0000-0000-000046020000}"/>
    <cellStyle name="20% - Accent1 13 5 2 2" xfId="709" xr:uid="{00000000-0005-0000-0000-000047020000}"/>
    <cellStyle name="20% - Accent1 13 5 2 2 2" xfId="710" xr:uid="{00000000-0005-0000-0000-000048020000}"/>
    <cellStyle name="20% - Accent1 13 5 2 3" xfId="711" xr:uid="{00000000-0005-0000-0000-000049020000}"/>
    <cellStyle name="20% - Accent1 13 5 3" xfId="712" xr:uid="{00000000-0005-0000-0000-00004A020000}"/>
    <cellStyle name="20% - Accent1 13 5 3 2" xfId="713" xr:uid="{00000000-0005-0000-0000-00004B020000}"/>
    <cellStyle name="20% - Accent1 13 5 4" xfId="714" xr:uid="{00000000-0005-0000-0000-00004C020000}"/>
    <cellStyle name="20% - Accent1 13 6" xfId="715" xr:uid="{00000000-0005-0000-0000-00004D020000}"/>
    <cellStyle name="20% - Accent1 13 6 2" xfId="716" xr:uid="{00000000-0005-0000-0000-00004E020000}"/>
    <cellStyle name="20% - Accent1 13 6 2 2" xfId="717" xr:uid="{00000000-0005-0000-0000-00004F020000}"/>
    <cellStyle name="20% - Accent1 13 6 3" xfId="718" xr:uid="{00000000-0005-0000-0000-000050020000}"/>
    <cellStyle name="20% - Accent1 13 7" xfId="719" xr:uid="{00000000-0005-0000-0000-000051020000}"/>
    <cellStyle name="20% - Accent1 13 7 2" xfId="720" xr:uid="{00000000-0005-0000-0000-000052020000}"/>
    <cellStyle name="20% - Accent1 13 7 2 2" xfId="721" xr:uid="{00000000-0005-0000-0000-000053020000}"/>
    <cellStyle name="20% - Accent1 13 7 3" xfId="722" xr:uid="{00000000-0005-0000-0000-000054020000}"/>
    <cellStyle name="20% - Accent1 13 8" xfId="723" xr:uid="{00000000-0005-0000-0000-000055020000}"/>
    <cellStyle name="20% - Accent1 13 8 2" xfId="724" xr:uid="{00000000-0005-0000-0000-000056020000}"/>
    <cellStyle name="20% - Accent1 13 9" xfId="725" xr:uid="{00000000-0005-0000-0000-000057020000}"/>
    <cellStyle name="20% - Accent1 14" xfId="726" xr:uid="{00000000-0005-0000-0000-000058020000}"/>
    <cellStyle name="20% - Accent1 14 2" xfId="727" xr:uid="{00000000-0005-0000-0000-000059020000}"/>
    <cellStyle name="20% - Accent1 14 2 2" xfId="728" xr:uid="{00000000-0005-0000-0000-00005A020000}"/>
    <cellStyle name="20% - Accent1 14 2 2 2" xfId="729" xr:uid="{00000000-0005-0000-0000-00005B020000}"/>
    <cellStyle name="20% - Accent1 14 2 2 2 2" xfId="730" xr:uid="{00000000-0005-0000-0000-00005C020000}"/>
    <cellStyle name="20% - Accent1 14 2 2 2 2 2" xfId="731" xr:uid="{00000000-0005-0000-0000-00005D020000}"/>
    <cellStyle name="20% - Accent1 14 2 2 2 3" xfId="732" xr:uid="{00000000-0005-0000-0000-00005E020000}"/>
    <cellStyle name="20% - Accent1 14 2 2 3" xfId="733" xr:uid="{00000000-0005-0000-0000-00005F020000}"/>
    <cellStyle name="20% - Accent1 14 2 2 3 2" xfId="734" xr:uid="{00000000-0005-0000-0000-000060020000}"/>
    <cellStyle name="20% - Accent1 14 2 2 4" xfId="735" xr:uid="{00000000-0005-0000-0000-000061020000}"/>
    <cellStyle name="20% - Accent1 14 2 3" xfId="736" xr:uid="{00000000-0005-0000-0000-000062020000}"/>
    <cellStyle name="20% - Accent1 14 2 3 2" xfId="737" xr:uid="{00000000-0005-0000-0000-000063020000}"/>
    <cellStyle name="20% - Accent1 14 2 3 2 2" xfId="738" xr:uid="{00000000-0005-0000-0000-000064020000}"/>
    <cellStyle name="20% - Accent1 14 2 3 3" xfId="739" xr:uid="{00000000-0005-0000-0000-000065020000}"/>
    <cellStyle name="20% - Accent1 14 2 4" xfId="740" xr:uid="{00000000-0005-0000-0000-000066020000}"/>
    <cellStyle name="20% - Accent1 14 2 4 2" xfId="741" xr:uid="{00000000-0005-0000-0000-000067020000}"/>
    <cellStyle name="20% - Accent1 14 2 4 2 2" xfId="742" xr:uid="{00000000-0005-0000-0000-000068020000}"/>
    <cellStyle name="20% - Accent1 14 2 4 3" xfId="743" xr:uid="{00000000-0005-0000-0000-000069020000}"/>
    <cellStyle name="20% - Accent1 14 2 5" xfId="744" xr:uid="{00000000-0005-0000-0000-00006A020000}"/>
    <cellStyle name="20% - Accent1 14 2 5 2" xfId="745" xr:uid="{00000000-0005-0000-0000-00006B020000}"/>
    <cellStyle name="20% - Accent1 14 2 6" xfId="746" xr:uid="{00000000-0005-0000-0000-00006C020000}"/>
    <cellStyle name="20% - Accent1 14 3" xfId="747" xr:uid="{00000000-0005-0000-0000-00006D020000}"/>
    <cellStyle name="20% - Accent1 14 3 2" xfId="748" xr:uid="{00000000-0005-0000-0000-00006E020000}"/>
    <cellStyle name="20% - Accent1 14 3 2 2" xfId="749" xr:uid="{00000000-0005-0000-0000-00006F020000}"/>
    <cellStyle name="20% - Accent1 14 3 2 2 2" xfId="750" xr:uid="{00000000-0005-0000-0000-000070020000}"/>
    <cellStyle name="20% - Accent1 14 3 2 3" xfId="751" xr:uid="{00000000-0005-0000-0000-000071020000}"/>
    <cellStyle name="20% - Accent1 14 3 3" xfId="752" xr:uid="{00000000-0005-0000-0000-000072020000}"/>
    <cellStyle name="20% - Accent1 14 3 3 2" xfId="753" xr:uid="{00000000-0005-0000-0000-000073020000}"/>
    <cellStyle name="20% - Accent1 14 3 4" xfId="754" xr:uid="{00000000-0005-0000-0000-000074020000}"/>
    <cellStyle name="20% - Accent1 14 4" xfId="755" xr:uid="{00000000-0005-0000-0000-000075020000}"/>
    <cellStyle name="20% - Accent1 14 4 2" xfId="756" xr:uid="{00000000-0005-0000-0000-000076020000}"/>
    <cellStyle name="20% - Accent1 14 4 2 2" xfId="757" xr:uid="{00000000-0005-0000-0000-000077020000}"/>
    <cellStyle name="20% - Accent1 14 4 3" xfId="758" xr:uid="{00000000-0005-0000-0000-000078020000}"/>
    <cellStyle name="20% - Accent1 14 5" xfId="759" xr:uid="{00000000-0005-0000-0000-000079020000}"/>
    <cellStyle name="20% - Accent1 14 5 2" xfId="760" xr:uid="{00000000-0005-0000-0000-00007A020000}"/>
    <cellStyle name="20% - Accent1 14 5 2 2" xfId="761" xr:uid="{00000000-0005-0000-0000-00007B020000}"/>
    <cellStyle name="20% - Accent1 14 5 3" xfId="762" xr:uid="{00000000-0005-0000-0000-00007C020000}"/>
    <cellStyle name="20% - Accent1 14 6" xfId="763" xr:uid="{00000000-0005-0000-0000-00007D020000}"/>
    <cellStyle name="20% - Accent1 14 6 2" xfId="764" xr:uid="{00000000-0005-0000-0000-00007E020000}"/>
    <cellStyle name="20% - Accent1 14 7" xfId="765" xr:uid="{00000000-0005-0000-0000-00007F020000}"/>
    <cellStyle name="20% - Accent1 15" xfId="766" xr:uid="{00000000-0005-0000-0000-000080020000}"/>
    <cellStyle name="20% - Accent1 15 2" xfId="767" xr:uid="{00000000-0005-0000-0000-000081020000}"/>
    <cellStyle name="20% - Accent1 15 2 2" xfId="768" xr:uid="{00000000-0005-0000-0000-000082020000}"/>
    <cellStyle name="20% - Accent1 15 2 2 2" xfId="769" xr:uid="{00000000-0005-0000-0000-000083020000}"/>
    <cellStyle name="20% - Accent1 15 2 2 2 2" xfId="770" xr:uid="{00000000-0005-0000-0000-000084020000}"/>
    <cellStyle name="20% - Accent1 15 2 2 2 2 2" xfId="771" xr:uid="{00000000-0005-0000-0000-000085020000}"/>
    <cellStyle name="20% - Accent1 15 2 2 2 3" xfId="772" xr:uid="{00000000-0005-0000-0000-000086020000}"/>
    <cellStyle name="20% - Accent1 15 2 2 3" xfId="773" xr:uid="{00000000-0005-0000-0000-000087020000}"/>
    <cellStyle name="20% - Accent1 15 2 2 3 2" xfId="774" xr:uid="{00000000-0005-0000-0000-000088020000}"/>
    <cellStyle name="20% - Accent1 15 2 2 4" xfId="775" xr:uid="{00000000-0005-0000-0000-000089020000}"/>
    <cellStyle name="20% - Accent1 15 2 3" xfId="776" xr:uid="{00000000-0005-0000-0000-00008A020000}"/>
    <cellStyle name="20% - Accent1 15 2 3 2" xfId="777" xr:uid="{00000000-0005-0000-0000-00008B020000}"/>
    <cellStyle name="20% - Accent1 15 2 3 2 2" xfId="778" xr:uid="{00000000-0005-0000-0000-00008C020000}"/>
    <cellStyle name="20% - Accent1 15 2 3 3" xfId="779" xr:uid="{00000000-0005-0000-0000-00008D020000}"/>
    <cellStyle name="20% - Accent1 15 2 4" xfId="780" xr:uid="{00000000-0005-0000-0000-00008E020000}"/>
    <cellStyle name="20% - Accent1 15 2 4 2" xfId="781" xr:uid="{00000000-0005-0000-0000-00008F020000}"/>
    <cellStyle name="20% - Accent1 15 2 4 2 2" xfId="782" xr:uid="{00000000-0005-0000-0000-000090020000}"/>
    <cellStyle name="20% - Accent1 15 2 4 3" xfId="783" xr:uid="{00000000-0005-0000-0000-000091020000}"/>
    <cellStyle name="20% - Accent1 15 2 5" xfId="784" xr:uid="{00000000-0005-0000-0000-000092020000}"/>
    <cellStyle name="20% - Accent1 15 2 5 2" xfId="785" xr:uid="{00000000-0005-0000-0000-000093020000}"/>
    <cellStyle name="20% - Accent1 15 2 6" xfId="786" xr:uid="{00000000-0005-0000-0000-000094020000}"/>
    <cellStyle name="20% - Accent1 15 3" xfId="787" xr:uid="{00000000-0005-0000-0000-000095020000}"/>
    <cellStyle name="20% - Accent1 15 3 2" xfId="788" xr:uid="{00000000-0005-0000-0000-000096020000}"/>
    <cellStyle name="20% - Accent1 15 3 2 2" xfId="789" xr:uid="{00000000-0005-0000-0000-000097020000}"/>
    <cellStyle name="20% - Accent1 15 3 2 2 2" xfId="790" xr:uid="{00000000-0005-0000-0000-000098020000}"/>
    <cellStyle name="20% - Accent1 15 3 2 3" xfId="791" xr:uid="{00000000-0005-0000-0000-000099020000}"/>
    <cellStyle name="20% - Accent1 15 3 3" xfId="792" xr:uid="{00000000-0005-0000-0000-00009A020000}"/>
    <cellStyle name="20% - Accent1 15 3 3 2" xfId="793" xr:uid="{00000000-0005-0000-0000-00009B020000}"/>
    <cellStyle name="20% - Accent1 15 3 4" xfId="794" xr:uid="{00000000-0005-0000-0000-00009C020000}"/>
    <cellStyle name="20% - Accent1 15 4" xfId="795" xr:uid="{00000000-0005-0000-0000-00009D020000}"/>
    <cellStyle name="20% - Accent1 15 4 2" xfId="796" xr:uid="{00000000-0005-0000-0000-00009E020000}"/>
    <cellStyle name="20% - Accent1 15 4 2 2" xfId="797" xr:uid="{00000000-0005-0000-0000-00009F020000}"/>
    <cellStyle name="20% - Accent1 15 4 3" xfId="798" xr:uid="{00000000-0005-0000-0000-0000A0020000}"/>
    <cellStyle name="20% - Accent1 15 5" xfId="799" xr:uid="{00000000-0005-0000-0000-0000A1020000}"/>
    <cellStyle name="20% - Accent1 15 5 2" xfId="800" xr:uid="{00000000-0005-0000-0000-0000A2020000}"/>
    <cellStyle name="20% - Accent1 15 5 2 2" xfId="801" xr:uid="{00000000-0005-0000-0000-0000A3020000}"/>
    <cellStyle name="20% - Accent1 15 5 3" xfId="802" xr:uid="{00000000-0005-0000-0000-0000A4020000}"/>
    <cellStyle name="20% - Accent1 15 6" xfId="803" xr:uid="{00000000-0005-0000-0000-0000A5020000}"/>
    <cellStyle name="20% - Accent1 15 6 2" xfId="804" xr:uid="{00000000-0005-0000-0000-0000A6020000}"/>
    <cellStyle name="20% - Accent1 15 7" xfId="805" xr:uid="{00000000-0005-0000-0000-0000A7020000}"/>
    <cellStyle name="20% - Accent1 16" xfId="806" xr:uid="{00000000-0005-0000-0000-0000A8020000}"/>
    <cellStyle name="20% - Accent1 16 2" xfId="807" xr:uid="{00000000-0005-0000-0000-0000A9020000}"/>
    <cellStyle name="20% - Accent1 16 2 2" xfId="808" xr:uid="{00000000-0005-0000-0000-0000AA020000}"/>
    <cellStyle name="20% - Accent1 16 2 2 2" xfId="809" xr:uid="{00000000-0005-0000-0000-0000AB020000}"/>
    <cellStyle name="20% - Accent1 16 2 2 2 2" xfId="810" xr:uid="{00000000-0005-0000-0000-0000AC020000}"/>
    <cellStyle name="20% - Accent1 16 2 2 2 2 2" xfId="811" xr:uid="{00000000-0005-0000-0000-0000AD020000}"/>
    <cellStyle name="20% - Accent1 16 2 2 2 3" xfId="812" xr:uid="{00000000-0005-0000-0000-0000AE020000}"/>
    <cellStyle name="20% - Accent1 16 2 2 3" xfId="813" xr:uid="{00000000-0005-0000-0000-0000AF020000}"/>
    <cellStyle name="20% - Accent1 16 2 2 3 2" xfId="814" xr:uid="{00000000-0005-0000-0000-0000B0020000}"/>
    <cellStyle name="20% - Accent1 16 2 2 4" xfId="815" xr:uid="{00000000-0005-0000-0000-0000B1020000}"/>
    <cellStyle name="20% - Accent1 16 2 3" xfId="816" xr:uid="{00000000-0005-0000-0000-0000B2020000}"/>
    <cellStyle name="20% - Accent1 16 2 3 2" xfId="817" xr:uid="{00000000-0005-0000-0000-0000B3020000}"/>
    <cellStyle name="20% - Accent1 16 2 3 2 2" xfId="818" xr:uid="{00000000-0005-0000-0000-0000B4020000}"/>
    <cellStyle name="20% - Accent1 16 2 3 3" xfId="819" xr:uid="{00000000-0005-0000-0000-0000B5020000}"/>
    <cellStyle name="20% - Accent1 16 2 4" xfId="820" xr:uid="{00000000-0005-0000-0000-0000B6020000}"/>
    <cellStyle name="20% - Accent1 16 2 4 2" xfId="821" xr:uid="{00000000-0005-0000-0000-0000B7020000}"/>
    <cellStyle name="20% - Accent1 16 2 4 2 2" xfId="822" xr:uid="{00000000-0005-0000-0000-0000B8020000}"/>
    <cellStyle name="20% - Accent1 16 2 4 3" xfId="823" xr:uid="{00000000-0005-0000-0000-0000B9020000}"/>
    <cellStyle name="20% - Accent1 16 2 5" xfId="824" xr:uid="{00000000-0005-0000-0000-0000BA020000}"/>
    <cellStyle name="20% - Accent1 16 2 5 2" xfId="825" xr:uid="{00000000-0005-0000-0000-0000BB020000}"/>
    <cellStyle name="20% - Accent1 16 2 6" xfId="826" xr:uid="{00000000-0005-0000-0000-0000BC020000}"/>
    <cellStyle name="20% - Accent1 16 3" xfId="827" xr:uid="{00000000-0005-0000-0000-0000BD020000}"/>
    <cellStyle name="20% - Accent1 16 3 2" xfId="828" xr:uid="{00000000-0005-0000-0000-0000BE020000}"/>
    <cellStyle name="20% - Accent1 16 3 2 2" xfId="829" xr:uid="{00000000-0005-0000-0000-0000BF020000}"/>
    <cellStyle name="20% - Accent1 16 3 2 2 2" xfId="830" xr:uid="{00000000-0005-0000-0000-0000C0020000}"/>
    <cellStyle name="20% - Accent1 16 3 2 3" xfId="831" xr:uid="{00000000-0005-0000-0000-0000C1020000}"/>
    <cellStyle name="20% - Accent1 16 3 3" xfId="832" xr:uid="{00000000-0005-0000-0000-0000C2020000}"/>
    <cellStyle name="20% - Accent1 16 3 3 2" xfId="833" xr:uid="{00000000-0005-0000-0000-0000C3020000}"/>
    <cellStyle name="20% - Accent1 16 3 4" xfId="834" xr:uid="{00000000-0005-0000-0000-0000C4020000}"/>
    <cellStyle name="20% - Accent1 16 4" xfId="835" xr:uid="{00000000-0005-0000-0000-0000C5020000}"/>
    <cellStyle name="20% - Accent1 16 4 2" xfId="836" xr:uid="{00000000-0005-0000-0000-0000C6020000}"/>
    <cellStyle name="20% - Accent1 16 4 2 2" xfId="837" xr:uid="{00000000-0005-0000-0000-0000C7020000}"/>
    <cellStyle name="20% - Accent1 16 4 3" xfId="838" xr:uid="{00000000-0005-0000-0000-0000C8020000}"/>
    <cellStyle name="20% - Accent1 16 5" xfId="839" xr:uid="{00000000-0005-0000-0000-0000C9020000}"/>
    <cellStyle name="20% - Accent1 16 5 2" xfId="840" xr:uid="{00000000-0005-0000-0000-0000CA020000}"/>
    <cellStyle name="20% - Accent1 16 5 2 2" xfId="841" xr:uid="{00000000-0005-0000-0000-0000CB020000}"/>
    <cellStyle name="20% - Accent1 16 5 3" xfId="842" xr:uid="{00000000-0005-0000-0000-0000CC020000}"/>
    <cellStyle name="20% - Accent1 16 6" xfId="843" xr:uid="{00000000-0005-0000-0000-0000CD020000}"/>
    <cellStyle name="20% - Accent1 16 6 2" xfId="844" xr:uid="{00000000-0005-0000-0000-0000CE020000}"/>
    <cellStyle name="20% - Accent1 16 7" xfId="845" xr:uid="{00000000-0005-0000-0000-0000CF020000}"/>
    <cellStyle name="20% - Accent1 17" xfId="846" xr:uid="{00000000-0005-0000-0000-0000D0020000}"/>
    <cellStyle name="20% - Accent1 17 2" xfId="847" xr:uid="{00000000-0005-0000-0000-0000D1020000}"/>
    <cellStyle name="20% - Accent1 17 2 2" xfId="848" xr:uid="{00000000-0005-0000-0000-0000D2020000}"/>
    <cellStyle name="20% - Accent1 17 2 2 2" xfId="849" xr:uid="{00000000-0005-0000-0000-0000D3020000}"/>
    <cellStyle name="20% - Accent1 17 2 2 2 2" xfId="850" xr:uid="{00000000-0005-0000-0000-0000D4020000}"/>
    <cellStyle name="20% - Accent1 17 2 2 2 2 2" xfId="851" xr:uid="{00000000-0005-0000-0000-0000D5020000}"/>
    <cellStyle name="20% - Accent1 17 2 2 2 3" xfId="852" xr:uid="{00000000-0005-0000-0000-0000D6020000}"/>
    <cellStyle name="20% - Accent1 17 2 2 3" xfId="853" xr:uid="{00000000-0005-0000-0000-0000D7020000}"/>
    <cellStyle name="20% - Accent1 17 2 2 3 2" xfId="854" xr:uid="{00000000-0005-0000-0000-0000D8020000}"/>
    <cellStyle name="20% - Accent1 17 2 2 4" xfId="855" xr:uid="{00000000-0005-0000-0000-0000D9020000}"/>
    <cellStyle name="20% - Accent1 17 2 3" xfId="856" xr:uid="{00000000-0005-0000-0000-0000DA020000}"/>
    <cellStyle name="20% - Accent1 17 2 3 2" xfId="857" xr:uid="{00000000-0005-0000-0000-0000DB020000}"/>
    <cellStyle name="20% - Accent1 17 2 3 2 2" xfId="858" xr:uid="{00000000-0005-0000-0000-0000DC020000}"/>
    <cellStyle name="20% - Accent1 17 2 3 3" xfId="859" xr:uid="{00000000-0005-0000-0000-0000DD020000}"/>
    <cellStyle name="20% - Accent1 17 2 4" xfId="860" xr:uid="{00000000-0005-0000-0000-0000DE020000}"/>
    <cellStyle name="20% - Accent1 17 2 4 2" xfId="861" xr:uid="{00000000-0005-0000-0000-0000DF020000}"/>
    <cellStyle name="20% - Accent1 17 2 4 2 2" xfId="862" xr:uid="{00000000-0005-0000-0000-0000E0020000}"/>
    <cellStyle name="20% - Accent1 17 2 4 3" xfId="863" xr:uid="{00000000-0005-0000-0000-0000E1020000}"/>
    <cellStyle name="20% - Accent1 17 2 5" xfId="864" xr:uid="{00000000-0005-0000-0000-0000E2020000}"/>
    <cellStyle name="20% - Accent1 17 2 5 2" xfId="865" xr:uid="{00000000-0005-0000-0000-0000E3020000}"/>
    <cellStyle name="20% - Accent1 17 2 6" xfId="866" xr:uid="{00000000-0005-0000-0000-0000E4020000}"/>
    <cellStyle name="20% - Accent1 17 3" xfId="867" xr:uid="{00000000-0005-0000-0000-0000E5020000}"/>
    <cellStyle name="20% - Accent1 17 3 2" xfId="868" xr:uid="{00000000-0005-0000-0000-0000E6020000}"/>
    <cellStyle name="20% - Accent1 17 3 2 2" xfId="869" xr:uid="{00000000-0005-0000-0000-0000E7020000}"/>
    <cellStyle name="20% - Accent1 17 3 2 2 2" xfId="870" xr:uid="{00000000-0005-0000-0000-0000E8020000}"/>
    <cellStyle name="20% - Accent1 17 3 2 3" xfId="871" xr:uid="{00000000-0005-0000-0000-0000E9020000}"/>
    <cellStyle name="20% - Accent1 17 3 3" xfId="872" xr:uid="{00000000-0005-0000-0000-0000EA020000}"/>
    <cellStyle name="20% - Accent1 17 3 3 2" xfId="873" xr:uid="{00000000-0005-0000-0000-0000EB020000}"/>
    <cellStyle name="20% - Accent1 17 3 4" xfId="874" xr:uid="{00000000-0005-0000-0000-0000EC020000}"/>
    <cellStyle name="20% - Accent1 17 4" xfId="875" xr:uid="{00000000-0005-0000-0000-0000ED020000}"/>
    <cellStyle name="20% - Accent1 17 4 2" xfId="876" xr:uid="{00000000-0005-0000-0000-0000EE020000}"/>
    <cellStyle name="20% - Accent1 17 4 2 2" xfId="877" xr:uid="{00000000-0005-0000-0000-0000EF020000}"/>
    <cellStyle name="20% - Accent1 17 4 3" xfId="878" xr:uid="{00000000-0005-0000-0000-0000F0020000}"/>
    <cellStyle name="20% - Accent1 17 5" xfId="879" xr:uid="{00000000-0005-0000-0000-0000F1020000}"/>
    <cellStyle name="20% - Accent1 17 5 2" xfId="880" xr:uid="{00000000-0005-0000-0000-0000F2020000}"/>
    <cellStyle name="20% - Accent1 17 5 2 2" xfId="881" xr:uid="{00000000-0005-0000-0000-0000F3020000}"/>
    <cellStyle name="20% - Accent1 17 5 3" xfId="882" xr:uid="{00000000-0005-0000-0000-0000F4020000}"/>
    <cellStyle name="20% - Accent1 17 6" xfId="883" xr:uid="{00000000-0005-0000-0000-0000F5020000}"/>
    <cellStyle name="20% - Accent1 17 6 2" xfId="884" xr:uid="{00000000-0005-0000-0000-0000F6020000}"/>
    <cellStyle name="20% - Accent1 17 7" xfId="885" xr:uid="{00000000-0005-0000-0000-0000F7020000}"/>
    <cellStyle name="20% - Accent1 18" xfId="886" xr:uid="{00000000-0005-0000-0000-0000F8020000}"/>
    <cellStyle name="20% - Accent1 18 2" xfId="887" xr:uid="{00000000-0005-0000-0000-0000F9020000}"/>
    <cellStyle name="20% - Accent1 18 2 2" xfId="888" xr:uid="{00000000-0005-0000-0000-0000FA020000}"/>
    <cellStyle name="20% - Accent1 18 2 2 2" xfId="889" xr:uid="{00000000-0005-0000-0000-0000FB020000}"/>
    <cellStyle name="20% - Accent1 18 2 2 2 2" xfId="890" xr:uid="{00000000-0005-0000-0000-0000FC020000}"/>
    <cellStyle name="20% - Accent1 18 2 2 2 2 2" xfId="891" xr:uid="{00000000-0005-0000-0000-0000FD020000}"/>
    <cellStyle name="20% - Accent1 18 2 2 2 3" xfId="892" xr:uid="{00000000-0005-0000-0000-0000FE020000}"/>
    <cellStyle name="20% - Accent1 18 2 2 3" xfId="893" xr:uid="{00000000-0005-0000-0000-0000FF020000}"/>
    <cellStyle name="20% - Accent1 18 2 2 3 2" xfId="894" xr:uid="{00000000-0005-0000-0000-000000030000}"/>
    <cellStyle name="20% - Accent1 18 2 2 4" xfId="895" xr:uid="{00000000-0005-0000-0000-000001030000}"/>
    <cellStyle name="20% - Accent1 18 2 3" xfId="896" xr:uid="{00000000-0005-0000-0000-000002030000}"/>
    <cellStyle name="20% - Accent1 18 2 3 2" xfId="897" xr:uid="{00000000-0005-0000-0000-000003030000}"/>
    <cellStyle name="20% - Accent1 18 2 3 2 2" xfId="898" xr:uid="{00000000-0005-0000-0000-000004030000}"/>
    <cellStyle name="20% - Accent1 18 2 3 3" xfId="899" xr:uid="{00000000-0005-0000-0000-000005030000}"/>
    <cellStyle name="20% - Accent1 18 2 4" xfId="900" xr:uid="{00000000-0005-0000-0000-000006030000}"/>
    <cellStyle name="20% - Accent1 18 2 4 2" xfId="901" xr:uid="{00000000-0005-0000-0000-000007030000}"/>
    <cellStyle name="20% - Accent1 18 2 4 2 2" xfId="902" xr:uid="{00000000-0005-0000-0000-000008030000}"/>
    <cellStyle name="20% - Accent1 18 2 4 3" xfId="903" xr:uid="{00000000-0005-0000-0000-000009030000}"/>
    <cellStyle name="20% - Accent1 18 2 5" xfId="904" xr:uid="{00000000-0005-0000-0000-00000A030000}"/>
    <cellStyle name="20% - Accent1 18 2 5 2" xfId="905" xr:uid="{00000000-0005-0000-0000-00000B030000}"/>
    <cellStyle name="20% - Accent1 18 2 6" xfId="906" xr:uid="{00000000-0005-0000-0000-00000C030000}"/>
    <cellStyle name="20% - Accent1 18 3" xfId="907" xr:uid="{00000000-0005-0000-0000-00000D030000}"/>
    <cellStyle name="20% - Accent1 18 3 2" xfId="908" xr:uid="{00000000-0005-0000-0000-00000E030000}"/>
    <cellStyle name="20% - Accent1 18 3 2 2" xfId="909" xr:uid="{00000000-0005-0000-0000-00000F030000}"/>
    <cellStyle name="20% - Accent1 18 3 2 2 2" xfId="910" xr:uid="{00000000-0005-0000-0000-000010030000}"/>
    <cellStyle name="20% - Accent1 18 3 2 3" xfId="911" xr:uid="{00000000-0005-0000-0000-000011030000}"/>
    <cellStyle name="20% - Accent1 18 3 3" xfId="912" xr:uid="{00000000-0005-0000-0000-000012030000}"/>
    <cellStyle name="20% - Accent1 18 3 3 2" xfId="913" xr:uid="{00000000-0005-0000-0000-000013030000}"/>
    <cellStyle name="20% - Accent1 18 3 4" xfId="914" xr:uid="{00000000-0005-0000-0000-000014030000}"/>
    <cellStyle name="20% - Accent1 18 4" xfId="915" xr:uid="{00000000-0005-0000-0000-000015030000}"/>
    <cellStyle name="20% - Accent1 18 4 2" xfId="916" xr:uid="{00000000-0005-0000-0000-000016030000}"/>
    <cellStyle name="20% - Accent1 18 4 2 2" xfId="917" xr:uid="{00000000-0005-0000-0000-000017030000}"/>
    <cellStyle name="20% - Accent1 18 4 3" xfId="918" xr:uid="{00000000-0005-0000-0000-000018030000}"/>
    <cellStyle name="20% - Accent1 18 5" xfId="919" xr:uid="{00000000-0005-0000-0000-000019030000}"/>
    <cellStyle name="20% - Accent1 18 5 2" xfId="920" xr:uid="{00000000-0005-0000-0000-00001A030000}"/>
    <cellStyle name="20% - Accent1 18 5 2 2" xfId="921" xr:uid="{00000000-0005-0000-0000-00001B030000}"/>
    <cellStyle name="20% - Accent1 18 5 3" xfId="922" xr:uid="{00000000-0005-0000-0000-00001C030000}"/>
    <cellStyle name="20% - Accent1 18 6" xfId="923" xr:uid="{00000000-0005-0000-0000-00001D030000}"/>
    <cellStyle name="20% - Accent1 18 6 2" xfId="924" xr:uid="{00000000-0005-0000-0000-00001E030000}"/>
    <cellStyle name="20% - Accent1 18 7" xfId="925" xr:uid="{00000000-0005-0000-0000-00001F030000}"/>
    <cellStyle name="20% - Accent1 19" xfId="926" xr:uid="{00000000-0005-0000-0000-000020030000}"/>
    <cellStyle name="20% - Accent1 19 2" xfId="927" xr:uid="{00000000-0005-0000-0000-000021030000}"/>
    <cellStyle name="20% - Accent1 19 2 2" xfId="928" xr:uid="{00000000-0005-0000-0000-000022030000}"/>
    <cellStyle name="20% - Accent1 19 2 2 2" xfId="929" xr:uid="{00000000-0005-0000-0000-000023030000}"/>
    <cellStyle name="20% - Accent1 19 2 2 2 2" xfId="930" xr:uid="{00000000-0005-0000-0000-000024030000}"/>
    <cellStyle name="20% - Accent1 19 2 2 2 2 2" xfId="931" xr:uid="{00000000-0005-0000-0000-000025030000}"/>
    <cellStyle name="20% - Accent1 19 2 2 2 3" xfId="932" xr:uid="{00000000-0005-0000-0000-000026030000}"/>
    <cellStyle name="20% - Accent1 19 2 2 3" xfId="933" xr:uid="{00000000-0005-0000-0000-000027030000}"/>
    <cellStyle name="20% - Accent1 19 2 2 3 2" xfId="934" xr:uid="{00000000-0005-0000-0000-000028030000}"/>
    <cellStyle name="20% - Accent1 19 2 2 4" xfId="935" xr:uid="{00000000-0005-0000-0000-000029030000}"/>
    <cellStyle name="20% - Accent1 19 2 3" xfId="936" xr:uid="{00000000-0005-0000-0000-00002A030000}"/>
    <cellStyle name="20% - Accent1 19 2 3 2" xfId="937" xr:uid="{00000000-0005-0000-0000-00002B030000}"/>
    <cellStyle name="20% - Accent1 19 2 3 2 2" xfId="938" xr:uid="{00000000-0005-0000-0000-00002C030000}"/>
    <cellStyle name="20% - Accent1 19 2 3 3" xfId="939" xr:uid="{00000000-0005-0000-0000-00002D030000}"/>
    <cellStyle name="20% - Accent1 19 2 4" xfId="940" xr:uid="{00000000-0005-0000-0000-00002E030000}"/>
    <cellStyle name="20% - Accent1 19 2 4 2" xfId="941" xr:uid="{00000000-0005-0000-0000-00002F030000}"/>
    <cellStyle name="20% - Accent1 19 2 4 2 2" xfId="942" xr:uid="{00000000-0005-0000-0000-000030030000}"/>
    <cellStyle name="20% - Accent1 19 2 4 3" xfId="943" xr:uid="{00000000-0005-0000-0000-000031030000}"/>
    <cellStyle name="20% - Accent1 19 2 5" xfId="944" xr:uid="{00000000-0005-0000-0000-000032030000}"/>
    <cellStyle name="20% - Accent1 19 2 5 2" xfId="945" xr:uid="{00000000-0005-0000-0000-000033030000}"/>
    <cellStyle name="20% - Accent1 19 2 6" xfId="946" xr:uid="{00000000-0005-0000-0000-000034030000}"/>
    <cellStyle name="20% - Accent1 19 3" xfId="947" xr:uid="{00000000-0005-0000-0000-000035030000}"/>
    <cellStyle name="20% - Accent1 19 3 2" xfId="948" xr:uid="{00000000-0005-0000-0000-000036030000}"/>
    <cellStyle name="20% - Accent1 19 3 2 2" xfId="949" xr:uid="{00000000-0005-0000-0000-000037030000}"/>
    <cellStyle name="20% - Accent1 19 3 2 2 2" xfId="950" xr:uid="{00000000-0005-0000-0000-000038030000}"/>
    <cellStyle name="20% - Accent1 19 3 2 3" xfId="951" xr:uid="{00000000-0005-0000-0000-000039030000}"/>
    <cellStyle name="20% - Accent1 19 3 3" xfId="952" xr:uid="{00000000-0005-0000-0000-00003A030000}"/>
    <cellStyle name="20% - Accent1 19 3 3 2" xfId="953" xr:uid="{00000000-0005-0000-0000-00003B030000}"/>
    <cellStyle name="20% - Accent1 19 3 4" xfId="954" xr:uid="{00000000-0005-0000-0000-00003C030000}"/>
    <cellStyle name="20% - Accent1 19 4" xfId="955" xr:uid="{00000000-0005-0000-0000-00003D030000}"/>
    <cellStyle name="20% - Accent1 19 4 2" xfId="956" xr:uid="{00000000-0005-0000-0000-00003E030000}"/>
    <cellStyle name="20% - Accent1 19 4 2 2" xfId="957" xr:uid="{00000000-0005-0000-0000-00003F030000}"/>
    <cellStyle name="20% - Accent1 19 4 3" xfId="958" xr:uid="{00000000-0005-0000-0000-000040030000}"/>
    <cellStyle name="20% - Accent1 19 5" xfId="959" xr:uid="{00000000-0005-0000-0000-000041030000}"/>
    <cellStyle name="20% - Accent1 19 5 2" xfId="960" xr:uid="{00000000-0005-0000-0000-000042030000}"/>
    <cellStyle name="20% - Accent1 19 5 2 2" xfId="961" xr:uid="{00000000-0005-0000-0000-000043030000}"/>
    <cellStyle name="20% - Accent1 19 5 3" xfId="962" xr:uid="{00000000-0005-0000-0000-000044030000}"/>
    <cellStyle name="20% - Accent1 19 6" xfId="963" xr:uid="{00000000-0005-0000-0000-000045030000}"/>
    <cellStyle name="20% - Accent1 19 6 2" xfId="964" xr:uid="{00000000-0005-0000-0000-000046030000}"/>
    <cellStyle name="20% - Accent1 19 7" xfId="965" xr:uid="{00000000-0005-0000-0000-000047030000}"/>
    <cellStyle name="20% - Accent1 2" xfId="44" xr:uid="{00000000-0005-0000-0000-000048030000}"/>
    <cellStyle name="20% - Accent1 2 10" xfId="966" xr:uid="{00000000-0005-0000-0000-000049030000}"/>
    <cellStyle name="20% - Accent1 2 2" xfId="967" xr:uid="{00000000-0005-0000-0000-00004A030000}"/>
    <cellStyle name="20% - Accent1 2 2 2" xfId="968" xr:uid="{00000000-0005-0000-0000-00004B030000}"/>
    <cellStyle name="20% - Accent1 2 2 2 2" xfId="969" xr:uid="{00000000-0005-0000-0000-00004C030000}"/>
    <cellStyle name="20% - Accent1 2 2 2 2 2" xfId="970" xr:uid="{00000000-0005-0000-0000-00004D030000}"/>
    <cellStyle name="20% - Accent1 2 2 2 2 2 2" xfId="971" xr:uid="{00000000-0005-0000-0000-00004E030000}"/>
    <cellStyle name="20% - Accent1 2 2 2 2 2 2 2" xfId="972" xr:uid="{00000000-0005-0000-0000-00004F030000}"/>
    <cellStyle name="20% - Accent1 2 2 2 2 2 2 2 2" xfId="973" xr:uid="{00000000-0005-0000-0000-000050030000}"/>
    <cellStyle name="20% - Accent1 2 2 2 2 2 2 3" xfId="974" xr:uid="{00000000-0005-0000-0000-000051030000}"/>
    <cellStyle name="20% - Accent1 2 2 2 2 2 3" xfId="975" xr:uid="{00000000-0005-0000-0000-000052030000}"/>
    <cellStyle name="20% - Accent1 2 2 2 2 2 3 2" xfId="976" xr:uid="{00000000-0005-0000-0000-000053030000}"/>
    <cellStyle name="20% - Accent1 2 2 2 2 2 4" xfId="977" xr:uid="{00000000-0005-0000-0000-000054030000}"/>
    <cellStyle name="20% - Accent1 2 2 2 2 3" xfId="978" xr:uid="{00000000-0005-0000-0000-000055030000}"/>
    <cellStyle name="20% - Accent1 2 2 2 2 3 2" xfId="979" xr:uid="{00000000-0005-0000-0000-000056030000}"/>
    <cellStyle name="20% - Accent1 2 2 2 2 3 2 2" xfId="980" xr:uid="{00000000-0005-0000-0000-000057030000}"/>
    <cellStyle name="20% - Accent1 2 2 2 2 3 3" xfId="981" xr:uid="{00000000-0005-0000-0000-000058030000}"/>
    <cellStyle name="20% - Accent1 2 2 2 2 4" xfId="982" xr:uid="{00000000-0005-0000-0000-000059030000}"/>
    <cellStyle name="20% - Accent1 2 2 2 2 4 2" xfId="983" xr:uid="{00000000-0005-0000-0000-00005A030000}"/>
    <cellStyle name="20% - Accent1 2 2 2 2 4 2 2" xfId="984" xr:uid="{00000000-0005-0000-0000-00005B030000}"/>
    <cellStyle name="20% - Accent1 2 2 2 2 4 3" xfId="985" xr:uid="{00000000-0005-0000-0000-00005C030000}"/>
    <cellStyle name="20% - Accent1 2 2 2 2 5" xfId="986" xr:uid="{00000000-0005-0000-0000-00005D030000}"/>
    <cellStyle name="20% - Accent1 2 2 2 2 5 2" xfId="987" xr:uid="{00000000-0005-0000-0000-00005E030000}"/>
    <cellStyle name="20% - Accent1 2 2 2 2 6" xfId="988" xr:uid="{00000000-0005-0000-0000-00005F030000}"/>
    <cellStyle name="20% - Accent1 2 2 2 3" xfId="989" xr:uid="{00000000-0005-0000-0000-000060030000}"/>
    <cellStyle name="20% - Accent1 2 2 2 3 2" xfId="990" xr:uid="{00000000-0005-0000-0000-000061030000}"/>
    <cellStyle name="20% - Accent1 2 2 2 3 2 2" xfId="991" xr:uid="{00000000-0005-0000-0000-000062030000}"/>
    <cellStyle name="20% - Accent1 2 2 2 3 2 2 2" xfId="992" xr:uid="{00000000-0005-0000-0000-000063030000}"/>
    <cellStyle name="20% - Accent1 2 2 2 3 2 3" xfId="993" xr:uid="{00000000-0005-0000-0000-000064030000}"/>
    <cellStyle name="20% - Accent1 2 2 2 3 3" xfId="994" xr:uid="{00000000-0005-0000-0000-000065030000}"/>
    <cellStyle name="20% - Accent1 2 2 2 3 3 2" xfId="995" xr:uid="{00000000-0005-0000-0000-000066030000}"/>
    <cellStyle name="20% - Accent1 2 2 2 3 4" xfId="996" xr:uid="{00000000-0005-0000-0000-000067030000}"/>
    <cellStyle name="20% - Accent1 2 2 2 4" xfId="997" xr:uid="{00000000-0005-0000-0000-000068030000}"/>
    <cellStyle name="20% - Accent1 2 2 2 4 2" xfId="998" xr:uid="{00000000-0005-0000-0000-000069030000}"/>
    <cellStyle name="20% - Accent1 2 2 2 4 2 2" xfId="999" xr:uid="{00000000-0005-0000-0000-00006A030000}"/>
    <cellStyle name="20% - Accent1 2 2 2 4 3" xfId="1000" xr:uid="{00000000-0005-0000-0000-00006B030000}"/>
    <cellStyle name="20% - Accent1 2 2 2 5" xfId="1001" xr:uid="{00000000-0005-0000-0000-00006C030000}"/>
    <cellStyle name="20% - Accent1 2 2 2 5 2" xfId="1002" xr:uid="{00000000-0005-0000-0000-00006D030000}"/>
    <cellStyle name="20% - Accent1 2 2 2 5 2 2" xfId="1003" xr:uid="{00000000-0005-0000-0000-00006E030000}"/>
    <cellStyle name="20% - Accent1 2 2 2 5 3" xfId="1004" xr:uid="{00000000-0005-0000-0000-00006F030000}"/>
    <cellStyle name="20% - Accent1 2 2 2 6" xfId="1005" xr:uid="{00000000-0005-0000-0000-000070030000}"/>
    <cellStyle name="20% - Accent1 2 2 2 6 2" xfId="1006" xr:uid="{00000000-0005-0000-0000-000071030000}"/>
    <cellStyle name="20% - Accent1 2 2 2 7" xfId="1007" xr:uid="{00000000-0005-0000-0000-000072030000}"/>
    <cellStyle name="20% - Accent1 2 2 3" xfId="1008" xr:uid="{00000000-0005-0000-0000-000073030000}"/>
    <cellStyle name="20% - Accent1 2 2 3 2" xfId="1009" xr:uid="{00000000-0005-0000-0000-000074030000}"/>
    <cellStyle name="20% - Accent1 2 2 3 2 2" xfId="1010" xr:uid="{00000000-0005-0000-0000-000075030000}"/>
    <cellStyle name="20% - Accent1 2 2 3 2 2 2" xfId="1011" xr:uid="{00000000-0005-0000-0000-000076030000}"/>
    <cellStyle name="20% - Accent1 2 2 3 2 2 2 2" xfId="1012" xr:uid="{00000000-0005-0000-0000-000077030000}"/>
    <cellStyle name="20% - Accent1 2 2 3 2 2 2 2 2" xfId="1013" xr:uid="{00000000-0005-0000-0000-000078030000}"/>
    <cellStyle name="20% - Accent1 2 2 3 2 2 2 3" xfId="1014" xr:uid="{00000000-0005-0000-0000-000079030000}"/>
    <cellStyle name="20% - Accent1 2 2 3 2 2 3" xfId="1015" xr:uid="{00000000-0005-0000-0000-00007A030000}"/>
    <cellStyle name="20% - Accent1 2 2 3 2 2 3 2" xfId="1016" xr:uid="{00000000-0005-0000-0000-00007B030000}"/>
    <cellStyle name="20% - Accent1 2 2 3 2 2 4" xfId="1017" xr:uid="{00000000-0005-0000-0000-00007C030000}"/>
    <cellStyle name="20% - Accent1 2 2 3 2 3" xfId="1018" xr:uid="{00000000-0005-0000-0000-00007D030000}"/>
    <cellStyle name="20% - Accent1 2 2 3 2 3 2" xfId="1019" xr:uid="{00000000-0005-0000-0000-00007E030000}"/>
    <cellStyle name="20% - Accent1 2 2 3 2 3 2 2" xfId="1020" xr:uid="{00000000-0005-0000-0000-00007F030000}"/>
    <cellStyle name="20% - Accent1 2 2 3 2 3 3" xfId="1021" xr:uid="{00000000-0005-0000-0000-000080030000}"/>
    <cellStyle name="20% - Accent1 2 2 3 2 4" xfId="1022" xr:uid="{00000000-0005-0000-0000-000081030000}"/>
    <cellStyle name="20% - Accent1 2 2 3 2 4 2" xfId="1023" xr:uid="{00000000-0005-0000-0000-000082030000}"/>
    <cellStyle name="20% - Accent1 2 2 3 2 4 2 2" xfId="1024" xr:uid="{00000000-0005-0000-0000-000083030000}"/>
    <cellStyle name="20% - Accent1 2 2 3 2 4 3" xfId="1025" xr:uid="{00000000-0005-0000-0000-000084030000}"/>
    <cellStyle name="20% - Accent1 2 2 3 2 5" xfId="1026" xr:uid="{00000000-0005-0000-0000-000085030000}"/>
    <cellStyle name="20% - Accent1 2 2 3 2 5 2" xfId="1027" xr:uid="{00000000-0005-0000-0000-000086030000}"/>
    <cellStyle name="20% - Accent1 2 2 3 2 6" xfId="1028" xr:uid="{00000000-0005-0000-0000-000087030000}"/>
    <cellStyle name="20% - Accent1 2 2 3 3" xfId="1029" xr:uid="{00000000-0005-0000-0000-000088030000}"/>
    <cellStyle name="20% - Accent1 2 2 3 3 2" xfId="1030" xr:uid="{00000000-0005-0000-0000-000089030000}"/>
    <cellStyle name="20% - Accent1 2 2 3 3 2 2" xfId="1031" xr:uid="{00000000-0005-0000-0000-00008A030000}"/>
    <cellStyle name="20% - Accent1 2 2 3 3 2 2 2" xfId="1032" xr:uid="{00000000-0005-0000-0000-00008B030000}"/>
    <cellStyle name="20% - Accent1 2 2 3 3 2 3" xfId="1033" xr:uid="{00000000-0005-0000-0000-00008C030000}"/>
    <cellStyle name="20% - Accent1 2 2 3 3 3" xfId="1034" xr:uid="{00000000-0005-0000-0000-00008D030000}"/>
    <cellStyle name="20% - Accent1 2 2 3 3 3 2" xfId="1035" xr:uid="{00000000-0005-0000-0000-00008E030000}"/>
    <cellStyle name="20% - Accent1 2 2 3 3 4" xfId="1036" xr:uid="{00000000-0005-0000-0000-00008F030000}"/>
    <cellStyle name="20% - Accent1 2 2 3 4" xfId="1037" xr:uid="{00000000-0005-0000-0000-000090030000}"/>
    <cellStyle name="20% - Accent1 2 2 3 4 2" xfId="1038" xr:uid="{00000000-0005-0000-0000-000091030000}"/>
    <cellStyle name="20% - Accent1 2 2 3 4 2 2" xfId="1039" xr:uid="{00000000-0005-0000-0000-000092030000}"/>
    <cellStyle name="20% - Accent1 2 2 3 4 3" xfId="1040" xr:uid="{00000000-0005-0000-0000-000093030000}"/>
    <cellStyle name="20% - Accent1 2 2 3 5" xfId="1041" xr:uid="{00000000-0005-0000-0000-000094030000}"/>
    <cellStyle name="20% - Accent1 2 2 3 5 2" xfId="1042" xr:uid="{00000000-0005-0000-0000-000095030000}"/>
    <cellStyle name="20% - Accent1 2 2 3 5 2 2" xfId="1043" xr:uid="{00000000-0005-0000-0000-000096030000}"/>
    <cellStyle name="20% - Accent1 2 2 3 5 3" xfId="1044" xr:uid="{00000000-0005-0000-0000-000097030000}"/>
    <cellStyle name="20% - Accent1 2 2 3 6" xfId="1045" xr:uid="{00000000-0005-0000-0000-000098030000}"/>
    <cellStyle name="20% - Accent1 2 2 3 6 2" xfId="1046" xr:uid="{00000000-0005-0000-0000-000099030000}"/>
    <cellStyle name="20% - Accent1 2 2 3 7" xfId="1047" xr:uid="{00000000-0005-0000-0000-00009A030000}"/>
    <cellStyle name="20% - Accent1 2 2 4" xfId="1048" xr:uid="{00000000-0005-0000-0000-00009B030000}"/>
    <cellStyle name="20% - Accent1 2 2 4 2" xfId="1049" xr:uid="{00000000-0005-0000-0000-00009C030000}"/>
    <cellStyle name="20% - Accent1 2 2 4 2 2" xfId="1050" xr:uid="{00000000-0005-0000-0000-00009D030000}"/>
    <cellStyle name="20% - Accent1 2 2 4 2 2 2" xfId="1051" xr:uid="{00000000-0005-0000-0000-00009E030000}"/>
    <cellStyle name="20% - Accent1 2 2 4 2 2 2 2" xfId="1052" xr:uid="{00000000-0005-0000-0000-00009F030000}"/>
    <cellStyle name="20% - Accent1 2 2 4 2 2 3" xfId="1053" xr:uid="{00000000-0005-0000-0000-0000A0030000}"/>
    <cellStyle name="20% - Accent1 2 2 4 2 3" xfId="1054" xr:uid="{00000000-0005-0000-0000-0000A1030000}"/>
    <cellStyle name="20% - Accent1 2 2 4 2 3 2" xfId="1055" xr:uid="{00000000-0005-0000-0000-0000A2030000}"/>
    <cellStyle name="20% - Accent1 2 2 4 2 4" xfId="1056" xr:uid="{00000000-0005-0000-0000-0000A3030000}"/>
    <cellStyle name="20% - Accent1 2 2 4 3" xfId="1057" xr:uid="{00000000-0005-0000-0000-0000A4030000}"/>
    <cellStyle name="20% - Accent1 2 2 4 3 2" xfId="1058" xr:uid="{00000000-0005-0000-0000-0000A5030000}"/>
    <cellStyle name="20% - Accent1 2 2 4 3 2 2" xfId="1059" xr:uid="{00000000-0005-0000-0000-0000A6030000}"/>
    <cellStyle name="20% - Accent1 2 2 4 3 3" xfId="1060" xr:uid="{00000000-0005-0000-0000-0000A7030000}"/>
    <cellStyle name="20% - Accent1 2 2 4 4" xfId="1061" xr:uid="{00000000-0005-0000-0000-0000A8030000}"/>
    <cellStyle name="20% - Accent1 2 2 4 4 2" xfId="1062" xr:uid="{00000000-0005-0000-0000-0000A9030000}"/>
    <cellStyle name="20% - Accent1 2 2 4 4 2 2" xfId="1063" xr:uid="{00000000-0005-0000-0000-0000AA030000}"/>
    <cellStyle name="20% - Accent1 2 2 4 4 3" xfId="1064" xr:uid="{00000000-0005-0000-0000-0000AB030000}"/>
    <cellStyle name="20% - Accent1 2 2 4 5" xfId="1065" xr:uid="{00000000-0005-0000-0000-0000AC030000}"/>
    <cellStyle name="20% - Accent1 2 2 4 5 2" xfId="1066" xr:uid="{00000000-0005-0000-0000-0000AD030000}"/>
    <cellStyle name="20% - Accent1 2 2 4 6" xfId="1067" xr:uid="{00000000-0005-0000-0000-0000AE030000}"/>
    <cellStyle name="20% - Accent1 2 2 5" xfId="1068" xr:uid="{00000000-0005-0000-0000-0000AF030000}"/>
    <cellStyle name="20% - Accent1 2 2 5 2" xfId="1069" xr:uid="{00000000-0005-0000-0000-0000B0030000}"/>
    <cellStyle name="20% - Accent1 2 2 5 2 2" xfId="1070" xr:uid="{00000000-0005-0000-0000-0000B1030000}"/>
    <cellStyle name="20% - Accent1 2 2 5 2 2 2" xfId="1071" xr:uid="{00000000-0005-0000-0000-0000B2030000}"/>
    <cellStyle name="20% - Accent1 2 2 5 2 3" xfId="1072" xr:uid="{00000000-0005-0000-0000-0000B3030000}"/>
    <cellStyle name="20% - Accent1 2 2 5 3" xfId="1073" xr:uid="{00000000-0005-0000-0000-0000B4030000}"/>
    <cellStyle name="20% - Accent1 2 2 5 3 2" xfId="1074" xr:uid="{00000000-0005-0000-0000-0000B5030000}"/>
    <cellStyle name="20% - Accent1 2 2 5 4" xfId="1075" xr:uid="{00000000-0005-0000-0000-0000B6030000}"/>
    <cellStyle name="20% - Accent1 2 2 6" xfId="1076" xr:uid="{00000000-0005-0000-0000-0000B7030000}"/>
    <cellStyle name="20% - Accent1 2 2 6 2" xfId="1077" xr:uid="{00000000-0005-0000-0000-0000B8030000}"/>
    <cellStyle name="20% - Accent1 2 2 6 2 2" xfId="1078" xr:uid="{00000000-0005-0000-0000-0000B9030000}"/>
    <cellStyle name="20% - Accent1 2 2 6 3" xfId="1079" xr:uid="{00000000-0005-0000-0000-0000BA030000}"/>
    <cellStyle name="20% - Accent1 2 2 7" xfId="1080" xr:uid="{00000000-0005-0000-0000-0000BB030000}"/>
    <cellStyle name="20% - Accent1 2 2 7 2" xfId="1081" xr:uid="{00000000-0005-0000-0000-0000BC030000}"/>
    <cellStyle name="20% - Accent1 2 2 7 2 2" xfId="1082" xr:uid="{00000000-0005-0000-0000-0000BD030000}"/>
    <cellStyle name="20% - Accent1 2 2 7 3" xfId="1083" xr:uid="{00000000-0005-0000-0000-0000BE030000}"/>
    <cellStyle name="20% - Accent1 2 2 8" xfId="1084" xr:uid="{00000000-0005-0000-0000-0000BF030000}"/>
    <cellStyle name="20% - Accent1 2 2 8 2" xfId="1085" xr:uid="{00000000-0005-0000-0000-0000C0030000}"/>
    <cellStyle name="20% - Accent1 2 2 9" xfId="1086" xr:uid="{00000000-0005-0000-0000-0000C1030000}"/>
    <cellStyle name="20% - Accent1 2 3" xfId="1087" xr:uid="{00000000-0005-0000-0000-0000C2030000}"/>
    <cellStyle name="20% - Accent1 2 3 2" xfId="1088" xr:uid="{00000000-0005-0000-0000-0000C3030000}"/>
    <cellStyle name="20% - Accent1 2 3 2 2" xfId="1089" xr:uid="{00000000-0005-0000-0000-0000C4030000}"/>
    <cellStyle name="20% - Accent1 2 3 2 2 2" xfId="1090" xr:uid="{00000000-0005-0000-0000-0000C5030000}"/>
    <cellStyle name="20% - Accent1 2 3 2 2 2 2" xfId="1091" xr:uid="{00000000-0005-0000-0000-0000C6030000}"/>
    <cellStyle name="20% - Accent1 2 3 2 2 2 2 2" xfId="1092" xr:uid="{00000000-0005-0000-0000-0000C7030000}"/>
    <cellStyle name="20% - Accent1 2 3 2 2 2 3" xfId="1093" xr:uid="{00000000-0005-0000-0000-0000C8030000}"/>
    <cellStyle name="20% - Accent1 2 3 2 2 3" xfId="1094" xr:uid="{00000000-0005-0000-0000-0000C9030000}"/>
    <cellStyle name="20% - Accent1 2 3 2 2 3 2" xfId="1095" xr:uid="{00000000-0005-0000-0000-0000CA030000}"/>
    <cellStyle name="20% - Accent1 2 3 2 2 4" xfId="1096" xr:uid="{00000000-0005-0000-0000-0000CB030000}"/>
    <cellStyle name="20% - Accent1 2 3 2 3" xfId="1097" xr:uid="{00000000-0005-0000-0000-0000CC030000}"/>
    <cellStyle name="20% - Accent1 2 3 2 3 2" xfId="1098" xr:uid="{00000000-0005-0000-0000-0000CD030000}"/>
    <cellStyle name="20% - Accent1 2 3 2 3 2 2" xfId="1099" xr:uid="{00000000-0005-0000-0000-0000CE030000}"/>
    <cellStyle name="20% - Accent1 2 3 2 3 3" xfId="1100" xr:uid="{00000000-0005-0000-0000-0000CF030000}"/>
    <cellStyle name="20% - Accent1 2 3 2 4" xfId="1101" xr:uid="{00000000-0005-0000-0000-0000D0030000}"/>
    <cellStyle name="20% - Accent1 2 3 2 4 2" xfId="1102" xr:uid="{00000000-0005-0000-0000-0000D1030000}"/>
    <cellStyle name="20% - Accent1 2 3 2 4 2 2" xfId="1103" xr:uid="{00000000-0005-0000-0000-0000D2030000}"/>
    <cellStyle name="20% - Accent1 2 3 2 4 3" xfId="1104" xr:uid="{00000000-0005-0000-0000-0000D3030000}"/>
    <cellStyle name="20% - Accent1 2 3 2 5" xfId="1105" xr:uid="{00000000-0005-0000-0000-0000D4030000}"/>
    <cellStyle name="20% - Accent1 2 3 2 5 2" xfId="1106" xr:uid="{00000000-0005-0000-0000-0000D5030000}"/>
    <cellStyle name="20% - Accent1 2 3 2 6" xfId="1107" xr:uid="{00000000-0005-0000-0000-0000D6030000}"/>
    <cellStyle name="20% - Accent1 2 3 3" xfId="1108" xr:uid="{00000000-0005-0000-0000-0000D7030000}"/>
    <cellStyle name="20% - Accent1 2 3 3 2" xfId="1109" xr:uid="{00000000-0005-0000-0000-0000D8030000}"/>
    <cellStyle name="20% - Accent1 2 3 3 2 2" xfId="1110" xr:uid="{00000000-0005-0000-0000-0000D9030000}"/>
    <cellStyle name="20% - Accent1 2 3 3 2 2 2" xfId="1111" xr:uid="{00000000-0005-0000-0000-0000DA030000}"/>
    <cellStyle name="20% - Accent1 2 3 3 2 3" xfId="1112" xr:uid="{00000000-0005-0000-0000-0000DB030000}"/>
    <cellStyle name="20% - Accent1 2 3 3 3" xfId="1113" xr:uid="{00000000-0005-0000-0000-0000DC030000}"/>
    <cellStyle name="20% - Accent1 2 3 3 3 2" xfId="1114" xr:uid="{00000000-0005-0000-0000-0000DD030000}"/>
    <cellStyle name="20% - Accent1 2 3 3 4" xfId="1115" xr:uid="{00000000-0005-0000-0000-0000DE030000}"/>
    <cellStyle name="20% - Accent1 2 3 4" xfId="1116" xr:uid="{00000000-0005-0000-0000-0000DF030000}"/>
    <cellStyle name="20% - Accent1 2 3 4 2" xfId="1117" xr:uid="{00000000-0005-0000-0000-0000E0030000}"/>
    <cellStyle name="20% - Accent1 2 3 4 2 2" xfId="1118" xr:uid="{00000000-0005-0000-0000-0000E1030000}"/>
    <cellStyle name="20% - Accent1 2 3 4 3" xfId="1119" xr:uid="{00000000-0005-0000-0000-0000E2030000}"/>
    <cellStyle name="20% - Accent1 2 3 5" xfId="1120" xr:uid="{00000000-0005-0000-0000-0000E3030000}"/>
    <cellStyle name="20% - Accent1 2 3 5 2" xfId="1121" xr:uid="{00000000-0005-0000-0000-0000E4030000}"/>
    <cellStyle name="20% - Accent1 2 3 5 2 2" xfId="1122" xr:uid="{00000000-0005-0000-0000-0000E5030000}"/>
    <cellStyle name="20% - Accent1 2 3 5 3" xfId="1123" xr:uid="{00000000-0005-0000-0000-0000E6030000}"/>
    <cellStyle name="20% - Accent1 2 3 6" xfId="1124" xr:uid="{00000000-0005-0000-0000-0000E7030000}"/>
    <cellStyle name="20% - Accent1 2 3 6 2" xfId="1125" xr:uid="{00000000-0005-0000-0000-0000E8030000}"/>
    <cellStyle name="20% - Accent1 2 3 7" xfId="1126" xr:uid="{00000000-0005-0000-0000-0000E9030000}"/>
    <cellStyle name="20% - Accent1 2 4" xfId="1127" xr:uid="{00000000-0005-0000-0000-0000EA030000}"/>
    <cellStyle name="20% - Accent1 2 4 2" xfId="1128" xr:uid="{00000000-0005-0000-0000-0000EB030000}"/>
    <cellStyle name="20% - Accent1 2 4 2 2" xfId="1129" xr:uid="{00000000-0005-0000-0000-0000EC030000}"/>
    <cellStyle name="20% - Accent1 2 4 2 2 2" xfId="1130" xr:uid="{00000000-0005-0000-0000-0000ED030000}"/>
    <cellStyle name="20% - Accent1 2 4 2 2 2 2" xfId="1131" xr:uid="{00000000-0005-0000-0000-0000EE030000}"/>
    <cellStyle name="20% - Accent1 2 4 2 2 2 2 2" xfId="1132" xr:uid="{00000000-0005-0000-0000-0000EF030000}"/>
    <cellStyle name="20% - Accent1 2 4 2 2 2 3" xfId="1133" xr:uid="{00000000-0005-0000-0000-0000F0030000}"/>
    <cellStyle name="20% - Accent1 2 4 2 2 3" xfId="1134" xr:uid="{00000000-0005-0000-0000-0000F1030000}"/>
    <cellStyle name="20% - Accent1 2 4 2 2 3 2" xfId="1135" xr:uid="{00000000-0005-0000-0000-0000F2030000}"/>
    <cellStyle name="20% - Accent1 2 4 2 2 4" xfId="1136" xr:uid="{00000000-0005-0000-0000-0000F3030000}"/>
    <cellStyle name="20% - Accent1 2 4 2 3" xfId="1137" xr:uid="{00000000-0005-0000-0000-0000F4030000}"/>
    <cellStyle name="20% - Accent1 2 4 2 3 2" xfId="1138" xr:uid="{00000000-0005-0000-0000-0000F5030000}"/>
    <cellStyle name="20% - Accent1 2 4 2 3 2 2" xfId="1139" xr:uid="{00000000-0005-0000-0000-0000F6030000}"/>
    <cellStyle name="20% - Accent1 2 4 2 3 3" xfId="1140" xr:uid="{00000000-0005-0000-0000-0000F7030000}"/>
    <cellStyle name="20% - Accent1 2 4 2 4" xfId="1141" xr:uid="{00000000-0005-0000-0000-0000F8030000}"/>
    <cellStyle name="20% - Accent1 2 4 2 4 2" xfId="1142" xr:uid="{00000000-0005-0000-0000-0000F9030000}"/>
    <cellStyle name="20% - Accent1 2 4 2 4 2 2" xfId="1143" xr:uid="{00000000-0005-0000-0000-0000FA030000}"/>
    <cellStyle name="20% - Accent1 2 4 2 4 3" xfId="1144" xr:uid="{00000000-0005-0000-0000-0000FB030000}"/>
    <cellStyle name="20% - Accent1 2 4 2 5" xfId="1145" xr:uid="{00000000-0005-0000-0000-0000FC030000}"/>
    <cellStyle name="20% - Accent1 2 4 2 5 2" xfId="1146" xr:uid="{00000000-0005-0000-0000-0000FD030000}"/>
    <cellStyle name="20% - Accent1 2 4 2 6" xfId="1147" xr:uid="{00000000-0005-0000-0000-0000FE030000}"/>
    <cellStyle name="20% - Accent1 2 4 3" xfId="1148" xr:uid="{00000000-0005-0000-0000-0000FF030000}"/>
    <cellStyle name="20% - Accent1 2 4 3 2" xfId="1149" xr:uid="{00000000-0005-0000-0000-000000040000}"/>
    <cellStyle name="20% - Accent1 2 4 3 2 2" xfId="1150" xr:uid="{00000000-0005-0000-0000-000001040000}"/>
    <cellStyle name="20% - Accent1 2 4 3 2 2 2" xfId="1151" xr:uid="{00000000-0005-0000-0000-000002040000}"/>
    <cellStyle name="20% - Accent1 2 4 3 2 3" xfId="1152" xr:uid="{00000000-0005-0000-0000-000003040000}"/>
    <cellStyle name="20% - Accent1 2 4 3 3" xfId="1153" xr:uid="{00000000-0005-0000-0000-000004040000}"/>
    <cellStyle name="20% - Accent1 2 4 3 3 2" xfId="1154" xr:uid="{00000000-0005-0000-0000-000005040000}"/>
    <cellStyle name="20% - Accent1 2 4 3 4" xfId="1155" xr:uid="{00000000-0005-0000-0000-000006040000}"/>
    <cellStyle name="20% - Accent1 2 4 4" xfId="1156" xr:uid="{00000000-0005-0000-0000-000007040000}"/>
    <cellStyle name="20% - Accent1 2 4 4 2" xfId="1157" xr:uid="{00000000-0005-0000-0000-000008040000}"/>
    <cellStyle name="20% - Accent1 2 4 4 2 2" xfId="1158" xr:uid="{00000000-0005-0000-0000-000009040000}"/>
    <cellStyle name="20% - Accent1 2 4 4 3" xfId="1159" xr:uid="{00000000-0005-0000-0000-00000A040000}"/>
    <cellStyle name="20% - Accent1 2 4 5" xfId="1160" xr:uid="{00000000-0005-0000-0000-00000B040000}"/>
    <cellStyle name="20% - Accent1 2 4 5 2" xfId="1161" xr:uid="{00000000-0005-0000-0000-00000C040000}"/>
    <cellStyle name="20% - Accent1 2 4 5 2 2" xfId="1162" xr:uid="{00000000-0005-0000-0000-00000D040000}"/>
    <cellStyle name="20% - Accent1 2 4 5 3" xfId="1163" xr:uid="{00000000-0005-0000-0000-00000E040000}"/>
    <cellStyle name="20% - Accent1 2 4 6" xfId="1164" xr:uid="{00000000-0005-0000-0000-00000F040000}"/>
    <cellStyle name="20% - Accent1 2 4 6 2" xfId="1165" xr:uid="{00000000-0005-0000-0000-000010040000}"/>
    <cellStyle name="20% - Accent1 2 4 7" xfId="1166" xr:uid="{00000000-0005-0000-0000-000011040000}"/>
    <cellStyle name="20% - Accent1 2 5" xfId="1167" xr:uid="{00000000-0005-0000-0000-000012040000}"/>
    <cellStyle name="20% - Accent1 2 5 2" xfId="1168" xr:uid="{00000000-0005-0000-0000-000013040000}"/>
    <cellStyle name="20% - Accent1 2 5 2 2" xfId="1169" xr:uid="{00000000-0005-0000-0000-000014040000}"/>
    <cellStyle name="20% - Accent1 2 5 2 2 2" xfId="1170" xr:uid="{00000000-0005-0000-0000-000015040000}"/>
    <cellStyle name="20% - Accent1 2 5 2 2 2 2" xfId="1171" xr:uid="{00000000-0005-0000-0000-000016040000}"/>
    <cellStyle name="20% - Accent1 2 5 2 2 3" xfId="1172" xr:uid="{00000000-0005-0000-0000-000017040000}"/>
    <cellStyle name="20% - Accent1 2 5 2 3" xfId="1173" xr:uid="{00000000-0005-0000-0000-000018040000}"/>
    <cellStyle name="20% - Accent1 2 5 2 3 2" xfId="1174" xr:uid="{00000000-0005-0000-0000-000019040000}"/>
    <cellStyle name="20% - Accent1 2 5 2 4" xfId="1175" xr:uid="{00000000-0005-0000-0000-00001A040000}"/>
    <cellStyle name="20% - Accent1 2 5 3" xfId="1176" xr:uid="{00000000-0005-0000-0000-00001B040000}"/>
    <cellStyle name="20% - Accent1 2 5 3 2" xfId="1177" xr:uid="{00000000-0005-0000-0000-00001C040000}"/>
    <cellStyle name="20% - Accent1 2 5 3 2 2" xfId="1178" xr:uid="{00000000-0005-0000-0000-00001D040000}"/>
    <cellStyle name="20% - Accent1 2 5 3 3" xfId="1179" xr:uid="{00000000-0005-0000-0000-00001E040000}"/>
    <cellStyle name="20% - Accent1 2 5 4" xfId="1180" xr:uid="{00000000-0005-0000-0000-00001F040000}"/>
    <cellStyle name="20% - Accent1 2 5 4 2" xfId="1181" xr:uid="{00000000-0005-0000-0000-000020040000}"/>
    <cellStyle name="20% - Accent1 2 5 4 2 2" xfId="1182" xr:uid="{00000000-0005-0000-0000-000021040000}"/>
    <cellStyle name="20% - Accent1 2 5 4 3" xfId="1183" xr:uid="{00000000-0005-0000-0000-000022040000}"/>
    <cellStyle name="20% - Accent1 2 5 5" xfId="1184" xr:uid="{00000000-0005-0000-0000-000023040000}"/>
    <cellStyle name="20% - Accent1 2 5 5 2" xfId="1185" xr:uid="{00000000-0005-0000-0000-000024040000}"/>
    <cellStyle name="20% - Accent1 2 5 6" xfId="1186" xr:uid="{00000000-0005-0000-0000-000025040000}"/>
    <cellStyle name="20% - Accent1 2 6" xfId="1187" xr:uid="{00000000-0005-0000-0000-000026040000}"/>
    <cellStyle name="20% - Accent1 2 6 2" xfId="1188" xr:uid="{00000000-0005-0000-0000-000027040000}"/>
    <cellStyle name="20% - Accent1 2 6 2 2" xfId="1189" xr:uid="{00000000-0005-0000-0000-000028040000}"/>
    <cellStyle name="20% - Accent1 2 6 2 2 2" xfId="1190" xr:uid="{00000000-0005-0000-0000-000029040000}"/>
    <cellStyle name="20% - Accent1 2 6 2 3" xfId="1191" xr:uid="{00000000-0005-0000-0000-00002A040000}"/>
    <cellStyle name="20% - Accent1 2 6 3" xfId="1192" xr:uid="{00000000-0005-0000-0000-00002B040000}"/>
    <cellStyle name="20% - Accent1 2 6 3 2" xfId="1193" xr:uid="{00000000-0005-0000-0000-00002C040000}"/>
    <cellStyle name="20% - Accent1 2 6 4" xfId="1194" xr:uid="{00000000-0005-0000-0000-00002D040000}"/>
    <cellStyle name="20% - Accent1 2 7" xfId="1195" xr:uid="{00000000-0005-0000-0000-00002E040000}"/>
    <cellStyle name="20% - Accent1 2 7 2" xfId="1196" xr:uid="{00000000-0005-0000-0000-00002F040000}"/>
    <cellStyle name="20% - Accent1 2 7 2 2" xfId="1197" xr:uid="{00000000-0005-0000-0000-000030040000}"/>
    <cellStyle name="20% - Accent1 2 7 3" xfId="1198" xr:uid="{00000000-0005-0000-0000-000031040000}"/>
    <cellStyle name="20% - Accent1 2 8" xfId="1199" xr:uid="{00000000-0005-0000-0000-000032040000}"/>
    <cellStyle name="20% - Accent1 2 8 2" xfId="1200" xr:uid="{00000000-0005-0000-0000-000033040000}"/>
    <cellStyle name="20% - Accent1 2 8 2 2" xfId="1201" xr:uid="{00000000-0005-0000-0000-000034040000}"/>
    <cellStyle name="20% - Accent1 2 8 3" xfId="1202" xr:uid="{00000000-0005-0000-0000-000035040000}"/>
    <cellStyle name="20% - Accent1 2 9" xfId="1203" xr:uid="{00000000-0005-0000-0000-000036040000}"/>
    <cellStyle name="20% - Accent1 2 9 2" xfId="1204" xr:uid="{00000000-0005-0000-0000-000037040000}"/>
    <cellStyle name="20% - Accent1 20" xfId="1205" xr:uid="{00000000-0005-0000-0000-000038040000}"/>
    <cellStyle name="20% - Accent1 20 2" xfId="1206" xr:uid="{00000000-0005-0000-0000-000039040000}"/>
    <cellStyle name="20% - Accent1 20 2 2" xfId="1207" xr:uid="{00000000-0005-0000-0000-00003A040000}"/>
    <cellStyle name="20% - Accent1 20 2 2 2" xfId="1208" xr:uid="{00000000-0005-0000-0000-00003B040000}"/>
    <cellStyle name="20% - Accent1 20 2 2 2 2" xfId="1209" xr:uid="{00000000-0005-0000-0000-00003C040000}"/>
    <cellStyle name="20% - Accent1 20 2 2 2 2 2" xfId="1210" xr:uid="{00000000-0005-0000-0000-00003D040000}"/>
    <cellStyle name="20% - Accent1 20 2 2 2 3" xfId="1211" xr:uid="{00000000-0005-0000-0000-00003E040000}"/>
    <cellStyle name="20% - Accent1 20 2 2 3" xfId="1212" xr:uid="{00000000-0005-0000-0000-00003F040000}"/>
    <cellStyle name="20% - Accent1 20 2 2 3 2" xfId="1213" xr:uid="{00000000-0005-0000-0000-000040040000}"/>
    <cellStyle name="20% - Accent1 20 2 2 4" xfId="1214" xr:uid="{00000000-0005-0000-0000-000041040000}"/>
    <cellStyle name="20% - Accent1 20 2 3" xfId="1215" xr:uid="{00000000-0005-0000-0000-000042040000}"/>
    <cellStyle name="20% - Accent1 20 2 3 2" xfId="1216" xr:uid="{00000000-0005-0000-0000-000043040000}"/>
    <cellStyle name="20% - Accent1 20 2 3 2 2" xfId="1217" xr:uid="{00000000-0005-0000-0000-000044040000}"/>
    <cellStyle name="20% - Accent1 20 2 3 3" xfId="1218" xr:uid="{00000000-0005-0000-0000-000045040000}"/>
    <cellStyle name="20% - Accent1 20 2 4" xfId="1219" xr:uid="{00000000-0005-0000-0000-000046040000}"/>
    <cellStyle name="20% - Accent1 20 2 4 2" xfId="1220" xr:uid="{00000000-0005-0000-0000-000047040000}"/>
    <cellStyle name="20% - Accent1 20 2 4 2 2" xfId="1221" xr:uid="{00000000-0005-0000-0000-000048040000}"/>
    <cellStyle name="20% - Accent1 20 2 4 3" xfId="1222" xr:uid="{00000000-0005-0000-0000-000049040000}"/>
    <cellStyle name="20% - Accent1 20 2 5" xfId="1223" xr:uid="{00000000-0005-0000-0000-00004A040000}"/>
    <cellStyle name="20% - Accent1 20 2 5 2" xfId="1224" xr:uid="{00000000-0005-0000-0000-00004B040000}"/>
    <cellStyle name="20% - Accent1 20 2 6" xfId="1225" xr:uid="{00000000-0005-0000-0000-00004C040000}"/>
    <cellStyle name="20% - Accent1 20 3" xfId="1226" xr:uid="{00000000-0005-0000-0000-00004D040000}"/>
    <cellStyle name="20% - Accent1 20 3 2" xfId="1227" xr:uid="{00000000-0005-0000-0000-00004E040000}"/>
    <cellStyle name="20% - Accent1 20 3 2 2" xfId="1228" xr:uid="{00000000-0005-0000-0000-00004F040000}"/>
    <cellStyle name="20% - Accent1 20 3 2 2 2" xfId="1229" xr:uid="{00000000-0005-0000-0000-000050040000}"/>
    <cellStyle name="20% - Accent1 20 3 2 3" xfId="1230" xr:uid="{00000000-0005-0000-0000-000051040000}"/>
    <cellStyle name="20% - Accent1 20 3 3" xfId="1231" xr:uid="{00000000-0005-0000-0000-000052040000}"/>
    <cellStyle name="20% - Accent1 20 3 3 2" xfId="1232" xr:uid="{00000000-0005-0000-0000-000053040000}"/>
    <cellStyle name="20% - Accent1 20 3 4" xfId="1233" xr:uid="{00000000-0005-0000-0000-000054040000}"/>
    <cellStyle name="20% - Accent1 20 4" xfId="1234" xr:uid="{00000000-0005-0000-0000-000055040000}"/>
    <cellStyle name="20% - Accent1 20 4 2" xfId="1235" xr:uid="{00000000-0005-0000-0000-000056040000}"/>
    <cellStyle name="20% - Accent1 20 4 2 2" xfId="1236" xr:uid="{00000000-0005-0000-0000-000057040000}"/>
    <cellStyle name="20% - Accent1 20 4 3" xfId="1237" xr:uid="{00000000-0005-0000-0000-000058040000}"/>
    <cellStyle name="20% - Accent1 20 5" xfId="1238" xr:uid="{00000000-0005-0000-0000-000059040000}"/>
    <cellStyle name="20% - Accent1 20 5 2" xfId="1239" xr:uid="{00000000-0005-0000-0000-00005A040000}"/>
    <cellStyle name="20% - Accent1 20 5 2 2" xfId="1240" xr:uid="{00000000-0005-0000-0000-00005B040000}"/>
    <cellStyle name="20% - Accent1 20 5 3" xfId="1241" xr:uid="{00000000-0005-0000-0000-00005C040000}"/>
    <cellStyle name="20% - Accent1 20 6" xfId="1242" xr:uid="{00000000-0005-0000-0000-00005D040000}"/>
    <cellStyle name="20% - Accent1 20 6 2" xfId="1243" xr:uid="{00000000-0005-0000-0000-00005E040000}"/>
    <cellStyle name="20% - Accent1 20 7" xfId="1244" xr:uid="{00000000-0005-0000-0000-00005F040000}"/>
    <cellStyle name="20% - Accent1 21" xfId="1245" xr:uid="{00000000-0005-0000-0000-000060040000}"/>
    <cellStyle name="20% - Accent1 21 2" xfId="1246" xr:uid="{00000000-0005-0000-0000-000061040000}"/>
    <cellStyle name="20% - Accent1 21 2 2" xfId="1247" xr:uid="{00000000-0005-0000-0000-000062040000}"/>
    <cellStyle name="20% - Accent1 21 2 2 2" xfId="1248" xr:uid="{00000000-0005-0000-0000-000063040000}"/>
    <cellStyle name="20% - Accent1 21 2 2 2 2" xfId="1249" xr:uid="{00000000-0005-0000-0000-000064040000}"/>
    <cellStyle name="20% - Accent1 21 2 2 3" xfId="1250" xr:uid="{00000000-0005-0000-0000-000065040000}"/>
    <cellStyle name="20% - Accent1 21 2 3" xfId="1251" xr:uid="{00000000-0005-0000-0000-000066040000}"/>
    <cellStyle name="20% - Accent1 21 2 3 2" xfId="1252" xr:uid="{00000000-0005-0000-0000-000067040000}"/>
    <cellStyle name="20% - Accent1 21 2 4" xfId="1253" xr:uid="{00000000-0005-0000-0000-000068040000}"/>
    <cellStyle name="20% - Accent1 21 3" xfId="1254" xr:uid="{00000000-0005-0000-0000-000069040000}"/>
    <cellStyle name="20% - Accent1 21 3 2" xfId="1255" xr:uid="{00000000-0005-0000-0000-00006A040000}"/>
    <cellStyle name="20% - Accent1 21 3 2 2" xfId="1256" xr:uid="{00000000-0005-0000-0000-00006B040000}"/>
    <cellStyle name="20% - Accent1 21 3 3" xfId="1257" xr:uid="{00000000-0005-0000-0000-00006C040000}"/>
    <cellStyle name="20% - Accent1 21 4" xfId="1258" xr:uid="{00000000-0005-0000-0000-00006D040000}"/>
    <cellStyle name="20% - Accent1 21 4 2" xfId="1259" xr:uid="{00000000-0005-0000-0000-00006E040000}"/>
    <cellStyle name="20% - Accent1 21 4 2 2" xfId="1260" xr:uid="{00000000-0005-0000-0000-00006F040000}"/>
    <cellStyle name="20% - Accent1 21 4 3" xfId="1261" xr:uid="{00000000-0005-0000-0000-000070040000}"/>
    <cellStyle name="20% - Accent1 21 5" xfId="1262" xr:uid="{00000000-0005-0000-0000-000071040000}"/>
    <cellStyle name="20% - Accent1 21 5 2" xfId="1263" xr:uid="{00000000-0005-0000-0000-000072040000}"/>
    <cellStyle name="20% - Accent1 21 6" xfId="1264" xr:uid="{00000000-0005-0000-0000-000073040000}"/>
    <cellStyle name="20% - Accent1 22" xfId="1265" xr:uid="{00000000-0005-0000-0000-000074040000}"/>
    <cellStyle name="20% - Accent1 22 2" xfId="1266" xr:uid="{00000000-0005-0000-0000-000075040000}"/>
    <cellStyle name="20% - Accent1 22 2 2" xfId="1267" xr:uid="{00000000-0005-0000-0000-000076040000}"/>
    <cellStyle name="20% - Accent1 22 2 2 2" xfId="1268" xr:uid="{00000000-0005-0000-0000-000077040000}"/>
    <cellStyle name="20% - Accent1 22 2 2 2 2" xfId="1269" xr:uid="{00000000-0005-0000-0000-000078040000}"/>
    <cellStyle name="20% - Accent1 22 2 2 3" xfId="1270" xr:uid="{00000000-0005-0000-0000-000079040000}"/>
    <cellStyle name="20% - Accent1 22 2 3" xfId="1271" xr:uid="{00000000-0005-0000-0000-00007A040000}"/>
    <cellStyle name="20% - Accent1 22 2 3 2" xfId="1272" xr:uid="{00000000-0005-0000-0000-00007B040000}"/>
    <cellStyle name="20% - Accent1 22 2 4" xfId="1273" xr:uid="{00000000-0005-0000-0000-00007C040000}"/>
    <cellStyle name="20% - Accent1 22 3" xfId="1274" xr:uid="{00000000-0005-0000-0000-00007D040000}"/>
    <cellStyle name="20% - Accent1 22 3 2" xfId="1275" xr:uid="{00000000-0005-0000-0000-00007E040000}"/>
    <cellStyle name="20% - Accent1 22 3 2 2" xfId="1276" xr:uid="{00000000-0005-0000-0000-00007F040000}"/>
    <cellStyle name="20% - Accent1 22 3 3" xfId="1277" xr:uid="{00000000-0005-0000-0000-000080040000}"/>
    <cellStyle name="20% - Accent1 22 4" xfId="1278" xr:uid="{00000000-0005-0000-0000-000081040000}"/>
    <cellStyle name="20% - Accent1 22 4 2" xfId="1279" xr:uid="{00000000-0005-0000-0000-000082040000}"/>
    <cellStyle name="20% - Accent1 22 4 2 2" xfId="1280" xr:uid="{00000000-0005-0000-0000-000083040000}"/>
    <cellStyle name="20% - Accent1 22 4 3" xfId="1281" xr:uid="{00000000-0005-0000-0000-000084040000}"/>
    <cellStyle name="20% - Accent1 22 5" xfId="1282" xr:uid="{00000000-0005-0000-0000-000085040000}"/>
    <cellStyle name="20% - Accent1 22 5 2" xfId="1283" xr:uid="{00000000-0005-0000-0000-000086040000}"/>
    <cellStyle name="20% - Accent1 22 6" xfId="1284" xr:uid="{00000000-0005-0000-0000-000087040000}"/>
    <cellStyle name="20% - Accent1 23" xfId="1285" xr:uid="{00000000-0005-0000-0000-000088040000}"/>
    <cellStyle name="20% - Accent1 23 2" xfId="1286" xr:uid="{00000000-0005-0000-0000-000089040000}"/>
    <cellStyle name="20% - Accent1 23 2 2" xfId="1287" xr:uid="{00000000-0005-0000-0000-00008A040000}"/>
    <cellStyle name="20% - Accent1 23 2 2 2" xfId="1288" xr:uid="{00000000-0005-0000-0000-00008B040000}"/>
    <cellStyle name="20% - Accent1 23 2 2 2 2" xfId="1289" xr:uid="{00000000-0005-0000-0000-00008C040000}"/>
    <cellStyle name="20% - Accent1 23 2 2 3" xfId="1290" xr:uid="{00000000-0005-0000-0000-00008D040000}"/>
    <cellStyle name="20% - Accent1 23 2 3" xfId="1291" xr:uid="{00000000-0005-0000-0000-00008E040000}"/>
    <cellStyle name="20% - Accent1 23 2 3 2" xfId="1292" xr:uid="{00000000-0005-0000-0000-00008F040000}"/>
    <cellStyle name="20% - Accent1 23 2 4" xfId="1293" xr:uid="{00000000-0005-0000-0000-000090040000}"/>
    <cellStyle name="20% - Accent1 23 3" xfId="1294" xr:uid="{00000000-0005-0000-0000-000091040000}"/>
    <cellStyle name="20% - Accent1 23 3 2" xfId="1295" xr:uid="{00000000-0005-0000-0000-000092040000}"/>
    <cellStyle name="20% - Accent1 23 3 2 2" xfId="1296" xr:uid="{00000000-0005-0000-0000-000093040000}"/>
    <cellStyle name="20% - Accent1 23 3 3" xfId="1297" xr:uid="{00000000-0005-0000-0000-000094040000}"/>
    <cellStyle name="20% - Accent1 23 4" xfId="1298" xr:uid="{00000000-0005-0000-0000-000095040000}"/>
    <cellStyle name="20% - Accent1 23 4 2" xfId="1299" xr:uid="{00000000-0005-0000-0000-000096040000}"/>
    <cellStyle name="20% - Accent1 23 4 2 2" xfId="1300" xr:uid="{00000000-0005-0000-0000-000097040000}"/>
    <cellStyle name="20% - Accent1 23 4 3" xfId="1301" xr:uid="{00000000-0005-0000-0000-000098040000}"/>
    <cellStyle name="20% - Accent1 23 5" xfId="1302" xr:uid="{00000000-0005-0000-0000-000099040000}"/>
    <cellStyle name="20% - Accent1 23 5 2" xfId="1303" xr:uid="{00000000-0005-0000-0000-00009A040000}"/>
    <cellStyle name="20% - Accent1 23 6" xfId="1304" xr:uid="{00000000-0005-0000-0000-00009B040000}"/>
    <cellStyle name="20% - Accent1 24" xfId="1305" xr:uid="{00000000-0005-0000-0000-00009C040000}"/>
    <cellStyle name="20% - Accent1 24 2" xfId="1306" xr:uid="{00000000-0005-0000-0000-00009D040000}"/>
    <cellStyle name="20% - Accent1 24 2 2" xfId="1307" xr:uid="{00000000-0005-0000-0000-00009E040000}"/>
    <cellStyle name="20% - Accent1 24 2 2 2" xfId="1308" xr:uid="{00000000-0005-0000-0000-00009F040000}"/>
    <cellStyle name="20% - Accent1 24 2 2 2 2" xfId="1309" xr:uid="{00000000-0005-0000-0000-0000A0040000}"/>
    <cellStyle name="20% - Accent1 24 2 2 3" xfId="1310" xr:uid="{00000000-0005-0000-0000-0000A1040000}"/>
    <cellStyle name="20% - Accent1 24 2 3" xfId="1311" xr:uid="{00000000-0005-0000-0000-0000A2040000}"/>
    <cellStyle name="20% - Accent1 24 2 3 2" xfId="1312" xr:uid="{00000000-0005-0000-0000-0000A3040000}"/>
    <cellStyle name="20% - Accent1 24 2 4" xfId="1313" xr:uid="{00000000-0005-0000-0000-0000A4040000}"/>
    <cellStyle name="20% - Accent1 24 3" xfId="1314" xr:uid="{00000000-0005-0000-0000-0000A5040000}"/>
    <cellStyle name="20% - Accent1 24 3 2" xfId="1315" xr:uid="{00000000-0005-0000-0000-0000A6040000}"/>
    <cellStyle name="20% - Accent1 24 3 2 2" xfId="1316" xr:uid="{00000000-0005-0000-0000-0000A7040000}"/>
    <cellStyle name="20% - Accent1 24 3 3" xfId="1317" xr:uid="{00000000-0005-0000-0000-0000A8040000}"/>
    <cellStyle name="20% - Accent1 24 4" xfId="1318" xr:uid="{00000000-0005-0000-0000-0000A9040000}"/>
    <cellStyle name="20% - Accent1 24 4 2" xfId="1319" xr:uid="{00000000-0005-0000-0000-0000AA040000}"/>
    <cellStyle name="20% - Accent1 24 4 2 2" xfId="1320" xr:uid="{00000000-0005-0000-0000-0000AB040000}"/>
    <cellStyle name="20% - Accent1 24 4 3" xfId="1321" xr:uid="{00000000-0005-0000-0000-0000AC040000}"/>
    <cellStyle name="20% - Accent1 24 5" xfId="1322" xr:uid="{00000000-0005-0000-0000-0000AD040000}"/>
    <cellStyle name="20% - Accent1 24 5 2" xfId="1323" xr:uid="{00000000-0005-0000-0000-0000AE040000}"/>
    <cellStyle name="20% - Accent1 24 6" xfId="1324" xr:uid="{00000000-0005-0000-0000-0000AF040000}"/>
    <cellStyle name="20% - Accent1 25" xfId="1325" xr:uid="{00000000-0005-0000-0000-0000B0040000}"/>
    <cellStyle name="20% - Accent1 25 2" xfId="1326" xr:uid="{00000000-0005-0000-0000-0000B1040000}"/>
    <cellStyle name="20% - Accent1 25 2 2" xfId="1327" xr:uid="{00000000-0005-0000-0000-0000B2040000}"/>
    <cellStyle name="20% - Accent1 25 2 2 2" xfId="1328" xr:uid="{00000000-0005-0000-0000-0000B3040000}"/>
    <cellStyle name="20% - Accent1 25 2 3" xfId="1329" xr:uid="{00000000-0005-0000-0000-0000B4040000}"/>
    <cellStyle name="20% - Accent1 25 3" xfId="1330" xr:uid="{00000000-0005-0000-0000-0000B5040000}"/>
    <cellStyle name="20% - Accent1 25 3 2" xfId="1331" xr:uid="{00000000-0005-0000-0000-0000B6040000}"/>
    <cellStyle name="20% - Accent1 25 4" xfId="1332" xr:uid="{00000000-0005-0000-0000-0000B7040000}"/>
    <cellStyle name="20% - Accent1 26" xfId="1333" xr:uid="{00000000-0005-0000-0000-0000B8040000}"/>
    <cellStyle name="20% - Accent1 26 2" xfId="1334" xr:uid="{00000000-0005-0000-0000-0000B9040000}"/>
    <cellStyle name="20% - Accent1 26 2 2" xfId="1335" xr:uid="{00000000-0005-0000-0000-0000BA040000}"/>
    <cellStyle name="20% - Accent1 26 3" xfId="1336" xr:uid="{00000000-0005-0000-0000-0000BB040000}"/>
    <cellStyle name="20% - Accent1 27" xfId="1337" xr:uid="{00000000-0005-0000-0000-0000BC040000}"/>
    <cellStyle name="20% - Accent1 27 2" xfId="1338" xr:uid="{00000000-0005-0000-0000-0000BD040000}"/>
    <cellStyle name="20% - Accent1 27 2 2" xfId="1339" xr:uid="{00000000-0005-0000-0000-0000BE040000}"/>
    <cellStyle name="20% - Accent1 27 3" xfId="1340" xr:uid="{00000000-0005-0000-0000-0000BF040000}"/>
    <cellStyle name="20% - Accent1 28" xfId="1341" xr:uid="{00000000-0005-0000-0000-0000C0040000}"/>
    <cellStyle name="20% - Accent1 28 2" xfId="1342" xr:uid="{00000000-0005-0000-0000-0000C1040000}"/>
    <cellStyle name="20% - Accent1 29" xfId="1343" xr:uid="{00000000-0005-0000-0000-0000C2040000}"/>
    <cellStyle name="20% - Accent1 3" xfId="45" xr:uid="{00000000-0005-0000-0000-0000C3040000}"/>
    <cellStyle name="20% - Accent1 3 10" xfId="1344" xr:uid="{00000000-0005-0000-0000-0000C4040000}"/>
    <cellStyle name="20% - Accent1 3 2" xfId="1345" xr:uid="{00000000-0005-0000-0000-0000C5040000}"/>
    <cellStyle name="20% - Accent1 3 2 2" xfId="1346" xr:uid="{00000000-0005-0000-0000-0000C6040000}"/>
    <cellStyle name="20% - Accent1 3 2 2 2" xfId="1347" xr:uid="{00000000-0005-0000-0000-0000C7040000}"/>
    <cellStyle name="20% - Accent1 3 2 2 2 2" xfId="1348" xr:uid="{00000000-0005-0000-0000-0000C8040000}"/>
    <cellStyle name="20% - Accent1 3 2 2 2 2 2" xfId="1349" xr:uid="{00000000-0005-0000-0000-0000C9040000}"/>
    <cellStyle name="20% - Accent1 3 2 2 2 2 2 2" xfId="1350" xr:uid="{00000000-0005-0000-0000-0000CA040000}"/>
    <cellStyle name="20% - Accent1 3 2 2 2 2 2 2 2" xfId="1351" xr:uid="{00000000-0005-0000-0000-0000CB040000}"/>
    <cellStyle name="20% - Accent1 3 2 2 2 2 2 3" xfId="1352" xr:uid="{00000000-0005-0000-0000-0000CC040000}"/>
    <cellStyle name="20% - Accent1 3 2 2 2 2 3" xfId="1353" xr:uid="{00000000-0005-0000-0000-0000CD040000}"/>
    <cellStyle name="20% - Accent1 3 2 2 2 2 3 2" xfId="1354" xr:uid="{00000000-0005-0000-0000-0000CE040000}"/>
    <cellStyle name="20% - Accent1 3 2 2 2 2 4" xfId="1355" xr:uid="{00000000-0005-0000-0000-0000CF040000}"/>
    <cellStyle name="20% - Accent1 3 2 2 2 3" xfId="1356" xr:uid="{00000000-0005-0000-0000-0000D0040000}"/>
    <cellStyle name="20% - Accent1 3 2 2 2 3 2" xfId="1357" xr:uid="{00000000-0005-0000-0000-0000D1040000}"/>
    <cellStyle name="20% - Accent1 3 2 2 2 3 2 2" xfId="1358" xr:uid="{00000000-0005-0000-0000-0000D2040000}"/>
    <cellStyle name="20% - Accent1 3 2 2 2 3 3" xfId="1359" xr:uid="{00000000-0005-0000-0000-0000D3040000}"/>
    <cellStyle name="20% - Accent1 3 2 2 2 4" xfId="1360" xr:uid="{00000000-0005-0000-0000-0000D4040000}"/>
    <cellStyle name="20% - Accent1 3 2 2 2 4 2" xfId="1361" xr:uid="{00000000-0005-0000-0000-0000D5040000}"/>
    <cellStyle name="20% - Accent1 3 2 2 2 4 2 2" xfId="1362" xr:uid="{00000000-0005-0000-0000-0000D6040000}"/>
    <cellStyle name="20% - Accent1 3 2 2 2 4 3" xfId="1363" xr:uid="{00000000-0005-0000-0000-0000D7040000}"/>
    <cellStyle name="20% - Accent1 3 2 2 2 5" xfId="1364" xr:uid="{00000000-0005-0000-0000-0000D8040000}"/>
    <cellStyle name="20% - Accent1 3 2 2 2 5 2" xfId="1365" xr:uid="{00000000-0005-0000-0000-0000D9040000}"/>
    <cellStyle name="20% - Accent1 3 2 2 2 6" xfId="1366" xr:uid="{00000000-0005-0000-0000-0000DA040000}"/>
    <cellStyle name="20% - Accent1 3 2 2 3" xfId="1367" xr:uid="{00000000-0005-0000-0000-0000DB040000}"/>
    <cellStyle name="20% - Accent1 3 2 2 3 2" xfId="1368" xr:uid="{00000000-0005-0000-0000-0000DC040000}"/>
    <cellStyle name="20% - Accent1 3 2 2 3 2 2" xfId="1369" xr:uid="{00000000-0005-0000-0000-0000DD040000}"/>
    <cellStyle name="20% - Accent1 3 2 2 3 2 2 2" xfId="1370" xr:uid="{00000000-0005-0000-0000-0000DE040000}"/>
    <cellStyle name="20% - Accent1 3 2 2 3 2 3" xfId="1371" xr:uid="{00000000-0005-0000-0000-0000DF040000}"/>
    <cellStyle name="20% - Accent1 3 2 2 3 3" xfId="1372" xr:uid="{00000000-0005-0000-0000-0000E0040000}"/>
    <cellStyle name="20% - Accent1 3 2 2 3 3 2" xfId="1373" xr:uid="{00000000-0005-0000-0000-0000E1040000}"/>
    <cellStyle name="20% - Accent1 3 2 2 3 4" xfId="1374" xr:uid="{00000000-0005-0000-0000-0000E2040000}"/>
    <cellStyle name="20% - Accent1 3 2 2 4" xfId="1375" xr:uid="{00000000-0005-0000-0000-0000E3040000}"/>
    <cellStyle name="20% - Accent1 3 2 2 4 2" xfId="1376" xr:uid="{00000000-0005-0000-0000-0000E4040000}"/>
    <cellStyle name="20% - Accent1 3 2 2 4 2 2" xfId="1377" xr:uid="{00000000-0005-0000-0000-0000E5040000}"/>
    <cellStyle name="20% - Accent1 3 2 2 4 3" xfId="1378" xr:uid="{00000000-0005-0000-0000-0000E6040000}"/>
    <cellStyle name="20% - Accent1 3 2 2 5" xfId="1379" xr:uid="{00000000-0005-0000-0000-0000E7040000}"/>
    <cellStyle name="20% - Accent1 3 2 2 5 2" xfId="1380" xr:uid="{00000000-0005-0000-0000-0000E8040000}"/>
    <cellStyle name="20% - Accent1 3 2 2 5 2 2" xfId="1381" xr:uid="{00000000-0005-0000-0000-0000E9040000}"/>
    <cellStyle name="20% - Accent1 3 2 2 5 3" xfId="1382" xr:uid="{00000000-0005-0000-0000-0000EA040000}"/>
    <cellStyle name="20% - Accent1 3 2 2 6" xfId="1383" xr:uid="{00000000-0005-0000-0000-0000EB040000}"/>
    <cellStyle name="20% - Accent1 3 2 2 6 2" xfId="1384" xr:uid="{00000000-0005-0000-0000-0000EC040000}"/>
    <cellStyle name="20% - Accent1 3 2 2 7" xfId="1385" xr:uid="{00000000-0005-0000-0000-0000ED040000}"/>
    <cellStyle name="20% - Accent1 3 2 3" xfId="1386" xr:uid="{00000000-0005-0000-0000-0000EE040000}"/>
    <cellStyle name="20% - Accent1 3 2 3 2" xfId="1387" xr:uid="{00000000-0005-0000-0000-0000EF040000}"/>
    <cellStyle name="20% - Accent1 3 2 3 2 2" xfId="1388" xr:uid="{00000000-0005-0000-0000-0000F0040000}"/>
    <cellStyle name="20% - Accent1 3 2 3 2 2 2" xfId="1389" xr:uid="{00000000-0005-0000-0000-0000F1040000}"/>
    <cellStyle name="20% - Accent1 3 2 3 2 2 2 2" xfId="1390" xr:uid="{00000000-0005-0000-0000-0000F2040000}"/>
    <cellStyle name="20% - Accent1 3 2 3 2 2 2 2 2" xfId="1391" xr:uid="{00000000-0005-0000-0000-0000F3040000}"/>
    <cellStyle name="20% - Accent1 3 2 3 2 2 2 3" xfId="1392" xr:uid="{00000000-0005-0000-0000-0000F4040000}"/>
    <cellStyle name="20% - Accent1 3 2 3 2 2 3" xfId="1393" xr:uid="{00000000-0005-0000-0000-0000F5040000}"/>
    <cellStyle name="20% - Accent1 3 2 3 2 2 3 2" xfId="1394" xr:uid="{00000000-0005-0000-0000-0000F6040000}"/>
    <cellStyle name="20% - Accent1 3 2 3 2 2 4" xfId="1395" xr:uid="{00000000-0005-0000-0000-0000F7040000}"/>
    <cellStyle name="20% - Accent1 3 2 3 2 3" xfId="1396" xr:uid="{00000000-0005-0000-0000-0000F8040000}"/>
    <cellStyle name="20% - Accent1 3 2 3 2 3 2" xfId="1397" xr:uid="{00000000-0005-0000-0000-0000F9040000}"/>
    <cellStyle name="20% - Accent1 3 2 3 2 3 2 2" xfId="1398" xr:uid="{00000000-0005-0000-0000-0000FA040000}"/>
    <cellStyle name="20% - Accent1 3 2 3 2 3 3" xfId="1399" xr:uid="{00000000-0005-0000-0000-0000FB040000}"/>
    <cellStyle name="20% - Accent1 3 2 3 2 4" xfId="1400" xr:uid="{00000000-0005-0000-0000-0000FC040000}"/>
    <cellStyle name="20% - Accent1 3 2 3 2 4 2" xfId="1401" xr:uid="{00000000-0005-0000-0000-0000FD040000}"/>
    <cellStyle name="20% - Accent1 3 2 3 2 4 2 2" xfId="1402" xr:uid="{00000000-0005-0000-0000-0000FE040000}"/>
    <cellStyle name="20% - Accent1 3 2 3 2 4 3" xfId="1403" xr:uid="{00000000-0005-0000-0000-0000FF040000}"/>
    <cellStyle name="20% - Accent1 3 2 3 2 5" xfId="1404" xr:uid="{00000000-0005-0000-0000-000000050000}"/>
    <cellStyle name="20% - Accent1 3 2 3 2 5 2" xfId="1405" xr:uid="{00000000-0005-0000-0000-000001050000}"/>
    <cellStyle name="20% - Accent1 3 2 3 2 6" xfId="1406" xr:uid="{00000000-0005-0000-0000-000002050000}"/>
    <cellStyle name="20% - Accent1 3 2 3 3" xfId="1407" xr:uid="{00000000-0005-0000-0000-000003050000}"/>
    <cellStyle name="20% - Accent1 3 2 3 3 2" xfId="1408" xr:uid="{00000000-0005-0000-0000-000004050000}"/>
    <cellStyle name="20% - Accent1 3 2 3 3 2 2" xfId="1409" xr:uid="{00000000-0005-0000-0000-000005050000}"/>
    <cellStyle name="20% - Accent1 3 2 3 3 2 2 2" xfId="1410" xr:uid="{00000000-0005-0000-0000-000006050000}"/>
    <cellStyle name="20% - Accent1 3 2 3 3 2 3" xfId="1411" xr:uid="{00000000-0005-0000-0000-000007050000}"/>
    <cellStyle name="20% - Accent1 3 2 3 3 3" xfId="1412" xr:uid="{00000000-0005-0000-0000-000008050000}"/>
    <cellStyle name="20% - Accent1 3 2 3 3 3 2" xfId="1413" xr:uid="{00000000-0005-0000-0000-000009050000}"/>
    <cellStyle name="20% - Accent1 3 2 3 3 4" xfId="1414" xr:uid="{00000000-0005-0000-0000-00000A050000}"/>
    <cellStyle name="20% - Accent1 3 2 3 4" xfId="1415" xr:uid="{00000000-0005-0000-0000-00000B050000}"/>
    <cellStyle name="20% - Accent1 3 2 3 4 2" xfId="1416" xr:uid="{00000000-0005-0000-0000-00000C050000}"/>
    <cellStyle name="20% - Accent1 3 2 3 4 2 2" xfId="1417" xr:uid="{00000000-0005-0000-0000-00000D050000}"/>
    <cellStyle name="20% - Accent1 3 2 3 4 3" xfId="1418" xr:uid="{00000000-0005-0000-0000-00000E050000}"/>
    <cellStyle name="20% - Accent1 3 2 3 5" xfId="1419" xr:uid="{00000000-0005-0000-0000-00000F050000}"/>
    <cellStyle name="20% - Accent1 3 2 3 5 2" xfId="1420" xr:uid="{00000000-0005-0000-0000-000010050000}"/>
    <cellStyle name="20% - Accent1 3 2 3 5 2 2" xfId="1421" xr:uid="{00000000-0005-0000-0000-000011050000}"/>
    <cellStyle name="20% - Accent1 3 2 3 5 3" xfId="1422" xr:uid="{00000000-0005-0000-0000-000012050000}"/>
    <cellStyle name="20% - Accent1 3 2 3 6" xfId="1423" xr:uid="{00000000-0005-0000-0000-000013050000}"/>
    <cellStyle name="20% - Accent1 3 2 3 6 2" xfId="1424" xr:uid="{00000000-0005-0000-0000-000014050000}"/>
    <cellStyle name="20% - Accent1 3 2 3 7" xfId="1425" xr:uid="{00000000-0005-0000-0000-000015050000}"/>
    <cellStyle name="20% - Accent1 3 2 4" xfId="1426" xr:uid="{00000000-0005-0000-0000-000016050000}"/>
    <cellStyle name="20% - Accent1 3 2 4 2" xfId="1427" xr:uid="{00000000-0005-0000-0000-000017050000}"/>
    <cellStyle name="20% - Accent1 3 2 4 2 2" xfId="1428" xr:uid="{00000000-0005-0000-0000-000018050000}"/>
    <cellStyle name="20% - Accent1 3 2 4 2 2 2" xfId="1429" xr:uid="{00000000-0005-0000-0000-000019050000}"/>
    <cellStyle name="20% - Accent1 3 2 4 2 2 2 2" xfId="1430" xr:uid="{00000000-0005-0000-0000-00001A050000}"/>
    <cellStyle name="20% - Accent1 3 2 4 2 2 3" xfId="1431" xr:uid="{00000000-0005-0000-0000-00001B050000}"/>
    <cellStyle name="20% - Accent1 3 2 4 2 3" xfId="1432" xr:uid="{00000000-0005-0000-0000-00001C050000}"/>
    <cellStyle name="20% - Accent1 3 2 4 2 3 2" xfId="1433" xr:uid="{00000000-0005-0000-0000-00001D050000}"/>
    <cellStyle name="20% - Accent1 3 2 4 2 4" xfId="1434" xr:uid="{00000000-0005-0000-0000-00001E050000}"/>
    <cellStyle name="20% - Accent1 3 2 4 3" xfId="1435" xr:uid="{00000000-0005-0000-0000-00001F050000}"/>
    <cellStyle name="20% - Accent1 3 2 4 3 2" xfId="1436" xr:uid="{00000000-0005-0000-0000-000020050000}"/>
    <cellStyle name="20% - Accent1 3 2 4 3 2 2" xfId="1437" xr:uid="{00000000-0005-0000-0000-000021050000}"/>
    <cellStyle name="20% - Accent1 3 2 4 3 3" xfId="1438" xr:uid="{00000000-0005-0000-0000-000022050000}"/>
    <cellStyle name="20% - Accent1 3 2 4 4" xfId="1439" xr:uid="{00000000-0005-0000-0000-000023050000}"/>
    <cellStyle name="20% - Accent1 3 2 4 4 2" xfId="1440" xr:uid="{00000000-0005-0000-0000-000024050000}"/>
    <cellStyle name="20% - Accent1 3 2 4 4 2 2" xfId="1441" xr:uid="{00000000-0005-0000-0000-000025050000}"/>
    <cellStyle name="20% - Accent1 3 2 4 4 3" xfId="1442" xr:uid="{00000000-0005-0000-0000-000026050000}"/>
    <cellStyle name="20% - Accent1 3 2 4 5" xfId="1443" xr:uid="{00000000-0005-0000-0000-000027050000}"/>
    <cellStyle name="20% - Accent1 3 2 4 5 2" xfId="1444" xr:uid="{00000000-0005-0000-0000-000028050000}"/>
    <cellStyle name="20% - Accent1 3 2 4 6" xfId="1445" xr:uid="{00000000-0005-0000-0000-000029050000}"/>
    <cellStyle name="20% - Accent1 3 2 5" xfId="1446" xr:uid="{00000000-0005-0000-0000-00002A050000}"/>
    <cellStyle name="20% - Accent1 3 2 5 2" xfId="1447" xr:uid="{00000000-0005-0000-0000-00002B050000}"/>
    <cellStyle name="20% - Accent1 3 2 5 2 2" xfId="1448" xr:uid="{00000000-0005-0000-0000-00002C050000}"/>
    <cellStyle name="20% - Accent1 3 2 5 2 2 2" xfId="1449" xr:uid="{00000000-0005-0000-0000-00002D050000}"/>
    <cellStyle name="20% - Accent1 3 2 5 2 3" xfId="1450" xr:uid="{00000000-0005-0000-0000-00002E050000}"/>
    <cellStyle name="20% - Accent1 3 2 5 3" xfId="1451" xr:uid="{00000000-0005-0000-0000-00002F050000}"/>
    <cellStyle name="20% - Accent1 3 2 5 3 2" xfId="1452" xr:uid="{00000000-0005-0000-0000-000030050000}"/>
    <cellStyle name="20% - Accent1 3 2 5 4" xfId="1453" xr:uid="{00000000-0005-0000-0000-000031050000}"/>
    <cellStyle name="20% - Accent1 3 2 6" xfId="1454" xr:uid="{00000000-0005-0000-0000-000032050000}"/>
    <cellStyle name="20% - Accent1 3 2 6 2" xfId="1455" xr:uid="{00000000-0005-0000-0000-000033050000}"/>
    <cellStyle name="20% - Accent1 3 2 6 2 2" xfId="1456" xr:uid="{00000000-0005-0000-0000-000034050000}"/>
    <cellStyle name="20% - Accent1 3 2 6 3" xfId="1457" xr:uid="{00000000-0005-0000-0000-000035050000}"/>
    <cellStyle name="20% - Accent1 3 2 7" xfId="1458" xr:uid="{00000000-0005-0000-0000-000036050000}"/>
    <cellStyle name="20% - Accent1 3 2 7 2" xfId="1459" xr:uid="{00000000-0005-0000-0000-000037050000}"/>
    <cellStyle name="20% - Accent1 3 2 7 2 2" xfId="1460" xr:uid="{00000000-0005-0000-0000-000038050000}"/>
    <cellStyle name="20% - Accent1 3 2 7 3" xfId="1461" xr:uid="{00000000-0005-0000-0000-000039050000}"/>
    <cellStyle name="20% - Accent1 3 2 8" xfId="1462" xr:uid="{00000000-0005-0000-0000-00003A050000}"/>
    <cellStyle name="20% - Accent1 3 2 8 2" xfId="1463" xr:uid="{00000000-0005-0000-0000-00003B050000}"/>
    <cellStyle name="20% - Accent1 3 2 9" xfId="1464" xr:uid="{00000000-0005-0000-0000-00003C050000}"/>
    <cellStyle name="20% - Accent1 3 3" xfId="1465" xr:uid="{00000000-0005-0000-0000-00003D050000}"/>
    <cellStyle name="20% - Accent1 3 3 2" xfId="1466" xr:uid="{00000000-0005-0000-0000-00003E050000}"/>
    <cellStyle name="20% - Accent1 3 3 2 2" xfId="1467" xr:uid="{00000000-0005-0000-0000-00003F050000}"/>
    <cellStyle name="20% - Accent1 3 3 2 2 2" xfId="1468" xr:uid="{00000000-0005-0000-0000-000040050000}"/>
    <cellStyle name="20% - Accent1 3 3 2 2 2 2" xfId="1469" xr:uid="{00000000-0005-0000-0000-000041050000}"/>
    <cellStyle name="20% - Accent1 3 3 2 2 2 2 2" xfId="1470" xr:uid="{00000000-0005-0000-0000-000042050000}"/>
    <cellStyle name="20% - Accent1 3 3 2 2 2 3" xfId="1471" xr:uid="{00000000-0005-0000-0000-000043050000}"/>
    <cellStyle name="20% - Accent1 3 3 2 2 3" xfId="1472" xr:uid="{00000000-0005-0000-0000-000044050000}"/>
    <cellStyle name="20% - Accent1 3 3 2 2 3 2" xfId="1473" xr:uid="{00000000-0005-0000-0000-000045050000}"/>
    <cellStyle name="20% - Accent1 3 3 2 2 4" xfId="1474" xr:uid="{00000000-0005-0000-0000-000046050000}"/>
    <cellStyle name="20% - Accent1 3 3 2 3" xfId="1475" xr:uid="{00000000-0005-0000-0000-000047050000}"/>
    <cellStyle name="20% - Accent1 3 3 2 3 2" xfId="1476" xr:uid="{00000000-0005-0000-0000-000048050000}"/>
    <cellStyle name="20% - Accent1 3 3 2 3 2 2" xfId="1477" xr:uid="{00000000-0005-0000-0000-000049050000}"/>
    <cellStyle name="20% - Accent1 3 3 2 3 3" xfId="1478" xr:uid="{00000000-0005-0000-0000-00004A050000}"/>
    <cellStyle name="20% - Accent1 3 3 2 4" xfId="1479" xr:uid="{00000000-0005-0000-0000-00004B050000}"/>
    <cellStyle name="20% - Accent1 3 3 2 4 2" xfId="1480" xr:uid="{00000000-0005-0000-0000-00004C050000}"/>
    <cellStyle name="20% - Accent1 3 3 2 4 2 2" xfId="1481" xr:uid="{00000000-0005-0000-0000-00004D050000}"/>
    <cellStyle name="20% - Accent1 3 3 2 4 3" xfId="1482" xr:uid="{00000000-0005-0000-0000-00004E050000}"/>
    <cellStyle name="20% - Accent1 3 3 2 5" xfId="1483" xr:uid="{00000000-0005-0000-0000-00004F050000}"/>
    <cellStyle name="20% - Accent1 3 3 2 5 2" xfId="1484" xr:uid="{00000000-0005-0000-0000-000050050000}"/>
    <cellStyle name="20% - Accent1 3 3 2 6" xfId="1485" xr:uid="{00000000-0005-0000-0000-000051050000}"/>
    <cellStyle name="20% - Accent1 3 3 3" xfId="1486" xr:uid="{00000000-0005-0000-0000-000052050000}"/>
    <cellStyle name="20% - Accent1 3 3 3 2" xfId="1487" xr:uid="{00000000-0005-0000-0000-000053050000}"/>
    <cellStyle name="20% - Accent1 3 3 3 2 2" xfId="1488" xr:uid="{00000000-0005-0000-0000-000054050000}"/>
    <cellStyle name="20% - Accent1 3 3 3 2 2 2" xfId="1489" xr:uid="{00000000-0005-0000-0000-000055050000}"/>
    <cellStyle name="20% - Accent1 3 3 3 2 3" xfId="1490" xr:uid="{00000000-0005-0000-0000-000056050000}"/>
    <cellStyle name="20% - Accent1 3 3 3 3" xfId="1491" xr:uid="{00000000-0005-0000-0000-000057050000}"/>
    <cellStyle name="20% - Accent1 3 3 3 3 2" xfId="1492" xr:uid="{00000000-0005-0000-0000-000058050000}"/>
    <cellStyle name="20% - Accent1 3 3 3 4" xfId="1493" xr:uid="{00000000-0005-0000-0000-000059050000}"/>
    <cellStyle name="20% - Accent1 3 3 4" xfId="1494" xr:uid="{00000000-0005-0000-0000-00005A050000}"/>
    <cellStyle name="20% - Accent1 3 3 4 2" xfId="1495" xr:uid="{00000000-0005-0000-0000-00005B050000}"/>
    <cellStyle name="20% - Accent1 3 3 4 2 2" xfId="1496" xr:uid="{00000000-0005-0000-0000-00005C050000}"/>
    <cellStyle name="20% - Accent1 3 3 4 3" xfId="1497" xr:uid="{00000000-0005-0000-0000-00005D050000}"/>
    <cellStyle name="20% - Accent1 3 3 5" xfId="1498" xr:uid="{00000000-0005-0000-0000-00005E050000}"/>
    <cellStyle name="20% - Accent1 3 3 5 2" xfId="1499" xr:uid="{00000000-0005-0000-0000-00005F050000}"/>
    <cellStyle name="20% - Accent1 3 3 5 2 2" xfId="1500" xr:uid="{00000000-0005-0000-0000-000060050000}"/>
    <cellStyle name="20% - Accent1 3 3 5 3" xfId="1501" xr:uid="{00000000-0005-0000-0000-000061050000}"/>
    <cellStyle name="20% - Accent1 3 3 6" xfId="1502" xr:uid="{00000000-0005-0000-0000-000062050000}"/>
    <cellStyle name="20% - Accent1 3 3 6 2" xfId="1503" xr:uid="{00000000-0005-0000-0000-000063050000}"/>
    <cellStyle name="20% - Accent1 3 3 7" xfId="1504" xr:uid="{00000000-0005-0000-0000-000064050000}"/>
    <cellStyle name="20% - Accent1 3 4" xfId="1505" xr:uid="{00000000-0005-0000-0000-000065050000}"/>
    <cellStyle name="20% - Accent1 3 4 2" xfId="1506" xr:uid="{00000000-0005-0000-0000-000066050000}"/>
    <cellStyle name="20% - Accent1 3 4 2 2" xfId="1507" xr:uid="{00000000-0005-0000-0000-000067050000}"/>
    <cellStyle name="20% - Accent1 3 4 2 2 2" xfId="1508" xr:uid="{00000000-0005-0000-0000-000068050000}"/>
    <cellStyle name="20% - Accent1 3 4 2 2 2 2" xfId="1509" xr:uid="{00000000-0005-0000-0000-000069050000}"/>
    <cellStyle name="20% - Accent1 3 4 2 2 2 2 2" xfId="1510" xr:uid="{00000000-0005-0000-0000-00006A050000}"/>
    <cellStyle name="20% - Accent1 3 4 2 2 2 3" xfId="1511" xr:uid="{00000000-0005-0000-0000-00006B050000}"/>
    <cellStyle name="20% - Accent1 3 4 2 2 3" xfId="1512" xr:uid="{00000000-0005-0000-0000-00006C050000}"/>
    <cellStyle name="20% - Accent1 3 4 2 2 3 2" xfId="1513" xr:uid="{00000000-0005-0000-0000-00006D050000}"/>
    <cellStyle name="20% - Accent1 3 4 2 2 4" xfId="1514" xr:uid="{00000000-0005-0000-0000-00006E050000}"/>
    <cellStyle name="20% - Accent1 3 4 2 3" xfId="1515" xr:uid="{00000000-0005-0000-0000-00006F050000}"/>
    <cellStyle name="20% - Accent1 3 4 2 3 2" xfId="1516" xr:uid="{00000000-0005-0000-0000-000070050000}"/>
    <cellStyle name="20% - Accent1 3 4 2 3 2 2" xfId="1517" xr:uid="{00000000-0005-0000-0000-000071050000}"/>
    <cellStyle name="20% - Accent1 3 4 2 3 3" xfId="1518" xr:uid="{00000000-0005-0000-0000-000072050000}"/>
    <cellStyle name="20% - Accent1 3 4 2 4" xfId="1519" xr:uid="{00000000-0005-0000-0000-000073050000}"/>
    <cellStyle name="20% - Accent1 3 4 2 4 2" xfId="1520" xr:uid="{00000000-0005-0000-0000-000074050000}"/>
    <cellStyle name="20% - Accent1 3 4 2 4 2 2" xfId="1521" xr:uid="{00000000-0005-0000-0000-000075050000}"/>
    <cellStyle name="20% - Accent1 3 4 2 4 3" xfId="1522" xr:uid="{00000000-0005-0000-0000-000076050000}"/>
    <cellStyle name="20% - Accent1 3 4 2 5" xfId="1523" xr:uid="{00000000-0005-0000-0000-000077050000}"/>
    <cellStyle name="20% - Accent1 3 4 2 5 2" xfId="1524" xr:uid="{00000000-0005-0000-0000-000078050000}"/>
    <cellStyle name="20% - Accent1 3 4 2 6" xfId="1525" xr:uid="{00000000-0005-0000-0000-000079050000}"/>
    <cellStyle name="20% - Accent1 3 4 3" xfId="1526" xr:uid="{00000000-0005-0000-0000-00007A050000}"/>
    <cellStyle name="20% - Accent1 3 4 3 2" xfId="1527" xr:uid="{00000000-0005-0000-0000-00007B050000}"/>
    <cellStyle name="20% - Accent1 3 4 3 2 2" xfId="1528" xr:uid="{00000000-0005-0000-0000-00007C050000}"/>
    <cellStyle name="20% - Accent1 3 4 3 2 2 2" xfId="1529" xr:uid="{00000000-0005-0000-0000-00007D050000}"/>
    <cellStyle name="20% - Accent1 3 4 3 2 3" xfId="1530" xr:uid="{00000000-0005-0000-0000-00007E050000}"/>
    <cellStyle name="20% - Accent1 3 4 3 3" xfId="1531" xr:uid="{00000000-0005-0000-0000-00007F050000}"/>
    <cellStyle name="20% - Accent1 3 4 3 3 2" xfId="1532" xr:uid="{00000000-0005-0000-0000-000080050000}"/>
    <cellStyle name="20% - Accent1 3 4 3 4" xfId="1533" xr:uid="{00000000-0005-0000-0000-000081050000}"/>
    <cellStyle name="20% - Accent1 3 4 4" xfId="1534" xr:uid="{00000000-0005-0000-0000-000082050000}"/>
    <cellStyle name="20% - Accent1 3 4 4 2" xfId="1535" xr:uid="{00000000-0005-0000-0000-000083050000}"/>
    <cellStyle name="20% - Accent1 3 4 4 2 2" xfId="1536" xr:uid="{00000000-0005-0000-0000-000084050000}"/>
    <cellStyle name="20% - Accent1 3 4 4 3" xfId="1537" xr:uid="{00000000-0005-0000-0000-000085050000}"/>
    <cellStyle name="20% - Accent1 3 4 5" xfId="1538" xr:uid="{00000000-0005-0000-0000-000086050000}"/>
    <cellStyle name="20% - Accent1 3 4 5 2" xfId="1539" xr:uid="{00000000-0005-0000-0000-000087050000}"/>
    <cellStyle name="20% - Accent1 3 4 5 2 2" xfId="1540" xr:uid="{00000000-0005-0000-0000-000088050000}"/>
    <cellStyle name="20% - Accent1 3 4 5 3" xfId="1541" xr:uid="{00000000-0005-0000-0000-000089050000}"/>
    <cellStyle name="20% - Accent1 3 4 6" xfId="1542" xr:uid="{00000000-0005-0000-0000-00008A050000}"/>
    <cellStyle name="20% - Accent1 3 4 6 2" xfId="1543" xr:uid="{00000000-0005-0000-0000-00008B050000}"/>
    <cellStyle name="20% - Accent1 3 4 7" xfId="1544" xr:uid="{00000000-0005-0000-0000-00008C050000}"/>
    <cellStyle name="20% - Accent1 3 5" xfId="1545" xr:uid="{00000000-0005-0000-0000-00008D050000}"/>
    <cellStyle name="20% - Accent1 3 5 2" xfId="1546" xr:uid="{00000000-0005-0000-0000-00008E050000}"/>
    <cellStyle name="20% - Accent1 3 5 2 2" xfId="1547" xr:uid="{00000000-0005-0000-0000-00008F050000}"/>
    <cellStyle name="20% - Accent1 3 5 2 2 2" xfId="1548" xr:uid="{00000000-0005-0000-0000-000090050000}"/>
    <cellStyle name="20% - Accent1 3 5 2 2 2 2" xfId="1549" xr:uid="{00000000-0005-0000-0000-000091050000}"/>
    <cellStyle name="20% - Accent1 3 5 2 2 3" xfId="1550" xr:uid="{00000000-0005-0000-0000-000092050000}"/>
    <cellStyle name="20% - Accent1 3 5 2 3" xfId="1551" xr:uid="{00000000-0005-0000-0000-000093050000}"/>
    <cellStyle name="20% - Accent1 3 5 2 3 2" xfId="1552" xr:uid="{00000000-0005-0000-0000-000094050000}"/>
    <cellStyle name="20% - Accent1 3 5 2 4" xfId="1553" xr:uid="{00000000-0005-0000-0000-000095050000}"/>
    <cellStyle name="20% - Accent1 3 5 3" xfId="1554" xr:uid="{00000000-0005-0000-0000-000096050000}"/>
    <cellStyle name="20% - Accent1 3 5 3 2" xfId="1555" xr:uid="{00000000-0005-0000-0000-000097050000}"/>
    <cellStyle name="20% - Accent1 3 5 3 2 2" xfId="1556" xr:uid="{00000000-0005-0000-0000-000098050000}"/>
    <cellStyle name="20% - Accent1 3 5 3 3" xfId="1557" xr:uid="{00000000-0005-0000-0000-000099050000}"/>
    <cellStyle name="20% - Accent1 3 5 4" xfId="1558" xr:uid="{00000000-0005-0000-0000-00009A050000}"/>
    <cellStyle name="20% - Accent1 3 5 4 2" xfId="1559" xr:uid="{00000000-0005-0000-0000-00009B050000}"/>
    <cellStyle name="20% - Accent1 3 5 4 2 2" xfId="1560" xr:uid="{00000000-0005-0000-0000-00009C050000}"/>
    <cellStyle name="20% - Accent1 3 5 4 3" xfId="1561" xr:uid="{00000000-0005-0000-0000-00009D050000}"/>
    <cellStyle name="20% - Accent1 3 5 5" xfId="1562" xr:uid="{00000000-0005-0000-0000-00009E050000}"/>
    <cellStyle name="20% - Accent1 3 5 5 2" xfId="1563" xr:uid="{00000000-0005-0000-0000-00009F050000}"/>
    <cellStyle name="20% - Accent1 3 5 6" xfId="1564" xr:uid="{00000000-0005-0000-0000-0000A0050000}"/>
    <cellStyle name="20% - Accent1 3 6" xfId="1565" xr:uid="{00000000-0005-0000-0000-0000A1050000}"/>
    <cellStyle name="20% - Accent1 3 6 2" xfId="1566" xr:uid="{00000000-0005-0000-0000-0000A2050000}"/>
    <cellStyle name="20% - Accent1 3 6 2 2" xfId="1567" xr:uid="{00000000-0005-0000-0000-0000A3050000}"/>
    <cellStyle name="20% - Accent1 3 6 2 2 2" xfId="1568" xr:uid="{00000000-0005-0000-0000-0000A4050000}"/>
    <cellStyle name="20% - Accent1 3 6 2 3" xfId="1569" xr:uid="{00000000-0005-0000-0000-0000A5050000}"/>
    <cellStyle name="20% - Accent1 3 6 3" xfId="1570" xr:uid="{00000000-0005-0000-0000-0000A6050000}"/>
    <cellStyle name="20% - Accent1 3 6 3 2" xfId="1571" xr:uid="{00000000-0005-0000-0000-0000A7050000}"/>
    <cellStyle name="20% - Accent1 3 6 4" xfId="1572" xr:uid="{00000000-0005-0000-0000-0000A8050000}"/>
    <cellStyle name="20% - Accent1 3 7" xfId="1573" xr:uid="{00000000-0005-0000-0000-0000A9050000}"/>
    <cellStyle name="20% - Accent1 3 7 2" xfId="1574" xr:uid="{00000000-0005-0000-0000-0000AA050000}"/>
    <cellStyle name="20% - Accent1 3 7 2 2" xfId="1575" xr:uid="{00000000-0005-0000-0000-0000AB050000}"/>
    <cellStyle name="20% - Accent1 3 7 3" xfId="1576" xr:uid="{00000000-0005-0000-0000-0000AC050000}"/>
    <cellStyle name="20% - Accent1 3 8" xfId="1577" xr:uid="{00000000-0005-0000-0000-0000AD050000}"/>
    <cellStyle name="20% - Accent1 3 8 2" xfId="1578" xr:uid="{00000000-0005-0000-0000-0000AE050000}"/>
    <cellStyle name="20% - Accent1 3 8 2 2" xfId="1579" xr:uid="{00000000-0005-0000-0000-0000AF050000}"/>
    <cellStyle name="20% - Accent1 3 8 3" xfId="1580" xr:uid="{00000000-0005-0000-0000-0000B0050000}"/>
    <cellStyle name="20% - Accent1 3 9" xfId="1581" xr:uid="{00000000-0005-0000-0000-0000B1050000}"/>
    <cellStyle name="20% - Accent1 3 9 2" xfId="1582" xr:uid="{00000000-0005-0000-0000-0000B2050000}"/>
    <cellStyle name="20% - Accent1 30" xfId="1583" xr:uid="{00000000-0005-0000-0000-0000B3050000}"/>
    <cellStyle name="20% - Accent1 31" xfId="1584" xr:uid="{00000000-0005-0000-0000-0000B4050000}"/>
    <cellStyle name="20% - Accent1 32" xfId="1585" xr:uid="{00000000-0005-0000-0000-0000B5050000}"/>
    <cellStyle name="20% - Accent1 4" xfId="1586" xr:uid="{00000000-0005-0000-0000-0000B6050000}"/>
    <cellStyle name="20% - Accent1 4 10" xfId="1587" xr:uid="{00000000-0005-0000-0000-0000B7050000}"/>
    <cellStyle name="20% - Accent1 4 2" xfId="1588" xr:uid="{00000000-0005-0000-0000-0000B8050000}"/>
    <cellStyle name="20% - Accent1 4 2 2" xfId="1589" xr:uid="{00000000-0005-0000-0000-0000B9050000}"/>
    <cellStyle name="20% - Accent1 4 2 2 2" xfId="1590" xr:uid="{00000000-0005-0000-0000-0000BA050000}"/>
    <cellStyle name="20% - Accent1 4 2 2 2 2" xfId="1591" xr:uid="{00000000-0005-0000-0000-0000BB050000}"/>
    <cellStyle name="20% - Accent1 4 2 2 2 2 2" xfId="1592" xr:uid="{00000000-0005-0000-0000-0000BC050000}"/>
    <cellStyle name="20% - Accent1 4 2 2 2 2 2 2" xfId="1593" xr:uid="{00000000-0005-0000-0000-0000BD050000}"/>
    <cellStyle name="20% - Accent1 4 2 2 2 2 2 2 2" xfId="1594" xr:uid="{00000000-0005-0000-0000-0000BE050000}"/>
    <cellStyle name="20% - Accent1 4 2 2 2 2 2 3" xfId="1595" xr:uid="{00000000-0005-0000-0000-0000BF050000}"/>
    <cellStyle name="20% - Accent1 4 2 2 2 2 3" xfId="1596" xr:uid="{00000000-0005-0000-0000-0000C0050000}"/>
    <cellStyle name="20% - Accent1 4 2 2 2 2 3 2" xfId="1597" xr:uid="{00000000-0005-0000-0000-0000C1050000}"/>
    <cellStyle name="20% - Accent1 4 2 2 2 2 4" xfId="1598" xr:uid="{00000000-0005-0000-0000-0000C2050000}"/>
    <cellStyle name="20% - Accent1 4 2 2 2 3" xfId="1599" xr:uid="{00000000-0005-0000-0000-0000C3050000}"/>
    <cellStyle name="20% - Accent1 4 2 2 2 3 2" xfId="1600" xr:uid="{00000000-0005-0000-0000-0000C4050000}"/>
    <cellStyle name="20% - Accent1 4 2 2 2 3 2 2" xfId="1601" xr:uid="{00000000-0005-0000-0000-0000C5050000}"/>
    <cellStyle name="20% - Accent1 4 2 2 2 3 3" xfId="1602" xr:uid="{00000000-0005-0000-0000-0000C6050000}"/>
    <cellStyle name="20% - Accent1 4 2 2 2 4" xfId="1603" xr:uid="{00000000-0005-0000-0000-0000C7050000}"/>
    <cellStyle name="20% - Accent1 4 2 2 2 4 2" xfId="1604" xr:uid="{00000000-0005-0000-0000-0000C8050000}"/>
    <cellStyle name="20% - Accent1 4 2 2 2 4 2 2" xfId="1605" xr:uid="{00000000-0005-0000-0000-0000C9050000}"/>
    <cellStyle name="20% - Accent1 4 2 2 2 4 3" xfId="1606" xr:uid="{00000000-0005-0000-0000-0000CA050000}"/>
    <cellStyle name="20% - Accent1 4 2 2 2 5" xfId="1607" xr:uid="{00000000-0005-0000-0000-0000CB050000}"/>
    <cellStyle name="20% - Accent1 4 2 2 2 5 2" xfId="1608" xr:uid="{00000000-0005-0000-0000-0000CC050000}"/>
    <cellStyle name="20% - Accent1 4 2 2 2 6" xfId="1609" xr:uid="{00000000-0005-0000-0000-0000CD050000}"/>
    <cellStyle name="20% - Accent1 4 2 2 3" xfId="1610" xr:uid="{00000000-0005-0000-0000-0000CE050000}"/>
    <cellStyle name="20% - Accent1 4 2 2 3 2" xfId="1611" xr:uid="{00000000-0005-0000-0000-0000CF050000}"/>
    <cellStyle name="20% - Accent1 4 2 2 3 2 2" xfId="1612" xr:uid="{00000000-0005-0000-0000-0000D0050000}"/>
    <cellStyle name="20% - Accent1 4 2 2 3 2 2 2" xfId="1613" xr:uid="{00000000-0005-0000-0000-0000D1050000}"/>
    <cellStyle name="20% - Accent1 4 2 2 3 2 3" xfId="1614" xr:uid="{00000000-0005-0000-0000-0000D2050000}"/>
    <cellStyle name="20% - Accent1 4 2 2 3 3" xfId="1615" xr:uid="{00000000-0005-0000-0000-0000D3050000}"/>
    <cellStyle name="20% - Accent1 4 2 2 3 3 2" xfId="1616" xr:uid="{00000000-0005-0000-0000-0000D4050000}"/>
    <cellStyle name="20% - Accent1 4 2 2 3 4" xfId="1617" xr:uid="{00000000-0005-0000-0000-0000D5050000}"/>
    <cellStyle name="20% - Accent1 4 2 2 4" xfId="1618" xr:uid="{00000000-0005-0000-0000-0000D6050000}"/>
    <cellStyle name="20% - Accent1 4 2 2 4 2" xfId="1619" xr:uid="{00000000-0005-0000-0000-0000D7050000}"/>
    <cellStyle name="20% - Accent1 4 2 2 4 2 2" xfId="1620" xr:uid="{00000000-0005-0000-0000-0000D8050000}"/>
    <cellStyle name="20% - Accent1 4 2 2 4 3" xfId="1621" xr:uid="{00000000-0005-0000-0000-0000D9050000}"/>
    <cellStyle name="20% - Accent1 4 2 2 5" xfId="1622" xr:uid="{00000000-0005-0000-0000-0000DA050000}"/>
    <cellStyle name="20% - Accent1 4 2 2 5 2" xfId="1623" xr:uid="{00000000-0005-0000-0000-0000DB050000}"/>
    <cellStyle name="20% - Accent1 4 2 2 5 2 2" xfId="1624" xr:uid="{00000000-0005-0000-0000-0000DC050000}"/>
    <cellStyle name="20% - Accent1 4 2 2 5 3" xfId="1625" xr:uid="{00000000-0005-0000-0000-0000DD050000}"/>
    <cellStyle name="20% - Accent1 4 2 2 6" xfId="1626" xr:uid="{00000000-0005-0000-0000-0000DE050000}"/>
    <cellStyle name="20% - Accent1 4 2 2 6 2" xfId="1627" xr:uid="{00000000-0005-0000-0000-0000DF050000}"/>
    <cellStyle name="20% - Accent1 4 2 2 7" xfId="1628" xr:uid="{00000000-0005-0000-0000-0000E0050000}"/>
    <cellStyle name="20% - Accent1 4 2 3" xfId="1629" xr:uid="{00000000-0005-0000-0000-0000E1050000}"/>
    <cellStyle name="20% - Accent1 4 2 3 2" xfId="1630" xr:uid="{00000000-0005-0000-0000-0000E2050000}"/>
    <cellStyle name="20% - Accent1 4 2 3 2 2" xfId="1631" xr:uid="{00000000-0005-0000-0000-0000E3050000}"/>
    <cellStyle name="20% - Accent1 4 2 3 2 2 2" xfId="1632" xr:uid="{00000000-0005-0000-0000-0000E4050000}"/>
    <cellStyle name="20% - Accent1 4 2 3 2 2 2 2" xfId="1633" xr:uid="{00000000-0005-0000-0000-0000E5050000}"/>
    <cellStyle name="20% - Accent1 4 2 3 2 2 2 2 2" xfId="1634" xr:uid="{00000000-0005-0000-0000-0000E6050000}"/>
    <cellStyle name="20% - Accent1 4 2 3 2 2 2 3" xfId="1635" xr:uid="{00000000-0005-0000-0000-0000E7050000}"/>
    <cellStyle name="20% - Accent1 4 2 3 2 2 3" xfId="1636" xr:uid="{00000000-0005-0000-0000-0000E8050000}"/>
    <cellStyle name="20% - Accent1 4 2 3 2 2 3 2" xfId="1637" xr:uid="{00000000-0005-0000-0000-0000E9050000}"/>
    <cellStyle name="20% - Accent1 4 2 3 2 2 4" xfId="1638" xr:uid="{00000000-0005-0000-0000-0000EA050000}"/>
    <cellStyle name="20% - Accent1 4 2 3 2 3" xfId="1639" xr:uid="{00000000-0005-0000-0000-0000EB050000}"/>
    <cellStyle name="20% - Accent1 4 2 3 2 3 2" xfId="1640" xr:uid="{00000000-0005-0000-0000-0000EC050000}"/>
    <cellStyle name="20% - Accent1 4 2 3 2 3 2 2" xfId="1641" xr:uid="{00000000-0005-0000-0000-0000ED050000}"/>
    <cellStyle name="20% - Accent1 4 2 3 2 3 3" xfId="1642" xr:uid="{00000000-0005-0000-0000-0000EE050000}"/>
    <cellStyle name="20% - Accent1 4 2 3 2 4" xfId="1643" xr:uid="{00000000-0005-0000-0000-0000EF050000}"/>
    <cellStyle name="20% - Accent1 4 2 3 2 4 2" xfId="1644" xr:uid="{00000000-0005-0000-0000-0000F0050000}"/>
    <cellStyle name="20% - Accent1 4 2 3 2 4 2 2" xfId="1645" xr:uid="{00000000-0005-0000-0000-0000F1050000}"/>
    <cellStyle name="20% - Accent1 4 2 3 2 4 3" xfId="1646" xr:uid="{00000000-0005-0000-0000-0000F2050000}"/>
    <cellStyle name="20% - Accent1 4 2 3 2 5" xfId="1647" xr:uid="{00000000-0005-0000-0000-0000F3050000}"/>
    <cellStyle name="20% - Accent1 4 2 3 2 5 2" xfId="1648" xr:uid="{00000000-0005-0000-0000-0000F4050000}"/>
    <cellStyle name="20% - Accent1 4 2 3 2 6" xfId="1649" xr:uid="{00000000-0005-0000-0000-0000F5050000}"/>
    <cellStyle name="20% - Accent1 4 2 3 3" xfId="1650" xr:uid="{00000000-0005-0000-0000-0000F6050000}"/>
    <cellStyle name="20% - Accent1 4 2 3 3 2" xfId="1651" xr:uid="{00000000-0005-0000-0000-0000F7050000}"/>
    <cellStyle name="20% - Accent1 4 2 3 3 2 2" xfId="1652" xr:uid="{00000000-0005-0000-0000-0000F8050000}"/>
    <cellStyle name="20% - Accent1 4 2 3 3 2 2 2" xfId="1653" xr:uid="{00000000-0005-0000-0000-0000F9050000}"/>
    <cellStyle name="20% - Accent1 4 2 3 3 2 3" xfId="1654" xr:uid="{00000000-0005-0000-0000-0000FA050000}"/>
    <cellStyle name="20% - Accent1 4 2 3 3 3" xfId="1655" xr:uid="{00000000-0005-0000-0000-0000FB050000}"/>
    <cellStyle name="20% - Accent1 4 2 3 3 3 2" xfId="1656" xr:uid="{00000000-0005-0000-0000-0000FC050000}"/>
    <cellStyle name="20% - Accent1 4 2 3 3 4" xfId="1657" xr:uid="{00000000-0005-0000-0000-0000FD050000}"/>
    <cellStyle name="20% - Accent1 4 2 3 4" xfId="1658" xr:uid="{00000000-0005-0000-0000-0000FE050000}"/>
    <cellStyle name="20% - Accent1 4 2 3 4 2" xfId="1659" xr:uid="{00000000-0005-0000-0000-0000FF050000}"/>
    <cellStyle name="20% - Accent1 4 2 3 4 2 2" xfId="1660" xr:uid="{00000000-0005-0000-0000-000000060000}"/>
    <cellStyle name="20% - Accent1 4 2 3 4 3" xfId="1661" xr:uid="{00000000-0005-0000-0000-000001060000}"/>
    <cellStyle name="20% - Accent1 4 2 3 5" xfId="1662" xr:uid="{00000000-0005-0000-0000-000002060000}"/>
    <cellStyle name="20% - Accent1 4 2 3 5 2" xfId="1663" xr:uid="{00000000-0005-0000-0000-000003060000}"/>
    <cellStyle name="20% - Accent1 4 2 3 5 2 2" xfId="1664" xr:uid="{00000000-0005-0000-0000-000004060000}"/>
    <cellStyle name="20% - Accent1 4 2 3 5 3" xfId="1665" xr:uid="{00000000-0005-0000-0000-000005060000}"/>
    <cellStyle name="20% - Accent1 4 2 3 6" xfId="1666" xr:uid="{00000000-0005-0000-0000-000006060000}"/>
    <cellStyle name="20% - Accent1 4 2 3 6 2" xfId="1667" xr:uid="{00000000-0005-0000-0000-000007060000}"/>
    <cellStyle name="20% - Accent1 4 2 3 7" xfId="1668" xr:uid="{00000000-0005-0000-0000-000008060000}"/>
    <cellStyle name="20% - Accent1 4 2 4" xfId="1669" xr:uid="{00000000-0005-0000-0000-000009060000}"/>
    <cellStyle name="20% - Accent1 4 2 4 2" xfId="1670" xr:uid="{00000000-0005-0000-0000-00000A060000}"/>
    <cellStyle name="20% - Accent1 4 2 4 2 2" xfId="1671" xr:uid="{00000000-0005-0000-0000-00000B060000}"/>
    <cellStyle name="20% - Accent1 4 2 4 2 2 2" xfId="1672" xr:uid="{00000000-0005-0000-0000-00000C060000}"/>
    <cellStyle name="20% - Accent1 4 2 4 2 2 2 2" xfId="1673" xr:uid="{00000000-0005-0000-0000-00000D060000}"/>
    <cellStyle name="20% - Accent1 4 2 4 2 2 3" xfId="1674" xr:uid="{00000000-0005-0000-0000-00000E060000}"/>
    <cellStyle name="20% - Accent1 4 2 4 2 3" xfId="1675" xr:uid="{00000000-0005-0000-0000-00000F060000}"/>
    <cellStyle name="20% - Accent1 4 2 4 2 3 2" xfId="1676" xr:uid="{00000000-0005-0000-0000-000010060000}"/>
    <cellStyle name="20% - Accent1 4 2 4 2 4" xfId="1677" xr:uid="{00000000-0005-0000-0000-000011060000}"/>
    <cellStyle name="20% - Accent1 4 2 4 3" xfId="1678" xr:uid="{00000000-0005-0000-0000-000012060000}"/>
    <cellStyle name="20% - Accent1 4 2 4 3 2" xfId="1679" xr:uid="{00000000-0005-0000-0000-000013060000}"/>
    <cellStyle name="20% - Accent1 4 2 4 3 2 2" xfId="1680" xr:uid="{00000000-0005-0000-0000-000014060000}"/>
    <cellStyle name="20% - Accent1 4 2 4 3 3" xfId="1681" xr:uid="{00000000-0005-0000-0000-000015060000}"/>
    <cellStyle name="20% - Accent1 4 2 4 4" xfId="1682" xr:uid="{00000000-0005-0000-0000-000016060000}"/>
    <cellStyle name="20% - Accent1 4 2 4 4 2" xfId="1683" xr:uid="{00000000-0005-0000-0000-000017060000}"/>
    <cellStyle name="20% - Accent1 4 2 4 4 2 2" xfId="1684" xr:uid="{00000000-0005-0000-0000-000018060000}"/>
    <cellStyle name="20% - Accent1 4 2 4 4 3" xfId="1685" xr:uid="{00000000-0005-0000-0000-000019060000}"/>
    <cellStyle name="20% - Accent1 4 2 4 5" xfId="1686" xr:uid="{00000000-0005-0000-0000-00001A060000}"/>
    <cellStyle name="20% - Accent1 4 2 4 5 2" xfId="1687" xr:uid="{00000000-0005-0000-0000-00001B060000}"/>
    <cellStyle name="20% - Accent1 4 2 4 6" xfId="1688" xr:uid="{00000000-0005-0000-0000-00001C060000}"/>
    <cellStyle name="20% - Accent1 4 2 5" xfId="1689" xr:uid="{00000000-0005-0000-0000-00001D060000}"/>
    <cellStyle name="20% - Accent1 4 2 5 2" xfId="1690" xr:uid="{00000000-0005-0000-0000-00001E060000}"/>
    <cellStyle name="20% - Accent1 4 2 5 2 2" xfId="1691" xr:uid="{00000000-0005-0000-0000-00001F060000}"/>
    <cellStyle name="20% - Accent1 4 2 5 2 2 2" xfId="1692" xr:uid="{00000000-0005-0000-0000-000020060000}"/>
    <cellStyle name="20% - Accent1 4 2 5 2 3" xfId="1693" xr:uid="{00000000-0005-0000-0000-000021060000}"/>
    <cellStyle name="20% - Accent1 4 2 5 3" xfId="1694" xr:uid="{00000000-0005-0000-0000-000022060000}"/>
    <cellStyle name="20% - Accent1 4 2 5 3 2" xfId="1695" xr:uid="{00000000-0005-0000-0000-000023060000}"/>
    <cellStyle name="20% - Accent1 4 2 5 4" xfId="1696" xr:uid="{00000000-0005-0000-0000-000024060000}"/>
    <cellStyle name="20% - Accent1 4 2 6" xfId="1697" xr:uid="{00000000-0005-0000-0000-000025060000}"/>
    <cellStyle name="20% - Accent1 4 2 6 2" xfId="1698" xr:uid="{00000000-0005-0000-0000-000026060000}"/>
    <cellStyle name="20% - Accent1 4 2 6 2 2" xfId="1699" xr:uid="{00000000-0005-0000-0000-000027060000}"/>
    <cellStyle name="20% - Accent1 4 2 6 3" xfId="1700" xr:uid="{00000000-0005-0000-0000-000028060000}"/>
    <cellStyle name="20% - Accent1 4 2 7" xfId="1701" xr:uid="{00000000-0005-0000-0000-000029060000}"/>
    <cellStyle name="20% - Accent1 4 2 7 2" xfId="1702" xr:uid="{00000000-0005-0000-0000-00002A060000}"/>
    <cellStyle name="20% - Accent1 4 2 7 2 2" xfId="1703" xr:uid="{00000000-0005-0000-0000-00002B060000}"/>
    <cellStyle name="20% - Accent1 4 2 7 3" xfId="1704" xr:uid="{00000000-0005-0000-0000-00002C060000}"/>
    <cellStyle name="20% - Accent1 4 2 8" xfId="1705" xr:uid="{00000000-0005-0000-0000-00002D060000}"/>
    <cellStyle name="20% - Accent1 4 2 8 2" xfId="1706" xr:uid="{00000000-0005-0000-0000-00002E060000}"/>
    <cellStyle name="20% - Accent1 4 2 9" xfId="1707" xr:uid="{00000000-0005-0000-0000-00002F060000}"/>
    <cellStyle name="20% - Accent1 4 3" xfId="1708" xr:uid="{00000000-0005-0000-0000-000030060000}"/>
    <cellStyle name="20% - Accent1 4 3 2" xfId="1709" xr:uid="{00000000-0005-0000-0000-000031060000}"/>
    <cellStyle name="20% - Accent1 4 3 2 2" xfId="1710" xr:uid="{00000000-0005-0000-0000-000032060000}"/>
    <cellStyle name="20% - Accent1 4 3 2 2 2" xfId="1711" xr:uid="{00000000-0005-0000-0000-000033060000}"/>
    <cellStyle name="20% - Accent1 4 3 2 2 2 2" xfId="1712" xr:uid="{00000000-0005-0000-0000-000034060000}"/>
    <cellStyle name="20% - Accent1 4 3 2 2 2 2 2" xfId="1713" xr:uid="{00000000-0005-0000-0000-000035060000}"/>
    <cellStyle name="20% - Accent1 4 3 2 2 2 3" xfId="1714" xr:uid="{00000000-0005-0000-0000-000036060000}"/>
    <cellStyle name="20% - Accent1 4 3 2 2 3" xfId="1715" xr:uid="{00000000-0005-0000-0000-000037060000}"/>
    <cellStyle name="20% - Accent1 4 3 2 2 3 2" xfId="1716" xr:uid="{00000000-0005-0000-0000-000038060000}"/>
    <cellStyle name="20% - Accent1 4 3 2 2 4" xfId="1717" xr:uid="{00000000-0005-0000-0000-000039060000}"/>
    <cellStyle name="20% - Accent1 4 3 2 3" xfId="1718" xr:uid="{00000000-0005-0000-0000-00003A060000}"/>
    <cellStyle name="20% - Accent1 4 3 2 3 2" xfId="1719" xr:uid="{00000000-0005-0000-0000-00003B060000}"/>
    <cellStyle name="20% - Accent1 4 3 2 3 2 2" xfId="1720" xr:uid="{00000000-0005-0000-0000-00003C060000}"/>
    <cellStyle name="20% - Accent1 4 3 2 3 3" xfId="1721" xr:uid="{00000000-0005-0000-0000-00003D060000}"/>
    <cellStyle name="20% - Accent1 4 3 2 4" xfId="1722" xr:uid="{00000000-0005-0000-0000-00003E060000}"/>
    <cellStyle name="20% - Accent1 4 3 2 4 2" xfId="1723" xr:uid="{00000000-0005-0000-0000-00003F060000}"/>
    <cellStyle name="20% - Accent1 4 3 2 4 2 2" xfId="1724" xr:uid="{00000000-0005-0000-0000-000040060000}"/>
    <cellStyle name="20% - Accent1 4 3 2 4 3" xfId="1725" xr:uid="{00000000-0005-0000-0000-000041060000}"/>
    <cellStyle name="20% - Accent1 4 3 2 5" xfId="1726" xr:uid="{00000000-0005-0000-0000-000042060000}"/>
    <cellStyle name="20% - Accent1 4 3 2 5 2" xfId="1727" xr:uid="{00000000-0005-0000-0000-000043060000}"/>
    <cellStyle name="20% - Accent1 4 3 2 6" xfId="1728" xr:uid="{00000000-0005-0000-0000-000044060000}"/>
    <cellStyle name="20% - Accent1 4 3 3" xfId="1729" xr:uid="{00000000-0005-0000-0000-000045060000}"/>
    <cellStyle name="20% - Accent1 4 3 3 2" xfId="1730" xr:uid="{00000000-0005-0000-0000-000046060000}"/>
    <cellStyle name="20% - Accent1 4 3 3 2 2" xfId="1731" xr:uid="{00000000-0005-0000-0000-000047060000}"/>
    <cellStyle name="20% - Accent1 4 3 3 2 2 2" xfId="1732" xr:uid="{00000000-0005-0000-0000-000048060000}"/>
    <cellStyle name="20% - Accent1 4 3 3 2 3" xfId="1733" xr:uid="{00000000-0005-0000-0000-000049060000}"/>
    <cellStyle name="20% - Accent1 4 3 3 3" xfId="1734" xr:uid="{00000000-0005-0000-0000-00004A060000}"/>
    <cellStyle name="20% - Accent1 4 3 3 3 2" xfId="1735" xr:uid="{00000000-0005-0000-0000-00004B060000}"/>
    <cellStyle name="20% - Accent1 4 3 3 4" xfId="1736" xr:uid="{00000000-0005-0000-0000-00004C060000}"/>
    <cellStyle name="20% - Accent1 4 3 4" xfId="1737" xr:uid="{00000000-0005-0000-0000-00004D060000}"/>
    <cellStyle name="20% - Accent1 4 3 4 2" xfId="1738" xr:uid="{00000000-0005-0000-0000-00004E060000}"/>
    <cellStyle name="20% - Accent1 4 3 4 2 2" xfId="1739" xr:uid="{00000000-0005-0000-0000-00004F060000}"/>
    <cellStyle name="20% - Accent1 4 3 4 3" xfId="1740" xr:uid="{00000000-0005-0000-0000-000050060000}"/>
    <cellStyle name="20% - Accent1 4 3 5" xfId="1741" xr:uid="{00000000-0005-0000-0000-000051060000}"/>
    <cellStyle name="20% - Accent1 4 3 5 2" xfId="1742" xr:uid="{00000000-0005-0000-0000-000052060000}"/>
    <cellStyle name="20% - Accent1 4 3 5 2 2" xfId="1743" xr:uid="{00000000-0005-0000-0000-000053060000}"/>
    <cellStyle name="20% - Accent1 4 3 5 3" xfId="1744" xr:uid="{00000000-0005-0000-0000-000054060000}"/>
    <cellStyle name="20% - Accent1 4 3 6" xfId="1745" xr:uid="{00000000-0005-0000-0000-000055060000}"/>
    <cellStyle name="20% - Accent1 4 3 6 2" xfId="1746" xr:uid="{00000000-0005-0000-0000-000056060000}"/>
    <cellStyle name="20% - Accent1 4 3 7" xfId="1747" xr:uid="{00000000-0005-0000-0000-000057060000}"/>
    <cellStyle name="20% - Accent1 4 4" xfId="1748" xr:uid="{00000000-0005-0000-0000-000058060000}"/>
    <cellStyle name="20% - Accent1 4 4 2" xfId="1749" xr:uid="{00000000-0005-0000-0000-000059060000}"/>
    <cellStyle name="20% - Accent1 4 4 2 2" xfId="1750" xr:uid="{00000000-0005-0000-0000-00005A060000}"/>
    <cellStyle name="20% - Accent1 4 4 2 2 2" xfId="1751" xr:uid="{00000000-0005-0000-0000-00005B060000}"/>
    <cellStyle name="20% - Accent1 4 4 2 2 2 2" xfId="1752" xr:uid="{00000000-0005-0000-0000-00005C060000}"/>
    <cellStyle name="20% - Accent1 4 4 2 2 2 2 2" xfId="1753" xr:uid="{00000000-0005-0000-0000-00005D060000}"/>
    <cellStyle name="20% - Accent1 4 4 2 2 2 3" xfId="1754" xr:uid="{00000000-0005-0000-0000-00005E060000}"/>
    <cellStyle name="20% - Accent1 4 4 2 2 3" xfId="1755" xr:uid="{00000000-0005-0000-0000-00005F060000}"/>
    <cellStyle name="20% - Accent1 4 4 2 2 3 2" xfId="1756" xr:uid="{00000000-0005-0000-0000-000060060000}"/>
    <cellStyle name="20% - Accent1 4 4 2 2 4" xfId="1757" xr:uid="{00000000-0005-0000-0000-000061060000}"/>
    <cellStyle name="20% - Accent1 4 4 2 3" xfId="1758" xr:uid="{00000000-0005-0000-0000-000062060000}"/>
    <cellStyle name="20% - Accent1 4 4 2 3 2" xfId="1759" xr:uid="{00000000-0005-0000-0000-000063060000}"/>
    <cellStyle name="20% - Accent1 4 4 2 3 2 2" xfId="1760" xr:uid="{00000000-0005-0000-0000-000064060000}"/>
    <cellStyle name="20% - Accent1 4 4 2 3 3" xfId="1761" xr:uid="{00000000-0005-0000-0000-000065060000}"/>
    <cellStyle name="20% - Accent1 4 4 2 4" xfId="1762" xr:uid="{00000000-0005-0000-0000-000066060000}"/>
    <cellStyle name="20% - Accent1 4 4 2 4 2" xfId="1763" xr:uid="{00000000-0005-0000-0000-000067060000}"/>
    <cellStyle name="20% - Accent1 4 4 2 4 2 2" xfId="1764" xr:uid="{00000000-0005-0000-0000-000068060000}"/>
    <cellStyle name="20% - Accent1 4 4 2 4 3" xfId="1765" xr:uid="{00000000-0005-0000-0000-000069060000}"/>
    <cellStyle name="20% - Accent1 4 4 2 5" xfId="1766" xr:uid="{00000000-0005-0000-0000-00006A060000}"/>
    <cellStyle name="20% - Accent1 4 4 2 5 2" xfId="1767" xr:uid="{00000000-0005-0000-0000-00006B060000}"/>
    <cellStyle name="20% - Accent1 4 4 2 6" xfId="1768" xr:uid="{00000000-0005-0000-0000-00006C060000}"/>
    <cellStyle name="20% - Accent1 4 4 3" xfId="1769" xr:uid="{00000000-0005-0000-0000-00006D060000}"/>
    <cellStyle name="20% - Accent1 4 4 3 2" xfId="1770" xr:uid="{00000000-0005-0000-0000-00006E060000}"/>
    <cellStyle name="20% - Accent1 4 4 3 2 2" xfId="1771" xr:uid="{00000000-0005-0000-0000-00006F060000}"/>
    <cellStyle name="20% - Accent1 4 4 3 2 2 2" xfId="1772" xr:uid="{00000000-0005-0000-0000-000070060000}"/>
    <cellStyle name="20% - Accent1 4 4 3 2 3" xfId="1773" xr:uid="{00000000-0005-0000-0000-000071060000}"/>
    <cellStyle name="20% - Accent1 4 4 3 3" xfId="1774" xr:uid="{00000000-0005-0000-0000-000072060000}"/>
    <cellStyle name="20% - Accent1 4 4 3 3 2" xfId="1775" xr:uid="{00000000-0005-0000-0000-000073060000}"/>
    <cellStyle name="20% - Accent1 4 4 3 4" xfId="1776" xr:uid="{00000000-0005-0000-0000-000074060000}"/>
    <cellStyle name="20% - Accent1 4 4 4" xfId="1777" xr:uid="{00000000-0005-0000-0000-000075060000}"/>
    <cellStyle name="20% - Accent1 4 4 4 2" xfId="1778" xr:uid="{00000000-0005-0000-0000-000076060000}"/>
    <cellStyle name="20% - Accent1 4 4 4 2 2" xfId="1779" xr:uid="{00000000-0005-0000-0000-000077060000}"/>
    <cellStyle name="20% - Accent1 4 4 4 3" xfId="1780" xr:uid="{00000000-0005-0000-0000-000078060000}"/>
    <cellStyle name="20% - Accent1 4 4 5" xfId="1781" xr:uid="{00000000-0005-0000-0000-000079060000}"/>
    <cellStyle name="20% - Accent1 4 4 5 2" xfId="1782" xr:uid="{00000000-0005-0000-0000-00007A060000}"/>
    <cellStyle name="20% - Accent1 4 4 5 2 2" xfId="1783" xr:uid="{00000000-0005-0000-0000-00007B060000}"/>
    <cellStyle name="20% - Accent1 4 4 5 3" xfId="1784" xr:uid="{00000000-0005-0000-0000-00007C060000}"/>
    <cellStyle name="20% - Accent1 4 4 6" xfId="1785" xr:uid="{00000000-0005-0000-0000-00007D060000}"/>
    <cellStyle name="20% - Accent1 4 4 6 2" xfId="1786" xr:uid="{00000000-0005-0000-0000-00007E060000}"/>
    <cellStyle name="20% - Accent1 4 4 7" xfId="1787" xr:uid="{00000000-0005-0000-0000-00007F060000}"/>
    <cellStyle name="20% - Accent1 4 5" xfId="1788" xr:uid="{00000000-0005-0000-0000-000080060000}"/>
    <cellStyle name="20% - Accent1 4 5 2" xfId="1789" xr:uid="{00000000-0005-0000-0000-000081060000}"/>
    <cellStyle name="20% - Accent1 4 5 2 2" xfId="1790" xr:uid="{00000000-0005-0000-0000-000082060000}"/>
    <cellStyle name="20% - Accent1 4 5 2 2 2" xfId="1791" xr:uid="{00000000-0005-0000-0000-000083060000}"/>
    <cellStyle name="20% - Accent1 4 5 2 2 2 2" xfId="1792" xr:uid="{00000000-0005-0000-0000-000084060000}"/>
    <cellStyle name="20% - Accent1 4 5 2 2 3" xfId="1793" xr:uid="{00000000-0005-0000-0000-000085060000}"/>
    <cellStyle name="20% - Accent1 4 5 2 3" xfId="1794" xr:uid="{00000000-0005-0000-0000-000086060000}"/>
    <cellStyle name="20% - Accent1 4 5 2 3 2" xfId="1795" xr:uid="{00000000-0005-0000-0000-000087060000}"/>
    <cellStyle name="20% - Accent1 4 5 2 4" xfId="1796" xr:uid="{00000000-0005-0000-0000-000088060000}"/>
    <cellStyle name="20% - Accent1 4 5 3" xfId="1797" xr:uid="{00000000-0005-0000-0000-000089060000}"/>
    <cellStyle name="20% - Accent1 4 5 3 2" xfId="1798" xr:uid="{00000000-0005-0000-0000-00008A060000}"/>
    <cellStyle name="20% - Accent1 4 5 3 2 2" xfId="1799" xr:uid="{00000000-0005-0000-0000-00008B060000}"/>
    <cellStyle name="20% - Accent1 4 5 3 3" xfId="1800" xr:uid="{00000000-0005-0000-0000-00008C060000}"/>
    <cellStyle name="20% - Accent1 4 5 4" xfId="1801" xr:uid="{00000000-0005-0000-0000-00008D060000}"/>
    <cellStyle name="20% - Accent1 4 5 4 2" xfId="1802" xr:uid="{00000000-0005-0000-0000-00008E060000}"/>
    <cellStyle name="20% - Accent1 4 5 4 2 2" xfId="1803" xr:uid="{00000000-0005-0000-0000-00008F060000}"/>
    <cellStyle name="20% - Accent1 4 5 4 3" xfId="1804" xr:uid="{00000000-0005-0000-0000-000090060000}"/>
    <cellStyle name="20% - Accent1 4 5 5" xfId="1805" xr:uid="{00000000-0005-0000-0000-000091060000}"/>
    <cellStyle name="20% - Accent1 4 5 5 2" xfId="1806" xr:uid="{00000000-0005-0000-0000-000092060000}"/>
    <cellStyle name="20% - Accent1 4 5 6" xfId="1807" xr:uid="{00000000-0005-0000-0000-000093060000}"/>
    <cellStyle name="20% - Accent1 4 6" xfId="1808" xr:uid="{00000000-0005-0000-0000-000094060000}"/>
    <cellStyle name="20% - Accent1 4 6 2" xfId="1809" xr:uid="{00000000-0005-0000-0000-000095060000}"/>
    <cellStyle name="20% - Accent1 4 6 2 2" xfId="1810" xr:uid="{00000000-0005-0000-0000-000096060000}"/>
    <cellStyle name="20% - Accent1 4 6 2 2 2" xfId="1811" xr:uid="{00000000-0005-0000-0000-000097060000}"/>
    <cellStyle name="20% - Accent1 4 6 2 3" xfId="1812" xr:uid="{00000000-0005-0000-0000-000098060000}"/>
    <cellStyle name="20% - Accent1 4 6 3" xfId="1813" xr:uid="{00000000-0005-0000-0000-000099060000}"/>
    <cellStyle name="20% - Accent1 4 6 3 2" xfId="1814" xr:uid="{00000000-0005-0000-0000-00009A060000}"/>
    <cellStyle name="20% - Accent1 4 6 4" xfId="1815" xr:uid="{00000000-0005-0000-0000-00009B060000}"/>
    <cellStyle name="20% - Accent1 4 7" xfId="1816" xr:uid="{00000000-0005-0000-0000-00009C060000}"/>
    <cellStyle name="20% - Accent1 4 7 2" xfId="1817" xr:uid="{00000000-0005-0000-0000-00009D060000}"/>
    <cellStyle name="20% - Accent1 4 7 2 2" xfId="1818" xr:uid="{00000000-0005-0000-0000-00009E060000}"/>
    <cellStyle name="20% - Accent1 4 7 3" xfId="1819" xr:uid="{00000000-0005-0000-0000-00009F060000}"/>
    <cellStyle name="20% - Accent1 4 8" xfId="1820" xr:uid="{00000000-0005-0000-0000-0000A0060000}"/>
    <cellStyle name="20% - Accent1 4 8 2" xfId="1821" xr:uid="{00000000-0005-0000-0000-0000A1060000}"/>
    <cellStyle name="20% - Accent1 4 8 2 2" xfId="1822" xr:uid="{00000000-0005-0000-0000-0000A2060000}"/>
    <cellStyle name="20% - Accent1 4 8 3" xfId="1823" xr:uid="{00000000-0005-0000-0000-0000A3060000}"/>
    <cellStyle name="20% - Accent1 4 9" xfId="1824" xr:uid="{00000000-0005-0000-0000-0000A4060000}"/>
    <cellStyle name="20% - Accent1 4 9 2" xfId="1825" xr:uid="{00000000-0005-0000-0000-0000A5060000}"/>
    <cellStyle name="20% - Accent1 5" xfId="1826" xr:uid="{00000000-0005-0000-0000-0000A6060000}"/>
    <cellStyle name="20% - Accent1 5 2" xfId="1827" xr:uid="{00000000-0005-0000-0000-0000A7060000}"/>
    <cellStyle name="20% - Accent1 5 2 2" xfId="1828" xr:uid="{00000000-0005-0000-0000-0000A8060000}"/>
    <cellStyle name="20% - Accent1 5 2 2 2" xfId="1829" xr:uid="{00000000-0005-0000-0000-0000A9060000}"/>
    <cellStyle name="20% - Accent1 5 2 2 2 2" xfId="1830" xr:uid="{00000000-0005-0000-0000-0000AA060000}"/>
    <cellStyle name="20% - Accent1 5 2 2 2 2 2" xfId="1831" xr:uid="{00000000-0005-0000-0000-0000AB060000}"/>
    <cellStyle name="20% - Accent1 5 2 2 2 2 2 2" xfId="1832" xr:uid="{00000000-0005-0000-0000-0000AC060000}"/>
    <cellStyle name="20% - Accent1 5 2 2 2 2 2 2 2" xfId="1833" xr:uid="{00000000-0005-0000-0000-0000AD060000}"/>
    <cellStyle name="20% - Accent1 5 2 2 2 2 2 3" xfId="1834" xr:uid="{00000000-0005-0000-0000-0000AE060000}"/>
    <cellStyle name="20% - Accent1 5 2 2 2 2 3" xfId="1835" xr:uid="{00000000-0005-0000-0000-0000AF060000}"/>
    <cellStyle name="20% - Accent1 5 2 2 2 2 3 2" xfId="1836" xr:uid="{00000000-0005-0000-0000-0000B0060000}"/>
    <cellStyle name="20% - Accent1 5 2 2 2 2 4" xfId="1837" xr:uid="{00000000-0005-0000-0000-0000B1060000}"/>
    <cellStyle name="20% - Accent1 5 2 2 2 3" xfId="1838" xr:uid="{00000000-0005-0000-0000-0000B2060000}"/>
    <cellStyle name="20% - Accent1 5 2 2 2 3 2" xfId="1839" xr:uid="{00000000-0005-0000-0000-0000B3060000}"/>
    <cellStyle name="20% - Accent1 5 2 2 2 3 2 2" xfId="1840" xr:uid="{00000000-0005-0000-0000-0000B4060000}"/>
    <cellStyle name="20% - Accent1 5 2 2 2 3 3" xfId="1841" xr:uid="{00000000-0005-0000-0000-0000B5060000}"/>
    <cellStyle name="20% - Accent1 5 2 2 2 4" xfId="1842" xr:uid="{00000000-0005-0000-0000-0000B6060000}"/>
    <cellStyle name="20% - Accent1 5 2 2 2 4 2" xfId="1843" xr:uid="{00000000-0005-0000-0000-0000B7060000}"/>
    <cellStyle name="20% - Accent1 5 2 2 2 4 2 2" xfId="1844" xr:uid="{00000000-0005-0000-0000-0000B8060000}"/>
    <cellStyle name="20% - Accent1 5 2 2 2 4 3" xfId="1845" xr:uid="{00000000-0005-0000-0000-0000B9060000}"/>
    <cellStyle name="20% - Accent1 5 2 2 2 5" xfId="1846" xr:uid="{00000000-0005-0000-0000-0000BA060000}"/>
    <cellStyle name="20% - Accent1 5 2 2 2 5 2" xfId="1847" xr:uid="{00000000-0005-0000-0000-0000BB060000}"/>
    <cellStyle name="20% - Accent1 5 2 2 2 6" xfId="1848" xr:uid="{00000000-0005-0000-0000-0000BC060000}"/>
    <cellStyle name="20% - Accent1 5 2 2 3" xfId="1849" xr:uid="{00000000-0005-0000-0000-0000BD060000}"/>
    <cellStyle name="20% - Accent1 5 2 2 3 2" xfId="1850" xr:uid="{00000000-0005-0000-0000-0000BE060000}"/>
    <cellStyle name="20% - Accent1 5 2 2 3 2 2" xfId="1851" xr:uid="{00000000-0005-0000-0000-0000BF060000}"/>
    <cellStyle name="20% - Accent1 5 2 2 3 2 2 2" xfId="1852" xr:uid="{00000000-0005-0000-0000-0000C0060000}"/>
    <cellStyle name="20% - Accent1 5 2 2 3 2 3" xfId="1853" xr:uid="{00000000-0005-0000-0000-0000C1060000}"/>
    <cellStyle name="20% - Accent1 5 2 2 3 3" xfId="1854" xr:uid="{00000000-0005-0000-0000-0000C2060000}"/>
    <cellStyle name="20% - Accent1 5 2 2 3 3 2" xfId="1855" xr:uid="{00000000-0005-0000-0000-0000C3060000}"/>
    <cellStyle name="20% - Accent1 5 2 2 3 4" xfId="1856" xr:uid="{00000000-0005-0000-0000-0000C4060000}"/>
    <cellStyle name="20% - Accent1 5 2 2 4" xfId="1857" xr:uid="{00000000-0005-0000-0000-0000C5060000}"/>
    <cellStyle name="20% - Accent1 5 2 2 4 2" xfId="1858" xr:uid="{00000000-0005-0000-0000-0000C6060000}"/>
    <cellStyle name="20% - Accent1 5 2 2 4 2 2" xfId="1859" xr:uid="{00000000-0005-0000-0000-0000C7060000}"/>
    <cellStyle name="20% - Accent1 5 2 2 4 3" xfId="1860" xr:uid="{00000000-0005-0000-0000-0000C8060000}"/>
    <cellStyle name="20% - Accent1 5 2 2 5" xfId="1861" xr:uid="{00000000-0005-0000-0000-0000C9060000}"/>
    <cellStyle name="20% - Accent1 5 2 2 5 2" xfId="1862" xr:uid="{00000000-0005-0000-0000-0000CA060000}"/>
    <cellStyle name="20% - Accent1 5 2 2 5 2 2" xfId="1863" xr:uid="{00000000-0005-0000-0000-0000CB060000}"/>
    <cellStyle name="20% - Accent1 5 2 2 5 3" xfId="1864" xr:uid="{00000000-0005-0000-0000-0000CC060000}"/>
    <cellStyle name="20% - Accent1 5 2 2 6" xfId="1865" xr:uid="{00000000-0005-0000-0000-0000CD060000}"/>
    <cellStyle name="20% - Accent1 5 2 2 6 2" xfId="1866" xr:uid="{00000000-0005-0000-0000-0000CE060000}"/>
    <cellStyle name="20% - Accent1 5 2 2 7" xfId="1867" xr:uid="{00000000-0005-0000-0000-0000CF060000}"/>
    <cellStyle name="20% - Accent1 5 2 3" xfId="1868" xr:uid="{00000000-0005-0000-0000-0000D0060000}"/>
    <cellStyle name="20% - Accent1 5 2 3 2" xfId="1869" xr:uid="{00000000-0005-0000-0000-0000D1060000}"/>
    <cellStyle name="20% - Accent1 5 2 3 2 2" xfId="1870" xr:uid="{00000000-0005-0000-0000-0000D2060000}"/>
    <cellStyle name="20% - Accent1 5 2 3 2 2 2" xfId="1871" xr:uid="{00000000-0005-0000-0000-0000D3060000}"/>
    <cellStyle name="20% - Accent1 5 2 3 2 2 2 2" xfId="1872" xr:uid="{00000000-0005-0000-0000-0000D4060000}"/>
    <cellStyle name="20% - Accent1 5 2 3 2 2 3" xfId="1873" xr:uid="{00000000-0005-0000-0000-0000D5060000}"/>
    <cellStyle name="20% - Accent1 5 2 3 2 3" xfId="1874" xr:uid="{00000000-0005-0000-0000-0000D6060000}"/>
    <cellStyle name="20% - Accent1 5 2 3 2 3 2" xfId="1875" xr:uid="{00000000-0005-0000-0000-0000D7060000}"/>
    <cellStyle name="20% - Accent1 5 2 3 2 4" xfId="1876" xr:uid="{00000000-0005-0000-0000-0000D8060000}"/>
    <cellStyle name="20% - Accent1 5 2 3 3" xfId="1877" xr:uid="{00000000-0005-0000-0000-0000D9060000}"/>
    <cellStyle name="20% - Accent1 5 2 3 3 2" xfId="1878" xr:uid="{00000000-0005-0000-0000-0000DA060000}"/>
    <cellStyle name="20% - Accent1 5 2 3 3 2 2" xfId="1879" xr:uid="{00000000-0005-0000-0000-0000DB060000}"/>
    <cellStyle name="20% - Accent1 5 2 3 3 3" xfId="1880" xr:uid="{00000000-0005-0000-0000-0000DC060000}"/>
    <cellStyle name="20% - Accent1 5 2 3 4" xfId="1881" xr:uid="{00000000-0005-0000-0000-0000DD060000}"/>
    <cellStyle name="20% - Accent1 5 2 3 4 2" xfId="1882" xr:uid="{00000000-0005-0000-0000-0000DE060000}"/>
    <cellStyle name="20% - Accent1 5 2 3 4 2 2" xfId="1883" xr:uid="{00000000-0005-0000-0000-0000DF060000}"/>
    <cellStyle name="20% - Accent1 5 2 3 4 3" xfId="1884" xr:uid="{00000000-0005-0000-0000-0000E0060000}"/>
    <cellStyle name="20% - Accent1 5 2 3 5" xfId="1885" xr:uid="{00000000-0005-0000-0000-0000E1060000}"/>
    <cellStyle name="20% - Accent1 5 2 3 5 2" xfId="1886" xr:uid="{00000000-0005-0000-0000-0000E2060000}"/>
    <cellStyle name="20% - Accent1 5 2 3 6" xfId="1887" xr:uid="{00000000-0005-0000-0000-0000E3060000}"/>
    <cellStyle name="20% - Accent1 5 2 4" xfId="1888" xr:uid="{00000000-0005-0000-0000-0000E4060000}"/>
    <cellStyle name="20% - Accent1 5 2 4 2" xfId="1889" xr:uid="{00000000-0005-0000-0000-0000E5060000}"/>
    <cellStyle name="20% - Accent1 5 2 4 2 2" xfId="1890" xr:uid="{00000000-0005-0000-0000-0000E6060000}"/>
    <cellStyle name="20% - Accent1 5 2 4 2 2 2" xfId="1891" xr:uid="{00000000-0005-0000-0000-0000E7060000}"/>
    <cellStyle name="20% - Accent1 5 2 4 2 3" xfId="1892" xr:uid="{00000000-0005-0000-0000-0000E8060000}"/>
    <cellStyle name="20% - Accent1 5 2 4 3" xfId="1893" xr:uid="{00000000-0005-0000-0000-0000E9060000}"/>
    <cellStyle name="20% - Accent1 5 2 4 3 2" xfId="1894" xr:uid="{00000000-0005-0000-0000-0000EA060000}"/>
    <cellStyle name="20% - Accent1 5 2 4 4" xfId="1895" xr:uid="{00000000-0005-0000-0000-0000EB060000}"/>
    <cellStyle name="20% - Accent1 5 2 5" xfId="1896" xr:uid="{00000000-0005-0000-0000-0000EC060000}"/>
    <cellStyle name="20% - Accent1 5 2 5 2" xfId="1897" xr:uid="{00000000-0005-0000-0000-0000ED060000}"/>
    <cellStyle name="20% - Accent1 5 2 5 2 2" xfId="1898" xr:uid="{00000000-0005-0000-0000-0000EE060000}"/>
    <cellStyle name="20% - Accent1 5 2 5 3" xfId="1899" xr:uid="{00000000-0005-0000-0000-0000EF060000}"/>
    <cellStyle name="20% - Accent1 5 2 6" xfId="1900" xr:uid="{00000000-0005-0000-0000-0000F0060000}"/>
    <cellStyle name="20% - Accent1 5 2 6 2" xfId="1901" xr:uid="{00000000-0005-0000-0000-0000F1060000}"/>
    <cellStyle name="20% - Accent1 5 2 6 2 2" xfId="1902" xr:uid="{00000000-0005-0000-0000-0000F2060000}"/>
    <cellStyle name="20% - Accent1 5 2 6 3" xfId="1903" xr:uid="{00000000-0005-0000-0000-0000F3060000}"/>
    <cellStyle name="20% - Accent1 5 2 7" xfId="1904" xr:uid="{00000000-0005-0000-0000-0000F4060000}"/>
    <cellStyle name="20% - Accent1 5 2 7 2" xfId="1905" xr:uid="{00000000-0005-0000-0000-0000F5060000}"/>
    <cellStyle name="20% - Accent1 5 2 8" xfId="1906" xr:uid="{00000000-0005-0000-0000-0000F6060000}"/>
    <cellStyle name="20% - Accent1 5 3" xfId="1907" xr:uid="{00000000-0005-0000-0000-0000F7060000}"/>
    <cellStyle name="20% - Accent1 5 3 2" xfId="1908" xr:uid="{00000000-0005-0000-0000-0000F8060000}"/>
    <cellStyle name="20% - Accent1 5 3 2 2" xfId="1909" xr:uid="{00000000-0005-0000-0000-0000F9060000}"/>
    <cellStyle name="20% - Accent1 5 3 2 2 2" xfId="1910" xr:uid="{00000000-0005-0000-0000-0000FA060000}"/>
    <cellStyle name="20% - Accent1 5 3 2 2 2 2" xfId="1911" xr:uid="{00000000-0005-0000-0000-0000FB060000}"/>
    <cellStyle name="20% - Accent1 5 3 2 2 2 2 2" xfId="1912" xr:uid="{00000000-0005-0000-0000-0000FC060000}"/>
    <cellStyle name="20% - Accent1 5 3 2 2 2 3" xfId="1913" xr:uid="{00000000-0005-0000-0000-0000FD060000}"/>
    <cellStyle name="20% - Accent1 5 3 2 2 3" xfId="1914" xr:uid="{00000000-0005-0000-0000-0000FE060000}"/>
    <cellStyle name="20% - Accent1 5 3 2 2 3 2" xfId="1915" xr:uid="{00000000-0005-0000-0000-0000FF060000}"/>
    <cellStyle name="20% - Accent1 5 3 2 2 4" xfId="1916" xr:uid="{00000000-0005-0000-0000-000000070000}"/>
    <cellStyle name="20% - Accent1 5 3 2 3" xfId="1917" xr:uid="{00000000-0005-0000-0000-000001070000}"/>
    <cellStyle name="20% - Accent1 5 3 2 3 2" xfId="1918" xr:uid="{00000000-0005-0000-0000-000002070000}"/>
    <cellStyle name="20% - Accent1 5 3 2 3 2 2" xfId="1919" xr:uid="{00000000-0005-0000-0000-000003070000}"/>
    <cellStyle name="20% - Accent1 5 3 2 3 3" xfId="1920" xr:uid="{00000000-0005-0000-0000-000004070000}"/>
    <cellStyle name="20% - Accent1 5 3 2 4" xfId="1921" xr:uid="{00000000-0005-0000-0000-000005070000}"/>
    <cellStyle name="20% - Accent1 5 3 2 4 2" xfId="1922" xr:uid="{00000000-0005-0000-0000-000006070000}"/>
    <cellStyle name="20% - Accent1 5 3 2 4 2 2" xfId="1923" xr:uid="{00000000-0005-0000-0000-000007070000}"/>
    <cellStyle name="20% - Accent1 5 3 2 4 3" xfId="1924" xr:uid="{00000000-0005-0000-0000-000008070000}"/>
    <cellStyle name="20% - Accent1 5 3 2 5" xfId="1925" xr:uid="{00000000-0005-0000-0000-000009070000}"/>
    <cellStyle name="20% - Accent1 5 3 2 5 2" xfId="1926" xr:uid="{00000000-0005-0000-0000-00000A070000}"/>
    <cellStyle name="20% - Accent1 5 3 2 6" xfId="1927" xr:uid="{00000000-0005-0000-0000-00000B070000}"/>
    <cellStyle name="20% - Accent1 5 3 3" xfId="1928" xr:uid="{00000000-0005-0000-0000-00000C070000}"/>
    <cellStyle name="20% - Accent1 5 3 3 2" xfId="1929" xr:uid="{00000000-0005-0000-0000-00000D070000}"/>
    <cellStyle name="20% - Accent1 5 3 3 2 2" xfId="1930" xr:uid="{00000000-0005-0000-0000-00000E070000}"/>
    <cellStyle name="20% - Accent1 5 3 3 2 2 2" xfId="1931" xr:uid="{00000000-0005-0000-0000-00000F070000}"/>
    <cellStyle name="20% - Accent1 5 3 3 2 3" xfId="1932" xr:uid="{00000000-0005-0000-0000-000010070000}"/>
    <cellStyle name="20% - Accent1 5 3 3 3" xfId="1933" xr:uid="{00000000-0005-0000-0000-000011070000}"/>
    <cellStyle name="20% - Accent1 5 3 3 3 2" xfId="1934" xr:uid="{00000000-0005-0000-0000-000012070000}"/>
    <cellStyle name="20% - Accent1 5 3 3 4" xfId="1935" xr:uid="{00000000-0005-0000-0000-000013070000}"/>
    <cellStyle name="20% - Accent1 5 3 4" xfId="1936" xr:uid="{00000000-0005-0000-0000-000014070000}"/>
    <cellStyle name="20% - Accent1 5 3 4 2" xfId="1937" xr:uid="{00000000-0005-0000-0000-000015070000}"/>
    <cellStyle name="20% - Accent1 5 3 4 2 2" xfId="1938" xr:uid="{00000000-0005-0000-0000-000016070000}"/>
    <cellStyle name="20% - Accent1 5 3 4 3" xfId="1939" xr:uid="{00000000-0005-0000-0000-000017070000}"/>
    <cellStyle name="20% - Accent1 5 3 5" xfId="1940" xr:uid="{00000000-0005-0000-0000-000018070000}"/>
    <cellStyle name="20% - Accent1 5 3 5 2" xfId="1941" xr:uid="{00000000-0005-0000-0000-000019070000}"/>
    <cellStyle name="20% - Accent1 5 3 5 2 2" xfId="1942" xr:uid="{00000000-0005-0000-0000-00001A070000}"/>
    <cellStyle name="20% - Accent1 5 3 5 3" xfId="1943" xr:uid="{00000000-0005-0000-0000-00001B070000}"/>
    <cellStyle name="20% - Accent1 5 3 6" xfId="1944" xr:uid="{00000000-0005-0000-0000-00001C070000}"/>
    <cellStyle name="20% - Accent1 5 3 6 2" xfId="1945" xr:uid="{00000000-0005-0000-0000-00001D070000}"/>
    <cellStyle name="20% - Accent1 5 3 7" xfId="1946" xr:uid="{00000000-0005-0000-0000-00001E070000}"/>
    <cellStyle name="20% - Accent1 5 4" xfId="1947" xr:uid="{00000000-0005-0000-0000-00001F070000}"/>
    <cellStyle name="20% - Accent1 5 4 2" xfId="1948" xr:uid="{00000000-0005-0000-0000-000020070000}"/>
    <cellStyle name="20% - Accent1 5 4 2 2" xfId="1949" xr:uid="{00000000-0005-0000-0000-000021070000}"/>
    <cellStyle name="20% - Accent1 5 4 2 2 2" xfId="1950" xr:uid="{00000000-0005-0000-0000-000022070000}"/>
    <cellStyle name="20% - Accent1 5 4 2 2 2 2" xfId="1951" xr:uid="{00000000-0005-0000-0000-000023070000}"/>
    <cellStyle name="20% - Accent1 5 4 2 2 3" xfId="1952" xr:uid="{00000000-0005-0000-0000-000024070000}"/>
    <cellStyle name="20% - Accent1 5 4 2 3" xfId="1953" xr:uid="{00000000-0005-0000-0000-000025070000}"/>
    <cellStyle name="20% - Accent1 5 4 2 3 2" xfId="1954" xr:uid="{00000000-0005-0000-0000-000026070000}"/>
    <cellStyle name="20% - Accent1 5 4 2 4" xfId="1955" xr:uid="{00000000-0005-0000-0000-000027070000}"/>
    <cellStyle name="20% - Accent1 5 4 3" xfId="1956" xr:uid="{00000000-0005-0000-0000-000028070000}"/>
    <cellStyle name="20% - Accent1 5 4 3 2" xfId="1957" xr:uid="{00000000-0005-0000-0000-000029070000}"/>
    <cellStyle name="20% - Accent1 5 4 3 2 2" xfId="1958" xr:uid="{00000000-0005-0000-0000-00002A070000}"/>
    <cellStyle name="20% - Accent1 5 4 3 3" xfId="1959" xr:uid="{00000000-0005-0000-0000-00002B070000}"/>
    <cellStyle name="20% - Accent1 5 4 4" xfId="1960" xr:uid="{00000000-0005-0000-0000-00002C070000}"/>
    <cellStyle name="20% - Accent1 5 4 4 2" xfId="1961" xr:uid="{00000000-0005-0000-0000-00002D070000}"/>
    <cellStyle name="20% - Accent1 5 4 4 2 2" xfId="1962" xr:uid="{00000000-0005-0000-0000-00002E070000}"/>
    <cellStyle name="20% - Accent1 5 4 4 3" xfId="1963" xr:uid="{00000000-0005-0000-0000-00002F070000}"/>
    <cellStyle name="20% - Accent1 5 4 5" xfId="1964" xr:uid="{00000000-0005-0000-0000-000030070000}"/>
    <cellStyle name="20% - Accent1 5 4 5 2" xfId="1965" xr:uid="{00000000-0005-0000-0000-000031070000}"/>
    <cellStyle name="20% - Accent1 5 4 6" xfId="1966" xr:uid="{00000000-0005-0000-0000-000032070000}"/>
    <cellStyle name="20% - Accent1 5 5" xfId="1967" xr:uid="{00000000-0005-0000-0000-000033070000}"/>
    <cellStyle name="20% - Accent1 5 5 2" xfId="1968" xr:uid="{00000000-0005-0000-0000-000034070000}"/>
    <cellStyle name="20% - Accent1 5 5 2 2" xfId="1969" xr:uid="{00000000-0005-0000-0000-000035070000}"/>
    <cellStyle name="20% - Accent1 5 5 2 2 2" xfId="1970" xr:uid="{00000000-0005-0000-0000-000036070000}"/>
    <cellStyle name="20% - Accent1 5 5 2 3" xfId="1971" xr:uid="{00000000-0005-0000-0000-000037070000}"/>
    <cellStyle name="20% - Accent1 5 5 3" xfId="1972" xr:uid="{00000000-0005-0000-0000-000038070000}"/>
    <cellStyle name="20% - Accent1 5 5 3 2" xfId="1973" xr:uid="{00000000-0005-0000-0000-000039070000}"/>
    <cellStyle name="20% - Accent1 5 5 4" xfId="1974" xr:uid="{00000000-0005-0000-0000-00003A070000}"/>
    <cellStyle name="20% - Accent1 5 6" xfId="1975" xr:uid="{00000000-0005-0000-0000-00003B070000}"/>
    <cellStyle name="20% - Accent1 5 6 2" xfId="1976" xr:uid="{00000000-0005-0000-0000-00003C070000}"/>
    <cellStyle name="20% - Accent1 5 6 2 2" xfId="1977" xr:uid="{00000000-0005-0000-0000-00003D070000}"/>
    <cellStyle name="20% - Accent1 5 6 3" xfId="1978" xr:uid="{00000000-0005-0000-0000-00003E070000}"/>
    <cellStyle name="20% - Accent1 5 7" xfId="1979" xr:uid="{00000000-0005-0000-0000-00003F070000}"/>
    <cellStyle name="20% - Accent1 5 7 2" xfId="1980" xr:uid="{00000000-0005-0000-0000-000040070000}"/>
    <cellStyle name="20% - Accent1 5 7 2 2" xfId="1981" xr:uid="{00000000-0005-0000-0000-000041070000}"/>
    <cellStyle name="20% - Accent1 5 7 3" xfId="1982" xr:uid="{00000000-0005-0000-0000-000042070000}"/>
    <cellStyle name="20% - Accent1 5 8" xfId="1983" xr:uid="{00000000-0005-0000-0000-000043070000}"/>
    <cellStyle name="20% - Accent1 5 8 2" xfId="1984" xr:uid="{00000000-0005-0000-0000-000044070000}"/>
    <cellStyle name="20% - Accent1 5 9" xfId="1985" xr:uid="{00000000-0005-0000-0000-000045070000}"/>
    <cellStyle name="20% - Accent1 6" xfId="1986" xr:uid="{00000000-0005-0000-0000-000046070000}"/>
    <cellStyle name="20% - Accent1 6 2" xfId="1987" xr:uid="{00000000-0005-0000-0000-000047070000}"/>
    <cellStyle name="20% - Accent1 6 2 2" xfId="1988" xr:uid="{00000000-0005-0000-0000-000048070000}"/>
    <cellStyle name="20% - Accent1 6 2 2 2" xfId="1989" xr:uid="{00000000-0005-0000-0000-000049070000}"/>
    <cellStyle name="20% - Accent1 6 2 2 2 2" xfId="1990" xr:uid="{00000000-0005-0000-0000-00004A070000}"/>
    <cellStyle name="20% - Accent1 6 2 2 2 2 2" xfId="1991" xr:uid="{00000000-0005-0000-0000-00004B070000}"/>
    <cellStyle name="20% - Accent1 6 2 2 2 2 2 2" xfId="1992" xr:uid="{00000000-0005-0000-0000-00004C070000}"/>
    <cellStyle name="20% - Accent1 6 2 2 2 2 2 2 2" xfId="1993" xr:uid="{00000000-0005-0000-0000-00004D070000}"/>
    <cellStyle name="20% - Accent1 6 2 2 2 2 2 3" xfId="1994" xr:uid="{00000000-0005-0000-0000-00004E070000}"/>
    <cellStyle name="20% - Accent1 6 2 2 2 2 3" xfId="1995" xr:uid="{00000000-0005-0000-0000-00004F070000}"/>
    <cellStyle name="20% - Accent1 6 2 2 2 2 3 2" xfId="1996" xr:uid="{00000000-0005-0000-0000-000050070000}"/>
    <cellStyle name="20% - Accent1 6 2 2 2 2 4" xfId="1997" xr:uid="{00000000-0005-0000-0000-000051070000}"/>
    <cellStyle name="20% - Accent1 6 2 2 2 3" xfId="1998" xr:uid="{00000000-0005-0000-0000-000052070000}"/>
    <cellStyle name="20% - Accent1 6 2 2 2 3 2" xfId="1999" xr:uid="{00000000-0005-0000-0000-000053070000}"/>
    <cellStyle name="20% - Accent1 6 2 2 2 3 2 2" xfId="2000" xr:uid="{00000000-0005-0000-0000-000054070000}"/>
    <cellStyle name="20% - Accent1 6 2 2 2 3 3" xfId="2001" xr:uid="{00000000-0005-0000-0000-000055070000}"/>
    <cellStyle name="20% - Accent1 6 2 2 2 4" xfId="2002" xr:uid="{00000000-0005-0000-0000-000056070000}"/>
    <cellStyle name="20% - Accent1 6 2 2 2 4 2" xfId="2003" xr:uid="{00000000-0005-0000-0000-000057070000}"/>
    <cellStyle name="20% - Accent1 6 2 2 2 4 2 2" xfId="2004" xr:uid="{00000000-0005-0000-0000-000058070000}"/>
    <cellStyle name="20% - Accent1 6 2 2 2 4 3" xfId="2005" xr:uid="{00000000-0005-0000-0000-000059070000}"/>
    <cellStyle name="20% - Accent1 6 2 2 2 5" xfId="2006" xr:uid="{00000000-0005-0000-0000-00005A070000}"/>
    <cellStyle name="20% - Accent1 6 2 2 2 5 2" xfId="2007" xr:uid="{00000000-0005-0000-0000-00005B070000}"/>
    <cellStyle name="20% - Accent1 6 2 2 2 6" xfId="2008" xr:uid="{00000000-0005-0000-0000-00005C070000}"/>
    <cellStyle name="20% - Accent1 6 2 2 3" xfId="2009" xr:uid="{00000000-0005-0000-0000-00005D070000}"/>
    <cellStyle name="20% - Accent1 6 2 2 3 2" xfId="2010" xr:uid="{00000000-0005-0000-0000-00005E070000}"/>
    <cellStyle name="20% - Accent1 6 2 2 3 2 2" xfId="2011" xr:uid="{00000000-0005-0000-0000-00005F070000}"/>
    <cellStyle name="20% - Accent1 6 2 2 3 2 2 2" xfId="2012" xr:uid="{00000000-0005-0000-0000-000060070000}"/>
    <cellStyle name="20% - Accent1 6 2 2 3 2 3" xfId="2013" xr:uid="{00000000-0005-0000-0000-000061070000}"/>
    <cellStyle name="20% - Accent1 6 2 2 3 3" xfId="2014" xr:uid="{00000000-0005-0000-0000-000062070000}"/>
    <cellStyle name="20% - Accent1 6 2 2 3 3 2" xfId="2015" xr:uid="{00000000-0005-0000-0000-000063070000}"/>
    <cellStyle name="20% - Accent1 6 2 2 3 4" xfId="2016" xr:uid="{00000000-0005-0000-0000-000064070000}"/>
    <cellStyle name="20% - Accent1 6 2 2 4" xfId="2017" xr:uid="{00000000-0005-0000-0000-000065070000}"/>
    <cellStyle name="20% - Accent1 6 2 2 4 2" xfId="2018" xr:uid="{00000000-0005-0000-0000-000066070000}"/>
    <cellStyle name="20% - Accent1 6 2 2 4 2 2" xfId="2019" xr:uid="{00000000-0005-0000-0000-000067070000}"/>
    <cellStyle name="20% - Accent1 6 2 2 4 3" xfId="2020" xr:uid="{00000000-0005-0000-0000-000068070000}"/>
    <cellStyle name="20% - Accent1 6 2 2 5" xfId="2021" xr:uid="{00000000-0005-0000-0000-000069070000}"/>
    <cellStyle name="20% - Accent1 6 2 2 5 2" xfId="2022" xr:uid="{00000000-0005-0000-0000-00006A070000}"/>
    <cellStyle name="20% - Accent1 6 2 2 5 2 2" xfId="2023" xr:uid="{00000000-0005-0000-0000-00006B070000}"/>
    <cellStyle name="20% - Accent1 6 2 2 5 3" xfId="2024" xr:uid="{00000000-0005-0000-0000-00006C070000}"/>
    <cellStyle name="20% - Accent1 6 2 2 6" xfId="2025" xr:uid="{00000000-0005-0000-0000-00006D070000}"/>
    <cellStyle name="20% - Accent1 6 2 2 6 2" xfId="2026" xr:uid="{00000000-0005-0000-0000-00006E070000}"/>
    <cellStyle name="20% - Accent1 6 2 2 7" xfId="2027" xr:uid="{00000000-0005-0000-0000-00006F070000}"/>
    <cellStyle name="20% - Accent1 6 2 3" xfId="2028" xr:uid="{00000000-0005-0000-0000-000070070000}"/>
    <cellStyle name="20% - Accent1 6 2 3 2" xfId="2029" xr:uid="{00000000-0005-0000-0000-000071070000}"/>
    <cellStyle name="20% - Accent1 6 2 3 2 2" xfId="2030" xr:uid="{00000000-0005-0000-0000-000072070000}"/>
    <cellStyle name="20% - Accent1 6 2 3 2 2 2" xfId="2031" xr:uid="{00000000-0005-0000-0000-000073070000}"/>
    <cellStyle name="20% - Accent1 6 2 3 2 2 2 2" xfId="2032" xr:uid="{00000000-0005-0000-0000-000074070000}"/>
    <cellStyle name="20% - Accent1 6 2 3 2 2 3" xfId="2033" xr:uid="{00000000-0005-0000-0000-000075070000}"/>
    <cellStyle name="20% - Accent1 6 2 3 2 3" xfId="2034" xr:uid="{00000000-0005-0000-0000-000076070000}"/>
    <cellStyle name="20% - Accent1 6 2 3 2 3 2" xfId="2035" xr:uid="{00000000-0005-0000-0000-000077070000}"/>
    <cellStyle name="20% - Accent1 6 2 3 2 4" xfId="2036" xr:uid="{00000000-0005-0000-0000-000078070000}"/>
    <cellStyle name="20% - Accent1 6 2 3 3" xfId="2037" xr:uid="{00000000-0005-0000-0000-000079070000}"/>
    <cellStyle name="20% - Accent1 6 2 3 3 2" xfId="2038" xr:uid="{00000000-0005-0000-0000-00007A070000}"/>
    <cellStyle name="20% - Accent1 6 2 3 3 2 2" xfId="2039" xr:uid="{00000000-0005-0000-0000-00007B070000}"/>
    <cellStyle name="20% - Accent1 6 2 3 3 3" xfId="2040" xr:uid="{00000000-0005-0000-0000-00007C070000}"/>
    <cellStyle name="20% - Accent1 6 2 3 4" xfId="2041" xr:uid="{00000000-0005-0000-0000-00007D070000}"/>
    <cellStyle name="20% - Accent1 6 2 3 4 2" xfId="2042" xr:uid="{00000000-0005-0000-0000-00007E070000}"/>
    <cellStyle name="20% - Accent1 6 2 3 4 2 2" xfId="2043" xr:uid="{00000000-0005-0000-0000-00007F070000}"/>
    <cellStyle name="20% - Accent1 6 2 3 4 3" xfId="2044" xr:uid="{00000000-0005-0000-0000-000080070000}"/>
    <cellStyle name="20% - Accent1 6 2 3 5" xfId="2045" xr:uid="{00000000-0005-0000-0000-000081070000}"/>
    <cellStyle name="20% - Accent1 6 2 3 5 2" xfId="2046" xr:uid="{00000000-0005-0000-0000-000082070000}"/>
    <cellStyle name="20% - Accent1 6 2 3 6" xfId="2047" xr:uid="{00000000-0005-0000-0000-000083070000}"/>
    <cellStyle name="20% - Accent1 6 2 4" xfId="2048" xr:uid="{00000000-0005-0000-0000-000084070000}"/>
    <cellStyle name="20% - Accent1 6 2 4 2" xfId="2049" xr:uid="{00000000-0005-0000-0000-000085070000}"/>
    <cellStyle name="20% - Accent1 6 2 4 2 2" xfId="2050" xr:uid="{00000000-0005-0000-0000-000086070000}"/>
    <cellStyle name="20% - Accent1 6 2 4 2 2 2" xfId="2051" xr:uid="{00000000-0005-0000-0000-000087070000}"/>
    <cellStyle name="20% - Accent1 6 2 4 2 3" xfId="2052" xr:uid="{00000000-0005-0000-0000-000088070000}"/>
    <cellStyle name="20% - Accent1 6 2 4 3" xfId="2053" xr:uid="{00000000-0005-0000-0000-000089070000}"/>
    <cellStyle name="20% - Accent1 6 2 4 3 2" xfId="2054" xr:uid="{00000000-0005-0000-0000-00008A070000}"/>
    <cellStyle name="20% - Accent1 6 2 4 4" xfId="2055" xr:uid="{00000000-0005-0000-0000-00008B070000}"/>
    <cellStyle name="20% - Accent1 6 2 5" xfId="2056" xr:uid="{00000000-0005-0000-0000-00008C070000}"/>
    <cellStyle name="20% - Accent1 6 2 5 2" xfId="2057" xr:uid="{00000000-0005-0000-0000-00008D070000}"/>
    <cellStyle name="20% - Accent1 6 2 5 2 2" xfId="2058" xr:uid="{00000000-0005-0000-0000-00008E070000}"/>
    <cellStyle name="20% - Accent1 6 2 5 3" xfId="2059" xr:uid="{00000000-0005-0000-0000-00008F070000}"/>
    <cellStyle name="20% - Accent1 6 2 6" xfId="2060" xr:uid="{00000000-0005-0000-0000-000090070000}"/>
    <cellStyle name="20% - Accent1 6 2 6 2" xfId="2061" xr:uid="{00000000-0005-0000-0000-000091070000}"/>
    <cellStyle name="20% - Accent1 6 2 6 2 2" xfId="2062" xr:uid="{00000000-0005-0000-0000-000092070000}"/>
    <cellStyle name="20% - Accent1 6 2 6 3" xfId="2063" xr:uid="{00000000-0005-0000-0000-000093070000}"/>
    <cellStyle name="20% - Accent1 6 2 7" xfId="2064" xr:uid="{00000000-0005-0000-0000-000094070000}"/>
    <cellStyle name="20% - Accent1 6 2 7 2" xfId="2065" xr:uid="{00000000-0005-0000-0000-000095070000}"/>
    <cellStyle name="20% - Accent1 6 2 8" xfId="2066" xr:uid="{00000000-0005-0000-0000-000096070000}"/>
    <cellStyle name="20% - Accent1 6 3" xfId="2067" xr:uid="{00000000-0005-0000-0000-000097070000}"/>
    <cellStyle name="20% - Accent1 6 3 2" xfId="2068" xr:uid="{00000000-0005-0000-0000-000098070000}"/>
    <cellStyle name="20% - Accent1 6 3 2 2" xfId="2069" xr:uid="{00000000-0005-0000-0000-000099070000}"/>
    <cellStyle name="20% - Accent1 6 3 2 2 2" xfId="2070" xr:uid="{00000000-0005-0000-0000-00009A070000}"/>
    <cellStyle name="20% - Accent1 6 3 2 2 2 2" xfId="2071" xr:uid="{00000000-0005-0000-0000-00009B070000}"/>
    <cellStyle name="20% - Accent1 6 3 2 2 2 2 2" xfId="2072" xr:uid="{00000000-0005-0000-0000-00009C070000}"/>
    <cellStyle name="20% - Accent1 6 3 2 2 2 3" xfId="2073" xr:uid="{00000000-0005-0000-0000-00009D070000}"/>
    <cellStyle name="20% - Accent1 6 3 2 2 3" xfId="2074" xr:uid="{00000000-0005-0000-0000-00009E070000}"/>
    <cellStyle name="20% - Accent1 6 3 2 2 3 2" xfId="2075" xr:uid="{00000000-0005-0000-0000-00009F070000}"/>
    <cellStyle name="20% - Accent1 6 3 2 2 4" xfId="2076" xr:uid="{00000000-0005-0000-0000-0000A0070000}"/>
    <cellStyle name="20% - Accent1 6 3 2 3" xfId="2077" xr:uid="{00000000-0005-0000-0000-0000A1070000}"/>
    <cellStyle name="20% - Accent1 6 3 2 3 2" xfId="2078" xr:uid="{00000000-0005-0000-0000-0000A2070000}"/>
    <cellStyle name="20% - Accent1 6 3 2 3 2 2" xfId="2079" xr:uid="{00000000-0005-0000-0000-0000A3070000}"/>
    <cellStyle name="20% - Accent1 6 3 2 3 3" xfId="2080" xr:uid="{00000000-0005-0000-0000-0000A4070000}"/>
    <cellStyle name="20% - Accent1 6 3 2 4" xfId="2081" xr:uid="{00000000-0005-0000-0000-0000A5070000}"/>
    <cellStyle name="20% - Accent1 6 3 2 4 2" xfId="2082" xr:uid="{00000000-0005-0000-0000-0000A6070000}"/>
    <cellStyle name="20% - Accent1 6 3 2 4 2 2" xfId="2083" xr:uid="{00000000-0005-0000-0000-0000A7070000}"/>
    <cellStyle name="20% - Accent1 6 3 2 4 3" xfId="2084" xr:uid="{00000000-0005-0000-0000-0000A8070000}"/>
    <cellStyle name="20% - Accent1 6 3 2 5" xfId="2085" xr:uid="{00000000-0005-0000-0000-0000A9070000}"/>
    <cellStyle name="20% - Accent1 6 3 2 5 2" xfId="2086" xr:uid="{00000000-0005-0000-0000-0000AA070000}"/>
    <cellStyle name="20% - Accent1 6 3 2 6" xfId="2087" xr:uid="{00000000-0005-0000-0000-0000AB070000}"/>
    <cellStyle name="20% - Accent1 6 3 3" xfId="2088" xr:uid="{00000000-0005-0000-0000-0000AC070000}"/>
    <cellStyle name="20% - Accent1 6 3 3 2" xfId="2089" xr:uid="{00000000-0005-0000-0000-0000AD070000}"/>
    <cellStyle name="20% - Accent1 6 3 3 2 2" xfId="2090" xr:uid="{00000000-0005-0000-0000-0000AE070000}"/>
    <cellStyle name="20% - Accent1 6 3 3 2 2 2" xfId="2091" xr:uid="{00000000-0005-0000-0000-0000AF070000}"/>
    <cellStyle name="20% - Accent1 6 3 3 2 3" xfId="2092" xr:uid="{00000000-0005-0000-0000-0000B0070000}"/>
    <cellStyle name="20% - Accent1 6 3 3 3" xfId="2093" xr:uid="{00000000-0005-0000-0000-0000B1070000}"/>
    <cellStyle name="20% - Accent1 6 3 3 3 2" xfId="2094" xr:uid="{00000000-0005-0000-0000-0000B2070000}"/>
    <cellStyle name="20% - Accent1 6 3 3 4" xfId="2095" xr:uid="{00000000-0005-0000-0000-0000B3070000}"/>
    <cellStyle name="20% - Accent1 6 3 4" xfId="2096" xr:uid="{00000000-0005-0000-0000-0000B4070000}"/>
    <cellStyle name="20% - Accent1 6 3 4 2" xfId="2097" xr:uid="{00000000-0005-0000-0000-0000B5070000}"/>
    <cellStyle name="20% - Accent1 6 3 4 2 2" xfId="2098" xr:uid="{00000000-0005-0000-0000-0000B6070000}"/>
    <cellStyle name="20% - Accent1 6 3 4 3" xfId="2099" xr:uid="{00000000-0005-0000-0000-0000B7070000}"/>
    <cellStyle name="20% - Accent1 6 3 5" xfId="2100" xr:uid="{00000000-0005-0000-0000-0000B8070000}"/>
    <cellStyle name="20% - Accent1 6 3 5 2" xfId="2101" xr:uid="{00000000-0005-0000-0000-0000B9070000}"/>
    <cellStyle name="20% - Accent1 6 3 5 2 2" xfId="2102" xr:uid="{00000000-0005-0000-0000-0000BA070000}"/>
    <cellStyle name="20% - Accent1 6 3 5 3" xfId="2103" xr:uid="{00000000-0005-0000-0000-0000BB070000}"/>
    <cellStyle name="20% - Accent1 6 3 6" xfId="2104" xr:uid="{00000000-0005-0000-0000-0000BC070000}"/>
    <cellStyle name="20% - Accent1 6 3 6 2" xfId="2105" xr:uid="{00000000-0005-0000-0000-0000BD070000}"/>
    <cellStyle name="20% - Accent1 6 3 7" xfId="2106" xr:uid="{00000000-0005-0000-0000-0000BE070000}"/>
    <cellStyle name="20% - Accent1 6 4" xfId="2107" xr:uid="{00000000-0005-0000-0000-0000BF070000}"/>
    <cellStyle name="20% - Accent1 6 4 2" xfId="2108" xr:uid="{00000000-0005-0000-0000-0000C0070000}"/>
    <cellStyle name="20% - Accent1 6 4 2 2" xfId="2109" xr:uid="{00000000-0005-0000-0000-0000C1070000}"/>
    <cellStyle name="20% - Accent1 6 4 2 2 2" xfId="2110" xr:uid="{00000000-0005-0000-0000-0000C2070000}"/>
    <cellStyle name="20% - Accent1 6 4 2 2 2 2" xfId="2111" xr:uid="{00000000-0005-0000-0000-0000C3070000}"/>
    <cellStyle name="20% - Accent1 6 4 2 2 3" xfId="2112" xr:uid="{00000000-0005-0000-0000-0000C4070000}"/>
    <cellStyle name="20% - Accent1 6 4 2 3" xfId="2113" xr:uid="{00000000-0005-0000-0000-0000C5070000}"/>
    <cellStyle name="20% - Accent1 6 4 2 3 2" xfId="2114" xr:uid="{00000000-0005-0000-0000-0000C6070000}"/>
    <cellStyle name="20% - Accent1 6 4 2 4" xfId="2115" xr:uid="{00000000-0005-0000-0000-0000C7070000}"/>
    <cellStyle name="20% - Accent1 6 4 3" xfId="2116" xr:uid="{00000000-0005-0000-0000-0000C8070000}"/>
    <cellStyle name="20% - Accent1 6 4 3 2" xfId="2117" xr:uid="{00000000-0005-0000-0000-0000C9070000}"/>
    <cellStyle name="20% - Accent1 6 4 3 2 2" xfId="2118" xr:uid="{00000000-0005-0000-0000-0000CA070000}"/>
    <cellStyle name="20% - Accent1 6 4 3 3" xfId="2119" xr:uid="{00000000-0005-0000-0000-0000CB070000}"/>
    <cellStyle name="20% - Accent1 6 4 4" xfId="2120" xr:uid="{00000000-0005-0000-0000-0000CC070000}"/>
    <cellStyle name="20% - Accent1 6 4 4 2" xfId="2121" xr:uid="{00000000-0005-0000-0000-0000CD070000}"/>
    <cellStyle name="20% - Accent1 6 4 4 2 2" xfId="2122" xr:uid="{00000000-0005-0000-0000-0000CE070000}"/>
    <cellStyle name="20% - Accent1 6 4 4 3" xfId="2123" xr:uid="{00000000-0005-0000-0000-0000CF070000}"/>
    <cellStyle name="20% - Accent1 6 4 5" xfId="2124" xr:uid="{00000000-0005-0000-0000-0000D0070000}"/>
    <cellStyle name="20% - Accent1 6 4 5 2" xfId="2125" xr:uid="{00000000-0005-0000-0000-0000D1070000}"/>
    <cellStyle name="20% - Accent1 6 4 6" xfId="2126" xr:uid="{00000000-0005-0000-0000-0000D2070000}"/>
    <cellStyle name="20% - Accent1 6 5" xfId="2127" xr:uid="{00000000-0005-0000-0000-0000D3070000}"/>
    <cellStyle name="20% - Accent1 6 5 2" xfId="2128" xr:uid="{00000000-0005-0000-0000-0000D4070000}"/>
    <cellStyle name="20% - Accent1 6 5 2 2" xfId="2129" xr:uid="{00000000-0005-0000-0000-0000D5070000}"/>
    <cellStyle name="20% - Accent1 6 5 2 2 2" xfId="2130" xr:uid="{00000000-0005-0000-0000-0000D6070000}"/>
    <cellStyle name="20% - Accent1 6 5 2 3" xfId="2131" xr:uid="{00000000-0005-0000-0000-0000D7070000}"/>
    <cellStyle name="20% - Accent1 6 5 3" xfId="2132" xr:uid="{00000000-0005-0000-0000-0000D8070000}"/>
    <cellStyle name="20% - Accent1 6 5 3 2" xfId="2133" xr:uid="{00000000-0005-0000-0000-0000D9070000}"/>
    <cellStyle name="20% - Accent1 6 5 4" xfId="2134" xr:uid="{00000000-0005-0000-0000-0000DA070000}"/>
    <cellStyle name="20% - Accent1 6 6" xfId="2135" xr:uid="{00000000-0005-0000-0000-0000DB070000}"/>
    <cellStyle name="20% - Accent1 6 6 2" xfId="2136" xr:uid="{00000000-0005-0000-0000-0000DC070000}"/>
    <cellStyle name="20% - Accent1 6 6 2 2" xfId="2137" xr:uid="{00000000-0005-0000-0000-0000DD070000}"/>
    <cellStyle name="20% - Accent1 6 6 3" xfId="2138" xr:uid="{00000000-0005-0000-0000-0000DE070000}"/>
    <cellStyle name="20% - Accent1 6 7" xfId="2139" xr:uid="{00000000-0005-0000-0000-0000DF070000}"/>
    <cellStyle name="20% - Accent1 6 7 2" xfId="2140" xr:uid="{00000000-0005-0000-0000-0000E0070000}"/>
    <cellStyle name="20% - Accent1 6 7 2 2" xfId="2141" xr:uid="{00000000-0005-0000-0000-0000E1070000}"/>
    <cellStyle name="20% - Accent1 6 7 3" xfId="2142" xr:uid="{00000000-0005-0000-0000-0000E2070000}"/>
    <cellStyle name="20% - Accent1 6 8" xfId="2143" xr:uid="{00000000-0005-0000-0000-0000E3070000}"/>
    <cellStyle name="20% - Accent1 6 8 2" xfId="2144" xr:uid="{00000000-0005-0000-0000-0000E4070000}"/>
    <cellStyle name="20% - Accent1 6 9" xfId="2145" xr:uid="{00000000-0005-0000-0000-0000E5070000}"/>
    <cellStyle name="20% - Accent1 7" xfId="2146" xr:uid="{00000000-0005-0000-0000-0000E6070000}"/>
    <cellStyle name="20% - Accent1 7 2" xfId="2147" xr:uid="{00000000-0005-0000-0000-0000E7070000}"/>
    <cellStyle name="20% - Accent1 7 2 2" xfId="2148" xr:uid="{00000000-0005-0000-0000-0000E8070000}"/>
    <cellStyle name="20% - Accent1 7 2 2 2" xfId="2149" xr:uid="{00000000-0005-0000-0000-0000E9070000}"/>
    <cellStyle name="20% - Accent1 7 2 2 2 2" xfId="2150" xr:uid="{00000000-0005-0000-0000-0000EA070000}"/>
    <cellStyle name="20% - Accent1 7 2 2 2 2 2" xfId="2151" xr:uid="{00000000-0005-0000-0000-0000EB070000}"/>
    <cellStyle name="20% - Accent1 7 2 2 2 2 2 2" xfId="2152" xr:uid="{00000000-0005-0000-0000-0000EC070000}"/>
    <cellStyle name="20% - Accent1 7 2 2 2 2 2 2 2" xfId="2153" xr:uid="{00000000-0005-0000-0000-0000ED070000}"/>
    <cellStyle name="20% - Accent1 7 2 2 2 2 2 3" xfId="2154" xr:uid="{00000000-0005-0000-0000-0000EE070000}"/>
    <cellStyle name="20% - Accent1 7 2 2 2 2 3" xfId="2155" xr:uid="{00000000-0005-0000-0000-0000EF070000}"/>
    <cellStyle name="20% - Accent1 7 2 2 2 2 3 2" xfId="2156" xr:uid="{00000000-0005-0000-0000-0000F0070000}"/>
    <cellStyle name="20% - Accent1 7 2 2 2 2 4" xfId="2157" xr:uid="{00000000-0005-0000-0000-0000F1070000}"/>
    <cellStyle name="20% - Accent1 7 2 2 2 3" xfId="2158" xr:uid="{00000000-0005-0000-0000-0000F2070000}"/>
    <cellStyle name="20% - Accent1 7 2 2 2 3 2" xfId="2159" xr:uid="{00000000-0005-0000-0000-0000F3070000}"/>
    <cellStyle name="20% - Accent1 7 2 2 2 3 2 2" xfId="2160" xr:uid="{00000000-0005-0000-0000-0000F4070000}"/>
    <cellStyle name="20% - Accent1 7 2 2 2 3 3" xfId="2161" xr:uid="{00000000-0005-0000-0000-0000F5070000}"/>
    <cellStyle name="20% - Accent1 7 2 2 2 4" xfId="2162" xr:uid="{00000000-0005-0000-0000-0000F6070000}"/>
    <cellStyle name="20% - Accent1 7 2 2 2 4 2" xfId="2163" xr:uid="{00000000-0005-0000-0000-0000F7070000}"/>
    <cellStyle name="20% - Accent1 7 2 2 2 4 2 2" xfId="2164" xr:uid="{00000000-0005-0000-0000-0000F8070000}"/>
    <cellStyle name="20% - Accent1 7 2 2 2 4 3" xfId="2165" xr:uid="{00000000-0005-0000-0000-0000F9070000}"/>
    <cellStyle name="20% - Accent1 7 2 2 2 5" xfId="2166" xr:uid="{00000000-0005-0000-0000-0000FA070000}"/>
    <cellStyle name="20% - Accent1 7 2 2 2 5 2" xfId="2167" xr:uid="{00000000-0005-0000-0000-0000FB070000}"/>
    <cellStyle name="20% - Accent1 7 2 2 2 6" xfId="2168" xr:uid="{00000000-0005-0000-0000-0000FC070000}"/>
    <cellStyle name="20% - Accent1 7 2 2 3" xfId="2169" xr:uid="{00000000-0005-0000-0000-0000FD070000}"/>
    <cellStyle name="20% - Accent1 7 2 2 3 2" xfId="2170" xr:uid="{00000000-0005-0000-0000-0000FE070000}"/>
    <cellStyle name="20% - Accent1 7 2 2 3 2 2" xfId="2171" xr:uid="{00000000-0005-0000-0000-0000FF070000}"/>
    <cellStyle name="20% - Accent1 7 2 2 3 2 2 2" xfId="2172" xr:uid="{00000000-0005-0000-0000-000000080000}"/>
    <cellStyle name="20% - Accent1 7 2 2 3 2 3" xfId="2173" xr:uid="{00000000-0005-0000-0000-000001080000}"/>
    <cellStyle name="20% - Accent1 7 2 2 3 3" xfId="2174" xr:uid="{00000000-0005-0000-0000-000002080000}"/>
    <cellStyle name="20% - Accent1 7 2 2 3 3 2" xfId="2175" xr:uid="{00000000-0005-0000-0000-000003080000}"/>
    <cellStyle name="20% - Accent1 7 2 2 3 4" xfId="2176" xr:uid="{00000000-0005-0000-0000-000004080000}"/>
    <cellStyle name="20% - Accent1 7 2 2 4" xfId="2177" xr:uid="{00000000-0005-0000-0000-000005080000}"/>
    <cellStyle name="20% - Accent1 7 2 2 4 2" xfId="2178" xr:uid="{00000000-0005-0000-0000-000006080000}"/>
    <cellStyle name="20% - Accent1 7 2 2 4 2 2" xfId="2179" xr:uid="{00000000-0005-0000-0000-000007080000}"/>
    <cellStyle name="20% - Accent1 7 2 2 4 3" xfId="2180" xr:uid="{00000000-0005-0000-0000-000008080000}"/>
    <cellStyle name="20% - Accent1 7 2 2 5" xfId="2181" xr:uid="{00000000-0005-0000-0000-000009080000}"/>
    <cellStyle name="20% - Accent1 7 2 2 5 2" xfId="2182" xr:uid="{00000000-0005-0000-0000-00000A080000}"/>
    <cellStyle name="20% - Accent1 7 2 2 5 2 2" xfId="2183" xr:uid="{00000000-0005-0000-0000-00000B080000}"/>
    <cellStyle name="20% - Accent1 7 2 2 5 3" xfId="2184" xr:uid="{00000000-0005-0000-0000-00000C080000}"/>
    <cellStyle name="20% - Accent1 7 2 2 6" xfId="2185" xr:uid="{00000000-0005-0000-0000-00000D080000}"/>
    <cellStyle name="20% - Accent1 7 2 2 6 2" xfId="2186" xr:uid="{00000000-0005-0000-0000-00000E080000}"/>
    <cellStyle name="20% - Accent1 7 2 2 7" xfId="2187" xr:uid="{00000000-0005-0000-0000-00000F080000}"/>
    <cellStyle name="20% - Accent1 7 2 3" xfId="2188" xr:uid="{00000000-0005-0000-0000-000010080000}"/>
    <cellStyle name="20% - Accent1 7 2 3 2" xfId="2189" xr:uid="{00000000-0005-0000-0000-000011080000}"/>
    <cellStyle name="20% - Accent1 7 2 3 2 2" xfId="2190" xr:uid="{00000000-0005-0000-0000-000012080000}"/>
    <cellStyle name="20% - Accent1 7 2 3 2 2 2" xfId="2191" xr:uid="{00000000-0005-0000-0000-000013080000}"/>
    <cellStyle name="20% - Accent1 7 2 3 2 2 2 2" xfId="2192" xr:uid="{00000000-0005-0000-0000-000014080000}"/>
    <cellStyle name="20% - Accent1 7 2 3 2 2 3" xfId="2193" xr:uid="{00000000-0005-0000-0000-000015080000}"/>
    <cellStyle name="20% - Accent1 7 2 3 2 3" xfId="2194" xr:uid="{00000000-0005-0000-0000-000016080000}"/>
    <cellStyle name="20% - Accent1 7 2 3 2 3 2" xfId="2195" xr:uid="{00000000-0005-0000-0000-000017080000}"/>
    <cellStyle name="20% - Accent1 7 2 3 2 4" xfId="2196" xr:uid="{00000000-0005-0000-0000-000018080000}"/>
    <cellStyle name="20% - Accent1 7 2 3 3" xfId="2197" xr:uid="{00000000-0005-0000-0000-000019080000}"/>
    <cellStyle name="20% - Accent1 7 2 3 3 2" xfId="2198" xr:uid="{00000000-0005-0000-0000-00001A080000}"/>
    <cellStyle name="20% - Accent1 7 2 3 3 2 2" xfId="2199" xr:uid="{00000000-0005-0000-0000-00001B080000}"/>
    <cellStyle name="20% - Accent1 7 2 3 3 3" xfId="2200" xr:uid="{00000000-0005-0000-0000-00001C080000}"/>
    <cellStyle name="20% - Accent1 7 2 3 4" xfId="2201" xr:uid="{00000000-0005-0000-0000-00001D080000}"/>
    <cellStyle name="20% - Accent1 7 2 3 4 2" xfId="2202" xr:uid="{00000000-0005-0000-0000-00001E080000}"/>
    <cellStyle name="20% - Accent1 7 2 3 4 2 2" xfId="2203" xr:uid="{00000000-0005-0000-0000-00001F080000}"/>
    <cellStyle name="20% - Accent1 7 2 3 4 3" xfId="2204" xr:uid="{00000000-0005-0000-0000-000020080000}"/>
    <cellStyle name="20% - Accent1 7 2 3 5" xfId="2205" xr:uid="{00000000-0005-0000-0000-000021080000}"/>
    <cellStyle name="20% - Accent1 7 2 3 5 2" xfId="2206" xr:uid="{00000000-0005-0000-0000-000022080000}"/>
    <cellStyle name="20% - Accent1 7 2 3 6" xfId="2207" xr:uid="{00000000-0005-0000-0000-000023080000}"/>
    <cellStyle name="20% - Accent1 7 2 4" xfId="2208" xr:uid="{00000000-0005-0000-0000-000024080000}"/>
    <cellStyle name="20% - Accent1 7 2 4 2" xfId="2209" xr:uid="{00000000-0005-0000-0000-000025080000}"/>
    <cellStyle name="20% - Accent1 7 2 4 2 2" xfId="2210" xr:uid="{00000000-0005-0000-0000-000026080000}"/>
    <cellStyle name="20% - Accent1 7 2 4 2 2 2" xfId="2211" xr:uid="{00000000-0005-0000-0000-000027080000}"/>
    <cellStyle name="20% - Accent1 7 2 4 2 3" xfId="2212" xr:uid="{00000000-0005-0000-0000-000028080000}"/>
    <cellStyle name="20% - Accent1 7 2 4 3" xfId="2213" xr:uid="{00000000-0005-0000-0000-000029080000}"/>
    <cellStyle name="20% - Accent1 7 2 4 3 2" xfId="2214" xr:uid="{00000000-0005-0000-0000-00002A080000}"/>
    <cellStyle name="20% - Accent1 7 2 4 4" xfId="2215" xr:uid="{00000000-0005-0000-0000-00002B080000}"/>
    <cellStyle name="20% - Accent1 7 2 5" xfId="2216" xr:uid="{00000000-0005-0000-0000-00002C080000}"/>
    <cellStyle name="20% - Accent1 7 2 5 2" xfId="2217" xr:uid="{00000000-0005-0000-0000-00002D080000}"/>
    <cellStyle name="20% - Accent1 7 2 5 2 2" xfId="2218" xr:uid="{00000000-0005-0000-0000-00002E080000}"/>
    <cellStyle name="20% - Accent1 7 2 5 3" xfId="2219" xr:uid="{00000000-0005-0000-0000-00002F080000}"/>
    <cellStyle name="20% - Accent1 7 2 6" xfId="2220" xr:uid="{00000000-0005-0000-0000-000030080000}"/>
    <cellStyle name="20% - Accent1 7 2 6 2" xfId="2221" xr:uid="{00000000-0005-0000-0000-000031080000}"/>
    <cellStyle name="20% - Accent1 7 2 6 2 2" xfId="2222" xr:uid="{00000000-0005-0000-0000-000032080000}"/>
    <cellStyle name="20% - Accent1 7 2 6 3" xfId="2223" xr:uid="{00000000-0005-0000-0000-000033080000}"/>
    <cellStyle name="20% - Accent1 7 2 7" xfId="2224" xr:uid="{00000000-0005-0000-0000-000034080000}"/>
    <cellStyle name="20% - Accent1 7 2 7 2" xfId="2225" xr:uid="{00000000-0005-0000-0000-000035080000}"/>
    <cellStyle name="20% - Accent1 7 2 8" xfId="2226" xr:uid="{00000000-0005-0000-0000-000036080000}"/>
    <cellStyle name="20% - Accent1 7 3" xfId="2227" xr:uid="{00000000-0005-0000-0000-000037080000}"/>
    <cellStyle name="20% - Accent1 7 3 2" xfId="2228" xr:uid="{00000000-0005-0000-0000-000038080000}"/>
    <cellStyle name="20% - Accent1 7 3 2 2" xfId="2229" xr:uid="{00000000-0005-0000-0000-000039080000}"/>
    <cellStyle name="20% - Accent1 7 3 2 2 2" xfId="2230" xr:uid="{00000000-0005-0000-0000-00003A080000}"/>
    <cellStyle name="20% - Accent1 7 3 2 2 2 2" xfId="2231" xr:uid="{00000000-0005-0000-0000-00003B080000}"/>
    <cellStyle name="20% - Accent1 7 3 2 2 2 2 2" xfId="2232" xr:uid="{00000000-0005-0000-0000-00003C080000}"/>
    <cellStyle name="20% - Accent1 7 3 2 2 2 3" xfId="2233" xr:uid="{00000000-0005-0000-0000-00003D080000}"/>
    <cellStyle name="20% - Accent1 7 3 2 2 3" xfId="2234" xr:uid="{00000000-0005-0000-0000-00003E080000}"/>
    <cellStyle name="20% - Accent1 7 3 2 2 3 2" xfId="2235" xr:uid="{00000000-0005-0000-0000-00003F080000}"/>
    <cellStyle name="20% - Accent1 7 3 2 2 4" xfId="2236" xr:uid="{00000000-0005-0000-0000-000040080000}"/>
    <cellStyle name="20% - Accent1 7 3 2 3" xfId="2237" xr:uid="{00000000-0005-0000-0000-000041080000}"/>
    <cellStyle name="20% - Accent1 7 3 2 3 2" xfId="2238" xr:uid="{00000000-0005-0000-0000-000042080000}"/>
    <cellStyle name="20% - Accent1 7 3 2 3 2 2" xfId="2239" xr:uid="{00000000-0005-0000-0000-000043080000}"/>
    <cellStyle name="20% - Accent1 7 3 2 3 3" xfId="2240" xr:uid="{00000000-0005-0000-0000-000044080000}"/>
    <cellStyle name="20% - Accent1 7 3 2 4" xfId="2241" xr:uid="{00000000-0005-0000-0000-000045080000}"/>
    <cellStyle name="20% - Accent1 7 3 2 4 2" xfId="2242" xr:uid="{00000000-0005-0000-0000-000046080000}"/>
    <cellStyle name="20% - Accent1 7 3 2 4 2 2" xfId="2243" xr:uid="{00000000-0005-0000-0000-000047080000}"/>
    <cellStyle name="20% - Accent1 7 3 2 4 3" xfId="2244" xr:uid="{00000000-0005-0000-0000-000048080000}"/>
    <cellStyle name="20% - Accent1 7 3 2 5" xfId="2245" xr:uid="{00000000-0005-0000-0000-000049080000}"/>
    <cellStyle name="20% - Accent1 7 3 2 5 2" xfId="2246" xr:uid="{00000000-0005-0000-0000-00004A080000}"/>
    <cellStyle name="20% - Accent1 7 3 2 6" xfId="2247" xr:uid="{00000000-0005-0000-0000-00004B080000}"/>
    <cellStyle name="20% - Accent1 7 3 3" xfId="2248" xr:uid="{00000000-0005-0000-0000-00004C080000}"/>
    <cellStyle name="20% - Accent1 7 3 3 2" xfId="2249" xr:uid="{00000000-0005-0000-0000-00004D080000}"/>
    <cellStyle name="20% - Accent1 7 3 3 2 2" xfId="2250" xr:uid="{00000000-0005-0000-0000-00004E080000}"/>
    <cellStyle name="20% - Accent1 7 3 3 2 2 2" xfId="2251" xr:uid="{00000000-0005-0000-0000-00004F080000}"/>
    <cellStyle name="20% - Accent1 7 3 3 2 3" xfId="2252" xr:uid="{00000000-0005-0000-0000-000050080000}"/>
    <cellStyle name="20% - Accent1 7 3 3 3" xfId="2253" xr:uid="{00000000-0005-0000-0000-000051080000}"/>
    <cellStyle name="20% - Accent1 7 3 3 3 2" xfId="2254" xr:uid="{00000000-0005-0000-0000-000052080000}"/>
    <cellStyle name="20% - Accent1 7 3 3 4" xfId="2255" xr:uid="{00000000-0005-0000-0000-000053080000}"/>
    <cellStyle name="20% - Accent1 7 3 4" xfId="2256" xr:uid="{00000000-0005-0000-0000-000054080000}"/>
    <cellStyle name="20% - Accent1 7 3 4 2" xfId="2257" xr:uid="{00000000-0005-0000-0000-000055080000}"/>
    <cellStyle name="20% - Accent1 7 3 4 2 2" xfId="2258" xr:uid="{00000000-0005-0000-0000-000056080000}"/>
    <cellStyle name="20% - Accent1 7 3 4 3" xfId="2259" xr:uid="{00000000-0005-0000-0000-000057080000}"/>
    <cellStyle name="20% - Accent1 7 3 5" xfId="2260" xr:uid="{00000000-0005-0000-0000-000058080000}"/>
    <cellStyle name="20% - Accent1 7 3 5 2" xfId="2261" xr:uid="{00000000-0005-0000-0000-000059080000}"/>
    <cellStyle name="20% - Accent1 7 3 5 2 2" xfId="2262" xr:uid="{00000000-0005-0000-0000-00005A080000}"/>
    <cellStyle name="20% - Accent1 7 3 5 3" xfId="2263" xr:uid="{00000000-0005-0000-0000-00005B080000}"/>
    <cellStyle name="20% - Accent1 7 3 6" xfId="2264" xr:uid="{00000000-0005-0000-0000-00005C080000}"/>
    <cellStyle name="20% - Accent1 7 3 6 2" xfId="2265" xr:uid="{00000000-0005-0000-0000-00005D080000}"/>
    <cellStyle name="20% - Accent1 7 3 7" xfId="2266" xr:uid="{00000000-0005-0000-0000-00005E080000}"/>
    <cellStyle name="20% - Accent1 7 4" xfId="2267" xr:uid="{00000000-0005-0000-0000-00005F080000}"/>
    <cellStyle name="20% - Accent1 7 4 2" xfId="2268" xr:uid="{00000000-0005-0000-0000-000060080000}"/>
    <cellStyle name="20% - Accent1 7 4 2 2" xfId="2269" xr:uid="{00000000-0005-0000-0000-000061080000}"/>
    <cellStyle name="20% - Accent1 7 4 2 2 2" xfId="2270" xr:uid="{00000000-0005-0000-0000-000062080000}"/>
    <cellStyle name="20% - Accent1 7 4 2 2 2 2" xfId="2271" xr:uid="{00000000-0005-0000-0000-000063080000}"/>
    <cellStyle name="20% - Accent1 7 4 2 2 3" xfId="2272" xr:uid="{00000000-0005-0000-0000-000064080000}"/>
    <cellStyle name="20% - Accent1 7 4 2 3" xfId="2273" xr:uid="{00000000-0005-0000-0000-000065080000}"/>
    <cellStyle name="20% - Accent1 7 4 2 3 2" xfId="2274" xr:uid="{00000000-0005-0000-0000-000066080000}"/>
    <cellStyle name="20% - Accent1 7 4 2 4" xfId="2275" xr:uid="{00000000-0005-0000-0000-000067080000}"/>
    <cellStyle name="20% - Accent1 7 4 3" xfId="2276" xr:uid="{00000000-0005-0000-0000-000068080000}"/>
    <cellStyle name="20% - Accent1 7 4 3 2" xfId="2277" xr:uid="{00000000-0005-0000-0000-000069080000}"/>
    <cellStyle name="20% - Accent1 7 4 3 2 2" xfId="2278" xr:uid="{00000000-0005-0000-0000-00006A080000}"/>
    <cellStyle name="20% - Accent1 7 4 3 3" xfId="2279" xr:uid="{00000000-0005-0000-0000-00006B080000}"/>
    <cellStyle name="20% - Accent1 7 4 4" xfId="2280" xr:uid="{00000000-0005-0000-0000-00006C080000}"/>
    <cellStyle name="20% - Accent1 7 4 4 2" xfId="2281" xr:uid="{00000000-0005-0000-0000-00006D080000}"/>
    <cellStyle name="20% - Accent1 7 4 4 2 2" xfId="2282" xr:uid="{00000000-0005-0000-0000-00006E080000}"/>
    <cellStyle name="20% - Accent1 7 4 4 3" xfId="2283" xr:uid="{00000000-0005-0000-0000-00006F080000}"/>
    <cellStyle name="20% - Accent1 7 4 5" xfId="2284" xr:uid="{00000000-0005-0000-0000-000070080000}"/>
    <cellStyle name="20% - Accent1 7 4 5 2" xfId="2285" xr:uid="{00000000-0005-0000-0000-000071080000}"/>
    <cellStyle name="20% - Accent1 7 4 6" xfId="2286" xr:uid="{00000000-0005-0000-0000-000072080000}"/>
    <cellStyle name="20% - Accent1 7 5" xfId="2287" xr:uid="{00000000-0005-0000-0000-000073080000}"/>
    <cellStyle name="20% - Accent1 7 5 2" xfId="2288" xr:uid="{00000000-0005-0000-0000-000074080000}"/>
    <cellStyle name="20% - Accent1 7 5 2 2" xfId="2289" xr:uid="{00000000-0005-0000-0000-000075080000}"/>
    <cellStyle name="20% - Accent1 7 5 2 2 2" xfId="2290" xr:uid="{00000000-0005-0000-0000-000076080000}"/>
    <cellStyle name="20% - Accent1 7 5 2 3" xfId="2291" xr:uid="{00000000-0005-0000-0000-000077080000}"/>
    <cellStyle name="20% - Accent1 7 5 3" xfId="2292" xr:uid="{00000000-0005-0000-0000-000078080000}"/>
    <cellStyle name="20% - Accent1 7 5 3 2" xfId="2293" xr:uid="{00000000-0005-0000-0000-000079080000}"/>
    <cellStyle name="20% - Accent1 7 5 4" xfId="2294" xr:uid="{00000000-0005-0000-0000-00007A080000}"/>
    <cellStyle name="20% - Accent1 7 6" xfId="2295" xr:uid="{00000000-0005-0000-0000-00007B080000}"/>
    <cellStyle name="20% - Accent1 7 6 2" xfId="2296" xr:uid="{00000000-0005-0000-0000-00007C080000}"/>
    <cellStyle name="20% - Accent1 7 6 2 2" xfId="2297" xr:uid="{00000000-0005-0000-0000-00007D080000}"/>
    <cellStyle name="20% - Accent1 7 6 3" xfId="2298" xr:uid="{00000000-0005-0000-0000-00007E080000}"/>
    <cellStyle name="20% - Accent1 7 7" xfId="2299" xr:uid="{00000000-0005-0000-0000-00007F080000}"/>
    <cellStyle name="20% - Accent1 7 7 2" xfId="2300" xr:uid="{00000000-0005-0000-0000-000080080000}"/>
    <cellStyle name="20% - Accent1 7 7 2 2" xfId="2301" xr:uid="{00000000-0005-0000-0000-000081080000}"/>
    <cellStyle name="20% - Accent1 7 7 3" xfId="2302" xr:uid="{00000000-0005-0000-0000-000082080000}"/>
    <cellStyle name="20% - Accent1 7 8" xfId="2303" xr:uid="{00000000-0005-0000-0000-000083080000}"/>
    <cellStyle name="20% - Accent1 7 8 2" xfId="2304" xr:uid="{00000000-0005-0000-0000-000084080000}"/>
    <cellStyle name="20% - Accent1 7 9" xfId="2305" xr:uid="{00000000-0005-0000-0000-000085080000}"/>
    <cellStyle name="20% - Accent1 8" xfId="2306" xr:uid="{00000000-0005-0000-0000-000086080000}"/>
    <cellStyle name="20% - Accent1 8 2" xfId="2307" xr:uid="{00000000-0005-0000-0000-000087080000}"/>
    <cellStyle name="20% - Accent1 8 2 2" xfId="2308" xr:uid="{00000000-0005-0000-0000-000088080000}"/>
    <cellStyle name="20% - Accent1 8 2 2 2" xfId="2309" xr:uid="{00000000-0005-0000-0000-000089080000}"/>
    <cellStyle name="20% - Accent1 8 2 2 2 2" xfId="2310" xr:uid="{00000000-0005-0000-0000-00008A080000}"/>
    <cellStyle name="20% - Accent1 8 2 2 2 2 2" xfId="2311" xr:uid="{00000000-0005-0000-0000-00008B080000}"/>
    <cellStyle name="20% - Accent1 8 2 2 2 2 2 2" xfId="2312" xr:uid="{00000000-0005-0000-0000-00008C080000}"/>
    <cellStyle name="20% - Accent1 8 2 2 2 2 2 2 2" xfId="2313" xr:uid="{00000000-0005-0000-0000-00008D080000}"/>
    <cellStyle name="20% - Accent1 8 2 2 2 2 2 3" xfId="2314" xr:uid="{00000000-0005-0000-0000-00008E080000}"/>
    <cellStyle name="20% - Accent1 8 2 2 2 2 3" xfId="2315" xr:uid="{00000000-0005-0000-0000-00008F080000}"/>
    <cellStyle name="20% - Accent1 8 2 2 2 2 3 2" xfId="2316" xr:uid="{00000000-0005-0000-0000-000090080000}"/>
    <cellStyle name="20% - Accent1 8 2 2 2 2 4" xfId="2317" xr:uid="{00000000-0005-0000-0000-000091080000}"/>
    <cellStyle name="20% - Accent1 8 2 2 2 3" xfId="2318" xr:uid="{00000000-0005-0000-0000-000092080000}"/>
    <cellStyle name="20% - Accent1 8 2 2 2 3 2" xfId="2319" xr:uid="{00000000-0005-0000-0000-000093080000}"/>
    <cellStyle name="20% - Accent1 8 2 2 2 3 2 2" xfId="2320" xr:uid="{00000000-0005-0000-0000-000094080000}"/>
    <cellStyle name="20% - Accent1 8 2 2 2 3 3" xfId="2321" xr:uid="{00000000-0005-0000-0000-000095080000}"/>
    <cellStyle name="20% - Accent1 8 2 2 2 4" xfId="2322" xr:uid="{00000000-0005-0000-0000-000096080000}"/>
    <cellStyle name="20% - Accent1 8 2 2 2 4 2" xfId="2323" xr:uid="{00000000-0005-0000-0000-000097080000}"/>
    <cellStyle name="20% - Accent1 8 2 2 2 4 2 2" xfId="2324" xr:uid="{00000000-0005-0000-0000-000098080000}"/>
    <cellStyle name="20% - Accent1 8 2 2 2 4 3" xfId="2325" xr:uid="{00000000-0005-0000-0000-000099080000}"/>
    <cellStyle name="20% - Accent1 8 2 2 2 5" xfId="2326" xr:uid="{00000000-0005-0000-0000-00009A080000}"/>
    <cellStyle name="20% - Accent1 8 2 2 2 5 2" xfId="2327" xr:uid="{00000000-0005-0000-0000-00009B080000}"/>
    <cellStyle name="20% - Accent1 8 2 2 2 6" xfId="2328" xr:uid="{00000000-0005-0000-0000-00009C080000}"/>
    <cellStyle name="20% - Accent1 8 2 2 3" xfId="2329" xr:uid="{00000000-0005-0000-0000-00009D080000}"/>
    <cellStyle name="20% - Accent1 8 2 2 3 2" xfId="2330" xr:uid="{00000000-0005-0000-0000-00009E080000}"/>
    <cellStyle name="20% - Accent1 8 2 2 3 2 2" xfId="2331" xr:uid="{00000000-0005-0000-0000-00009F080000}"/>
    <cellStyle name="20% - Accent1 8 2 2 3 2 2 2" xfId="2332" xr:uid="{00000000-0005-0000-0000-0000A0080000}"/>
    <cellStyle name="20% - Accent1 8 2 2 3 2 3" xfId="2333" xr:uid="{00000000-0005-0000-0000-0000A1080000}"/>
    <cellStyle name="20% - Accent1 8 2 2 3 3" xfId="2334" xr:uid="{00000000-0005-0000-0000-0000A2080000}"/>
    <cellStyle name="20% - Accent1 8 2 2 3 3 2" xfId="2335" xr:uid="{00000000-0005-0000-0000-0000A3080000}"/>
    <cellStyle name="20% - Accent1 8 2 2 3 4" xfId="2336" xr:uid="{00000000-0005-0000-0000-0000A4080000}"/>
    <cellStyle name="20% - Accent1 8 2 2 4" xfId="2337" xr:uid="{00000000-0005-0000-0000-0000A5080000}"/>
    <cellStyle name="20% - Accent1 8 2 2 4 2" xfId="2338" xr:uid="{00000000-0005-0000-0000-0000A6080000}"/>
    <cellStyle name="20% - Accent1 8 2 2 4 2 2" xfId="2339" xr:uid="{00000000-0005-0000-0000-0000A7080000}"/>
    <cellStyle name="20% - Accent1 8 2 2 4 3" xfId="2340" xr:uid="{00000000-0005-0000-0000-0000A8080000}"/>
    <cellStyle name="20% - Accent1 8 2 2 5" xfId="2341" xr:uid="{00000000-0005-0000-0000-0000A9080000}"/>
    <cellStyle name="20% - Accent1 8 2 2 5 2" xfId="2342" xr:uid="{00000000-0005-0000-0000-0000AA080000}"/>
    <cellStyle name="20% - Accent1 8 2 2 5 2 2" xfId="2343" xr:uid="{00000000-0005-0000-0000-0000AB080000}"/>
    <cellStyle name="20% - Accent1 8 2 2 5 3" xfId="2344" xr:uid="{00000000-0005-0000-0000-0000AC080000}"/>
    <cellStyle name="20% - Accent1 8 2 2 6" xfId="2345" xr:uid="{00000000-0005-0000-0000-0000AD080000}"/>
    <cellStyle name="20% - Accent1 8 2 2 6 2" xfId="2346" xr:uid="{00000000-0005-0000-0000-0000AE080000}"/>
    <cellStyle name="20% - Accent1 8 2 2 7" xfId="2347" xr:uid="{00000000-0005-0000-0000-0000AF080000}"/>
    <cellStyle name="20% - Accent1 8 2 3" xfId="2348" xr:uid="{00000000-0005-0000-0000-0000B0080000}"/>
    <cellStyle name="20% - Accent1 8 2 3 2" xfId="2349" xr:uid="{00000000-0005-0000-0000-0000B1080000}"/>
    <cellStyle name="20% - Accent1 8 2 3 2 2" xfId="2350" xr:uid="{00000000-0005-0000-0000-0000B2080000}"/>
    <cellStyle name="20% - Accent1 8 2 3 2 2 2" xfId="2351" xr:uid="{00000000-0005-0000-0000-0000B3080000}"/>
    <cellStyle name="20% - Accent1 8 2 3 2 2 2 2" xfId="2352" xr:uid="{00000000-0005-0000-0000-0000B4080000}"/>
    <cellStyle name="20% - Accent1 8 2 3 2 2 3" xfId="2353" xr:uid="{00000000-0005-0000-0000-0000B5080000}"/>
    <cellStyle name="20% - Accent1 8 2 3 2 3" xfId="2354" xr:uid="{00000000-0005-0000-0000-0000B6080000}"/>
    <cellStyle name="20% - Accent1 8 2 3 2 3 2" xfId="2355" xr:uid="{00000000-0005-0000-0000-0000B7080000}"/>
    <cellStyle name="20% - Accent1 8 2 3 2 4" xfId="2356" xr:uid="{00000000-0005-0000-0000-0000B8080000}"/>
    <cellStyle name="20% - Accent1 8 2 3 3" xfId="2357" xr:uid="{00000000-0005-0000-0000-0000B9080000}"/>
    <cellStyle name="20% - Accent1 8 2 3 3 2" xfId="2358" xr:uid="{00000000-0005-0000-0000-0000BA080000}"/>
    <cellStyle name="20% - Accent1 8 2 3 3 2 2" xfId="2359" xr:uid="{00000000-0005-0000-0000-0000BB080000}"/>
    <cellStyle name="20% - Accent1 8 2 3 3 3" xfId="2360" xr:uid="{00000000-0005-0000-0000-0000BC080000}"/>
    <cellStyle name="20% - Accent1 8 2 3 4" xfId="2361" xr:uid="{00000000-0005-0000-0000-0000BD080000}"/>
    <cellStyle name="20% - Accent1 8 2 3 4 2" xfId="2362" xr:uid="{00000000-0005-0000-0000-0000BE080000}"/>
    <cellStyle name="20% - Accent1 8 2 3 4 2 2" xfId="2363" xr:uid="{00000000-0005-0000-0000-0000BF080000}"/>
    <cellStyle name="20% - Accent1 8 2 3 4 3" xfId="2364" xr:uid="{00000000-0005-0000-0000-0000C0080000}"/>
    <cellStyle name="20% - Accent1 8 2 3 5" xfId="2365" xr:uid="{00000000-0005-0000-0000-0000C1080000}"/>
    <cellStyle name="20% - Accent1 8 2 3 5 2" xfId="2366" xr:uid="{00000000-0005-0000-0000-0000C2080000}"/>
    <cellStyle name="20% - Accent1 8 2 3 6" xfId="2367" xr:uid="{00000000-0005-0000-0000-0000C3080000}"/>
    <cellStyle name="20% - Accent1 8 2 4" xfId="2368" xr:uid="{00000000-0005-0000-0000-0000C4080000}"/>
    <cellStyle name="20% - Accent1 8 2 4 2" xfId="2369" xr:uid="{00000000-0005-0000-0000-0000C5080000}"/>
    <cellStyle name="20% - Accent1 8 2 4 2 2" xfId="2370" xr:uid="{00000000-0005-0000-0000-0000C6080000}"/>
    <cellStyle name="20% - Accent1 8 2 4 2 2 2" xfId="2371" xr:uid="{00000000-0005-0000-0000-0000C7080000}"/>
    <cellStyle name="20% - Accent1 8 2 4 2 3" xfId="2372" xr:uid="{00000000-0005-0000-0000-0000C8080000}"/>
    <cellStyle name="20% - Accent1 8 2 4 3" xfId="2373" xr:uid="{00000000-0005-0000-0000-0000C9080000}"/>
    <cellStyle name="20% - Accent1 8 2 4 3 2" xfId="2374" xr:uid="{00000000-0005-0000-0000-0000CA080000}"/>
    <cellStyle name="20% - Accent1 8 2 4 4" xfId="2375" xr:uid="{00000000-0005-0000-0000-0000CB080000}"/>
    <cellStyle name="20% - Accent1 8 2 5" xfId="2376" xr:uid="{00000000-0005-0000-0000-0000CC080000}"/>
    <cellStyle name="20% - Accent1 8 2 5 2" xfId="2377" xr:uid="{00000000-0005-0000-0000-0000CD080000}"/>
    <cellStyle name="20% - Accent1 8 2 5 2 2" xfId="2378" xr:uid="{00000000-0005-0000-0000-0000CE080000}"/>
    <cellStyle name="20% - Accent1 8 2 5 3" xfId="2379" xr:uid="{00000000-0005-0000-0000-0000CF080000}"/>
    <cellStyle name="20% - Accent1 8 2 6" xfId="2380" xr:uid="{00000000-0005-0000-0000-0000D0080000}"/>
    <cellStyle name="20% - Accent1 8 2 6 2" xfId="2381" xr:uid="{00000000-0005-0000-0000-0000D1080000}"/>
    <cellStyle name="20% - Accent1 8 2 6 2 2" xfId="2382" xr:uid="{00000000-0005-0000-0000-0000D2080000}"/>
    <cellStyle name="20% - Accent1 8 2 6 3" xfId="2383" xr:uid="{00000000-0005-0000-0000-0000D3080000}"/>
    <cellStyle name="20% - Accent1 8 2 7" xfId="2384" xr:uid="{00000000-0005-0000-0000-0000D4080000}"/>
    <cellStyle name="20% - Accent1 8 2 7 2" xfId="2385" xr:uid="{00000000-0005-0000-0000-0000D5080000}"/>
    <cellStyle name="20% - Accent1 8 2 8" xfId="2386" xr:uid="{00000000-0005-0000-0000-0000D6080000}"/>
    <cellStyle name="20% - Accent1 8 3" xfId="2387" xr:uid="{00000000-0005-0000-0000-0000D7080000}"/>
    <cellStyle name="20% - Accent1 8 3 2" xfId="2388" xr:uid="{00000000-0005-0000-0000-0000D8080000}"/>
    <cellStyle name="20% - Accent1 8 3 2 2" xfId="2389" xr:uid="{00000000-0005-0000-0000-0000D9080000}"/>
    <cellStyle name="20% - Accent1 8 3 2 2 2" xfId="2390" xr:uid="{00000000-0005-0000-0000-0000DA080000}"/>
    <cellStyle name="20% - Accent1 8 3 2 2 2 2" xfId="2391" xr:uid="{00000000-0005-0000-0000-0000DB080000}"/>
    <cellStyle name="20% - Accent1 8 3 2 2 2 2 2" xfId="2392" xr:uid="{00000000-0005-0000-0000-0000DC080000}"/>
    <cellStyle name="20% - Accent1 8 3 2 2 2 3" xfId="2393" xr:uid="{00000000-0005-0000-0000-0000DD080000}"/>
    <cellStyle name="20% - Accent1 8 3 2 2 3" xfId="2394" xr:uid="{00000000-0005-0000-0000-0000DE080000}"/>
    <cellStyle name="20% - Accent1 8 3 2 2 3 2" xfId="2395" xr:uid="{00000000-0005-0000-0000-0000DF080000}"/>
    <cellStyle name="20% - Accent1 8 3 2 2 4" xfId="2396" xr:uid="{00000000-0005-0000-0000-0000E0080000}"/>
    <cellStyle name="20% - Accent1 8 3 2 3" xfId="2397" xr:uid="{00000000-0005-0000-0000-0000E1080000}"/>
    <cellStyle name="20% - Accent1 8 3 2 3 2" xfId="2398" xr:uid="{00000000-0005-0000-0000-0000E2080000}"/>
    <cellStyle name="20% - Accent1 8 3 2 3 2 2" xfId="2399" xr:uid="{00000000-0005-0000-0000-0000E3080000}"/>
    <cellStyle name="20% - Accent1 8 3 2 3 3" xfId="2400" xr:uid="{00000000-0005-0000-0000-0000E4080000}"/>
    <cellStyle name="20% - Accent1 8 3 2 4" xfId="2401" xr:uid="{00000000-0005-0000-0000-0000E5080000}"/>
    <cellStyle name="20% - Accent1 8 3 2 4 2" xfId="2402" xr:uid="{00000000-0005-0000-0000-0000E6080000}"/>
    <cellStyle name="20% - Accent1 8 3 2 4 2 2" xfId="2403" xr:uid="{00000000-0005-0000-0000-0000E7080000}"/>
    <cellStyle name="20% - Accent1 8 3 2 4 3" xfId="2404" xr:uid="{00000000-0005-0000-0000-0000E8080000}"/>
    <cellStyle name="20% - Accent1 8 3 2 5" xfId="2405" xr:uid="{00000000-0005-0000-0000-0000E9080000}"/>
    <cellStyle name="20% - Accent1 8 3 2 5 2" xfId="2406" xr:uid="{00000000-0005-0000-0000-0000EA080000}"/>
    <cellStyle name="20% - Accent1 8 3 2 6" xfId="2407" xr:uid="{00000000-0005-0000-0000-0000EB080000}"/>
    <cellStyle name="20% - Accent1 8 3 3" xfId="2408" xr:uid="{00000000-0005-0000-0000-0000EC080000}"/>
    <cellStyle name="20% - Accent1 8 3 3 2" xfId="2409" xr:uid="{00000000-0005-0000-0000-0000ED080000}"/>
    <cellStyle name="20% - Accent1 8 3 3 2 2" xfId="2410" xr:uid="{00000000-0005-0000-0000-0000EE080000}"/>
    <cellStyle name="20% - Accent1 8 3 3 2 2 2" xfId="2411" xr:uid="{00000000-0005-0000-0000-0000EF080000}"/>
    <cellStyle name="20% - Accent1 8 3 3 2 3" xfId="2412" xr:uid="{00000000-0005-0000-0000-0000F0080000}"/>
    <cellStyle name="20% - Accent1 8 3 3 3" xfId="2413" xr:uid="{00000000-0005-0000-0000-0000F1080000}"/>
    <cellStyle name="20% - Accent1 8 3 3 3 2" xfId="2414" xr:uid="{00000000-0005-0000-0000-0000F2080000}"/>
    <cellStyle name="20% - Accent1 8 3 3 4" xfId="2415" xr:uid="{00000000-0005-0000-0000-0000F3080000}"/>
    <cellStyle name="20% - Accent1 8 3 4" xfId="2416" xr:uid="{00000000-0005-0000-0000-0000F4080000}"/>
    <cellStyle name="20% - Accent1 8 3 4 2" xfId="2417" xr:uid="{00000000-0005-0000-0000-0000F5080000}"/>
    <cellStyle name="20% - Accent1 8 3 4 2 2" xfId="2418" xr:uid="{00000000-0005-0000-0000-0000F6080000}"/>
    <cellStyle name="20% - Accent1 8 3 4 3" xfId="2419" xr:uid="{00000000-0005-0000-0000-0000F7080000}"/>
    <cellStyle name="20% - Accent1 8 3 5" xfId="2420" xr:uid="{00000000-0005-0000-0000-0000F8080000}"/>
    <cellStyle name="20% - Accent1 8 3 5 2" xfId="2421" xr:uid="{00000000-0005-0000-0000-0000F9080000}"/>
    <cellStyle name="20% - Accent1 8 3 5 2 2" xfId="2422" xr:uid="{00000000-0005-0000-0000-0000FA080000}"/>
    <cellStyle name="20% - Accent1 8 3 5 3" xfId="2423" xr:uid="{00000000-0005-0000-0000-0000FB080000}"/>
    <cellStyle name="20% - Accent1 8 3 6" xfId="2424" xr:uid="{00000000-0005-0000-0000-0000FC080000}"/>
    <cellStyle name="20% - Accent1 8 3 6 2" xfId="2425" xr:uid="{00000000-0005-0000-0000-0000FD080000}"/>
    <cellStyle name="20% - Accent1 8 3 7" xfId="2426" xr:uid="{00000000-0005-0000-0000-0000FE080000}"/>
    <cellStyle name="20% - Accent1 8 4" xfId="2427" xr:uid="{00000000-0005-0000-0000-0000FF080000}"/>
    <cellStyle name="20% - Accent1 8 4 2" xfId="2428" xr:uid="{00000000-0005-0000-0000-000000090000}"/>
    <cellStyle name="20% - Accent1 8 4 2 2" xfId="2429" xr:uid="{00000000-0005-0000-0000-000001090000}"/>
    <cellStyle name="20% - Accent1 8 4 2 2 2" xfId="2430" xr:uid="{00000000-0005-0000-0000-000002090000}"/>
    <cellStyle name="20% - Accent1 8 4 2 2 2 2" xfId="2431" xr:uid="{00000000-0005-0000-0000-000003090000}"/>
    <cellStyle name="20% - Accent1 8 4 2 2 3" xfId="2432" xr:uid="{00000000-0005-0000-0000-000004090000}"/>
    <cellStyle name="20% - Accent1 8 4 2 3" xfId="2433" xr:uid="{00000000-0005-0000-0000-000005090000}"/>
    <cellStyle name="20% - Accent1 8 4 2 3 2" xfId="2434" xr:uid="{00000000-0005-0000-0000-000006090000}"/>
    <cellStyle name="20% - Accent1 8 4 2 4" xfId="2435" xr:uid="{00000000-0005-0000-0000-000007090000}"/>
    <cellStyle name="20% - Accent1 8 4 3" xfId="2436" xr:uid="{00000000-0005-0000-0000-000008090000}"/>
    <cellStyle name="20% - Accent1 8 4 3 2" xfId="2437" xr:uid="{00000000-0005-0000-0000-000009090000}"/>
    <cellStyle name="20% - Accent1 8 4 3 2 2" xfId="2438" xr:uid="{00000000-0005-0000-0000-00000A090000}"/>
    <cellStyle name="20% - Accent1 8 4 3 3" xfId="2439" xr:uid="{00000000-0005-0000-0000-00000B090000}"/>
    <cellStyle name="20% - Accent1 8 4 4" xfId="2440" xr:uid="{00000000-0005-0000-0000-00000C090000}"/>
    <cellStyle name="20% - Accent1 8 4 4 2" xfId="2441" xr:uid="{00000000-0005-0000-0000-00000D090000}"/>
    <cellStyle name="20% - Accent1 8 4 4 2 2" xfId="2442" xr:uid="{00000000-0005-0000-0000-00000E090000}"/>
    <cellStyle name="20% - Accent1 8 4 4 3" xfId="2443" xr:uid="{00000000-0005-0000-0000-00000F090000}"/>
    <cellStyle name="20% - Accent1 8 4 5" xfId="2444" xr:uid="{00000000-0005-0000-0000-000010090000}"/>
    <cellStyle name="20% - Accent1 8 4 5 2" xfId="2445" xr:uid="{00000000-0005-0000-0000-000011090000}"/>
    <cellStyle name="20% - Accent1 8 4 6" xfId="2446" xr:uid="{00000000-0005-0000-0000-000012090000}"/>
    <cellStyle name="20% - Accent1 8 5" xfId="2447" xr:uid="{00000000-0005-0000-0000-000013090000}"/>
    <cellStyle name="20% - Accent1 8 5 2" xfId="2448" xr:uid="{00000000-0005-0000-0000-000014090000}"/>
    <cellStyle name="20% - Accent1 8 5 2 2" xfId="2449" xr:uid="{00000000-0005-0000-0000-000015090000}"/>
    <cellStyle name="20% - Accent1 8 5 2 2 2" xfId="2450" xr:uid="{00000000-0005-0000-0000-000016090000}"/>
    <cellStyle name="20% - Accent1 8 5 2 3" xfId="2451" xr:uid="{00000000-0005-0000-0000-000017090000}"/>
    <cellStyle name="20% - Accent1 8 5 3" xfId="2452" xr:uid="{00000000-0005-0000-0000-000018090000}"/>
    <cellStyle name="20% - Accent1 8 5 3 2" xfId="2453" xr:uid="{00000000-0005-0000-0000-000019090000}"/>
    <cellStyle name="20% - Accent1 8 5 4" xfId="2454" xr:uid="{00000000-0005-0000-0000-00001A090000}"/>
    <cellStyle name="20% - Accent1 8 6" xfId="2455" xr:uid="{00000000-0005-0000-0000-00001B090000}"/>
    <cellStyle name="20% - Accent1 8 6 2" xfId="2456" xr:uid="{00000000-0005-0000-0000-00001C090000}"/>
    <cellStyle name="20% - Accent1 8 6 2 2" xfId="2457" xr:uid="{00000000-0005-0000-0000-00001D090000}"/>
    <cellStyle name="20% - Accent1 8 6 3" xfId="2458" xr:uid="{00000000-0005-0000-0000-00001E090000}"/>
    <cellStyle name="20% - Accent1 8 7" xfId="2459" xr:uid="{00000000-0005-0000-0000-00001F090000}"/>
    <cellStyle name="20% - Accent1 8 7 2" xfId="2460" xr:uid="{00000000-0005-0000-0000-000020090000}"/>
    <cellStyle name="20% - Accent1 8 7 2 2" xfId="2461" xr:uid="{00000000-0005-0000-0000-000021090000}"/>
    <cellStyle name="20% - Accent1 8 7 3" xfId="2462" xr:uid="{00000000-0005-0000-0000-000022090000}"/>
    <cellStyle name="20% - Accent1 8 8" xfId="2463" xr:uid="{00000000-0005-0000-0000-000023090000}"/>
    <cellStyle name="20% - Accent1 8 8 2" xfId="2464" xr:uid="{00000000-0005-0000-0000-000024090000}"/>
    <cellStyle name="20% - Accent1 8 9" xfId="2465" xr:uid="{00000000-0005-0000-0000-000025090000}"/>
    <cellStyle name="20% - Accent1 9" xfId="2466" xr:uid="{00000000-0005-0000-0000-000026090000}"/>
    <cellStyle name="20% - Accent1 9 2" xfId="2467" xr:uid="{00000000-0005-0000-0000-000027090000}"/>
    <cellStyle name="20% - Accent1 9 2 2" xfId="2468" xr:uid="{00000000-0005-0000-0000-000028090000}"/>
    <cellStyle name="20% - Accent1 9 2 2 2" xfId="2469" xr:uid="{00000000-0005-0000-0000-000029090000}"/>
    <cellStyle name="20% - Accent1 9 2 2 2 2" xfId="2470" xr:uid="{00000000-0005-0000-0000-00002A090000}"/>
    <cellStyle name="20% - Accent1 9 2 2 2 2 2" xfId="2471" xr:uid="{00000000-0005-0000-0000-00002B090000}"/>
    <cellStyle name="20% - Accent1 9 2 2 2 2 2 2" xfId="2472" xr:uid="{00000000-0005-0000-0000-00002C090000}"/>
    <cellStyle name="20% - Accent1 9 2 2 2 2 2 2 2" xfId="2473" xr:uid="{00000000-0005-0000-0000-00002D090000}"/>
    <cellStyle name="20% - Accent1 9 2 2 2 2 2 3" xfId="2474" xr:uid="{00000000-0005-0000-0000-00002E090000}"/>
    <cellStyle name="20% - Accent1 9 2 2 2 2 3" xfId="2475" xr:uid="{00000000-0005-0000-0000-00002F090000}"/>
    <cellStyle name="20% - Accent1 9 2 2 2 2 3 2" xfId="2476" xr:uid="{00000000-0005-0000-0000-000030090000}"/>
    <cellStyle name="20% - Accent1 9 2 2 2 2 4" xfId="2477" xr:uid="{00000000-0005-0000-0000-000031090000}"/>
    <cellStyle name="20% - Accent1 9 2 2 2 3" xfId="2478" xr:uid="{00000000-0005-0000-0000-000032090000}"/>
    <cellStyle name="20% - Accent1 9 2 2 2 3 2" xfId="2479" xr:uid="{00000000-0005-0000-0000-000033090000}"/>
    <cellStyle name="20% - Accent1 9 2 2 2 3 2 2" xfId="2480" xr:uid="{00000000-0005-0000-0000-000034090000}"/>
    <cellStyle name="20% - Accent1 9 2 2 2 3 3" xfId="2481" xr:uid="{00000000-0005-0000-0000-000035090000}"/>
    <cellStyle name="20% - Accent1 9 2 2 2 4" xfId="2482" xr:uid="{00000000-0005-0000-0000-000036090000}"/>
    <cellStyle name="20% - Accent1 9 2 2 2 4 2" xfId="2483" xr:uid="{00000000-0005-0000-0000-000037090000}"/>
    <cellStyle name="20% - Accent1 9 2 2 2 4 2 2" xfId="2484" xr:uid="{00000000-0005-0000-0000-000038090000}"/>
    <cellStyle name="20% - Accent1 9 2 2 2 4 3" xfId="2485" xr:uid="{00000000-0005-0000-0000-000039090000}"/>
    <cellStyle name="20% - Accent1 9 2 2 2 5" xfId="2486" xr:uid="{00000000-0005-0000-0000-00003A090000}"/>
    <cellStyle name="20% - Accent1 9 2 2 2 5 2" xfId="2487" xr:uid="{00000000-0005-0000-0000-00003B090000}"/>
    <cellStyle name="20% - Accent1 9 2 2 2 6" xfId="2488" xr:uid="{00000000-0005-0000-0000-00003C090000}"/>
    <cellStyle name="20% - Accent1 9 2 2 3" xfId="2489" xr:uid="{00000000-0005-0000-0000-00003D090000}"/>
    <cellStyle name="20% - Accent1 9 2 2 3 2" xfId="2490" xr:uid="{00000000-0005-0000-0000-00003E090000}"/>
    <cellStyle name="20% - Accent1 9 2 2 3 2 2" xfId="2491" xr:uid="{00000000-0005-0000-0000-00003F090000}"/>
    <cellStyle name="20% - Accent1 9 2 2 3 2 2 2" xfId="2492" xr:uid="{00000000-0005-0000-0000-000040090000}"/>
    <cellStyle name="20% - Accent1 9 2 2 3 2 3" xfId="2493" xr:uid="{00000000-0005-0000-0000-000041090000}"/>
    <cellStyle name="20% - Accent1 9 2 2 3 3" xfId="2494" xr:uid="{00000000-0005-0000-0000-000042090000}"/>
    <cellStyle name="20% - Accent1 9 2 2 3 3 2" xfId="2495" xr:uid="{00000000-0005-0000-0000-000043090000}"/>
    <cellStyle name="20% - Accent1 9 2 2 3 4" xfId="2496" xr:uid="{00000000-0005-0000-0000-000044090000}"/>
    <cellStyle name="20% - Accent1 9 2 2 4" xfId="2497" xr:uid="{00000000-0005-0000-0000-000045090000}"/>
    <cellStyle name="20% - Accent1 9 2 2 4 2" xfId="2498" xr:uid="{00000000-0005-0000-0000-000046090000}"/>
    <cellStyle name="20% - Accent1 9 2 2 4 2 2" xfId="2499" xr:uid="{00000000-0005-0000-0000-000047090000}"/>
    <cellStyle name="20% - Accent1 9 2 2 4 3" xfId="2500" xr:uid="{00000000-0005-0000-0000-000048090000}"/>
    <cellStyle name="20% - Accent1 9 2 2 5" xfId="2501" xr:uid="{00000000-0005-0000-0000-000049090000}"/>
    <cellStyle name="20% - Accent1 9 2 2 5 2" xfId="2502" xr:uid="{00000000-0005-0000-0000-00004A090000}"/>
    <cellStyle name="20% - Accent1 9 2 2 5 2 2" xfId="2503" xr:uid="{00000000-0005-0000-0000-00004B090000}"/>
    <cellStyle name="20% - Accent1 9 2 2 5 3" xfId="2504" xr:uid="{00000000-0005-0000-0000-00004C090000}"/>
    <cellStyle name="20% - Accent1 9 2 2 6" xfId="2505" xr:uid="{00000000-0005-0000-0000-00004D090000}"/>
    <cellStyle name="20% - Accent1 9 2 2 6 2" xfId="2506" xr:uid="{00000000-0005-0000-0000-00004E090000}"/>
    <cellStyle name="20% - Accent1 9 2 2 7" xfId="2507" xr:uid="{00000000-0005-0000-0000-00004F090000}"/>
    <cellStyle name="20% - Accent1 9 2 3" xfId="2508" xr:uid="{00000000-0005-0000-0000-000050090000}"/>
    <cellStyle name="20% - Accent1 9 2 3 2" xfId="2509" xr:uid="{00000000-0005-0000-0000-000051090000}"/>
    <cellStyle name="20% - Accent1 9 2 3 2 2" xfId="2510" xr:uid="{00000000-0005-0000-0000-000052090000}"/>
    <cellStyle name="20% - Accent1 9 2 3 2 2 2" xfId="2511" xr:uid="{00000000-0005-0000-0000-000053090000}"/>
    <cellStyle name="20% - Accent1 9 2 3 2 2 2 2" xfId="2512" xr:uid="{00000000-0005-0000-0000-000054090000}"/>
    <cellStyle name="20% - Accent1 9 2 3 2 2 3" xfId="2513" xr:uid="{00000000-0005-0000-0000-000055090000}"/>
    <cellStyle name="20% - Accent1 9 2 3 2 3" xfId="2514" xr:uid="{00000000-0005-0000-0000-000056090000}"/>
    <cellStyle name="20% - Accent1 9 2 3 2 3 2" xfId="2515" xr:uid="{00000000-0005-0000-0000-000057090000}"/>
    <cellStyle name="20% - Accent1 9 2 3 2 4" xfId="2516" xr:uid="{00000000-0005-0000-0000-000058090000}"/>
    <cellStyle name="20% - Accent1 9 2 3 3" xfId="2517" xr:uid="{00000000-0005-0000-0000-000059090000}"/>
    <cellStyle name="20% - Accent1 9 2 3 3 2" xfId="2518" xr:uid="{00000000-0005-0000-0000-00005A090000}"/>
    <cellStyle name="20% - Accent1 9 2 3 3 2 2" xfId="2519" xr:uid="{00000000-0005-0000-0000-00005B090000}"/>
    <cellStyle name="20% - Accent1 9 2 3 3 3" xfId="2520" xr:uid="{00000000-0005-0000-0000-00005C090000}"/>
    <cellStyle name="20% - Accent1 9 2 3 4" xfId="2521" xr:uid="{00000000-0005-0000-0000-00005D090000}"/>
    <cellStyle name="20% - Accent1 9 2 3 4 2" xfId="2522" xr:uid="{00000000-0005-0000-0000-00005E090000}"/>
    <cellStyle name="20% - Accent1 9 2 3 4 2 2" xfId="2523" xr:uid="{00000000-0005-0000-0000-00005F090000}"/>
    <cellStyle name="20% - Accent1 9 2 3 4 3" xfId="2524" xr:uid="{00000000-0005-0000-0000-000060090000}"/>
    <cellStyle name="20% - Accent1 9 2 3 5" xfId="2525" xr:uid="{00000000-0005-0000-0000-000061090000}"/>
    <cellStyle name="20% - Accent1 9 2 3 5 2" xfId="2526" xr:uid="{00000000-0005-0000-0000-000062090000}"/>
    <cellStyle name="20% - Accent1 9 2 3 6" xfId="2527" xr:uid="{00000000-0005-0000-0000-000063090000}"/>
    <cellStyle name="20% - Accent1 9 2 4" xfId="2528" xr:uid="{00000000-0005-0000-0000-000064090000}"/>
    <cellStyle name="20% - Accent1 9 2 4 2" xfId="2529" xr:uid="{00000000-0005-0000-0000-000065090000}"/>
    <cellStyle name="20% - Accent1 9 2 4 2 2" xfId="2530" xr:uid="{00000000-0005-0000-0000-000066090000}"/>
    <cellStyle name="20% - Accent1 9 2 4 2 2 2" xfId="2531" xr:uid="{00000000-0005-0000-0000-000067090000}"/>
    <cellStyle name="20% - Accent1 9 2 4 2 3" xfId="2532" xr:uid="{00000000-0005-0000-0000-000068090000}"/>
    <cellStyle name="20% - Accent1 9 2 4 3" xfId="2533" xr:uid="{00000000-0005-0000-0000-000069090000}"/>
    <cellStyle name="20% - Accent1 9 2 4 3 2" xfId="2534" xr:uid="{00000000-0005-0000-0000-00006A090000}"/>
    <cellStyle name="20% - Accent1 9 2 4 4" xfId="2535" xr:uid="{00000000-0005-0000-0000-00006B090000}"/>
    <cellStyle name="20% - Accent1 9 2 5" xfId="2536" xr:uid="{00000000-0005-0000-0000-00006C090000}"/>
    <cellStyle name="20% - Accent1 9 2 5 2" xfId="2537" xr:uid="{00000000-0005-0000-0000-00006D090000}"/>
    <cellStyle name="20% - Accent1 9 2 5 2 2" xfId="2538" xr:uid="{00000000-0005-0000-0000-00006E090000}"/>
    <cellStyle name="20% - Accent1 9 2 5 3" xfId="2539" xr:uid="{00000000-0005-0000-0000-00006F090000}"/>
    <cellStyle name="20% - Accent1 9 2 6" xfId="2540" xr:uid="{00000000-0005-0000-0000-000070090000}"/>
    <cellStyle name="20% - Accent1 9 2 6 2" xfId="2541" xr:uid="{00000000-0005-0000-0000-000071090000}"/>
    <cellStyle name="20% - Accent1 9 2 6 2 2" xfId="2542" xr:uid="{00000000-0005-0000-0000-000072090000}"/>
    <cellStyle name="20% - Accent1 9 2 6 3" xfId="2543" xr:uid="{00000000-0005-0000-0000-000073090000}"/>
    <cellStyle name="20% - Accent1 9 2 7" xfId="2544" xr:uid="{00000000-0005-0000-0000-000074090000}"/>
    <cellStyle name="20% - Accent1 9 2 7 2" xfId="2545" xr:uid="{00000000-0005-0000-0000-000075090000}"/>
    <cellStyle name="20% - Accent1 9 2 8" xfId="2546" xr:uid="{00000000-0005-0000-0000-000076090000}"/>
    <cellStyle name="20% - Accent1 9 3" xfId="2547" xr:uid="{00000000-0005-0000-0000-000077090000}"/>
    <cellStyle name="20% - Accent1 9 3 2" xfId="2548" xr:uid="{00000000-0005-0000-0000-000078090000}"/>
    <cellStyle name="20% - Accent1 9 3 2 2" xfId="2549" xr:uid="{00000000-0005-0000-0000-000079090000}"/>
    <cellStyle name="20% - Accent1 9 3 2 2 2" xfId="2550" xr:uid="{00000000-0005-0000-0000-00007A090000}"/>
    <cellStyle name="20% - Accent1 9 3 2 2 2 2" xfId="2551" xr:uid="{00000000-0005-0000-0000-00007B090000}"/>
    <cellStyle name="20% - Accent1 9 3 2 2 2 2 2" xfId="2552" xr:uid="{00000000-0005-0000-0000-00007C090000}"/>
    <cellStyle name="20% - Accent1 9 3 2 2 2 3" xfId="2553" xr:uid="{00000000-0005-0000-0000-00007D090000}"/>
    <cellStyle name="20% - Accent1 9 3 2 2 3" xfId="2554" xr:uid="{00000000-0005-0000-0000-00007E090000}"/>
    <cellStyle name="20% - Accent1 9 3 2 2 3 2" xfId="2555" xr:uid="{00000000-0005-0000-0000-00007F090000}"/>
    <cellStyle name="20% - Accent1 9 3 2 2 4" xfId="2556" xr:uid="{00000000-0005-0000-0000-000080090000}"/>
    <cellStyle name="20% - Accent1 9 3 2 3" xfId="2557" xr:uid="{00000000-0005-0000-0000-000081090000}"/>
    <cellStyle name="20% - Accent1 9 3 2 3 2" xfId="2558" xr:uid="{00000000-0005-0000-0000-000082090000}"/>
    <cellStyle name="20% - Accent1 9 3 2 3 2 2" xfId="2559" xr:uid="{00000000-0005-0000-0000-000083090000}"/>
    <cellStyle name="20% - Accent1 9 3 2 3 3" xfId="2560" xr:uid="{00000000-0005-0000-0000-000084090000}"/>
    <cellStyle name="20% - Accent1 9 3 2 4" xfId="2561" xr:uid="{00000000-0005-0000-0000-000085090000}"/>
    <cellStyle name="20% - Accent1 9 3 2 4 2" xfId="2562" xr:uid="{00000000-0005-0000-0000-000086090000}"/>
    <cellStyle name="20% - Accent1 9 3 2 4 2 2" xfId="2563" xr:uid="{00000000-0005-0000-0000-000087090000}"/>
    <cellStyle name="20% - Accent1 9 3 2 4 3" xfId="2564" xr:uid="{00000000-0005-0000-0000-000088090000}"/>
    <cellStyle name="20% - Accent1 9 3 2 5" xfId="2565" xr:uid="{00000000-0005-0000-0000-000089090000}"/>
    <cellStyle name="20% - Accent1 9 3 2 5 2" xfId="2566" xr:uid="{00000000-0005-0000-0000-00008A090000}"/>
    <cellStyle name="20% - Accent1 9 3 2 6" xfId="2567" xr:uid="{00000000-0005-0000-0000-00008B090000}"/>
    <cellStyle name="20% - Accent1 9 3 3" xfId="2568" xr:uid="{00000000-0005-0000-0000-00008C090000}"/>
    <cellStyle name="20% - Accent1 9 3 3 2" xfId="2569" xr:uid="{00000000-0005-0000-0000-00008D090000}"/>
    <cellStyle name="20% - Accent1 9 3 3 2 2" xfId="2570" xr:uid="{00000000-0005-0000-0000-00008E090000}"/>
    <cellStyle name="20% - Accent1 9 3 3 2 2 2" xfId="2571" xr:uid="{00000000-0005-0000-0000-00008F090000}"/>
    <cellStyle name="20% - Accent1 9 3 3 2 3" xfId="2572" xr:uid="{00000000-0005-0000-0000-000090090000}"/>
    <cellStyle name="20% - Accent1 9 3 3 3" xfId="2573" xr:uid="{00000000-0005-0000-0000-000091090000}"/>
    <cellStyle name="20% - Accent1 9 3 3 3 2" xfId="2574" xr:uid="{00000000-0005-0000-0000-000092090000}"/>
    <cellStyle name="20% - Accent1 9 3 3 4" xfId="2575" xr:uid="{00000000-0005-0000-0000-000093090000}"/>
    <cellStyle name="20% - Accent1 9 3 4" xfId="2576" xr:uid="{00000000-0005-0000-0000-000094090000}"/>
    <cellStyle name="20% - Accent1 9 3 4 2" xfId="2577" xr:uid="{00000000-0005-0000-0000-000095090000}"/>
    <cellStyle name="20% - Accent1 9 3 4 2 2" xfId="2578" xr:uid="{00000000-0005-0000-0000-000096090000}"/>
    <cellStyle name="20% - Accent1 9 3 4 3" xfId="2579" xr:uid="{00000000-0005-0000-0000-000097090000}"/>
    <cellStyle name="20% - Accent1 9 3 5" xfId="2580" xr:uid="{00000000-0005-0000-0000-000098090000}"/>
    <cellStyle name="20% - Accent1 9 3 5 2" xfId="2581" xr:uid="{00000000-0005-0000-0000-000099090000}"/>
    <cellStyle name="20% - Accent1 9 3 5 2 2" xfId="2582" xr:uid="{00000000-0005-0000-0000-00009A090000}"/>
    <cellStyle name="20% - Accent1 9 3 5 3" xfId="2583" xr:uid="{00000000-0005-0000-0000-00009B090000}"/>
    <cellStyle name="20% - Accent1 9 3 6" xfId="2584" xr:uid="{00000000-0005-0000-0000-00009C090000}"/>
    <cellStyle name="20% - Accent1 9 3 6 2" xfId="2585" xr:uid="{00000000-0005-0000-0000-00009D090000}"/>
    <cellStyle name="20% - Accent1 9 3 7" xfId="2586" xr:uid="{00000000-0005-0000-0000-00009E090000}"/>
    <cellStyle name="20% - Accent1 9 4" xfId="2587" xr:uid="{00000000-0005-0000-0000-00009F090000}"/>
    <cellStyle name="20% - Accent1 9 4 2" xfId="2588" xr:uid="{00000000-0005-0000-0000-0000A0090000}"/>
    <cellStyle name="20% - Accent1 9 4 2 2" xfId="2589" xr:uid="{00000000-0005-0000-0000-0000A1090000}"/>
    <cellStyle name="20% - Accent1 9 4 2 2 2" xfId="2590" xr:uid="{00000000-0005-0000-0000-0000A2090000}"/>
    <cellStyle name="20% - Accent1 9 4 2 2 2 2" xfId="2591" xr:uid="{00000000-0005-0000-0000-0000A3090000}"/>
    <cellStyle name="20% - Accent1 9 4 2 2 3" xfId="2592" xr:uid="{00000000-0005-0000-0000-0000A4090000}"/>
    <cellStyle name="20% - Accent1 9 4 2 3" xfId="2593" xr:uid="{00000000-0005-0000-0000-0000A5090000}"/>
    <cellStyle name="20% - Accent1 9 4 2 3 2" xfId="2594" xr:uid="{00000000-0005-0000-0000-0000A6090000}"/>
    <cellStyle name="20% - Accent1 9 4 2 4" xfId="2595" xr:uid="{00000000-0005-0000-0000-0000A7090000}"/>
    <cellStyle name="20% - Accent1 9 4 3" xfId="2596" xr:uid="{00000000-0005-0000-0000-0000A8090000}"/>
    <cellStyle name="20% - Accent1 9 4 3 2" xfId="2597" xr:uid="{00000000-0005-0000-0000-0000A9090000}"/>
    <cellStyle name="20% - Accent1 9 4 3 2 2" xfId="2598" xr:uid="{00000000-0005-0000-0000-0000AA090000}"/>
    <cellStyle name="20% - Accent1 9 4 3 3" xfId="2599" xr:uid="{00000000-0005-0000-0000-0000AB090000}"/>
    <cellStyle name="20% - Accent1 9 4 4" xfId="2600" xr:uid="{00000000-0005-0000-0000-0000AC090000}"/>
    <cellStyle name="20% - Accent1 9 4 4 2" xfId="2601" xr:uid="{00000000-0005-0000-0000-0000AD090000}"/>
    <cellStyle name="20% - Accent1 9 4 4 2 2" xfId="2602" xr:uid="{00000000-0005-0000-0000-0000AE090000}"/>
    <cellStyle name="20% - Accent1 9 4 4 3" xfId="2603" xr:uid="{00000000-0005-0000-0000-0000AF090000}"/>
    <cellStyle name="20% - Accent1 9 4 5" xfId="2604" xr:uid="{00000000-0005-0000-0000-0000B0090000}"/>
    <cellStyle name="20% - Accent1 9 4 5 2" xfId="2605" xr:uid="{00000000-0005-0000-0000-0000B1090000}"/>
    <cellStyle name="20% - Accent1 9 4 6" xfId="2606" xr:uid="{00000000-0005-0000-0000-0000B2090000}"/>
    <cellStyle name="20% - Accent1 9 5" xfId="2607" xr:uid="{00000000-0005-0000-0000-0000B3090000}"/>
    <cellStyle name="20% - Accent1 9 5 2" xfId="2608" xr:uid="{00000000-0005-0000-0000-0000B4090000}"/>
    <cellStyle name="20% - Accent1 9 5 2 2" xfId="2609" xr:uid="{00000000-0005-0000-0000-0000B5090000}"/>
    <cellStyle name="20% - Accent1 9 5 2 2 2" xfId="2610" xr:uid="{00000000-0005-0000-0000-0000B6090000}"/>
    <cellStyle name="20% - Accent1 9 5 2 3" xfId="2611" xr:uid="{00000000-0005-0000-0000-0000B7090000}"/>
    <cellStyle name="20% - Accent1 9 5 3" xfId="2612" xr:uid="{00000000-0005-0000-0000-0000B8090000}"/>
    <cellStyle name="20% - Accent1 9 5 3 2" xfId="2613" xr:uid="{00000000-0005-0000-0000-0000B9090000}"/>
    <cellStyle name="20% - Accent1 9 5 4" xfId="2614" xr:uid="{00000000-0005-0000-0000-0000BA090000}"/>
    <cellStyle name="20% - Accent1 9 6" xfId="2615" xr:uid="{00000000-0005-0000-0000-0000BB090000}"/>
    <cellStyle name="20% - Accent1 9 6 2" xfId="2616" xr:uid="{00000000-0005-0000-0000-0000BC090000}"/>
    <cellStyle name="20% - Accent1 9 6 2 2" xfId="2617" xr:uid="{00000000-0005-0000-0000-0000BD090000}"/>
    <cellStyle name="20% - Accent1 9 6 3" xfId="2618" xr:uid="{00000000-0005-0000-0000-0000BE090000}"/>
    <cellStyle name="20% - Accent1 9 7" xfId="2619" xr:uid="{00000000-0005-0000-0000-0000BF090000}"/>
    <cellStyle name="20% - Accent1 9 7 2" xfId="2620" xr:uid="{00000000-0005-0000-0000-0000C0090000}"/>
    <cellStyle name="20% - Accent1 9 7 2 2" xfId="2621" xr:uid="{00000000-0005-0000-0000-0000C1090000}"/>
    <cellStyle name="20% - Accent1 9 7 3" xfId="2622" xr:uid="{00000000-0005-0000-0000-0000C2090000}"/>
    <cellStyle name="20% - Accent1 9 8" xfId="2623" xr:uid="{00000000-0005-0000-0000-0000C3090000}"/>
    <cellStyle name="20% - Accent1 9 8 2" xfId="2624" xr:uid="{00000000-0005-0000-0000-0000C4090000}"/>
    <cellStyle name="20% - Accent1 9 9" xfId="2625" xr:uid="{00000000-0005-0000-0000-0000C5090000}"/>
    <cellStyle name="20% - Accent2 10" xfId="2626" xr:uid="{00000000-0005-0000-0000-0000C6090000}"/>
    <cellStyle name="20% - Accent2 10 2" xfId="2627" xr:uid="{00000000-0005-0000-0000-0000C7090000}"/>
    <cellStyle name="20% - Accent2 10 2 2" xfId="2628" xr:uid="{00000000-0005-0000-0000-0000C8090000}"/>
    <cellStyle name="20% - Accent2 10 2 2 2" xfId="2629" xr:uid="{00000000-0005-0000-0000-0000C9090000}"/>
    <cellStyle name="20% - Accent2 10 2 2 2 2" xfId="2630" xr:uid="{00000000-0005-0000-0000-0000CA090000}"/>
    <cellStyle name="20% - Accent2 10 2 2 2 2 2" xfId="2631" xr:uid="{00000000-0005-0000-0000-0000CB090000}"/>
    <cellStyle name="20% - Accent2 10 2 2 2 2 2 2" xfId="2632" xr:uid="{00000000-0005-0000-0000-0000CC090000}"/>
    <cellStyle name="20% - Accent2 10 2 2 2 2 2 2 2" xfId="2633" xr:uid="{00000000-0005-0000-0000-0000CD090000}"/>
    <cellStyle name="20% - Accent2 10 2 2 2 2 2 3" xfId="2634" xr:uid="{00000000-0005-0000-0000-0000CE090000}"/>
    <cellStyle name="20% - Accent2 10 2 2 2 2 3" xfId="2635" xr:uid="{00000000-0005-0000-0000-0000CF090000}"/>
    <cellStyle name="20% - Accent2 10 2 2 2 2 3 2" xfId="2636" xr:uid="{00000000-0005-0000-0000-0000D0090000}"/>
    <cellStyle name="20% - Accent2 10 2 2 2 2 4" xfId="2637" xr:uid="{00000000-0005-0000-0000-0000D1090000}"/>
    <cellStyle name="20% - Accent2 10 2 2 2 3" xfId="2638" xr:uid="{00000000-0005-0000-0000-0000D2090000}"/>
    <cellStyle name="20% - Accent2 10 2 2 2 3 2" xfId="2639" xr:uid="{00000000-0005-0000-0000-0000D3090000}"/>
    <cellStyle name="20% - Accent2 10 2 2 2 3 2 2" xfId="2640" xr:uid="{00000000-0005-0000-0000-0000D4090000}"/>
    <cellStyle name="20% - Accent2 10 2 2 2 3 3" xfId="2641" xr:uid="{00000000-0005-0000-0000-0000D5090000}"/>
    <cellStyle name="20% - Accent2 10 2 2 2 4" xfId="2642" xr:uid="{00000000-0005-0000-0000-0000D6090000}"/>
    <cellStyle name="20% - Accent2 10 2 2 2 4 2" xfId="2643" xr:uid="{00000000-0005-0000-0000-0000D7090000}"/>
    <cellStyle name="20% - Accent2 10 2 2 2 4 2 2" xfId="2644" xr:uid="{00000000-0005-0000-0000-0000D8090000}"/>
    <cellStyle name="20% - Accent2 10 2 2 2 4 3" xfId="2645" xr:uid="{00000000-0005-0000-0000-0000D9090000}"/>
    <cellStyle name="20% - Accent2 10 2 2 2 5" xfId="2646" xr:uid="{00000000-0005-0000-0000-0000DA090000}"/>
    <cellStyle name="20% - Accent2 10 2 2 2 5 2" xfId="2647" xr:uid="{00000000-0005-0000-0000-0000DB090000}"/>
    <cellStyle name="20% - Accent2 10 2 2 2 6" xfId="2648" xr:uid="{00000000-0005-0000-0000-0000DC090000}"/>
    <cellStyle name="20% - Accent2 10 2 2 3" xfId="2649" xr:uid="{00000000-0005-0000-0000-0000DD090000}"/>
    <cellStyle name="20% - Accent2 10 2 2 3 2" xfId="2650" xr:uid="{00000000-0005-0000-0000-0000DE090000}"/>
    <cellStyle name="20% - Accent2 10 2 2 3 2 2" xfId="2651" xr:uid="{00000000-0005-0000-0000-0000DF090000}"/>
    <cellStyle name="20% - Accent2 10 2 2 3 2 2 2" xfId="2652" xr:uid="{00000000-0005-0000-0000-0000E0090000}"/>
    <cellStyle name="20% - Accent2 10 2 2 3 2 3" xfId="2653" xr:uid="{00000000-0005-0000-0000-0000E1090000}"/>
    <cellStyle name="20% - Accent2 10 2 2 3 3" xfId="2654" xr:uid="{00000000-0005-0000-0000-0000E2090000}"/>
    <cellStyle name="20% - Accent2 10 2 2 3 3 2" xfId="2655" xr:uid="{00000000-0005-0000-0000-0000E3090000}"/>
    <cellStyle name="20% - Accent2 10 2 2 3 4" xfId="2656" xr:uid="{00000000-0005-0000-0000-0000E4090000}"/>
    <cellStyle name="20% - Accent2 10 2 2 4" xfId="2657" xr:uid="{00000000-0005-0000-0000-0000E5090000}"/>
    <cellStyle name="20% - Accent2 10 2 2 4 2" xfId="2658" xr:uid="{00000000-0005-0000-0000-0000E6090000}"/>
    <cellStyle name="20% - Accent2 10 2 2 4 2 2" xfId="2659" xr:uid="{00000000-0005-0000-0000-0000E7090000}"/>
    <cellStyle name="20% - Accent2 10 2 2 4 3" xfId="2660" xr:uid="{00000000-0005-0000-0000-0000E8090000}"/>
    <cellStyle name="20% - Accent2 10 2 2 5" xfId="2661" xr:uid="{00000000-0005-0000-0000-0000E9090000}"/>
    <cellStyle name="20% - Accent2 10 2 2 5 2" xfId="2662" xr:uid="{00000000-0005-0000-0000-0000EA090000}"/>
    <cellStyle name="20% - Accent2 10 2 2 5 2 2" xfId="2663" xr:uid="{00000000-0005-0000-0000-0000EB090000}"/>
    <cellStyle name="20% - Accent2 10 2 2 5 3" xfId="2664" xr:uid="{00000000-0005-0000-0000-0000EC090000}"/>
    <cellStyle name="20% - Accent2 10 2 2 6" xfId="2665" xr:uid="{00000000-0005-0000-0000-0000ED090000}"/>
    <cellStyle name="20% - Accent2 10 2 2 6 2" xfId="2666" xr:uid="{00000000-0005-0000-0000-0000EE090000}"/>
    <cellStyle name="20% - Accent2 10 2 2 7" xfId="2667" xr:uid="{00000000-0005-0000-0000-0000EF090000}"/>
    <cellStyle name="20% - Accent2 10 2 3" xfId="2668" xr:uid="{00000000-0005-0000-0000-0000F0090000}"/>
    <cellStyle name="20% - Accent2 10 2 3 2" xfId="2669" xr:uid="{00000000-0005-0000-0000-0000F1090000}"/>
    <cellStyle name="20% - Accent2 10 2 3 2 2" xfId="2670" xr:uid="{00000000-0005-0000-0000-0000F2090000}"/>
    <cellStyle name="20% - Accent2 10 2 3 2 2 2" xfId="2671" xr:uid="{00000000-0005-0000-0000-0000F3090000}"/>
    <cellStyle name="20% - Accent2 10 2 3 2 2 2 2" xfId="2672" xr:uid="{00000000-0005-0000-0000-0000F4090000}"/>
    <cellStyle name="20% - Accent2 10 2 3 2 2 3" xfId="2673" xr:uid="{00000000-0005-0000-0000-0000F5090000}"/>
    <cellStyle name="20% - Accent2 10 2 3 2 3" xfId="2674" xr:uid="{00000000-0005-0000-0000-0000F6090000}"/>
    <cellStyle name="20% - Accent2 10 2 3 2 3 2" xfId="2675" xr:uid="{00000000-0005-0000-0000-0000F7090000}"/>
    <cellStyle name="20% - Accent2 10 2 3 2 4" xfId="2676" xr:uid="{00000000-0005-0000-0000-0000F8090000}"/>
    <cellStyle name="20% - Accent2 10 2 3 3" xfId="2677" xr:uid="{00000000-0005-0000-0000-0000F9090000}"/>
    <cellStyle name="20% - Accent2 10 2 3 3 2" xfId="2678" xr:uid="{00000000-0005-0000-0000-0000FA090000}"/>
    <cellStyle name="20% - Accent2 10 2 3 3 2 2" xfId="2679" xr:uid="{00000000-0005-0000-0000-0000FB090000}"/>
    <cellStyle name="20% - Accent2 10 2 3 3 3" xfId="2680" xr:uid="{00000000-0005-0000-0000-0000FC090000}"/>
    <cellStyle name="20% - Accent2 10 2 3 4" xfId="2681" xr:uid="{00000000-0005-0000-0000-0000FD090000}"/>
    <cellStyle name="20% - Accent2 10 2 3 4 2" xfId="2682" xr:uid="{00000000-0005-0000-0000-0000FE090000}"/>
    <cellStyle name="20% - Accent2 10 2 3 4 2 2" xfId="2683" xr:uid="{00000000-0005-0000-0000-0000FF090000}"/>
    <cellStyle name="20% - Accent2 10 2 3 4 3" xfId="2684" xr:uid="{00000000-0005-0000-0000-0000000A0000}"/>
    <cellStyle name="20% - Accent2 10 2 3 5" xfId="2685" xr:uid="{00000000-0005-0000-0000-0000010A0000}"/>
    <cellStyle name="20% - Accent2 10 2 3 5 2" xfId="2686" xr:uid="{00000000-0005-0000-0000-0000020A0000}"/>
    <cellStyle name="20% - Accent2 10 2 3 6" xfId="2687" xr:uid="{00000000-0005-0000-0000-0000030A0000}"/>
    <cellStyle name="20% - Accent2 10 2 4" xfId="2688" xr:uid="{00000000-0005-0000-0000-0000040A0000}"/>
    <cellStyle name="20% - Accent2 10 2 4 2" xfId="2689" xr:uid="{00000000-0005-0000-0000-0000050A0000}"/>
    <cellStyle name="20% - Accent2 10 2 4 2 2" xfId="2690" xr:uid="{00000000-0005-0000-0000-0000060A0000}"/>
    <cellStyle name="20% - Accent2 10 2 4 2 2 2" xfId="2691" xr:uid="{00000000-0005-0000-0000-0000070A0000}"/>
    <cellStyle name="20% - Accent2 10 2 4 2 3" xfId="2692" xr:uid="{00000000-0005-0000-0000-0000080A0000}"/>
    <cellStyle name="20% - Accent2 10 2 4 3" xfId="2693" xr:uid="{00000000-0005-0000-0000-0000090A0000}"/>
    <cellStyle name="20% - Accent2 10 2 4 3 2" xfId="2694" xr:uid="{00000000-0005-0000-0000-00000A0A0000}"/>
    <cellStyle name="20% - Accent2 10 2 4 4" xfId="2695" xr:uid="{00000000-0005-0000-0000-00000B0A0000}"/>
    <cellStyle name="20% - Accent2 10 2 5" xfId="2696" xr:uid="{00000000-0005-0000-0000-00000C0A0000}"/>
    <cellStyle name="20% - Accent2 10 2 5 2" xfId="2697" xr:uid="{00000000-0005-0000-0000-00000D0A0000}"/>
    <cellStyle name="20% - Accent2 10 2 5 2 2" xfId="2698" xr:uid="{00000000-0005-0000-0000-00000E0A0000}"/>
    <cellStyle name="20% - Accent2 10 2 5 3" xfId="2699" xr:uid="{00000000-0005-0000-0000-00000F0A0000}"/>
    <cellStyle name="20% - Accent2 10 2 6" xfId="2700" xr:uid="{00000000-0005-0000-0000-0000100A0000}"/>
    <cellStyle name="20% - Accent2 10 2 6 2" xfId="2701" xr:uid="{00000000-0005-0000-0000-0000110A0000}"/>
    <cellStyle name="20% - Accent2 10 2 6 2 2" xfId="2702" xr:uid="{00000000-0005-0000-0000-0000120A0000}"/>
    <cellStyle name="20% - Accent2 10 2 6 3" xfId="2703" xr:uid="{00000000-0005-0000-0000-0000130A0000}"/>
    <cellStyle name="20% - Accent2 10 2 7" xfId="2704" xr:uid="{00000000-0005-0000-0000-0000140A0000}"/>
    <cellStyle name="20% - Accent2 10 2 7 2" xfId="2705" xr:uid="{00000000-0005-0000-0000-0000150A0000}"/>
    <cellStyle name="20% - Accent2 10 2 8" xfId="2706" xr:uid="{00000000-0005-0000-0000-0000160A0000}"/>
    <cellStyle name="20% - Accent2 10 3" xfId="2707" xr:uid="{00000000-0005-0000-0000-0000170A0000}"/>
    <cellStyle name="20% - Accent2 10 3 2" xfId="2708" xr:uid="{00000000-0005-0000-0000-0000180A0000}"/>
    <cellStyle name="20% - Accent2 10 3 2 2" xfId="2709" xr:uid="{00000000-0005-0000-0000-0000190A0000}"/>
    <cellStyle name="20% - Accent2 10 3 2 2 2" xfId="2710" xr:uid="{00000000-0005-0000-0000-00001A0A0000}"/>
    <cellStyle name="20% - Accent2 10 3 2 2 2 2" xfId="2711" xr:uid="{00000000-0005-0000-0000-00001B0A0000}"/>
    <cellStyle name="20% - Accent2 10 3 2 2 2 2 2" xfId="2712" xr:uid="{00000000-0005-0000-0000-00001C0A0000}"/>
    <cellStyle name="20% - Accent2 10 3 2 2 2 3" xfId="2713" xr:uid="{00000000-0005-0000-0000-00001D0A0000}"/>
    <cellStyle name="20% - Accent2 10 3 2 2 3" xfId="2714" xr:uid="{00000000-0005-0000-0000-00001E0A0000}"/>
    <cellStyle name="20% - Accent2 10 3 2 2 3 2" xfId="2715" xr:uid="{00000000-0005-0000-0000-00001F0A0000}"/>
    <cellStyle name="20% - Accent2 10 3 2 2 4" xfId="2716" xr:uid="{00000000-0005-0000-0000-0000200A0000}"/>
    <cellStyle name="20% - Accent2 10 3 2 3" xfId="2717" xr:uid="{00000000-0005-0000-0000-0000210A0000}"/>
    <cellStyle name="20% - Accent2 10 3 2 3 2" xfId="2718" xr:uid="{00000000-0005-0000-0000-0000220A0000}"/>
    <cellStyle name="20% - Accent2 10 3 2 3 2 2" xfId="2719" xr:uid="{00000000-0005-0000-0000-0000230A0000}"/>
    <cellStyle name="20% - Accent2 10 3 2 3 3" xfId="2720" xr:uid="{00000000-0005-0000-0000-0000240A0000}"/>
    <cellStyle name="20% - Accent2 10 3 2 4" xfId="2721" xr:uid="{00000000-0005-0000-0000-0000250A0000}"/>
    <cellStyle name="20% - Accent2 10 3 2 4 2" xfId="2722" xr:uid="{00000000-0005-0000-0000-0000260A0000}"/>
    <cellStyle name="20% - Accent2 10 3 2 4 2 2" xfId="2723" xr:uid="{00000000-0005-0000-0000-0000270A0000}"/>
    <cellStyle name="20% - Accent2 10 3 2 4 3" xfId="2724" xr:uid="{00000000-0005-0000-0000-0000280A0000}"/>
    <cellStyle name="20% - Accent2 10 3 2 5" xfId="2725" xr:uid="{00000000-0005-0000-0000-0000290A0000}"/>
    <cellStyle name="20% - Accent2 10 3 2 5 2" xfId="2726" xr:uid="{00000000-0005-0000-0000-00002A0A0000}"/>
    <cellStyle name="20% - Accent2 10 3 2 6" xfId="2727" xr:uid="{00000000-0005-0000-0000-00002B0A0000}"/>
    <cellStyle name="20% - Accent2 10 3 3" xfId="2728" xr:uid="{00000000-0005-0000-0000-00002C0A0000}"/>
    <cellStyle name="20% - Accent2 10 3 3 2" xfId="2729" xr:uid="{00000000-0005-0000-0000-00002D0A0000}"/>
    <cellStyle name="20% - Accent2 10 3 3 2 2" xfId="2730" xr:uid="{00000000-0005-0000-0000-00002E0A0000}"/>
    <cellStyle name="20% - Accent2 10 3 3 2 2 2" xfId="2731" xr:uid="{00000000-0005-0000-0000-00002F0A0000}"/>
    <cellStyle name="20% - Accent2 10 3 3 2 3" xfId="2732" xr:uid="{00000000-0005-0000-0000-0000300A0000}"/>
    <cellStyle name="20% - Accent2 10 3 3 3" xfId="2733" xr:uid="{00000000-0005-0000-0000-0000310A0000}"/>
    <cellStyle name="20% - Accent2 10 3 3 3 2" xfId="2734" xr:uid="{00000000-0005-0000-0000-0000320A0000}"/>
    <cellStyle name="20% - Accent2 10 3 3 4" xfId="2735" xr:uid="{00000000-0005-0000-0000-0000330A0000}"/>
    <cellStyle name="20% - Accent2 10 3 4" xfId="2736" xr:uid="{00000000-0005-0000-0000-0000340A0000}"/>
    <cellStyle name="20% - Accent2 10 3 4 2" xfId="2737" xr:uid="{00000000-0005-0000-0000-0000350A0000}"/>
    <cellStyle name="20% - Accent2 10 3 4 2 2" xfId="2738" xr:uid="{00000000-0005-0000-0000-0000360A0000}"/>
    <cellStyle name="20% - Accent2 10 3 4 3" xfId="2739" xr:uid="{00000000-0005-0000-0000-0000370A0000}"/>
    <cellStyle name="20% - Accent2 10 3 5" xfId="2740" xr:uid="{00000000-0005-0000-0000-0000380A0000}"/>
    <cellStyle name="20% - Accent2 10 3 5 2" xfId="2741" xr:uid="{00000000-0005-0000-0000-0000390A0000}"/>
    <cellStyle name="20% - Accent2 10 3 5 2 2" xfId="2742" xr:uid="{00000000-0005-0000-0000-00003A0A0000}"/>
    <cellStyle name="20% - Accent2 10 3 5 3" xfId="2743" xr:uid="{00000000-0005-0000-0000-00003B0A0000}"/>
    <cellStyle name="20% - Accent2 10 3 6" xfId="2744" xr:uid="{00000000-0005-0000-0000-00003C0A0000}"/>
    <cellStyle name="20% - Accent2 10 3 6 2" xfId="2745" xr:uid="{00000000-0005-0000-0000-00003D0A0000}"/>
    <cellStyle name="20% - Accent2 10 3 7" xfId="2746" xr:uid="{00000000-0005-0000-0000-00003E0A0000}"/>
    <cellStyle name="20% - Accent2 10 4" xfId="2747" xr:uid="{00000000-0005-0000-0000-00003F0A0000}"/>
    <cellStyle name="20% - Accent2 10 4 2" xfId="2748" xr:uid="{00000000-0005-0000-0000-0000400A0000}"/>
    <cellStyle name="20% - Accent2 10 4 2 2" xfId="2749" xr:uid="{00000000-0005-0000-0000-0000410A0000}"/>
    <cellStyle name="20% - Accent2 10 4 2 2 2" xfId="2750" xr:uid="{00000000-0005-0000-0000-0000420A0000}"/>
    <cellStyle name="20% - Accent2 10 4 2 2 2 2" xfId="2751" xr:uid="{00000000-0005-0000-0000-0000430A0000}"/>
    <cellStyle name="20% - Accent2 10 4 2 2 3" xfId="2752" xr:uid="{00000000-0005-0000-0000-0000440A0000}"/>
    <cellStyle name="20% - Accent2 10 4 2 3" xfId="2753" xr:uid="{00000000-0005-0000-0000-0000450A0000}"/>
    <cellStyle name="20% - Accent2 10 4 2 3 2" xfId="2754" xr:uid="{00000000-0005-0000-0000-0000460A0000}"/>
    <cellStyle name="20% - Accent2 10 4 2 4" xfId="2755" xr:uid="{00000000-0005-0000-0000-0000470A0000}"/>
    <cellStyle name="20% - Accent2 10 4 3" xfId="2756" xr:uid="{00000000-0005-0000-0000-0000480A0000}"/>
    <cellStyle name="20% - Accent2 10 4 3 2" xfId="2757" xr:uid="{00000000-0005-0000-0000-0000490A0000}"/>
    <cellStyle name="20% - Accent2 10 4 3 2 2" xfId="2758" xr:uid="{00000000-0005-0000-0000-00004A0A0000}"/>
    <cellStyle name="20% - Accent2 10 4 3 3" xfId="2759" xr:uid="{00000000-0005-0000-0000-00004B0A0000}"/>
    <cellStyle name="20% - Accent2 10 4 4" xfId="2760" xr:uid="{00000000-0005-0000-0000-00004C0A0000}"/>
    <cellStyle name="20% - Accent2 10 4 4 2" xfId="2761" xr:uid="{00000000-0005-0000-0000-00004D0A0000}"/>
    <cellStyle name="20% - Accent2 10 4 4 2 2" xfId="2762" xr:uid="{00000000-0005-0000-0000-00004E0A0000}"/>
    <cellStyle name="20% - Accent2 10 4 4 3" xfId="2763" xr:uid="{00000000-0005-0000-0000-00004F0A0000}"/>
    <cellStyle name="20% - Accent2 10 4 5" xfId="2764" xr:uid="{00000000-0005-0000-0000-0000500A0000}"/>
    <cellStyle name="20% - Accent2 10 4 5 2" xfId="2765" xr:uid="{00000000-0005-0000-0000-0000510A0000}"/>
    <cellStyle name="20% - Accent2 10 4 6" xfId="2766" xr:uid="{00000000-0005-0000-0000-0000520A0000}"/>
    <cellStyle name="20% - Accent2 10 5" xfId="2767" xr:uid="{00000000-0005-0000-0000-0000530A0000}"/>
    <cellStyle name="20% - Accent2 10 5 2" xfId="2768" xr:uid="{00000000-0005-0000-0000-0000540A0000}"/>
    <cellStyle name="20% - Accent2 10 5 2 2" xfId="2769" xr:uid="{00000000-0005-0000-0000-0000550A0000}"/>
    <cellStyle name="20% - Accent2 10 5 2 2 2" xfId="2770" xr:uid="{00000000-0005-0000-0000-0000560A0000}"/>
    <cellStyle name="20% - Accent2 10 5 2 3" xfId="2771" xr:uid="{00000000-0005-0000-0000-0000570A0000}"/>
    <cellStyle name="20% - Accent2 10 5 3" xfId="2772" xr:uid="{00000000-0005-0000-0000-0000580A0000}"/>
    <cellStyle name="20% - Accent2 10 5 3 2" xfId="2773" xr:uid="{00000000-0005-0000-0000-0000590A0000}"/>
    <cellStyle name="20% - Accent2 10 5 4" xfId="2774" xr:uid="{00000000-0005-0000-0000-00005A0A0000}"/>
    <cellStyle name="20% - Accent2 10 6" xfId="2775" xr:uid="{00000000-0005-0000-0000-00005B0A0000}"/>
    <cellStyle name="20% - Accent2 10 6 2" xfId="2776" xr:uid="{00000000-0005-0000-0000-00005C0A0000}"/>
    <cellStyle name="20% - Accent2 10 6 2 2" xfId="2777" xr:uid="{00000000-0005-0000-0000-00005D0A0000}"/>
    <cellStyle name="20% - Accent2 10 6 3" xfId="2778" xr:uid="{00000000-0005-0000-0000-00005E0A0000}"/>
    <cellStyle name="20% - Accent2 10 7" xfId="2779" xr:uid="{00000000-0005-0000-0000-00005F0A0000}"/>
    <cellStyle name="20% - Accent2 10 7 2" xfId="2780" xr:uid="{00000000-0005-0000-0000-0000600A0000}"/>
    <cellStyle name="20% - Accent2 10 7 2 2" xfId="2781" xr:uid="{00000000-0005-0000-0000-0000610A0000}"/>
    <cellStyle name="20% - Accent2 10 7 3" xfId="2782" xr:uid="{00000000-0005-0000-0000-0000620A0000}"/>
    <cellStyle name="20% - Accent2 10 8" xfId="2783" xr:uid="{00000000-0005-0000-0000-0000630A0000}"/>
    <cellStyle name="20% - Accent2 10 8 2" xfId="2784" xr:uid="{00000000-0005-0000-0000-0000640A0000}"/>
    <cellStyle name="20% - Accent2 10 9" xfId="2785" xr:uid="{00000000-0005-0000-0000-0000650A0000}"/>
    <cellStyle name="20% - Accent2 11" xfId="2786" xr:uid="{00000000-0005-0000-0000-0000660A0000}"/>
    <cellStyle name="20% - Accent2 11 2" xfId="2787" xr:uid="{00000000-0005-0000-0000-0000670A0000}"/>
    <cellStyle name="20% - Accent2 11 2 2" xfId="2788" xr:uid="{00000000-0005-0000-0000-0000680A0000}"/>
    <cellStyle name="20% - Accent2 11 2 2 2" xfId="2789" xr:uid="{00000000-0005-0000-0000-0000690A0000}"/>
    <cellStyle name="20% - Accent2 11 2 2 2 2" xfId="2790" xr:uid="{00000000-0005-0000-0000-00006A0A0000}"/>
    <cellStyle name="20% - Accent2 11 2 2 2 2 2" xfId="2791" xr:uid="{00000000-0005-0000-0000-00006B0A0000}"/>
    <cellStyle name="20% - Accent2 11 2 2 2 2 2 2" xfId="2792" xr:uid="{00000000-0005-0000-0000-00006C0A0000}"/>
    <cellStyle name="20% - Accent2 11 2 2 2 2 2 2 2" xfId="2793" xr:uid="{00000000-0005-0000-0000-00006D0A0000}"/>
    <cellStyle name="20% - Accent2 11 2 2 2 2 2 3" xfId="2794" xr:uid="{00000000-0005-0000-0000-00006E0A0000}"/>
    <cellStyle name="20% - Accent2 11 2 2 2 2 3" xfId="2795" xr:uid="{00000000-0005-0000-0000-00006F0A0000}"/>
    <cellStyle name="20% - Accent2 11 2 2 2 2 3 2" xfId="2796" xr:uid="{00000000-0005-0000-0000-0000700A0000}"/>
    <cellStyle name="20% - Accent2 11 2 2 2 2 4" xfId="2797" xr:uid="{00000000-0005-0000-0000-0000710A0000}"/>
    <cellStyle name="20% - Accent2 11 2 2 2 3" xfId="2798" xr:uid="{00000000-0005-0000-0000-0000720A0000}"/>
    <cellStyle name="20% - Accent2 11 2 2 2 3 2" xfId="2799" xr:uid="{00000000-0005-0000-0000-0000730A0000}"/>
    <cellStyle name="20% - Accent2 11 2 2 2 3 2 2" xfId="2800" xr:uid="{00000000-0005-0000-0000-0000740A0000}"/>
    <cellStyle name="20% - Accent2 11 2 2 2 3 3" xfId="2801" xr:uid="{00000000-0005-0000-0000-0000750A0000}"/>
    <cellStyle name="20% - Accent2 11 2 2 2 4" xfId="2802" xr:uid="{00000000-0005-0000-0000-0000760A0000}"/>
    <cellStyle name="20% - Accent2 11 2 2 2 4 2" xfId="2803" xr:uid="{00000000-0005-0000-0000-0000770A0000}"/>
    <cellStyle name="20% - Accent2 11 2 2 2 4 2 2" xfId="2804" xr:uid="{00000000-0005-0000-0000-0000780A0000}"/>
    <cellStyle name="20% - Accent2 11 2 2 2 4 3" xfId="2805" xr:uid="{00000000-0005-0000-0000-0000790A0000}"/>
    <cellStyle name="20% - Accent2 11 2 2 2 5" xfId="2806" xr:uid="{00000000-0005-0000-0000-00007A0A0000}"/>
    <cellStyle name="20% - Accent2 11 2 2 2 5 2" xfId="2807" xr:uid="{00000000-0005-0000-0000-00007B0A0000}"/>
    <cellStyle name="20% - Accent2 11 2 2 2 6" xfId="2808" xr:uid="{00000000-0005-0000-0000-00007C0A0000}"/>
    <cellStyle name="20% - Accent2 11 2 2 3" xfId="2809" xr:uid="{00000000-0005-0000-0000-00007D0A0000}"/>
    <cellStyle name="20% - Accent2 11 2 2 3 2" xfId="2810" xr:uid="{00000000-0005-0000-0000-00007E0A0000}"/>
    <cellStyle name="20% - Accent2 11 2 2 3 2 2" xfId="2811" xr:uid="{00000000-0005-0000-0000-00007F0A0000}"/>
    <cellStyle name="20% - Accent2 11 2 2 3 2 2 2" xfId="2812" xr:uid="{00000000-0005-0000-0000-0000800A0000}"/>
    <cellStyle name="20% - Accent2 11 2 2 3 2 3" xfId="2813" xr:uid="{00000000-0005-0000-0000-0000810A0000}"/>
    <cellStyle name="20% - Accent2 11 2 2 3 3" xfId="2814" xr:uid="{00000000-0005-0000-0000-0000820A0000}"/>
    <cellStyle name="20% - Accent2 11 2 2 3 3 2" xfId="2815" xr:uid="{00000000-0005-0000-0000-0000830A0000}"/>
    <cellStyle name="20% - Accent2 11 2 2 3 4" xfId="2816" xr:uid="{00000000-0005-0000-0000-0000840A0000}"/>
    <cellStyle name="20% - Accent2 11 2 2 4" xfId="2817" xr:uid="{00000000-0005-0000-0000-0000850A0000}"/>
    <cellStyle name="20% - Accent2 11 2 2 4 2" xfId="2818" xr:uid="{00000000-0005-0000-0000-0000860A0000}"/>
    <cellStyle name="20% - Accent2 11 2 2 4 2 2" xfId="2819" xr:uid="{00000000-0005-0000-0000-0000870A0000}"/>
    <cellStyle name="20% - Accent2 11 2 2 4 3" xfId="2820" xr:uid="{00000000-0005-0000-0000-0000880A0000}"/>
    <cellStyle name="20% - Accent2 11 2 2 5" xfId="2821" xr:uid="{00000000-0005-0000-0000-0000890A0000}"/>
    <cellStyle name="20% - Accent2 11 2 2 5 2" xfId="2822" xr:uid="{00000000-0005-0000-0000-00008A0A0000}"/>
    <cellStyle name="20% - Accent2 11 2 2 5 2 2" xfId="2823" xr:uid="{00000000-0005-0000-0000-00008B0A0000}"/>
    <cellStyle name="20% - Accent2 11 2 2 5 3" xfId="2824" xr:uid="{00000000-0005-0000-0000-00008C0A0000}"/>
    <cellStyle name="20% - Accent2 11 2 2 6" xfId="2825" xr:uid="{00000000-0005-0000-0000-00008D0A0000}"/>
    <cellStyle name="20% - Accent2 11 2 2 6 2" xfId="2826" xr:uid="{00000000-0005-0000-0000-00008E0A0000}"/>
    <cellStyle name="20% - Accent2 11 2 2 7" xfId="2827" xr:uid="{00000000-0005-0000-0000-00008F0A0000}"/>
    <cellStyle name="20% - Accent2 11 2 3" xfId="2828" xr:uid="{00000000-0005-0000-0000-0000900A0000}"/>
    <cellStyle name="20% - Accent2 11 2 3 2" xfId="2829" xr:uid="{00000000-0005-0000-0000-0000910A0000}"/>
    <cellStyle name="20% - Accent2 11 2 3 2 2" xfId="2830" xr:uid="{00000000-0005-0000-0000-0000920A0000}"/>
    <cellStyle name="20% - Accent2 11 2 3 2 2 2" xfId="2831" xr:uid="{00000000-0005-0000-0000-0000930A0000}"/>
    <cellStyle name="20% - Accent2 11 2 3 2 2 2 2" xfId="2832" xr:uid="{00000000-0005-0000-0000-0000940A0000}"/>
    <cellStyle name="20% - Accent2 11 2 3 2 2 3" xfId="2833" xr:uid="{00000000-0005-0000-0000-0000950A0000}"/>
    <cellStyle name="20% - Accent2 11 2 3 2 3" xfId="2834" xr:uid="{00000000-0005-0000-0000-0000960A0000}"/>
    <cellStyle name="20% - Accent2 11 2 3 2 3 2" xfId="2835" xr:uid="{00000000-0005-0000-0000-0000970A0000}"/>
    <cellStyle name="20% - Accent2 11 2 3 2 4" xfId="2836" xr:uid="{00000000-0005-0000-0000-0000980A0000}"/>
    <cellStyle name="20% - Accent2 11 2 3 3" xfId="2837" xr:uid="{00000000-0005-0000-0000-0000990A0000}"/>
    <cellStyle name="20% - Accent2 11 2 3 3 2" xfId="2838" xr:uid="{00000000-0005-0000-0000-00009A0A0000}"/>
    <cellStyle name="20% - Accent2 11 2 3 3 2 2" xfId="2839" xr:uid="{00000000-0005-0000-0000-00009B0A0000}"/>
    <cellStyle name="20% - Accent2 11 2 3 3 3" xfId="2840" xr:uid="{00000000-0005-0000-0000-00009C0A0000}"/>
    <cellStyle name="20% - Accent2 11 2 3 4" xfId="2841" xr:uid="{00000000-0005-0000-0000-00009D0A0000}"/>
    <cellStyle name="20% - Accent2 11 2 3 4 2" xfId="2842" xr:uid="{00000000-0005-0000-0000-00009E0A0000}"/>
    <cellStyle name="20% - Accent2 11 2 3 4 2 2" xfId="2843" xr:uid="{00000000-0005-0000-0000-00009F0A0000}"/>
    <cellStyle name="20% - Accent2 11 2 3 4 3" xfId="2844" xr:uid="{00000000-0005-0000-0000-0000A00A0000}"/>
    <cellStyle name="20% - Accent2 11 2 3 5" xfId="2845" xr:uid="{00000000-0005-0000-0000-0000A10A0000}"/>
    <cellStyle name="20% - Accent2 11 2 3 5 2" xfId="2846" xr:uid="{00000000-0005-0000-0000-0000A20A0000}"/>
    <cellStyle name="20% - Accent2 11 2 3 6" xfId="2847" xr:uid="{00000000-0005-0000-0000-0000A30A0000}"/>
    <cellStyle name="20% - Accent2 11 2 4" xfId="2848" xr:uid="{00000000-0005-0000-0000-0000A40A0000}"/>
    <cellStyle name="20% - Accent2 11 2 4 2" xfId="2849" xr:uid="{00000000-0005-0000-0000-0000A50A0000}"/>
    <cellStyle name="20% - Accent2 11 2 4 2 2" xfId="2850" xr:uid="{00000000-0005-0000-0000-0000A60A0000}"/>
    <cellStyle name="20% - Accent2 11 2 4 2 2 2" xfId="2851" xr:uid="{00000000-0005-0000-0000-0000A70A0000}"/>
    <cellStyle name="20% - Accent2 11 2 4 2 3" xfId="2852" xr:uid="{00000000-0005-0000-0000-0000A80A0000}"/>
    <cellStyle name="20% - Accent2 11 2 4 3" xfId="2853" xr:uid="{00000000-0005-0000-0000-0000A90A0000}"/>
    <cellStyle name="20% - Accent2 11 2 4 3 2" xfId="2854" xr:uid="{00000000-0005-0000-0000-0000AA0A0000}"/>
    <cellStyle name="20% - Accent2 11 2 4 4" xfId="2855" xr:uid="{00000000-0005-0000-0000-0000AB0A0000}"/>
    <cellStyle name="20% - Accent2 11 2 5" xfId="2856" xr:uid="{00000000-0005-0000-0000-0000AC0A0000}"/>
    <cellStyle name="20% - Accent2 11 2 5 2" xfId="2857" xr:uid="{00000000-0005-0000-0000-0000AD0A0000}"/>
    <cellStyle name="20% - Accent2 11 2 5 2 2" xfId="2858" xr:uid="{00000000-0005-0000-0000-0000AE0A0000}"/>
    <cellStyle name="20% - Accent2 11 2 5 3" xfId="2859" xr:uid="{00000000-0005-0000-0000-0000AF0A0000}"/>
    <cellStyle name="20% - Accent2 11 2 6" xfId="2860" xr:uid="{00000000-0005-0000-0000-0000B00A0000}"/>
    <cellStyle name="20% - Accent2 11 2 6 2" xfId="2861" xr:uid="{00000000-0005-0000-0000-0000B10A0000}"/>
    <cellStyle name="20% - Accent2 11 2 6 2 2" xfId="2862" xr:uid="{00000000-0005-0000-0000-0000B20A0000}"/>
    <cellStyle name="20% - Accent2 11 2 6 3" xfId="2863" xr:uid="{00000000-0005-0000-0000-0000B30A0000}"/>
    <cellStyle name="20% - Accent2 11 2 7" xfId="2864" xr:uid="{00000000-0005-0000-0000-0000B40A0000}"/>
    <cellStyle name="20% - Accent2 11 2 7 2" xfId="2865" xr:uid="{00000000-0005-0000-0000-0000B50A0000}"/>
    <cellStyle name="20% - Accent2 11 2 8" xfId="2866" xr:uid="{00000000-0005-0000-0000-0000B60A0000}"/>
    <cellStyle name="20% - Accent2 11 3" xfId="2867" xr:uid="{00000000-0005-0000-0000-0000B70A0000}"/>
    <cellStyle name="20% - Accent2 11 3 2" xfId="2868" xr:uid="{00000000-0005-0000-0000-0000B80A0000}"/>
    <cellStyle name="20% - Accent2 11 3 2 2" xfId="2869" xr:uid="{00000000-0005-0000-0000-0000B90A0000}"/>
    <cellStyle name="20% - Accent2 11 3 2 2 2" xfId="2870" xr:uid="{00000000-0005-0000-0000-0000BA0A0000}"/>
    <cellStyle name="20% - Accent2 11 3 2 2 2 2" xfId="2871" xr:uid="{00000000-0005-0000-0000-0000BB0A0000}"/>
    <cellStyle name="20% - Accent2 11 3 2 2 2 2 2" xfId="2872" xr:uid="{00000000-0005-0000-0000-0000BC0A0000}"/>
    <cellStyle name="20% - Accent2 11 3 2 2 2 3" xfId="2873" xr:uid="{00000000-0005-0000-0000-0000BD0A0000}"/>
    <cellStyle name="20% - Accent2 11 3 2 2 3" xfId="2874" xr:uid="{00000000-0005-0000-0000-0000BE0A0000}"/>
    <cellStyle name="20% - Accent2 11 3 2 2 3 2" xfId="2875" xr:uid="{00000000-0005-0000-0000-0000BF0A0000}"/>
    <cellStyle name="20% - Accent2 11 3 2 2 4" xfId="2876" xr:uid="{00000000-0005-0000-0000-0000C00A0000}"/>
    <cellStyle name="20% - Accent2 11 3 2 3" xfId="2877" xr:uid="{00000000-0005-0000-0000-0000C10A0000}"/>
    <cellStyle name="20% - Accent2 11 3 2 3 2" xfId="2878" xr:uid="{00000000-0005-0000-0000-0000C20A0000}"/>
    <cellStyle name="20% - Accent2 11 3 2 3 2 2" xfId="2879" xr:uid="{00000000-0005-0000-0000-0000C30A0000}"/>
    <cellStyle name="20% - Accent2 11 3 2 3 3" xfId="2880" xr:uid="{00000000-0005-0000-0000-0000C40A0000}"/>
    <cellStyle name="20% - Accent2 11 3 2 4" xfId="2881" xr:uid="{00000000-0005-0000-0000-0000C50A0000}"/>
    <cellStyle name="20% - Accent2 11 3 2 4 2" xfId="2882" xr:uid="{00000000-0005-0000-0000-0000C60A0000}"/>
    <cellStyle name="20% - Accent2 11 3 2 4 2 2" xfId="2883" xr:uid="{00000000-0005-0000-0000-0000C70A0000}"/>
    <cellStyle name="20% - Accent2 11 3 2 4 3" xfId="2884" xr:uid="{00000000-0005-0000-0000-0000C80A0000}"/>
    <cellStyle name="20% - Accent2 11 3 2 5" xfId="2885" xr:uid="{00000000-0005-0000-0000-0000C90A0000}"/>
    <cellStyle name="20% - Accent2 11 3 2 5 2" xfId="2886" xr:uid="{00000000-0005-0000-0000-0000CA0A0000}"/>
    <cellStyle name="20% - Accent2 11 3 2 6" xfId="2887" xr:uid="{00000000-0005-0000-0000-0000CB0A0000}"/>
    <cellStyle name="20% - Accent2 11 3 3" xfId="2888" xr:uid="{00000000-0005-0000-0000-0000CC0A0000}"/>
    <cellStyle name="20% - Accent2 11 3 3 2" xfId="2889" xr:uid="{00000000-0005-0000-0000-0000CD0A0000}"/>
    <cellStyle name="20% - Accent2 11 3 3 2 2" xfId="2890" xr:uid="{00000000-0005-0000-0000-0000CE0A0000}"/>
    <cellStyle name="20% - Accent2 11 3 3 2 2 2" xfId="2891" xr:uid="{00000000-0005-0000-0000-0000CF0A0000}"/>
    <cellStyle name="20% - Accent2 11 3 3 2 3" xfId="2892" xr:uid="{00000000-0005-0000-0000-0000D00A0000}"/>
    <cellStyle name="20% - Accent2 11 3 3 3" xfId="2893" xr:uid="{00000000-0005-0000-0000-0000D10A0000}"/>
    <cellStyle name="20% - Accent2 11 3 3 3 2" xfId="2894" xr:uid="{00000000-0005-0000-0000-0000D20A0000}"/>
    <cellStyle name="20% - Accent2 11 3 3 4" xfId="2895" xr:uid="{00000000-0005-0000-0000-0000D30A0000}"/>
    <cellStyle name="20% - Accent2 11 3 4" xfId="2896" xr:uid="{00000000-0005-0000-0000-0000D40A0000}"/>
    <cellStyle name="20% - Accent2 11 3 4 2" xfId="2897" xr:uid="{00000000-0005-0000-0000-0000D50A0000}"/>
    <cellStyle name="20% - Accent2 11 3 4 2 2" xfId="2898" xr:uid="{00000000-0005-0000-0000-0000D60A0000}"/>
    <cellStyle name="20% - Accent2 11 3 4 3" xfId="2899" xr:uid="{00000000-0005-0000-0000-0000D70A0000}"/>
    <cellStyle name="20% - Accent2 11 3 5" xfId="2900" xr:uid="{00000000-0005-0000-0000-0000D80A0000}"/>
    <cellStyle name="20% - Accent2 11 3 5 2" xfId="2901" xr:uid="{00000000-0005-0000-0000-0000D90A0000}"/>
    <cellStyle name="20% - Accent2 11 3 5 2 2" xfId="2902" xr:uid="{00000000-0005-0000-0000-0000DA0A0000}"/>
    <cellStyle name="20% - Accent2 11 3 5 3" xfId="2903" xr:uid="{00000000-0005-0000-0000-0000DB0A0000}"/>
    <cellStyle name="20% - Accent2 11 3 6" xfId="2904" xr:uid="{00000000-0005-0000-0000-0000DC0A0000}"/>
    <cellStyle name="20% - Accent2 11 3 6 2" xfId="2905" xr:uid="{00000000-0005-0000-0000-0000DD0A0000}"/>
    <cellStyle name="20% - Accent2 11 3 7" xfId="2906" xr:uid="{00000000-0005-0000-0000-0000DE0A0000}"/>
    <cellStyle name="20% - Accent2 11 4" xfId="2907" xr:uid="{00000000-0005-0000-0000-0000DF0A0000}"/>
    <cellStyle name="20% - Accent2 11 4 2" xfId="2908" xr:uid="{00000000-0005-0000-0000-0000E00A0000}"/>
    <cellStyle name="20% - Accent2 11 4 2 2" xfId="2909" xr:uid="{00000000-0005-0000-0000-0000E10A0000}"/>
    <cellStyle name="20% - Accent2 11 4 2 2 2" xfId="2910" xr:uid="{00000000-0005-0000-0000-0000E20A0000}"/>
    <cellStyle name="20% - Accent2 11 4 2 2 2 2" xfId="2911" xr:uid="{00000000-0005-0000-0000-0000E30A0000}"/>
    <cellStyle name="20% - Accent2 11 4 2 2 3" xfId="2912" xr:uid="{00000000-0005-0000-0000-0000E40A0000}"/>
    <cellStyle name="20% - Accent2 11 4 2 3" xfId="2913" xr:uid="{00000000-0005-0000-0000-0000E50A0000}"/>
    <cellStyle name="20% - Accent2 11 4 2 3 2" xfId="2914" xr:uid="{00000000-0005-0000-0000-0000E60A0000}"/>
    <cellStyle name="20% - Accent2 11 4 2 4" xfId="2915" xr:uid="{00000000-0005-0000-0000-0000E70A0000}"/>
    <cellStyle name="20% - Accent2 11 4 3" xfId="2916" xr:uid="{00000000-0005-0000-0000-0000E80A0000}"/>
    <cellStyle name="20% - Accent2 11 4 3 2" xfId="2917" xr:uid="{00000000-0005-0000-0000-0000E90A0000}"/>
    <cellStyle name="20% - Accent2 11 4 3 2 2" xfId="2918" xr:uid="{00000000-0005-0000-0000-0000EA0A0000}"/>
    <cellStyle name="20% - Accent2 11 4 3 3" xfId="2919" xr:uid="{00000000-0005-0000-0000-0000EB0A0000}"/>
    <cellStyle name="20% - Accent2 11 4 4" xfId="2920" xr:uid="{00000000-0005-0000-0000-0000EC0A0000}"/>
    <cellStyle name="20% - Accent2 11 4 4 2" xfId="2921" xr:uid="{00000000-0005-0000-0000-0000ED0A0000}"/>
    <cellStyle name="20% - Accent2 11 4 4 2 2" xfId="2922" xr:uid="{00000000-0005-0000-0000-0000EE0A0000}"/>
    <cellStyle name="20% - Accent2 11 4 4 3" xfId="2923" xr:uid="{00000000-0005-0000-0000-0000EF0A0000}"/>
    <cellStyle name="20% - Accent2 11 4 5" xfId="2924" xr:uid="{00000000-0005-0000-0000-0000F00A0000}"/>
    <cellStyle name="20% - Accent2 11 4 5 2" xfId="2925" xr:uid="{00000000-0005-0000-0000-0000F10A0000}"/>
    <cellStyle name="20% - Accent2 11 4 6" xfId="2926" xr:uid="{00000000-0005-0000-0000-0000F20A0000}"/>
    <cellStyle name="20% - Accent2 11 5" xfId="2927" xr:uid="{00000000-0005-0000-0000-0000F30A0000}"/>
    <cellStyle name="20% - Accent2 11 5 2" xfId="2928" xr:uid="{00000000-0005-0000-0000-0000F40A0000}"/>
    <cellStyle name="20% - Accent2 11 5 2 2" xfId="2929" xr:uid="{00000000-0005-0000-0000-0000F50A0000}"/>
    <cellStyle name="20% - Accent2 11 5 2 2 2" xfId="2930" xr:uid="{00000000-0005-0000-0000-0000F60A0000}"/>
    <cellStyle name="20% - Accent2 11 5 2 3" xfId="2931" xr:uid="{00000000-0005-0000-0000-0000F70A0000}"/>
    <cellStyle name="20% - Accent2 11 5 3" xfId="2932" xr:uid="{00000000-0005-0000-0000-0000F80A0000}"/>
    <cellStyle name="20% - Accent2 11 5 3 2" xfId="2933" xr:uid="{00000000-0005-0000-0000-0000F90A0000}"/>
    <cellStyle name="20% - Accent2 11 5 4" xfId="2934" xr:uid="{00000000-0005-0000-0000-0000FA0A0000}"/>
    <cellStyle name="20% - Accent2 11 6" xfId="2935" xr:uid="{00000000-0005-0000-0000-0000FB0A0000}"/>
    <cellStyle name="20% - Accent2 11 6 2" xfId="2936" xr:uid="{00000000-0005-0000-0000-0000FC0A0000}"/>
    <cellStyle name="20% - Accent2 11 6 2 2" xfId="2937" xr:uid="{00000000-0005-0000-0000-0000FD0A0000}"/>
    <cellStyle name="20% - Accent2 11 6 3" xfId="2938" xr:uid="{00000000-0005-0000-0000-0000FE0A0000}"/>
    <cellStyle name="20% - Accent2 11 7" xfId="2939" xr:uid="{00000000-0005-0000-0000-0000FF0A0000}"/>
    <cellStyle name="20% - Accent2 11 7 2" xfId="2940" xr:uid="{00000000-0005-0000-0000-0000000B0000}"/>
    <cellStyle name="20% - Accent2 11 7 2 2" xfId="2941" xr:uid="{00000000-0005-0000-0000-0000010B0000}"/>
    <cellStyle name="20% - Accent2 11 7 3" xfId="2942" xr:uid="{00000000-0005-0000-0000-0000020B0000}"/>
    <cellStyle name="20% - Accent2 11 8" xfId="2943" xr:uid="{00000000-0005-0000-0000-0000030B0000}"/>
    <cellStyle name="20% - Accent2 11 8 2" xfId="2944" xr:uid="{00000000-0005-0000-0000-0000040B0000}"/>
    <cellStyle name="20% - Accent2 11 9" xfId="2945" xr:uid="{00000000-0005-0000-0000-0000050B0000}"/>
    <cellStyle name="20% - Accent2 12" xfId="2946" xr:uid="{00000000-0005-0000-0000-0000060B0000}"/>
    <cellStyle name="20% - Accent2 12 2" xfId="2947" xr:uid="{00000000-0005-0000-0000-0000070B0000}"/>
    <cellStyle name="20% - Accent2 12 2 2" xfId="2948" xr:uid="{00000000-0005-0000-0000-0000080B0000}"/>
    <cellStyle name="20% - Accent2 12 2 2 2" xfId="2949" xr:uid="{00000000-0005-0000-0000-0000090B0000}"/>
    <cellStyle name="20% - Accent2 12 2 2 2 2" xfId="2950" xr:uid="{00000000-0005-0000-0000-00000A0B0000}"/>
    <cellStyle name="20% - Accent2 12 2 2 2 2 2" xfId="2951" xr:uid="{00000000-0005-0000-0000-00000B0B0000}"/>
    <cellStyle name="20% - Accent2 12 2 2 2 2 2 2" xfId="2952" xr:uid="{00000000-0005-0000-0000-00000C0B0000}"/>
    <cellStyle name="20% - Accent2 12 2 2 2 2 2 2 2" xfId="2953" xr:uid="{00000000-0005-0000-0000-00000D0B0000}"/>
    <cellStyle name="20% - Accent2 12 2 2 2 2 2 3" xfId="2954" xr:uid="{00000000-0005-0000-0000-00000E0B0000}"/>
    <cellStyle name="20% - Accent2 12 2 2 2 2 3" xfId="2955" xr:uid="{00000000-0005-0000-0000-00000F0B0000}"/>
    <cellStyle name="20% - Accent2 12 2 2 2 2 3 2" xfId="2956" xr:uid="{00000000-0005-0000-0000-0000100B0000}"/>
    <cellStyle name="20% - Accent2 12 2 2 2 2 4" xfId="2957" xr:uid="{00000000-0005-0000-0000-0000110B0000}"/>
    <cellStyle name="20% - Accent2 12 2 2 2 3" xfId="2958" xr:uid="{00000000-0005-0000-0000-0000120B0000}"/>
    <cellStyle name="20% - Accent2 12 2 2 2 3 2" xfId="2959" xr:uid="{00000000-0005-0000-0000-0000130B0000}"/>
    <cellStyle name="20% - Accent2 12 2 2 2 3 2 2" xfId="2960" xr:uid="{00000000-0005-0000-0000-0000140B0000}"/>
    <cellStyle name="20% - Accent2 12 2 2 2 3 3" xfId="2961" xr:uid="{00000000-0005-0000-0000-0000150B0000}"/>
    <cellStyle name="20% - Accent2 12 2 2 2 4" xfId="2962" xr:uid="{00000000-0005-0000-0000-0000160B0000}"/>
    <cellStyle name="20% - Accent2 12 2 2 2 4 2" xfId="2963" xr:uid="{00000000-0005-0000-0000-0000170B0000}"/>
    <cellStyle name="20% - Accent2 12 2 2 2 4 2 2" xfId="2964" xr:uid="{00000000-0005-0000-0000-0000180B0000}"/>
    <cellStyle name="20% - Accent2 12 2 2 2 4 3" xfId="2965" xr:uid="{00000000-0005-0000-0000-0000190B0000}"/>
    <cellStyle name="20% - Accent2 12 2 2 2 5" xfId="2966" xr:uid="{00000000-0005-0000-0000-00001A0B0000}"/>
    <cellStyle name="20% - Accent2 12 2 2 2 5 2" xfId="2967" xr:uid="{00000000-0005-0000-0000-00001B0B0000}"/>
    <cellStyle name="20% - Accent2 12 2 2 2 6" xfId="2968" xr:uid="{00000000-0005-0000-0000-00001C0B0000}"/>
    <cellStyle name="20% - Accent2 12 2 2 3" xfId="2969" xr:uid="{00000000-0005-0000-0000-00001D0B0000}"/>
    <cellStyle name="20% - Accent2 12 2 2 3 2" xfId="2970" xr:uid="{00000000-0005-0000-0000-00001E0B0000}"/>
    <cellStyle name="20% - Accent2 12 2 2 3 2 2" xfId="2971" xr:uid="{00000000-0005-0000-0000-00001F0B0000}"/>
    <cellStyle name="20% - Accent2 12 2 2 3 2 2 2" xfId="2972" xr:uid="{00000000-0005-0000-0000-0000200B0000}"/>
    <cellStyle name="20% - Accent2 12 2 2 3 2 3" xfId="2973" xr:uid="{00000000-0005-0000-0000-0000210B0000}"/>
    <cellStyle name="20% - Accent2 12 2 2 3 3" xfId="2974" xr:uid="{00000000-0005-0000-0000-0000220B0000}"/>
    <cellStyle name="20% - Accent2 12 2 2 3 3 2" xfId="2975" xr:uid="{00000000-0005-0000-0000-0000230B0000}"/>
    <cellStyle name="20% - Accent2 12 2 2 3 4" xfId="2976" xr:uid="{00000000-0005-0000-0000-0000240B0000}"/>
    <cellStyle name="20% - Accent2 12 2 2 4" xfId="2977" xr:uid="{00000000-0005-0000-0000-0000250B0000}"/>
    <cellStyle name="20% - Accent2 12 2 2 4 2" xfId="2978" xr:uid="{00000000-0005-0000-0000-0000260B0000}"/>
    <cellStyle name="20% - Accent2 12 2 2 4 2 2" xfId="2979" xr:uid="{00000000-0005-0000-0000-0000270B0000}"/>
    <cellStyle name="20% - Accent2 12 2 2 4 3" xfId="2980" xr:uid="{00000000-0005-0000-0000-0000280B0000}"/>
    <cellStyle name="20% - Accent2 12 2 2 5" xfId="2981" xr:uid="{00000000-0005-0000-0000-0000290B0000}"/>
    <cellStyle name="20% - Accent2 12 2 2 5 2" xfId="2982" xr:uid="{00000000-0005-0000-0000-00002A0B0000}"/>
    <cellStyle name="20% - Accent2 12 2 2 5 2 2" xfId="2983" xr:uid="{00000000-0005-0000-0000-00002B0B0000}"/>
    <cellStyle name="20% - Accent2 12 2 2 5 3" xfId="2984" xr:uid="{00000000-0005-0000-0000-00002C0B0000}"/>
    <cellStyle name="20% - Accent2 12 2 2 6" xfId="2985" xr:uid="{00000000-0005-0000-0000-00002D0B0000}"/>
    <cellStyle name="20% - Accent2 12 2 2 6 2" xfId="2986" xr:uid="{00000000-0005-0000-0000-00002E0B0000}"/>
    <cellStyle name="20% - Accent2 12 2 2 7" xfId="2987" xr:uid="{00000000-0005-0000-0000-00002F0B0000}"/>
    <cellStyle name="20% - Accent2 12 2 3" xfId="2988" xr:uid="{00000000-0005-0000-0000-0000300B0000}"/>
    <cellStyle name="20% - Accent2 12 2 3 2" xfId="2989" xr:uid="{00000000-0005-0000-0000-0000310B0000}"/>
    <cellStyle name="20% - Accent2 12 2 3 2 2" xfId="2990" xr:uid="{00000000-0005-0000-0000-0000320B0000}"/>
    <cellStyle name="20% - Accent2 12 2 3 2 2 2" xfId="2991" xr:uid="{00000000-0005-0000-0000-0000330B0000}"/>
    <cellStyle name="20% - Accent2 12 2 3 2 2 2 2" xfId="2992" xr:uid="{00000000-0005-0000-0000-0000340B0000}"/>
    <cellStyle name="20% - Accent2 12 2 3 2 2 3" xfId="2993" xr:uid="{00000000-0005-0000-0000-0000350B0000}"/>
    <cellStyle name="20% - Accent2 12 2 3 2 3" xfId="2994" xr:uid="{00000000-0005-0000-0000-0000360B0000}"/>
    <cellStyle name="20% - Accent2 12 2 3 2 3 2" xfId="2995" xr:uid="{00000000-0005-0000-0000-0000370B0000}"/>
    <cellStyle name="20% - Accent2 12 2 3 2 4" xfId="2996" xr:uid="{00000000-0005-0000-0000-0000380B0000}"/>
    <cellStyle name="20% - Accent2 12 2 3 3" xfId="2997" xr:uid="{00000000-0005-0000-0000-0000390B0000}"/>
    <cellStyle name="20% - Accent2 12 2 3 3 2" xfId="2998" xr:uid="{00000000-0005-0000-0000-00003A0B0000}"/>
    <cellStyle name="20% - Accent2 12 2 3 3 2 2" xfId="2999" xr:uid="{00000000-0005-0000-0000-00003B0B0000}"/>
    <cellStyle name="20% - Accent2 12 2 3 3 3" xfId="3000" xr:uid="{00000000-0005-0000-0000-00003C0B0000}"/>
    <cellStyle name="20% - Accent2 12 2 3 4" xfId="3001" xr:uid="{00000000-0005-0000-0000-00003D0B0000}"/>
    <cellStyle name="20% - Accent2 12 2 3 4 2" xfId="3002" xr:uid="{00000000-0005-0000-0000-00003E0B0000}"/>
    <cellStyle name="20% - Accent2 12 2 3 4 2 2" xfId="3003" xr:uid="{00000000-0005-0000-0000-00003F0B0000}"/>
    <cellStyle name="20% - Accent2 12 2 3 4 3" xfId="3004" xr:uid="{00000000-0005-0000-0000-0000400B0000}"/>
    <cellStyle name="20% - Accent2 12 2 3 5" xfId="3005" xr:uid="{00000000-0005-0000-0000-0000410B0000}"/>
    <cellStyle name="20% - Accent2 12 2 3 5 2" xfId="3006" xr:uid="{00000000-0005-0000-0000-0000420B0000}"/>
    <cellStyle name="20% - Accent2 12 2 3 6" xfId="3007" xr:uid="{00000000-0005-0000-0000-0000430B0000}"/>
    <cellStyle name="20% - Accent2 12 2 4" xfId="3008" xr:uid="{00000000-0005-0000-0000-0000440B0000}"/>
    <cellStyle name="20% - Accent2 12 2 4 2" xfId="3009" xr:uid="{00000000-0005-0000-0000-0000450B0000}"/>
    <cellStyle name="20% - Accent2 12 2 4 2 2" xfId="3010" xr:uid="{00000000-0005-0000-0000-0000460B0000}"/>
    <cellStyle name="20% - Accent2 12 2 4 2 2 2" xfId="3011" xr:uid="{00000000-0005-0000-0000-0000470B0000}"/>
    <cellStyle name="20% - Accent2 12 2 4 2 3" xfId="3012" xr:uid="{00000000-0005-0000-0000-0000480B0000}"/>
    <cellStyle name="20% - Accent2 12 2 4 3" xfId="3013" xr:uid="{00000000-0005-0000-0000-0000490B0000}"/>
    <cellStyle name="20% - Accent2 12 2 4 3 2" xfId="3014" xr:uid="{00000000-0005-0000-0000-00004A0B0000}"/>
    <cellStyle name="20% - Accent2 12 2 4 4" xfId="3015" xr:uid="{00000000-0005-0000-0000-00004B0B0000}"/>
    <cellStyle name="20% - Accent2 12 2 5" xfId="3016" xr:uid="{00000000-0005-0000-0000-00004C0B0000}"/>
    <cellStyle name="20% - Accent2 12 2 5 2" xfId="3017" xr:uid="{00000000-0005-0000-0000-00004D0B0000}"/>
    <cellStyle name="20% - Accent2 12 2 5 2 2" xfId="3018" xr:uid="{00000000-0005-0000-0000-00004E0B0000}"/>
    <cellStyle name="20% - Accent2 12 2 5 3" xfId="3019" xr:uid="{00000000-0005-0000-0000-00004F0B0000}"/>
    <cellStyle name="20% - Accent2 12 2 6" xfId="3020" xr:uid="{00000000-0005-0000-0000-0000500B0000}"/>
    <cellStyle name="20% - Accent2 12 2 6 2" xfId="3021" xr:uid="{00000000-0005-0000-0000-0000510B0000}"/>
    <cellStyle name="20% - Accent2 12 2 6 2 2" xfId="3022" xr:uid="{00000000-0005-0000-0000-0000520B0000}"/>
    <cellStyle name="20% - Accent2 12 2 6 3" xfId="3023" xr:uid="{00000000-0005-0000-0000-0000530B0000}"/>
    <cellStyle name="20% - Accent2 12 2 7" xfId="3024" xr:uid="{00000000-0005-0000-0000-0000540B0000}"/>
    <cellStyle name="20% - Accent2 12 2 7 2" xfId="3025" xr:uid="{00000000-0005-0000-0000-0000550B0000}"/>
    <cellStyle name="20% - Accent2 12 2 8" xfId="3026" xr:uid="{00000000-0005-0000-0000-0000560B0000}"/>
    <cellStyle name="20% - Accent2 12 3" xfId="3027" xr:uid="{00000000-0005-0000-0000-0000570B0000}"/>
    <cellStyle name="20% - Accent2 12 3 2" xfId="3028" xr:uid="{00000000-0005-0000-0000-0000580B0000}"/>
    <cellStyle name="20% - Accent2 12 3 2 2" xfId="3029" xr:uid="{00000000-0005-0000-0000-0000590B0000}"/>
    <cellStyle name="20% - Accent2 12 3 2 2 2" xfId="3030" xr:uid="{00000000-0005-0000-0000-00005A0B0000}"/>
    <cellStyle name="20% - Accent2 12 3 2 2 2 2" xfId="3031" xr:uid="{00000000-0005-0000-0000-00005B0B0000}"/>
    <cellStyle name="20% - Accent2 12 3 2 2 2 2 2" xfId="3032" xr:uid="{00000000-0005-0000-0000-00005C0B0000}"/>
    <cellStyle name="20% - Accent2 12 3 2 2 2 3" xfId="3033" xr:uid="{00000000-0005-0000-0000-00005D0B0000}"/>
    <cellStyle name="20% - Accent2 12 3 2 2 3" xfId="3034" xr:uid="{00000000-0005-0000-0000-00005E0B0000}"/>
    <cellStyle name="20% - Accent2 12 3 2 2 3 2" xfId="3035" xr:uid="{00000000-0005-0000-0000-00005F0B0000}"/>
    <cellStyle name="20% - Accent2 12 3 2 2 4" xfId="3036" xr:uid="{00000000-0005-0000-0000-0000600B0000}"/>
    <cellStyle name="20% - Accent2 12 3 2 3" xfId="3037" xr:uid="{00000000-0005-0000-0000-0000610B0000}"/>
    <cellStyle name="20% - Accent2 12 3 2 3 2" xfId="3038" xr:uid="{00000000-0005-0000-0000-0000620B0000}"/>
    <cellStyle name="20% - Accent2 12 3 2 3 2 2" xfId="3039" xr:uid="{00000000-0005-0000-0000-0000630B0000}"/>
    <cellStyle name="20% - Accent2 12 3 2 3 3" xfId="3040" xr:uid="{00000000-0005-0000-0000-0000640B0000}"/>
    <cellStyle name="20% - Accent2 12 3 2 4" xfId="3041" xr:uid="{00000000-0005-0000-0000-0000650B0000}"/>
    <cellStyle name="20% - Accent2 12 3 2 4 2" xfId="3042" xr:uid="{00000000-0005-0000-0000-0000660B0000}"/>
    <cellStyle name="20% - Accent2 12 3 2 4 2 2" xfId="3043" xr:uid="{00000000-0005-0000-0000-0000670B0000}"/>
    <cellStyle name="20% - Accent2 12 3 2 4 3" xfId="3044" xr:uid="{00000000-0005-0000-0000-0000680B0000}"/>
    <cellStyle name="20% - Accent2 12 3 2 5" xfId="3045" xr:uid="{00000000-0005-0000-0000-0000690B0000}"/>
    <cellStyle name="20% - Accent2 12 3 2 5 2" xfId="3046" xr:uid="{00000000-0005-0000-0000-00006A0B0000}"/>
    <cellStyle name="20% - Accent2 12 3 2 6" xfId="3047" xr:uid="{00000000-0005-0000-0000-00006B0B0000}"/>
    <cellStyle name="20% - Accent2 12 3 3" xfId="3048" xr:uid="{00000000-0005-0000-0000-00006C0B0000}"/>
    <cellStyle name="20% - Accent2 12 3 3 2" xfId="3049" xr:uid="{00000000-0005-0000-0000-00006D0B0000}"/>
    <cellStyle name="20% - Accent2 12 3 3 2 2" xfId="3050" xr:uid="{00000000-0005-0000-0000-00006E0B0000}"/>
    <cellStyle name="20% - Accent2 12 3 3 2 2 2" xfId="3051" xr:uid="{00000000-0005-0000-0000-00006F0B0000}"/>
    <cellStyle name="20% - Accent2 12 3 3 2 3" xfId="3052" xr:uid="{00000000-0005-0000-0000-0000700B0000}"/>
    <cellStyle name="20% - Accent2 12 3 3 3" xfId="3053" xr:uid="{00000000-0005-0000-0000-0000710B0000}"/>
    <cellStyle name="20% - Accent2 12 3 3 3 2" xfId="3054" xr:uid="{00000000-0005-0000-0000-0000720B0000}"/>
    <cellStyle name="20% - Accent2 12 3 3 4" xfId="3055" xr:uid="{00000000-0005-0000-0000-0000730B0000}"/>
    <cellStyle name="20% - Accent2 12 3 4" xfId="3056" xr:uid="{00000000-0005-0000-0000-0000740B0000}"/>
    <cellStyle name="20% - Accent2 12 3 4 2" xfId="3057" xr:uid="{00000000-0005-0000-0000-0000750B0000}"/>
    <cellStyle name="20% - Accent2 12 3 4 2 2" xfId="3058" xr:uid="{00000000-0005-0000-0000-0000760B0000}"/>
    <cellStyle name="20% - Accent2 12 3 4 3" xfId="3059" xr:uid="{00000000-0005-0000-0000-0000770B0000}"/>
    <cellStyle name="20% - Accent2 12 3 5" xfId="3060" xr:uid="{00000000-0005-0000-0000-0000780B0000}"/>
    <cellStyle name="20% - Accent2 12 3 5 2" xfId="3061" xr:uid="{00000000-0005-0000-0000-0000790B0000}"/>
    <cellStyle name="20% - Accent2 12 3 5 2 2" xfId="3062" xr:uid="{00000000-0005-0000-0000-00007A0B0000}"/>
    <cellStyle name="20% - Accent2 12 3 5 3" xfId="3063" xr:uid="{00000000-0005-0000-0000-00007B0B0000}"/>
    <cellStyle name="20% - Accent2 12 3 6" xfId="3064" xr:uid="{00000000-0005-0000-0000-00007C0B0000}"/>
    <cellStyle name="20% - Accent2 12 3 6 2" xfId="3065" xr:uid="{00000000-0005-0000-0000-00007D0B0000}"/>
    <cellStyle name="20% - Accent2 12 3 7" xfId="3066" xr:uid="{00000000-0005-0000-0000-00007E0B0000}"/>
    <cellStyle name="20% - Accent2 12 4" xfId="3067" xr:uid="{00000000-0005-0000-0000-00007F0B0000}"/>
    <cellStyle name="20% - Accent2 12 4 2" xfId="3068" xr:uid="{00000000-0005-0000-0000-0000800B0000}"/>
    <cellStyle name="20% - Accent2 12 4 2 2" xfId="3069" xr:uid="{00000000-0005-0000-0000-0000810B0000}"/>
    <cellStyle name="20% - Accent2 12 4 2 2 2" xfId="3070" xr:uid="{00000000-0005-0000-0000-0000820B0000}"/>
    <cellStyle name="20% - Accent2 12 4 2 2 2 2" xfId="3071" xr:uid="{00000000-0005-0000-0000-0000830B0000}"/>
    <cellStyle name="20% - Accent2 12 4 2 2 3" xfId="3072" xr:uid="{00000000-0005-0000-0000-0000840B0000}"/>
    <cellStyle name="20% - Accent2 12 4 2 3" xfId="3073" xr:uid="{00000000-0005-0000-0000-0000850B0000}"/>
    <cellStyle name="20% - Accent2 12 4 2 3 2" xfId="3074" xr:uid="{00000000-0005-0000-0000-0000860B0000}"/>
    <cellStyle name="20% - Accent2 12 4 2 4" xfId="3075" xr:uid="{00000000-0005-0000-0000-0000870B0000}"/>
    <cellStyle name="20% - Accent2 12 4 3" xfId="3076" xr:uid="{00000000-0005-0000-0000-0000880B0000}"/>
    <cellStyle name="20% - Accent2 12 4 3 2" xfId="3077" xr:uid="{00000000-0005-0000-0000-0000890B0000}"/>
    <cellStyle name="20% - Accent2 12 4 3 2 2" xfId="3078" xr:uid="{00000000-0005-0000-0000-00008A0B0000}"/>
    <cellStyle name="20% - Accent2 12 4 3 3" xfId="3079" xr:uid="{00000000-0005-0000-0000-00008B0B0000}"/>
    <cellStyle name="20% - Accent2 12 4 4" xfId="3080" xr:uid="{00000000-0005-0000-0000-00008C0B0000}"/>
    <cellStyle name="20% - Accent2 12 4 4 2" xfId="3081" xr:uid="{00000000-0005-0000-0000-00008D0B0000}"/>
    <cellStyle name="20% - Accent2 12 4 4 2 2" xfId="3082" xr:uid="{00000000-0005-0000-0000-00008E0B0000}"/>
    <cellStyle name="20% - Accent2 12 4 4 3" xfId="3083" xr:uid="{00000000-0005-0000-0000-00008F0B0000}"/>
    <cellStyle name="20% - Accent2 12 4 5" xfId="3084" xr:uid="{00000000-0005-0000-0000-0000900B0000}"/>
    <cellStyle name="20% - Accent2 12 4 5 2" xfId="3085" xr:uid="{00000000-0005-0000-0000-0000910B0000}"/>
    <cellStyle name="20% - Accent2 12 4 6" xfId="3086" xr:uid="{00000000-0005-0000-0000-0000920B0000}"/>
    <cellStyle name="20% - Accent2 12 5" xfId="3087" xr:uid="{00000000-0005-0000-0000-0000930B0000}"/>
    <cellStyle name="20% - Accent2 12 5 2" xfId="3088" xr:uid="{00000000-0005-0000-0000-0000940B0000}"/>
    <cellStyle name="20% - Accent2 12 5 2 2" xfId="3089" xr:uid="{00000000-0005-0000-0000-0000950B0000}"/>
    <cellStyle name="20% - Accent2 12 5 2 2 2" xfId="3090" xr:uid="{00000000-0005-0000-0000-0000960B0000}"/>
    <cellStyle name="20% - Accent2 12 5 2 3" xfId="3091" xr:uid="{00000000-0005-0000-0000-0000970B0000}"/>
    <cellStyle name="20% - Accent2 12 5 3" xfId="3092" xr:uid="{00000000-0005-0000-0000-0000980B0000}"/>
    <cellStyle name="20% - Accent2 12 5 3 2" xfId="3093" xr:uid="{00000000-0005-0000-0000-0000990B0000}"/>
    <cellStyle name="20% - Accent2 12 5 4" xfId="3094" xr:uid="{00000000-0005-0000-0000-00009A0B0000}"/>
    <cellStyle name="20% - Accent2 12 6" xfId="3095" xr:uid="{00000000-0005-0000-0000-00009B0B0000}"/>
    <cellStyle name="20% - Accent2 12 6 2" xfId="3096" xr:uid="{00000000-0005-0000-0000-00009C0B0000}"/>
    <cellStyle name="20% - Accent2 12 6 2 2" xfId="3097" xr:uid="{00000000-0005-0000-0000-00009D0B0000}"/>
    <cellStyle name="20% - Accent2 12 6 3" xfId="3098" xr:uid="{00000000-0005-0000-0000-00009E0B0000}"/>
    <cellStyle name="20% - Accent2 12 7" xfId="3099" xr:uid="{00000000-0005-0000-0000-00009F0B0000}"/>
    <cellStyle name="20% - Accent2 12 7 2" xfId="3100" xr:uid="{00000000-0005-0000-0000-0000A00B0000}"/>
    <cellStyle name="20% - Accent2 12 7 2 2" xfId="3101" xr:uid="{00000000-0005-0000-0000-0000A10B0000}"/>
    <cellStyle name="20% - Accent2 12 7 3" xfId="3102" xr:uid="{00000000-0005-0000-0000-0000A20B0000}"/>
    <cellStyle name="20% - Accent2 12 8" xfId="3103" xr:uid="{00000000-0005-0000-0000-0000A30B0000}"/>
    <cellStyle name="20% - Accent2 12 8 2" xfId="3104" xr:uid="{00000000-0005-0000-0000-0000A40B0000}"/>
    <cellStyle name="20% - Accent2 12 9" xfId="3105" xr:uid="{00000000-0005-0000-0000-0000A50B0000}"/>
    <cellStyle name="20% - Accent2 13" xfId="3106" xr:uid="{00000000-0005-0000-0000-0000A60B0000}"/>
    <cellStyle name="20% - Accent2 13 2" xfId="3107" xr:uid="{00000000-0005-0000-0000-0000A70B0000}"/>
    <cellStyle name="20% - Accent2 13 2 2" xfId="3108" xr:uid="{00000000-0005-0000-0000-0000A80B0000}"/>
    <cellStyle name="20% - Accent2 13 2 2 2" xfId="3109" xr:uid="{00000000-0005-0000-0000-0000A90B0000}"/>
    <cellStyle name="20% - Accent2 13 2 2 2 2" xfId="3110" xr:uid="{00000000-0005-0000-0000-0000AA0B0000}"/>
    <cellStyle name="20% - Accent2 13 2 2 2 2 2" xfId="3111" xr:uid="{00000000-0005-0000-0000-0000AB0B0000}"/>
    <cellStyle name="20% - Accent2 13 2 2 2 2 2 2" xfId="3112" xr:uid="{00000000-0005-0000-0000-0000AC0B0000}"/>
    <cellStyle name="20% - Accent2 13 2 2 2 2 3" xfId="3113" xr:uid="{00000000-0005-0000-0000-0000AD0B0000}"/>
    <cellStyle name="20% - Accent2 13 2 2 2 3" xfId="3114" xr:uid="{00000000-0005-0000-0000-0000AE0B0000}"/>
    <cellStyle name="20% - Accent2 13 2 2 2 3 2" xfId="3115" xr:uid="{00000000-0005-0000-0000-0000AF0B0000}"/>
    <cellStyle name="20% - Accent2 13 2 2 2 4" xfId="3116" xr:uid="{00000000-0005-0000-0000-0000B00B0000}"/>
    <cellStyle name="20% - Accent2 13 2 2 3" xfId="3117" xr:uid="{00000000-0005-0000-0000-0000B10B0000}"/>
    <cellStyle name="20% - Accent2 13 2 2 3 2" xfId="3118" xr:uid="{00000000-0005-0000-0000-0000B20B0000}"/>
    <cellStyle name="20% - Accent2 13 2 2 3 2 2" xfId="3119" xr:uid="{00000000-0005-0000-0000-0000B30B0000}"/>
    <cellStyle name="20% - Accent2 13 2 2 3 3" xfId="3120" xr:uid="{00000000-0005-0000-0000-0000B40B0000}"/>
    <cellStyle name="20% - Accent2 13 2 2 4" xfId="3121" xr:uid="{00000000-0005-0000-0000-0000B50B0000}"/>
    <cellStyle name="20% - Accent2 13 2 2 4 2" xfId="3122" xr:uid="{00000000-0005-0000-0000-0000B60B0000}"/>
    <cellStyle name="20% - Accent2 13 2 2 4 2 2" xfId="3123" xr:uid="{00000000-0005-0000-0000-0000B70B0000}"/>
    <cellStyle name="20% - Accent2 13 2 2 4 3" xfId="3124" xr:uid="{00000000-0005-0000-0000-0000B80B0000}"/>
    <cellStyle name="20% - Accent2 13 2 2 5" xfId="3125" xr:uid="{00000000-0005-0000-0000-0000B90B0000}"/>
    <cellStyle name="20% - Accent2 13 2 2 5 2" xfId="3126" xr:uid="{00000000-0005-0000-0000-0000BA0B0000}"/>
    <cellStyle name="20% - Accent2 13 2 2 6" xfId="3127" xr:uid="{00000000-0005-0000-0000-0000BB0B0000}"/>
    <cellStyle name="20% - Accent2 13 2 3" xfId="3128" xr:uid="{00000000-0005-0000-0000-0000BC0B0000}"/>
    <cellStyle name="20% - Accent2 13 2 3 2" xfId="3129" xr:uid="{00000000-0005-0000-0000-0000BD0B0000}"/>
    <cellStyle name="20% - Accent2 13 2 3 2 2" xfId="3130" xr:uid="{00000000-0005-0000-0000-0000BE0B0000}"/>
    <cellStyle name="20% - Accent2 13 2 3 2 2 2" xfId="3131" xr:uid="{00000000-0005-0000-0000-0000BF0B0000}"/>
    <cellStyle name="20% - Accent2 13 2 3 2 3" xfId="3132" xr:uid="{00000000-0005-0000-0000-0000C00B0000}"/>
    <cellStyle name="20% - Accent2 13 2 3 3" xfId="3133" xr:uid="{00000000-0005-0000-0000-0000C10B0000}"/>
    <cellStyle name="20% - Accent2 13 2 3 3 2" xfId="3134" xr:uid="{00000000-0005-0000-0000-0000C20B0000}"/>
    <cellStyle name="20% - Accent2 13 2 3 4" xfId="3135" xr:uid="{00000000-0005-0000-0000-0000C30B0000}"/>
    <cellStyle name="20% - Accent2 13 2 4" xfId="3136" xr:uid="{00000000-0005-0000-0000-0000C40B0000}"/>
    <cellStyle name="20% - Accent2 13 2 4 2" xfId="3137" xr:uid="{00000000-0005-0000-0000-0000C50B0000}"/>
    <cellStyle name="20% - Accent2 13 2 4 2 2" xfId="3138" xr:uid="{00000000-0005-0000-0000-0000C60B0000}"/>
    <cellStyle name="20% - Accent2 13 2 4 3" xfId="3139" xr:uid="{00000000-0005-0000-0000-0000C70B0000}"/>
    <cellStyle name="20% - Accent2 13 2 5" xfId="3140" xr:uid="{00000000-0005-0000-0000-0000C80B0000}"/>
    <cellStyle name="20% - Accent2 13 2 5 2" xfId="3141" xr:uid="{00000000-0005-0000-0000-0000C90B0000}"/>
    <cellStyle name="20% - Accent2 13 2 5 2 2" xfId="3142" xr:uid="{00000000-0005-0000-0000-0000CA0B0000}"/>
    <cellStyle name="20% - Accent2 13 2 5 3" xfId="3143" xr:uid="{00000000-0005-0000-0000-0000CB0B0000}"/>
    <cellStyle name="20% - Accent2 13 2 6" xfId="3144" xr:uid="{00000000-0005-0000-0000-0000CC0B0000}"/>
    <cellStyle name="20% - Accent2 13 2 6 2" xfId="3145" xr:uid="{00000000-0005-0000-0000-0000CD0B0000}"/>
    <cellStyle name="20% - Accent2 13 2 7" xfId="3146" xr:uid="{00000000-0005-0000-0000-0000CE0B0000}"/>
    <cellStyle name="20% - Accent2 13 3" xfId="3147" xr:uid="{00000000-0005-0000-0000-0000CF0B0000}"/>
    <cellStyle name="20% - Accent2 13 3 2" xfId="3148" xr:uid="{00000000-0005-0000-0000-0000D00B0000}"/>
    <cellStyle name="20% - Accent2 13 3 2 2" xfId="3149" xr:uid="{00000000-0005-0000-0000-0000D10B0000}"/>
    <cellStyle name="20% - Accent2 13 3 2 2 2" xfId="3150" xr:uid="{00000000-0005-0000-0000-0000D20B0000}"/>
    <cellStyle name="20% - Accent2 13 3 2 2 2 2" xfId="3151" xr:uid="{00000000-0005-0000-0000-0000D30B0000}"/>
    <cellStyle name="20% - Accent2 13 3 2 2 2 2 2" xfId="3152" xr:uid="{00000000-0005-0000-0000-0000D40B0000}"/>
    <cellStyle name="20% - Accent2 13 3 2 2 2 3" xfId="3153" xr:uid="{00000000-0005-0000-0000-0000D50B0000}"/>
    <cellStyle name="20% - Accent2 13 3 2 2 3" xfId="3154" xr:uid="{00000000-0005-0000-0000-0000D60B0000}"/>
    <cellStyle name="20% - Accent2 13 3 2 2 3 2" xfId="3155" xr:uid="{00000000-0005-0000-0000-0000D70B0000}"/>
    <cellStyle name="20% - Accent2 13 3 2 2 4" xfId="3156" xr:uid="{00000000-0005-0000-0000-0000D80B0000}"/>
    <cellStyle name="20% - Accent2 13 3 2 3" xfId="3157" xr:uid="{00000000-0005-0000-0000-0000D90B0000}"/>
    <cellStyle name="20% - Accent2 13 3 2 3 2" xfId="3158" xr:uid="{00000000-0005-0000-0000-0000DA0B0000}"/>
    <cellStyle name="20% - Accent2 13 3 2 3 2 2" xfId="3159" xr:uid="{00000000-0005-0000-0000-0000DB0B0000}"/>
    <cellStyle name="20% - Accent2 13 3 2 3 3" xfId="3160" xr:uid="{00000000-0005-0000-0000-0000DC0B0000}"/>
    <cellStyle name="20% - Accent2 13 3 2 4" xfId="3161" xr:uid="{00000000-0005-0000-0000-0000DD0B0000}"/>
    <cellStyle name="20% - Accent2 13 3 2 4 2" xfId="3162" xr:uid="{00000000-0005-0000-0000-0000DE0B0000}"/>
    <cellStyle name="20% - Accent2 13 3 2 4 2 2" xfId="3163" xr:uid="{00000000-0005-0000-0000-0000DF0B0000}"/>
    <cellStyle name="20% - Accent2 13 3 2 4 3" xfId="3164" xr:uid="{00000000-0005-0000-0000-0000E00B0000}"/>
    <cellStyle name="20% - Accent2 13 3 2 5" xfId="3165" xr:uid="{00000000-0005-0000-0000-0000E10B0000}"/>
    <cellStyle name="20% - Accent2 13 3 2 5 2" xfId="3166" xr:uid="{00000000-0005-0000-0000-0000E20B0000}"/>
    <cellStyle name="20% - Accent2 13 3 2 6" xfId="3167" xr:uid="{00000000-0005-0000-0000-0000E30B0000}"/>
    <cellStyle name="20% - Accent2 13 3 3" xfId="3168" xr:uid="{00000000-0005-0000-0000-0000E40B0000}"/>
    <cellStyle name="20% - Accent2 13 3 3 2" xfId="3169" xr:uid="{00000000-0005-0000-0000-0000E50B0000}"/>
    <cellStyle name="20% - Accent2 13 3 3 2 2" xfId="3170" xr:uid="{00000000-0005-0000-0000-0000E60B0000}"/>
    <cellStyle name="20% - Accent2 13 3 3 2 2 2" xfId="3171" xr:uid="{00000000-0005-0000-0000-0000E70B0000}"/>
    <cellStyle name="20% - Accent2 13 3 3 2 3" xfId="3172" xr:uid="{00000000-0005-0000-0000-0000E80B0000}"/>
    <cellStyle name="20% - Accent2 13 3 3 3" xfId="3173" xr:uid="{00000000-0005-0000-0000-0000E90B0000}"/>
    <cellStyle name="20% - Accent2 13 3 3 3 2" xfId="3174" xr:uid="{00000000-0005-0000-0000-0000EA0B0000}"/>
    <cellStyle name="20% - Accent2 13 3 3 4" xfId="3175" xr:uid="{00000000-0005-0000-0000-0000EB0B0000}"/>
    <cellStyle name="20% - Accent2 13 3 4" xfId="3176" xr:uid="{00000000-0005-0000-0000-0000EC0B0000}"/>
    <cellStyle name="20% - Accent2 13 3 4 2" xfId="3177" xr:uid="{00000000-0005-0000-0000-0000ED0B0000}"/>
    <cellStyle name="20% - Accent2 13 3 4 2 2" xfId="3178" xr:uid="{00000000-0005-0000-0000-0000EE0B0000}"/>
    <cellStyle name="20% - Accent2 13 3 4 3" xfId="3179" xr:uid="{00000000-0005-0000-0000-0000EF0B0000}"/>
    <cellStyle name="20% - Accent2 13 3 5" xfId="3180" xr:uid="{00000000-0005-0000-0000-0000F00B0000}"/>
    <cellStyle name="20% - Accent2 13 3 5 2" xfId="3181" xr:uid="{00000000-0005-0000-0000-0000F10B0000}"/>
    <cellStyle name="20% - Accent2 13 3 5 2 2" xfId="3182" xr:uid="{00000000-0005-0000-0000-0000F20B0000}"/>
    <cellStyle name="20% - Accent2 13 3 5 3" xfId="3183" xr:uid="{00000000-0005-0000-0000-0000F30B0000}"/>
    <cellStyle name="20% - Accent2 13 3 6" xfId="3184" xr:uid="{00000000-0005-0000-0000-0000F40B0000}"/>
    <cellStyle name="20% - Accent2 13 3 6 2" xfId="3185" xr:uid="{00000000-0005-0000-0000-0000F50B0000}"/>
    <cellStyle name="20% - Accent2 13 3 7" xfId="3186" xr:uid="{00000000-0005-0000-0000-0000F60B0000}"/>
    <cellStyle name="20% - Accent2 13 4" xfId="3187" xr:uid="{00000000-0005-0000-0000-0000F70B0000}"/>
    <cellStyle name="20% - Accent2 13 4 2" xfId="3188" xr:uid="{00000000-0005-0000-0000-0000F80B0000}"/>
    <cellStyle name="20% - Accent2 13 4 2 2" xfId="3189" xr:uid="{00000000-0005-0000-0000-0000F90B0000}"/>
    <cellStyle name="20% - Accent2 13 4 2 2 2" xfId="3190" xr:uid="{00000000-0005-0000-0000-0000FA0B0000}"/>
    <cellStyle name="20% - Accent2 13 4 2 2 2 2" xfId="3191" xr:uid="{00000000-0005-0000-0000-0000FB0B0000}"/>
    <cellStyle name="20% - Accent2 13 4 2 2 3" xfId="3192" xr:uid="{00000000-0005-0000-0000-0000FC0B0000}"/>
    <cellStyle name="20% - Accent2 13 4 2 3" xfId="3193" xr:uid="{00000000-0005-0000-0000-0000FD0B0000}"/>
    <cellStyle name="20% - Accent2 13 4 2 3 2" xfId="3194" xr:uid="{00000000-0005-0000-0000-0000FE0B0000}"/>
    <cellStyle name="20% - Accent2 13 4 2 4" xfId="3195" xr:uid="{00000000-0005-0000-0000-0000FF0B0000}"/>
    <cellStyle name="20% - Accent2 13 4 3" xfId="3196" xr:uid="{00000000-0005-0000-0000-0000000C0000}"/>
    <cellStyle name="20% - Accent2 13 4 3 2" xfId="3197" xr:uid="{00000000-0005-0000-0000-0000010C0000}"/>
    <cellStyle name="20% - Accent2 13 4 3 2 2" xfId="3198" xr:uid="{00000000-0005-0000-0000-0000020C0000}"/>
    <cellStyle name="20% - Accent2 13 4 3 3" xfId="3199" xr:uid="{00000000-0005-0000-0000-0000030C0000}"/>
    <cellStyle name="20% - Accent2 13 4 4" xfId="3200" xr:uid="{00000000-0005-0000-0000-0000040C0000}"/>
    <cellStyle name="20% - Accent2 13 4 4 2" xfId="3201" xr:uid="{00000000-0005-0000-0000-0000050C0000}"/>
    <cellStyle name="20% - Accent2 13 4 4 2 2" xfId="3202" xr:uid="{00000000-0005-0000-0000-0000060C0000}"/>
    <cellStyle name="20% - Accent2 13 4 4 3" xfId="3203" xr:uid="{00000000-0005-0000-0000-0000070C0000}"/>
    <cellStyle name="20% - Accent2 13 4 5" xfId="3204" xr:uid="{00000000-0005-0000-0000-0000080C0000}"/>
    <cellStyle name="20% - Accent2 13 4 5 2" xfId="3205" xr:uid="{00000000-0005-0000-0000-0000090C0000}"/>
    <cellStyle name="20% - Accent2 13 4 6" xfId="3206" xr:uid="{00000000-0005-0000-0000-00000A0C0000}"/>
    <cellStyle name="20% - Accent2 13 5" xfId="3207" xr:uid="{00000000-0005-0000-0000-00000B0C0000}"/>
    <cellStyle name="20% - Accent2 13 5 2" xfId="3208" xr:uid="{00000000-0005-0000-0000-00000C0C0000}"/>
    <cellStyle name="20% - Accent2 13 5 2 2" xfId="3209" xr:uid="{00000000-0005-0000-0000-00000D0C0000}"/>
    <cellStyle name="20% - Accent2 13 5 2 2 2" xfId="3210" xr:uid="{00000000-0005-0000-0000-00000E0C0000}"/>
    <cellStyle name="20% - Accent2 13 5 2 3" xfId="3211" xr:uid="{00000000-0005-0000-0000-00000F0C0000}"/>
    <cellStyle name="20% - Accent2 13 5 3" xfId="3212" xr:uid="{00000000-0005-0000-0000-0000100C0000}"/>
    <cellStyle name="20% - Accent2 13 5 3 2" xfId="3213" xr:uid="{00000000-0005-0000-0000-0000110C0000}"/>
    <cellStyle name="20% - Accent2 13 5 4" xfId="3214" xr:uid="{00000000-0005-0000-0000-0000120C0000}"/>
    <cellStyle name="20% - Accent2 13 6" xfId="3215" xr:uid="{00000000-0005-0000-0000-0000130C0000}"/>
    <cellStyle name="20% - Accent2 13 6 2" xfId="3216" xr:uid="{00000000-0005-0000-0000-0000140C0000}"/>
    <cellStyle name="20% - Accent2 13 6 2 2" xfId="3217" xr:uid="{00000000-0005-0000-0000-0000150C0000}"/>
    <cellStyle name="20% - Accent2 13 6 3" xfId="3218" xr:uid="{00000000-0005-0000-0000-0000160C0000}"/>
    <cellStyle name="20% - Accent2 13 7" xfId="3219" xr:uid="{00000000-0005-0000-0000-0000170C0000}"/>
    <cellStyle name="20% - Accent2 13 7 2" xfId="3220" xr:uid="{00000000-0005-0000-0000-0000180C0000}"/>
    <cellStyle name="20% - Accent2 13 7 2 2" xfId="3221" xr:uid="{00000000-0005-0000-0000-0000190C0000}"/>
    <cellStyle name="20% - Accent2 13 7 3" xfId="3222" xr:uid="{00000000-0005-0000-0000-00001A0C0000}"/>
    <cellStyle name="20% - Accent2 13 8" xfId="3223" xr:uid="{00000000-0005-0000-0000-00001B0C0000}"/>
    <cellStyle name="20% - Accent2 13 8 2" xfId="3224" xr:uid="{00000000-0005-0000-0000-00001C0C0000}"/>
    <cellStyle name="20% - Accent2 13 9" xfId="3225" xr:uid="{00000000-0005-0000-0000-00001D0C0000}"/>
    <cellStyle name="20% - Accent2 14" xfId="3226" xr:uid="{00000000-0005-0000-0000-00001E0C0000}"/>
    <cellStyle name="20% - Accent2 14 2" xfId="3227" xr:uid="{00000000-0005-0000-0000-00001F0C0000}"/>
    <cellStyle name="20% - Accent2 14 2 2" xfId="3228" xr:uid="{00000000-0005-0000-0000-0000200C0000}"/>
    <cellStyle name="20% - Accent2 14 2 2 2" xfId="3229" xr:uid="{00000000-0005-0000-0000-0000210C0000}"/>
    <cellStyle name="20% - Accent2 14 2 2 2 2" xfId="3230" xr:uid="{00000000-0005-0000-0000-0000220C0000}"/>
    <cellStyle name="20% - Accent2 14 2 2 2 2 2" xfId="3231" xr:uid="{00000000-0005-0000-0000-0000230C0000}"/>
    <cellStyle name="20% - Accent2 14 2 2 2 3" xfId="3232" xr:uid="{00000000-0005-0000-0000-0000240C0000}"/>
    <cellStyle name="20% - Accent2 14 2 2 3" xfId="3233" xr:uid="{00000000-0005-0000-0000-0000250C0000}"/>
    <cellStyle name="20% - Accent2 14 2 2 3 2" xfId="3234" xr:uid="{00000000-0005-0000-0000-0000260C0000}"/>
    <cellStyle name="20% - Accent2 14 2 2 4" xfId="3235" xr:uid="{00000000-0005-0000-0000-0000270C0000}"/>
    <cellStyle name="20% - Accent2 14 2 3" xfId="3236" xr:uid="{00000000-0005-0000-0000-0000280C0000}"/>
    <cellStyle name="20% - Accent2 14 2 3 2" xfId="3237" xr:uid="{00000000-0005-0000-0000-0000290C0000}"/>
    <cellStyle name="20% - Accent2 14 2 3 2 2" xfId="3238" xr:uid="{00000000-0005-0000-0000-00002A0C0000}"/>
    <cellStyle name="20% - Accent2 14 2 3 3" xfId="3239" xr:uid="{00000000-0005-0000-0000-00002B0C0000}"/>
    <cellStyle name="20% - Accent2 14 2 4" xfId="3240" xr:uid="{00000000-0005-0000-0000-00002C0C0000}"/>
    <cellStyle name="20% - Accent2 14 2 4 2" xfId="3241" xr:uid="{00000000-0005-0000-0000-00002D0C0000}"/>
    <cellStyle name="20% - Accent2 14 2 4 2 2" xfId="3242" xr:uid="{00000000-0005-0000-0000-00002E0C0000}"/>
    <cellStyle name="20% - Accent2 14 2 4 3" xfId="3243" xr:uid="{00000000-0005-0000-0000-00002F0C0000}"/>
    <cellStyle name="20% - Accent2 14 2 5" xfId="3244" xr:uid="{00000000-0005-0000-0000-0000300C0000}"/>
    <cellStyle name="20% - Accent2 14 2 5 2" xfId="3245" xr:uid="{00000000-0005-0000-0000-0000310C0000}"/>
    <cellStyle name="20% - Accent2 14 2 6" xfId="3246" xr:uid="{00000000-0005-0000-0000-0000320C0000}"/>
    <cellStyle name="20% - Accent2 14 3" xfId="3247" xr:uid="{00000000-0005-0000-0000-0000330C0000}"/>
    <cellStyle name="20% - Accent2 14 3 2" xfId="3248" xr:uid="{00000000-0005-0000-0000-0000340C0000}"/>
    <cellStyle name="20% - Accent2 14 3 2 2" xfId="3249" xr:uid="{00000000-0005-0000-0000-0000350C0000}"/>
    <cellStyle name="20% - Accent2 14 3 2 2 2" xfId="3250" xr:uid="{00000000-0005-0000-0000-0000360C0000}"/>
    <cellStyle name="20% - Accent2 14 3 2 3" xfId="3251" xr:uid="{00000000-0005-0000-0000-0000370C0000}"/>
    <cellStyle name="20% - Accent2 14 3 3" xfId="3252" xr:uid="{00000000-0005-0000-0000-0000380C0000}"/>
    <cellStyle name="20% - Accent2 14 3 3 2" xfId="3253" xr:uid="{00000000-0005-0000-0000-0000390C0000}"/>
    <cellStyle name="20% - Accent2 14 3 4" xfId="3254" xr:uid="{00000000-0005-0000-0000-00003A0C0000}"/>
    <cellStyle name="20% - Accent2 14 4" xfId="3255" xr:uid="{00000000-0005-0000-0000-00003B0C0000}"/>
    <cellStyle name="20% - Accent2 14 4 2" xfId="3256" xr:uid="{00000000-0005-0000-0000-00003C0C0000}"/>
    <cellStyle name="20% - Accent2 14 4 2 2" xfId="3257" xr:uid="{00000000-0005-0000-0000-00003D0C0000}"/>
    <cellStyle name="20% - Accent2 14 4 3" xfId="3258" xr:uid="{00000000-0005-0000-0000-00003E0C0000}"/>
    <cellStyle name="20% - Accent2 14 5" xfId="3259" xr:uid="{00000000-0005-0000-0000-00003F0C0000}"/>
    <cellStyle name="20% - Accent2 14 5 2" xfId="3260" xr:uid="{00000000-0005-0000-0000-0000400C0000}"/>
    <cellStyle name="20% - Accent2 14 5 2 2" xfId="3261" xr:uid="{00000000-0005-0000-0000-0000410C0000}"/>
    <cellStyle name="20% - Accent2 14 5 3" xfId="3262" xr:uid="{00000000-0005-0000-0000-0000420C0000}"/>
    <cellStyle name="20% - Accent2 14 6" xfId="3263" xr:uid="{00000000-0005-0000-0000-0000430C0000}"/>
    <cellStyle name="20% - Accent2 14 6 2" xfId="3264" xr:uid="{00000000-0005-0000-0000-0000440C0000}"/>
    <cellStyle name="20% - Accent2 14 7" xfId="3265" xr:uid="{00000000-0005-0000-0000-0000450C0000}"/>
    <cellStyle name="20% - Accent2 15" xfId="3266" xr:uid="{00000000-0005-0000-0000-0000460C0000}"/>
    <cellStyle name="20% - Accent2 15 2" xfId="3267" xr:uid="{00000000-0005-0000-0000-0000470C0000}"/>
    <cellStyle name="20% - Accent2 15 2 2" xfId="3268" xr:uid="{00000000-0005-0000-0000-0000480C0000}"/>
    <cellStyle name="20% - Accent2 15 2 2 2" xfId="3269" xr:uid="{00000000-0005-0000-0000-0000490C0000}"/>
    <cellStyle name="20% - Accent2 15 2 2 2 2" xfId="3270" xr:uid="{00000000-0005-0000-0000-00004A0C0000}"/>
    <cellStyle name="20% - Accent2 15 2 2 2 2 2" xfId="3271" xr:uid="{00000000-0005-0000-0000-00004B0C0000}"/>
    <cellStyle name="20% - Accent2 15 2 2 2 3" xfId="3272" xr:uid="{00000000-0005-0000-0000-00004C0C0000}"/>
    <cellStyle name="20% - Accent2 15 2 2 3" xfId="3273" xr:uid="{00000000-0005-0000-0000-00004D0C0000}"/>
    <cellStyle name="20% - Accent2 15 2 2 3 2" xfId="3274" xr:uid="{00000000-0005-0000-0000-00004E0C0000}"/>
    <cellStyle name="20% - Accent2 15 2 2 4" xfId="3275" xr:uid="{00000000-0005-0000-0000-00004F0C0000}"/>
    <cellStyle name="20% - Accent2 15 2 3" xfId="3276" xr:uid="{00000000-0005-0000-0000-0000500C0000}"/>
    <cellStyle name="20% - Accent2 15 2 3 2" xfId="3277" xr:uid="{00000000-0005-0000-0000-0000510C0000}"/>
    <cellStyle name="20% - Accent2 15 2 3 2 2" xfId="3278" xr:uid="{00000000-0005-0000-0000-0000520C0000}"/>
    <cellStyle name="20% - Accent2 15 2 3 3" xfId="3279" xr:uid="{00000000-0005-0000-0000-0000530C0000}"/>
    <cellStyle name="20% - Accent2 15 2 4" xfId="3280" xr:uid="{00000000-0005-0000-0000-0000540C0000}"/>
    <cellStyle name="20% - Accent2 15 2 4 2" xfId="3281" xr:uid="{00000000-0005-0000-0000-0000550C0000}"/>
    <cellStyle name="20% - Accent2 15 2 4 2 2" xfId="3282" xr:uid="{00000000-0005-0000-0000-0000560C0000}"/>
    <cellStyle name="20% - Accent2 15 2 4 3" xfId="3283" xr:uid="{00000000-0005-0000-0000-0000570C0000}"/>
    <cellStyle name="20% - Accent2 15 2 5" xfId="3284" xr:uid="{00000000-0005-0000-0000-0000580C0000}"/>
    <cellStyle name="20% - Accent2 15 2 5 2" xfId="3285" xr:uid="{00000000-0005-0000-0000-0000590C0000}"/>
    <cellStyle name="20% - Accent2 15 2 6" xfId="3286" xr:uid="{00000000-0005-0000-0000-00005A0C0000}"/>
    <cellStyle name="20% - Accent2 15 3" xfId="3287" xr:uid="{00000000-0005-0000-0000-00005B0C0000}"/>
    <cellStyle name="20% - Accent2 15 3 2" xfId="3288" xr:uid="{00000000-0005-0000-0000-00005C0C0000}"/>
    <cellStyle name="20% - Accent2 15 3 2 2" xfId="3289" xr:uid="{00000000-0005-0000-0000-00005D0C0000}"/>
    <cellStyle name="20% - Accent2 15 3 2 2 2" xfId="3290" xr:uid="{00000000-0005-0000-0000-00005E0C0000}"/>
    <cellStyle name="20% - Accent2 15 3 2 3" xfId="3291" xr:uid="{00000000-0005-0000-0000-00005F0C0000}"/>
    <cellStyle name="20% - Accent2 15 3 3" xfId="3292" xr:uid="{00000000-0005-0000-0000-0000600C0000}"/>
    <cellStyle name="20% - Accent2 15 3 3 2" xfId="3293" xr:uid="{00000000-0005-0000-0000-0000610C0000}"/>
    <cellStyle name="20% - Accent2 15 3 4" xfId="3294" xr:uid="{00000000-0005-0000-0000-0000620C0000}"/>
    <cellStyle name="20% - Accent2 15 4" xfId="3295" xr:uid="{00000000-0005-0000-0000-0000630C0000}"/>
    <cellStyle name="20% - Accent2 15 4 2" xfId="3296" xr:uid="{00000000-0005-0000-0000-0000640C0000}"/>
    <cellStyle name="20% - Accent2 15 4 2 2" xfId="3297" xr:uid="{00000000-0005-0000-0000-0000650C0000}"/>
    <cellStyle name="20% - Accent2 15 4 3" xfId="3298" xr:uid="{00000000-0005-0000-0000-0000660C0000}"/>
    <cellStyle name="20% - Accent2 15 5" xfId="3299" xr:uid="{00000000-0005-0000-0000-0000670C0000}"/>
    <cellStyle name="20% - Accent2 15 5 2" xfId="3300" xr:uid="{00000000-0005-0000-0000-0000680C0000}"/>
    <cellStyle name="20% - Accent2 15 5 2 2" xfId="3301" xr:uid="{00000000-0005-0000-0000-0000690C0000}"/>
    <cellStyle name="20% - Accent2 15 5 3" xfId="3302" xr:uid="{00000000-0005-0000-0000-00006A0C0000}"/>
    <cellStyle name="20% - Accent2 15 6" xfId="3303" xr:uid="{00000000-0005-0000-0000-00006B0C0000}"/>
    <cellStyle name="20% - Accent2 15 6 2" xfId="3304" xr:uid="{00000000-0005-0000-0000-00006C0C0000}"/>
    <cellStyle name="20% - Accent2 15 7" xfId="3305" xr:uid="{00000000-0005-0000-0000-00006D0C0000}"/>
    <cellStyle name="20% - Accent2 16" xfId="3306" xr:uid="{00000000-0005-0000-0000-00006E0C0000}"/>
    <cellStyle name="20% - Accent2 16 2" xfId="3307" xr:uid="{00000000-0005-0000-0000-00006F0C0000}"/>
    <cellStyle name="20% - Accent2 16 2 2" xfId="3308" xr:uid="{00000000-0005-0000-0000-0000700C0000}"/>
    <cellStyle name="20% - Accent2 16 2 2 2" xfId="3309" xr:uid="{00000000-0005-0000-0000-0000710C0000}"/>
    <cellStyle name="20% - Accent2 16 2 2 2 2" xfId="3310" xr:uid="{00000000-0005-0000-0000-0000720C0000}"/>
    <cellStyle name="20% - Accent2 16 2 2 2 2 2" xfId="3311" xr:uid="{00000000-0005-0000-0000-0000730C0000}"/>
    <cellStyle name="20% - Accent2 16 2 2 2 3" xfId="3312" xr:uid="{00000000-0005-0000-0000-0000740C0000}"/>
    <cellStyle name="20% - Accent2 16 2 2 3" xfId="3313" xr:uid="{00000000-0005-0000-0000-0000750C0000}"/>
    <cellStyle name="20% - Accent2 16 2 2 3 2" xfId="3314" xr:uid="{00000000-0005-0000-0000-0000760C0000}"/>
    <cellStyle name="20% - Accent2 16 2 2 4" xfId="3315" xr:uid="{00000000-0005-0000-0000-0000770C0000}"/>
    <cellStyle name="20% - Accent2 16 2 3" xfId="3316" xr:uid="{00000000-0005-0000-0000-0000780C0000}"/>
    <cellStyle name="20% - Accent2 16 2 3 2" xfId="3317" xr:uid="{00000000-0005-0000-0000-0000790C0000}"/>
    <cellStyle name="20% - Accent2 16 2 3 2 2" xfId="3318" xr:uid="{00000000-0005-0000-0000-00007A0C0000}"/>
    <cellStyle name="20% - Accent2 16 2 3 3" xfId="3319" xr:uid="{00000000-0005-0000-0000-00007B0C0000}"/>
    <cellStyle name="20% - Accent2 16 2 4" xfId="3320" xr:uid="{00000000-0005-0000-0000-00007C0C0000}"/>
    <cellStyle name="20% - Accent2 16 2 4 2" xfId="3321" xr:uid="{00000000-0005-0000-0000-00007D0C0000}"/>
    <cellStyle name="20% - Accent2 16 2 4 2 2" xfId="3322" xr:uid="{00000000-0005-0000-0000-00007E0C0000}"/>
    <cellStyle name="20% - Accent2 16 2 4 3" xfId="3323" xr:uid="{00000000-0005-0000-0000-00007F0C0000}"/>
    <cellStyle name="20% - Accent2 16 2 5" xfId="3324" xr:uid="{00000000-0005-0000-0000-0000800C0000}"/>
    <cellStyle name="20% - Accent2 16 2 5 2" xfId="3325" xr:uid="{00000000-0005-0000-0000-0000810C0000}"/>
    <cellStyle name="20% - Accent2 16 2 6" xfId="3326" xr:uid="{00000000-0005-0000-0000-0000820C0000}"/>
    <cellStyle name="20% - Accent2 16 3" xfId="3327" xr:uid="{00000000-0005-0000-0000-0000830C0000}"/>
    <cellStyle name="20% - Accent2 16 3 2" xfId="3328" xr:uid="{00000000-0005-0000-0000-0000840C0000}"/>
    <cellStyle name="20% - Accent2 16 3 2 2" xfId="3329" xr:uid="{00000000-0005-0000-0000-0000850C0000}"/>
    <cellStyle name="20% - Accent2 16 3 2 2 2" xfId="3330" xr:uid="{00000000-0005-0000-0000-0000860C0000}"/>
    <cellStyle name="20% - Accent2 16 3 2 3" xfId="3331" xr:uid="{00000000-0005-0000-0000-0000870C0000}"/>
    <cellStyle name="20% - Accent2 16 3 3" xfId="3332" xr:uid="{00000000-0005-0000-0000-0000880C0000}"/>
    <cellStyle name="20% - Accent2 16 3 3 2" xfId="3333" xr:uid="{00000000-0005-0000-0000-0000890C0000}"/>
    <cellStyle name="20% - Accent2 16 3 4" xfId="3334" xr:uid="{00000000-0005-0000-0000-00008A0C0000}"/>
    <cellStyle name="20% - Accent2 16 4" xfId="3335" xr:uid="{00000000-0005-0000-0000-00008B0C0000}"/>
    <cellStyle name="20% - Accent2 16 4 2" xfId="3336" xr:uid="{00000000-0005-0000-0000-00008C0C0000}"/>
    <cellStyle name="20% - Accent2 16 4 2 2" xfId="3337" xr:uid="{00000000-0005-0000-0000-00008D0C0000}"/>
    <cellStyle name="20% - Accent2 16 4 3" xfId="3338" xr:uid="{00000000-0005-0000-0000-00008E0C0000}"/>
    <cellStyle name="20% - Accent2 16 5" xfId="3339" xr:uid="{00000000-0005-0000-0000-00008F0C0000}"/>
    <cellStyle name="20% - Accent2 16 5 2" xfId="3340" xr:uid="{00000000-0005-0000-0000-0000900C0000}"/>
    <cellStyle name="20% - Accent2 16 5 2 2" xfId="3341" xr:uid="{00000000-0005-0000-0000-0000910C0000}"/>
    <cellStyle name="20% - Accent2 16 5 3" xfId="3342" xr:uid="{00000000-0005-0000-0000-0000920C0000}"/>
    <cellStyle name="20% - Accent2 16 6" xfId="3343" xr:uid="{00000000-0005-0000-0000-0000930C0000}"/>
    <cellStyle name="20% - Accent2 16 6 2" xfId="3344" xr:uid="{00000000-0005-0000-0000-0000940C0000}"/>
    <cellStyle name="20% - Accent2 16 7" xfId="3345" xr:uid="{00000000-0005-0000-0000-0000950C0000}"/>
    <cellStyle name="20% - Accent2 17" xfId="3346" xr:uid="{00000000-0005-0000-0000-0000960C0000}"/>
    <cellStyle name="20% - Accent2 17 2" xfId="3347" xr:uid="{00000000-0005-0000-0000-0000970C0000}"/>
    <cellStyle name="20% - Accent2 17 2 2" xfId="3348" xr:uid="{00000000-0005-0000-0000-0000980C0000}"/>
    <cellStyle name="20% - Accent2 17 2 2 2" xfId="3349" xr:uid="{00000000-0005-0000-0000-0000990C0000}"/>
    <cellStyle name="20% - Accent2 17 2 2 2 2" xfId="3350" xr:uid="{00000000-0005-0000-0000-00009A0C0000}"/>
    <cellStyle name="20% - Accent2 17 2 2 2 2 2" xfId="3351" xr:uid="{00000000-0005-0000-0000-00009B0C0000}"/>
    <cellStyle name="20% - Accent2 17 2 2 2 3" xfId="3352" xr:uid="{00000000-0005-0000-0000-00009C0C0000}"/>
    <cellStyle name="20% - Accent2 17 2 2 3" xfId="3353" xr:uid="{00000000-0005-0000-0000-00009D0C0000}"/>
    <cellStyle name="20% - Accent2 17 2 2 3 2" xfId="3354" xr:uid="{00000000-0005-0000-0000-00009E0C0000}"/>
    <cellStyle name="20% - Accent2 17 2 2 4" xfId="3355" xr:uid="{00000000-0005-0000-0000-00009F0C0000}"/>
    <cellStyle name="20% - Accent2 17 2 3" xfId="3356" xr:uid="{00000000-0005-0000-0000-0000A00C0000}"/>
    <cellStyle name="20% - Accent2 17 2 3 2" xfId="3357" xr:uid="{00000000-0005-0000-0000-0000A10C0000}"/>
    <cellStyle name="20% - Accent2 17 2 3 2 2" xfId="3358" xr:uid="{00000000-0005-0000-0000-0000A20C0000}"/>
    <cellStyle name="20% - Accent2 17 2 3 3" xfId="3359" xr:uid="{00000000-0005-0000-0000-0000A30C0000}"/>
    <cellStyle name="20% - Accent2 17 2 4" xfId="3360" xr:uid="{00000000-0005-0000-0000-0000A40C0000}"/>
    <cellStyle name="20% - Accent2 17 2 4 2" xfId="3361" xr:uid="{00000000-0005-0000-0000-0000A50C0000}"/>
    <cellStyle name="20% - Accent2 17 2 4 2 2" xfId="3362" xr:uid="{00000000-0005-0000-0000-0000A60C0000}"/>
    <cellStyle name="20% - Accent2 17 2 4 3" xfId="3363" xr:uid="{00000000-0005-0000-0000-0000A70C0000}"/>
    <cellStyle name="20% - Accent2 17 2 5" xfId="3364" xr:uid="{00000000-0005-0000-0000-0000A80C0000}"/>
    <cellStyle name="20% - Accent2 17 2 5 2" xfId="3365" xr:uid="{00000000-0005-0000-0000-0000A90C0000}"/>
    <cellStyle name="20% - Accent2 17 2 6" xfId="3366" xr:uid="{00000000-0005-0000-0000-0000AA0C0000}"/>
    <cellStyle name="20% - Accent2 17 3" xfId="3367" xr:uid="{00000000-0005-0000-0000-0000AB0C0000}"/>
    <cellStyle name="20% - Accent2 17 3 2" xfId="3368" xr:uid="{00000000-0005-0000-0000-0000AC0C0000}"/>
    <cellStyle name="20% - Accent2 17 3 2 2" xfId="3369" xr:uid="{00000000-0005-0000-0000-0000AD0C0000}"/>
    <cellStyle name="20% - Accent2 17 3 2 2 2" xfId="3370" xr:uid="{00000000-0005-0000-0000-0000AE0C0000}"/>
    <cellStyle name="20% - Accent2 17 3 2 3" xfId="3371" xr:uid="{00000000-0005-0000-0000-0000AF0C0000}"/>
    <cellStyle name="20% - Accent2 17 3 3" xfId="3372" xr:uid="{00000000-0005-0000-0000-0000B00C0000}"/>
    <cellStyle name="20% - Accent2 17 3 3 2" xfId="3373" xr:uid="{00000000-0005-0000-0000-0000B10C0000}"/>
    <cellStyle name="20% - Accent2 17 3 4" xfId="3374" xr:uid="{00000000-0005-0000-0000-0000B20C0000}"/>
    <cellStyle name="20% - Accent2 17 4" xfId="3375" xr:uid="{00000000-0005-0000-0000-0000B30C0000}"/>
    <cellStyle name="20% - Accent2 17 4 2" xfId="3376" xr:uid="{00000000-0005-0000-0000-0000B40C0000}"/>
    <cellStyle name="20% - Accent2 17 4 2 2" xfId="3377" xr:uid="{00000000-0005-0000-0000-0000B50C0000}"/>
    <cellStyle name="20% - Accent2 17 4 3" xfId="3378" xr:uid="{00000000-0005-0000-0000-0000B60C0000}"/>
    <cellStyle name="20% - Accent2 17 5" xfId="3379" xr:uid="{00000000-0005-0000-0000-0000B70C0000}"/>
    <cellStyle name="20% - Accent2 17 5 2" xfId="3380" xr:uid="{00000000-0005-0000-0000-0000B80C0000}"/>
    <cellStyle name="20% - Accent2 17 5 2 2" xfId="3381" xr:uid="{00000000-0005-0000-0000-0000B90C0000}"/>
    <cellStyle name="20% - Accent2 17 5 3" xfId="3382" xr:uid="{00000000-0005-0000-0000-0000BA0C0000}"/>
    <cellStyle name="20% - Accent2 17 6" xfId="3383" xr:uid="{00000000-0005-0000-0000-0000BB0C0000}"/>
    <cellStyle name="20% - Accent2 17 6 2" xfId="3384" xr:uid="{00000000-0005-0000-0000-0000BC0C0000}"/>
    <cellStyle name="20% - Accent2 17 7" xfId="3385" xr:uid="{00000000-0005-0000-0000-0000BD0C0000}"/>
    <cellStyle name="20% - Accent2 18" xfId="3386" xr:uid="{00000000-0005-0000-0000-0000BE0C0000}"/>
    <cellStyle name="20% - Accent2 18 2" xfId="3387" xr:uid="{00000000-0005-0000-0000-0000BF0C0000}"/>
    <cellStyle name="20% - Accent2 18 2 2" xfId="3388" xr:uid="{00000000-0005-0000-0000-0000C00C0000}"/>
    <cellStyle name="20% - Accent2 18 2 2 2" xfId="3389" xr:uid="{00000000-0005-0000-0000-0000C10C0000}"/>
    <cellStyle name="20% - Accent2 18 2 2 2 2" xfId="3390" xr:uid="{00000000-0005-0000-0000-0000C20C0000}"/>
    <cellStyle name="20% - Accent2 18 2 2 2 2 2" xfId="3391" xr:uid="{00000000-0005-0000-0000-0000C30C0000}"/>
    <cellStyle name="20% - Accent2 18 2 2 2 3" xfId="3392" xr:uid="{00000000-0005-0000-0000-0000C40C0000}"/>
    <cellStyle name="20% - Accent2 18 2 2 3" xfId="3393" xr:uid="{00000000-0005-0000-0000-0000C50C0000}"/>
    <cellStyle name="20% - Accent2 18 2 2 3 2" xfId="3394" xr:uid="{00000000-0005-0000-0000-0000C60C0000}"/>
    <cellStyle name="20% - Accent2 18 2 2 4" xfId="3395" xr:uid="{00000000-0005-0000-0000-0000C70C0000}"/>
    <cellStyle name="20% - Accent2 18 2 3" xfId="3396" xr:uid="{00000000-0005-0000-0000-0000C80C0000}"/>
    <cellStyle name="20% - Accent2 18 2 3 2" xfId="3397" xr:uid="{00000000-0005-0000-0000-0000C90C0000}"/>
    <cellStyle name="20% - Accent2 18 2 3 2 2" xfId="3398" xr:uid="{00000000-0005-0000-0000-0000CA0C0000}"/>
    <cellStyle name="20% - Accent2 18 2 3 3" xfId="3399" xr:uid="{00000000-0005-0000-0000-0000CB0C0000}"/>
    <cellStyle name="20% - Accent2 18 2 4" xfId="3400" xr:uid="{00000000-0005-0000-0000-0000CC0C0000}"/>
    <cellStyle name="20% - Accent2 18 2 4 2" xfId="3401" xr:uid="{00000000-0005-0000-0000-0000CD0C0000}"/>
    <cellStyle name="20% - Accent2 18 2 4 2 2" xfId="3402" xr:uid="{00000000-0005-0000-0000-0000CE0C0000}"/>
    <cellStyle name="20% - Accent2 18 2 4 3" xfId="3403" xr:uid="{00000000-0005-0000-0000-0000CF0C0000}"/>
    <cellStyle name="20% - Accent2 18 2 5" xfId="3404" xr:uid="{00000000-0005-0000-0000-0000D00C0000}"/>
    <cellStyle name="20% - Accent2 18 2 5 2" xfId="3405" xr:uid="{00000000-0005-0000-0000-0000D10C0000}"/>
    <cellStyle name="20% - Accent2 18 2 6" xfId="3406" xr:uid="{00000000-0005-0000-0000-0000D20C0000}"/>
    <cellStyle name="20% - Accent2 18 3" xfId="3407" xr:uid="{00000000-0005-0000-0000-0000D30C0000}"/>
    <cellStyle name="20% - Accent2 18 3 2" xfId="3408" xr:uid="{00000000-0005-0000-0000-0000D40C0000}"/>
    <cellStyle name="20% - Accent2 18 3 2 2" xfId="3409" xr:uid="{00000000-0005-0000-0000-0000D50C0000}"/>
    <cellStyle name="20% - Accent2 18 3 2 2 2" xfId="3410" xr:uid="{00000000-0005-0000-0000-0000D60C0000}"/>
    <cellStyle name="20% - Accent2 18 3 2 3" xfId="3411" xr:uid="{00000000-0005-0000-0000-0000D70C0000}"/>
    <cellStyle name="20% - Accent2 18 3 3" xfId="3412" xr:uid="{00000000-0005-0000-0000-0000D80C0000}"/>
    <cellStyle name="20% - Accent2 18 3 3 2" xfId="3413" xr:uid="{00000000-0005-0000-0000-0000D90C0000}"/>
    <cellStyle name="20% - Accent2 18 3 4" xfId="3414" xr:uid="{00000000-0005-0000-0000-0000DA0C0000}"/>
    <cellStyle name="20% - Accent2 18 4" xfId="3415" xr:uid="{00000000-0005-0000-0000-0000DB0C0000}"/>
    <cellStyle name="20% - Accent2 18 4 2" xfId="3416" xr:uid="{00000000-0005-0000-0000-0000DC0C0000}"/>
    <cellStyle name="20% - Accent2 18 4 2 2" xfId="3417" xr:uid="{00000000-0005-0000-0000-0000DD0C0000}"/>
    <cellStyle name="20% - Accent2 18 4 3" xfId="3418" xr:uid="{00000000-0005-0000-0000-0000DE0C0000}"/>
    <cellStyle name="20% - Accent2 18 5" xfId="3419" xr:uid="{00000000-0005-0000-0000-0000DF0C0000}"/>
    <cellStyle name="20% - Accent2 18 5 2" xfId="3420" xr:uid="{00000000-0005-0000-0000-0000E00C0000}"/>
    <cellStyle name="20% - Accent2 18 5 2 2" xfId="3421" xr:uid="{00000000-0005-0000-0000-0000E10C0000}"/>
    <cellStyle name="20% - Accent2 18 5 3" xfId="3422" xr:uid="{00000000-0005-0000-0000-0000E20C0000}"/>
    <cellStyle name="20% - Accent2 18 6" xfId="3423" xr:uid="{00000000-0005-0000-0000-0000E30C0000}"/>
    <cellStyle name="20% - Accent2 18 6 2" xfId="3424" xr:uid="{00000000-0005-0000-0000-0000E40C0000}"/>
    <cellStyle name="20% - Accent2 18 7" xfId="3425" xr:uid="{00000000-0005-0000-0000-0000E50C0000}"/>
    <cellStyle name="20% - Accent2 19" xfId="3426" xr:uid="{00000000-0005-0000-0000-0000E60C0000}"/>
    <cellStyle name="20% - Accent2 19 2" xfId="3427" xr:uid="{00000000-0005-0000-0000-0000E70C0000}"/>
    <cellStyle name="20% - Accent2 19 2 2" xfId="3428" xr:uid="{00000000-0005-0000-0000-0000E80C0000}"/>
    <cellStyle name="20% - Accent2 19 2 2 2" xfId="3429" xr:uid="{00000000-0005-0000-0000-0000E90C0000}"/>
    <cellStyle name="20% - Accent2 19 2 2 2 2" xfId="3430" xr:uid="{00000000-0005-0000-0000-0000EA0C0000}"/>
    <cellStyle name="20% - Accent2 19 2 2 2 2 2" xfId="3431" xr:uid="{00000000-0005-0000-0000-0000EB0C0000}"/>
    <cellStyle name="20% - Accent2 19 2 2 2 3" xfId="3432" xr:uid="{00000000-0005-0000-0000-0000EC0C0000}"/>
    <cellStyle name="20% - Accent2 19 2 2 3" xfId="3433" xr:uid="{00000000-0005-0000-0000-0000ED0C0000}"/>
    <cellStyle name="20% - Accent2 19 2 2 3 2" xfId="3434" xr:uid="{00000000-0005-0000-0000-0000EE0C0000}"/>
    <cellStyle name="20% - Accent2 19 2 2 4" xfId="3435" xr:uid="{00000000-0005-0000-0000-0000EF0C0000}"/>
    <cellStyle name="20% - Accent2 19 2 3" xfId="3436" xr:uid="{00000000-0005-0000-0000-0000F00C0000}"/>
    <cellStyle name="20% - Accent2 19 2 3 2" xfId="3437" xr:uid="{00000000-0005-0000-0000-0000F10C0000}"/>
    <cellStyle name="20% - Accent2 19 2 3 2 2" xfId="3438" xr:uid="{00000000-0005-0000-0000-0000F20C0000}"/>
    <cellStyle name="20% - Accent2 19 2 3 3" xfId="3439" xr:uid="{00000000-0005-0000-0000-0000F30C0000}"/>
    <cellStyle name="20% - Accent2 19 2 4" xfId="3440" xr:uid="{00000000-0005-0000-0000-0000F40C0000}"/>
    <cellStyle name="20% - Accent2 19 2 4 2" xfId="3441" xr:uid="{00000000-0005-0000-0000-0000F50C0000}"/>
    <cellStyle name="20% - Accent2 19 2 4 2 2" xfId="3442" xr:uid="{00000000-0005-0000-0000-0000F60C0000}"/>
    <cellStyle name="20% - Accent2 19 2 4 3" xfId="3443" xr:uid="{00000000-0005-0000-0000-0000F70C0000}"/>
    <cellStyle name="20% - Accent2 19 2 5" xfId="3444" xr:uid="{00000000-0005-0000-0000-0000F80C0000}"/>
    <cellStyle name="20% - Accent2 19 2 5 2" xfId="3445" xr:uid="{00000000-0005-0000-0000-0000F90C0000}"/>
    <cellStyle name="20% - Accent2 19 2 6" xfId="3446" xr:uid="{00000000-0005-0000-0000-0000FA0C0000}"/>
    <cellStyle name="20% - Accent2 19 3" xfId="3447" xr:uid="{00000000-0005-0000-0000-0000FB0C0000}"/>
    <cellStyle name="20% - Accent2 19 3 2" xfId="3448" xr:uid="{00000000-0005-0000-0000-0000FC0C0000}"/>
    <cellStyle name="20% - Accent2 19 3 2 2" xfId="3449" xr:uid="{00000000-0005-0000-0000-0000FD0C0000}"/>
    <cellStyle name="20% - Accent2 19 3 2 2 2" xfId="3450" xr:uid="{00000000-0005-0000-0000-0000FE0C0000}"/>
    <cellStyle name="20% - Accent2 19 3 2 3" xfId="3451" xr:uid="{00000000-0005-0000-0000-0000FF0C0000}"/>
    <cellStyle name="20% - Accent2 19 3 3" xfId="3452" xr:uid="{00000000-0005-0000-0000-0000000D0000}"/>
    <cellStyle name="20% - Accent2 19 3 3 2" xfId="3453" xr:uid="{00000000-0005-0000-0000-0000010D0000}"/>
    <cellStyle name="20% - Accent2 19 3 4" xfId="3454" xr:uid="{00000000-0005-0000-0000-0000020D0000}"/>
    <cellStyle name="20% - Accent2 19 4" xfId="3455" xr:uid="{00000000-0005-0000-0000-0000030D0000}"/>
    <cellStyle name="20% - Accent2 19 4 2" xfId="3456" xr:uid="{00000000-0005-0000-0000-0000040D0000}"/>
    <cellStyle name="20% - Accent2 19 4 2 2" xfId="3457" xr:uid="{00000000-0005-0000-0000-0000050D0000}"/>
    <cellStyle name="20% - Accent2 19 4 3" xfId="3458" xr:uid="{00000000-0005-0000-0000-0000060D0000}"/>
    <cellStyle name="20% - Accent2 19 5" xfId="3459" xr:uid="{00000000-0005-0000-0000-0000070D0000}"/>
    <cellStyle name="20% - Accent2 19 5 2" xfId="3460" xr:uid="{00000000-0005-0000-0000-0000080D0000}"/>
    <cellStyle name="20% - Accent2 19 5 2 2" xfId="3461" xr:uid="{00000000-0005-0000-0000-0000090D0000}"/>
    <cellStyle name="20% - Accent2 19 5 3" xfId="3462" xr:uid="{00000000-0005-0000-0000-00000A0D0000}"/>
    <cellStyle name="20% - Accent2 19 6" xfId="3463" xr:uid="{00000000-0005-0000-0000-00000B0D0000}"/>
    <cellStyle name="20% - Accent2 19 6 2" xfId="3464" xr:uid="{00000000-0005-0000-0000-00000C0D0000}"/>
    <cellStyle name="20% - Accent2 19 7" xfId="3465" xr:uid="{00000000-0005-0000-0000-00000D0D0000}"/>
    <cellStyle name="20% - Accent2 2" xfId="46" xr:uid="{00000000-0005-0000-0000-00000E0D0000}"/>
    <cellStyle name="20% - Accent2 2 10" xfId="3466" xr:uid="{00000000-0005-0000-0000-00000F0D0000}"/>
    <cellStyle name="20% - Accent2 2 2" xfId="3467" xr:uid="{00000000-0005-0000-0000-0000100D0000}"/>
    <cellStyle name="20% - Accent2 2 2 2" xfId="3468" xr:uid="{00000000-0005-0000-0000-0000110D0000}"/>
    <cellStyle name="20% - Accent2 2 2 2 2" xfId="3469" xr:uid="{00000000-0005-0000-0000-0000120D0000}"/>
    <cellStyle name="20% - Accent2 2 2 2 2 2" xfId="3470" xr:uid="{00000000-0005-0000-0000-0000130D0000}"/>
    <cellStyle name="20% - Accent2 2 2 2 2 2 2" xfId="3471" xr:uid="{00000000-0005-0000-0000-0000140D0000}"/>
    <cellStyle name="20% - Accent2 2 2 2 2 2 2 2" xfId="3472" xr:uid="{00000000-0005-0000-0000-0000150D0000}"/>
    <cellStyle name="20% - Accent2 2 2 2 2 2 2 2 2" xfId="3473" xr:uid="{00000000-0005-0000-0000-0000160D0000}"/>
    <cellStyle name="20% - Accent2 2 2 2 2 2 2 3" xfId="3474" xr:uid="{00000000-0005-0000-0000-0000170D0000}"/>
    <cellStyle name="20% - Accent2 2 2 2 2 2 3" xfId="3475" xr:uid="{00000000-0005-0000-0000-0000180D0000}"/>
    <cellStyle name="20% - Accent2 2 2 2 2 2 3 2" xfId="3476" xr:uid="{00000000-0005-0000-0000-0000190D0000}"/>
    <cellStyle name="20% - Accent2 2 2 2 2 2 4" xfId="3477" xr:uid="{00000000-0005-0000-0000-00001A0D0000}"/>
    <cellStyle name="20% - Accent2 2 2 2 2 3" xfId="3478" xr:uid="{00000000-0005-0000-0000-00001B0D0000}"/>
    <cellStyle name="20% - Accent2 2 2 2 2 3 2" xfId="3479" xr:uid="{00000000-0005-0000-0000-00001C0D0000}"/>
    <cellStyle name="20% - Accent2 2 2 2 2 3 2 2" xfId="3480" xr:uid="{00000000-0005-0000-0000-00001D0D0000}"/>
    <cellStyle name="20% - Accent2 2 2 2 2 3 3" xfId="3481" xr:uid="{00000000-0005-0000-0000-00001E0D0000}"/>
    <cellStyle name="20% - Accent2 2 2 2 2 4" xfId="3482" xr:uid="{00000000-0005-0000-0000-00001F0D0000}"/>
    <cellStyle name="20% - Accent2 2 2 2 2 4 2" xfId="3483" xr:uid="{00000000-0005-0000-0000-0000200D0000}"/>
    <cellStyle name="20% - Accent2 2 2 2 2 4 2 2" xfId="3484" xr:uid="{00000000-0005-0000-0000-0000210D0000}"/>
    <cellStyle name="20% - Accent2 2 2 2 2 4 3" xfId="3485" xr:uid="{00000000-0005-0000-0000-0000220D0000}"/>
    <cellStyle name="20% - Accent2 2 2 2 2 5" xfId="3486" xr:uid="{00000000-0005-0000-0000-0000230D0000}"/>
    <cellStyle name="20% - Accent2 2 2 2 2 5 2" xfId="3487" xr:uid="{00000000-0005-0000-0000-0000240D0000}"/>
    <cellStyle name="20% - Accent2 2 2 2 2 6" xfId="3488" xr:uid="{00000000-0005-0000-0000-0000250D0000}"/>
    <cellStyle name="20% - Accent2 2 2 2 3" xfId="3489" xr:uid="{00000000-0005-0000-0000-0000260D0000}"/>
    <cellStyle name="20% - Accent2 2 2 2 3 2" xfId="3490" xr:uid="{00000000-0005-0000-0000-0000270D0000}"/>
    <cellStyle name="20% - Accent2 2 2 2 3 2 2" xfId="3491" xr:uid="{00000000-0005-0000-0000-0000280D0000}"/>
    <cellStyle name="20% - Accent2 2 2 2 3 2 2 2" xfId="3492" xr:uid="{00000000-0005-0000-0000-0000290D0000}"/>
    <cellStyle name="20% - Accent2 2 2 2 3 2 3" xfId="3493" xr:uid="{00000000-0005-0000-0000-00002A0D0000}"/>
    <cellStyle name="20% - Accent2 2 2 2 3 3" xfId="3494" xr:uid="{00000000-0005-0000-0000-00002B0D0000}"/>
    <cellStyle name="20% - Accent2 2 2 2 3 3 2" xfId="3495" xr:uid="{00000000-0005-0000-0000-00002C0D0000}"/>
    <cellStyle name="20% - Accent2 2 2 2 3 4" xfId="3496" xr:uid="{00000000-0005-0000-0000-00002D0D0000}"/>
    <cellStyle name="20% - Accent2 2 2 2 4" xfId="3497" xr:uid="{00000000-0005-0000-0000-00002E0D0000}"/>
    <cellStyle name="20% - Accent2 2 2 2 4 2" xfId="3498" xr:uid="{00000000-0005-0000-0000-00002F0D0000}"/>
    <cellStyle name="20% - Accent2 2 2 2 4 2 2" xfId="3499" xr:uid="{00000000-0005-0000-0000-0000300D0000}"/>
    <cellStyle name="20% - Accent2 2 2 2 4 3" xfId="3500" xr:uid="{00000000-0005-0000-0000-0000310D0000}"/>
    <cellStyle name="20% - Accent2 2 2 2 5" xfId="3501" xr:uid="{00000000-0005-0000-0000-0000320D0000}"/>
    <cellStyle name="20% - Accent2 2 2 2 5 2" xfId="3502" xr:uid="{00000000-0005-0000-0000-0000330D0000}"/>
    <cellStyle name="20% - Accent2 2 2 2 5 2 2" xfId="3503" xr:uid="{00000000-0005-0000-0000-0000340D0000}"/>
    <cellStyle name="20% - Accent2 2 2 2 5 3" xfId="3504" xr:uid="{00000000-0005-0000-0000-0000350D0000}"/>
    <cellStyle name="20% - Accent2 2 2 2 6" xfId="3505" xr:uid="{00000000-0005-0000-0000-0000360D0000}"/>
    <cellStyle name="20% - Accent2 2 2 2 6 2" xfId="3506" xr:uid="{00000000-0005-0000-0000-0000370D0000}"/>
    <cellStyle name="20% - Accent2 2 2 2 7" xfId="3507" xr:uid="{00000000-0005-0000-0000-0000380D0000}"/>
    <cellStyle name="20% - Accent2 2 2 3" xfId="3508" xr:uid="{00000000-0005-0000-0000-0000390D0000}"/>
    <cellStyle name="20% - Accent2 2 2 3 2" xfId="3509" xr:uid="{00000000-0005-0000-0000-00003A0D0000}"/>
    <cellStyle name="20% - Accent2 2 2 3 2 2" xfId="3510" xr:uid="{00000000-0005-0000-0000-00003B0D0000}"/>
    <cellStyle name="20% - Accent2 2 2 3 2 2 2" xfId="3511" xr:uid="{00000000-0005-0000-0000-00003C0D0000}"/>
    <cellStyle name="20% - Accent2 2 2 3 2 2 2 2" xfId="3512" xr:uid="{00000000-0005-0000-0000-00003D0D0000}"/>
    <cellStyle name="20% - Accent2 2 2 3 2 2 2 2 2" xfId="3513" xr:uid="{00000000-0005-0000-0000-00003E0D0000}"/>
    <cellStyle name="20% - Accent2 2 2 3 2 2 2 3" xfId="3514" xr:uid="{00000000-0005-0000-0000-00003F0D0000}"/>
    <cellStyle name="20% - Accent2 2 2 3 2 2 3" xfId="3515" xr:uid="{00000000-0005-0000-0000-0000400D0000}"/>
    <cellStyle name="20% - Accent2 2 2 3 2 2 3 2" xfId="3516" xr:uid="{00000000-0005-0000-0000-0000410D0000}"/>
    <cellStyle name="20% - Accent2 2 2 3 2 2 4" xfId="3517" xr:uid="{00000000-0005-0000-0000-0000420D0000}"/>
    <cellStyle name="20% - Accent2 2 2 3 2 3" xfId="3518" xr:uid="{00000000-0005-0000-0000-0000430D0000}"/>
    <cellStyle name="20% - Accent2 2 2 3 2 3 2" xfId="3519" xr:uid="{00000000-0005-0000-0000-0000440D0000}"/>
    <cellStyle name="20% - Accent2 2 2 3 2 3 2 2" xfId="3520" xr:uid="{00000000-0005-0000-0000-0000450D0000}"/>
    <cellStyle name="20% - Accent2 2 2 3 2 3 3" xfId="3521" xr:uid="{00000000-0005-0000-0000-0000460D0000}"/>
    <cellStyle name="20% - Accent2 2 2 3 2 4" xfId="3522" xr:uid="{00000000-0005-0000-0000-0000470D0000}"/>
    <cellStyle name="20% - Accent2 2 2 3 2 4 2" xfId="3523" xr:uid="{00000000-0005-0000-0000-0000480D0000}"/>
    <cellStyle name="20% - Accent2 2 2 3 2 4 2 2" xfId="3524" xr:uid="{00000000-0005-0000-0000-0000490D0000}"/>
    <cellStyle name="20% - Accent2 2 2 3 2 4 3" xfId="3525" xr:uid="{00000000-0005-0000-0000-00004A0D0000}"/>
    <cellStyle name="20% - Accent2 2 2 3 2 5" xfId="3526" xr:uid="{00000000-0005-0000-0000-00004B0D0000}"/>
    <cellStyle name="20% - Accent2 2 2 3 2 5 2" xfId="3527" xr:uid="{00000000-0005-0000-0000-00004C0D0000}"/>
    <cellStyle name="20% - Accent2 2 2 3 2 6" xfId="3528" xr:uid="{00000000-0005-0000-0000-00004D0D0000}"/>
    <cellStyle name="20% - Accent2 2 2 3 3" xfId="3529" xr:uid="{00000000-0005-0000-0000-00004E0D0000}"/>
    <cellStyle name="20% - Accent2 2 2 3 3 2" xfId="3530" xr:uid="{00000000-0005-0000-0000-00004F0D0000}"/>
    <cellStyle name="20% - Accent2 2 2 3 3 2 2" xfId="3531" xr:uid="{00000000-0005-0000-0000-0000500D0000}"/>
    <cellStyle name="20% - Accent2 2 2 3 3 2 2 2" xfId="3532" xr:uid="{00000000-0005-0000-0000-0000510D0000}"/>
    <cellStyle name="20% - Accent2 2 2 3 3 2 3" xfId="3533" xr:uid="{00000000-0005-0000-0000-0000520D0000}"/>
    <cellStyle name="20% - Accent2 2 2 3 3 3" xfId="3534" xr:uid="{00000000-0005-0000-0000-0000530D0000}"/>
    <cellStyle name="20% - Accent2 2 2 3 3 3 2" xfId="3535" xr:uid="{00000000-0005-0000-0000-0000540D0000}"/>
    <cellStyle name="20% - Accent2 2 2 3 3 4" xfId="3536" xr:uid="{00000000-0005-0000-0000-0000550D0000}"/>
    <cellStyle name="20% - Accent2 2 2 3 4" xfId="3537" xr:uid="{00000000-0005-0000-0000-0000560D0000}"/>
    <cellStyle name="20% - Accent2 2 2 3 4 2" xfId="3538" xr:uid="{00000000-0005-0000-0000-0000570D0000}"/>
    <cellStyle name="20% - Accent2 2 2 3 4 2 2" xfId="3539" xr:uid="{00000000-0005-0000-0000-0000580D0000}"/>
    <cellStyle name="20% - Accent2 2 2 3 4 3" xfId="3540" xr:uid="{00000000-0005-0000-0000-0000590D0000}"/>
    <cellStyle name="20% - Accent2 2 2 3 5" xfId="3541" xr:uid="{00000000-0005-0000-0000-00005A0D0000}"/>
    <cellStyle name="20% - Accent2 2 2 3 5 2" xfId="3542" xr:uid="{00000000-0005-0000-0000-00005B0D0000}"/>
    <cellStyle name="20% - Accent2 2 2 3 5 2 2" xfId="3543" xr:uid="{00000000-0005-0000-0000-00005C0D0000}"/>
    <cellStyle name="20% - Accent2 2 2 3 5 3" xfId="3544" xr:uid="{00000000-0005-0000-0000-00005D0D0000}"/>
    <cellStyle name="20% - Accent2 2 2 3 6" xfId="3545" xr:uid="{00000000-0005-0000-0000-00005E0D0000}"/>
    <cellStyle name="20% - Accent2 2 2 3 6 2" xfId="3546" xr:uid="{00000000-0005-0000-0000-00005F0D0000}"/>
    <cellStyle name="20% - Accent2 2 2 3 7" xfId="3547" xr:uid="{00000000-0005-0000-0000-0000600D0000}"/>
    <cellStyle name="20% - Accent2 2 2 4" xfId="3548" xr:uid="{00000000-0005-0000-0000-0000610D0000}"/>
    <cellStyle name="20% - Accent2 2 2 4 2" xfId="3549" xr:uid="{00000000-0005-0000-0000-0000620D0000}"/>
    <cellStyle name="20% - Accent2 2 2 4 2 2" xfId="3550" xr:uid="{00000000-0005-0000-0000-0000630D0000}"/>
    <cellStyle name="20% - Accent2 2 2 4 2 2 2" xfId="3551" xr:uid="{00000000-0005-0000-0000-0000640D0000}"/>
    <cellStyle name="20% - Accent2 2 2 4 2 2 2 2" xfId="3552" xr:uid="{00000000-0005-0000-0000-0000650D0000}"/>
    <cellStyle name="20% - Accent2 2 2 4 2 2 3" xfId="3553" xr:uid="{00000000-0005-0000-0000-0000660D0000}"/>
    <cellStyle name="20% - Accent2 2 2 4 2 3" xfId="3554" xr:uid="{00000000-0005-0000-0000-0000670D0000}"/>
    <cellStyle name="20% - Accent2 2 2 4 2 3 2" xfId="3555" xr:uid="{00000000-0005-0000-0000-0000680D0000}"/>
    <cellStyle name="20% - Accent2 2 2 4 2 4" xfId="3556" xr:uid="{00000000-0005-0000-0000-0000690D0000}"/>
    <cellStyle name="20% - Accent2 2 2 4 3" xfId="3557" xr:uid="{00000000-0005-0000-0000-00006A0D0000}"/>
    <cellStyle name="20% - Accent2 2 2 4 3 2" xfId="3558" xr:uid="{00000000-0005-0000-0000-00006B0D0000}"/>
    <cellStyle name="20% - Accent2 2 2 4 3 2 2" xfId="3559" xr:uid="{00000000-0005-0000-0000-00006C0D0000}"/>
    <cellStyle name="20% - Accent2 2 2 4 3 3" xfId="3560" xr:uid="{00000000-0005-0000-0000-00006D0D0000}"/>
    <cellStyle name="20% - Accent2 2 2 4 4" xfId="3561" xr:uid="{00000000-0005-0000-0000-00006E0D0000}"/>
    <cellStyle name="20% - Accent2 2 2 4 4 2" xfId="3562" xr:uid="{00000000-0005-0000-0000-00006F0D0000}"/>
    <cellStyle name="20% - Accent2 2 2 4 4 2 2" xfId="3563" xr:uid="{00000000-0005-0000-0000-0000700D0000}"/>
    <cellStyle name="20% - Accent2 2 2 4 4 3" xfId="3564" xr:uid="{00000000-0005-0000-0000-0000710D0000}"/>
    <cellStyle name="20% - Accent2 2 2 4 5" xfId="3565" xr:uid="{00000000-0005-0000-0000-0000720D0000}"/>
    <cellStyle name="20% - Accent2 2 2 4 5 2" xfId="3566" xr:uid="{00000000-0005-0000-0000-0000730D0000}"/>
    <cellStyle name="20% - Accent2 2 2 4 6" xfId="3567" xr:uid="{00000000-0005-0000-0000-0000740D0000}"/>
    <cellStyle name="20% - Accent2 2 2 5" xfId="3568" xr:uid="{00000000-0005-0000-0000-0000750D0000}"/>
    <cellStyle name="20% - Accent2 2 2 5 2" xfId="3569" xr:uid="{00000000-0005-0000-0000-0000760D0000}"/>
    <cellStyle name="20% - Accent2 2 2 5 2 2" xfId="3570" xr:uid="{00000000-0005-0000-0000-0000770D0000}"/>
    <cellStyle name="20% - Accent2 2 2 5 2 2 2" xfId="3571" xr:uid="{00000000-0005-0000-0000-0000780D0000}"/>
    <cellStyle name="20% - Accent2 2 2 5 2 3" xfId="3572" xr:uid="{00000000-0005-0000-0000-0000790D0000}"/>
    <cellStyle name="20% - Accent2 2 2 5 3" xfId="3573" xr:uid="{00000000-0005-0000-0000-00007A0D0000}"/>
    <cellStyle name="20% - Accent2 2 2 5 3 2" xfId="3574" xr:uid="{00000000-0005-0000-0000-00007B0D0000}"/>
    <cellStyle name="20% - Accent2 2 2 5 4" xfId="3575" xr:uid="{00000000-0005-0000-0000-00007C0D0000}"/>
    <cellStyle name="20% - Accent2 2 2 6" xfId="3576" xr:uid="{00000000-0005-0000-0000-00007D0D0000}"/>
    <cellStyle name="20% - Accent2 2 2 6 2" xfId="3577" xr:uid="{00000000-0005-0000-0000-00007E0D0000}"/>
    <cellStyle name="20% - Accent2 2 2 6 2 2" xfId="3578" xr:uid="{00000000-0005-0000-0000-00007F0D0000}"/>
    <cellStyle name="20% - Accent2 2 2 6 3" xfId="3579" xr:uid="{00000000-0005-0000-0000-0000800D0000}"/>
    <cellStyle name="20% - Accent2 2 2 7" xfId="3580" xr:uid="{00000000-0005-0000-0000-0000810D0000}"/>
    <cellStyle name="20% - Accent2 2 2 7 2" xfId="3581" xr:uid="{00000000-0005-0000-0000-0000820D0000}"/>
    <cellStyle name="20% - Accent2 2 2 7 2 2" xfId="3582" xr:uid="{00000000-0005-0000-0000-0000830D0000}"/>
    <cellStyle name="20% - Accent2 2 2 7 3" xfId="3583" xr:uid="{00000000-0005-0000-0000-0000840D0000}"/>
    <cellStyle name="20% - Accent2 2 2 8" xfId="3584" xr:uid="{00000000-0005-0000-0000-0000850D0000}"/>
    <cellStyle name="20% - Accent2 2 2 8 2" xfId="3585" xr:uid="{00000000-0005-0000-0000-0000860D0000}"/>
    <cellStyle name="20% - Accent2 2 2 9" xfId="3586" xr:uid="{00000000-0005-0000-0000-0000870D0000}"/>
    <cellStyle name="20% - Accent2 2 3" xfId="3587" xr:uid="{00000000-0005-0000-0000-0000880D0000}"/>
    <cellStyle name="20% - Accent2 2 3 2" xfId="3588" xr:uid="{00000000-0005-0000-0000-0000890D0000}"/>
    <cellStyle name="20% - Accent2 2 3 2 2" xfId="3589" xr:uid="{00000000-0005-0000-0000-00008A0D0000}"/>
    <cellStyle name="20% - Accent2 2 3 2 2 2" xfId="3590" xr:uid="{00000000-0005-0000-0000-00008B0D0000}"/>
    <cellStyle name="20% - Accent2 2 3 2 2 2 2" xfId="3591" xr:uid="{00000000-0005-0000-0000-00008C0D0000}"/>
    <cellStyle name="20% - Accent2 2 3 2 2 2 2 2" xfId="3592" xr:uid="{00000000-0005-0000-0000-00008D0D0000}"/>
    <cellStyle name="20% - Accent2 2 3 2 2 2 3" xfId="3593" xr:uid="{00000000-0005-0000-0000-00008E0D0000}"/>
    <cellStyle name="20% - Accent2 2 3 2 2 3" xfId="3594" xr:uid="{00000000-0005-0000-0000-00008F0D0000}"/>
    <cellStyle name="20% - Accent2 2 3 2 2 3 2" xfId="3595" xr:uid="{00000000-0005-0000-0000-0000900D0000}"/>
    <cellStyle name="20% - Accent2 2 3 2 2 4" xfId="3596" xr:uid="{00000000-0005-0000-0000-0000910D0000}"/>
    <cellStyle name="20% - Accent2 2 3 2 3" xfId="3597" xr:uid="{00000000-0005-0000-0000-0000920D0000}"/>
    <cellStyle name="20% - Accent2 2 3 2 3 2" xfId="3598" xr:uid="{00000000-0005-0000-0000-0000930D0000}"/>
    <cellStyle name="20% - Accent2 2 3 2 3 2 2" xfId="3599" xr:uid="{00000000-0005-0000-0000-0000940D0000}"/>
    <cellStyle name="20% - Accent2 2 3 2 3 3" xfId="3600" xr:uid="{00000000-0005-0000-0000-0000950D0000}"/>
    <cellStyle name="20% - Accent2 2 3 2 4" xfId="3601" xr:uid="{00000000-0005-0000-0000-0000960D0000}"/>
    <cellStyle name="20% - Accent2 2 3 2 4 2" xfId="3602" xr:uid="{00000000-0005-0000-0000-0000970D0000}"/>
    <cellStyle name="20% - Accent2 2 3 2 4 2 2" xfId="3603" xr:uid="{00000000-0005-0000-0000-0000980D0000}"/>
    <cellStyle name="20% - Accent2 2 3 2 4 3" xfId="3604" xr:uid="{00000000-0005-0000-0000-0000990D0000}"/>
    <cellStyle name="20% - Accent2 2 3 2 5" xfId="3605" xr:uid="{00000000-0005-0000-0000-00009A0D0000}"/>
    <cellStyle name="20% - Accent2 2 3 2 5 2" xfId="3606" xr:uid="{00000000-0005-0000-0000-00009B0D0000}"/>
    <cellStyle name="20% - Accent2 2 3 2 6" xfId="3607" xr:uid="{00000000-0005-0000-0000-00009C0D0000}"/>
    <cellStyle name="20% - Accent2 2 3 3" xfId="3608" xr:uid="{00000000-0005-0000-0000-00009D0D0000}"/>
    <cellStyle name="20% - Accent2 2 3 3 2" xfId="3609" xr:uid="{00000000-0005-0000-0000-00009E0D0000}"/>
    <cellStyle name="20% - Accent2 2 3 3 2 2" xfId="3610" xr:uid="{00000000-0005-0000-0000-00009F0D0000}"/>
    <cellStyle name="20% - Accent2 2 3 3 2 2 2" xfId="3611" xr:uid="{00000000-0005-0000-0000-0000A00D0000}"/>
    <cellStyle name="20% - Accent2 2 3 3 2 3" xfId="3612" xr:uid="{00000000-0005-0000-0000-0000A10D0000}"/>
    <cellStyle name="20% - Accent2 2 3 3 3" xfId="3613" xr:uid="{00000000-0005-0000-0000-0000A20D0000}"/>
    <cellStyle name="20% - Accent2 2 3 3 3 2" xfId="3614" xr:uid="{00000000-0005-0000-0000-0000A30D0000}"/>
    <cellStyle name="20% - Accent2 2 3 3 4" xfId="3615" xr:uid="{00000000-0005-0000-0000-0000A40D0000}"/>
    <cellStyle name="20% - Accent2 2 3 4" xfId="3616" xr:uid="{00000000-0005-0000-0000-0000A50D0000}"/>
    <cellStyle name="20% - Accent2 2 3 4 2" xfId="3617" xr:uid="{00000000-0005-0000-0000-0000A60D0000}"/>
    <cellStyle name="20% - Accent2 2 3 4 2 2" xfId="3618" xr:uid="{00000000-0005-0000-0000-0000A70D0000}"/>
    <cellStyle name="20% - Accent2 2 3 4 3" xfId="3619" xr:uid="{00000000-0005-0000-0000-0000A80D0000}"/>
    <cellStyle name="20% - Accent2 2 3 5" xfId="3620" xr:uid="{00000000-0005-0000-0000-0000A90D0000}"/>
    <cellStyle name="20% - Accent2 2 3 5 2" xfId="3621" xr:uid="{00000000-0005-0000-0000-0000AA0D0000}"/>
    <cellStyle name="20% - Accent2 2 3 5 2 2" xfId="3622" xr:uid="{00000000-0005-0000-0000-0000AB0D0000}"/>
    <cellStyle name="20% - Accent2 2 3 5 3" xfId="3623" xr:uid="{00000000-0005-0000-0000-0000AC0D0000}"/>
    <cellStyle name="20% - Accent2 2 3 6" xfId="3624" xr:uid="{00000000-0005-0000-0000-0000AD0D0000}"/>
    <cellStyle name="20% - Accent2 2 3 6 2" xfId="3625" xr:uid="{00000000-0005-0000-0000-0000AE0D0000}"/>
    <cellStyle name="20% - Accent2 2 3 7" xfId="3626" xr:uid="{00000000-0005-0000-0000-0000AF0D0000}"/>
    <cellStyle name="20% - Accent2 2 4" xfId="3627" xr:uid="{00000000-0005-0000-0000-0000B00D0000}"/>
    <cellStyle name="20% - Accent2 2 4 2" xfId="3628" xr:uid="{00000000-0005-0000-0000-0000B10D0000}"/>
    <cellStyle name="20% - Accent2 2 4 2 2" xfId="3629" xr:uid="{00000000-0005-0000-0000-0000B20D0000}"/>
    <cellStyle name="20% - Accent2 2 4 2 2 2" xfId="3630" xr:uid="{00000000-0005-0000-0000-0000B30D0000}"/>
    <cellStyle name="20% - Accent2 2 4 2 2 2 2" xfId="3631" xr:uid="{00000000-0005-0000-0000-0000B40D0000}"/>
    <cellStyle name="20% - Accent2 2 4 2 2 2 2 2" xfId="3632" xr:uid="{00000000-0005-0000-0000-0000B50D0000}"/>
    <cellStyle name="20% - Accent2 2 4 2 2 2 3" xfId="3633" xr:uid="{00000000-0005-0000-0000-0000B60D0000}"/>
    <cellStyle name="20% - Accent2 2 4 2 2 3" xfId="3634" xr:uid="{00000000-0005-0000-0000-0000B70D0000}"/>
    <cellStyle name="20% - Accent2 2 4 2 2 3 2" xfId="3635" xr:uid="{00000000-0005-0000-0000-0000B80D0000}"/>
    <cellStyle name="20% - Accent2 2 4 2 2 4" xfId="3636" xr:uid="{00000000-0005-0000-0000-0000B90D0000}"/>
    <cellStyle name="20% - Accent2 2 4 2 3" xfId="3637" xr:uid="{00000000-0005-0000-0000-0000BA0D0000}"/>
    <cellStyle name="20% - Accent2 2 4 2 3 2" xfId="3638" xr:uid="{00000000-0005-0000-0000-0000BB0D0000}"/>
    <cellStyle name="20% - Accent2 2 4 2 3 2 2" xfId="3639" xr:uid="{00000000-0005-0000-0000-0000BC0D0000}"/>
    <cellStyle name="20% - Accent2 2 4 2 3 3" xfId="3640" xr:uid="{00000000-0005-0000-0000-0000BD0D0000}"/>
    <cellStyle name="20% - Accent2 2 4 2 4" xfId="3641" xr:uid="{00000000-0005-0000-0000-0000BE0D0000}"/>
    <cellStyle name="20% - Accent2 2 4 2 4 2" xfId="3642" xr:uid="{00000000-0005-0000-0000-0000BF0D0000}"/>
    <cellStyle name="20% - Accent2 2 4 2 4 2 2" xfId="3643" xr:uid="{00000000-0005-0000-0000-0000C00D0000}"/>
    <cellStyle name="20% - Accent2 2 4 2 4 3" xfId="3644" xr:uid="{00000000-0005-0000-0000-0000C10D0000}"/>
    <cellStyle name="20% - Accent2 2 4 2 5" xfId="3645" xr:uid="{00000000-0005-0000-0000-0000C20D0000}"/>
    <cellStyle name="20% - Accent2 2 4 2 5 2" xfId="3646" xr:uid="{00000000-0005-0000-0000-0000C30D0000}"/>
    <cellStyle name="20% - Accent2 2 4 2 6" xfId="3647" xr:uid="{00000000-0005-0000-0000-0000C40D0000}"/>
    <cellStyle name="20% - Accent2 2 4 3" xfId="3648" xr:uid="{00000000-0005-0000-0000-0000C50D0000}"/>
    <cellStyle name="20% - Accent2 2 4 3 2" xfId="3649" xr:uid="{00000000-0005-0000-0000-0000C60D0000}"/>
    <cellStyle name="20% - Accent2 2 4 3 2 2" xfId="3650" xr:uid="{00000000-0005-0000-0000-0000C70D0000}"/>
    <cellStyle name="20% - Accent2 2 4 3 2 2 2" xfId="3651" xr:uid="{00000000-0005-0000-0000-0000C80D0000}"/>
    <cellStyle name="20% - Accent2 2 4 3 2 3" xfId="3652" xr:uid="{00000000-0005-0000-0000-0000C90D0000}"/>
    <cellStyle name="20% - Accent2 2 4 3 3" xfId="3653" xr:uid="{00000000-0005-0000-0000-0000CA0D0000}"/>
    <cellStyle name="20% - Accent2 2 4 3 3 2" xfId="3654" xr:uid="{00000000-0005-0000-0000-0000CB0D0000}"/>
    <cellStyle name="20% - Accent2 2 4 3 4" xfId="3655" xr:uid="{00000000-0005-0000-0000-0000CC0D0000}"/>
    <cellStyle name="20% - Accent2 2 4 4" xfId="3656" xr:uid="{00000000-0005-0000-0000-0000CD0D0000}"/>
    <cellStyle name="20% - Accent2 2 4 4 2" xfId="3657" xr:uid="{00000000-0005-0000-0000-0000CE0D0000}"/>
    <cellStyle name="20% - Accent2 2 4 4 2 2" xfId="3658" xr:uid="{00000000-0005-0000-0000-0000CF0D0000}"/>
    <cellStyle name="20% - Accent2 2 4 4 3" xfId="3659" xr:uid="{00000000-0005-0000-0000-0000D00D0000}"/>
    <cellStyle name="20% - Accent2 2 4 5" xfId="3660" xr:uid="{00000000-0005-0000-0000-0000D10D0000}"/>
    <cellStyle name="20% - Accent2 2 4 5 2" xfId="3661" xr:uid="{00000000-0005-0000-0000-0000D20D0000}"/>
    <cellStyle name="20% - Accent2 2 4 5 2 2" xfId="3662" xr:uid="{00000000-0005-0000-0000-0000D30D0000}"/>
    <cellStyle name="20% - Accent2 2 4 5 3" xfId="3663" xr:uid="{00000000-0005-0000-0000-0000D40D0000}"/>
    <cellStyle name="20% - Accent2 2 4 6" xfId="3664" xr:uid="{00000000-0005-0000-0000-0000D50D0000}"/>
    <cellStyle name="20% - Accent2 2 4 6 2" xfId="3665" xr:uid="{00000000-0005-0000-0000-0000D60D0000}"/>
    <cellStyle name="20% - Accent2 2 4 7" xfId="3666" xr:uid="{00000000-0005-0000-0000-0000D70D0000}"/>
    <cellStyle name="20% - Accent2 2 5" xfId="3667" xr:uid="{00000000-0005-0000-0000-0000D80D0000}"/>
    <cellStyle name="20% - Accent2 2 5 2" xfId="3668" xr:uid="{00000000-0005-0000-0000-0000D90D0000}"/>
    <cellStyle name="20% - Accent2 2 5 2 2" xfId="3669" xr:uid="{00000000-0005-0000-0000-0000DA0D0000}"/>
    <cellStyle name="20% - Accent2 2 5 2 2 2" xfId="3670" xr:uid="{00000000-0005-0000-0000-0000DB0D0000}"/>
    <cellStyle name="20% - Accent2 2 5 2 2 2 2" xfId="3671" xr:uid="{00000000-0005-0000-0000-0000DC0D0000}"/>
    <cellStyle name="20% - Accent2 2 5 2 2 3" xfId="3672" xr:uid="{00000000-0005-0000-0000-0000DD0D0000}"/>
    <cellStyle name="20% - Accent2 2 5 2 3" xfId="3673" xr:uid="{00000000-0005-0000-0000-0000DE0D0000}"/>
    <cellStyle name="20% - Accent2 2 5 2 3 2" xfId="3674" xr:uid="{00000000-0005-0000-0000-0000DF0D0000}"/>
    <cellStyle name="20% - Accent2 2 5 2 4" xfId="3675" xr:uid="{00000000-0005-0000-0000-0000E00D0000}"/>
    <cellStyle name="20% - Accent2 2 5 3" xfId="3676" xr:uid="{00000000-0005-0000-0000-0000E10D0000}"/>
    <cellStyle name="20% - Accent2 2 5 3 2" xfId="3677" xr:uid="{00000000-0005-0000-0000-0000E20D0000}"/>
    <cellStyle name="20% - Accent2 2 5 3 2 2" xfId="3678" xr:uid="{00000000-0005-0000-0000-0000E30D0000}"/>
    <cellStyle name="20% - Accent2 2 5 3 3" xfId="3679" xr:uid="{00000000-0005-0000-0000-0000E40D0000}"/>
    <cellStyle name="20% - Accent2 2 5 4" xfId="3680" xr:uid="{00000000-0005-0000-0000-0000E50D0000}"/>
    <cellStyle name="20% - Accent2 2 5 4 2" xfId="3681" xr:uid="{00000000-0005-0000-0000-0000E60D0000}"/>
    <cellStyle name="20% - Accent2 2 5 4 2 2" xfId="3682" xr:uid="{00000000-0005-0000-0000-0000E70D0000}"/>
    <cellStyle name="20% - Accent2 2 5 4 3" xfId="3683" xr:uid="{00000000-0005-0000-0000-0000E80D0000}"/>
    <cellStyle name="20% - Accent2 2 5 5" xfId="3684" xr:uid="{00000000-0005-0000-0000-0000E90D0000}"/>
    <cellStyle name="20% - Accent2 2 5 5 2" xfId="3685" xr:uid="{00000000-0005-0000-0000-0000EA0D0000}"/>
    <cellStyle name="20% - Accent2 2 5 6" xfId="3686" xr:uid="{00000000-0005-0000-0000-0000EB0D0000}"/>
    <cellStyle name="20% - Accent2 2 6" xfId="3687" xr:uid="{00000000-0005-0000-0000-0000EC0D0000}"/>
    <cellStyle name="20% - Accent2 2 6 2" xfId="3688" xr:uid="{00000000-0005-0000-0000-0000ED0D0000}"/>
    <cellStyle name="20% - Accent2 2 6 2 2" xfId="3689" xr:uid="{00000000-0005-0000-0000-0000EE0D0000}"/>
    <cellStyle name="20% - Accent2 2 6 2 2 2" xfId="3690" xr:uid="{00000000-0005-0000-0000-0000EF0D0000}"/>
    <cellStyle name="20% - Accent2 2 6 2 3" xfId="3691" xr:uid="{00000000-0005-0000-0000-0000F00D0000}"/>
    <cellStyle name="20% - Accent2 2 6 3" xfId="3692" xr:uid="{00000000-0005-0000-0000-0000F10D0000}"/>
    <cellStyle name="20% - Accent2 2 6 3 2" xfId="3693" xr:uid="{00000000-0005-0000-0000-0000F20D0000}"/>
    <cellStyle name="20% - Accent2 2 6 4" xfId="3694" xr:uid="{00000000-0005-0000-0000-0000F30D0000}"/>
    <cellStyle name="20% - Accent2 2 7" xfId="3695" xr:uid="{00000000-0005-0000-0000-0000F40D0000}"/>
    <cellStyle name="20% - Accent2 2 7 2" xfId="3696" xr:uid="{00000000-0005-0000-0000-0000F50D0000}"/>
    <cellStyle name="20% - Accent2 2 7 2 2" xfId="3697" xr:uid="{00000000-0005-0000-0000-0000F60D0000}"/>
    <cellStyle name="20% - Accent2 2 7 3" xfId="3698" xr:uid="{00000000-0005-0000-0000-0000F70D0000}"/>
    <cellStyle name="20% - Accent2 2 8" xfId="3699" xr:uid="{00000000-0005-0000-0000-0000F80D0000}"/>
    <cellStyle name="20% - Accent2 2 8 2" xfId="3700" xr:uid="{00000000-0005-0000-0000-0000F90D0000}"/>
    <cellStyle name="20% - Accent2 2 8 2 2" xfId="3701" xr:uid="{00000000-0005-0000-0000-0000FA0D0000}"/>
    <cellStyle name="20% - Accent2 2 8 3" xfId="3702" xr:uid="{00000000-0005-0000-0000-0000FB0D0000}"/>
    <cellStyle name="20% - Accent2 2 9" xfId="3703" xr:uid="{00000000-0005-0000-0000-0000FC0D0000}"/>
    <cellStyle name="20% - Accent2 2 9 2" xfId="3704" xr:uid="{00000000-0005-0000-0000-0000FD0D0000}"/>
    <cellStyle name="20% - Accent2 20" xfId="3705" xr:uid="{00000000-0005-0000-0000-0000FE0D0000}"/>
    <cellStyle name="20% - Accent2 20 2" xfId="3706" xr:uid="{00000000-0005-0000-0000-0000FF0D0000}"/>
    <cellStyle name="20% - Accent2 20 2 2" xfId="3707" xr:uid="{00000000-0005-0000-0000-0000000E0000}"/>
    <cellStyle name="20% - Accent2 20 2 2 2" xfId="3708" xr:uid="{00000000-0005-0000-0000-0000010E0000}"/>
    <cellStyle name="20% - Accent2 20 2 2 2 2" xfId="3709" xr:uid="{00000000-0005-0000-0000-0000020E0000}"/>
    <cellStyle name="20% - Accent2 20 2 2 2 2 2" xfId="3710" xr:uid="{00000000-0005-0000-0000-0000030E0000}"/>
    <cellStyle name="20% - Accent2 20 2 2 2 3" xfId="3711" xr:uid="{00000000-0005-0000-0000-0000040E0000}"/>
    <cellStyle name="20% - Accent2 20 2 2 3" xfId="3712" xr:uid="{00000000-0005-0000-0000-0000050E0000}"/>
    <cellStyle name="20% - Accent2 20 2 2 3 2" xfId="3713" xr:uid="{00000000-0005-0000-0000-0000060E0000}"/>
    <cellStyle name="20% - Accent2 20 2 2 4" xfId="3714" xr:uid="{00000000-0005-0000-0000-0000070E0000}"/>
    <cellStyle name="20% - Accent2 20 2 3" xfId="3715" xr:uid="{00000000-0005-0000-0000-0000080E0000}"/>
    <cellStyle name="20% - Accent2 20 2 3 2" xfId="3716" xr:uid="{00000000-0005-0000-0000-0000090E0000}"/>
    <cellStyle name="20% - Accent2 20 2 3 2 2" xfId="3717" xr:uid="{00000000-0005-0000-0000-00000A0E0000}"/>
    <cellStyle name="20% - Accent2 20 2 3 3" xfId="3718" xr:uid="{00000000-0005-0000-0000-00000B0E0000}"/>
    <cellStyle name="20% - Accent2 20 2 4" xfId="3719" xr:uid="{00000000-0005-0000-0000-00000C0E0000}"/>
    <cellStyle name="20% - Accent2 20 2 4 2" xfId="3720" xr:uid="{00000000-0005-0000-0000-00000D0E0000}"/>
    <cellStyle name="20% - Accent2 20 2 4 2 2" xfId="3721" xr:uid="{00000000-0005-0000-0000-00000E0E0000}"/>
    <cellStyle name="20% - Accent2 20 2 4 3" xfId="3722" xr:uid="{00000000-0005-0000-0000-00000F0E0000}"/>
    <cellStyle name="20% - Accent2 20 2 5" xfId="3723" xr:uid="{00000000-0005-0000-0000-0000100E0000}"/>
    <cellStyle name="20% - Accent2 20 2 5 2" xfId="3724" xr:uid="{00000000-0005-0000-0000-0000110E0000}"/>
    <cellStyle name="20% - Accent2 20 2 6" xfId="3725" xr:uid="{00000000-0005-0000-0000-0000120E0000}"/>
    <cellStyle name="20% - Accent2 20 3" xfId="3726" xr:uid="{00000000-0005-0000-0000-0000130E0000}"/>
    <cellStyle name="20% - Accent2 20 3 2" xfId="3727" xr:uid="{00000000-0005-0000-0000-0000140E0000}"/>
    <cellStyle name="20% - Accent2 20 3 2 2" xfId="3728" xr:uid="{00000000-0005-0000-0000-0000150E0000}"/>
    <cellStyle name="20% - Accent2 20 3 2 2 2" xfId="3729" xr:uid="{00000000-0005-0000-0000-0000160E0000}"/>
    <cellStyle name="20% - Accent2 20 3 2 3" xfId="3730" xr:uid="{00000000-0005-0000-0000-0000170E0000}"/>
    <cellStyle name="20% - Accent2 20 3 3" xfId="3731" xr:uid="{00000000-0005-0000-0000-0000180E0000}"/>
    <cellStyle name="20% - Accent2 20 3 3 2" xfId="3732" xr:uid="{00000000-0005-0000-0000-0000190E0000}"/>
    <cellStyle name="20% - Accent2 20 3 4" xfId="3733" xr:uid="{00000000-0005-0000-0000-00001A0E0000}"/>
    <cellStyle name="20% - Accent2 20 4" xfId="3734" xr:uid="{00000000-0005-0000-0000-00001B0E0000}"/>
    <cellStyle name="20% - Accent2 20 4 2" xfId="3735" xr:uid="{00000000-0005-0000-0000-00001C0E0000}"/>
    <cellStyle name="20% - Accent2 20 4 2 2" xfId="3736" xr:uid="{00000000-0005-0000-0000-00001D0E0000}"/>
    <cellStyle name="20% - Accent2 20 4 3" xfId="3737" xr:uid="{00000000-0005-0000-0000-00001E0E0000}"/>
    <cellStyle name="20% - Accent2 20 5" xfId="3738" xr:uid="{00000000-0005-0000-0000-00001F0E0000}"/>
    <cellStyle name="20% - Accent2 20 5 2" xfId="3739" xr:uid="{00000000-0005-0000-0000-0000200E0000}"/>
    <cellStyle name="20% - Accent2 20 5 2 2" xfId="3740" xr:uid="{00000000-0005-0000-0000-0000210E0000}"/>
    <cellStyle name="20% - Accent2 20 5 3" xfId="3741" xr:uid="{00000000-0005-0000-0000-0000220E0000}"/>
    <cellStyle name="20% - Accent2 20 6" xfId="3742" xr:uid="{00000000-0005-0000-0000-0000230E0000}"/>
    <cellStyle name="20% - Accent2 20 6 2" xfId="3743" xr:uid="{00000000-0005-0000-0000-0000240E0000}"/>
    <cellStyle name="20% - Accent2 20 7" xfId="3744" xr:uid="{00000000-0005-0000-0000-0000250E0000}"/>
    <cellStyle name="20% - Accent2 21" xfId="3745" xr:uid="{00000000-0005-0000-0000-0000260E0000}"/>
    <cellStyle name="20% - Accent2 21 2" xfId="3746" xr:uid="{00000000-0005-0000-0000-0000270E0000}"/>
    <cellStyle name="20% - Accent2 21 2 2" xfId="3747" xr:uid="{00000000-0005-0000-0000-0000280E0000}"/>
    <cellStyle name="20% - Accent2 21 2 2 2" xfId="3748" xr:uid="{00000000-0005-0000-0000-0000290E0000}"/>
    <cellStyle name="20% - Accent2 21 2 2 2 2" xfId="3749" xr:uid="{00000000-0005-0000-0000-00002A0E0000}"/>
    <cellStyle name="20% - Accent2 21 2 2 3" xfId="3750" xr:uid="{00000000-0005-0000-0000-00002B0E0000}"/>
    <cellStyle name="20% - Accent2 21 2 3" xfId="3751" xr:uid="{00000000-0005-0000-0000-00002C0E0000}"/>
    <cellStyle name="20% - Accent2 21 2 3 2" xfId="3752" xr:uid="{00000000-0005-0000-0000-00002D0E0000}"/>
    <cellStyle name="20% - Accent2 21 2 4" xfId="3753" xr:uid="{00000000-0005-0000-0000-00002E0E0000}"/>
    <cellStyle name="20% - Accent2 21 3" xfId="3754" xr:uid="{00000000-0005-0000-0000-00002F0E0000}"/>
    <cellStyle name="20% - Accent2 21 3 2" xfId="3755" xr:uid="{00000000-0005-0000-0000-0000300E0000}"/>
    <cellStyle name="20% - Accent2 21 3 2 2" xfId="3756" xr:uid="{00000000-0005-0000-0000-0000310E0000}"/>
    <cellStyle name="20% - Accent2 21 3 3" xfId="3757" xr:uid="{00000000-0005-0000-0000-0000320E0000}"/>
    <cellStyle name="20% - Accent2 21 4" xfId="3758" xr:uid="{00000000-0005-0000-0000-0000330E0000}"/>
    <cellStyle name="20% - Accent2 21 4 2" xfId="3759" xr:uid="{00000000-0005-0000-0000-0000340E0000}"/>
    <cellStyle name="20% - Accent2 21 4 2 2" xfId="3760" xr:uid="{00000000-0005-0000-0000-0000350E0000}"/>
    <cellStyle name="20% - Accent2 21 4 3" xfId="3761" xr:uid="{00000000-0005-0000-0000-0000360E0000}"/>
    <cellStyle name="20% - Accent2 21 5" xfId="3762" xr:uid="{00000000-0005-0000-0000-0000370E0000}"/>
    <cellStyle name="20% - Accent2 21 5 2" xfId="3763" xr:uid="{00000000-0005-0000-0000-0000380E0000}"/>
    <cellStyle name="20% - Accent2 21 6" xfId="3764" xr:uid="{00000000-0005-0000-0000-0000390E0000}"/>
    <cellStyle name="20% - Accent2 22" xfId="3765" xr:uid="{00000000-0005-0000-0000-00003A0E0000}"/>
    <cellStyle name="20% - Accent2 22 2" xfId="3766" xr:uid="{00000000-0005-0000-0000-00003B0E0000}"/>
    <cellStyle name="20% - Accent2 22 2 2" xfId="3767" xr:uid="{00000000-0005-0000-0000-00003C0E0000}"/>
    <cellStyle name="20% - Accent2 22 2 2 2" xfId="3768" xr:uid="{00000000-0005-0000-0000-00003D0E0000}"/>
    <cellStyle name="20% - Accent2 22 2 2 2 2" xfId="3769" xr:uid="{00000000-0005-0000-0000-00003E0E0000}"/>
    <cellStyle name="20% - Accent2 22 2 2 3" xfId="3770" xr:uid="{00000000-0005-0000-0000-00003F0E0000}"/>
    <cellStyle name="20% - Accent2 22 2 3" xfId="3771" xr:uid="{00000000-0005-0000-0000-0000400E0000}"/>
    <cellStyle name="20% - Accent2 22 2 3 2" xfId="3772" xr:uid="{00000000-0005-0000-0000-0000410E0000}"/>
    <cellStyle name="20% - Accent2 22 2 4" xfId="3773" xr:uid="{00000000-0005-0000-0000-0000420E0000}"/>
    <cellStyle name="20% - Accent2 22 3" xfId="3774" xr:uid="{00000000-0005-0000-0000-0000430E0000}"/>
    <cellStyle name="20% - Accent2 22 3 2" xfId="3775" xr:uid="{00000000-0005-0000-0000-0000440E0000}"/>
    <cellStyle name="20% - Accent2 22 3 2 2" xfId="3776" xr:uid="{00000000-0005-0000-0000-0000450E0000}"/>
    <cellStyle name="20% - Accent2 22 3 3" xfId="3777" xr:uid="{00000000-0005-0000-0000-0000460E0000}"/>
    <cellStyle name="20% - Accent2 22 4" xfId="3778" xr:uid="{00000000-0005-0000-0000-0000470E0000}"/>
    <cellStyle name="20% - Accent2 22 4 2" xfId="3779" xr:uid="{00000000-0005-0000-0000-0000480E0000}"/>
    <cellStyle name="20% - Accent2 22 4 2 2" xfId="3780" xr:uid="{00000000-0005-0000-0000-0000490E0000}"/>
    <cellStyle name="20% - Accent2 22 4 3" xfId="3781" xr:uid="{00000000-0005-0000-0000-00004A0E0000}"/>
    <cellStyle name="20% - Accent2 22 5" xfId="3782" xr:uid="{00000000-0005-0000-0000-00004B0E0000}"/>
    <cellStyle name="20% - Accent2 22 5 2" xfId="3783" xr:uid="{00000000-0005-0000-0000-00004C0E0000}"/>
    <cellStyle name="20% - Accent2 22 6" xfId="3784" xr:uid="{00000000-0005-0000-0000-00004D0E0000}"/>
    <cellStyle name="20% - Accent2 23" xfId="3785" xr:uid="{00000000-0005-0000-0000-00004E0E0000}"/>
    <cellStyle name="20% - Accent2 23 2" xfId="3786" xr:uid="{00000000-0005-0000-0000-00004F0E0000}"/>
    <cellStyle name="20% - Accent2 23 2 2" xfId="3787" xr:uid="{00000000-0005-0000-0000-0000500E0000}"/>
    <cellStyle name="20% - Accent2 23 2 2 2" xfId="3788" xr:uid="{00000000-0005-0000-0000-0000510E0000}"/>
    <cellStyle name="20% - Accent2 23 2 2 2 2" xfId="3789" xr:uid="{00000000-0005-0000-0000-0000520E0000}"/>
    <cellStyle name="20% - Accent2 23 2 2 3" xfId="3790" xr:uid="{00000000-0005-0000-0000-0000530E0000}"/>
    <cellStyle name="20% - Accent2 23 2 3" xfId="3791" xr:uid="{00000000-0005-0000-0000-0000540E0000}"/>
    <cellStyle name="20% - Accent2 23 2 3 2" xfId="3792" xr:uid="{00000000-0005-0000-0000-0000550E0000}"/>
    <cellStyle name="20% - Accent2 23 2 4" xfId="3793" xr:uid="{00000000-0005-0000-0000-0000560E0000}"/>
    <cellStyle name="20% - Accent2 23 3" xfId="3794" xr:uid="{00000000-0005-0000-0000-0000570E0000}"/>
    <cellStyle name="20% - Accent2 23 3 2" xfId="3795" xr:uid="{00000000-0005-0000-0000-0000580E0000}"/>
    <cellStyle name="20% - Accent2 23 3 2 2" xfId="3796" xr:uid="{00000000-0005-0000-0000-0000590E0000}"/>
    <cellStyle name="20% - Accent2 23 3 3" xfId="3797" xr:uid="{00000000-0005-0000-0000-00005A0E0000}"/>
    <cellStyle name="20% - Accent2 23 4" xfId="3798" xr:uid="{00000000-0005-0000-0000-00005B0E0000}"/>
    <cellStyle name="20% - Accent2 23 4 2" xfId="3799" xr:uid="{00000000-0005-0000-0000-00005C0E0000}"/>
    <cellStyle name="20% - Accent2 23 4 2 2" xfId="3800" xr:uid="{00000000-0005-0000-0000-00005D0E0000}"/>
    <cellStyle name="20% - Accent2 23 4 3" xfId="3801" xr:uid="{00000000-0005-0000-0000-00005E0E0000}"/>
    <cellStyle name="20% - Accent2 23 5" xfId="3802" xr:uid="{00000000-0005-0000-0000-00005F0E0000}"/>
    <cellStyle name="20% - Accent2 23 5 2" xfId="3803" xr:uid="{00000000-0005-0000-0000-0000600E0000}"/>
    <cellStyle name="20% - Accent2 23 6" xfId="3804" xr:uid="{00000000-0005-0000-0000-0000610E0000}"/>
    <cellStyle name="20% - Accent2 24" xfId="3805" xr:uid="{00000000-0005-0000-0000-0000620E0000}"/>
    <cellStyle name="20% - Accent2 24 2" xfId="3806" xr:uid="{00000000-0005-0000-0000-0000630E0000}"/>
    <cellStyle name="20% - Accent2 24 2 2" xfId="3807" xr:uid="{00000000-0005-0000-0000-0000640E0000}"/>
    <cellStyle name="20% - Accent2 24 2 2 2" xfId="3808" xr:uid="{00000000-0005-0000-0000-0000650E0000}"/>
    <cellStyle name="20% - Accent2 24 2 2 2 2" xfId="3809" xr:uid="{00000000-0005-0000-0000-0000660E0000}"/>
    <cellStyle name="20% - Accent2 24 2 2 3" xfId="3810" xr:uid="{00000000-0005-0000-0000-0000670E0000}"/>
    <cellStyle name="20% - Accent2 24 2 3" xfId="3811" xr:uid="{00000000-0005-0000-0000-0000680E0000}"/>
    <cellStyle name="20% - Accent2 24 2 3 2" xfId="3812" xr:uid="{00000000-0005-0000-0000-0000690E0000}"/>
    <cellStyle name="20% - Accent2 24 2 4" xfId="3813" xr:uid="{00000000-0005-0000-0000-00006A0E0000}"/>
    <cellStyle name="20% - Accent2 24 3" xfId="3814" xr:uid="{00000000-0005-0000-0000-00006B0E0000}"/>
    <cellStyle name="20% - Accent2 24 3 2" xfId="3815" xr:uid="{00000000-0005-0000-0000-00006C0E0000}"/>
    <cellStyle name="20% - Accent2 24 3 2 2" xfId="3816" xr:uid="{00000000-0005-0000-0000-00006D0E0000}"/>
    <cellStyle name="20% - Accent2 24 3 3" xfId="3817" xr:uid="{00000000-0005-0000-0000-00006E0E0000}"/>
    <cellStyle name="20% - Accent2 24 4" xfId="3818" xr:uid="{00000000-0005-0000-0000-00006F0E0000}"/>
    <cellStyle name="20% - Accent2 24 4 2" xfId="3819" xr:uid="{00000000-0005-0000-0000-0000700E0000}"/>
    <cellStyle name="20% - Accent2 24 4 2 2" xfId="3820" xr:uid="{00000000-0005-0000-0000-0000710E0000}"/>
    <cellStyle name="20% - Accent2 24 4 3" xfId="3821" xr:uid="{00000000-0005-0000-0000-0000720E0000}"/>
    <cellStyle name="20% - Accent2 24 5" xfId="3822" xr:uid="{00000000-0005-0000-0000-0000730E0000}"/>
    <cellStyle name="20% - Accent2 24 5 2" xfId="3823" xr:uid="{00000000-0005-0000-0000-0000740E0000}"/>
    <cellStyle name="20% - Accent2 24 6" xfId="3824" xr:uid="{00000000-0005-0000-0000-0000750E0000}"/>
    <cellStyle name="20% - Accent2 25" xfId="3825" xr:uid="{00000000-0005-0000-0000-0000760E0000}"/>
    <cellStyle name="20% - Accent2 25 2" xfId="3826" xr:uid="{00000000-0005-0000-0000-0000770E0000}"/>
    <cellStyle name="20% - Accent2 25 2 2" xfId="3827" xr:uid="{00000000-0005-0000-0000-0000780E0000}"/>
    <cellStyle name="20% - Accent2 25 2 2 2" xfId="3828" xr:uid="{00000000-0005-0000-0000-0000790E0000}"/>
    <cellStyle name="20% - Accent2 25 2 3" xfId="3829" xr:uid="{00000000-0005-0000-0000-00007A0E0000}"/>
    <cellStyle name="20% - Accent2 25 3" xfId="3830" xr:uid="{00000000-0005-0000-0000-00007B0E0000}"/>
    <cellStyle name="20% - Accent2 25 3 2" xfId="3831" xr:uid="{00000000-0005-0000-0000-00007C0E0000}"/>
    <cellStyle name="20% - Accent2 25 4" xfId="3832" xr:uid="{00000000-0005-0000-0000-00007D0E0000}"/>
    <cellStyle name="20% - Accent2 26" xfId="3833" xr:uid="{00000000-0005-0000-0000-00007E0E0000}"/>
    <cellStyle name="20% - Accent2 26 2" xfId="3834" xr:uid="{00000000-0005-0000-0000-00007F0E0000}"/>
    <cellStyle name="20% - Accent2 26 2 2" xfId="3835" xr:uid="{00000000-0005-0000-0000-0000800E0000}"/>
    <cellStyle name="20% - Accent2 26 3" xfId="3836" xr:uid="{00000000-0005-0000-0000-0000810E0000}"/>
    <cellStyle name="20% - Accent2 27" xfId="3837" xr:uid="{00000000-0005-0000-0000-0000820E0000}"/>
    <cellStyle name="20% - Accent2 27 2" xfId="3838" xr:uid="{00000000-0005-0000-0000-0000830E0000}"/>
    <cellStyle name="20% - Accent2 27 2 2" xfId="3839" xr:uid="{00000000-0005-0000-0000-0000840E0000}"/>
    <cellStyle name="20% - Accent2 27 3" xfId="3840" xr:uid="{00000000-0005-0000-0000-0000850E0000}"/>
    <cellStyle name="20% - Accent2 28" xfId="3841" xr:uid="{00000000-0005-0000-0000-0000860E0000}"/>
    <cellStyle name="20% - Accent2 28 2" xfId="3842" xr:uid="{00000000-0005-0000-0000-0000870E0000}"/>
    <cellStyle name="20% - Accent2 29" xfId="3843" xr:uid="{00000000-0005-0000-0000-0000880E0000}"/>
    <cellStyle name="20% - Accent2 3" xfId="47" xr:uid="{00000000-0005-0000-0000-0000890E0000}"/>
    <cellStyle name="20% - Accent2 3 10" xfId="3844" xr:uid="{00000000-0005-0000-0000-00008A0E0000}"/>
    <cellStyle name="20% - Accent2 3 2" xfId="3845" xr:uid="{00000000-0005-0000-0000-00008B0E0000}"/>
    <cellStyle name="20% - Accent2 3 2 2" xfId="3846" xr:uid="{00000000-0005-0000-0000-00008C0E0000}"/>
    <cellStyle name="20% - Accent2 3 2 2 2" xfId="3847" xr:uid="{00000000-0005-0000-0000-00008D0E0000}"/>
    <cellStyle name="20% - Accent2 3 2 2 2 2" xfId="3848" xr:uid="{00000000-0005-0000-0000-00008E0E0000}"/>
    <cellStyle name="20% - Accent2 3 2 2 2 2 2" xfId="3849" xr:uid="{00000000-0005-0000-0000-00008F0E0000}"/>
    <cellStyle name="20% - Accent2 3 2 2 2 2 2 2" xfId="3850" xr:uid="{00000000-0005-0000-0000-0000900E0000}"/>
    <cellStyle name="20% - Accent2 3 2 2 2 2 2 2 2" xfId="3851" xr:uid="{00000000-0005-0000-0000-0000910E0000}"/>
    <cellStyle name="20% - Accent2 3 2 2 2 2 2 3" xfId="3852" xr:uid="{00000000-0005-0000-0000-0000920E0000}"/>
    <cellStyle name="20% - Accent2 3 2 2 2 2 3" xfId="3853" xr:uid="{00000000-0005-0000-0000-0000930E0000}"/>
    <cellStyle name="20% - Accent2 3 2 2 2 2 3 2" xfId="3854" xr:uid="{00000000-0005-0000-0000-0000940E0000}"/>
    <cellStyle name="20% - Accent2 3 2 2 2 2 4" xfId="3855" xr:uid="{00000000-0005-0000-0000-0000950E0000}"/>
    <cellStyle name="20% - Accent2 3 2 2 2 3" xfId="3856" xr:uid="{00000000-0005-0000-0000-0000960E0000}"/>
    <cellStyle name="20% - Accent2 3 2 2 2 3 2" xfId="3857" xr:uid="{00000000-0005-0000-0000-0000970E0000}"/>
    <cellStyle name="20% - Accent2 3 2 2 2 3 2 2" xfId="3858" xr:uid="{00000000-0005-0000-0000-0000980E0000}"/>
    <cellStyle name="20% - Accent2 3 2 2 2 3 3" xfId="3859" xr:uid="{00000000-0005-0000-0000-0000990E0000}"/>
    <cellStyle name="20% - Accent2 3 2 2 2 4" xfId="3860" xr:uid="{00000000-0005-0000-0000-00009A0E0000}"/>
    <cellStyle name="20% - Accent2 3 2 2 2 4 2" xfId="3861" xr:uid="{00000000-0005-0000-0000-00009B0E0000}"/>
    <cellStyle name="20% - Accent2 3 2 2 2 4 2 2" xfId="3862" xr:uid="{00000000-0005-0000-0000-00009C0E0000}"/>
    <cellStyle name="20% - Accent2 3 2 2 2 4 3" xfId="3863" xr:uid="{00000000-0005-0000-0000-00009D0E0000}"/>
    <cellStyle name="20% - Accent2 3 2 2 2 5" xfId="3864" xr:uid="{00000000-0005-0000-0000-00009E0E0000}"/>
    <cellStyle name="20% - Accent2 3 2 2 2 5 2" xfId="3865" xr:uid="{00000000-0005-0000-0000-00009F0E0000}"/>
    <cellStyle name="20% - Accent2 3 2 2 2 6" xfId="3866" xr:uid="{00000000-0005-0000-0000-0000A00E0000}"/>
    <cellStyle name="20% - Accent2 3 2 2 3" xfId="3867" xr:uid="{00000000-0005-0000-0000-0000A10E0000}"/>
    <cellStyle name="20% - Accent2 3 2 2 3 2" xfId="3868" xr:uid="{00000000-0005-0000-0000-0000A20E0000}"/>
    <cellStyle name="20% - Accent2 3 2 2 3 2 2" xfId="3869" xr:uid="{00000000-0005-0000-0000-0000A30E0000}"/>
    <cellStyle name="20% - Accent2 3 2 2 3 2 2 2" xfId="3870" xr:uid="{00000000-0005-0000-0000-0000A40E0000}"/>
    <cellStyle name="20% - Accent2 3 2 2 3 2 3" xfId="3871" xr:uid="{00000000-0005-0000-0000-0000A50E0000}"/>
    <cellStyle name="20% - Accent2 3 2 2 3 3" xfId="3872" xr:uid="{00000000-0005-0000-0000-0000A60E0000}"/>
    <cellStyle name="20% - Accent2 3 2 2 3 3 2" xfId="3873" xr:uid="{00000000-0005-0000-0000-0000A70E0000}"/>
    <cellStyle name="20% - Accent2 3 2 2 3 4" xfId="3874" xr:uid="{00000000-0005-0000-0000-0000A80E0000}"/>
    <cellStyle name="20% - Accent2 3 2 2 4" xfId="3875" xr:uid="{00000000-0005-0000-0000-0000A90E0000}"/>
    <cellStyle name="20% - Accent2 3 2 2 4 2" xfId="3876" xr:uid="{00000000-0005-0000-0000-0000AA0E0000}"/>
    <cellStyle name="20% - Accent2 3 2 2 4 2 2" xfId="3877" xr:uid="{00000000-0005-0000-0000-0000AB0E0000}"/>
    <cellStyle name="20% - Accent2 3 2 2 4 3" xfId="3878" xr:uid="{00000000-0005-0000-0000-0000AC0E0000}"/>
    <cellStyle name="20% - Accent2 3 2 2 5" xfId="3879" xr:uid="{00000000-0005-0000-0000-0000AD0E0000}"/>
    <cellStyle name="20% - Accent2 3 2 2 5 2" xfId="3880" xr:uid="{00000000-0005-0000-0000-0000AE0E0000}"/>
    <cellStyle name="20% - Accent2 3 2 2 5 2 2" xfId="3881" xr:uid="{00000000-0005-0000-0000-0000AF0E0000}"/>
    <cellStyle name="20% - Accent2 3 2 2 5 3" xfId="3882" xr:uid="{00000000-0005-0000-0000-0000B00E0000}"/>
    <cellStyle name="20% - Accent2 3 2 2 6" xfId="3883" xr:uid="{00000000-0005-0000-0000-0000B10E0000}"/>
    <cellStyle name="20% - Accent2 3 2 2 6 2" xfId="3884" xr:uid="{00000000-0005-0000-0000-0000B20E0000}"/>
    <cellStyle name="20% - Accent2 3 2 2 7" xfId="3885" xr:uid="{00000000-0005-0000-0000-0000B30E0000}"/>
    <cellStyle name="20% - Accent2 3 2 3" xfId="3886" xr:uid="{00000000-0005-0000-0000-0000B40E0000}"/>
    <cellStyle name="20% - Accent2 3 2 3 2" xfId="3887" xr:uid="{00000000-0005-0000-0000-0000B50E0000}"/>
    <cellStyle name="20% - Accent2 3 2 3 2 2" xfId="3888" xr:uid="{00000000-0005-0000-0000-0000B60E0000}"/>
    <cellStyle name="20% - Accent2 3 2 3 2 2 2" xfId="3889" xr:uid="{00000000-0005-0000-0000-0000B70E0000}"/>
    <cellStyle name="20% - Accent2 3 2 3 2 2 2 2" xfId="3890" xr:uid="{00000000-0005-0000-0000-0000B80E0000}"/>
    <cellStyle name="20% - Accent2 3 2 3 2 2 2 2 2" xfId="3891" xr:uid="{00000000-0005-0000-0000-0000B90E0000}"/>
    <cellStyle name="20% - Accent2 3 2 3 2 2 2 3" xfId="3892" xr:uid="{00000000-0005-0000-0000-0000BA0E0000}"/>
    <cellStyle name="20% - Accent2 3 2 3 2 2 3" xfId="3893" xr:uid="{00000000-0005-0000-0000-0000BB0E0000}"/>
    <cellStyle name="20% - Accent2 3 2 3 2 2 3 2" xfId="3894" xr:uid="{00000000-0005-0000-0000-0000BC0E0000}"/>
    <cellStyle name="20% - Accent2 3 2 3 2 2 4" xfId="3895" xr:uid="{00000000-0005-0000-0000-0000BD0E0000}"/>
    <cellStyle name="20% - Accent2 3 2 3 2 3" xfId="3896" xr:uid="{00000000-0005-0000-0000-0000BE0E0000}"/>
    <cellStyle name="20% - Accent2 3 2 3 2 3 2" xfId="3897" xr:uid="{00000000-0005-0000-0000-0000BF0E0000}"/>
    <cellStyle name="20% - Accent2 3 2 3 2 3 2 2" xfId="3898" xr:uid="{00000000-0005-0000-0000-0000C00E0000}"/>
    <cellStyle name="20% - Accent2 3 2 3 2 3 3" xfId="3899" xr:uid="{00000000-0005-0000-0000-0000C10E0000}"/>
    <cellStyle name="20% - Accent2 3 2 3 2 4" xfId="3900" xr:uid="{00000000-0005-0000-0000-0000C20E0000}"/>
    <cellStyle name="20% - Accent2 3 2 3 2 4 2" xfId="3901" xr:uid="{00000000-0005-0000-0000-0000C30E0000}"/>
    <cellStyle name="20% - Accent2 3 2 3 2 4 2 2" xfId="3902" xr:uid="{00000000-0005-0000-0000-0000C40E0000}"/>
    <cellStyle name="20% - Accent2 3 2 3 2 4 3" xfId="3903" xr:uid="{00000000-0005-0000-0000-0000C50E0000}"/>
    <cellStyle name="20% - Accent2 3 2 3 2 5" xfId="3904" xr:uid="{00000000-0005-0000-0000-0000C60E0000}"/>
    <cellStyle name="20% - Accent2 3 2 3 2 5 2" xfId="3905" xr:uid="{00000000-0005-0000-0000-0000C70E0000}"/>
    <cellStyle name="20% - Accent2 3 2 3 2 6" xfId="3906" xr:uid="{00000000-0005-0000-0000-0000C80E0000}"/>
    <cellStyle name="20% - Accent2 3 2 3 3" xfId="3907" xr:uid="{00000000-0005-0000-0000-0000C90E0000}"/>
    <cellStyle name="20% - Accent2 3 2 3 3 2" xfId="3908" xr:uid="{00000000-0005-0000-0000-0000CA0E0000}"/>
    <cellStyle name="20% - Accent2 3 2 3 3 2 2" xfId="3909" xr:uid="{00000000-0005-0000-0000-0000CB0E0000}"/>
    <cellStyle name="20% - Accent2 3 2 3 3 2 2 2" xfId="3910" xr:uid="{00000000-0005-0000-0000-0000CC0E0000}"/>
    <cellStyle name="20% - Accent2 3 2 3 3 2 3" xfId="3911" xr:uid="{00000000-0005-0000-0000-0000CD0E0000}"/>
    <cellStyle name="20% - Accent2 3 2 3 3 3" xfId="3912" xr:uid="{00000000-0005-0000-0000-0000CE0E0000}"/>
    <cellStyle name="20% - Accent2 3 2 3 3 3 2" xfId="3913" xr:uid="{00000000-0005-0000-0000-0000CF0E0000}"/>
    <cellStyle name="20% - Accent2 3 2 3 3 4" xfId="3914" xr:uid="{00000000-0005-0000-0000-0000D00E0000}"/>
    <cellStyle name="20% - Accent2 3 2 3 4" xfId="3915" xr:uid="{00000000-0005-0000-0000-0000D10E0000}"/>
    <cellStyle name="20% - Accent2 3 2 3 4 2" xfId="3916" xr:uid="{00000000-0005-0000-0000-0000D20E0000}"/>
    <cellStyle name="20% - Accent2 3 2 3 4 2 2" xfId="3917" xr:uid="{00000000-0005-0000-0000-0000D30E0000}"/>
    <cellStyle name="20% - Accent2 3 2 3 4 3" xfId="3918" xr:uid="{00000000-0005-0000-0000-0000D40E0000}"/>
    <cellStyle name="20% - Accent2 3 2 3 5" xfId="3919" xr:uid="{00000000-0005-0000-0000-0000D50E0000}"/>
    <cellStyle name="20% - Accent2 3 2 3 5 2" xfId="3920" xr:uid="{00000000-0005-0000-0000-0000D60E0000}"/>
    <cellStyle name="20% - Accent2 3 2 3 5 2 2" xfId="3921" xr:uid="{00000000-0005-0000-0000-0000D70E0000}"/>
    <cellStyle name="20% - Accent2 3 2 3 5 3" xfId="3922" xr:uid="{00000000-0005-0000-0000-0000D80E0000}"/>
    <cellStyle name="20% - Accent2 3 2 3 6" xfId="3923" xr:uid="{00000000-0005-0000-0000-0000D90E0000}"/>
    <cellStyle name="20% - Accent2 3 2 3 6 2" xfId="3924" xr:uid="{00000000-0005-0000-0000-0000DA0E0000}"/>
    <cellStyle name="20% - Accent2 3 2 3 7" xfId="3925" xr:uid="{00000000-0005-0000-0000-0000DB0E0000}"/>
    <cellStyle name="20% - Accent2 3 2 4" xfId="3926" xr:uid="{00000000-0005-0000-0000-0000DC0E0000}"/>
    <cellStyle name="20% - Accent2 3 2 4 2" xfId="3927" xr:uid="{00000000-0005-0000-0000-0000DD0E0000}"/>
    <cellStyle name="20% - Accent2 3 2 4 2 2" xfId="3928" xr:uid="{00000000-0005-0000-0000-0000DE0E0000}"/>
    <cellStyle name="20% - Accent2 3 2 4 2 2 2" xfId="3929" xr:uid="{00000000-0005-0000-0000-0000DF0E0000}"/>
    <cellStyle name="20% - Accent2 3 2 4 2 2 2 2" xfId="3930" xr:uid="{00000000-0005-0000-0000-0000E00E0000}"/>
    <cellStyle name="20% - Accent2 3 2 4 2 2 3" xfId="3931" xr:uid="{00000000-0005-0000-0000-0000E10E0000}"/>
    <cellStyle name="20% - Accent2 3 2 4 2 3" xfId="3932" xr:uid="{00000000-0005-0000-0000-0000E20E0000}"/>
    <cellStyle name="20% - Accent2 3 2 4 2 3 2" xfId="3933" xr:uid="{00000000-0005-0000-0000-0000E30E0000}"/>
    <cellStyle name="20% - Accent2 3 2 4 2 4" xfId="3934" xr:uid="{00000000-0005-0000-0000-0000E40E0000}"/>
    <cellStyle name="20% - Accent2 3 2 4 3" xfId="3935" xr:uid="{00000000-0005-0000-0000-0000E50E0000}"/>
    <cellStyle name="20% - Accent2 3 2 4 3 2" xfId="3936" xr:uid="{00000000-0005-0000-0000-0000E60E0000}"/>
    <cellStyle name="20% - Accent2 3 2 4 3 2 2" xfId="3937" xr:uid="{00000000-0005-0000-0000-0000E70E0000}"/>
    <cellStyle name="20% - Accent2 3 2 4 3 3" xfId="3938" xr:uid="{00000000-0005-0000-0000-0000E80E0000}"/>
    <cellStyle name="20% - Accent2 3 2 4 4" xfId="3939" xr:uid="{00000000-0005-0000-0000-0000E90E0000}"/>
    <cellStyle name="20% - Accent2 3 2 4 4 2" xfId="3940" xr:uid="{00000000-0005-0000-0000-0000EA0E0000}"/>
    <cellStyle name="20% - Accent2 3 2 4 4 2 2" xfId="3941" xr:uid="{00000000-0005-0000-0000-0000EB0E0000}"/>
    <cellStyle name="20% - Accent2 3 2 4 4 3" xfId="3942" xr:uid="{00000000-0005-0000-0000-0000EC0E0000}"/>
    <cellStyle name="20% - Accent2 3 2 4 5" xfId="3943" xr:uid="{00000000-0005-0000-0000-0000ED0E0000}"/>
    <cellStyle name="20% - Accent2 3 2 4 5 2" xfId="3944" xr:uid="{00000000-0005-0000-0000-0000EE0E0000}"/>
    <cellStyle name="20% - Accent2 3 2 4 6" xfId="3945" xr:uid="{00000000-0005-0000-0000-0000EF0E0000}"/>
    <cellStyle name="20% - Accent2 3 2 5" xfId="3946" xr:uid="{00000000-0005-0000-0000-0000F00E0000}"/>
    <cellStyle name="20% - Accent2 3 2 5 2" xfId="3947" xr:uid="{00000000-0005-0000-0000-0000F10E0000}"/>
    <cellStyle name="20% - Accent2 3 2 5 2 2" xfId="3948" xr:uid="{00000000-0005-0000-0000-0000F20E0000}"/>
    <cellStyle name="20% - Accent2 3 2 5 2 2 2" xfId="3949" xr:uid="{00000000-0005-0000-0000-0000F30E0000}"/>
    <cellStyle name="20% - Accent2 3 2 5 2 3" xfId="3950" xr:uid="{00000000-0005-0000-0000-0000F40E0000}"/>
    <cellStyle name="20% - Accent2 3 2 5 3" xfId="3951" xr:uid="{00000000-0005-0000-0000-0000F50E0000}"/>
    <cellStyle name="20% - Accent2 3 2 5 3 2" xfId="3952" xr:uid="{00000000-0005-0000-0000-0000F60E0000}"/>
    <cellStyle name="20% - Accent2 3 2 5 4" xfId="3953" xr:uid="{00000000-0005-0000-0000-0000F70E0000}"/>
    <cellStyle name="20% - Accent2 3 2 6" xfId="3954" xr:uid="{00000000-0005-0000-0000-0000F80E0000}"/>
    <cellStyle name="20% - Accent2 3 2 6 2" xfId="3955" xr:uid="{00000000-0005-0000-0000-0000F90E0000}"/>
    <cellStyle name="20% - Accent2 3 2 6 2 2" xfId="3956" xr:uid="{00000000-0005-0000-0000-0000FA0E0000}"/>
    <cellStyle name="20% - Accent2 3 2 6 3" xfId="3957" xr:uid="{00000000-0005-0000-0000-0000FB0E0000}"/>
    <cellStyle name="20% - Accent2 3 2 7" xfId="3958" xr:uid="{00000000-0005-0000-0000-0000FC0E0000}"/>
    <cellStyle name="20% - Accent2 3 2 7 2" xfId="3959" xr:uid="{00000000-0005-0000-0000-0000FD0E0000}"/>
    <cellStyle name="20% - Accent2 3 2 7 2 2" xfId="3960" xr:uid="{00000000-0005-0000-0000-0000FE0E0000}"/>
    <cellStyle name="20% - Accent2 3 2 7 3" xfId="3961" xr:uid="{00000000-0005-0000-0000-0000FF0E0000}"/>
    <cellStyle name="20% - Accent2 3 2 8" xfId="3962" xr:uid="{00000000-0005-0000-0000-0000000F0000}"/>
    <cellStyle name="20% - Accent2 3 2 8 2" xfId="3963" xr:uid="{00000000-0005-0000-0000-0000010F0000}"/>
    <cellStyle name="20% - Accent2 3 2 9" xfId="3964" xr:uid="{00000000-0005-0000-0000-0000020F0000}"/>
    <cellStyle name="20% - Accent2 3 3" xfId="3965" xr:uid="{00000000-0005-0000-0000-0000030F0000}"/>
    <cellStyle name="20% - Accent2 3 3 2" xfId="3966" xr:uid="{00000000-0005-0000-0000-0000040F0000}"/>
    <cellStyle name="20% - Accent2 3 3 2 2" xfId="3967" xr:uid="{00000000-0005-0000-0000-0000050F0000}"/>
    <cellStyle name="20% - Accent2 3 3 2 2 2" xfId="3968" xr:uid="{00000000-0005-0000-0000-0000060F0000}"/>
    <cellStyle name="20% - Accent2 3 3 2 2 2 2" xfId="3969" xr:uid="{00000000-0005-0000-0000-0000070F0000}"/>
    <cellStyle name="20% - Accent2 3 3 2 2 2 2 2" xfId="3970" xr:uid="{00000000-0005-0000-0000-0000080F0000}"/>
    <cellStyle name="20% - Accent2 3 3 2 2 2 3" xfId="3971" xr:uid="{00000000-0005-0000-0000-0000090F0000}"/>
    <cellStyle name="20% - Accent2 3 3 2 2 3" xfId="3972" xr:uid="{00000000-0005-0000-0000-00000A0F0000}"/>
    <cellStyle name="20% - Accent2 3 3 2 2 3 2" xfId="3973" xr:uid="{00000000-0005-0000-0000-00000B0F0000}"/>
    <cellStyle name="20% - Accent2 3 3 2 2 4" xfId="3974" xr:uid="{00000000-0005-0000-0000-00000C0F0000}"/>
    <cellStyle name="20% - Accent2 3 3 2 3" xfId="3975" xr:uid="{00000000-0005-0000-0000-00000D0F0000}"/>
    <cellStyle name="20% - Accent2 3 3 2 3 2" xfId="3976" xr:uid="{00000000-0005-0000-0000-00000E0F0000}"/>
    <cellStyle name="20% - Accent2 3 3 2 3 2 2" xfId="3977" xr:uid="{00000000-0005-0000-0000-00000F0F0000}"/>
    <cellStyle name="20% - Accent2 3 3 2 3 3" xfId="3978" xr:uid="{00000000-0005-0000-0000-0000100F0000}"/>
    <cellStyle name="20% - Accent2 3 3 2 4" xfId="3979" xr:uid="{00000000-0005-0000-0000-0000110F0000}"/>
    <cellStyle name="20% - Accent2 3 3 2 4 2" xfId="3980" xr:uid="{00000000-0005-0000-0000-0000120F0000}"/>
    <cellStyle name="20% - Accent2 3 3 2 4 2 2" xfId="3981" xr:uid="{00000000-0005-0000-0000-0000130F0000}"/>
    <cellStyle name="20% - Accent2 3 3 2 4 3" xfId="3982" xr:uid="{00000000-0005-0000-0000-0000140F0000}"/>
    <cellStyle name="20% - Accent2 3 3 2 5" xfId="3983" xr:uid="{00000000-0005-0000-0000-0000150F0000}"/>
    <cellStyle name="20% - Accent2 3 3 2 5 2" xfId="3984" xr:uid="{00000000-0005-0000-0000-0000160F0000}"/>
    <cellStyle name="20% - Accent2 3 3 2 6" xfId="3985" xr:uid="{00000000-0005-0000-0000-0000170F0000}"/>
    <cellStyle name="20% - Accent2 3 3 3" xfId="3986" xr:uid="{00000000-0005-0000-0000-0000180F0000}"/>
    <cellStyle name="20% - Accent2 3 3 3 2" xfId="3987" xr:uid="{00000000-0005-0000-0000-0000190F0000}"/>
    <cellStyle name="20% - Accent2 3 3 3 2 2" xfId="3988" xr:uid="{00000000-0005-0000-0000-00001A0F0000}"/>
    <cellStyle name="20% - Accent2 3 3 3 2 2 2" xfId="3989" xr:uid="{00000000-0005-0000-0000-00001B0F0000}"/>
    <cellStyle name="20% - Accent2 3 3 3 2 3" xfId="3990" xr:uid="{00000000-0005-0000-0000-00001C0F0000}"/>
    <cellStyle name="20% - Accent2 3 3 3 3" xfId="3991" xr:uid="{00000000-0005-0000-0000-00001D0F0000}"/>
    <cellStyle name="20% - Accent2 3 3 3 3 2" xfId="3992" xr:uid="{00000000-0005-0000-0000-00001E0F0000}"/>
    <cellStyle name="20% - Accent2 3 3 3 4" xfId="3993" xr:uid="{00000000-0005-0000-0000-00001F0F0000}"/>
    <cellStyle name="20% - Accent2 3 3 4" xfId="3994" xr:uid="{00000000-0005-0000-0000-0000200F0000}"/>
    <cellStyle name="20% - Accent2 3 3 4 2" xfId="3995" xr:uid="{00000000-0005-0000-0000-0000210F0000}"/>
    <cellStyle name="20% - Accent2 3 3 4 2 2" xfId="3996" xr:uid="{00000000-0005-0000-0000-0000220F0000}"/>
    <cellStyle name="20% - Accent2 3 3 4 3" xfId="3997" xr:uid="{00000000-0005-0000-0000-0000230F0000}"/>
    <cellStyle name="20% - Accent2 3 3 5" xfId="3998" xr:uid="{00000000-0005-0000-0000-0000240F0000}"/>
    <cellStyle name="20% - Accent2 3 3 5 2" xfId="3999" xr:uid="{00000000-0005-0000-0000-0000250F0000}"/>
    <cellStyle name="20% - Accent2 3 3 5 2 2" xfId="4000" xr:uid="{00000000-0005-0000-0000-0000260F0000}"/>
    <cellStyle name="20% - Accent2 3 3 5 3" xfId="4001" xr:uid="{00000000-0005-0000-0000-0000270F0000}"/>
    <cellStyle name="20% - Accent2 3 3 6" xfId="4002" xr:uid="{00000000-0005-0000-0000-0000280F0000}"/>
    <cellStyle name="20% - Accent2 3 3 6 2" xfId="4003" xr:uid="{00000000-0005-0000-0000-0000290F0000}"/>
    <cellStyle name="20% - Accent2 3 3 7" xfId="4004" xr:uid="{00000000-0005-0000-0000-00002A0F0000}"/>
    <cellStyle name="20% - Accent2 3 4" xfId="4005" xr:uid="{00000000-0005-0000-0000-00002B0F0000}"/>
    <cellStyle name="20% - Accent2 3 4 2" xfId="4006" xr:uid="{00000000-0005-0000-0000-00002C0F0000}"/>
    <cellStyle name="20% - Accent2 3 4 2 2" xfId="4007" xr:uid="{00000000-0005-0000-0000-00002D0F0000}"/>
    <cellStyle name="20% - Accent2 3 4 2 2 2" xfId="4008" xr:uid="{00000000-0005-0000-0000-00002E0F0000}"/>
    <cellStyle name="20% - Accent2 3 4 2 2 2 2" xfId="4009" xr:uid="{00000000-0005-0000-0000-00002F0F0000}"/>
    <cellStyle name="20% - Accent2 3 4 2 2 2 2 2" xfId="4010" xr:uid="{00000000-0005-0000-0000-0000300F0000}"/>
    <cellStyle name="20% - Accent2 3 4 2 2 2 3" xfId="4011" xr:uid="{00000000-0005-0000-0000-0000310F0000}"/>
    <cellStyle name="20% - Accent2 3 4 2 2 3" xfId="4012" xr:uid="{00000000-0005-0000-0000-0000320F0000}"/>
    <cellStyle name="20% - Accent2 3 4 2 2 3 2" xfId="4013" xr:uid="{00000000-0005-0000-0000-0000330F0000}"/>
    <cellStyle name="20% - Accent2 3 4 2 2 4" xfId="4014" xr:uid="{00000000-0005-0000-0000-0000340F0000}"/>
    <cellStyle name="20% - Accent2 3 4 2 3" xfId="4015" xr:uid="{00000000-0005-0000-0000-0000350F0000}"/>
    <cellStyle name="20% - Accent2 3 4 2 3 2" xfId="4016" xr:uid="{00000000-0005-0000-0000-0000360F0000}"/>
    <cellStyle name="20% - Accent2 3 4 2 3 2 2" xfId="4017" xr:uid="{00000000-0005-0000-0000-0000370F0000}"/>
    <cellStyle name="20% - Accent2 3 4 2 3 3" xfId="4018" xr:uid="{00000000-0005-0000-0000-0000380F0000}"/>
    <cellStyle name="20% - Accent2 3 4 2 4" xfId="4019" xr:uid="{00000000-0005-0000-0000-0000390F0000}"/>
    <cellStyle name="20% - Accent2 3 4 2 4 2" xfId="4020" xr:uid="{00000000-0005-0000-0000-00003A0F0000}"/>
    <cellStyle name="20% - Accent2 3 4 2 4 2 2" xfId="4021" xr:uid="{00000000-0005-0000-0000-00003B0F0000}"/>
    <cellStyle name="20% - Accent2 3 4 2 4 3" xfId="4022" xr:uid="{00000000-0005-0000-0000-00003C0F0000}"/>
    <cellStyle name="20% - Accent2 3 4 2 5" xfId="4023" xr:uid="{00000000-0005-0000-0000-00003D0F0000}"/>
    <cellStyle name="20% - Accent2 3 4 2 5 2" xfId="4024" xr:uid="{00000000-0005-0000-0000-00003E0F0000}"/>
    <cellStyle name="20% - Accent2 3 4 2 6" xfId="4025" xr:uid="{00000000-0005-0000-0000-00003F0F0000}"/>
    <cellStyle name="20% - Accent2 3 4 3" xfId="4026" xr:uid="{00000000-0005-0000-0000-0000400F0000}"/>
    <cellStyle name="20% - Accent2 3 4 3 2" xfId="4027" xr:uid="{00000000-0005-0000-0000-0000410F0000}"/>
    <cellStyle name="20% - Accent2 3 4 3 2 2" xfId="4028" xr:uid="{00000000-0005-0000-0000-0000420F0000}"/>
    <cellStyle name="20% - Accent2 3 4 3 2 2 2" xfId="4029" xr:uid="{00000000-0005-0000-0000-0000430F0000}"/>
    <cellStyle name="20% - Accent2 3 4 3 2 3" xfId="4030" xr:uid="{00000000-0005-0000-0000-0000440F0000}"/>
    <cellStyle name="20% - Accent2 3 4 3 3" xfId="4031" xr:uid="{00000000-0005-0000-0000-0000450F0000}"/>
    <cellStyle name="20% - Accent2 3 4 3 3 2" xfId="4032" xr:uid="{00000000-0005-0000-0000-0000460F0000}"/>
    <cellStyle name="20% - Accent2 3 4 3 4" xfId="4033" xr:uid="{00000000-0005-0000-0000-0000470F0000}"/>
    <cellStyle name="20% - Accent2 3 4 4" xfId="4034" xr:uid="{00000000-0005-0000-0000-0000480F0000}"/>
    <cellStyle name="20% - Accent2 3 4 4 2" xfId="4035" xr:uid="{00000000-0005-0000-0000-0000490F0000}"/>
    <cellStyle name="20% - Accent2 3 4 4 2 2" xfId="4036" xr:uid="{00000000-0005-0000-0000-00004A0F0000}"/>
    <cellStyle name="20% - Accent2 3 4 4 3" xfId="4037" xr:uid="{00000000-0005-0000-0000-00004B0F0000}"/>
    <cellStyle name="20% - Accent2 3 4 5" xfId="4038" xr:uid="{00000000-0005-0000-0000-00004C0F0000}"/>
    <cellStyle name="20% - Accent2 3 4 5 2" xfId="4039" xr:uid="{00000000-0005-0000-0000-00004D0F0000}"/>
    <cellStyle name="20% - Accent2 3 4 5 2 2" xfId="4040" xr:uid="{00000000-0005-0000-0000-00004E0F0000}"/>
    <cellStyle name="20% - Accent2 3 4 5 3" xfId="4041" xr:uid="{00000000-0005-0000-0000-00004F0F0000}"/>
    <cellStyle name="20% - Accent2 3 4 6" xfId="4042" xr:uid="{00000000-0005-0000-0000-0000500F0000}"/>
    <cellStyle name="20% - Accent2 3 4 6 2" xfId="4043" xr:uid="{00000000-0005-0000-0000-0000510F0000}"/>
    <cellStyle name="20% - Accent2 3 4 7" xfId="4044" xr:uid="{00000000-0005-0000-0000-0000520F0000}"/>
    <cellStyle name="20% - Accent2 3 5" xfId="4045" xr:uid="{00000000-0005-0000-0000-0000530F0000}"/>
    <cellStyle name="20% - Accent2 3 5 2" xfId="4046" xr:uid="{00000000-0005-0000-0000-0000540F0000}"/>
    <cellStyle name="20% - Accent2 3 5 2 2" xfId="4047" xr:uid="{00000000-0005-0000-0000-0000550F0000}"/>
    <cellStyle name="20% - Accent2 3 5 2 2 2" xfId="4048" xr:uid="{00000000-0005-0000-0000-0000560F0000}"/>
    <cellStyle name="20% - Accent2 3 5 2 2 2 2" xfId="4049" xr:uid="{00000000-0005-0000-0000-0000570F0000}"/>
    <cellStyle name="20% - Accent2 3 5 2 2 3" xfId="4050" xr:uid="{00000000-0005-0000-0000-0000580F0000}"/>
    <cellStyle name="20% - Accent2 3 5 2 3" xfId="4051" xr:uid="{00000000-0005-0000-0000-0000590F0000}"/>
    <cellStyle name="20% - Accent2 3 5 2 3 2" xfId="4052" xr:uid="{00000000-0005-0000-0000-00005A0F0000}"/>
    <cellStyle name="20% - Accent2 3 5 2 4" xfId="4053" xr:uid="{00000000-0005-0000-0000-00005B0F0000}"/>
    <cellStyle name="20% - Accent2 3 5 3" xfId="4054" xr:uid="{00000000-0005-0000-0000-00005C0F0000}"/>
    <cellStyle name="20% - Accent2 3 5 3 2" xfId="4055" xr:uid="{00000000-0005-0000-0000-00005D0F0000}"/>
    <cellStyle name="20% - Accent2 3 5 3 2 2" xfId="4056" xr:uid="{00000000-0005-0000-0000-00005E0F0000}"/>
    <cellStyle name="20% - Accent2 3 5 3 3" xfId="4057" xr:uid="{00000000-0005-0000-0000-00005F0F0000}"/>
    <cellStyle name="20% - Accent2 3 5 4" xfId="4058" xr:uid="{00000000-0005-0000-0000-0000600F0000}"/>
    <cellStyle name="20% - Accent2 3 5 4 2" xfId="4059" xr:uid="{00000000-0005-0000-0000-0000610F0000}"/>
    <cellStyle name="20% - Accent2 3 5 4 2 2" xfId="4060" xr:uid="{00000000-0005-0000-0000-0000620F0000}"/>
    <cellStyle name="20% - Accent2 3 5 4 3" xfId="4061" xr:uid="{00000000-0005-0000-0000-0000630F0000}"/>
    <cellStyle name="20% - Accent2 3 5 5" xfId="4062" xr:uid="{00000000-0005-0000-0000-0000640F0000}"/>
    <cellStyle name="20% - Accent2 3 5 5 2" xfId="4063" xr:uid="{00000000-0005-0000-0000-0000650F0000}"/>
    <cellStyle name="20% - Accent2 3 5 6" xfId="4064" xr:uid="{00000000-0005-0000-0000-0000660F0000}"/>
    <cellStyle name="20% - Accent2 3 6" xfId="4065" xr:uid="{00000000-0005-0000-0000-0000670F0000}"/>
    <cellStyle name="20% - Accent2 3 6 2" xfId="4066" xr:uid="{00000000-0005-0000-0000-0000680F0000}"/>
    <cellStyle name="20% - Accent2 3 6 2 2" xfId="4067" xr:uid="{00000000-0005-0000-0000-0000690F0000}"/>
    <cellStyle name="20% - Accent2 3 6 2 2 2" xfId="4068" xr:uid="{00000000-0005-0000-0000-00006A0F0000}"/>
    <cellStyle name="20% - Accent2 3 6 2 3" xfId="4069" xr:uid="{00000000-0005-0000-0000-00006B0F0000}"/>
    <cellStyle name="20% - Accent2 3 6 3" xfId="4070" xr:uid="{00000000-0005-0000-0000-00006C0F0000}"/>
    <cellStyle name="20% - Accent2 3 6 3 2" xfId="4071" xr:uid="{00000000-0005-0000-0000-00006D0F0000}"/>
    <cellStyle name="20% - Accent2 3 6 4" xfId="4072" xr:uid="{00000000-0005-0000-0000-00006E0F0000}"/>
    <cellStyle name="20% - Accent2 3 7" xfId="4073" xr:uid="{00000000-0005-0000-0000-00006F0F0000}"/>
    <cellStyle name="20% - Accent2 3 7 2" xfId="4074" xr:uid="{00000000-0005-0000-0000-0000700F0000}"/>
    <cellStyle name="20% - Accent2 3 7 2 2" xfId="4075" xr:uid="{00000000-0005-0000-0000-0000710F0000}"/>
    <cellStyle name="20% - Accent2 3 7 3" xfId="4076" xr:uid="{00000000-0005-0000-0000-0000720F0000}"/>
    <cellStyle name="20% - Accent2 3 8" xfId="4077" xr:uid="{00000000-0005-0000-0000-0000730F0000}"/>
    <cellStyle name="20% - Accent2 3 8 2" xfId="4078" xr:uid="{00000000-0005-0000-0000-0000740F0000}"/>
    <cellStyle name="20% - Accent2 3 8 2 2" xfId="4079" xr:uid="{00000000-0005-0000-0000-0000750F0000}"/>
    <cellStyle name="20% - Accent2 3 8 3" xfId="4080" xr:uid="{00000000-0005-0000-0000-0000760F0000}"/>
    <cellStyle name="20% - Accent2 3 9" xfId="4081" xr:uid="{00000000-0005-0000-0000-0000770F0000}"/>
    <cellStyle name="20% - Accent2 3 9 2" xfId="4082" xr:uid="{00000000-0005-0000-0000-0000780F0000}"/>
    <cellStyle name="20% - Accent2 30" xfId="4083" xr:uid="{00000000-0005-0000-0000-0000790F0000}"/>
    <cellStyle name="20% - Accent2 31" xfId="4084" xr:uid="{00000000-0005-0000-0000-00007A0F0000}"/>
    <cellStyle name="20% - Accent2 32" xfId="4085" xr:uid="{00000000-0005-0000-0000-00007B0F0000}"/>
    <cellStyle name="20% - Accent2 4" xfId="4086" xr:uid="{00000000-0005-0000-0000-00007C0F0000}"/>
    <cellStyle name="20% - Accent2 4 10" xfId="4087" xr:uid="{00000000-0005-0000-0000-00007D0F0000}"/>
    <cellStyle name="20% - Accent2 4 2" xfId="4088" xr:uid="{00000000-0005-0000-0000-00007E0F0000}"/>
    <cellStyle name="20% - Accent2 4 2 2" xfId="4089" xr:uid="{00000000-0005-0000-0000-00007F0F0000}"/>
    <cellStyle name="20% - Accent2 4 2 2 2" xfId="4090" xr:uid="{00000000-0005-0000-0000-0000800F0000}"/>
    <cellStyle name="20% - Accent2 4 2 2 2 2" xfId="4091" xr:uid="{00000000-0005-0000-0000-0000810F0000}"/>
    <cellStyle name="20% - Accent2 4 2 2 2 2 2" xfId="4092" xr:uid="{00000000-0005-0000-0000-0000820F0000}"/>
    <cellStyle name="20% - Accent2 4 2 2 2 2 2 2" xfId="4093" xr:uid="{00000000-0005-0000-0000-0000830F0000}"/>
    <cellStyle name="20% - Accent2 4 2 2 2 2 2 2 2" xfId="4094" xr:uid="{00000000-0005-0000-0000-0000840F0000}"/>
    <cellStyle name="20% - Accent2 4 2 2 2 2 2 3" xfId="4095" xr:uid="{00000000-0005-0000-0000-0000850F0000}"/>
    <cellStyle name="20% - Accent2 4 2 2 2 2 3" xfId="4096" xr:uid="{00000000-0005-0000-0000-0000860F0000}"/>
    <cellStyle name="20% - Accent2 4 2 2 2 2 3 2" xfId="4097" xr:uid="{00000000-0005-0000-0000-0000870F0000}"/>
    <cellStyle name="20% - Accent2 4 2 2 2 2 4" xfId="4098" xr:uid="{00000000-0005-0000-0000-0000880F0000}"/>
    <cellStyle name="20% - Accent2 4 2 2 2 3" xfId="4099" xr:uid="{00000000-0005-0000-0000-0000890F0000}"/>
    <cellStyle name="20% - Accent2 4 2 2 2 3 2" xfId="4100" xr:uid="{00000000-0005-0000-0000-00008A0F0000}"/>
    <cellStyle name="20% - Accent2 4 2 2 2 3 2 2" xfId="4101" xr:uid="{00000000-0005-0000-0000-00008B0F0000}"/>
    <cellStyle name="20% - Accent2 4 2 2 2 3 3" xfId="4102" xr:uid="{00000000-0005-0000-0000-00008C0F0000}"/>
    <cellStyle name="20% - Accent2 4 2 2 2 4" xfId="4103" xr:uid="{00000000-0005-0000-0000-00008D0F0000}"/>
    <cellStyle name="20% - Accent2 4 2 2 2 4 2" xfId="4104" xr:uid="{00000000-0005-0000-0000-00008E0F0000}"/>
    <cellStyle name="20% - Accent2 4 2 2 2 4 2 2" xfId="4105" xr:uid="{00000000-0005-0000-0000-00008F0F0000}"/>
    <cellStyle name="20% - Accent2 4 2 2 2 4 3" xfId="4106" xr:uid="{00000000-0005-0000-0000-0000900F0000}"/>
    <cellStyle name="20% - Accent2 4 2 2 2 5" xfId="4107" xr:uid="{00000000-0005-0000-0000-0000910F0000}"/>
    <cellStyle name="20% - Accent2 4 2 2 2 5 2" xfId="4108" xr:uid="{00000000-0005-0000-0000-0000920F0000}"/>
    <cellStyle name="20% - Accent2 4 2 2 2 6" xfId="4109" xr:uid="{00000000-0005-0000-0000-0000930F0000}"/>
    <cellStyle name="20% - Accent2 4 2 2 3" xfId="4110" xr:uid="{00000000-0005-0000-0000-0000940F0000}"/>
    <cellStyle name="20% - Accent2 4 2 2 3 2" xfId="4111" xr:uid="{00000000-0005-0000-0000-0000950F0000}"/>
    <cellStyle name="20% - Accent2 4 2 2 3 2 2" xfId="4112" xr:uid="{00000000-0005-0000-0000-0000960F0000}"/>
    <cellStyle name="20% - Accent2 4 2 2 3 2 2 2" xfId="4113" xr:uid="{00000000-0005-0000-0000-0000970F0000}"/>
    <cellStyle name="20% - Accent2 4 2 2 3 2 3" xfId="4114" xr:uid="{00000000-0005-0000-0000-0000980F0000}"/>
    <cellStyle name="20% - Accent2 4 2 2 3 3" xfId="4115" xr:uid="{00000000-0005-0000-0000-0000990F0000}"/>
    <cellStyle name="20% - Accent2 4 2 2 3 3 2" xfId="4116" xr:uid="{00000000-0005-0000-0000-00009A0F0000}"/>
    <cellStyle name="20% - Accent2 4 2 2 3 4" xfId="4117" xr:uid="{00000000-0005-0000-0000-00009B0F0000}"/>
    <cellStyle name="20% - Accent2 4 2 2 4" xfId="4118" xr:uid="{00000000-0005-0000-0000-00009C0F0000}"/>
    <cellStyle name="20% - Accent2 4 2 2 4 2" xfId="4119" xr:uid="{00000000-0005-0000-0000-00009D0F0000}"/>
    <cellStyle name="20% - Accent2 4 2 2 4 2 2" xfId="4120" xr:uid="{00000000-0005-0000-0000-00009E0F0000}"/>
    <cellStyle name="20% - Accent2 4 2 2 4 3" xfId="4121" xr:uid="{00000000-0005-0000-0000-00009F0F0000}"/>
    <cellStyle name="20% - Accent2 4 2 2 5" xfId="4122" xr:uid="{00000000-0005-0000-0000-0000A00F0000}"/>
    <cellStyle name="20% - Accent2 4 2 2 5 2" xfId="4123" xr:uid="{00000000-0005-0000-0000-0000A10F0000}"/>
    <cellStyle name="20% - Accent2 4 2 2 5 2 2" xfId="4124" xr:uid="{00000000-0005-0000-0000-0000A20F0000}"/>
    <cellStyle name="20% - Accent2 4 2 2 5 3" xfId="4125" xr:uid="{00000000-0005-0000-0000-0000A30F0000}"/>
    <cellStyle name="20% - Accent2 4 2 2 6" xfId="4126" xr:uid="{00000000-0005-0000-0000-0000A40F0000}"/>
    <cellStyle name="20% - Accent2 4 2 2 6 2" xfId="4127" xr:uid="{00000000-0005-0000-0000-0000A50F0000}"/>
    <cellStyle name="20% - Accent2 4 2 2 7" xfId="4128" xr:uid="{00000000-0005-0000-0000-0000A60F0000}"/>
    <cellStyle name="20% - Accent2 4 2 3" xfId="4129" xr:uid="{00000000-0005-0000-0000-0000A70F0000}"/>
    <cellStyle name="20% - Accent2 4 2 3 2" xfId="4130" xr:uid="{00000000-0005-0000-0000-0000A80F0000}"/>
    <cellStyle name="20% - Accent2 4 2 3 2 2" xfId="4131" xr:uid="{00000000-0005-0000-0000-0000A90F0000}"/>
    <cellStyle name="20% - Accent2 4 2 3 2 2 2" xfId="4132" xr:uid="{00000000-0005-0000-0000-0000AA0F0000}"/>
    <cellStyle name="20% - Accent2 4 2 3 2 2 2 2" xfId="4133" xr:uid="{00000000-0005-0000-0000-0000AB0F0000}"/>
    <cellStyle name="20% - Accent2 4 2 3 2 2 2 2 2" xfId="4134" xr:uid="{00000000-0005-0000-0000-0000AC0F0000}"/>
    <cellStyle name="20% - Accent2 4 2 3 2 2 2 3" xfId="4135" xr:uid="{00000000-0005-0000-0000-0000AD0F0000}"/>
    <cellStyle name="20% - Accent2 4 2 3 2 2 3" xfId="4136" xr:uid="{00000000-0005-0000-0000-0000AE0F0000}"/>
    <cellStyle name="20% - Accent2 4 2 3 2 2 3 2" xfId="4137" xr:uid="{00000000-0005-0000-0000-0000AF0F0000}"/>
    <cellStyle name="20% - Accent2 4 2 3 2 2 4" xfId="4138" xr:uid="{00000000-0005-0000-0000-0000B00F0000}"/>
    <cellStyle name="20% - Accent2 4 2 3 2 3" xfId="4139" xr:uid="{00000000-0005-0000-0000-0000B10F0000}"/>
    <cellStyle name="20% - Accent2 4 2 3 2 3 2" xfId="4140" xr:uid="{00000000-0005-0000-0000-0000B20F0000}"/>
    <cellStyle name="20% - Accent2 4 2 3 2 3 2 2" xfId="4141" xr:uid="{00000000-0005-0000-0000-0000B30F0000}"/>
    <cellStyle name="20% - Accent2 4 2 3 2 3 3" xfId="4142" xr:uid="{00000000-0005-0000-0000-0000B40F0000}"/>
    <cellStyle name="20% - Accent2 4 2 3 2 4" xfId="4143" xr:uid="{00000000-0005-0000-0000-0000B50F0000}"/>
    <cellStyle name="20% - Accent2 4 2 3 2 4 2" xfId="4144" xr:uid="{00000000-0005-0000-0000-0000B60F0000}"/>
    <cellStyle name="20% - Accent2 4 2 3 2 4 2 2" xfId="4145" xr:uid="{00000000-0005-0000-0000-0000B70F0000}"/>
    <cellStyle name="20% - Accent2 4 2 3 2 4 3" xfId="4146" xr:uid="{00000000-0005-0000-0000-0000B80F0000}"/>
    <cellStyle name="20% - Accent2 4 2 3 2 5" xfId="4147" xr:uid="{00000000-0005-0000-0000-0000B90F0000}"/>
    <cellStyle name="20% - Accent2 4 2 3 2 5 2" xfId="4148" xr:uid="{00000000-0005-0000-0000-0000BA0F0000}"/>
    <cellStyle name="20% - Accent2 4 2 3 2 6" xfId="4149" xr:uid="{00000000-0005-0000-0000-0000BB0F0000}"/>
    <cellStyle name="20% - Accent2 4 2 3 3" xfId="4150" xr:uid="{00000000-0005-0000-0000-0000BC0F0000}"/>
    <cellStyle name="20% - Accent2 4 2 3 3 2" xfId="4151" xr:uid="{00000000-0005-0000-0000-0000BD0F0000}"/>
    <cellStyle name="20% - Accent2 4 2 3 3 2 2" xfId="4152" xr:uid="{00000000-0005-0000-0000-0000BE0F0000}"/>
    <cellStyle name="20% - Accent2 4 2 3 3 2 2 2" xfId="4153" xr:uid="{00000000-0005-0000-0000-0000BF0F0000}"/>
    <cellStyle name="20% - Accent2 4 2 3 3 2 3" xfId="4154" xr:uid="{00000000-0005-0000-0000-0000C00F0000}"/>
    <cellStyle name="20% - Accent2 4 2 3 3 3" xfId="4155" xr:uid="{00000000-0005-0000-0000-0000C10F0000}"/>
    <cellStyle name="20% - Accent2 4 2 3 3 3 2" xfId="4156" xr:uid="{00000000-0005-0000-0000-0000C20F0000}"/>
    <cellStyle name="20% - Accent2 4 2 3 3 4" xfId="4157" xr:uid="{00000000-0005-0000-0000-0000C30F0000}"/>
    <cellStyle name="20% - Accent2 4 2 3 4" xfId="4158" xr:uid="{00000000-0005-0000-0000-0000C40F0000}"/>
    <cellStyle name="20% - Accent2 4 2 3 4 2" xfId="4159" xr:uid="{00000000-0005-0000-0000-0000C50F0000}"/>
    <cellStyle name="20% - Accent2 4 2 3 4 2 2" xfId="4160" xr:uid="{00000000-0005-0000-0000-0000C60F0000}"/>
    <cellStyle name="20% - Accent2 4 2 3 4 3" xfId="4161" xr:uid="{00000000-0005-0000-0000-0000C70F0000}"/>
    <cellStyle name="20% - Accent2 4 2 3 5" xfId="4162" xr:uid="{00000000-0005-0000-0000-0000C80F0000}"/>
    <cellStyle name="20% - Accent2 4 2 3 5 2" xfId="4163" xr:uid="{00000000-0005-0000-0000-0000C90F0000}"/>
    <cellStyle name="20% - Accent2 4 2 3 5 2 2" xfId="4164" xr:uid="{00000000-0005-0000-0000-0000CA0F0000}"/>
    <cellStyle name="20% - Accent2 4 2 3 5 3" xfId="4165" xr:uid="{00000000-0005-0000-0000-0000CB0F0000}"/>
    <cellStyle name="20% - Accent2 4 2 3 6" xfId="4166" xr:uid="{00000000-0005-0000-0000-0000CC0F0000}"/>
    <cellStyle name="20% - Accent2 4 2 3 6 2" xfId="4167" xr:uid="{00000000-0005-0000-0000-0000CD0F0000}"/>
    <cellStyle name="20% - Accent2 4 2 3 7" xfId="4168" xr:uid="{00000000-0005-0000-0000-0000CE0F0000}"/>
    <cellStyle name="20% - Accent2 4 2 4" xfId="4169" xr:uid="{00000000-0005-0000-0000-0000CF0F0000}"/>
    <cellStyle name="20% - Accent2 4 2 4 2" xfId="4170" xr:uid="{00000000-0005-0000-0000-0000D00F0000}"/>
    <cellStyle name="20% - Accent2 4 2 4 2 2" xfId="4171" xr:uid="{00000000-0005-0000-0000-0000D10F0000}"/>
    <cellStyle name="20% - Accent2 4 2 4 2 2 2" xfId="4172" xr:uid="{00000000-0005-0000-0000-0000D20F0000}"/>
    <cellStyle name="20% - Accent2 4 2 4 2 2 2 2" xfId="4173" xr:uid="{00000000-0005-0000-0000-0000D30F0000}"/>
    <cellStyle name="20% - Accent2 4 2 4 2 2 3" xfId="4174" xr:uid="{00000000-0005-0000-0000-0000D40F0000}"/>
    <cellStyle name="20% - Accent2 4 2 4 2 3" xfId="4175" xr:uid="{00000000-0005-0000-0000-0000D50F0000}"/>
    <cellStyle name="20% - Accent2 4 2 4 2 3 2" xfId="4176" xr:uid="{00000000-0005-0000-0000-0000D60F0000}"/>
    <cellStyle name="20% - Accent2 4 2 4 2 4" xfId="4177" xr:uid="{00000000-0005-0000-0000-0000D70F0000}"/>
    <cellStyle name="20% - Accent2 4 2 4 3" xfId="4178" xr:uid="{00000000-0005-0000-0000-0000D80F0000}"/>
    <cellStyle name="20% - Accent2 4 2 4 3 2" xfId="4179" xr:uid="{00000000-0005-0000-0000-0000D90F0000}"/>
    <cellStyle name="20% - Accent2 4 2 4 3 2 2" xfId="4180" xr:uid="{00000000-0005-0000-0000-0000DA0F0000}"/>
    <cellStyle name="20% - Accent2 4 2 4 3 3" xfId="4181" xr:uid="{00000000-0005-0000-0000-0000DB0F0000}"/>
    <cellStyle name="20% - Accent2 4 2 4 4" xfId="4182" xr:uid="{00000000-0005-0000-0000-0000DC0F0000}"/>
    <cellStyle name="20% - Accent2 4 2 4 4 2" xfId="4183" xr:uid="{00000000-0005-0000-0000-0000DD0F0000}"/>
    <cellStyle name="20% - Accent2 4 2 4 4 2 2" xfId="4184" xr:uid="{00000000-0005-0000-0000-0000DE0F0000}"/>
    <cellStyle name="20% - Accent2 4 2 4 4 3" xfId="4185" xr:uid="{00000000-0005-0000-0000-0000DF0F0000}"/>
    <cellStyle name="20% - Accent2 4 2 4 5" xfId="4186" xr:uid="{00000000-0005-0000-0000-0000E00F0000}"/>
    <cellStyle name="20% - Accent2 4 2 4 5 2" xfId="4187" xr:uid="{00000000-0005-0000-0000-0000E10F0000}"/>
    <cellStyle name="20% - Accent2 4 2 4 6" xfId="4188" xr:uid="{00000000-0005-0000-0000-0000E20F0000}"/>
    <cellStyle name="20% - Accent2 4 2 5" xfId="4189" xr:uid="{00000000-0005-0000-0000-0000E30F0000}"/>
    <cellStyle name="20% - Accent2 4 2 5 2" xfId="4190" xr:uid="{00000000-0005-0000-0000-0000E40F0000}"/>
    <cellStyle name="20% - Accent2 4 2 5 2 2" xfId="4191" xr:uid="{00000000-0005-0000-0000-0000E50F0000}"/>
    <cellStyle name="20% - Accent2 4 2 5 2 2 2" xfId="4192" xr:uid="{00000000-0005-0000-0000-0000E60F0000}"/>
    <cellStyle name="20% - Accent2 4 2 5 2 3" xfId="4193" xr:uid="{00000000-0005-0000-0000-0000E70F0000}"/>
    <cellStyle name="20% - Accent2 4 2 5 3" xfId="4194" xr:uid="{00000000-0005-0000-0000-0000E80F0000}"/>
    <cellStyle name="20% - Accent2 4 2 5 3 2" xfId="4195" xr:uid="{00000000-0005-0000-0000-0000E90F0000}"/>
    <cellStyle name="20% - Accent2 4 2 5 4" xfId="4196" xr:uid="{00000000-0005-0000-0000-0000EA0F0000}"/>
    <cellStyle name="20% - Accent2 4 2 6" xfId="4197" xr:uid="{00000000-0005-0000-0000-0000EB0F0000}"/>
    <cellStyle name="20% - Accent2 4 2 6 2" xfId="4198" xr:uid="{00000000-0005-0000-0000-0000EC0F0000}"/>
    <cellStyle name="20% - Accent2 4 2 6 2 2" xfId="4199" xr:uid="{00000000-0005-0000-0000-0000ED0F0000}"/>
    <cellStyle name="20% - Accent2 4 2 6 3" xfId="4200" xr:uid="{00000000-0005-0000-0000-0000EE0F0000}"/>
    <cellStyle name="20% - Accent2 4 2 7" xfId="4201" xr:uid="{00000000-0005-0000-0000-0000EF0F0000}"/>
    <cellStyle name="20% - Accent2 4 2 7 2" xfId="4202" xr:uid="{00000000-0005-0000-0000-0000F00F0000}"/>
    <cellStyle name="20% - Accent2 4 2 7 2 2" xfId="4203" xr:uid="{00000000-0005-0000-0000-0000F10F0000}"/>
    <cellStyle name="20% - Accent2 4 2 7 3" xfId="4204" xr:uid="{00000000-0005-0000-0000-0000F20F0000}"/>
    <cellStyle name="20% - Accent2 4 2 8" xfId="4205" xr:uid="{00000000-0005-0000-0000-0000F30F0000}"/>
    <cellStyle name="20% - Accent2 4 2 8 2" xfId="4206" xr:uid="{00000000-0005-0000-0000-0000F40F0000}"/>
    <cellStyle name="20% - Accent2 4 2 9" xfId="4207" xr:uid="{00000000-0005-0000-0000-0000F50F0000}"/>
    <cellStyle name="20% - Accent2 4 3" xfId="4208" xr:uid="{00000000-0005-0000-0000-0000F60F0000}"/>
    <cellStyle name="20% - Accent2 4 3 2" xfId="4209" xr:uid="{00000000-0005-0000-0000-0000F70F0000}"/>
    <cellStyle name="20% - Accent2 4 3 2 2" xfId="4210" xr:uid="{00000000-0005-0000-0000-0000F80F0000}"/>
    <cellStyle name="20% - Accent2 4 3 2 2 2" xfId="4211" xr:uid="{00000000-0005-0000-0000-0000F90F0000}"/>
    <cellStyle name="20% - Accent2 4 3 2 2 2 2" xfId="4212" xr:uid="{00000000-0005-0000-0000-0000FA0F0000}"/>
    <cellStyle name="20% - Accent2 4 3 2 2 2 2 2" xfId="4213" xr:uid="{00000000-0005-0000-0000-0000FB0F0000}"/>
    <cellStyle name="20% - Accent2 4 3 2 2 2 3" xfId="4214" xr:uid="{00000000-0005-0000-0000-0000FC0F0000}"/>
    <cellStyle name="20% - Accent2 4 3 2 2 3" xfId="4215" xr:uid="{00000000-0005-0000-0000-0000FD0F0000}"/>
    <cellStyle name="20% - Accent2 4 3 2 2 3 2" xfId="4216" xr:uid="{00000000-0005-0000-0000-0000FE0F0000}"/>
    <cellStyle name="20% - Accent2 4 3 2 2 4" xfId="4217" xr:uid="{00000000-0005-0000-0000-0000FF0F0000}"/>
    <cellStyle name="20% - Accent2 4 3 2 3" xfId="4218" xr:uid="{00000000-0005-0000-0000-000000100000}"/>
    <cellStyle name="20% - Accent2 4 3 2 3 2" xfId="4219" xr:uid="{00000000-0005-0000-0000-000001100000}"/>
    <cellStyle name="20% - Accent2 4 3 2 3 2 2" xfId="4220" xr:uid="{00000000-0005-0000-0000-000002100000}"/>
    <cellStyle name="20% - Accent2 4 3 2 3 3" xfId="4221" xr:uid="{00000000-0005-0000-0000-000003100000}"/>
    <cellStyle name="20% - Accent2 4 3 2 4" xfId="4222" xr:uid="{00000000-0005-0000-0000-000004100000}"/>
    <cellStyle name="20% - Accent2 4 3 2 4 2" xfId="4223" xr:uid="{00000000-0005-0000-0000-000005100000}"/>
    <cellStyle name="20% - Accent2 4 3 2 4 2 2" xfId="4224" xr:uid="{00000000-0005-0000-0000-000006100000}"/>
    <cellStyle name="20% - Accent2 4 3 2 4 3" xfId="4225" xr:uid="{00000000-0005-0000-0000-000007100000}"/>
    <cellStyle name="20% - Accent2 4 3 2 5" xfId="4226" xr:uid="{00000000-0005-0000-0000-000008100000}"/>
    <cellStyle name="20% - Accent2 4 3 2 5 2" xfId="4227" xr:uid="{00000000-0005-0000-0000-000009100000}"/>
    <cellStyle name="20% - Accent2 4 3 2 6" xfId="4228" xr:uid="{00000000-0005-0000-0000-00000A100000}"/>
    <cellStyle name="20% - Accent2 4 3 3" xfId="4229" xr:uid="{00000000-0005-0000-0000-00000B100000}"/>
    <cellStyle name="20% - Accent2 4 3 3 2" xfId="4230" xr:uid="{00000000-0005-0000-0000-00000C100000}"/>
    <cellStyle name="20% - Accent2 4 3 3 2 2" xfId="4231" xr:uid="{00000000-0005-0000-0000-00000D100000}"/>
    <cellStyle name="20% - Accent2 4 3 3 2 2 2" xfId="4232" xr:uid="{00000000-0005-0000-0000-00000E100000}"/>
    <cellStyle name="20% - Accent2 4 3 3 2 3" xfId="4233" xr:uid="{00000000-0005-0000-0000-00000F100000}"/>
    <cellStyle name="20% - Accent2 4 3 3 3" xfId="4234" xr:uid="{00000000-0005-0000-0000-000010100000}"/>
    <cellStyle name="20% - Accent2 4 3 3 3 2" xfId="4235" xr:uid="{00000000-0005-0000-0000-000011100000}"/>
    <cellStyle name="20% - Accent2 4 3 3 4" xfId="4236" xr:uid="{00000000-0005-0000-0000-000012100000}"/>
    <cellStyle name="20% - Accent2 4 3 4" xfId="4237" xr:uid="{00000000-0005-0000-0000-000013100000}"/>
    <cellStyle name="20% - Accent2 4 3 4 2" xfId="4238" xr:uid="{00000000-0005-0000-0000-000014100000}"/>
    <cellStyle name="20% - Accent2 4 3 4 2 2" xfId="4239" xr:uid="{00000000-0005-0000-0000-000015100000}"/>
    <cellStyle name="20% - Accent2 4 3 4 3" xfId="4240" xr:uid="{00000000-0005-0000-0000-000016100000}"/>
    <cellStyle name="20% - Accent2 4 3 5" xfId="4241" xr:uid="{00000000-0005-0000-0000-000017100000}"/>
    <cellStyle name="20% - Accent2 4 3 5 2" xfId="4242" xr:uid="{00000000-0005-0000-0000-000018100000}"/>
    <cellStyle name="20% - Accent2 4 3 5 2 2" xfId="4243" xr:uid="{00000000-0005-0000-0000-000019100000}"/>
    <cellStyle name="20% - Accent2 4 3 5 3" xfId="4244" xr:uid="{00000000-0005-0000-0000-00001A100000}"/>
    <cellStyle name="20% - Accent2 4 3 6" xfId="4245" xr:uid="{00000000-0005-0000-0000-00001B100000}"/>
    <cellStyle name="20% - Accent2 4 3 6 2" xfId="4246" xr:uid="{00000000-0005-0000-0000-00001C100000}"/>
    <cellStyle name="20% - Accent2 4 3 7" xfId="4247" xr:uid="{00000000-0005-0000-0000-00001D100000}"/>
    <cellStyle name="20% - Accent2 4 4" xfId="4248" xr:uid="{00000000-0005-0000-0000-00001E100000}"/>
    <cellStyle name="20% - Accent2 4 4 2" xfId="4249" xr:uid="{00000000-0005-0000-0000-00001F100000}"/>
    <cellStyle name="20% - Accent2 4 4 2 2" xfId="4250" xr:uid="{00000000-0005-0000-0000-000020100000}"/>
    <cellStyle name="20% - Accent2 4 4 2 2 2" xfId="4251" xr:uid="{00000000-0005-0000-0000-000021100000}"/>
    <cellStyle name="20% - Accent2 4 4 2 2 2 2" xfId="4252" xr:uid="{00000000-0005-0000-0000-000022100000}"/>
    <cellStyle name="20% - Accent2 4 4 2 2 2 2 2" xfId="4253" xr:uid="{00000000-0005-0000-0000-000023100000}"/>
    <cellStyle name="20% - Accent2 4 4 2 2 2 3" xfId="4254" xr:uid="{00000000-0005-0000-0000-000024100000}"/>
    <cellStyle name="20% - Accent2 4 4 2 2 3" xfId="4255" xr:uid="{00000000-0005-0000-0000-000025100000}"/>
    <cellStyle name="20% - Accent2 4 4 2 2 3 2" xfId="4256" xr:uid="{00000000-0005-0000-0000-000026100000}"/>
    <cellStyle name="20% - Accent2 4 4 2 2 4" xfId="4257" xr:uid="{00000000-0005-0000-0000-000027100000}"/>
    <cellStyle name="20% - Accent2 4 4 2 3" xfId="4258" xr:uid="{00000000-0005-0000-0000-000028100000}"/>
    <cellStyle name="20% - Accent2 4 4 2 3 2" xfId="4259" xr:uid="{00000000-0005-0000-0000-000029100000}"/>
    <cellStyle name="20% - Accent2 4 4 2 3 2 2" xfId="4260" xr:uid="{00000000-0005-0000-0000-00002A100000}"/>
    <cellStyle name="20% - Accent2 4 4 2 3 3" xfId="4261" xr:uid="{00000000-0005-0000-0000-00002B100000}"/>
    <cellStyle name="20% - Accent2 4 4 2 4" xfId="4262" xr:uid="{00000000-0005-0000-0000-00002C100000}"/>
    <cellStyle name="20% - Accent2 4 4 2 4 2" xfId="4263" xr:uid="{00000000-0005-0000-0000-00002D100000}"/>
    <cellStyle name="20% - Accent2 4 4 2 4 2 2" xfId="4264" xr:uid="{00000000-0005-0000-0000-00002E100000}"/>
    <cellStyle name="20% - Accent2 4 4 2 4 3" xfId="4265" xr:uid="{00000000-0005-0000-0000-00002F100000}"/>
    <cellStyle name="20% - Accent2 4 4 2 5" xfId="4266" xr:uid="{00000000-0005-0000-0000-000030100000}"/>
    <cellStyle name="20% - Accent2 4 4 2 5 2" xfId="4267" xr:uid="{00000000-0005-0000-0000-000031100000}"/>
    <cellStyle name="20% - Accent2 4 4 2 6" xfId="4268" xr:uid="{00000000-0005-0000-0000-000032100000}"/>
    <cellStyle name="20% - Accent2 4 4 3" xfId="4269" xr:uid="{00000000-0005-0000-0000-000033100000}"/>
    <cellStyle name="20% - Accent2 4 4 3 2" xfId="4270" xr:uid="{00000000-0005-0000-0000-000034100000}"/>
    <cellStyle name="20% - Accent2 4 4 3 2 2" xfId="4271" xr:uid="{00000000-0005-0000-0000-000035100000}"/>
    <cellStyle name="20% - Accent2 4 4 3 2 2 2" xfId="4272" xr:uid="{00000000-0005-0000-0000-000036100000}"/>
    <cellStyle name="20% - Accent2 4 4 3 2 3" xfId="4273" xr:uid="{00000000-0005-0000-0000-000037100000}"/>
    <cellStyle name="20% - Accent2 4 4 3 3" xfId="4274" xr:uid="{00000000-0005-0000-0000-000038100000}"/>
    <cellStyle name="20% - Accent2 4 4 3 3 2" xfId="4275" xr:uid="{00000000-0005-0000-0000-000039100000}"/>
    <cellStyle name="20% - Accent2 4 4 3 4" xfId="4276" xr:uid="{00000000-0005-0000-0000-00003A100000}"/>
    <cellStyle name="20% - Accent2 4 4 4" xfId="4277" xr:uid="{00000000-0005-0000-0000-00003B100000}"/>
    <cellStyle name="20% - Accent2 4 4 4 2" xfId="4278" xr:uid="{00000000-0005-0000-0000-00003C100000}"/>
    <cellStyle name="20% - Accent2 4 4 4 2 2" xfId="4279" xr:uid="{00000000-0005-0000-0000-00003D100000}"/>
    <cellStyle name="20% - Accent2 4 4 4 3" xfId="4280" xr:uid="{00000000-0005-0000-0000-00003E100000}"/>
    <cellStyle name="20% - Accent2 4 4 5" xfId="4281" xr:uid="{00000000-0005-0000-0000-00003F100000}"/>
    <cellStyle name="20% - Accent2 4 4 5 2" xfId="4282" xr:uid="{00000000-0005-0000-0000-000040100000}"/>
    <cellStyle name="20% - Accent2 4 4 5 2 2" xfId="4283" xr:uid="{00000000-0005-0000-0000-000041100000}"/>
    <cellStyle name="20% - Accent2 4 4 5 3" xfId="4284" xr:uid="{00000000-0005-0000-0000-000042100000}"/>
    <cellStyle name="20% - Accent2 4 4 6" xfId="4285" xr:uid="{00000000-0005-0000-0000-000043100000}"/>
    <cellStyle name="20% - Accent2 4 4 6 2" xfId="4286" xr:uid="{00000000-0005-0000-0000-000044100000}"/>
    <cellStyle name="20% - Accent2 4 4 7" xfId="4287" xr:uid="{00000000-0005-0000-0000-000045100000}"/>
    <cellStyle name="20% - Accent2 4 5" xfId="4288" xr:uid="{00000000-0005-0000-0000-000046100000}"/>
    <cellStyle name="20% - Accent2 4 5 2" xfId="4289" xr:uid="{00000000-0005-0000-0000-000047100000}"/>
    <cellStyle name="20% - Accent2 4 5 2 2" xfId="4290" xr:uid="{00000000-0005-0000-0000-000048100000}"/>
    <cellStyle name="20% - Accent2 4 5 2 2 2" xfId="4291" xr:uid="{00000000-0005-0000-0000-000049100000}"/>
    <cellStyle name="20% - Accent2 4 5 2 2 2 2" xfId="4292" xr:uid="{00000000-0005-0000-0000-00004A100000}"/>
    <cellStyle name="20% - Accent2 4 5 2 2 3" xfId="4293" xr:uid="{00000000-0005-0000-0000-00004B100000}"/>
    <cellStyle name="20% - Accent2 4 5 2 3" xfId="4294" xr:uid="{00000000-0005-0000-0000-00004C100000}"/>
    <cellStyle name="20% - Accent2 4 5 2 3 2" xfId="4295" xr:uid="{00000000-0005-0000-0000-00004D100000}"/>
    <cellStyle name="20% - Accent2 4 5 2 4" xfId="4296" xr:uid="{00000000-0005-0000-0000-00004E100000}"/>
    <cellStyle name="20% - Accent2 4 5 3" xfId="4297" xr:uid="{00000000-0005-0000-0000-00004F100000}"/>
    <cellStyle name="20% - Accent2 4 5 3 2" xfId="4298" xr:uid="{00000000-0005-0000-0000-000050100000}"/>
    <cellStyle name="20% - Accent2 4 5 3 2 2" xfId="4299" xr:uid="{00000000-0005-0000-0000-000051100000}"/>
    <cellStyle name="20% - Accent2 4 5 3 3" xfId="4300" xr:uid="{00000000-0005-0000-0000-000052100000}"/>
    <cellStyle name="20% - Accent2 4 5 4" xfId="4301" xr:uid="{00000000-0005-0000-0000-000053100000}"/>
    <cellStyle name="20% - Accent2 4 5 4 2" xfId="4302" xr:uid="{00000000-0005-0000-0000-000054100000}"/>
    <cellStyle name="20% - Accent2 4 5 4 2 2" xfId="4303" xr:uid="{00000000-0005-0000-0000-000055100000}"/>
    <cellStyle name="20% - Accent2 4 5 4 3" xfId="4304" xr:uid="{00000000-0005-0000-0000-000056100000}"/>
    <cellStyle name="20% - Accent2 4 5 5" xfId="4305" xr:uid="{00000000-0005-0000-0000-000057100000}"/>
    <cellStyle name="20% - Accent2 4 5 5 2" xfId="4306" xr:uid="{00000000-0005-0000-0000-000058100000}"/>
    <cellStyle name="20% - Accent2 4 5 6" xfId="4307" xr:uid="{00000000-0005-0000-0000-000059100000}"/>
    <cellStyle name="20% - Accent2 4 6" xfId="4308" xr:uid="{00000000-0005-0000-0000-00005A100000}"/>
    <cellStyle name="20% - Accent2 4 6 2" xfId="4309" xr:uid="{00000000-0005-0000-0000-00005B100000}"/>
    <cellStyle name="20% - Accent2 4 6 2 2" xfId="4310" xr:uid="{00000000-0005-0000-0000-00005C100000}"/>
    <cellStyle name="20% - Accent2 4 6 2 2 2" xfId="4311" xr:uid="{00000000-0005-0000-0000-00005D100000}"/>
    <cellStyle name="20% - Accent2 4 6 2 3" xfId="4312" xr:uid="{00000000-0005-0000-0000-00005E100000}"/>
    <cellStyle name="20% - Accent2 4 6 3" xfId="4313" xr:uid="{00000000-0005-0000-0000-00005F100000}"/>
    <cellStyle name="20% - Accent2 4 6 3 2" xfId="4314" xr:uid="{00000000-0005-0000-0000-000060100000}"/>
    <cellStyle name="20% - Accent2 4 6 4" xfId="4315" xr:uid="{00000000-0005-0000-0000-000061100000}"/>
    <cellStyle name="20% - Accent2 4 7" xfId="4316" xr:uid="{00000000-0005-0000-0000-000062100000}"/>
    <cellStyle name="20% - Accent2 4 7 2" xfId="4317" xr:uid="{00000000-0005-0000-0000-000063100000}"/>
    <cellStyle name="20% - Accent2 4 7 2 2" xfId="4318" xr:uid="{00000000-0005-0000-0000-000064100000}"/>
    <cellStyle name="20% - Accent2 4 7 3" xfId="4319" xr:uid="{00000000-0005-0000-0000-000065100000}"/>
    <cellStyle name="20% - Accent2 4 8" xfId="4320" xr:uid="{00000000-0005-0000-0000-000066100000}"/>
    <cellStyle name="20% - Accent2 4 8 2" xfId="4321" xr:uid="{00000000-0005-0000-0000-000067100000}"/>
    <cellStyle name="20% - Accent2 4 8 2 2" xfId="4322" xr:uid="{00000000-0005-0000-0000-000068100000}"/>
    <cellStyle name="20% - Accent2 4 8 3" xfId="4323" xr:uid="{00000000-0005-0000-0000-000069100000}"/>
    <cellStyle name="20% - Accent2 4 9" xfId="4324" xr:uid="{00000000-0005-0000-0000-00006A100000}"/>
    <cellStyle name="20% - Accent2 4 9 2" xfId="4325" xr:uid="{00000000-0005-0000-0000-00006B100000}"/>
    <cellStyle name="20% - Accent2 5" xfId="4326" xr:uid="{00000000-0005-0000-0000-00006C100000}"/>
    <cellStyle name="20% - Accent2 5 2" xfId="4327" xr:uid="{00000000-0005-0000-0000-00006D100000}"/>
    <cellStyle name="20% - Accent2 5 2 2" xfId="4328" xr:uid="{00000000-0005-0000-0000-00006E100000}"/>
    <cellStyle name="20% - Accent2 5 2 2 2" xfId="4329" xr:uid="{00000000-0005-0000-0000-00006F100000}"/>
    <cellStyle name="20% - Accent2 5 2 2 2 2" xfId="4330" xr:uid="{00000000-0005-0000-0000-000070100000}"/>
    <cellStyle name="20% - Accent2 5 2 2 2 2 2" xfId="4331" xr:uid="{00000000-0005-0000-0000-000071100000}"/>
    <cellStyle name="20% - Accent2 5 2 2 2 2 2 2" xfId="4332" xr:uid="{00000000-0005-0000-0000-000072100000}"/>
    <cellStyle name="20% - Accent2 5 2 2 2 2 2 2 2" xfId="4333" xr:uid="{00000000-0005-0000-0000-000073100000}"/>
    <cellStyle name="20% - Accent2 5 2 2 2 2 2 3" xfId="4334" xr:uid="{00000000-0005-0000-0000-000074100000}"/>
    <cellStyle name="20% - Accent2 5 2 2 2 2 3" xfId="4335" xr:uid="{00000000-0005-0000-0000-000075100000}"/>
    <cellStyle name="20% - Accent2 5 2 2 2 2 3 2" xfId="4336" xr:uid="{00000000-0005-0000-0000-000076100000}"/>
    <cellStyle name="20% - Accent2 5 2 2 2 2 4" xfId="4337" xr:uid="{00000000-0005-0000-0000-000077100000}"/>
    <cellStyle name="20% - Accent2 5 2 2 2 3" xfId="4338" xr:uid="{00000000-0005-0000-0000-000078100000}"/>
    <cellStyle name="20% - Accent2 5 2 2 2 3 2" xfId="4339" xr:uid="{00000000-0005-0000-0000-000079100000}"/>
    <cellStyle name="20% - Accent2 5 2 2 2 3 2 2" xfId="4340" xr:uid="{00000000-0005-0000-0000-00007A100000}"/>
    <cellStyle name="20% - Accent2 5 2 2 2 3 3" xfId="4341" xr:uid="{00000000-0005-0000-0000-00007B100000}"/>
    <cellStyle name="20% - Accent2 5 2 2 2 4" xfId="4342" xr:uid="{00000000-0005-0000-0000-00007C100000}"/>
    <cellStyle name="20% - Accent2 5 2 2 2 4 2" xfId="4343" xr:uid="{00000000-0005-0000-0000-00007D100000}"/>
    <cellStyle name="20% - Accent2 5 2 2 2 4 2 2" xfId="4344" xr:uid="{00000000-0005-0000-0000-00007E100000}"/>
    <cellStyle name="20% - Accent2 5 2 2 2 4 3" xfId="4345" xr:uid="{00000000-0005-0000-0000-00007F100000}"/>
    <cellStyle name="20% - Accent2 5 2 2 2 5" xfId="4346" xr:uid="{00000000-0005-0000-0000-000080100000}"/>
    <cellStyle name="20% - Accent2 5 2 2 2 5 2" xfId="4347" xr:uid="{00000000-0005-0000-0000-000081100000}"/>
    <cellStyle name="20% - Accent2 5 2 2 2 6" xfId="4348" xr:uid="{00000000-0005-0000-0000-000082100000}"/>
    <cellStyle name="20% - Accent2 5 2 2 3" xfId="4349" xr:uid="{00000000-0005-0000-0000-000083100000}"/>
    <cellStyle name="20% - Accent2 5 2 2 3 2" xfId="4350" xr:uid="{00000000-0005-0000-0000-000084100000}"/>
    <cellStyle name="20% - Accent2 5 2 2 3 2 2" xfId="4351" xr:uid="{00000000-0005-0000-0000-000085100000}"/>
    <cellStyle name="20% - Accent2 5 2 2 3 2 2 2" xfId="4352" xr:uid="{00000000-0005-0000-0000-000086100000}"/>
    <cellStyle name="20% - Accent2 5 2 2 3 2 3" xfId="4353" xr:uid="{00000000-0005-0000-0000-000087100000}"/>
    <cellStyle name="20% - Accent2 5 2 2 3 3" xfId="4354" xr:uid="{00000000-0005-0000-0000-000088100000}"/>
    <cellStyle name="20% - Accent2 5 2 2 3 3 2" xfId="4355" xr:uid="{00000000-0005-0000-0000-000089100000}"/>
    <cellStyle name="20% - Accent2 5 2 2 3 4" xfId="4356" xr:uid="{00000000-0005-0000-0000-00008A100000}"/>
    <cellStyle name="20% - Accent2 5 2 2 4" xfId="4357" xr:uid="{00000000-0005-0000-0000-00008B100000}"/>
    <cellStyle name="20% - Accent2 5 2 2 4 2" xfId="4358" xr:uid="{00000000-0005-0000-0000-00008C100000}"/>
    <cellStyle name="20% - Accent2 5 2 2 4 2 2" xfId="4359" xr:uid="{00000000-0005-0000-0000-00008D100000}"/>
    <cellStyle name="20% - Accent2 5 2 2 4 3" xfId="4360" xr:uid="{00000000-0005-0000-0000-00008E100000}"/>
    <cellStyle name="20% - Accent2 5 2 2 5" xfId="4361" xr:uid="{00000000-0005-0000-0000-00008F100000}"/>
    <cellStyle name="20% - Accent2 5 2 2 5 2" xfId="4362" xr:uid="{00000000-0005-0000-0000-000090100000}"/>
    <cellStyle name="20% - Accent2 5 2 2 5 2 2" xfId="4363" xr:uid="{00000000-0005-0000-0000-000091100000}"/>
    <cellStyle name="20% - Accent2 5 2 2 5 3" xfId="4364" xr:uid="{00000000-0005-0000-0000-000092100000}"/>
    <cellStyle name="20% - Accent2 5 2 2 6" xfId="4365" xr:uid="{00000000-0005-0000-0000-000093100000}"/>
    <cellStyle name="20% - Accent2 5 2 2 6 2" xfId="4366" xr:uid="{00000000-0005-0000-0000-000094100000}"/>
    <cellStyle name="20% - Accent2 5 2 2 7" xfId="4367" xr:uid="{00000000-0005-0000-0000-000095100000}"/>
    <cellStyle name="20% - Accent2 5 2 3" xfId="4368" xr:uid="{00000000-0005-0000-0000-000096100000}"/>
    <cellStyle name="20% - Accent2 5 2 3 2" xfId="4369" xr:uid="{00000000-0005-0000-0000-000097100000}"/>
    <cellStyle name="20% - Accent2 5 2 3 2 2" xfId="4370" xr:uid="{00000000-0005-0000-0000-000098100000}"/>
    <cellStyle name="20% - Accent2 5 2 3 2 2 2" xfId="4371" xr:uid="{00000000-0005-0000-0000-000099100000}"/>
    <cellStyle name="20% - Accent2 5 2 3 2 2 2 2" xfId="4372" xr:uid="{00000000-0005-0000-0000-00009A100000}"/>
    <cellStyle name="20% - Accent2 5 2 3 2 2 3" xfId="4373" xr:uid="{00000000-0005-0000-0000-00009B100000}"/>
    <cellStyle name="20% - Accent2 5 2 3 2 3" xfId="4374" xr:uid="{00000000-0005-0000-0000-00009C100000}"/>
    <cellStyle name="20% - Accent2 5 2 3 2 3 2" xfId="4375" xr:uid="{00000000-0005-0000-0000-00009D100000}"/>
    <cellStyle name="20% - Accent2 5 2 3 2 4" xfId="4376" xr:uid="{00000000-0005-0000-0000-00009E100000}"/>
    <cellStyle name="20% - Accent2 5 2 3 3" xfId="4377" xr:uid="{00000000-0005-0000-0000-00009F100000}"/>
    <cellStyle name="20% - Accent2 5 2 3 3 2" xfId="4378" xr:uid="{00000000-0005-0000-0000-0000A0100000}"/>
    <cellStyle name="20% - Accent2 5 2 3 3 2 2" xfId="4379" xr:uid="{00000000-0005-0000-0000-0000A1100000}"/>
    <cellStyle name="20% - Accent2 5 2 3 3 3" xfId="4380" xr:uid="{00000000-0005-0000-0000-0000A2100000}"/>
    <cellStyle name="20% - Accent2 5 2 3 4" xfId="4381" xr:uid="{00000000-0005-0000-0000-0000A3100000}"/>
    <cellStyle name="20% - Accent2 5 2 3 4 2" xfId="4382" xr:uid="{00000000-0005-0000-0000-0000A4100000}"/>
    <cellStyle name="20% - Accent2 5 2 3 4 2 2" xfId="4383" xr:uid="{00000000-0005-0000-0000-0000A5100000}"/>
    <cellStyle name="20% - Accent2 5 2 3 4 3" xfId="4384" xr:uid="{00000000-0005-0000-0000-0000A6100000}"/>
    <cellStyle name="20% - Accent2 5 2 3 5" xfId="4385" xr:uid="{00000000-0005-0000-0000-0000A7100000}"/>
    <cellStyle name="20% - Accent2 5 2 3 5 2" xfId="4386" xr:uid="{00000000-0005-0000-0000-0000A8100000}"/>
    <cellStyle name="20% - Accent2 5 2 3 6" xfId="4387" xr:uid="{00000000-0005-0000-0000-0000A9100000}"/>
    <cellStyle name="20% - Accent2 5 2 4" xfId="4388" xr:uid="{00000000-0005-0000-0000-0000AA100000}"/>
    <cellStyle name="20% - Accent2 5 2 4 2" xfId="4389" xr:uid="{00000000-0005-0000-0000-0000AB100000}"/>
    <cellStyle name="20% - Accent2 5 2 4 2 2" xfId="4390" xr:uid="{00000000-0005-0000-0000-0000AC100000}"/>
    <cellStyle name="20% - Accent2 5 2 4 2 2 2" xfId="4391" xr:uid="{00000000-0005-0000-0000-0000AD100000}"/>
    <cellStyle name="20% - Accent2 5 2 4 2 3" xfId="4392" xr:uid="{00000000-0005-0000-0000-0000AE100000}"/>
    <cellStyle name="20% - Accent2 5 2 4 3" xfId="4393" xr:uid="{00000000-0005-0000-0000-0000AF100000}"/>
    <cellStyle name="20% - Accent2 5 2 4 3 2" xfId="4394" xr:uid="{00000000-0005-0000-0000-0000B0100000}"/>
    <cellStyle name="20% - Accent2 5 2 4 4" xfId="4395" xr:uid="{00000000-0005-0000-0000-0000B1100000}"/>
    <cellStyle name="20% - Accent2 5 2 5" xfId="4396" xr:uid="{00000000-0005-0000-0000-0000B2100000}"/>
    <cellStyle name="20% - Accent2 5 2 5 2" xfId="4397" xr:uid="{00000000-0005-0000-0000-0000B3100000}"/>
    <cellStyle name="20% - Accent2 5 2 5 2 2" xfId="4398" xr:uid="{00000000-0005-0000-0000-0000B4100000}"/>
    <cellStyle name="20% - Accent2 5 2 5 3" xfId="4399" xr:uid="{00000000-0005-0000-0000-0000B5100000}"/>
    <cellStyle name="20% - Accent2 5 2 6" xfId="4400" xr:uid="{00000000-0005-0000-0000-0000B6100000}"/>
    <cellStyle name="20% - Accent2 5 2 6 2" xfId="4401" xr:uid="{00000000-0005-0000-0000-0000B7100000}"/>
    <cellStyle name="20% - Accent2 5 2 6 2 2" xfId="4402" xr:uid="{00000000-0005-0000-0000-0000B8100000}"/>
    <cellStyle name="20% - Accent2 5 2 6 3" xfId="4403" xr:uid="{00000000-0005-0000-0000-0000B9100000}"/>
    <cellStyle name="20% - Accent2 5 2 7" xfId="4404" xr:uid="{00000000-0005-0000-0000-0000BA100000}"/>
    <cellStyle name="20% - Accent2 5 2 7 2" xfId="4405" xr:uid="{00000000-0005-0000-0000-0000BB100000}"/>
    <cellStyle name="20% - Accent2 5 2 8" xfId="4406" xr:uid="{00000000-0005-0000-0000-0000BC100000}"/>
    <cellStyle name="20% - Accent2 5 3" xfId="4407" xr:uid="{00000000-0005-0000-0000-0000BD100000}"/>
    <cellStyle name="20% - Accent2 5 3 2" xfId="4408" xr:uid="{00000000-0005-0000-0000-0000BE100000}"/>
    <cellStyle name="20% - Accent2 5 3 2 2" xfId="4409" xr:uid="{00000000-0005-0000-0000-0000BF100000}"/>
    <cellStyle name="20% - Accent2 5 3 2 2 2" xfId="4410" xr:uid="{00000000-0005-0000-0000-0000C0100000}"/>
    <cellStyle name="20% - Accent2 5 3 2 2 2 2" xfId="4411" xr:uid="{00000000-0005-0000-0000-0000C1100000}"/>
    <cellStyle name="20% - Accent2 5 3 2 2 2 2 2" xfId="4412" xr:uid="{00000000-0005-0000-0000-0000C2100000}"/>
    <cellStyle name="20% - Accent2 5 3 2 2 2 3" xfId="4413" xr:uid="{00000000-0005-0000-0000-0000C3100000}"/>
    <cellStyle name="20% - Accent2 5 3 2 2 3" xfId="4414" xr:uid="{00000000-0005-0000-0000-0000C4100000}"/>
    <cellStyle name="20% - Accent2 5 3 2 2 3 2" xfId="4415" xr:uid="{00000000-0005-0000-0000-0000C5100000}"/>
    <cellStyle name="20% - Accent2 5 3 2 2 4" xfId="4416" xr:uid="{00000000-0005-0000-0000-0000C6100000}"/>
    <cellStyle name="20% - Accent2 5 3 2 3" xfId="4417" xr:uid="{00000000-0005-0000-0000-0000C7100000}"/>
    <cellStyle name="20% - Accent2 5 3 2 3 2" xfId="4418" xr:uid="{00000000-0005-0000-0000-0000C8100000}"/>
    <cellStyle name="20% - Accent2 5 3 2 3 2 2" xfId="4419" xr:uid="{00000000-0005-0000-0000-0000C9100000}"/>
    <cellStyle name="20% - Accent2 5 3 2 3 3" xfId="4420" xr:uid="{00000000-0005-0000-0000-0000CA100000}"/>
    <cellStyle name="20% - Accent2 5 3 2 4" xfId="4421" xr:uid="{00000000-0005-0000-0000-0000CB100000}"/>
    <cellStyle name="20% - Accent2 5 3 2 4 2" xfId="4422" xr:uid="{00000000-0005-0000-0000-0000CC100000}"/>
    <cellStyle name="20% - Accent2 5 3 2 4 2 2" xfId="4423" xr:uid="{00000000-0005-0000-0000-0000CD100000}"/>
    <cellStyle name="20% - Accent2 5 3 2 4 3" xfId="4424" xr:uid="{00000000-0005-0000-0000-0000CE100000}"/>
    <cellStyle name="20% - Accent2 5 3 2 5" xfId="4425" xr:uid="{00000000-0005-0000-0000-0000CF100000}"/>
    <cellStyle name="20% - Accent2 5 3 2 5 2" xfId="4426" xr:uid="{00000000-0005-0000-0000-0000D0100000}"/>
    <cellStyle name="20% - Accent2 5 3 2 6" xfId="4427" xr:uid="{00000000-0005-0000-0000-0000D1100000}"/>
    <cellStyle name="20% - Accent2 5 3 3" xfId="4428" xr:uid="{00000000-0005-0000-0000-0000D2100000}"/>
    <cellStyle name="20% - Accent2 5 3 3 2" xfId="4429" xr:uid="{00000000-0005-0000-0000-0000D3100000}"/>
    <cellStyle name="20% - Accent2 5 3 3 2 2" xfId="4430" xr:uid="{00000000-0005-0000-0000-0000D4100000}"/>
    <cellStyle name="20% - Accent2 5 3 3 2 2 2" xfId="4431" xr:uid="{00000000-0005-0000-0000-0000D5100000}"/>
    <cellStyle name="20% - Accent2 5 3 3 2 3" xfId="4432" xr:uid="{00000000-0005-0000-0000-0000D6100000}"/>
    <cellStyle name="20% - Accent2 5 3 3 3" xfId="4433" xr:uid="{00000000-0005-0000-0000-0000D7100000}"/>
    <cellStyle name="20% - Accent2 5 3 3 3 2" xfId="4434" xr:uid="{00000000-0005-0000-0000-0000D8100000}"/>
    <cellStyle name="20% - Accent2 5 3 3 4" xfId="4435" xr:uid="{00000000-0005-0000-0000-0000D9100000}"/>
    <cellStyle name="20% - Accent2 5 3 4" xfId="4436" xr:uid="{00000000-0005-0000-0000-0000DA100000}"/>
    <cellStyle name="20% - Accent2 5 3 4 2" xfId="4437" xr:uid="{00000000-0005-0000-0000-0000DB100000}"/>
    <cellStyle name="20% - Accent2 5 3 4 2 2" xfId="4438" xr:uid="{00000000-0005-0000-0000-0000DC100000}"/>
    <cellStyle name="20% - Accent2 5 3 4 3" xfId="4439" xr:uid="{00000000-0005-0000-0000-0000DD100000}"/>
    <cellStyle name="20% - Accent2 5 3 5" xfId="4440" xr:uid="{00000000-0005-0000-0000-0000DE100000}"/>
    <cellStyle name="20% - Accent2 5 3 5 2" xfId="4441" xr:uid="{00000000-0005-0000-0000-0000DF100000}"/>
    <cellStyle name="20% - Accent2 5 3 5 2 2" xfId="4442" xr:uid="{00000000-0005-0000-0000-0000E0100000}"/>
    <cellStyle name="20% - Accent2 5 3 5 3" xfId="4443" xr:uid="{00000000-0005-0000-0000-0000E1100000}"/>
    <cellStyle name="20% - Accent2 5 3 6" xfId="4444" xr:uid="{00000000-0005-0000-0000-0000E2100000}"/>
    <cellStyle name="20% - Accent2 5 3 6 2" xfId="4445" xr:uid="{00000000-0005-0000-0000-0000E3100000}"/>
    <cellStyle name="20% - Accent2 5 3 7" xfId="4446" xr:uid="{00000000-0005-0000-0000-0000E4100000}"/>
    <cellStyle name="20% - Accent2 5 4" xfId="4447" xr:uid="{00000000-0005-0000-0000-0000E5100000}"/>
    <cellStyle name="20% - Accent2 5 4 2" xfId="4448" xr:uid="{00000000-0005-0000-0000-0000E6100000}"/>
    <cellStyle name="20% - Accent2 5 4 2 2" xfId="4449" xr:uid="{00000000-0005-0000-0000-0000E7100000}"/>
    <cellStyle name="20% - Accent2 5 4 2 2 2" xfId="4450" xr:uid="{00000000-0005-0000-0000-0000E8100000}"/>
    <cellStyle name="20% - Accent2 5 4 2 2 2 2" xfId="4451" xr:uid="{00000000-0005-0000-0000-0000E9100000}"/>
    <cellStyle name="20% - Accent2 5 4 2 2 3" xfId="4452" xr:uid="{00000000-0005-0000-0000-0000EA100000}"/>
    <cellStyle name="20% - Accent2 5 4 2 3" xfId="4453" xr:uid="{00000000-0005-0000-0000-0000EB100000}"/>
    <cellStyle name="20% - Accent2 5 4 2 3 2" xfId="4454" xr:uid="{00000000-0005-0000-0000-0000EC100000}"/>
    <cellStyle name="20% - Accent2 5 4 2 4" xfId="4455" xr:uid="{00000000-0005-0000-0000-0000ED100000}"/>
    <cellStyle name="20% - Accent2 5 4 3" xfId="4456" xr:uid="{00000000-0005-0000-0000-0000EE100000}"/>
    <cellStyle name="20% - Accent2 5 4 3 2" xfId="4457" xr:uid="{00000000-0005-0000-0000-0000EF100000}"/>
    <cellStyle name="20% - Accent2 5 4 3 2 2" xfId="4458" xr:uid="{00000000-0005-0000-0000-0000F0100000}"/>
    <cellStyle name="20% - Accent2 5 4 3 3" xfId="4459" xr:uid="{00000000-0005-0000-0000-0000F1100000}"/>
    <cellStyle name="20% - Accent2 5 4 4" xfId="4460" xr:uid="{00000000-0005-0000-0000-0000F2100000}"/>
    <cellStyle name="20% - Accent2 5 4 4 2" xfId="4461" xr:uid="{00000000-0005-0000-0000-0000F3100000}"/>
    <cellStyle name="20% - Accent2 5 4 4 2 2" xfId="4462" xr:uid="{00000000-0005-0000-0000-0000F4100000}"/>
    <cellStyle name="20% - Accent2 5 4 4 3" xfId="4463" xr:uid="{00000000-0005-0000-0000-0000F5100000}"/>
    <cellStyle name="20% - Accent2 5 4 5" xfId="4464" xr:uid="{00000000-0005-0000-0000-0000F6100000}"/>
    <cellStyle name="20% - Accent2 5 4 5 2" xfId="4465" xr:uid="{00000000-0005-0000-0000-0000F7100000}"/>
    <cellStyle name="20% - Accent2 5 4 6" xfId="4466" xr:uid="{00000000-0005-0000-0000-0000F8100000}"/>
    <cellStyle name="20% - Accent2 5 5" xfId="4467" xr:uid="{00000000-0005-0000-0000-0000F9100000}"/>
    <cellStyle name="20% - Accent2 5 5 2" xfId="4468" xr:uid="{00000000-0005-0000-0000-0000FA100000}"/>
    <cellStyle name="20% - Accent2 5 5 2 2" xfId="4469" xr:uid="{00000000-0005-0000-0000-0000FB100000}"/>
    <cellStyle name="20% - Accent2 5 5 2 2 2" xfId="4470" xr:uid="{00000000-0005-0000-0000-0000FC100000}"/>
    <cellStyle name="20% - Accent2 5 5 2 3" xfId="4471" xr:uid="{00000000-0005-0000-0000-0000FD100000}"/>
    <cellStyle name="20% - Accent2 5 5 3" xfId="4472" xr:uid="{00000000-0005-0000-0000-0000FE100000}"/>
    <cellStyle name="20% - Accent2 5 5 3 2" xfId="4473" xr:uid="{00000000-0005-0000-0000-0000FF100000}"/>
    <cellStyle name="20% - Accent2 5 5 4" xfId="4474" xr:uid="{00000000-0005-0000-0000-000000110000}"/>
    <cellStyle name="20% - Accent2 5 6" xfId="4475" xr:uid="{00000000-0005-0000-0000-000001110000}"/>
    <cellStyle name="20% - Accent2 5 6 2" xfId="4476" xr:uid="{00000000-0005-0000-0000-000002110000}"/>
    <cellStyle name="20% - Accent2 5 6 2 2" xfId="4477" xr:uid="{00000000-0005-0000-0000-000003110000}"/>
    <cellStyle name="20% - Accent2 5 6 3" xfId="4478" xr:uid="{00000000-0005-0000-0000-000004110000}"/>
    <cellStyle name="20% - Accent2 5 7" xfId="4479" xr:uid="{00000000-0005-0000-0000-000005110000}"/>
    <cellStyle name="20% - Accent2 5 7 2" xfId="4480" xr:uid="{00000000-0005-0000-0000-000006110000}"/>
    <cellStyle name="20% - Accent2 5 7 2 2" xfId="4481" xr:uid="{00000000-0005-0000-0000-000007110000}"/>
    <cellStyle name="20% - Accent2 5 7 3" xfId="4482" xr:uid="{00000000-0005-0000-0000-000008110000}"/>
    <cellStyle name="20% - Accent2 5 8" xfId="4483" xr:uid="{00000000-0005-0000-0000-000009110000}"/>
    <cellStyle name="20% - Accent2 5 8 2" xfId="4484" xr:uid="{00000000-0005-0000-0000-00000A110000}"/>
    <cellStyle name="20% - Accent2 5 9" xfId="4485" xr:uid="{00000000-0005-0000-0000-00000B110000}"/>
    <cellStyle name="20% - Accent2 6" xfId="4486" xr:uid="{00000000-0005-0000-0000-00000C110000}"/>
    <cellStyle name="20% - Accent2 6 2" xfId="4487" xr:uid="{00000000-0005-0000-0000-00000D110000}"/>
    <cellStyle name="20% - Accent2 6 2 2" xfId="4488" xr:uid="{00000000-0005-0000-0000-00000E110000}"/>
    <cellStyle name="20% - Accent2 6 2 2 2" xfId="4489" xr:uid="{00000000-0005-0000-0000-00000F110000}"/>
    <cellStyle name="20% - Accent2 6 2 2 2 2" xfId="4490" xr:uid="{00000000-0005-0000-0000-000010110000}"/>
    <cellStyle name="20% - Accent2 6 2 2 2 2 2" xfId="4491" xr:uid="{00000000-0005-0000-0000-000011110000}"/>
    <cellStyle name="20% - Accent2 6 2 2 2 2 2 2" xfId="4492" xr:uid="{00000000-0005-0000-0000-000012110000}"/>
    <cellStyle name="20% - Accent2 6 2 2 2 2 2 2 2" xfId="4493" xr:uid="{00000000-0005-0000-0000-000013110000}"/>
    <cellStyle name="20% - Accent2 6 2 2 2 2 2 3" xfId="4494" xr:uid="{00000000-0005-0000-0000-000014110000}"/>
    <cellStyle name="20% - Accent2 6 2 2 2 2 3" xfId="4495" xr:uid="{00000000-0005-0000-0000-000015110000}"/>
    <cellStyle name="20% - Accent2 6 2 2 2 2 3 2" xfId="4496" xr:uid="{00000000-0005-0000-0000-000016110000}"/>
    <cellStyle name="20% - Accent2 6 2 2 2 2 4" xfId="4497" xr:uid="{00000000-0005-0000-0000-000017110000}"/>
    <cellStyle name="20% - Accent2 6 2 2 2 3" xfId="4498" xr:uid="{00000000-0005-0000-0000-000018110000}"/>
    <cellStyle name="20% - Accent2 6 2 2 2 3 2" xfId="4499" xr:uid="{00000000-0005-0000-0000-000019110000}"/>
    <cellStyle name="20% - Accent2 6 2 2 2 3 2 2" xfId="4500" xr:uid="{00000000-0005-0000-0000-00001A110000}"/>
    <cellStyle name="20% - Accent2 6 2 2 2 3 3" xfId="4501" xr:uid="{00000000-0005-0000-0000-00001B110000}"/>
    <cellStyle name="20% - Accent2 6 2 2 2 4" xfId="4502" xr:uid="{00000000-0005-0000-0000-00001C110000}"/>
    <cellStyle name="20% - Accent2 6 2 2 2 4 2" xfId="4503" xr:uid="{00000000-0005-0000-0000-00001D110000}"/>
    <cellStyle name="20% - Accent2 6 2 2 2 4 2 2" xfId="4504" xr:uid="{00000000-0005-0000-0000-00001E110000}"/>
    <cellStyle name="20% - Accent2 6 2 2 2 4 3" xfId="4505" xr:uid="{00000000-0005-0000-0000-00001F110000}"/>
    <cellStyle name="20% - Accent2 6 2 2 2 5" xfId="4506" xr:uid="{00000000-0005-0000-0000-000020110000}"/>
    <cellStyle name="20% - Accent2 6 2 2 2 5 2" xfId="4507" xr:uid="{00000000-0005-0000-0000-000021110000}"/>
    <cellStyle name="20% - Accent2 6 2 2 2 6" xfId="4508" xr:uid="{00000000-0005-0000-0000-000022110000}"/>
    <cellStyle name="20% - Accent2 6 2 2 3" xfId="4509" xr:uid="{00000000-0005-0000-0000-000023110000}"/>
    <cellStyle name="20% - Accent2 6 2 2 3 2" xfId="4510" xr:uid="{00000000-0005-0000-0000-000024110000}"/>
    <cellStyle name="20% - Accent2 6 2 2 3 2 2" xfId="4511" xr:uid="{00000000-0005-0000-0000-000025110000}"/>
    <cellStyle name="20% - Accent2 6 2 2 3 2 2 2" xfId="4512" xr:uid="{00000000-0005-0000-0000-000026110000}"/>
    <cellStyle name="20% - Accent2 6 2 2 3 2 3" xfId="4513" xr:uid="{00000000-0005-0000-0000-000027110000}"/>
    <cellStyle name="20% - Accent2 6 2 2 3 3" xfId="4514" xr:uid="{00000000-0005-0000-0000-000028110000}"/>
    <cellStyle name="20% - Accent2 6 2 2 3 3 2" xfId="4515" xr:uid="{00000000-0005-0000-0000-000029110000}"/>
    <cellStyle name="20% - Accent2 6 2 2 3 4" xfId="4516" xr:uid="{00000000-0005-0000-0000-00002A110000}"/>
    <cellStyle name="20% - Accent2 6 2 2 4" xfId="4517" xr:uid="{00000000-0005-0000-0000-00002B110000}"/>
    <cellStyle name="20% - Accent2 6 2 2 4 2" xfId="4518" xr:uid="{00000000-0005-0000-0000-00002C110000}"/>
    <cellStyle name="20% - Accent2 6 2 2 4 2 2" xfId="4519" xr:uid="{00000000-0005-0000-0000-00002D110000}"/>
    <cellStyle name="20% - Accent2 6 2 2 4 3" xfId="4520" xr:uid="{00000000-0005-0000-0000-00002E110000}"/>
    <cellStyle name="20% - Accent2 6 2 2 5" xfId="4521" xr:uid="{00000000-0005-0000-0000-00002F110000}"/>
    <cellStyle name="20% - Accent2 6 2 2 5 2" xfId="4522" xr:uid="{00000000-0005-0000-0000-000030110000}"/>
    <cellStyle name="20% - Accent2 6 2 2 5 2 2" xfId="4523" xr:uid="{00000000-0005-0000-0000-000031110000}"/>
    <cellStyle name="20% - Accent2 6 2 2 5 3" xfId="4524" xr:uid="{00000000-0005-0000-0000-000032110000}"/>
    <cellStyle name="20% - Accent2 6 2 2 6" xfId="4525" xr:uid="{00000000-0005-0000-0000-000033110000}"/>
    <cellStyle name="20% - Accent2 6 2 2 6 2" xfId="4526" xr:uid="{00000000-0005-0000-0000-000034110000}"/>
    <cellStyle name="20% - Accent2 6 2 2 7" xfId="4527" xr:uid="{00000000-0005-0000-0000-000035110000}"/>
    <cellStyle name="20% - Accent2 6 2 3" xfId="4528" xr:uid="{00000000-0005-0000-0000-000036110000}"/>
    <cellStyle name="20% - Accent2 6 2 3 2" xfId="4529" xr:uid="{00000000-0005-0000-0000-000037110000}"/>
    <cellStyle name="20% - Accent2 6 2 3 2 2" xfId="4530" xr:uid="{00000000-0005-0000-0000-000038110000}"/>
    <cellStyle name="20% - Accent2 6 2 3 2 2 2" xfId="4531" xr:uid="{00000000-0005-0000-0000-000039110000}"/>
    <cellStyle name="20% - Accent2 6 2 3 2 2 2 2" xfId="4532" xr:uid="{00000000-0005-0000-0000-00003A110000}"/>
    <cellStyle name="20% - Accent2 6 2 3 2 2 3" xfId="4533" xr:uid="{00000000-0005-0000-0000-00003B110000}"/>
    <cellStyle name="20% - Accent2 6 2 3 2 3" xfId="4534" xr:uid="{00000000-0005-0000-0000-00003C110000}"/>
    <cellStyle name="20% - Accent2 6 2 3 2 3 2" xfId="4535" xr:uid="{00000000-0005-0000-0000-00003D110000}"/>
    <cellStyle name="20% - Accent2 6 2 3 2 4" xfId="4536" xr:uid="{00000000-0005-0000-0000-00003E110000}"/>
    <cellStyle name="20% - Accent2 6 2 3 3" xfId="4537" xr:uid="{00000000-0005-0000-0000-00003F110000}"/>
    <cellStyle name="20% - Accent2 6 2 3 3 2" xfId="4538" xr:uid="{00000000-0005-0000-0000-000040110000}"/>
    <cellStyle name="20% - Accent2 6 2 3 3 2 2" xfId="4539" xr:uid="{00000000-0005-0000-0000-000041110000}"/>
    <cellStyle name="20% - Accent2 6 2 3 3 3" xfId="4540" xr:uid="{00000000-0005-0000-0000-000042110000}"/>
    <cellStyle name="20% - Accent2 6 2 3 4" xfId="4541" xr:uid="{00000000-0005-0000-0000-000043110000}"/>
    <cellStyle name="20% - Accent2 6 2 3 4 2" xfId="4542" xr:uid="{00000000-0005-0000-0000-000044110000}"/>
    <cellStyle name="20% - Accent2 6 2 3 4 2 2" xfId="4543" xr:uid="{00000000-0005-0000-0000-000045110000}"/>
    <cellStyle name="20% - Accent2 6 2 3 4 3" xfId="4544" xr:uid="{00000000-0005-0000-0000-000046110000}"/>
    <cellStyle name="20% - Accent2 6 2 3 5" xfId="4545" xr:uid="{00000000-0005-0000-0000-000047110000}"/>
    <cellStyle name="20% - Accent2 6 2 3 5 2" xfId="4546" xr:uid="{00000000-0005-0000-0000-000048110000}"/>
    <cellStyle name="20% - Accent2 6 2 3 6" xfId="4547" xr:uid="{00000000-0005-0000-0000-000049110000}"/>
    <cellStyle name="20% - Accent2 6 2 4" xfId="4548" xr:uid="{00000000-0005-0000-0000-00004A110000}"/>
    <cellStyle name="20% - Accent2 6 2 4 2" xfId="4549" xr:uid="{00000000-0005-0000-0000-00004B110000}"/>
    <cellStyle name="20% - Accent2 6 2 4 2 2" xfId="4550" xr:uid="{00000000-0005-0000-0000-00004C110000}"/>
    <cellStyle name="20% - Accent2 6 2 4 2 2 2" xfId="4551" xr:uid="{00000000-0005-0000-0000-00004D110000}"/>
    <cellStyle name="20% - Accent2 6 2 4 2 3" xfId="4552" xr:uid="{00000000-0005-0000-0000-00004E110000}"/>
    <cellStyle name="20% - Accent2 6 2 4 3" xfId="4553" xr:uid="{00000000-0005-0000-0000-00004F110000}"/>
    <cellStyle name="20% - Accent2 6 2 4 3 2" xfId="4554" xr:uid="{00000000-0005-0000-0000-000050110000}"/>
    <cellStyle name="20% - Accent2 6 2 4 4" xfId="4555" xr:uid="{00000000-0005-0000-0000-000051110000}"/>
    <cellStyle name="20% - Accent2 6 2 5" xfId="4556" xr:uid="{00000000-0005-0000-0000-000052110000}"/>
    <cellStyle name="20% - Accent2 6 2 5 2" xfId="4557" xr:uid="{00000000-0005-0000-0000-000053110000}"/>
    <cellStyle name="20% - Accent2 6 2 5 2 2" xfId="4558" xr:uid="{00000000-0005-0000-0000-000054110000}"/>
    <cellStyle name="20% - Accent2 6 2 5 3" xfId="4559" xr:uid="{00000000-0005-0000-0000-000055110000}"/>
    <cellStyle name="20% - Accent2 6 2 6" xfId="4560" xr:uid="{00000000-0005-0000-0000-000056110000}"/>
    <cellStyle name="20% - Accent2 6 2 6 2" xfId="4561" xr:uid="{00000000-0005-0000-0000-000057110000}"/>
    <cellStyle name="20% - Accent2 6 2 6 2 2" xfId="4562" xr:uid="{00000000-0005-0000-0000-000058110000}"/>
    <cellStyle name="20% - Accent2 6 2 6 3" xfId="4563" xr:uid="{00000000-0005-0000-0000-000059110000}"/>
    <cellStyle name="20% - Accent2 6 2 7" xfId="4564" xr:uid="{00000000-0005-0000-0000-00005A110000}"/>
    <cellStyle name="20% - Accent2 6 2 7 2" xfId="4565" xr:uid="{00000000-0005-0000-0000-00005B110000}"/>
    <cellStyle name="20% - Accent2 6 2 8" xfId="4566" xr:uid="{00000000-0005-0000-0000-00005C110000}"/>
    <cellStyle name="20% - Accent2 6 3" xfId="4567" xr:uid="{00000000-0005-0000-0000-00005D110000}"/>
    <cellStyle name="20% - Accent2 6 3 2" xfId="4568" xr:uid="{00000000-0005-0000-0000-00005E110000}"/>
    <cellStyle name="20% - Accent2 6 3 2 2" xfId="4569" xr:uid="{00000000-0005-0000-0000-00005F110000}"/>
    <cellStyle name="20% - Accent2 6 3 2 2 2" xfId="4570" xr:uid="{00000000-0005-0000-0000-000060110000}"/>
    <cellStyle name="20% - Accent2 6 3 2 2 2 2" xfId="4571" xr:uid="{00000000-0005-0000-0000-000061110000}"/>
    <cellStyle name="20% - Accent2 6 3 2 2 2 2 2" xfId="4572" xr:uid="{00000000-0005-0000-0000-000062110000}"/>
    <cellStyle name="20% - Accent2 6 3 2 2 2 3" xfId="4573" xr:uid="{00000000-0005-0000-0000-000063110000}"/>
    <cellStyle name="20% - Accent2 6 3 2 2 3" xfId="4574" xr:uid="{00000000-0005-0000-0000-000064110000}"/>
    <cellStyle name="20% - Accent2 6 3 2 2 3 2" xfId="4575" xr:uid="{00000000-0005-0000-0000-000065110000}"/>
    <cellStyle name="20% - Accent2 6 3 2 2 4" xfId="4576" xr:uid="{00000000-0005-0000-0000-000066110000}"/>
    <cellStyle name="20% - Accent2 6 3 2 3" xfId="4577" xr:uid="{00000000-0005-0000-0000-000067110000}"/>
    <cellStyle name="20% - Accent2 6 3 2 3 2" xfId="4578" xr:uid="{00000000-0005-0000-0000-000068110000}"/>
    <cellStyle name="20% - Accent2 6 3 2 3 2 2" xfId="4579" xr:uid="{00000000-0005-0000-0000-000069110000}"/>
    <cellStyle name="20% - Accent2 6 3 2 3 3" xfId="4580" xr:uid="{00000000-0005-0000-0000-00006A110000}"/>
    <cellStyle name="20% - Accent2 6 3 2 4" xfId="4581" xr:uid="{00000000-0005-0000-0000-00006B110000}"/>
    <cellStyle name="20% - Accent2 6 3 2 4 2" xfId="4582" xr:uid="{00000000-0005-0000-0000-00006C110000}"/>
    <cellStyle name="20% - Accent2 6 3 2 4 2 2" xfId="4583" xr:uid="{00000000-0005-0000-0000-00006D110000}"/>
    <cellStyle name="20% - Accent2 6 3 2 4 3" xfId="4584" xr:uid="{00000000-0005-0000-0000-00006E110000}"/>
    <cellStyle name="20% - Accent2 6 3 2 5" xfId="4585" xr:uid="{00000000-0005-0000-0000-00006F110000}"/>
    <cellStyle name="20% - Accent2 6 3 2 5 2" xfId="4586" xr:uid="{00000000-0005-0000-0000-000070110000}"/>
    <cellStyle name="20% - Accent2 6 3 2 6" xfId="4587" xr:uid="{00000000-0005-0000-0000-000071110000}"/>
    <cellStyle name="20% - Accent2 6 3 3" xfId="4588" xr:uid="{00000000-0005-0000-0000-000072110000}"/>
    <cellStyle name="20% - Accent2 6 3 3 2" xfId="4589" xr:uid="{00000000-0005-0000-0000-000073110000}"/>
    <cellStyle name="20% - Accent2 6 3 3 2 2" xfId="4590" xr:uid="{00000000-0005-0000-0000-000074110000}"/>
    <cellStyle name="20% - Accent2 6 3 3 2 2 2" xfId="4591" xr:uid="{00000000-0005-0000-0000-000075110000}"/>
    <cellStyle name="20% - Accent2 6 3 3 2 3" xfId="4592" xr:uid="{00000000-0005-0000-0000-000076110000}"/>
    <cellStyle name="20% - Accent2 6 3 3 3" xfId="4593" xr:uid="{00000000-0005-0000-0000-000077110000}"/>
    <cellStyle name="20% - Accent2 6 3 3 3 2" xfId="4594" xr:uid="{00000000-0005-0000-0000-000078110000}"/>
    <cellStyle name="20% - Accent2 6 3 3 4" xfId="4595" xr:uid="{00000000-0005-0000-0000-000079110000}"/>
    <cellStyle name="20% - Accent2 6 3 4" xfId="4596" xr:uid="{00000000-0005-0000-0000-00007A110000}"/>
    <cellStyle name="20% - Accent2 6 3 4 2" xfId="4597" xr:uid="{00000000-0005-0000-0000-00007B110000}"/>
    <cellStyle name="20% - Accent2 6 3 4 2 2" xfId="4598" xr:uid="{00000000-0005-0000-0000-00007C110000}"/>
    <cellStyle name="20% - Accent2 6 3 4 3" xfId="4599" xr:uid="{00000000-0005-0000-0000-00007D110000}"/>
    <cellStyle name="20% - Accent2 6 3 5" xfId="4600" xr:uid="{00000000-0005-0000-0000-00007E110000}"/>
    <cellStyle name="20% - Accent2 6 3 5 2" xfId="4601" xr:uid="{00000000-0005-0000-0000-00007F110000}"/>
    <cellStyle name="20% - Accent2 6 3 5 2 2" xfId="4602" xr:uid="{00000000-0005-0000-0000-000080110000}"/>
    <cellStyle name="20% - Accent2 6 3 5 3" xfId="4603" xr:uid="{00000000-0005-0000-0000-000081110000}"/>
    <cellStyle name="20% - Accent2 6 3 6" xfId="4604" xr:uid="{00000000-0005-0000-0000-000082110000}"/>
    <cellStyle name="20% - Accent2 6 3 6 2" xfId="4605" xr:uid="{00000000-0005-0000-0000-000083110000}"/>
    <cellStyle name="20% - Accent2 6 3 7" xfId="4606" xr:uid="{00000000-0005-0000-0000-000084110000}"/>
    <cellStyle name="20% - Accent2 6 4" xfId="4607" xr:uid="{00000000-0005-0000-0000-000085110000}"/>
    <cellStyle name="20% - Accent2 6 4 2" xfId="4608" xr:uid="{00000000-0005-0000-0000-000086110000}"/>
    <cellStyle name="20% - Accent2 6 4 2 2" xfId="4609" xr:uid="{00000000-0005-0000-0000-000087110000}"/>
    <cellStyle name="20% - Accent2 6 4 2 2 2" xfId="4610" xr:uid="{00000000-0005-0000-0000-000088110000}"/>
    <cellStyle name="20% - Accent2 6 4 2 2 2 2" xfId="4611" xr:uid="{00000000-0005-0000-0000-000089110000}"/>
    <cellStyle name="20% - Accent2 6 4 2 2 3" xfId="4612" xr:uid="{00000000-0005-0000-0000-00008A110000}"/>
    <cellStyle name="20% - Accent2 6 4 2 3" xfId="4613" xr:uid="{00000000-0005-0000-0000-00008B110000}"/>
    <cellStyle name="20% - Accent2 6 4 2 3 2" xfId="4614" xr:uid="{00000000-0005-0000-0000-00008C110000}"/>
    <cellStyle name="20% - Accent2 6 4 2 4" xfId="4615" xr:uid="{00000000-0005-0000-0000-00008D110000}"/>
    <cellStyle name="20% - Accent2 6 4 3" xfId="4616" xr:uid="{00000000-0005-0000-0000-00008E110000}"/>
    <cellStyle name="20% - Accent2 6 4 3 2" xfId="4617" xr:uid="{00000000-0005-0000-0000-00008F110000}"/>
    <cellStyle name="20% - Accent2 6 4 3 2 2" xfId="4618" xr:uid="{00000000-0005-0000-0000-000090110000}"/>
    <cellStyle name="20% - Accent2 6 4 3 3" xfId="4619" xr:uid="{00000000-0005-0000-0000-000091110000}"/>
    <cellStyle name="20% - Accent2 6 4 4" xfId="4620" xr:uid="{00000000-0005-0000-0000-000092110000}"/>
    <cellStyle name="20% - Accent2 6 4 4 2" xfId="4621" xr:uid="{00000000-0005-0000-0000-000093110000}"/>
    <cellStyle name="20% - Accent2 6 4 4 2 2" xfId="4622" xr:uid="{00000000-0005-0000-0000-000094110000}"/>
    <cellStyle name="20% - Accent2 6 4 4 3" xfId="4623" xr:uid="{00000000-0005-0000-0000-000095110000}"/>
    <cellStyle name="20% - Accent2 6 4 5" xfId="4624" xr:uid="{00000000-0005-0000-0000-000096110000}"/>
    <cellStyle name="20% - Accent2 6 4 5 2" xfId="4625" xr:uid="{00000000-0005-0000-0000-000097110000}"/>
    <cellStyle name="20% - Accent2 6 4 6" xfId="4626" xr:uid="{00000000-0005-0000-0000-000098110000}"/>
    <cellStyle name="20% - Accent2 6 5" xfId="4627" xr:uid="{00000000-0005-0000-0000-000099110000}"/>
    <cellStyle name="20% - Accent2 6 5 2" xfId="4628" xr:uid="{00000000-0005-0000-0000-00009A110000}"/>
    <cellStyle name="20% - Accent2 6 5 2 2" xfId="4629" xr:uid="{00000000-0005-0000-0000-00009B110000}"/>
    <cellStyle name="20% - Accent2 6 5 2 2 2" xfId="4630" xr:uid="{00000000-0005-0000-0000-00009C110000}"/>
    <cellStyle name="20% - Accent2 6 5 2 3" xfId="4631" xr:uid="{00000000-0005-0000-0000-00009D110000}"/>
    <cellStyle name="20% - Accent2 6 5 3" xfId="4632" xr:uid="{00000000-0005-0000-0000-00009E110000}"/>
    <cellStyle name="20% - Accent2 6 5 3 2" xfId="4633" xr:uid="{00000000-0005-0000-0000-00009F110000}"/>
    <cellStyle name="20% - Accent2 6 5 4" xfId="4634" xr:uid="{00000000-0005-0000-0000-0000A0110000}"/>
    <cellStyle name="20% - Accent2 6 6" xfId="4635" xr:uid="{00000000-0005-0000-0000-0000A1110000}"/>
    <cellStyle name="20% - Accent2 6 6 2" xfId="4636" xr:uid="{00000000-0005-0000-0000-0000A2110000}"/>
    <cellStyle name="20% - Accent2 6 6 2 2" xfId="4637" xr:uid="{00000000-0005-0000-0000-0000A3110000}"/>
    <cellStyle name="20% - Accent2 6 6 3" xfId="4638" xr:uid="{00000000-0005-0000-0000-0000A4110000}"/>
    <cellStyle name="20% - Accent2 6 7" xfId="4639" xr:uid="{00000000-0005-0000-0000-0000A5110000}"/>
    <cellStyle name="20% - Accent2 6 7 2" xfId="4640" xr:uid="{00000000-0005-0000-0000-0000A6110000}"/>
    <cellStyle name="20% - Accent2 6 7 2 2" xfId="4641" xr:uid="{00000000-0005-0000-0000-0000A7110000}"/>
    <cellStyle name="20% - Accent2 6 7 3" xfId="4642" xr:uid="{00000000-0005-0000-0000-0000A8110000}"/>
    <cellStyle name="20% - Accent2 6 8" xfId="4643" xr:uid="{00000000-0005-0000-0000-0000A9110000}"/>
    <cellStyle name="20% - Accent2 6 8 2" xfId="4644" xr:uid="{00000000-0005-0000-0000-0000AA110000}"/>
    <cellStyle name="20% - Accent2 6 9" xfId="4645" xr:uid="{00000000-0005-0000-0000-0000AB110000}"/>
    <cellStyle name="20% - Accent2 7" xfId="4646" xr:uid="{00000000-0005-0000-0000-0000AC110000}"/>
    <cellStyle name="20% - Accent2 7 2" xfId="4647" xr:uid="{00000000-0005-0000-0000-0000AD110000}"/>
    <cellStyle name="20% - Accent2 7 2 2" xfId="4648" xr:uid="{00000000-0005-0000-0000-0000AE110000}"/>
    <cellStyle name="20% - Accent2 7 2 2 2" xfId="4649" xr:uid="{00000000-0005-0000-0000-0000AF110000}"/>
    <cellStyle name="20% - Accent2 7 2 2 2 2" xfId="4650" xr:uid="{00000000-0005-0000-0000-0000B0110000}"/>
    <cellStyle name="20% - Accent2 7 2 2 2 2 2" xfId="4651" xr:uid="{00000000-0005-0000-0000-0000B1110000}"/>
    <cellStyle name="20% - Accent2 7 2 2 2 2 2 2" xfId="4652" xr:uid="{00000000-0005-0000-0000-0000B2110000}"/>
    <cellStyle name="20% - Accent2 7 2 2 2 2 2 2 2" xfId="4653" xr:uid="{00000000-0005-0000-0000-0000B3110000}"/>
    <cellStyle name="20% - Accent2 7 2 2 2 2 2 3" xfId="4654" xr:uid="{00000000-0005-0000-0000-0000B4110000}"/>
    <cellStyle name="20% - Accent2 7 2 2 2 2 3" xfId="4655" xr:uid="{00000000-0005-0000-0000-0000B5110000}"/>
    <cellStyle name="20% - Accent2 7 2 2 2 2 3 2" xfId="4656" xr:uid="{00000000-0005-0000-0000-0000B6110000}"/>
    <cellStyle name="20% - Accent2 7 2 2 2 2 4" xfId="4657" xr:uid="{00000000-0005-0000-0000-0000B7110000}"/>
    <cellStyle name="20% - Accent2 7 2 2 2 3" xfId="4658" xr:uid="{00000000-0005-0000-0000-0000B8110000}"/>
    <cellStyle name="20% - Accent2 7 2 2 2 3 2" xfId="4659" xr:uid="{00000000-0005-0000-0000-0000B9110000}"/>
    <cellStyle name="20% - Accent2 7 2 2 2 3 2 2" xfId="4660" xr:uid="{00000000-0005-0000-0000-0000BA110000}"/>
    <cellStyle name="20% - Accent2 7 2 2 2 3 3" xfId="4661" xr:uid="{00000000-0005-0000-0000-0000BB110000}"/>
    <cellStyle name="20% - Accent2 7 2 2 2 4" xfId="4662" xr:uid="{00000000-0005-0000-0000-0000BC110000}"/>
    <cellStyle name="20% - Accent2 7 2 2 2 4 2" xfId="4663" xr:uid="{00000000-0005-0000-0000-0000BD110000}"/>
    <cellStyle name="20% - Accent2 7 2 2 2 4 2 2" xfId="4664" xr:uid="{00000000-0005-0000-0000-0000BE110000}"/>
    <cellStyle name="20% - Accent2 7 2 2 2 4 3" xfId="4665" xr:uid="{00000000-0005-0000-0000-0000BF110000}"/>
    <cellStyle name="20% - Accent2 7 2 2 2 5" xfId="4666" xr:uid="{00000000-0005-0000-0000-0000C0110000}"/>
    <cellStyle name="20% - Accent2 7 2 2 2 5 2" xfId="4667" xr:uid="{00000000-0005-0000-0000-0000C1110000}"/>
    <cellStyle name="20% - Accent2 7 2 2 2 6" xfId="4668" xr:uid="{00000000-0005-0000-0000-0000C2110000}"/>
    <cellStyle name="20% - Accent2 7 2 2 3" xfId="4669" xr:uid="{00000000-0005-0000-0000-0000C3110000}"/>
    <cellStyle name="20% - Accent2 7 2 2 3 2" xfId="4670" xr:uid="{00000000-0005-0000-0000-0000C4110000}"/>
    <cellStyle name="20% - Accent2 7 2 2 3 2 2" xfId="4671" xr:uid="{00000000-0005-0000-0000-0000C5110000}"/>
    <cellStyle name="20% - Accent2 7 2 2 3 2 2 2" xfId="4672" xr:uid="{00000000-0005-0000-0000-0000C6110000}"/>
    <cellStyle name="20% - Accent2 7 2 2 3 2 3" xfId="4673" xr:uid="{00000000-0005-0000-0000-0000C7110000}"/>
    <cellStyle name="20% - Accent2 7 2 2 3 3" xfId="4674" xr:uid="{00000000-0005-0000-0000-0000C8110000}"/>
    <cellStyle name="20% - Accent2 7 2 2 3 3 2" xfId="4675" xr:uid="{00000000-0005-0000-0000-0000C9110000}"/>
    <cellStyle name="20% - Accent2 7 2 2 3 4" xfId="4676" xr:uid="{00000000-0005-0000-0000-0000CA110000}"/>
    <cellStyle name="20% - Accent2 7 2 2 4" xfId="4677" xr:uid="{00000000-0005-0000-0000-0000CB110000}"/>
    <cellStyle name="20% - Accent2 7 2 2 4 2" xfId="4678" xr:uid="{00000000-0005-0000-0000-0000CC110000}"/>
    <cellStyle name="20% - Accent2 7 2 2 4 2 2" xfId="4679" xr:uid="{00000000-0005-0000-0000-0000CD110000}"/>
    <cellStyle name="20% - Accent2 7 2 2 4 3" xfId="4680" xr:uid="{00000000-0005-0000-0000-0000CE110000}"/>
    <cellStyle name="20% - Accent2 7 2 2 5" xfId="4681" xr:uid="{00000000-0005-0000-0000-0000CF110000}"/>
    <cellStyle name="20% - Accent2 7 2 2 5 2" xfId="4682" xr:uid="{00000000-0005-0000-0000-0000D0110000}"/>
    <cellStyle name="20% - Accent2 7 2 2 5 2 2" xfId="4683" xr:uid="{00000000-0005-0000-0000-0000D1110000}"/>
    <cellStyle name="20% - Accent2 7 2 2 5 3" xfId="4684" xr:uid="{00000000-0005-0000-0000-0000D2110000}"/>
    <cellStyle name="20% - Accent2 7 2 2 6" xfId="4685" xr:uid="{00000000-0005-0000-0000-0000D3110000}"/>
    <cellStyle name="20% - Accent2 7 2 2 6 2" xfId="4686" xr:uid="{00000000-0005-0000-0000-0000D4110000}"/>
    <cellStyle name="20% - Accent2 7 2 2 7" xfId="4687" xr:uid="{00000000-0005-0000-0000-0000D5110000}"/>
    <cellStyle name="20% - Accent2 7 2 3" xfId="4688" xr:uid="{00000000-0005-0000-0000-0000D6110000}"/>
    <cellStyle name="20% - Accent2 7 2 3 2" xfId="4689" xr:uid="{00000000-0005-0000-0000-0000D7110000}"/>
    <cellStyle name="20% - Accent2 7 2 3 2 2" xfId="4690" xr:uid="{00000000-0005-0000-0000-0000D8110000}"/>
    <cellStyle name="20% - Accent2 7 2 3 2 2 2" xfId="4691" xr:uid="{00000000-0005-0000-0000-0000D9110000}"/>
    <cellStyle name="20% - Accent2 7 2 3 2 2 2 2" xfId="4692" xr:uid="{00000000-0005-0000-0000-0000DA110000}"/>
    <cellStyle name="20% - Accent2 7 2 3 2 2 3" xfId="4693" xr:uid="{00000000-0005-0000-0000-0000DB110000}"/>
    <cellStyle name="20% - Accent2 7 2 3 2 3" xfId="4694" xr:uid="{00000000-0005-0000-0000-0000DC110000}"/>
    <cellStyle name="20% - Accent2 7 2 3 2 3 2" xfId="4695" xr:uid="{00000000-0005-0000-0000-0000DD110000}"/>
    <cellStyle name="20% - Accent2 7 2 3 2 4" xfId="4696" xr:uid="{00000000-0005-0000-0000-0000DE110000}"/>
    <cellStyle name="20% - Accent2 7 2 3 3" xfId="4697" xr:uid="{00000000-0005-0000-0000-0000DF110000}"/>
    <cellStyle name="20% - Accent2 7 2 3 3 2" xfId="4698" xr:uid="{00000000-0005-0000-0000-0000E0110000}"/>
    <cellStyle name="20% - Accent2 7 2 3 3 2 2" xfId="4699" xr:uid="{00000000-0005-0000-0000-0000E1110000}"/>
    <cellStyle name="20% - Accent2 7 2 3 3 3" xfId="4700" xr:uid="{00000000-0005-0000-0000-0000E2110000}"/>
    <cellStyle name="20% - Accent2 7 2 3 4" xfId="4701" xr:uid="{00000000-0005-0000-0000-0000E3110000}"/>
    <cellStyle name="20% - Accent2 7 2 3 4 2" xfId="4702" xr:uid="{00000000-0005-0000-0000-0000E4110000}"/>
    <cellStyle name="20% - Accent2 7 2 3 4 2 2" xfId="4703" xr:uid="{00000000-0005-0000-0000-0000E5110000}"/>
    <cellStyle name="20% - Accent2 7 2 3 4 3" xfId="4704" xr:uid="{00000000-0005-0000-0000-0000E6110000}"/>
    <cellStyle name="20% - Accent2 7 2 3 5" xfId="4705" xr:uid="{00000000-0005-0000-0000-0000E7110000}"/>
    <cellStyle name="20% - Accent2 7 2 3 5 2" xfId="4706" xr:uid="{00000000-0005-0000-0000-0000E8110000}"/>
    <cellStyle name="20% - Accent2 7 2 3 6" xfId="4707" xr:uid="{00000000-0005-0000-0000-0000E9110000}"/>
    <cellStyle name="20% - Accent2 7 2 4" xfId="4708" xr:uid="{00000000-0005-0000-0000-0000EA110000}"/>
    <cellStyle name="20% - Accent2 7 2 4 2" xfId="4709" xr:uid="{00000000-0005-0000-0000-0000EB110000}"/>
    <cellStyle name="20% - Accent2 7 2 4 2 2" xfId="4710" xr:uid="{00000000-0005-0000-0000-0000EC110000}"/>
    <cellStyle name="20% - Accent2 7 2 4 2 2 2" xfId="4711" xr:uid="{00000000-0005-0000-0000-0000ED110000}"/>
    <cellStyle name="20% - Accent2 7 2 4 2 3" xfId="4712" xr:uid="{00000000-0005-0000-0000-0000EE110000}"/>
    <cellStyle name="20% - Accent2 7 2 4 3" xfId="4713" xr:uid="{00000000-0005-0000-0000-0000EF110000}"/>
    <cellStyle name="20% - Accent2 7 2 4 3 2" xfId="4714" xr:uid="{00000000-0005-0000-0000-0000F0110000}"/>
    <cellStyle name="20% - Accent2 7 2 4 4" xfId="4715" xr:uid="{00000000-0005-0000-0000-0000F1110000}"/>
    <cellStyle name="20% - Accent2 7 2 5" xfId="4716" xr:uid="{00000000-0005-0000-0000-0000F2110000}"/>
    <cellStyle name="20% - Accent2 7 2 5 2" xfId="4717" xr:uid="{00000000-0005-0000-0000-0000F3110000}"/>
    <cellStyle name="20% - Accent2 7 2 5 2 2" xfId="4718" xr:uid="{00000000-0005-0000-0000-0000F4110000}"/>
    <cellStyle name="20% - Accent2 7 2 5 3" xfId="4719" xr:uid="{00000000-0005-0000-0000-0000F5110000}"/>
    <cellStyle name="20% - Accent2 7 2 6" xfId="4720" xr:uid="{00000000-0005-0000-0000-0000F6110000}"/>
    <cellStyle name="20% - Accent2 7 2 6 2" xfId="4721" xr:uid="{00000000-0005-0000-0000-0000F7110000}"/>
    <cellStyle name="20% - Accent2 7 2 6 2 2" xfId="4722" xr:uid="{00000000-0005-0000-0000-0000F8110000}"/>
    <cellStyle name="20% - Accent2 7 2 6 3" xfId="4723" xr:uid="{00000000-0005-0000-0000-0000F9110000}"/>
    <cellStyle name="20% - Accent2 7 2 7" xfId="4724" xr:uid="{00000000-0005-0000-0000-0000FA110000}"/>
    <cellStyle name="20% - Accent2 7 2 7 2" xfId="4725" xr:uid="{00000000-0005-0000-0000-0000FB110000}"/>
    <cellStyle name="20% - Accent2 7 2 8" xfId="4726" xr:uid="{00000000-0005-0000-0000-0000FC110000}"/>
    <cellStyle name="20% - Accent2 7 3" xfId="4727" xr:uid="{00000000-0005-0000-0000-0000FD110000}"/>
    <cellStyle name="20% - Accent2 7 3 2" xfId="4728" xr:uid="{00000000-0005-0000-0000-0000FE110000}"/>
    <cellStyle name="20% - Accent2 7 3 2 2" xfId="4729" xr:uid="{00000000-0005-0000-0000-0000FF110000}"/>
    <cellStyle name="20% - Accent2 7 3 2 2 2" xfId="4730" xr:uid="{00000000-0005-0000-0000-000000120000}"/>
    <cellStyle name="20% - Accent2 7 3 2 2 2 2" xfId="4731" xr:uid="{00000000-0005-0000-0000-000001120000}"/>
    <cellStyle name="20% - Accent2 7 3 2 2 2 2 2" xfId="4732" xr:uid="{00000000-0005-0000-0000-000002120000}"/>
    <cellStyle name="20% - Accent2 7 3 2 2 2 3" xfId="4733" xr:uid="{00000000-0005-0000-0000-000003120000}"/>
    <cellStyle name="20% - Accent2 7 3 2 2 3" xfId="4734" xr:uid="{00000000-0005-0000-0000-000004120000}"/>
    <cellStyle name="20% - Accent2 7 3 2 2 3 2" xfId="4735" xr:uid="{00000000-0005-0000-0000-000005120000}"/>
    <cellStyle name="20% - Accent2 7 3 2 2 4" xfId="4736" xr:uid="{00000000-0005-0000-0000-000006120000}"/>
    <cellStyle name="20% - Accent2 7 3 2 3" xfId="4737" xr:uid="{00000000-0005-0000-0000-000007120000}"/>
    <cellStyle name="20% - Accent2 7 3 2 3 2" xfId="4738" xr:uid="{00000000-0005-0000-0000-000008120000}"/>
    <cellStyle name="20% - Accent2 7 3 2 3 2 2" xfId="4739" xr:uid="{00000000-0005-0000-0000-000009120000}"/>
    <cellStyle name="20% - Accent2 7 3 2 3 3" xfId="4740" xr:uid="{00000000-0005-0000-0000-00000A120000}"/>
    <cellStyle name="20% - Accent2 7 3 2 4" xfId="4741" xr:uid="{00000000-0005-0000-0000-00000B120000}"/>
    <cellStyle name="20% - Accent2 7 3 2 4 2" xfId="4742" xr:uid="{00000000-0005-0000-0000-00000C120000}"/>
    <cellStyle name="20% - Accent2 7 3 2 4 2 2" xfId="4743" xr:uid="{00000000-0005-0000-0000-00000D120000}"/>
    <cellStyle name="20% - Accent2 7 3 2 4 3" xfId="4744" xr:uid="{00000000-0005-0000-0000-00000E120000}"/>
    <cellStyle name="20% - Accent2 7 3 2 5" xfId="4745" xr:uid="{00000000-0005-0000-0000-00000F120000}"/>
    <cellStyle name="20% - Accent2 7 3 2 5 2" xfId="4746" xr:uid="{00000000-0005-0000-0000-000010120000}"/>
    <cellStyle name="20% - Accent2 7 3 2 6" xfId="4747" xr:uid="{00000000-0005-0000-0000-000011120000}"/>
    <cellStyle name="20% - Accent2 7 3 3" xfId="4748" xr:uid="{00000000-0005-0000-0000-000012120000}"/>
    <cellStyle name="20% - Accent2 7 3 3 2" xfId="4749" xr:uid="{00000000-0005-0000-0000-000013120000}"/>
    <cellStyle name="20% - Accent2 7 3 3 2 2" xfId="4750" xr:uid="{00000000-0005-0000-0000-000014120000}"/>
    <cellStyle name="20% - Accent2 7 3 3 2 2 2" xfId="4751" xr:uid="{00000000-0005-0000-0000-000015120000}"/>
    <cellStyle name="20% - Accent2 7 3 3 2 3" xfId="4752" xr:uid="{00000000-0005-0000-0000-000016120000}"/>
    <cellStyle name="20% - Accent2 7 3 3 3" xfId="4753" xr:uid="{00000000-0005-0000-0000-000017120000}"/>
    <cellStyle name="20% - Accent2 7 3 3 3 2" xfId="4754" xr:uid="{00000000-0005-0000-0000-000018120000}"/>
    <cellStyle name="20% - Accent2 7 3 3 4" xfId="4755" xr:uid="{00000000-0005-0000-0000-000019120000}"/>
    <cellStyle name="20% - Accent2 7 3 4" xfId="4756" xr:uid="{00000000-0005-0000-0000-00001A120000}"/>
    <cellStyle name="20% - Accent2 7 3 4 2" xfId="4757" xr:uid="{00000000-0005-0000-0000-00001B120000}"/>
    <cellStyle name="20% - Accent2 7 3 4 2 2" xfId="4758" xr:uid="{00000000-0005-0000-0000-00001C120000}"/>
    <cellStyle name="20% - Accent2 7 3 4 3" xfId="4759" xr:uid="{00000000-0005-0000-0000-00001D120000}"/>
    <cellStyle name="20% - Accent2 7 3 5" xfId="4760" xr:uid="{00000000-0005-0000-0000-00001E120000}"/>
    <cellStyle name="20% - Accent2 7 3 5 2" xfId="4761" xr:uid="{00000000-0005-0000-0000-00001F120000}"/>
    <cellStyle name="20% - Accent2 7 3 5 2 2" xfId="4762" xr:uid="{00000000-0005-0000-0000-000020120000}"/>
    <cellStyle name="20% - Accent2 7 3 5 3" xfId="4763" xr:uid="{00000000-0005-0000-0000-000021120000}"/>
    <cellStyle name="20% - Accent2 7 3 6" xfId="4764" xr:uid="{00000000-0005-0000-0000-000022120000}"/>
    <cellStyle name="20% - Accent2 7 3 6 2" xfId="4765" xr:uid="{00000000-0005-0000-0000-000023120000}"/>
    <cellStyle name="20% - Accent2 7 3 7" xfId="4766" xr:uid="{00000000-0005-0000-0000-000024120000}"/>
    <cellStyle name="20% - Accent2 7 4" xfId="4767" xr:uid="{00000000-0005-0000-0000-000025120000}"/>
    <cellStyle name="20% - Accent2 7 4 2" xfId="4768" xr:uid="{00000000-0005-0000-0000-000026120000}"/>
    <cellStyle name="20% - Accent2 7 4 2 2" xfId="4769" xr:uid="{00000000-0005-0000-0000-000027120000}"/>
    <cellStyle name="20% - Accent2 7 4 2 2 2" xfId="4770" xr:uid="{00000000-0005-0000-0000-000028120000}"/>
    <cellStyle name="20% - Accent2 7 4 2 2 2 2" xfId="4771" xr:uid="{00000000-0005-0000-0000-000029120000}"/>
    <cellStyle name="20% - Accent2 7 4 2 2 3" xfId="4772" xr:uid="{00000000-0005-0000-0000-00002A120000}"/>
    <cellStyle name="20% - Accent2 7 4 2 3" xfId="4773" xr:uid="{00000000-0005-0000-0000-00002B120000}"/>
    <cellStyle name="20% - Accent2 7 4 2 3 2" xfId="4774" xr:uid="{00000000-0005-0000-0000-00002C120000}"/>
    <cellStyle name="20% - Accent2 7 4 2 4" xfId="4775" xr:uid="{00000000-0005-0000-0000-00002D120000}"/>
    <cellStyle name="20% - Accent2 7 4 3" xfId="4776" xr:uid="{00000000-0005-0000-0000-00002E120000}"/>
    <cellStyle name="20% - Accent2 7 4 3 2" xfId="4777" xr:uid="{00000000-0005-0000-0000-00002F120000}"/>
    <cellStyle name="20% - Accent2 7 4 3 2 2" xfId="4778" xr:uid="{00000000-0005-0000-0000-000030120000}"/>
    <cellStyle name="20% - Accent2 7 4 3 3" xfId="4779" xr:uid="{00000000-0005-0000-0000-000031120000}"/>
    <cellStyle name="20% - Accent2 7 4 4" xfId="4780" xr:uid="{00000000-0005-0000-0000-000032120000}"/>
    <cellStyle name="20% - Accent2 7 4 4 2" xfId="4781" xr:uid="{00000000-0005-0000-0000-000033120000}"/>
    <cellStyle name="20% - Accent2 7 4 4 2 2" xfId="4782" xr:uid="{00000000-0005-0000-0000-000034120000}"/>
    <cellStyle name="20% - Accent2 7 4 4 3" xfId="4783" xr:uid="{00000000-0005-0000-0000-000035120000}"/>
    <cellStyle name="20% - Accent2 7 4 5" xfId="4784" xr:uid="{00000000-0005-0000-0000-000036120000}"/>
    <cellStyle name="20% - Accent2 7 4 5 2" xfId="4785" xr:uid="{00000000-0005-0000-0000-000037120000}"/>
    <cellStyle name="20% - Accent2 7 4 6" xfId="4786" xr:uid="{00000000-0005-0000-0000-000038120000}"/>
    <cellStyle name="20% - Accent2 7 5" xfId="4787" xr:uid="{00000000-0005-0000-0000-000039120000}"/>
    <cellStyle name="20% - Accent2 7 5 2" xfId="4788" xr:uid="{00000000-0005-0000-0000-00003A120000}"/>
    <cellStyle name="20% - Accent2 7 5 2 2" xfId="4789" xr:uid="{00000000-0005-0000-0000-00003B120000}"/>
    <cellStyle name="20% - Accent2 7 5 2 2 2" xfId="4790" xr:uid="{00000000-0005-0000-0000-00003C120000}"/>
    <cellStyle name="20% - Accent2 7 5 2 3" xfId="4791" xr:uid="{00000000-0005-0000-0000-00003D120000}"/>
    <cellStyle name="20% - Accent2 7 5 3" xfId="4792" xr:uid="{00000000-0005-0000-0000-00003E120000}"/>
    <cellStyle name="20% - Accent2 7 5 3 2" xfId="4793" xr:uid="{00000000-0005-0000-0000-00003F120000}"/>
    <cellStyle name="20% - Accent2 7 5 4" xfId="4794" xr:uid="{00000000-0005-0000-0000-000040120000}"/>
    <cellStyle name="20% - Accent2 7 6" xfId="4795" xr:uid="{00000000-0005-0000-0000-000041120000}"/>
    <cellStyle name="20% - Accent2 7 6 2" xfId="4796" xr:uid="{00000000-0005-0000-0000-000042120000}"/>
    <cellStyle name="20% - Accent2 7 6 2 2" xfId="4797" xr:uid="{00000000-0005-0000-0000-000043120000}"/>
    <cellStyle name="20% - Accent2 7 6 3" xfId="4798" xr:uid="{00000000-0005-0000-0000-000044120000}"/>
    <cellStyle name="20% - Accent2 7 7" xfId="4799" xr:uid="{00000000-0005-0000-0000-000045120000}"/>
    <cellStyle name="20% - Accent2 7 7 2" xfId="4800" xr:uid="{00000000-0005-0000-0000-000046120000}"/>
    <cellStyle name="20% - Accent2 7 7 2 2" xfId="4801" xr:uid="{00000000-0005-0000-0000-000047120000}"/>
    <cellStyle name="20% - Accent2 7 7 3" xfId="4802" xr:uid="{00000000-0005-0000-0000-000048120000}"/>
    <cellStyle name="20% - Accent2 7 8" xfId="4803" xr:uid="{00000000-0005-0000-0000-000049120000}"/>
    <cellStyle name="20% - Accent2 7 8 2" xfId="4804" xr:uid="{00000000-0005-0000-0000-00004A120000}"/>
    <cellStyle name="20% - Accent2 7 9" xfId="4805" xr:uid="{00000000-0005-0000-0000-00004B120000}"/>
    <cellStyle name="20% - Accent2 8" xfId="4806" xr:uid="{00000000-0005-0000-0000-00004C120000}"/>
    <cellStyle name="20% - Accent2 8 2" xfId="4807" xr:uid="{00000000-0005-0000-0000-00004D120000}"/>
    <cellStyle name="20% - Accent2 8 2 2" xfId="4808" xr:uid="{00000000-0005-0000-0000-00004E120000}"/>
    <cellStyle name="20% - Accent2 8 2 2 2" xfId="4809" xr:uid="{00000000-0005-0000-0000-00004F120000}"/>
    <cellStyle name="20% - Accent2 8 2 2 2 2" xfId="4810" xr:uid="{00000000-0005-0000-0000-000050120000}"/>
    <cellStyle name="20% - Accent2 8 2 2 2 2 2" xfId="4811" xr:uid="{00000000-0005-0000-0000-000051120000}"/>
    <cellStyle name="20% - Accent2 8 2 2 2 2 2 2" xfId="4812" xr:uid="{00000000-0005-0000-0000-000052120000}"/>
    <cellStyle name="20% - Accent2 8 2 2 2 2 2 2 2" xfId="4813" xr:uid="{00000000-0005-0000-0000-000053120000}"/>
    <cellStyle name="20% - Accent2 8 2 2 2 2 2 3" xfId="4814" xr:uid="{00000000-0005-0000-0000-000054120000}"/>
    <cellStyle name="20% - Accent2 8 2 2 2 2 3" xfId="4815" xr:uid="{00000000-0005-0000-0000-000055120000}"/>
    <cellStyle name="20% - Accent2 8 2 2 2 2 3 2" xfId="4816" xr:uid="{00000000-0005-0000-0000-000056120000}"/>
    <cellStyle name="20% - Accent2 8 2 2 2 2 4" xfId="4817" xr:uid="{00000000-0005-0000-0000-000057120000}"/>
    <cellStyle name="20% - Accent2 8 2 2 2 3" xfId="4818" xr:uid="{00000000-0005-0000-0000-000058120000}"/>
    <cellStyle name="20% - Accent2 8 2 2 2 3 2" xfId="4819" xr:uid="{00000000-0005-0000-0000-000059120000}"/>
    <cellStyle name="20% - Accent2 8 2 2 2 3 2 2" xfId="4820" xr:uid="{00000000-0005-0000-0000-00005A120000}"/>
    <cellStyle name="20% - Accent2 8 2 2 2 3 3" xfId="4821" xr:uid="{00000000-0005-0000-0000-00005B120000}"/>
    <cellStyle name="20% - Accent2 8 2 2 2 4" xfId="4822" xr:uid="{00000000-0005-0000-0000-00005C120000}"/>
    <cellStyle name="20% - Accent2 8 2 2 2 4 2" xfId="4823" xr:uid="{00000000-0005-0000-0000-00005D120000}"/>
    <cellStyle name="20% - Accent2 8 2 2 2 4 2 2" xfId="4824" xr:uid="{00000000-0005-0000-0000-00005E120000}"/>
    <cellStyle name="20% - Accent2 8 2 2 2 4 3" xfId="4825" xr:uid="{00000000-0005-0000-0000-00005F120000}"/>
    <cellStyle name="20% - Accent2 8 2 2 2 5" xfId="4826" xr:uid="{00000000-0005-0000-0000-000060120000}"/>
    <cellStyle name="20% - Accent2 8 2 2 2 5 2" xfId="4827" xr:uid="{00000000-0005-0000-0000-000061120000}"/>
    <cellStyle name="20% - Accent2 8 2 2 2 6" xfId="4828" xr:uid="{00000000-0005-0000-0000-000062120000}"/>
    <cellStyle name="20% - Accent2 8 2 2 3" xfId="4829" xr:uid="{00000000-0005-0000-0000-000063120000}"/>
    <cellStyle name="20% - Accent2 8 2 2 3 2" xfId="4830" xr:uid="{00000000-0005-0000-0000-000064120000}"/>
    <cellStyle name="20% - Accent2 8 2 2 3 2 2" xfId="4831" xr:uid="{00000000-0005-0000-0000-000065120000}"/>
    <cellStyle name="20% - Accent2 8 2 2 3 2 2 2" xfId="4832" xr:uid="{00000000-0005-0000-0000-000066120000}"/>
    <cellStyle name="20% - Accent2 8 2 2 3 2 3" xfId="4833" xr:uid="{00000000-0005-0000-0000-000067120000}"/>
    <cellStyle name="20% - Accent2 8 2 2 3 3" xfId="4834" xr:uid="{00000000-0005-0000-0000-000068120000}"/>
    <cellStyle name="20% - Accent2 8 2 2 3 3 2" xfId="4835" xr:uid="{00000000-0005-0000-0000-000069120000}"/>
    <cellStyle name="20% - Accent2 8 2 2 3 4" xfId="4836" xr:uid="{00000000-0005-0000-0000-00006A120000}"/>
    <cellStyle name="20% - Accent2 8 2 2 4" xfId="4837" xr:uid="{00000000-0005-0000-0000-00006B120000}"/>
    <cellStyle name="20% - Accent2 8 2 2 4 2" xfId="4838" xr:uid="{00000000-0005-0000-0000-00006C120000}"/>
    <cellStyle name="20% - Accent2 8 2 2 4 2 2" xfId="4839" xr:uid="{00000000-0005-0000-0000-00006D120000}"/>
    <cellStyle name="20% - Accent2 8 2 2 4 3" xfId="4840" xr:uid="{00000000-0005-0000-0000-00006E120000}"/>
    <cellStyle name="20% - Accent2 8 2 2 5" xfId="4841" xr:uid="{00000000-0005-0000-0000-00006F120000}"/>
    <cellStyle name="20% - Accent2 8 2 2 5 2" xfId="4842" xr:uid="{00000000-0005-0000-0000-000070120000}"/>
    <cellStyle name="20% - Accent2 8 2 2 5 2 2" xfId="4843" xr:uid="{00000000-0005-0000-0000-000071120000}"/>
    <cellStyle name="20% - Accent2 8 2 2 5 3" xfId="4844" xr:uid="{00000000-0005-0000-0000-000072120000}"/>
    <cellStyle name="20% - Accent2 8 2 2 6" xfId="4845" xr:uid="{00000000-0005-0000-0000-000073120000}"/>
    <cellStyle name="20% - Accent2 8 2 2 6 2" xfId="4846" xr:uid="{00000000-0005-0000-0000-000074120000}"/>
    <cellStyle name="20% - Accent2 8 2 2 7" xfId="4847" xr:uid="{00000000-0005-0000-0000-000075120000}"/>
    <cellStyle name="20% - Accent2 8 2 3" xfId="4848" xr:uid="{00000000-0005-0000-0000-000076120000}"/>
    <cellStyle name="20% - Accent2 8 2 3 2" xfId="4849" xr:uid="{00000000-0005-0000-0000-000077120000}"/>
    <cellStyle name="20% - Accent2 8 2 3 2 2" xfId="4850" xr:uid="{00000000-0005-0000-0000-000078120000}"/>
    <cellStyle name="20% - Accent2 8 2 3 2 2 2" xfId="4851" xr:uid="{00000000-0005-0000-0000-000079120000}"/>
    <cellStyle name="20% - Accent2 8 2 3 2 2 2 2" xfId="4852" xr:uid="{00000000-0005-0000-0000-00007A120000}"/>
    <cellStyle name="20% - Accent2 8 2 3 2 2 3" xfId="4853" xr:uid="{00000000-0005-0000-0000-00007B120000}"/>
    <cellStyle name="20% - Accent2 8 2 3 2 3" xfId="4854" xr:uid="{00000000-0005-0000-0000-00007C120000}"/>
    <cellStyle name="20% - Accent2 8 2 3 2 3 2" xfId="4855" xr:uid="{00000000-0005-0000-0000-00007D120000}"/>
    <cellStyle name="20% - Accent2 8 2 3 2 4" xfId="4856" xr:uid="{00000000-0005-0000-0000-00007E120000}"/>
    <cellStyle name="20% - Accent2 8 2 3 3" xfId="4857" xr:uid="{00000000-0005-0000-0000-00007F120000}"/>
    <cellStyle name="20% - Accent2 8 2 3 3 2" xfId="4858" xr:uid="{00000000-0005-0000-0000-000080120000}"/>
    <cellStyle name="20% - Accent2 8 2 3 3 2 2" xfId="4859" xr:uid="{00000000-0005-0000-0000-000081120000}"/>
    <cellStyle name="20% - Accent2 8 2 3 3 3" xfId="4860" xr:uid="{00000000-0005-0000-0000-000082120000}"/>
    <cellStyle name="20% - Accent2 8 2 3 4" xfId="4861" xr:uid="{00000000-0005-0000-0000-000083120000}"/>
    <cellStyle name="20% - Accent2 8 2 3 4 2" xfId="4862" xr:uid="{00000000-0005-0000-0000-000084120000}"/>
    <cellStyle name="20% - Accent2 8 2 3 4 2 2" xfId="4863" xr:uid="{00000000-0005-0000-0000-000085120000}"/>
    <cellStyle name="20% - Accent2 8 2 3 4 3" xfId="4864" xr:uid="{00000000-0005-0000-0000-000086120000}"/>
    <cellStyle name="20% - Accent2 8 2 3 5" xfId="4865" xr:uid="{00000000-0005-0000-0000-000087120000}"/>
    <cellStyle name="20% - Accent2 8 2 3 5 2" xfId="4866" xr:uid="{00000000-0005-0000-0000-000088120000}"/>
    <cellStyle name="20% - Accent2 8 2 3 6" xfId="4867" xr:uid="{00000000-0005-0000-0000-000089120000}"/>
    <cellStyle name="20% - Accent2 8 2 4" xfId="4868" xr:uid="{00000000-0005-0000-0000-00008A120000}"/>
    <cellStyle name="20% - Accent2 8 2 4 2" xfId="4869" xr:uid="{00000000-0005-0000-0000-00008B120000}"/>
    <cellStyle name="20% - Accent2 8 2 4 2 2" xfId="4870" xr:uid="{00000000-0005-0000-0000-00008C120000}"/>
    <cellStyle name="20% - Accent2 8 2 4 2 2 2" xfId="4871" xr:uid="{00000000-0005-0000-0000-00008D120000}"/>
    <cellStyle name="20% - Accent2 8 2 4 2 3" xfId="4872" xr:uid="{00000000-0005-0000-0000-00008E120000}"/>
    <cellStyle name="20% - Accent2 8 2 4 3" xfId="4873" xr:uid="{00000000-0005-0000-0000-00008F120000}"/>
    <cellStyle name="20% - Accent2 8 2 4 3 2" xfId="4874" xr:uid="{00000000-0005-0000-0000-000090120000}"/>
    <cellStyle name="20% - Accent2 8 2 4 4" xfId="4875" xr:uid="{00000000-0005-0000-0000-000091120000}"/>
    <cellStyle name="20% - Accent2 8 2 5" xfId="4876" xr:uid="{00000000-0005-0000-0000-000092120000}"/>
    <cellStyle name="20% - Accent2 8 2 5 2" xfId="4877" xr:uid="{00000000-0005-0000-0000-000093120000}"/>
    <cellStyle name="20% - Accent2 8 2 5 2 2" xfId="4878" xr:uid="{00000000-0005-0000-0000-000094120000}"/>
    <cellStyle name="20% - Accent2 8 2 5 3" xfId="4879" xr:uid="{00000000-0005-0000-0000-000095120000}"/>
    <cellStyle name="20% - Accent2 8 2 6" xfId="4880" xr:uid="{00000000-0005-0000-0000-000096120000}"/>
    <cellStyle name="20% - Accent2 8 2 6 2" xfId="4881" xr:uid="{00000000-0005-0000-0000-000097120000}"/>
    <cellStyle name="20% - Accent2 8 2 6 2 2" xfId="4882" xr:uid="{00000000-0005-0000-0000-000098120000}"/>
    <cellStyle name="20% - Accent2 8 2 6 3" xfId="4883" xr:uid="{00000000-0005-0000-0000-000099120000}"/>
    <cellStyle name="20% - Accent2 8 2 7" xfId="4884" xr:uid="{00000000-0005-0000-0000-00009A120000}"/>
    <cellStyle name="20% - Accent2 8 2 7 2" xfId="4885" xr:uid="{00000000-0005-0000-0000-00009B120000}"/>
    <cellStyle name="20% - Accent2 8 2 8" xfId="4886" xr:uid="{00000000-0005-0000-0000-00009C120000}"/>
    <cellStyle name="20% - Accent2 8 3" xfId="4887" xr:uid="{00000000-0005-0000-0000-00009D120000}"/>
    <cellStyle name="20% - Accent2 8 3 2" xfId="4888" xr:uid="{00000000-0005-0000-0000-00009E120000}"/>
    <cellStyle name="20% - Accent2 8 3 2 2" xfId="4889" xr:uid="{00000000-0005-0000-0000-00009F120000}"/>
    <cellStyle name="20% - Accent2 8 3 2 2 2" xfId="4890" xr:uid="{00000000-0005-0000-0000-0000A0120000}"/>
    <cellStyle name="20% - Accent2 8 3 2 2 2 2" xfId="4891" xr:uid="{00000000-0005-0000-0000-0000A1120000}"/>
    <cellStyle name="20% - Accent2 8 3 2 2 2 2 2" xfId="4892" xr:uid="{00000000-0005-0000-0000-0000A2120000}"/>
    <cellStyle name="20% - Accent2 8 3 2 2 2 3" xfId="4893" xr:uid="{00000000-0005-0000-0000-0000A3120000}"/>
    <cellStyle name="20% - Accent2 8 3 2 2 3" xfId="4894" xr:uid="{00000000-0005-0000-0000-0000A4120000}"/>
    <cellStyle name="20% - Accent2 8 3 2 2 3 2" xfId="4895" xr:uid="{00000000-0005-0000-0000-0000A5120000}"/>
    <cellStyle name="20% - Accent2 8 3 2 2 4" xfId="4896" xr:uid="{00000000-0005-0000-0000-0000A6120000}"/>
    <cellStyle name="20% - Accent2 8 3 2 3" xfId="4897" xr:uid="{00000000-0005-0000-0000-0000A7120000}"/>
    <cellStyle name="20% - Accent2 8 3 2 3 2" xfId="4898" xr:uid="{00000000-0005-0000-0000-0000A8120000}"/>
    <cellStyle name="20% - Accent2 8 3 2 3 2 2" xfId="4899" xr:uid="{00000000-0005-0000-0000-0000A9120000}"/>
    <cellStyle name="20% - Accent2 8 3 2 3 3" xfId="4900" xr:uid="{00000000-0005-0000-0000-0000AA120000}"/>
    <cellStyle name="20% - Accent2 8 3 2 4" xfId="4901" xr:uid="{00000000-0005-0000-0000-0000AB120000}"/>
    <cellStyle name="20% - Accent2 8 3 2 4 2" xfId="4902" xr:uid="{00000000-0005-0000-0000-0000AC120000}"/>
    <cellStyle name="20% - Accent2 8 3 2 4 2 2" xfId="4903" xr:uid="{00000000-0005-0000-0000-0000AD120000}"/>
    <cellStyle name="20% - Accent2 8 3 2 4 3" xfId="4904" xr:uid="{00000000-0005-0000-0000-0000AE120000}"/>
    <cellStyle name="20% - Accent2 8 3 2 5" xfId="4905" xr:uid="{00000000-0005-0000-0000-0000AF120000}"/>
    <cellStyle name="20% - Accent2 8 3 2 5 2" xfId="4906" xr:uid="{00000000-0005-0000-0000-0000B0120000}"/>
    <cellStyle name="20% - Accent2 8 3 2 6" xfId="4907" xr:uid="{00000000-0005-0000-0000-0000B1120000}"/>
    <cellStyle name="20% - Accent2 8 3 3" xfId="4908" xr:uid="{00000000-0005-0000-0000-0000B2120000}"/>
    <cellStyle name="20% - Accent2 8 3 3 2" xfId="4909" xr:uid="{00000000-0005-0000-0000-0000B3120000}"/>
    <cellStyle name="20% - Accent2 8 3 3 2 2" xfId="4910" xr:uid="{00000000-0005-0000-0000-0000B4120000}"/>
    <cellStyle name="20% - Accent2 8 3 3 2 2 2" xfId="4911" xr:uid="{00000000-0005-0000-0000-0000B5120000}"/>
    <cellStyle name="20% - Accent2 8 3 3 2 3" xfId="4912" xr:uid="{00000000-0005-0000-0000-0000B6120000}"/>
    <cellStyle name="20% - Accent2 8 3 3 3" xfId="4913" xr:uid="{00000000-0005-0000-0000-0000B7120000}"/>
    <cellStyle name="20% - Accent2 8 3 3 3 2" xfId="4914" xr:uid="{00000000-0005-0000-0000-0000B8120000}"/>
    <cellStyle name="20% - Accent2 8 3 3 4" xfId="4915" xr:uid="{00000000-0005-0000-0000-0000B9120000}"/>
    <cellStyle name="20% - Accent2 8 3 4" xfId="4916" xr:uid="{00000000-0005-0000-0000-0000BA120000}"/>
    <cellStyle name="20% - Accent2 8 3 4 2" xfId="4917" xr:uid="{00000000-0005-0000-0000-0000BB120000}"/>
    <cellStyle name="20% - Accent2 8 3 4 2 2" xfId="4918" xr:uid="{00000000-0005-0000-0000-0000BC120000}"/>
    <cellStyle name="20% - Accent2 8 3 4 3" xfId="4919" xr:uid="{00000000-0005-0000-0000-0000BD120000}"/>
    <cellStyle name="20% - Accent2 8 3 5" xfId="4920" xr:uid="{00000000-0005-0000-0000-0000BE120000}"/>
    <cellStyle name="20% - Accent2 8 3 5 2" xfId="4921" xr:uid="{00000000-0005-0000-0000-0000BF120000}"/>
    <cellStyle name="20% - Accent2 8 3 5 2 2" xfId="4922" xr:uid="{00000000-0005-0000-0000-0000C0120000}"/>
    <cellStyle name="20% - Accent2 8 3 5 3" xfId="4923" xr:uid="{00000000-0005-0000-0000-0000C1120000}"/>
    <cellStyle name="20% - Accent2 8 3 6" xfId="4924" xr:uid="{00000000-0005-0000-0000-0000C2120000}"/>
    <cellStyle name="20% - Accent2 8 3 6 2" xfId="4925" xr:uid="{00000000-0005-0000-0000-0000C3120000}"/>
    <cellStyle name="20% - Accent2 8 3 7" xfId="4926" xr:uid="{00000000-0005-0000-0000-0000C4120000}"/>
    <cellStyle name="20% - Accent2 8 4" xfId="4927" xr:uid="{00000000-0005-0000-0000-0000C5120000}"/>
    <cellStyle name="20% - Accent2 8 4 2" xfId="4928" xr:uid="{00000000-0005-0000-0000-0000C6120000}"/>
    <cellStyle name="20% - Accent2 8 4 2 2" xfId="4929" xr:uid="{00000000-0005-0000-0000-0000C7120000}"/>
    <cellStyle name="20% - Accent2 8 4 2 2 2" xfId="4930" xr:uid="{00000000-0005-0000-0000-0000C8120000}"/>
    <cellStyle name="20% - Accent2 8 4 2 2 2 2" xfId="4931" xr:uid="{00000000-0005-0000-0000-0000C9120000}"/>
    <cellStyle name="20% - Accent2 8 4 2 2 3" xfId="4932" xr:uid="{00000000-0005-0000-0000-0000CA120000}"/>
    <cellStyle name="20% - Accent2 8 4 2 3" xfId="4933" xr:uid="{00000000-0005-0000-0000-0000CB120000}"/>
    <cellStyle name="20% - Accent2 8 4 2 3 2" xfId="4934" xr:uid="{00000000-0005-0000-0000-0000CC120000}"/>
    <cellStyle name="20% - Accent2 8 4 2 4" xfId="4935" xr:uid="{00000000-0005-0000-0000-0000CD120000}"/>
    <cellStyle name="20% - Accent2 8 4 3" xfId="4936" xr:uid="{00000000-0005-0000-0000-0000CE120000}"/>
    <cellStyle name="20% - Accent2 8 4 3 2" xfId="4937" xr:uid="{00000000-0005-0000-0000-0000CF120000}"/>
    <cellStyle name="20% - Accent2 8 4 3 2 2" xfId="4938" xr:uid="{00000000-0005-0000-0000-0000D0120000}"/>
    <cellStyle name="20% - Accent2 8 4 3 3" xfId="4939" xr:uid="{00000000-0005-0000-0000-0000D1120000}"/>
    <cellStyle name="20% - Accent2 8 4 4" xfId="4940" xr:uid="{00000000-0005-0000-0000-0000D2120000}"/>
    <cellStyle name="20% - Accent2 8 4 4 2" xfId="4941" xr:uid="{00000000-0005-0000-0000-0000D3120000}"/>
    <cellStyle name="20% - Accent2 8 4 4 2 2" xfId="4942" xr:uid="{00000000-0005-0000-0000-0000D4120000}"/>
    <cellStyle name="20% - Accent2 8 4 4 3" xfId="4943" xr:uid="{00000000-0005-0000-0000-0000D5120000}"/>
    <cellStyle name="20% - Accent2 8 4 5" xfId="4944" xr:uid="{00000000-0005-0000-0000-0000D6120000}"/>
    <cellStyle name="20% - Accent2 8 4 5 2" xfId="4945" xr:uid="{00000000-0005-0000-0000-0000D7120000}"/>
    <cellStyle name="20% - Accent2 8 4 6" xfId="4946" xr:uid="{00000000-0005-0000-0000-0000D8120000}"/>
    <cellStyle name="20% - Accent2 8 5" xfId="4947" xr:uid="{00000000-0005-0000-0000-0000D9120000}"/>
    <cellStyle name="20% - Accent2 8 5 2" xfId="4948" xr:uid="{00000000-0005-0000-0000-0000DA120000}"/>
    <cellStyle name="20% - Accent2 8 5 2 2" xfId="4949" xr:uid="{00000000-0005-0000-0000-0000DB120000}"/>
    <cellStyle name="20% - Accent2 8 5 2 2 2" xfId="4950" xr:uid="{00000000-0005-0000-0000-0000DC120000}"/>
    <cellStyle name="20% - Accent2 8 5 2 3" xfId="4951" xr:uid="{00000000-0005-0000-0000-0000DD120000}"/>
    <cellStyle name="20% - Accent2 8 5 3" xfId="4952" xr:uid="{00000000-0005-0000-0000-0000DE120000}"/>
    <cellStyle name="20% - Accent2 8 5 3 2" xfId="4953" xr:uid="{00000000-0005-0000-0000-0000DF120000}"/>
    <cellStyle name="20% - Accent2 8 5 4" xfId="4954" xr:uid="{00000000-0005-0000-0000-0000E0120000}"/>
    <cellStyle name="20% - Accent2 8 6" xfId="4955" xr:uid="{00000000-0005-0000-0000-0000E1120000}"/>
    <cellStyle name="20% - Accent2 8 6 2" xfId="4956" xr:uid="{00000000-0005-0000-0000-0000E2120000}"/>
    <cellStyle name="20% - Accent2 8 6 2 2" xfId="4957" xr:uid="{00000000-0005-0000-0000-0000E3120000}"/>
    <cellStyle name="20% - Accent2 8 6 3" xfId="4958" xr:uid="{00000000-0005-0000-0000-0000E4120000}"/>
    <cellStyle name="20% - Accent2 8 7" xfId="4959" xr:uid="{00000000-0005-0000-0000-0000E5120000}"/>
    <cellStyle name="20% - Accent2 8 7 2" xfId="4960" xr:uid="{00000000-0005-0000-0000-0000E6120000}"/>
    <cellStyle name="20% - Accent2 8 7 2 2" xfId="4961" xr:uid="{00000000-0005-0000-0000-0000E7120000}"/>
    <cellStyle name="20% - Accent2 8 7 3" xfId="4962" xr:uid="{00000000-0005-0000-0000-0000E8120000}"/>
    <cellStyle name="20% - Accent2 8 8" xfId="4963" xr:uid="{00000000-0005-0000-0000-0000E9120000}"/>
    <cellStyle name="20% - Accent2 8 8 2" xfId="4964" xr:uid="{00000000-0005-0000-0000-0000EA120000}"/>
    <cellStyle name="20% - Accent2 8 9" xfId="4965" xr:uid="{00000000-0005-0000-0000-0000EB120000}"/>
    <cellStyle name="20% - Accent2 9" xfId="4966" xr:uid="{00000000-0005-0000-0000-0000EC120000}"/>
    <cellStyle name="20% - Accent2 9 2" xfId="4967" xr:uid="{00000000-0005-0000-0000-0000ED120000}"/>
    <cellStyle name="20% - Accent2 9 2 2" xfId="4968" xr:uid="{00000000-0005-0000-0000-0000EE120000}"/>
    <cellStyle name="20% - Accent2 9 2 2 2" xfId="4969" xr:uid="{00000000-0005-0000-0000-0000EF120000}"/>
    <cellStyle name="20% - Accent2 9 2 2 2 2" xfId="4970" xr:uid="{00000000-0005-0000-0000-0000F0120000}"/>
    <cellStyle name="20% - Accent2 9 2 2 2 2 2" xfId="4971" xr:uid="{00000000-0005-0000-0000-0000F1120000}"/>
    <cellStyle name="20% - Accent2 9 2 2 2 2 2 2" xfId="4972" xr:uid="{00000000-0005-0000-0000-0000F2120000}"/>
    <cellStyle name="20% - Accent2 9 2 2 2 2 2 2 2" xfId="4973" xr:uid="{00000000-0005-0000-0000-0000F3120000}"/>
    <cellStyle name="20% - Accent2 9 2 2 2 2 2 3" xfId="4974" xr:uid="{00000000-0005-0000-0000-0000F4120000}"/>
    <cellStyle name="20% - Accent2 9 2 2 2 2 3" xfId="4975" xr:uid="{00000000-0005-0000-0000-0000F5120000}"/>
    <cellStyle name="20% - Accent2 9 2 2 2 2 3 2" xfId="4976" xr:uid="{00000000-0005-0000-0000-0000F6120000}"/>
    <cellStyle name="20% - Accent2 9 2 2 2 2 4" xfId="4977" xr:uid="{00000000-0005-0000-0000-0000F7120000}"/>
    <cellStyle name="20% - Accent2 9 2 2 2 3" xfId="4978" xr:uid="{00000000-0005-0000-0000-0000F8120000}"/>
    <cellStyle name="20% - Accent2 9 2 2 2 3 2" xfId="4979" xr:uid="{00000000-0005-0000-0000-0000F9120000}"/>
    <cellStyle name="20% - Accent2 9 2 2 2 3 2 2" xfId="4980" xr:uid="{00000000-0005-0000-0000-0000FA120000}"/>
    <cellStyle name="20% - Accent2 9 2 2 2 3 3" xfId="4981" xr:uid="{00000000-0005-0000-0000-0000FB120000}"/>
    <cellStyle name="20% - Accent2 9 2 2 2 4" xfId="4982" xr:uid="{00000000-0005-0000-0000-0000FC120000}"/>
    <cellStyle name="20% - Accent2 9 2 2 2 4 2" xfId="4983" xr:uid="{00000000-0005-0000-0000-0000FD120000}"/>
    <cellStyle name="20% - Accent2 9 2 2 2 4 2 2" xfId="4984" xr:uid="{00000000-0005-0000-0000-0000FE120000}"/>
    <cellStyle name="20% - Accent2 9 2 2 2 4 3" xfId="4985" xr:uid="{00000000-0005-0000-0000-0000FF120000}"/>
    <cellStyle name="20% - Accent2 9 2 2 2 5" xfId="4986" xr:uid="{00000000-0005-0000-0000-000000130000}"/>
    <cellStyle name="20% - Accent2 9 2 2 2 5 2" xfId="4987" xr:uid="{00000000-0005-0000-0000-000001130000}"/>
    <cellStyle name="20% - Accent2 9 2 2 2 6" xfId="4988" xr:uid="{00000000-0005-0000-0000-000002130000}"/>
    <cellStyle name="20% - Accent2 9 2 2 3" xfId="4989" xr:uid="{00000000-0005-0000-0000-000003130000}"/>
    <cellStyle name="20% - Accent2 9 2 2 3 2" xfId="4990" xr:uid="{00000000-0005-0000-0000-000004130000}"/>
    <cellStyle name="20% - Accent2 9 2 2 3 2 2" xfId="4991" xr:uid="{00000000-0005-0000-0000-000005130000}"/>
    <cellStyle name="20% - Accent2 9 2 2 3 2 2 2" xfId="4992" xr:uid="{00000000-0005-0000-0000-000006130000}"/>
    <cellStyle name="20% - Accent2 9 2 2 3 2 3" xfId="4993" xr:uid="{00000000-0005-0000-0000-000007130000}"/>
    <cellStyle name="20% - Accent2 9 2 2 3 3" xfId="4994" xr:uid="{00000000-0005-0000-0000-000008130000}"/>
    <cellStyle name="20% - Accent2 9 2 2 3 3 2" xfId="4995" xr:uid="{00000000-0005-0000-0000-000009130000}"/>
    <cellStyle name="20% - Accent2 9 2 2 3 4" xfId="4996" xr:uid="{00000000-0005-0000-0000-00000A130000}"/>
    <cellStyle name="20% - Accent2 9 2 2 4" xfId="4997" xr:uid="{00000000-0005-0000-0000-00000B130000}"/>
    <cellStyle name="20% - Accent2 9 2 2 4 2" xfId="4998" xr:uid="{00000000-0005-0000-0000-00000C130000}"/>
    <cellStyle name="20% - Accent2 9 2 2 4 2 2" xfId="4999" xr:uid="{00000000-0005-0000-0000-00000D130000}"/>
    <cellStyle name="20% - Accent2 9 2 2 4 3" xfId="5000" xr:uid="{00000000-0005-0000-0000-00000E130000}"/>
    <cellStyle name="20% - Accent2 9 2 2 5" xfId="5001" xr:uid="{00000000-0005-0000-0000-00000F130000}"/>
    <cellStyle name="20% - Accent2 9 2 2 5 2" xfId="5002" xr:uid="{00000000-0005-0000-0000-000010130000}"/>
    <cellStyle name="20% - Accent2 9 2 2 5 2 2" xfId="5003" xr:uid="{00000000-0005-0000-0000-000011130000}"/>
    <cellStyle name="20% - Accent2 9 2 2 5 3" xfId="5004" xr:uid="{00000000-0005-0000-0000-000012130000}"/>
    <cellStyle name="20% - Accent2 9 2 2 6" xfId="5005" xr:uid="{00000000-0005-0000-0000-000013130000}"/>
    <cellStyle name="20% - Accent2 9 2 2 6 2" xfId="5006" xr:uid="{00000000-0005-0000-0000-000014130000}"/>
    <cellStyle name="20% - Accent2 9 2 2 7" xfId="5007" xr:uid="{00000000-0005-0000-0000-000015130000}"/>
    <cellStyle name="20% - Accent2 9 2 3" xfId="5008" xr:uid="{00000000-0005-0000-0000-000016130000}"/>
    <cellStyle name="20% - Accent2 9 2 3 2" xfId="5009" xr:uid="{00000000-0005-0000-0000-000017130000}"/>
    <cellStyle name="20% - Accent2 9 2 3 2 2" xfId="5010" xr:uid="{00000000-0005-0000-0000-000018130000}"/>
    <cellStyle name="20% - Accent2 9 2 3 2 2 2" xfId="5011" xr:uid="{00000000-0005-0000-0000-000019130000}"/>
    <cellStyle name="20% - Accent2 9 2 3 2 2 2 2" xfId="5012" xr:uid="{00000000-0005-0000-0000-00001A130000}"/>
    <cellStyle name="20% - Accent2 9 2 3 2 2 3" xfId="5013" xr:uid="{00000000-0005-0000-0000-00001B130000}"/>
    <cellStyle name="20% - Accent2 9 2 3 2 3" xfId="5014" xr:uid="{00000000-0005-0000-0000-00001C130000}"/>
    <cellStyle name="20% - Accent2 9 2 3 2 3 2" xfId="5015" xr:uid="{00000000-0005-0000-0000-00001D130000}"/>
    <cellStyle name="20% - Accent2 9 2 3 2 4" xfId="5016" xr:uid="{00000000-0005-0000-0000-00001E130000}"/>
    <cellStyle name="20% - Accent2 9 2 3 3" xfId="5017" xr:uid="{00000000-0005-0000-0000-00001F130000}"/>
    <cellStyle name="20% - Accent2 9 2 3 3 2" xfId="5018" xr:uid="{00000000-0005-0000-0000-000020130000}"/>
    <cellStyle name="20% - Accent2 9 2 3 3 2 2" xfId="5019" xr:uid="{00000000-0005-0000-0000-000021130000}"/>
    <cellStyle name="20% - Accent2 9 2 3 3 3" xfId="5020" xr:uid="{00000000-0005-0000-0000-000022130000}"/>
    <cellStyle name="20% - Accent2 9 2 3 4" xfId="5021" xr:uid="{00000000-0005-0000-0000-000023130000}"/>
    <cellStyle name="20% - Accent2 9 2 3 4 2" xfId="5022" xr:uid="{00000000-0005-0000-0000-000024130000}"/>
    <cellStyle name="20% - Accent2 9 2 3 4 2 2" xfId="5023" xr:uid="{00000000-0005-0000-0000-000025130000}"/>
    <cellStyle name="20% - Accent2 9 2 3 4 3" xfId="5024" xr:uid="{00000000-0005-0000-0000-000026130000}"/>
    <cellStyle name="20% - Accent2 9 2 3 5" xfId="5025" xr:uid="{00000000-0005-0000-0000-000027130000}"/>
    <cellStyle name="20% - Accent2 9 2 3 5 2" xfId="5026" xr:uid="{00000000-0005-0000-0000-000028130000}"/>
    <cellStyle name="20% - Accent2 9 2 3 6" xfId="5027" xr:uid="{00000000-0005-0000-0000-000029130000}"/>
    <cellStyle name="20% - Accent2 9 2 4" xfId="5028" xr:uid="{00000000-0005-0000-0000-00002A130000}"/>
    <cellStyle name="20% - Accent2 9 2 4 2" xfId="5029" xr:uid="{00000000-0005-0000-0000-00002B130000}"/>
    <cellStyle name="20% - Accent2 9 2 4 2 2" xfId="5030" xr:uid="{00000000-0005-0000-0000-00002C130000}"/>
    <cellStyle name="20% - Accent2 9 2 4 2 2 2" xfId="5031" xr:uid="{00000000-0005-0000-0000-00002D130000}"/>
    <cellStyle name="20% - Accent2 9 2 4 2 3" xfId="5032" xr:uid="{00000000-0005-0000-0000-00002E130000}"/>
    <cellStyle name="20% - Accent2 9 2 4 3" xfId="5033" xr:uid="{00000000-0005-0000-0000-00002F130000}"/>
    <cellStyle name="20% - Accent2 9 2 4 3 2" xfId="5034" xr:uid="{00000000-0005-0000-0000-000030130000}"/>
    <cellStyle name="20% - Accent2 9 2 4 4" xfId="5035" xr:uid="{00000000-0005-0000-0000-000031130000}"/>
    <cellStyle name="20% - Accent2 9 2 5" xfId="5036" xr:uid="{00000000-0005-0000-0000-000032130000}"/>
    <cellStyle name="20% - Accent2 9 2 5 2" xfId="5037" xr:uid="{00000000-0005-0000-0000-000033130000}"/>
    <cellStyle name="20% - Accent2 9 2 5 2 2" xfId="5038" xr:uid="{00000000-0005-0000-0000-000034130000}"/>
    <cellStyle name="20% - Accent2 9 2 5 3" xfId="5039" xr:uid="{00000000-0005-0000-0000-000035130000}"/>
    <cellStyle name="20% - Accent2 9 2 6" xfId="5040" xr:uid="{00000000-0005-0000-0000-000036130000}"/>
    <cellStyle name="20% - Accent2 9 2 6 2" xfId="5041" xr:uid="{00000000-0005-0000-0000-000037130000}"/>
    <cellStyle name="20% - Accent2 9 2 6 2 2" xfId="5042" xr:uid="{00000000-0005-0000-0000-000038130000}"/>
    <cellStyle name="20% - Accent2 9 2 6 3" xfId="5043" xr:uid="{00000000-0005-0000-0000-000039130000}"/>
    <cellStyle name="20% - Accent2 9 2 7" xfId="5044" xr:uid="{00000000-0005-0000-0000-00003A130000}"/>
    <cellStyle name="20% - Accent2 9 2 7 2" xfId="5045" xr:uid="{00000000-0005-0000-0000-00003B130000}"/>
    <cellStyle name="20% - Accent2 9 2 8" xfId="5046" xr:uid="{00000000-0005-0000-0000-00003C130000}"/>
    <cellStyle name="20% - Accent2 9 3" xfId="5047" xr:uid="{00000000-0005-0000-0000-00003D130000}"/>
    <cellStyle name="20% - Accent2 9 3 2" xfId="5048" xr:uid="{00000000-0005-0000-0000-00003E130000}"/>
    <cellStyle name="20% - Accent2 9 3 2 2" xfId="5049" xr:uid="{00000000-0005-0000-0000-00003F130000}"/>
    <cellStyle name="20% - Accent2 9 3 2 2 2" xfId="5050" xr:uid="{00000000-0005-0000-0000-000040130000}"/>
    <cellStyle name="20% - Accent2 9 3 2 2 2 2" xfId="5051" xr:uid="{00000000-0005-0000-0000-000041130000}"/>
    <cellStyle name="20% - Accent2 9 3 2 2 2 2 2" xfId="5052" xr:uid="{00000000-0005-0000-0000-000042130000}"/>
    <cellStyle name="20% - Accent2 9 3 2 2 2 3" xfId="5053" xr:uid="{00000000-0005-0000-0000-000043130000}"/>
    <cellStyle name="20% - Accent2 9 3 2 2 3" xfId="5054" xr:uid="{00000000-0005-0000-0000-000044130000}"/>
    <cellStyle name="20% - Accent2 9 3 2 2 3 2" xfId="5055" xr:uid="{00000000-0005-0000-0000-000045130000}"/>
    <cellStyle name="20% - Accent2 9 3 2 2 4" xfId="5056" xr:uid="{00000000-0005-0000-0000-000046130000}"/>
    <cellStyle name="20% - Accent2 9 3 2 3" xfId="5057" xr:uid="{00000000-0005-0000-0000-000047130000}"/>
    <cellStyle name="20% - Accent2 9 3 2 3 2" xfId="5058" xr:uid="{00000000-0005-0000-0000-000048130000}"/>
    <cellStyle name="20% - Accent2 9 3 2 3 2 2" xfId="5059" xr:uid="{00000000-0005-0000-0000-000049130000}"/>
    <cellStyle name="20% - Accent2 9 3 2 3 3" xfId="5060" xr:uid="{00000000-0005-0000-0000-00004A130000}"/>
    <cellStyle name="20% - Accent2 9 3 2 4" xfId="5061" xr:uid="{00000000-0005-0000-0000-00004B130000}"/>
    <cellStyle name="20% - Accent2 9 3 2 4 2" xfId="5062" xr:uid="{00000000-0005-0000-0000-00004C130000}"/>
    <cellStyle name="20% - Accent2 9 3 2 4 2 2" xfId="5063" xr:uid="{00000000-0005-0000-0000-00004D130000}"/>
    <cellStyle name="20% - Accent2 9 3 2 4 3" xfId="5064" xr:uid="{00000000-0005-0000-0000-00004E130000}"/>
    <cellStyle name="20% - Accent2 9 3 2 5" xfId="5065" xr:uid="{00000000-0005-0000-0000-00004F130000}"/>
    <cellStyle name="20% - Accent2 9 3 2 5 2" xfId="5066" xr:uid="{00000000-0005-0000-0000-000050130000}"/>
    <cellStyle name="20% - Accent2 9 3 2 6" xfId="5067" xr:uid="{00000000-0005-0000-0000-000051130000}"/>
    <cellStyle name="20% - Accent2 9 3 3" xfId="5068" xr:uid="{00000000-0005-0000-0000-000052130000}"/>
    <cellStyle name="20% - Accent2 9 3 3 2" xfId="5069" xr:uid="{00000000-0005-0000-0000-000053130000}"/>
    <cellStyle name="20% - Accent2 9 3 3 2 2" xfId="5070" xr:uid="{00000000-0005-0000-0000-000054130000}"/>
    <cellStyle name="20% - Accent2 9 3 3 2 2 2" xfId="5071" xr:uid="{00000000-0005-0000-0000-000055130000}"/>
    <cellStyle name="20% - Accent2 9 3 3 2 3" xfId="5072" xr:uid="{00000000-0005-0000-0000-000056130000}"/>
    <cellStyle name="20% - Accent2 9 3 3 3" xfId="5073" xr:uid="{00000000-0005-0000-0000-000057130000}"/>
    <cellStyle name="20% - Accent2 9 3 3 3 2" xfId="5074" xr:uid="{00000000-0005-0000-0000-000058130000}"/>
    <cellStyle name="20% - Accent2 9 3 3 4" xfId="5075" xr:uid="{00000000-0005-0000-0000-000059130000}"/>
    <cellStyle name="20% - Accent2 9 3 4" xfId="5076" xr:uid="{00000000-0005-0000-0000-00005A130000}"/>
    <cellStyle name="20% - Accent2 9 3 4 2" xfId="5077" xr:uid="{00000000-0005-0000-0000-00005B130000}"/>
    <cellStyle name="20% - Accent2 9 3 4 2 2" xfId="5078" xr:uid="{00000000-0005-0000-0000-00005C130000}"/>
    <cellStyle name="20% - Accent2 9 3 4 3" xfId="5079" xr:uid="{00000000-0005-0000-0000-00005D130000}"/>
    <cellStyle name="20% - Accent2 9 3 5" xfId="5080" xr:uid="{00000000-0005-0000-0000-00005E130000}"/>
    <cellStyle name="20% - Accent2 9 3 5 2" xfId="5081" xr:uid="{00000000-0005-0000-0000-00005F130000}"/>
    <cellStyle name="20% - Accent2 9 3 5 2 2" xfId="5082" xr:uid="{00000000-0005-0000-0000-000060130000}"/>
    <cellStyle name="20% - Accent2 9 3 5 3" xfId="5083" xr:uid="{00000000-0005-0000-0000-000061130000}"/>
    <cellStyle name="20% - Accent2 9 3 6" xfId="5084" xr:uid="{00000000-0005-0000-0000-000062130000}"/>
    <cellStyle name="20% - Accent2 9 3 6 2" xfId="5085" xr:uid="{00000000-0005-0000-0000-000063130000}"/>
    <cellStyle name="20% - Accent2 9 3 7" xfId="5086" xr:uid="{00000000-0005-0000-0000-000064130000}"/>
    <cellStyle name="20% - Accent2 9 4" xfId="5087" xr:uid="{00000000-0005-0000-0000-000065130000}"/>
    <cellStyle name="20% - Accent2 9 4 2" xfId="5088" xr:uid="{00000000-0005-0000-0000-000066130000}"/>
    <cellStyle name="20% - Accent2 9 4 2 2" xfId="5089" xr:uid="{00000000-0005-0000-0000-000067130000}"/>
    <cellStyle name="20% - Accent2 9 4 2 2 2" xfId="5090" xr:uid="{00000000-0005-0000-0000-000068130000}"/>
    <cellStyle name="20% - Accent2 9 4 2 2 2 2" xfId="5091" xr:uid="{00000000-0005-0000-0000-000069130000}"/>
    <cellStyle name="20% - Accent2 9 4 2 2 3" xfId="5092" xr:uid="{00000000-0005-0000-0000-00006A130000}"/>
    <cellStyle name="20% - Accent2 9 4 2 3" xfId="5093" xr:uid="{00000000-0005-0000-0000-00006B130000}"/>
    <cellStyle name="20% - Accent2 9 4 2 3 2" xfId="5094" xr:uid="{00000000-0005-0000-0000-00006C130000}"/>
    <cellStyle name="20% - Accent2 9 4 2 4" xfId="5095" xr:uid="{00000000-0005-0000-0000-00006D130000}"/>
    <cellStyle name="20% - Accent2 9 4 3" xfId="5096" xr:uid="{00000000-0005-0000-0000-00006E130000}"/>
    <cellStyle name="20% - Accent2 9 4 3 2" xfId="5097" xr:uid="{00000000-0005-0000-0000-00006F130000}"/>
    <cellStyle name="20% - Accent2 9 4 3 2 2" xfId="5098" xr:uid="{00000000-0005-0000-0000-000070130000}"/>
    <cellStyle name="20% - Accent2 9 4 3 3" xfId="5099" xr:uid="{00000000-0005-0000-0000-000071130000}"/>
    <cellStyle name="20% - Accent2 9 4 4" xfId="5100" xr:uid="{00000000-0005-0000-0000-000072130000}"/>
    <cellStyle name="20% - Accent2 9 4 4 2" xfId="5101" xr:uid="{00000000-0005-0000-0000-000073130000}"/>
    <cellStyle name="20% - Accent2 9 4 4 2 2" xfId="5102" xr:uid="{00000000-0005-0000-0000-000074130000}"/>
    <cellStyle name="20% - Accent2 9 4 4 3" xfId="5103" xr:uid="{00000000-0005-0000-0000-000075130000}"/>
    <cellStyle name="20% - Accent2 9 4 5" xfId="5104" xr:uid="{00000000-0005-0000-0000-000076130000}"/>
    <cellStyle name="20% - Accent2 9 4 5 2" xfId="5105" xr:uid="{00000000-0005-0000-0000-000077130000}"/>
    <cellStyle name="20% - Accent2 9 4 6" xfId="5106" xr:uid="{00000000-0005-0000-0000-000078130000}"/>
    <cellStyle name="20% - Accent2 9 5" xfId="5107" xr:uid="{00000000-0005-0000-0000-000079130000}"/>
    <cellStyle name="20% - Accent2 9 5 2" xfId="5108" xr:uid="{00000000-0005-0000-0000-00007A130000}"/>
    <cellStyle name="20% - Accent2 9 5 2 2" xfId="5109" xr:uid="{00000000-0005-0000-0000-00007B130000}"/>
    <cellStyle name="20% - Accent2 9 5 2 2 2" xfId="5110" xr:uid="{00000000-0005-0000-0000-00007C130000}"/>
    <cellStyle name="20% - Accent2 9 5 2 3" xfId="5111" xr:uid="{00000000-0005-0000-0000-00007D130000}"/>
    <cellStyle name="20% - Accent2 9 5 3" xfId="5112" xr:uid="{00000000-0005-0000-0000-00007E130000}"/>
    <cellStyle name="20% - Accent2 9 5 3 2" xfId="5113" xr:uid="{00000000-0005-0000-0000-00007F130000}"/>
    <cellStyle name="20% - Accent2 9 5 4" xfId="5114" xr:uid="{00000000-0005-0000-0000-000080130000}"/>
    <cellStyle name="20% - Accent2 9 6" xfId="5115" xr:uid="{00000000-0005-0000-0000-000081130000}"/>
    <cellStyle name="20% - Accent2 9 6 2" xfId="5116" xr:uid="{00000000-0005-0000-0000-000082130000}"/>
    <cellStyle name="20% - Accent2 9 6 2 2" xfId="5117" xr:uid="{00000000-0005-0000-0000-000083130000}"/>
    <cellStyle name="20% - Accent2 9 6 3" xfId="5118" xr:uid="{00000000-0005-0000-0000-000084130000}"/>
    <cellStyle name="20% - Accent2 9 7" xfId="5119" xr:uid="{00000000-0005-0000-0000-000085130000}"/>
    <cellStyle name="20% - Accent2 9 7 2" xfId="5120" xr:uid="{00000000-0005-0000-0000-000086130000}"/>
    <cellStyle name="20% - Accent2 9 7 2 2" xfId="5121" xr:uid="{00000000-0005-0000-0000-000087130000}"/>
    <cellStyle name="20% - Accent2 9 7 3" xfId="5122" xr:uid="{00000000-0005-0000-0000-000088130000}"/>
    <cellStyle name="20% - Accent2 9 8" xfId="5123" xr:uid="{00000000-0005-0000-0000-000089130000}"/>
    <cellStyle name="20% - Accent2 9 8 2" xfId="5124" xr:uid="{00000000-0005-0000-0000-00008A130000}"/>
    <cellStyle name="20% - Accent2 9 9" xfId="5125" xr:uid="{00000000-0005-0000-0000-00008B130000}"/>
    <cellStyle name="20% - Accent3 10" xfId="5126" xr:uid="{00000000-0005-0000-0000-00008C130000}"/>
    <cellStyle name="20% - Accent3 10 2" xfId="5127" xr:uid="{00000000-0005-0000-0000-00008D130000}"/>
    <cellStyle name="20% - Accent3 10 2 2" xfId="5128" xr:uid="{00000000-0005-0000-0000-00008E130000}"/>
    <cellStyle name="20% - Accent3 10 2 2 2" xfId="5129" xr:uid="{00000000-0005-0000-0000-00008F130000}"/>
    <cellStyle name="20% - Accent3 10 2 2 2 2" xfId="5130" xr:uid="{00000000-0005-0000-0000-000090130000}"/>
    <cellStyle name="20% - Accent3 10 2 2 2 2 2" xfId="5131" xr:uid="{00000000-0005-0000-0000-000091130000}"/>
    <cellStyle name="20% - Accent3 10 2 2 2 2 2 2" xfId="5132" xr:uid="{00000000-0005-0000-0000-000092130000}"/>
    <cellStyle name="20% - Accent3 10 2 2 2 2 2 2 2" xfId="5133" xr:uid="{00000000-0005-0000-0000-000093130000}"/>
    <cellStyle name="20% - Accent3 10 2 2 2 2 2 3" xfId="5134" xr:uid="{00000000-0005-0000-0000-000094130000}"/>
    <cellStyle name="20% - Accent3 10 2 2 2 2 3" xfId="5135" xr:uid="{00000000-0005-0000-0000-000095130000}"/>
    <cellStyle name="20% - Accent3 10 2 2 2 2 3 2" xfId="5136" xr:uid="{00000000-0005-0000-0000-000096130000}"/>
    <cellStyle name="20% - Accent3 10 2 2 2 2 4" xfId="5137" xr:uid="{00000000-0005-0000-0000-000097130000}"/>
    <cellStyle name="20% - Accent3 10 2 2 2 3" xfId="5138" xr:uid="{00000000-0005-0000-0000-000098130000}"/>
    <cellStyle name="20% - Accent3 10 2 2 2 3 2" xfId="5139" xr:uid="{00000000-0005-0000-0000-000099130000}"/>
    <cellStyle name="20% - Accent3 10 2 2 2 3 2 2" xfId="5140" xr:uid="{00000000-0005-0000-0000-00009A130000}"/>
    <cellStyle name="20% - Accent3 10 2 2 2 3 3" xfId="5141" xr:uid="{00000000-0005-0000-0000-00009B130000}"/>
    <cellStyle name="20% - Accent3 10 2 2 2 4" xfId="5142" xr:uid="{00000000-0005-0000-0000-00009C130000}"/>
    <cellStyle name="20% - Accent3 10 2 2 2 4 2" xfId="5143" xr:uid="{00000000-0005-0000-0000-00009D130000}"/>
    <cellStyle name="20% - Accent3 10 2 2 2 4 2 2" xfId="5144" xr:uid="{00000000-0005-0000-0000-00009E130000}"/>
    <cellStyle name="20% - Accent3 10 2 2 2 4 3" xfId="5145" xr:uid="{00000000-0005-0000-0000-00009F130000}"/>
    <cellStyle name="20% - Accent3 10 2 2 2 5" xfId="5146" xr:uid="{00000000-0005-0000-0000-0000A0130000}"/>
    <cellStyle name="20% - Accent3 10 2 2 2 5 2" xfId="5147" xr:uid="{00000000-0005-0000-0000-0000A1130000}"/>
    <cellStyle name="20% - Accent3 10 2 2 2 6" xfId="5148" xr:uid="{00000000-0005-0000-0000-0000A2130000}"/>
    <cellStyle name="20% - Accent3 10 2 2 3" xfId="5149" xr:uid="{00000000-0005-0000-0000-0000A3130000}"/>
    <cellStyle name="20% - Accent3 10 2 2 3 2" xfId="5150" xr:uid="{00000000-0005-0000-0000-0000A4130000}"/>
    <cellStyle name="20% - Accent3 10 2 2 3 2 2" xfId="5151" xr:uid="{00000000-0005-0000-0000-0000A5130000}"/>
    <cellStyle name="20% - Accent3 10 2 2 3 2 2 2" xfId="5152" xr:uid="{00000000-0005-0000-0000-0000A6130000}"/>
    <cellStyle name="20% - Accent3 10 2 2 3 2 3" xfId="5153" xr:uid="{00000000-0005-0000-0000-0000A7130000}"/>
    <cellStyle name="20% - Accent3 10 2 2 3 3" xfId="5154" xr:uid="{00000000-0005-0000-0000-0000A8130000}"/>
    <cellStyle name="20% - Accent3 10 2 2 3 3 2" xfId="5155" xr:uid="{00000000-0005-0000-0000-0000A9130000}"/>
    <cellStyle name="20% - Accent3 10 2 2 3 4" xfId="5156" xr:uid="{00000000-0005-0000-0000-0000AA130000}"/>
    <cellStyle name="20% - Accent3 10 2 2 4" xfId="5157" xr:uid="{00000000-0005-0000-0000-0000AB130000}"/>
    <cellStyle name="20% - Accent3 10 2 2 4 2" xfId="5158" xr:uid="{00000000-0005-0000-0000-0000AC130000}"/>
    <cellStyle name="20% - Accent3 10 2 2 4 2 2" xfId="5159" xr:uid="{00000000-0005-0000-0000-0000AD130000}"/>
    <cellStyle name="20% - Accent3 10 2 2 4 3" xfId="5160" xr:uid="{00000000-0005-0000-0000-0000AE130000}"/>
    <cellStyle name="20% - Accent3 10 2 2 5" xfId="5161" xr:uid="{00000000-0005-0000-0000-0000AF130000}"/>
    <cellStyle name="20% - Accent3 10 2 2 5 2" xfId="5162" xr:uid="{00000000-0005-0000-0000-0000B0130000}"/>
    <cellStyle name="20% - Accent3 10 2 2 5 2 2" xfId="5163" xr:uid="{00000000-0005-0000-0000-0000B1130000}"/>
    <cellStyle name="20% - Accent3 10 2 2 5 3" xfId="5164" xr:uid="{00000000-0005-0000-0000-0000B2130000}"/>
    <cellStyle name="20% - Accent3 10 2 2 6" xfId="5165" xr:uid="{00000000-0005-0000-0000-0000B3130000}"/>
    <cellStyle name="20% - Accent3 10 2 2 6 2" xfId="5166" xr:uid="{00000000-0005-0000-0000-0000B4130000}"/>
    <cellStyle name="20% - Accent3 10 2 2 7" xfId="5167" xr:uid="{00000000-0005-0000-0000-0000B5130000}"/>
    <cellStyle name="20% - Accent3 10 2 3" xfId="5168" xr:uid="{00000000-0005-0000-0000-0000B6130000}"/>
    <cellStyle name="20% - Accent3 10 2 3 2" xfId="5169" xr:uid="{00000000-0005-0000-0000-0000B7130000}"/>
    <cellStyle name="20% - Accent3 10 2 3 2 2" xfId="5170" xr:uid="{00000000-0005-0000-0000-0000B8130000}"/>
    <cellStyle name="20% - Accent3 10 2 3 2 2 2" xfId="5171" xr:uid="{00000000-0005-0000-0000-0000B9130000}"/>
    <cellStyle name="20% - Accent3 10 2 3 2 2 2 2" xfId="5172" xr:uid="{00000000-0005-0000-0000-0000BA130000}"/>
    <cellStyle name="20% - Accent3 10 2 3 2 2 3" xfId="5173" xr:uid="{00000000-0005-0000-0000-0000BB130000}"/>
    <cellStyle name="20% - Accent3 10 2 3 2 3" xfId="5174" xr:uid="{00000000-0005-0000-0000-0000BC130000}"/>
    <cellStyle name="20% - Accent3 10 2 3 2 3 2" xfId="5175" xr:uid="{00000000-0005-0000-0000-0000BD130000}"/>
    <cellStyle name="20% - Accent3 10 2 3 2 4" xfId="5176" xr:uid="{00000000-0005-0000-0000-0000BE130000}"/>
    <cellStyle name="20% - Accent3 10 2 3 3" xfId="5177" xr:uid="{00000000-0005-0000-0000-0000BF130000}"/>
    <cellStyle name="20% - Accent3 10 2 3 3 2" xfId="5178" xr:uid="{00000000-0005-0000-0000-0000C0130000}"/>
    <cellStyle name="20% - Accent3 10 2 3 3 2 2" xfId="5179" xr:uid="{00000000-0005-0000-0000-0000C1130000}"/>
    <cellStyle name="20% - Accent3 10 2 3 3 3" xfId="5180" xr:uid="{00000000-0005-0000-0000-0000C2130000}"/>
    <cellStyle name="20% - Accent3 10 2 3 4" xfId="5181" xr:uid="{00000000-0005-0000-0000-0000C3130000}"/>
    <cellStyle name="20% - Accent3 10 2 3 4 2" xfId="5182" xr:uid="{00000000-0005-0000-0000-0000C4130000}"/>
    <cellStyle name="20% - Accent3 10 2 3 4 2 2" xfId="5183" xr:uid="{00000000-0005-0000-0000-0000C5130000}"/>
    <cellStyle name="20% - Accent3 10 2 3 4 3" xfId="5184" xr:uid="{00000000-0005-0000-0000-0000C6130000}"/>
    <cellStyle name="20% - Accent3 10 2 3 5" xfId="5185" xr:uid="{00000000-0005-0000-0000-0000C7130000}"/>
    <cellStyle name="20% - Accent3 10 2 3 5 2" xfId="5186" xr:uid="{00000000-0005-0000-0000-0000C8130000}"/>
    <cellStyle name="20% - Accent3 10 2 3 6" xfId="5187" xr:uid="{00000000-0005-0000-0000-0000C9130000}"/>
    <cellStyle name="20% - Accent3 10 2 4" xfId="5188" xr:uid="{00000000-0005-0000-0000-0000CA130000}"/>
    <cellStyle name="20% - Accent3 10 2 4 2" xfId="5189" xr:uid="{00000000-0005-0000-0000-0000CB130000}"/>
    <cellStyle name="20% - Accent3 10 2 4 2 2" xfId="5190" xr:uid="{00000000-0005-0000-0000-0000CC130000}"/>
    <cellStyle name="20% - Accent3 10 2 4 2 2 2" xfId="5191" xr:uid="{00000000-0005-0000-0000-0000CD130000}"/>
    <cellStyle name="20% - Accent3 10 2 4 2 3" xfId="5192" xr:uid="{00000000-0005-0000-0000-0000CE130000}"/>
    <cellStyle name="20% - Accent3 10 2 4 3" xfId="5193" xr:uid="{00000000-0005-0000-0000-0000CF130000}"/>
    <cellStyle name="20% - Accent3 10 2 4 3 2" xfId="5194" xr:uid="{00000000-0005-0000-0000-0000D0130000}"/>
    <cellStyle name="20% - Accent3 10 2 4 4" xfId="5195" xr:uid="{00000000-0005-0000-0000-0000D1130000}"/>
    <cellStyle name="20% - Accent3 10 2 5" xfId="5196" xr:uid="{00000000-0005-0000-0000-0000D2130000}"/>
    <cellStyle name="20% - Accent3 10 2 5 2" xfId="5197" xr:uid="{00000000-0005-0000-0000-0000D3130000}"/>
    <cellStyle name="20% - Accent3 10 2 5 2 2" xfId="5198" xr:uid="{00000000-0005-0000-0000-0000D4130000}"/>
    <cellStyle name="20% - Accent3 10 2 5 3" xfId="5199" xr:uid="{00000000-0005-0000-0000-0000D5130000}"/>
    <cellStyle name="20% - Accent3 10 2 6" xfId="5200" xr:uid="{00000000-0005-0000-0000-0000D6130000}"/>
    <cellStyle name="20% - Accent3 10 2 6 2" xfId="5201" xr:uid="{00000000-0005-0000-0000-0000D7130000}"/>
    <cellStyle name="20% - Accent3 10 2 6 2 2" xfId="5202" xr:uid="{00000000-0005-0000-0000-0000D8130000}"/>
    <cellStyle name="20% - Accent3 10 2 6 3" xfId="5203" xr:uid="{00000000-0005-0000-0000-0000D9130000}"/>
    <cellStyle name="20% - Accent3 10 2 7" xfId="5204" xr:uid="{00000000-0005-0000-0000-0000DA130000}"/>
    <cellStyle name="20% - Accent3 10 2 7 2" xfId="5205" xr:uid="{00000000-0005-0000-0000-0000DB130000}"/>
    <cellStyle name="20% - Accent3 10 2 8" xfId="5206" xr:uid="{00000000-0005-0000-0000-0000DC130000}"/>
    <cellStyle name="20% - Accent3 10 3" xfId="5207" xr:uid="{00000000-0005-0000-0000-0000DD130000}"/>
    <cellStyle name="20% - Accent3 10 3 2" xfId="5208" xr:uid="{00000000-0005-0000-0000-0000DE130000}"/>
    <cellStyle name="20% - Accent3 10 3 2 2" xfId="5209" xr:uid="{00000000-0005-0000-0000-0000DF130000}"/>
    <cellStyle name="20% - Accent3 10 3 2 2 2" xfId="5210" xr:uid="{00000000-0005-0000-0000-0000E0130000}"/>
    <cellStyle name="20% - Accent3 10 3 2 2 2 2" xfId="5211" xr:uid="{00000000-0005-0000-0000-0000E1130000}"/>
    <cellStyle name="20% - Accent3 10 3 2 2 2 2 2" xfId="5212" xr:uid="{00000000-0005-0000-0000-0000E2130000}"/>
    <cellStyle name="20% - Accent3 10 3 2 2 2 3" xfId="5213" xr:uid="{00000000-0005-0000-0000-0000E3130000}"/>
    <cellStyle name="20% - Accent3 10 3 2 2 3" xfId="5214" xr:uid="{00000000-0005-0000-0000-0000E4130000}"/>
    <cellStyle name="20% - Accent3 10 3 2 2 3 2" xfId="5215" xr:uid="{00000000-0005-0000-0000-0000E5130000}"/>
    <cellStyle name="20% - Accent3 10 3 2 2 4" xfId="5216" xr:uid="{00000000-0005-0000-0000-0000E6130000}"/>
    <cellStyle name="20% - Accent3 10 3 2 3" xfId="5217" xr:uid="{00000000-0005-0000-0000-0000E7130000}"/>
    <cellStyle name="20% - Accent3 10 3 2 3 2" xfId="5218" xr:uid="{00000000-0005-0000-0000-0000E8130000}"/>
    <cellStyle name="20% - Accent3 10 3 2 3 2 2" xfId="5219" xr:uid="{00000000-0005-0000-0000-0000E9130000}"/>
    <cellStyle name="20% - Accent3 10 3 2 3 3" xfId="5220" xr:uid="{00000000-0005-0000-0000-0000EA130000}"/>
    <cellStyle name="20% - Accent3 10 3 2 4" xfId="5221" xr:uid="{00000000-0005-0000-0000-0000EB130000}"/>
    <cellStyle name="20% - Accent3 10 3 2 4 2" xfId="5222" xr:uid="{00000000-0005-0000-0000-0000EC130000}"/>
    <cellStyle name="20% - Accent3 10 3 2 4 2 2" xfId="5223" xr:uid="{00000000-0005-0000-0000-0000ED130000}"/>
    <cellStyle name="20% - Accent3 10 3 2 4 3" xfId="5224" xr:uid="{00000000-0005-0000-0000-0000EE130000}"/>
    <cellStyle name="20% - Accent3 10 3 2 5" xfId="5225" xr:uid="{00000000-0005-0000-0000-0000EF130000}"/>
    <cellStyle name="20% - Accent3 10 3 2 5 2" xfId="5226" xr:uid="{00000000-0005-0000-0000-0000F0130000}"/>
    <cellStyle name="20% - Accent3 10 3 2 6" xfId="5227" xr:uid="{00000000-0005-0000-0000-0000F1130000}"/>
    <cellStyle name="20% - Accent3 10 3 3" xfId="5228" xr:uid="{00000000-0005-0000-0000-0000F2130000}"/>
    <cellStyle name="20% - Accent3 10 3 3 2" xfId="5229" xr:uid="{00000000-0005-0000-0000-0000F3130000}"/>
    <cellStyle name="20% - Accent3 10 3 3 2 2" xfId="5230" xr:uid="{00000000-0005-0000-0000-0000F4130000}"/>
    <cellStyle name="20% - Accent3 10 3 3 2 2 2" xfId="5231" xr:uid="{00000000-0005-0000-0000-0000F5130000}"/>
    <cellStyle name="20% - Accent3 10 3 3 2 3" xfId="5232" xr:uid="{00000000-0005-0000-0000-0000F6130000}"/>
    <cellStyle name="20% - Accent3 10 3 3 3" xfId="5233" xr:uid="{00000000-0005-0000-0000-0000F7130000}"/>
    <cellStyle name="20% - Accent3 10 3 3 3 2" xfId="5234" xr:uid="{00000000-0005-0000-0000-0000F8130000}"/>
    <cellStyle name="20% - Accent3 10 3 3 4" xfId="5235" xr:uid="{00000000-0005-0000-0000-0000F9130000}"/>
    <cellStyle name="20% - Accent3 10 3 4" xfId="5236" xr:uid="{00000000-0005-0000-0000-0000FA130000}"/>
    <cellStyle name="20% - Accent3 10 3 4 2" xfId="5237" xr:uid="{00000000-0005-0000-0000-0000FB130000}"/>
    <cellStyle name="20% - Accent3 10 3 4 2 2" xfId="5238" xr:uid="{00000000-0005-0000-0000-0000FC130000}"/>
    <cellStyle name="20% - Accent3 10 3 4 3" xfId="5239" xr:uid="{00000000-0005-0000-0000-0000FD130000}"/>
    <cellStyle name="20% - Accent3 10 3 5" xfId="5240" xr:uid="{00000000-0005-0000-0000-0000FE130000}"/>
    <cellStyle name="20% - Accent3 10 3 5 2" xfId="5241" xr:uid="{00000000-0005-0000-0000-0000FF130000}"/>
    <cellStyle name="20% - Accent3 10 3 5 2 2" xfId="5242" xr:uid="{00000000-0005-0000-0000-000000140000}"/>
    <cellStyle name="20% - Accent3 10 3 5 3" xfId="5243" xr:uid="{00000000-0005-0000-0000-000001140000}"/>
    <cellStyle name="20% - Accent3 10 3 6" xfId="5244" xr:uid="{00000000-0005-0000-0000-000002140000}"/>
    <cellStyle name="20% - Accent3 10 3 6 2" xfId="5245" xr:uid="{00000000-0005-0000-0000-000003140000}"/>
    <cellStyle name="20% - Accent3 10 3 7" xfId="5246" xr:uid="{00000000-0005-0000-0000-000004140000}"/>
    <cellStyle name="20% - Accent3 10 4" xfId="5247" xr:uid="{00000000-0005-0000-0000-000005140000}"/>
    <cellStyle name="20% - Accent3 10 4 2" xfId="5248" xr:uid="{00000000-0005-0000-0000-000006140000}"/>
    <cellStyle name="20% - Accent3 10 4 2 2" xfId="5249" xr:uid="{00000000-0005-0000-0000-000007140000}"/>
    <cellStyle name="20% - Accent3 10 4 2 2 2" xfId="5250" xr:uid="{00000000-0005-0000-0000-000008140000}"/>
    <cellStyle name="20% - Accent3 10 4 2 2 2 2" xfId="5251" xr:uid="{00000000-0005-0000-0000-000009140000}"/>
    <cellStyle name="20% - Accent3 10 4 2 2 3" xfId="5252" xr:uid="{00000000-0005-0000-0000-00000A140000}"/>
    <cellStyle name="20% - Accent3 10 4 2 3" xfId="5253" xr:uid="{00000000-0005-0000-0000-00000B140000}"/>
    <cellStyle name="20% - Accent3 10 4 2 3 2" xfId="5254" xr:uid="{00000000-0005-0000-0000-00000C140000}"/>
    <cellStyle name="20% - Accent3 10 4 2 4" xfId="5255" xr:uid="{00000000-0005-0000-0000-00000D140000}"/>
    <cellStyle name="20% - Accent3 10 4 3" xfId="5256" xr:uid="{00000000-0005-0000-0000-00000E140000}"/>
    <cellStyle name="20% - Accent3 10 4 3 2" xfId="5257" xr:uid="{00000000-0005-0000-0000-00000F140000}"/>
    <cellStyle name="20% - Accent3 10 4 3 2 2" xfId="5258" xr:uid="{00000000-0005-0000-0000-000010140000}"/>
    <cellStyle name="20% - Accent3 10 4 3 3" xfId="5259" xr:uid="{00000000-0005-0000-0000-000011140000}"/>
    <cellStyle name="20% - Accent3 10 4 4" xfId="5260" xr:uid="{00000000-0005-0000-0000-000012140000}"/>
    <cellStyle name="20% - Accent3 10 4 4 2" xfId="5261" xr:uid="{00000000-0005-0000-0000-000013140000}"/>
    <cellStyle name="20% - Accent3 10 4 4 2 2" xfId="5262" xr:uid="{00000000-0005-0000-0000-000014140000}"/>
    <cellStyle name="20% - Accent3 10 4 4 3" xfId="5263" xr:uid="{00000000-0005-0000-0000-000015140000}"/>
    <cellStyle name="20% - Accent3 10 4 5" xfId="5264" xr:uid="{00000000-0005-0000-0000-000016140000}"/>
    <cellStyle name="20% - Accent3 10 4 5 2" xfId="5265" xr:uid="{00000000-0005-0000-0000-000017140000}"/>
    <cellStyle name="20% - Accent3 10 4 6" xfId="5266" xr:uid="{00000000-0005-0000-0000-000018140000}"/>
    <cellStyle name="20% - Accent3 10 5" xfId="5267" xr:uid="{00000000-0005-0000-0000-000019140000}"/>
    <cellStyle name="20% - Accent3 10 5 2" xfId="5268" xr:uid="{00000000-0005-0000-0000-00001A140000}"/>
    <cellStyle name="20% - Accent3 10 5 2 2" xfId="5269" xr:uid="{00000000-0005-0000-0000-00001B140000}"/>
    <cellStyle name="20% - Accent3 10 5 2 2 2" xfId="5270" xr:uid="{00000000-0005-0000-0000-00001C140000}"/>
    <cellStyle name="20% - Accent3 10 5 2 3" xfId="5271" xr:uid="{00000000-0005-0000-0000-00001D140000}"/>
    <cellStyle name="20% - Accent3 10 5 3" xfId="5272" xr:uid="{00000000-0005-0000-0000-00001E140000}"/>
    <cellStyle name="20% - Accent3 10 5 3 2" xfId="5273" xr:uid="{00000000-0005-0000-0000-00001F140000}"/>
    <cellStyle name="20% - Accent3 10 5 4" xfId="5274" xr:uid="{00000000-0005-0000-0000-000020140000}"/>
    <cellStyle name="20% - Accent3 10 6" xfId="5275" xr:uid="{00000000-0005-0000-0000-000021140000}"/>
    <cellStyle name="20% - Accent3 10 6 2" xfId="5276" xr:uid="{00000000-0005-0000-0000-000022140000}"/>
    <cellStyle name="20% - Accent3 10 6 2 2" xfId="5277" xr:uid="{00000000-0005-0000-0000-000023140000}"/>
    <cellStyle name="20% - Accent3 10 6 3" xfId="5278" xr:uid="{00000000-0005-0000-0000-000024140000}"/>
    <cellStyle name="20% - Accent3 10 7" xfId="5279" xr:uid="{00000000-0005-0000-0000-000025140000}"/>
    <cellStyle name="20% - Accent3 10 7 2" xfId="5280" xr:uid="{00000000-0005-0000-0000-000026140000}"/>
    <cellStyle name="20% - Accent3 10 7 2 2" xfId="5281" xr:uid="{00000000-0005-0000-0000-000027140000}"/>
    <cellStyle name="20% - Accent3 10 7 3" xfId="5282" xr:uid="{00000000-0005-0000-0000-000028140000}"/>
    <cellStyle name="20% - Accent3 10 8" xfId="5283" xr:uid="{00000000-0005-0000-0000-000029140000}"/>
    <cellStyle name="20% - Accent3 10 8 2" xfId="5284" xr:uid="{00000000-0005-0000-0000-00002A140000}"/>
    <cellStyle name="20% - Accent3 10 9" xfId="5285" xr:uid="{00000000-0005-0000-0000-00002B140000}"/>
    <cellStyle name="20% - Accent3 11" xfId="5286" xr:uid="{00000000-0005-0000-0000-00002C140000}"/>
    <cellStyle name="20% - Accent3 11 2" xfId="5287" xr:uid="{00000000-0005-0000-0000-00002D140000}"/>
    <cellStyle name="20% - Accent3 11 2 2" xfId="5288" xr:uid="{00000000-0005-0000-0000-00002E140000}"/>
    <cellStyle name="20% - Accent3 11 2 2 2" xfId="5289" xr:uid="{00000000-0005-0000-0000-00002F140000}"/>
    <cellStyle name="20% - Accent3 11 2 2 2 2" xfId="5290" xr:uid="{00000000-0005-0000-0000-000030140000}"/>
    <cellStyle name="20% - Accent3 11 2 2 2 2 2" xfId="5291" xr:uid="{00000000-0005-0000-0000-000031140000}"/>
    <cellStyle name="20% - Accent3 11 2 2 2 2 2 2" xfId="5292" xr:uid="{00000000-0005-0000-0000-000032140000}"/>
    <cellStyle name="20% - Accent3 11 2 2 2 2 2 2 2" xfId="5293" xr:uid="{00000000-0005-0000-0000-000033140000}"/>
    <cellStyle name="20% - Accent3 11 2 2 2 2 2 3" xfId="5294" xr:uid="{00000000-0005-0000-0000-000034140000}"/>
    <cellStyle name="20% - Accent3 11 2 2 2 2 3" xfId="5295" xr:uid="{00000000-0005-0000-0000-000035140000}"/>
    <cellStyle name="20% - Accent3 11 2 2 2 2 3 2" xfId="5296" xr:uid="{00000000-0005-0000-0000-000036140000}"/>
    <cellStyle name="20% - Accent3 11 2 2 2 2 4" xfId="5297" xr:uid="{00000000-0005-0000-0000-000037140000}"/>
    <cellStyle name="20% - Accent3 11 2 2 2 3" xfId="5298" xr:uid="{00000000-0005-0000-0000-000038140000}"/>
    <cellStyle name="20% - Accent3 11 2 2 2 3 2" xfId="5299" xr:uid="{00000000-0005-0000-0000-000039140000}"/>
    <cellStyle name="20% - Accent3 11 2 2 2 3 2 2" xfId="5300" xr:uid="{00000000-0005-0000-0000-00003A140000}"/>
    <cellStyle name="20% - Accent3 11 2 2 2 3 3" xfId="5301" xr:uid="{00000000-0005-0000-0000-00003B140000}"/>
    <cellStyle name="20% - Accent3 11 2 2 2 4" xfId="5302" xr:uid="{00000000-0005-0000-0000-00003C140000}"/>
    <cellStyle name="20% - Accent3 11 2 2 2 4 2" xfId="5303" xr:uid="{00000000-0005-0000-0000-00003D140000}"/>
    <cellStyle name="20% - Accent3 11 2 2 2 4 2 2" xfId="5304" xr:uid="{00000000-0005-0000-0000-00003E140000}"/>
    <cellStyle name="20% - Accent3 11 2 2 2 4 3" xfId="5305" xr:uid="{00000000-0005-0000-0000-00003F140000}"/>
    <cellStyle name="20% - Accent3 11 2 2 2 5" xfId="5306" xr:uid="{00000000-0005-0000-0000-000040140000}"/>
    <cellStyle name="20% - Accent3 11 2 2 2 5 2" xfId="5307" xr:uid="{00000000-0005-0000-0000-000041140000}"/>
    <cellStyle name="20% - Accent3 11 2 2 2 6" xfId="5308" xr:uid="{00000000-0005-0000-0000-000042140000}"/>
    <cellStyle name="20% - Accent3 11 2 2 3" xfId="5309" xr:uid="{00000000-0005-0000-0000-000043140000}"/>
    <cellStyle name="20% - Accent3 11 2 2 3 2" xfId="5310" xr:uid="{00000000-0005-0000-0000-000044140000}"/>
    <cellStyle name="20% - Accent3 11 2 2 3 2 2" xfId="5311" xr:uid="{00000000-0005-0000-0000-000045140000}"/>
    <cellStyle name="20% - Accent3 11 2 2 3 2 2 2" xfId="5312" xr:uid="{00000000-0005-0000-0000-000046140000}"/>
    <cellStyle name="20% - Accent3 11 2 2 3 2 3" xfId="5313" xr:uid="{00000000-0005-0000-0000-000047140000}"/>
    <cellStyle name="20% - Accent3 11 2 2 3 3" xfId="5314" xr:uid="{00000000-0005-0000-0000-000048140000}"/>
    <cellStyle name="20% - Accent3 11 2 2 3 3 2" xfId="5315" xr:uid="{00000000-0005-0000-0000-000049140000}"/>
    <cellStyle name="20% - Accent3 11 2 2 3 4" xfId="5316" xr:uid="{00000000-0005-0000-0000-00004A140000}"/>
    <cellStyle name="20% - Accent3 11 2 2 4" xfId="5317" xr:uid="{00000000-0005-0000-0000-00004B140000}"/>
    <cellStyle name="20% - Accent3 11 2 2 4 2" xfId="5318" xr:uid="{00000000-0005-0000-0000-00004C140000}"/>
    <cellStyle name="20% - Accent3 11 2 2 4 2 2" xfId="5319" xr:uid="{00000000-0005-0000-0000-00004D140000}"/>
    <cellStyle name="20% - Accent3 11 2 2 4 3" xfId="5320" xr:uid="{00000000-0005-0000-0000-00004E140000}"/>
    <cellStyle name="20% - Accent3 11 2 2 5" xfId="5321" xr:uid="{00000000-0005-0000-0000-00004F140000}"/>
    <cellStyle name="20% - Accent3 11 2 2 5 2" xfId="5322" xr:uid="{00000000-0005-0000-0000-000050140000}"/>
    <cellStyle name="20% - Accent3 11 2 2 5 2 2" xfId="5323" xr:uid="{00000000-0005-0000-0000-000051140000}"/>
    <cellStyle name="20% - Accent3 11 2 2 5 3" xfId="5324" xr:uid="{00000000-0005-0000-0000-000052140000}"/>
    <cellStyle name="20% - Accent3 11 2 2 6" xfId="5325" xr:uid="{00000000-0005-0000-0000-000053140000}"/>
    <cellStyle name="20% - Accent3 11 2 2 6 2" xfId="5326" xr:uid="{00000000-0005-0000-0000-000054140000}"/>
    <cellStyle name="20% - Accent3 11 2 2 7" xfId="5327" xr:uid="{00000000-0005-0000-0000-000055140000}"/>
    <cellStyle name="20% - Accent3 11 2 3" xfId="5328" xr:uid="{00000000-0005-0000-0000-000056140000}"/>
    <cellStyle name="20% - Accent3 11 2 3 2" xfId="5329" xr:uid="{00000000-0005-0000-0000-000057140000}"/>
    <cellStyle name="20% - Accent3 11 2 3 2 2" xfId="5330" xr:uid="{00000000-0005-0000-0000-000058140000}"/>
    <cellStyle name="20% - Accent3 11 2 3 2 2 2" xfId="5331" xr:uid="{00000000-0005-0000-0000-000059140000}"/>
    <cellStyle name="20% - Accent3 11 2 3 2 2 2 2" xfId="5332" xr:uid="{00000000-0005-0000-0000-00005A140000}"/>
    <cellStyle name="20% - Accent3 11 2 3 2 2 3" xfId="5333" xr:uid="{00000000-0005-0000-0000-00005B140000}"/>
    <cellStyle name="20% - Accent3 11 2 3 2 3" xfId="5334" xr:uid="{00000000-0005-0000-0000-00005C140000}"/>
    <cellStyle name="20% - Accent3 11 2 3 2 3 2" xfId="5335" xr:uid="{00000000-0005-0000-0000-00005D140000}"/>
    <cellStyle name="20% - Accent3 11 2 3 2 4" xfId="5336" xr:uid="{00000000-0005-0000-0000-00005E140000}"/>
    <cellStyle name="20% - Accent3 11 2 3 3" xfId="5337" xr:uid="{00000000-0005-0000-0000-00005F140000}"/>
    <cellStyle name="20% - Accent3 11 2 3 3 2" xfId="5338" xr:uid="{00000000-0005-0000-0000-000060140000}"/>
    <cellStyle name="20% - Accent3 11 2 3 3 2 2" xfId="5339" xr:uid="{00000000-0005-0000-0000-000061140000}"/>
    <cellStyle name="20% - Accent3 11 2 3 3 3" xfId="5340" xr:uid="{00000000-0005-0000-0000-000062140000}"/>
    <cellStyle name="20% - Accent3 11 2 3 4" xfId="5341" xr:uid="{00000000-0005-0000-0000-000063140000}"/>
    <cellStyle name="20% - Accent3 11 2 3 4 2" xfId="5342" xr:uid="{00000000-0005-0000-0000-000064140000}"/>
    <cellStyle name="20% - Accent3 11 2 3 4 2 2" xfId="5343" xr:uid="{00000000-0005-0000-0000-000065140000}"/>
    <cellStyle name="20% - Accent3 11 2 3 4 3" xfId="5344" xr:uid="{00000000-0005-0000-0000-000066140000}"/>
    <cellStyle name="20% - Accent3 11 2 3 5" xfId="5345" xr:uid="{00000000-0005-0000-0000-000067140000}"/>
    <cellStyle name="20% - Accent3 11 2 3 5 2" xfId="5346" xr:uid="{00000000-0005-0000-0000-000068140000}"/>
    <cellStyle name="20% - Accent3 11 2 3 6" xfId="5347" xr:uid="{00000000-0005-0000-0000-000069140000}"/>
    <cellStyle name="20% - Accent3 11 2 4" xfId="5348" xr:uid="{00000000-0005-0000-0000-00006A140000}"/>
    <cellStyle name="20% - Accent3 11 2 4 2" xfId="5349" xr:uid="{00000000-0005-0000-0000-00006B140000}"/>
    <cellStyle name="20% - Accent3 11 2 4 2 2" xfId="5350" xr:uid="{00000000-0005-0000-0000-00006C140000}"/>
    <cellStyle name="20% - Accent3 11 2 4 2 2 2" xfId="5351" xr:uid="{00000000-0005-0000-0000-00006D140000}"/>
    <cellStyle name="20% - Accent3 11 2 4 2 3" xfId="5352" xr:uid="{00000000-0005-0000-0000-00006E140000}"/>
    <cellStyle name="20% - Accent3 11 2 4 3" xfId="5353" xr:uid="{00000000-0005-0000-0000-00006F140000}"/>
    <cellStyle name="20% - Accent3 11 2 4 3 2" xfId="5354" xr:uid="{00000000-0005-0000-0000-000070140000}"/>
    <cellStyle name="20% - Accent3 11 2 4 4" xfId="5355" xr:uid="{00000000-0005-0000-0000-000071140000}"/>
    <cellStyle name="20% - Accent3 11 2 5" xfId="5356" xr:uid="{00000000-0005-0000-0000-000072140000}"/>
    <cellStyle name="20% - Accent3 11 2 5 2" xfId="5357" xr:uid="{00000000-0005-0000-0000-000073140000}"/>
    <cellStyle name="20% - Accent3 11 2 5 2 2" xfId="5358" xr:uid="{00000000-0005-0000-0000-000074140000}"/>
    <cellStyle name="20% - Accent3 11 2 5 3" xfId="5359" xr:uid="{00000000-0005-0000-0000-000075140000}"/>
    <cellStyle name="20% - Accent3 11 2 6" xfId="5360" xr:uid="{00000000-0005-0000-0000-000076140000}"/>
    <cellStyle name="20% - Accent3 11 2 6 2" xfId="5361" xr:uid="{00000000-0005-0000-0000-000077140000}"/>
    <cellStyle name="20% - Accent3 11 2 6 2 2" xfId="5362" xr:uid="{00000000-0005-0000-0000-000078140000}"/>
    <cellStyle name="20% - Accent3 11 2 6 3" xfId="5363" xr:uid="{00000000-0005-0000-0000-000079140000}"/>
    <cellStyle name="20% - Accent3 11 2 7" xfId="5364" xr:uid="{00000000-0005-0000-0000-00007A140000}"/>
    <cellStyle name="20% - Accent3 11 2 7 2" xfId="5365" xr:uid="{00000000-0005-0000-0000-00007B140000}"/>
    <cellStyle name="20% - Accent3 11 2 8" xfId="5366" xr:uid="{00000000-0005-0000-0000-00007C140000}"/>
    <cellStyle name="20% - Accent3 11 3" xfId="5367" xr:uid="{00000000-0005-0000-0000-00007D140000}"/>
    <cellStyle name="20% - Accent3 11 3 2" xfId="5368" xr:uid="{00000000-0005-0000-0000-00007E140000}"/>
    <cellStyle name="20% - Accent3 11 3 2 2" xfId="5369" xr:uid="{00000000-0005-0000-0000-00007F140000}"/>
    <cellStyle name="20% - Accent3 11 3 2 2 2" xfId="5370" xr:uid="{00000000-0005-0000-0000-000080140000}"/>
    <cellStyle name="20% - Accent3 11 3 2 2 2 2" xfId="5371" xr:uid="{00000000-0005-0000-0000-000081140000}"/>
    <cellStyle name="20% - Accent3 11 3 2 2 2 2 2" xfId="5372" xr:uid="{00000000-0005-0000-0000-000082140000}"/>
    <cellStyle name="20% - Accent3 11 3 2 2 2 3" xfId="5373" xr:uid="{00000000-0005-0000-0000-000083140000}"/>
    <cellStyle name="20% - Accent3 11 3 2 2 3" xfId="5374" xr:uid="{00000000-0005-0000-0000-000084140000}"/>
    <cellStyle name="20% - Accent3 11 3 2 2 3 2" xfId="5375" xr:uid="{00000000-0005-0000-0000-000085140000}"/>
    <cellStyle name="20% - Accent3 11 3 2 2 4" xfId="5376" xr:uid="{00000000-0005-0000-0000-000086140000}"/>
    <cellStyle name="20% - Accent3 11 3 2 3" xfId="5377" xr:uid="{00000000-0005-0000-0000-000087140000}"/>
    <cellStyle name="20% - Accent3 11 3 2 3 2" xfId="5378" xr:uid="{00000000-0005-0000-0000-000088140000}"/>
    <cellStyle name="20% - Accent3 11 3 2 3 2 2" xfId="5379" xr:uid="{00000000-0005-0000-0000-000089140000}"/>
    <cellStyle name="20% - Accent3 11 3 2 3 3" xfId="5380" xr:uid="{00000000-0005-0000-0000-00008A140000}"/>
    <cellStyle name="20% - Accent3 11 3 2 4" xfId="5381" xr:uid="{00000000-0005-0000-0000-00008B140000}"/>
    <cellStyle name="20% - Accent3 11 3 2 4 2" xfId="5382" xr:uid="{00000000-0005-0000-0000-00008C140000}"/>
    <cellStyle name="20% - Accent3 11 3 2 4 2 2" xfId="5383" xr:uid="{00000000-0005-0000-0000-00008D140000}"/>
    <cellStyle name="20% - Accent3 11 3 2 4 3" xfId="5384" xr:uid="{00000000-0005-0000-0000-00008E140000}"/>
    <cellStyle name="20% - Accent3 11 3 2 5" xfId="5385" xr:uid="{00000000-0005-0000-0000-00008F140000}"/>
    <cellStyle name="20% - Accent3 11 3 2 5 2" xfId="5386" xr:uid="{00000000-0005-0000-0000-000090140000}"/>
    <cellStyle name="20% - Accent3 11 3 2 6" xfId="5387" xr:uid="{00000000-0005-0000-0000-000091140000}"/>
    <cellStyle name="20% - Accent3 11 3 3" xfId="5388" xr:uid="{00000000-0005-0000-0000-000092140000}"/>
    <cellStyle name="20% - Accent3 11 3 3 2" xfId="5389" xr:uid="{00000000-0005-0000-0000-000093140000}"/>
    <cellStyle name="20% - Accent3 11 3 3 2 2" xfId="5390" xr:uid="{00000000-0005-0000-0000-000094140000}"/>
    <cellStyle name="20% - Accent3 11 3 3 2 2 2" xfId="5391" xr:uid="{00000000-0005-0000-0000-000095140000}"/>
    <cellStyle name="20% - Accent3 11 3 3 2 3" xfId="5392" xr:uid="{00000000-0005-0000-0000-000096140000}"/>
    <cellStyle name="20% - Accent3 11 3 3 3" xfId="5393" xr:uid="{00000000-0005-0000-0000-000097140000}"/>
    <cellStyle name="20% - Accent3 11 3 3 3 2" xfId="5394" xr:uid="{00000000-0005-0000-0000-000098140000}"/>
    <cellStyle name="20% - Accent3 11 3 3 4" xfId="5395" xr:uid="{00000000-0005-0000-0000-000099140000}"/>
    <cellStyle name="20% - Accent3 11 3 4" xfId="5396" xr:uid="{00000000-0005-0000-0000-00009A140000}"/>
    <cellStyle name="20% - Accent3 11 3 4 2" xfId="5397" xr:uid="{00000000-0005-0000-0000-00009B140000}"/>
    <cellStyle name="20% - Accent3 11 3 4 2 2" xfId="5398" xr:uid="{00000000-0005-0000-0000-00009C140000}"/>
    <cellStyle name="20% - Accent3 11 3 4 3" xfId="5399" xr:uid="{00000000-0005-0000-0000-00009D140000}"/>
    <cellStyle name="20% - Accent3 11 3 5" xfId="5400" xr:uid="{00000000-0005-0000-0000-00009E140000}"/>
    <cellStyle name="20% - Accent3 11 3 5 2" xfId="5401" xr:uid="{00000000-0005-0000-0000-00009F140000}"/>
    <cellStyle name="20% - Accent3 11 3 5 2 2" xfId="5402" xr:uid="{00000000-0005-0000-0000-0000A0140000}"/>
    <cellStyle name="20% - Accent3 11 3 5 3" xfId="5403" xr:uid="{00000000-0005-0000-0000-0000A1140000}"/>
    <cellStyle name="20% - Accent3 11 3 6" xfId="5404" xr:uid="{00000000-0005-0000-0000-0000A2140000}"/>
    <cellStyle name="20% - Accent3 11 3 6 2" xfId="5405" xr:uid="{00000000-0005-0000-0000-0000A3140000}"/>
    <cellStyle name="20% - Accent3 11 3 7" xfId="5406" xr:uid="{00000000-0005-0000-0000-0000A4140000}"/>
    <cellStyle name="20% - Accent3 11 4" xfId="5407" xr:uid="{00000000-0005-0000-0000-0000A5140000}"/>
    <cellStyle name="20% - Accent3 11 4 2" xfId="5408" xr:uid="{00000000-0005-0000-0000-0000A6140000}"/>
    <cellStyle name="20% - Accent3 11 4 2 2" xfId="5409" xr:uid="{00000000-0005-0000-0000-0000A7140000}"/>
    <cellStyle name="20% - Accent3 11 4 2 2 2" xfId="5410" xr:uid="{00000000-0005-0000-0000-0000A8140000}"/>
    <cellStyle name="20% - Accent3 11 4 2 2 2 2" xfId="5411" xr:uid="{00000000-0005-0000-0000-0000A9140000}"/>
    <cellStyle name="20% - Accent3 11 4 2 2 3" xfId="5412" xr:uid="{00000000-0005-0000-0000-0000AA140000}"/>
    <cellStyle name="20% - Accent3 11 4 2 3" xfId="5413" xr:uid="{00000000-0005-0000-0000-0000AB140000}"/>
    <cellStyle name="20% - Accent3 11 4 2 3 2" xfId="5414" xr:uid="{00000000-0005-0000-0000-0000AC140000}"/>
    <cellStyle name="20% - Accent3 11 4 2 4" xfId="5415" xr:uid="{00000000-0005-0000-0000-0000AD140000}"/>
    <cellStyle name="20% - Accent3 11 4 3" xfId="5416" xr:uid="{00000000-0005-0000-0000-0000AE140000}"/>
    <cellStyle name="20% - Accent3 11 4 3 2" xfId="5417" xr:uid="{00000000-0005-0000-0000-0000AF140000}"/>
    <cellStyle name="20% - Accent3 11 4 3 2 2" xfId="5418" xr:uid="{00000000-0005-0000-0000-0000B0140000}"/>
    <cellStyle name="20% - Accent3 11 4 3 3" xfId="5419" xr:uid="{00000000-0005-0000-0000-0000B1140000}"/>
    <cellStyle name="20% - Accent3 11 4 4" xfId="5420" xr:uid="{00000000-0005-0000-0000-0000B2140000}"/>
    <cellStyle name="20% - Accent3 11 4 4 2" xfId="5421" xr:uid="{00000000-0005-0000-0000-0000B3140000}"/>
    <cellStyle name="20% - Accent3 11 4 4 2 2" xfId="5422" xr:uid="{00000000-0005-0000-0000-0000B4140000}"/>
    <cellStyle name="20% - Accent3 11 4 4 3" xfId="5423" xr:uid="{00000000-0005-0000-0000-0000B5140000}"/>
    <cellStyle name="20% - Accent3 11 4 5" xfId="5424" xr:uid="{00000000-0005-0000-0000-0000B6140000}"/>
    <cellStyle name="20% - Accent3 11 4 5 2" xfId="5425" xr:uid="{00000000-0005-0000-0000-0000B7140000}"/>
    <cellStyle name="20% - Accent3 11 4 6" xfId="5426" xr:uid="{00000000-0005-0000-0000-0000B8140000}"/>
    <cellStyle name="20% - Accent3 11 5" xfId="5427" xr:uid="{00000000-0005-0000-0000-0000B9140000}"/>
    <cellStyle name="20% - Accent3 11 5 2" xfId="5428" xr:uid="{00000000-0005-0000-0000-0000BA140000}"/>
    <cellStyle name="20% - Accent3 11 5 2 2" xfId="5429" xr:uid="{00000000-0005-0000-0000-0000BB140000}"/>
    <cellStyle name="20% - Accent3 11 5 2 2 2" xfId="5430" xr:uid="{00000000-0005-0000-0000-0000BC140000}"/>
    <cellStyle name="20% - Accent3 11 5 2 3" xfId="5431" xr:uid="{00000000-0005-0000-0000-0000BD140000}"/>
    <cellStyle name="20% - Accent3 11 5 3" xfId="5432" xr:uid="{00000000-0005-0000-0000-0000BE140000}"/>
    <cellStyle name="20% - Accent3 11 5 3 2" xfId="5433" xr:uid="{00000000-0005-0000-0000-0000BF140000}"/>
    <cellStyle name="20% - Accent3 11 5 4" xfId="5434" xr:uid="{00000000-0005-0000-0000-0000C0140000}"/>
    <cellStyle name="20% - Accent3 11 6" xfId="5435" xr:uid="{00000000-0005-0000-0000-0000C1140000}"/>
    <cellStyle name="20% - Accent3 11 6 2" xfId="5436" xr:uid="{00000000-0005-0000-0000-0000C2140000}"/>
    <cellStyle name="20% - Accent3 11 6 2 2" xfId="5437" xr:uid="{00000000-0005-0000-0000-0000C3140000}"/>
    <cellStyle name="20% - Accent3 11 6 3" xfId="5438" xr:uid="{00000000-0005-0000-0000-0000C4140000}"/>
    <cellStyle name="20% - Accent3 11 7" xfId="5439" xr:uid="{00000000-0005-0000-0000-0000C5140000}"/>
    <cellStyle name="20% - Accent3 11 7 2" xfId="5440" xr:uid="{00000000-0005-0000-0000-0000C6140000}"/>
    <cellStyle name="20% - Accent3 11 7 2 2" xfId="5441" xr:uid="{00000000-0005-0000-0000-0000C7140000}"/>
    <cellStyle name="20% - Accent3 11 7 3" xfId="5442" xr:uid="{00000000-0005-0000-0000-0000C8140000}"/>
    <cellStyle name="20% - Accent3 11 8" xfId="5443" xr:uid="{00000000-0005-0000-0000-0000C9140000}"/>
    <cellStyle name="20% - Accent3 11 8 2" xfId="5444" xr:uid="{00000000-0005-0000-0000-0000CA140000}"/>
    <cellStyle name="20% - Accent3 11 9" xfId="5445" xr:uid="{00000000-0005-0000-0000-0000CB140000}"/>
    <cellStyle name="20% - Accent3 12" xfId="5446" xr:uid="{00000000-0005-0000-0000-0000CC140000}"/>
    <cellStyle name="20% - Accent3 12 2" xfId="5447" xr:uid="{00000000-0005-0000-0000-0000CD140000}"/>
    <cellStyle name="20% - Accent3 12 2 2" xfId="5448" xr:uid="{00000000-0005-0000-0000-0000CE140000}"/>
    <cellStyle name="20% - Accent3 12 2 2 2" xfId="5449" xr:uid="{00000000-0005-0000-0000-0000CF140000}"/>
    <cellStyle name="20% - Accent3 12 2 2 2 2" xfId="5450" xr:uid="{00000000-0005-0000-0000-0000D0140000}"/>
    <cellStyle name="20% - Accent3 12 2 2 2 2 2" xfId="5451" xr:uid="{00000000-0005-0000-0000-0000D1140000}"/>
    <cellStyle name="20% - Accent3 12 2 2 2 2 2 2" xfId="5452" xr:uid="{00000000-0005-0000-0000-0000D2140000}"/>
    <cellStyle name="20% - Accent3 12 2 2 2 2 2 2 2" xfId="5453" xr:uid="{00000000-0005-0000-0000-0000D3140000}"/>
    <cellStyle name="20% - Accent3 12 2 2 2 2 2 3" xfId="5454" xr:uid="{00000000-0005-0000-0000-0000D4140000}"/>
    <cellStyle name="20% - Accent3 12 2 2 2 2 3" xfId="5455" xr:uid="{00000000-0005-0000-0000-0000D5140000}"/>
    <cellStyle name="20% - Accent3 12 2 2 2 2 3 2" xfId="5456" xr:uid="{00000000-0005-0000-0000-0000D6140000}"/>
    <cellStyle name="20% - Accent3 12 2 2 2 2 4" xfId="5457" xr:uid="{00000000-0005-0000-0000-0000D7140000}"/>
    <cellStyle name="20% - Accent3 12 2 2 2 3" xfId="5458" xr:uid="{00000000-0005-0000-0000-0000D8140000}"/>
    <cellStyle name="20% - Accent3 12 2 2 2 3 2" xfId="5459" xr:uid="{00000000-0005-0000-0000-0000D9140000}"/>
    <cellStyle name="20% - Accent3 12 2 2 2 3 2 2" xfId="5460" xr:uid="{00000000-0005-0000-0000-0000DA140000}"/>
    <cellStyle name="20% - Accent3 12 2 2 2 3 3" xfId="5461" xr:uid="{00000000-0005-0000-0000-0000DB140000}"/>
    <cellStyle name="20% - Accent3 12 2 2 2 4" xfId="5462" xr:uid="{00000000-0005-0000-0000-0000DC140000}"/>
    <cellStyle name="20% - Accent3 12 2 2 2 4 2" xfId="5463" xr:uid="{00000000-0005-0000-0000-0000DD140000}"/>
    <cellStyle name="20% - Accent3 12 2 2 2 4 2 2" xfId="5464" xr:uid="{00000000-0005-0000-0000-0000DE140000}"/>
    <cellStyle name="20% - Accent3 12 2 2 2 4 3" xfId="5465" xr:uid="{00000000-0005-0000-0000-0000DF140000}"/>
    <cellStyle name="20% - Accent3 12 2 2 2 5" xfId="5466" xr:uid="{00000000-0005-0000-0000-0000E0140000}"/>
    <cellStyle name="20% - Accent3 12 2 2 2 5 2" xfId="5467" xr:uid="{00000000-0005-0000-0000-0000E1140000}"/>
    <cellStyle name="20% - Accent3 12 2 2 2 6" xfId="5468" xr:uid="{00000000-0005-0000-0000-0000E2140000}"/>
    <cellStyle name="20% - Accent3 12 2 2 3" xfId="5469" xr:uid="{00000000-0005-0000-0000-0000E3140000}"/>
    <cellStyle name="20% - Accent3 12 2 2 3 2" xfId="5470" xr:uid="{00000000-0005-0000-0000-0000E4140000}"/>
    <cellStyle name="20% - Accent3 12 2 2 3 2 2" xfId="5471" xr:uid="{00000000-0005-0000-0000-0000E5140000}"/>
    <cellStyle name="20% - Accent3 12 2 2 3 2 2 2" xfId="5472" xr:uid="{00000000-0005-0000-0000-0000E6140000}"/>
    <cellStyle name="20% - Accent3 12 2 2 3 2 3" xfId="5473" xr:uid="{00000000-0005-0000-0000-0000E7140000}"/>
    <cellStyle name="20% - Accent3 12 2 2 3 3" xfId="5474" xr:uid="{00000000-0005-0000-0000-0000E8140000}"/>
    <cellStyle name="20% - Accent3 12 2 2 3 3 2" xfId="5475" xr:uid="{00000000-0005-0000-0000-0000E9140000}"/>
    <cellStyle name="20% - Accent3 12 2 2 3 4" xfId="5476" xr:uid="{00000000-0005-0000-0000-0000EA140000}"/>
    <cellStyle name="20% - Accent3 12 2 2 4" xfId="5477" xr:uid="{00000000-0005-0000-0000-0000EB140000}"/>
    <cellStyle name="20% - Accent3 12 2 2 4 2" xfId="5478" xr:uid="{00000000-0005-0000-0000-0000EC140000}"/>
    <cellStyle name="20% - Accent3 12 2 2 4 2 2" xfId="5479" xr:uid="{00000000-0005-0000-0000-0000ED140000}"/>
    <cellStyle name="20% - Accent3 12 2 2 4 3" xfId="5480" xr:uid="{00000000-0005-0000-0000-0000EE140000}"/>
    <cellStyle name="20% - Accent3 12 2 2 5" xfId="5481" xr:uid="{00000000-0005-0000-0000-0000EF140000}"/>
    <cellStyle name="20% - Accent3 12 2 2 5 2" xfId="5482" xr:uid="{00000000-0005-0000-0000-0000F0140000}"/>
    <cellStyle name="20% - Accent3 12 2 2 5 2 2" xfId="5483" xr:uid="{00000000-0005-0000-0000-0000F1140000}"/>
    <cellStyle name="20% - Accent3 12 2 2 5 3" xfId="5484" xr:uid="{00000000-0005-0000-0000-0000F2140000}"/>
    <cellStyle name="20% - Accent3 12 2 2 6" xfId="5485" xr:uid="{00000000-0005-0000-0000-0000F3140000}"/>
    <cellStyle name="20% - Accent3 12 2 2 6 2" xfId="5486" xr:uid="{00000000-0005-0000-0000-0000F4140000}"/>
    <cellStyle name="20% - Accent3 12 2 2 7" xfId="5487" xr:uid="{00000000-0005-0000-0000-0000F5140000}"/>
    <cellStyle name="20% - Accent3 12 2 3" xfId="5488" xr:uid="{00000000-0005-0000-0000-0000F6140000}"/>
    <cellStyle name="20% - Accent3 12 2 3 2" xfId="5489" xr:uid="{00000000-0005-0000-0000-0000F7140000}"/>
    <cellStyle name="20% - Accent3 12 2 3 2 2" xfId="5490" xr:uid="{00000000-0005-0000-0000-0000F8140000}"/>
    <cellStyle name="20% - Accent3 12 2 3 2 2 2" xfId="5491" xr:uid="{00000000-0005-0000-0000-0000F9140000}"/>
    <cellStyle name="20% - Accent3 12 2 3 2 2 2 2" xfId="5492" xr:uid="{00000000-0005-0000-0000-0000FA140000}"/>
    <cellStyle name="20% - Accent3 12 2 3 2 2 3" xfId="5493" xr:uid="{00000000-0005-0000-0000-0000FB140000}"/>
    <cellStyle name="20% - Accent3 12 2 3 2 3" xfId="5494" xr:uid="{00000000-0005-0000-0000-0000FC140000}"/>
    <cellStyle name="20% - Accent3 12 2 3 2 3 2" xfId="5495" xr:uid="{00000000-0005-0000-0000-0000FD140000}"/>
    <cellStyle name="20% - Accent3 12 2 3 2 4" xfId="5496" xr:uid="{00000000-0005-0000-0000-0000FE140000}"/>
    <cellStyle name="20% - Accent3 12 2 3 3" xfId="5497" xr:uid="{00000000-0005-0000-0000-0000FF140000}"/>
    <cellStyle name="20% - Accent3 12 2 3 3 2" xfId="5498" xr:uid="{00000000-0005-0000-0000-000000150000}"/>
    <cellStyle name="20% - Accent3 12 2 3 3 2 2" xfId="5499" xr:uid="{00000000-0005-0000-0000-000001150000}"/>
    <cellStyle name="20% - Accent3 12 2 3 3 3" xfId="5500" xr:uid="{00000000-0005-0000-0000-000002150000}"/>
    <cellStyle name="20% - Accent3 12 2 3 4" xfId="5501" xr:uid="{00000000-0005-0000-0000-000003150000}"/>
    <cellStyle name="20% - Accent3 12 2 3 4 2" xfId="5502" xr:uid="{00000000-0005-0000-0000-000004150000}"/>
    <cellStyle name="20% - Accent3 12 2 3 4 2 2" xfId="5503" xr:uid="{00000000-0005-0000-0000-000005150000}"/>
    <cellStyle name="20% - Accent3 12 2 3 4 3" xfId="5504" xr:uid="{00000000-0005-0000-0000-000006150000}"/>
    <cellStyle name="20% - Accent3 12 2 3 5" xfId="5505" xr:uid="{00000000-0005-0000-0000-000007150000}"/>
    <cellStyle name="20% - Accent3 12 2 3 5 2" xfId="5506" xr:uid="{00000000-0005-0000-0000-000008150000}"/>
    <cellStyle name="20% - Accent3 12 2 3 6" xfId="5507" xr:uid="{00000000-0005-0000-0000-000009150000}"/>
    <cellStyle name="20% - Accent3 12 2 4" xfId="5508" xr:uid="{00000000-0005-0000-0000-00000A150000}"/>
    <cellStyle name="20% - Accent3 12 2 4 2" xfId="5509" xr:uid="{00000000-0005-0000-0000-00000B150000}"/>
    <cellStyle name="20% - Accent3 12 2 4 2 2" xfId="5510" xr:uid="{00000000-0005-0000-0000-00000C150000}"/>
    <cellStyle name="20% - Accent3 12 2 4 2 2 2" xfId="5511" xr:uid="{00000000-0005-0000-0000-00000D150000}"/>
    <cellStyle name="20% - Accent3 12 2 4 2 3" xfId="5512" xr:uid="{00000000-0005-0000-0000-00000E150000}"/>
    <cellStyle name="20% - Accent3 12 2 4 3" xfId="5513" xr:uid="{00000000-0005-0000-0000-00000F150000}"/>
    <cellStyle name="20% - Accent3 12 2 4 3 2" xfId="5514" xr:uid="{00000000-0005-0000-0000-000010150000}"/>
    <cellStyle name="20% - Accent3 12 2 4 4" xfId="5515" xr:uid="{00000000-0005-0000-0000-000011150000}"/>
    <cellStyle name="20% - Accent3 12 2 5" xfId="5516" xr:uid="{00000000-0005-0000-0000-000012150000}"/>
    <cellStyle name="20% - Accent3 12 2 5 2" xfId="5517" xr:uid="{00000000-0005-0000-0000-000013150000}"/>
    <cellStyle name="20% - Accent3 12 2 5 2 2" xfId="5518" xr:uid="{00000000-0005-0000-0000-000014150000}"/>
    <cellStyle name="20% - Accent3 12 2 5 3" xfId="5519" xr:uid="{00000000-0005-0000-0000-000015150000}"/>
    <cellStyle name="20% - Accent3 12 2 6" xfId="5520" xr:uid="{00000000-0005-0000-0000-000016150000}"/>
    <cellStyle name="20% - Accent3 12 2 6 2" xfId="5521" xr:uid="{00000000-0005-0000-0000-000017150000}"/>
    <cellStyle name="20% - Accent3 12 2 6 2 2" xfId="5522" xr:uid="{00000000-0005-0000-0000-000018150000}"/>
    <cellStyle name="20% - Accent3 12 2 6 3" xfId="5523" xr:uid="{00000000-0005-0000-0000-000019150000}"/>
    <cellStyle name="20% - Accent3 12 2 7" xfId="5524" xr:uid="{00000000-0005-0000-0000-00001A150000}"/>
    <cellStyle name="20% - Accent3 12 2 7 2" xfId="5525" xr:uid="{00000000-0005-0000-0000-00001B150000}"/>
    <cellStyle name="20% - Accent3 12 2 8" xfId="5526" xr:uid="{00000000-0005-0000-0000-00001C150000}"/>
    <cellStyle name="20% - Accent3 12 3" xfId="5527" xr:uid="{00000000-0005-0000-0000-00001D150000}"/>
    <cellStyle name="20% - Accent3 12 3 2" xfId="5528" xr:uid="{00000000-0005-0000-0000-00001E150000}"/>
    <cellStyle name="20% - Accent3 12 3 2 2" xfId="5529" xr:uid="{00000000-0005-0000-0000-00001F150000}"/>
    <cellStyle name="20% - Accent3 12 3 2 2 2" xfId="5530" xr:uid="{00000000-0005-0000-0000-000020150000}"/>
    <cellStyle name="20% - Accent3 12 3 2 2 2 2" xfId="5531" xr:uid="{00000000-0005-0000-0000-000021150000}"/>
    <cellStyle name="20% - Accent3 12 3 2 2 2 2 2" xfId="5532" xr:uid="{00000000-0005-0000-0000-000022150000}"/>
    <cellStyle name="20% - Accent3 12 3 2 2 2 3" xfId="5533" xr:uid="{00000000-0005-0000-0000-000023150000}"/>
    <cellStyle name="20% - Accent3 12 3 2 2 3" xfId="5534" xr:uid="{00000000-0005-0000-0000-000024150000}"/>
    <cellStyle name="20% - Accent3 12 3 2 2 3 2" xfId="5535" xr:uid="{00000000-0005-0000-0000-000025150000}"/>
    <cellStyle name="20% - Accent3 12 3 2 2 4" xfId="5536" xr:uid="{00000000-0005-0000-0000-000026150000}"/>
    <cellStyle name="20% - Accent3 12 3 2 3" xfId="5537" xr:uid="{00000000-0005-0000-0000-000027150000}"/>
    <cellStyle name="20% - Accent3 12 3 2 3 2" xfId="5538" xr:uid="{00000000-0005-0000-0000-000028150000}"/>
    <cellStyle name="20% - Accent3 12 3 2 3 2 2" xfId="5539" xr:uid="{00000000-0005-0000-0000-000029150000}"/>
    <cellStyle name="20% - Accent3 12 3 2 3 3" xfId="5540" xr:uid="{00000000-0005-0000-0000-00002A150000}"/>
    <cellStyle name="20% - Accent3 12 3 2 4" xfId="5541" xr:uid="{00000000-0005-0000-0000-00002B150000}"/>
    <cellStyle name="20% - Accent3 12 3 2 4 2" xfId="5542" xr:uid="{00000000-0005-0000-0000-00002C150000}"/>
    <cellStyle name="20% - Accent3 12 3 2 4 2 2" xfId="5543" xr:uid="{00000000-0005-0000-0000-00002D150000}"/>
    <cellStyle name="20% - Accent3 12 3 2 4 3" xfId="5544" xr:uid="{00000000-0005-0000-0000-00002E150000}"/>
    <cellStyle name="20% - Accent3 12 3 2 5" xfId="5545" xr:uid="{00000000-0005-0000-0000-00002F150000}"/>
    <cellStyle name="20% - Accent3 12 3 2 5 2" xfId="5546" xr:uid="{00000000-0005-0000-0000-000030150000}"/>
    <cellStyle name="20% - Accent3 12 3 2 6" xfId="5547" xr:uid="{00000000-0005-0000-0000-000031150000}"/>
    <cellStyle name="20% - Accent3 12 3 3" xfId="5548" xr:uid="{00000000-0005-0000-0000-000032150000}"/>
    <cellStyle name="20% - Accent3 12 3 3 2" xfId="5549" xr:uid="{00000000-0005-0000-0000-000033150000}"/>
    <cellStyle name="20% - Accent3 12 3 3 2 2" xfId="5550" xr:uid="{00000000-0005-0000-0000-000034150000}"/>
    <cellStyle name="20% - Accent3 12 3 3 2 2 2" xfId="5551" xr:uid="{00000000-0005-0000-0000-000035150000}"/>
    <cellStyle name="20% - Accent3 12 3 3 2 3" xfId="5552" xr:uid="{00000000-0005-0000-0000-000036150000}"/>
    <cellStyle name="20% - Accent3 12 3 3 3" xfId="5553" xr:uid="{00000000-0005-0000-0000-000037150000}"/>
    <cellStyle name="20% - Accent3 12 3 3 3 2" xfId="5554" xr:uid="{00000000-0005-0000-0000-000038150000}"/>
    <cellStyle name="20% - Accent3 12 3 3 4" xfId="5555" xr:uid="{00000000-0005-0000-0000-000039150000}"/>
    <cellStyle name="20% - Accent3 12 3 4" xfId="5556" xr:uid="{00000000-0005-0000-0000-00003A150000}"/>
    <cellStyle name="20% - Accent3 12 3 4 2" xfId="5557" xr:uid="{00000000-0005-0000-0000-00003B150000}"/>
    <cellStyle name="20% - Accent3 12 3 4 2 2" xfId="5558" xr:uid="{00000000-0005-0000-0000-00003C150000}"/>
    <cellStyle name="20% - Accent3 12 3 4 3" xfId="5559" xr:uid="{00000000-0005-0000-0000-00003D150000}"/>
    <cellStyle name="20% - Accent3 12 3 5" xfId="5560" xr:uid="{00000000-0005-0000-0000-00003E150000}"/>
    <cellStyle name="20% - Accent3 12 3 5 2" xfId="5561" xr:uid="{00000000-0005-0000-0000-00003F150000}"/>
    <cellStyle name="20% - Accent3 12 3 5 2 2" xfId="5562" xr:uid="{00000000-0005-0000-0000-000040150000}"/>
    <cellStyle name="20% - Accent3 12 3 5 3" xfId="5563" xr:uid="{00000000-0005-0000-0000-000041150000}"/>
    <cellStyle name="20% - Accent3 12 3 6" xfId="5564" xr:uid="{00000000-0005-0000-0000-000042150000}"/>
    <cellStyle name="20% - Accent3 12 3 6 2" xfId="5565" xr:uid="{00000000-0005-0000-0000-000043150000}"/>
    <cellStyle name="20% - Accent3 12 3 7" xfId="5566" xr:uid="{00000000-0005-0000-0000-000044150000}"/>
    <cellStyle name="20% - Accent3 12 4" xfId="5567" xr:uid="{00000000-0005-0000-0000-000045150000}"/>
    <cellStyle name="20% - Accent3 12 4 2" xfId="5568" xr:uid="{00000000-0005-0000-0000-000046150000}"/>
    <cellStyle name="20% - Accent3 12 4 2 2" xfId="5569" xr:uid="{00000000-0005-0000-0000-000047150000}"/>
    <cellStyle name="20% - Accent3 12 4 2 2 2" xfId="5570" xr:uid="{00000000-0005-0000-0000-000048150000}"/>
    <cellStyle name="20% - Accent3 12 4 2 2 2 2" xfId="5571" xr:uid="{00000000-0005-0000-0000-000049150000}"/>
    <cellStyle name="20% - Accent3 12 4 2 2 3" xfId="5572" xr:uid="{00000000-0005-0000-0000-00004A150000}"/>
    <cellStyle name="20% - Accent3 12 4 2 3" xfId="5573" xr:uid="{00000000-0005-0000-0000-00004B150000}"/>
    <cellStyle name="20% - Accent3 12 4 2 3 2" xfId="5574" xr:uid="{00000000-0005-0000-0000-00004C150000}"/>
    <cellStyle name="20% - Accent3 12 4 2 4" xfId="5575" xr:uid="{00000000-0005-0000-0000-00004D150000}"/>
    <cellStyle name="20% - Accent3 12 4 3" xfId="5576" xr:uid="{00000000-0005-0000-0000-00004E150000}"/>
    <cellStyle name="20% - Accent3 12 4 3 2" xfId="5577" xr:uid="{00000000-0005-0000-0000-00004F150000}"/>
    <cellStyle name="20% - Accent3 12 4 3 2 2" xfId="5578" xr:uid="{00000000-0005-0000-0000-000050150000}"/>
    <cellStyle name="20% - Accent3 12 4 3 3" xfId="5579" xr:uid="{00000000-0005-0000-0000-000051150000}"/>
    <cellStyle name="20% - Accent3 12 4 4" xfId="5580" xr:uid="{00000000-0005-0000-0000-000052150000}"/>
    <cellStyle name="20% - Accent3 12 4 4 2" xfId="5581" xr:uid="{00000000-0005-0000-0000-000053150000}"/>
    <cellStyle name="20% - Accent3 12 4 4 2 2" xfId="5582" xr:uid="{00000000-0005-0000-0000-000054150000}"/>
    <cellStyle name="20% - Accent3 12 4 4 3" xfId="5583" xr:uid="{00000000-0005-0000-0000-000055150000}"/>
    <cellStyle name="20% - Accent3 12 4 5" xfId="5584" xr:uid="{00000000-0005-0000-0000-000056150000}"/>
    <cellStyle name="20% - Accent3 12 4 5 2" xfId="5585" xr:uid="{00000000-0005-0000-0000-000057150000}"/>
    <cellStyle name="20% - Accent3 12 4 6" xfId="5586" xr:uid="{00000000-0005-0000-0000-000058150000}"/>
    <cellStyle name="20% - Accent3 12 5" xfId="5587" xr:uid="{00000000-0005-0000-0000-000059150000}"/>
    <cellStyle name="20% - Accent3 12 5 2" xfId="5588" xr:uid="{00000000-0005-0000-0000-00005A150000}"/>
    <cellStyle name="20% - Accent3 12 5 2 2" xfId="5589" xr:uid="{00000000-0005-0000-0000-00005B150000}"/>
    <cellStyle name="20% - Accent3 12 5 2 2 2" xfId="5590" xr:uid="{00000000-0005-0000-0000-00005C150000}"/>
    <cellStyle name="20% - Accent3 12 5 2 3" xfId="5591" xr:uid="{00000000-0005-0000-0000-00005D150000}"/>
    <cellStyle name="20% - Accent3 12 5 3" xfId="5592" xr:uid="{00000000-0005-0000-0000-00005E150000}"/>
    <cellStyle name="20% - Accent3 12 5 3 2" xfId="5593" xr:uid="{00000000-0005-0000-0000-00005F150000}"/>
    <cellStyle name="20% - Accent3 12 5 4" xfId="5594" xr:uid="{00000000-0005-0000-0000-000060150000}"/>
    <cellStyle name="20% - Accent3 12 6" xfId="5595" xr:uid="{00000000-0005-0000-0000-000061150000}"/>
    <cellStyle name="20% - Accent3 12 6 2" xfId="5596" xr:uid="{00000000-0005-0000-0000-000062150000}"/>
    <cellStyle name="20% - Accent3 12 6 2 2" xfId="5597" xr:uid="{00000000-0005-0000-0000-000063150000}"/>
    <cellStyle name="20% - Accent3 12 6 3" xfId="5598" xr:uid="{00000000-0005-0000-0000-000064150000}"/>
    <cellStyle name="20% - Accent3 12 7" xfId="5599" xr:uid="{00000000-0005-0000-0000-000065150000}"/>
    <cellStyle name="20% - Accent3 12 7 2" xfId="5600" xr:uid="{00000000-0005-0000-0000-000066150000}"/>
    <cellStyle name="20% - Accent3 12 7 2 2" xfId="5601" xr:uid="{00000000-0005-0000-0000-000067150000}"/>
    <cellStyle name="20% - Accent3 12 7 3" xfId="5602" xr:uid="{00000000-0005-0000-0000-000068150000}"/>
    <cellStyle name="20% - Accent3 12 8" xfId="5603" xr:uid="{00000000-0005-0000-0000-000069150000}"/>
    <cellStyle name="20% - Accent3 12 8 2" xfId="5604" xr:uid="{00000000-0005-0000-0000-00006A150000}"/>
    <cellStyle name="20% - Accent3 12 9" xfId="5605" xr:uid="{00000000-0005-0000-0000-00006B150000}"/>
    <cellStyle name="20% - Accent3 13" xfId="5606" xr:uid="{00000000-0005-0000-0000-00006C150000}"/>
    <cellStyle name="20% - Accent3 13 2" xfId="5607" xr:uid="{00000000-0005-0000-0000-00006D150000}"/>
    <cellStyle name="20% - Accent3 13 2 2" xfId="5608" xr:uid="{00000000-0005-0000-0000-00006E150000}"/>
    <cellStyle name="20% - Accent3 13 2 2 2" xfId="5609" xr:uid="{00000000-0005-0000-0000-00006F150000}"/>
    <cellStyle name="20% - Accent3 13 2 2 2 2" xfId="5610" xr:uid="{00000000-0005-0000-0000-000070150000}"/>
    <cellStyle name="20% - Accent3 13 2 2 2 2 2" xfId="5611" xr:uid="{00000000-0005-0000-0000-000071150000}"/>
    <cellStyle name="20% - Accent3 13 2 2 2 2 2 2" xfId="5612" xr:uid="{00000000-0005-0000-0000-000072150000}"/>
    <cellStyle name="20% - Accent3 13 2 2 2 2 3" xfId="5613" xr:uid="{00000000-0005-0000-0000-000073150000}"/>
    <cellStyle name="20% - Accent3 13 2 2 2 3" xfId="5614" xr:uid="{00000000-0005-0000-0000-000074150000}"/>
    <cellStyle name="20% - Accent3 13 2 2 2 3 2" xfId="5615" xr:uid="{00000000-0005-0000-0000-000075150000}"/>
    <cellStyle name="20% - Accent3 13 2 2 2 4" xfId="5616" xr:uid="{00000000-0005-0000-0000-000076150000}"/>
    <cellStyle name="20% - Accent3 13 2 2 3" xfId="5617" xr:uid="{00000000-0005-0000-0000-000077150000}"/>
    <cellStyle name="20% - Accent3 13 2 2 3 2" xfId="5618" xr:uid="{00000000-0005-0000-0000-000078150000}"/>
    <cellStyle name="20% - Accent3 13 2 2 3 2 2" xfId="5619" xr:uid="{00000000-0005-0000-0000-000079150000}"/>
    <cellStyle name="20% - Accent3 13 2 2 3 3" xfId="5620" xr:uid="{00000000-0005-0000-0000-00007A150000}"/>
    <cellStyle name="20% - Accent3 13 2 2 4" xfId="5621" xr:uid="{00000000-0005-0000-0000-00007B150000}"/>
    <cellStyle name="20% - Accent3 13 2 2 4 2" xfId="5622" xr:uid="{00000000-0005-0000-0000-00007C150000}"/>
    <cellStyle name="20% - Accent3 13 2 2 4 2 2" xfId="5623" xr:uid="{00000000-0005-0000-0000-00007D150000}"/>
    <cellStyle name="20% - Accent3 13 2 2 4 3" xfId="5624" xr:uid="{00000000-0005-0000-0000-00007E150000}"/>
    <cellStyle name="20% - Accent3 13 2 2 5" xfId="5625" xr:uid="{00000000-0005-0000-0000-00007F150000}"/>
    <cellStyle name="20% - Accent3 13 2 2 5 2" xfId="5626" xr:uid="{00000000-0005-0000-0000-000080150000}"/>
    <cellStyle name="20% - Accent3 13 2 2 6" xfId="5627" xr:uid="{00000000-0005-0000-0000-000081150000}"/>
    <cellStyle name="20% - Accent3 13 2 3" xfId="5628" xr:uid="{00000000-0005-0000-0000-000082150000}"/>
    <cellStyle name="20% - Accent3 13 2 3 2" xfId="5629" xr:uid="{00000000-0005-0000-0000-000083150000}"/>
    <cellStyle name="20% - Accent3 13 2 3 2 2" xfId="5630" xr:uid="{00000000-0005-0000-0000-000084150000}"/>
    <cellStyle name="20% - Accent3 13 2 3 2 2 2" xfId="5631" xr:uid="{00000000-0005-0000-0000-000085150000}"/>
    <cellStyle name="20% - Accent3 13 2 3 2 3" xfId="5632" xr:uid="{00000000-0005-0000-0000-000086150000}"/>
    <cellStyle name="20% - Accent3 13 2 3 3" xfId="5633" xr:uid="{00000000-0005-0000-0000-000087150000}"/>
    <cellStyle name="20% - Accent3 13 2 3 3 2" xfId="5634" xr:uid="{00000000-0005-0000-0000-000088150000}"/>
    <cellStyle name="20% - Accent3 13 2 3 4" xfId="5635" xr:uid="{00000000-0005-0000-0000-000089150000}"/>
    <cellStyle name="20% - Accent3 13 2 4" xfId="5636" xr:uid="{00000000-0005-0000-0000-00008A150000}"/>
    <cellStyle name="20% - Accent3 13 2 4 2" xfId="5637" xr:uid="{00000000-0005-0000-0000-00008B150000}"/>
    <cellStyle name="20% - Accent3 13 2 4 2 2" xfId="5638" xr:uid="{00000000-0005-0000-0000-00008C150000}"/>
    <cellStyle name="20% - Accent3 13 2 4 3" xfId="5639" xr:uid="{00000000-0005-0000-0000-00008D150000}"/>
    <cellStyle name="20% - Accent3 13 2 5" xfId="5640" xr:uid="{00000000-0005-0000-0000-00008E150000}"/>
    <cellStyle name="20% - Accent3 13 2 5 2" xfId="5641" xr:uid="{00000000-0005-0000-0000-00008F150000}"/>
    <cellStyle name="20% - Accent3 13 2 5 2 2" xfId="5642" xr:uid="{00000000-0005-0000-0000-000090150000}"/>
    <cellStyle name="20% - Accent3 13 2 5 3" xfId="5643" xr:uid="{00000000-0005-0000-0000-000091150000}"/>
    <cellStyle name="20% - Accent3 13 2 6" xfId="5644" xr:uid="{00000000-0005-0000-0000-000092150000}"/>
    <cellStyle name="20% - Accent3 13 2 6 2" xfId="5645" xr:uid="{00000000-0005-0000-0000-000093150000}"/>
    <cellStyle name="20% - Accent3 13 2 7" xfId="5646" xr:uid="{00000000-0005-0000-0000-000094150000}"/>
    <cellStyle name="20% - Accent3 13 3" xfId="5647" xr:uid="{00000000-0005-0000-0000-000095150000}"/>
    <cellStyle name="20% - Accent3 13 3 2" xfId="5648" xr:uid="{00000000-0005-0000-0000-000096150000}"/>
    <cellStyle name="20% - Accent3 13 3 2 2" xfId="5649" xr:uid="{00000000-0005-0000-0000-000097150000}"/>
    <cellStyle name="20% - Accent3 13 3 2 2 2" xfId="5650" xr:uid="{00000000-0005-0000-0000-000098150000}"/>
    <cellStyle name="20% - Accent3 13 3 2 2 2 2" xfId="5651" xr:uid="{00000000-0005-0000-0000-000099150000}"/>
    <cellStyle name="20% - Accent3 13 3 2 2 2 2 2" xfId="5652" xr:uid="{00000000-0005-0000-0000-00009A150000}"/>
    <cellStyle name="20% - Accent3 13 3 2 2 2 3" xfId="5653" xr:uid="{00000000-0005-0000-0000-00009B150000}"/>
    <cellStyle name="20% - Accent3 13 3 2 2 3" xfId="5654" xr:uid="{00000000-0005-0000-0000-00009C150000}"/>
    <cellStyle name="20% - Accent3 13 3 2 2 3 2" xfId="5655" xr:uid="{00000000-0005-0000-0000-00009D150000}"/>
    <cellStyle name="20% - Accent3 13 3 2 2 4" xfId="5656" xr:uid="{00000000-0005-0000-0000-00009E150000}"/>
    <cellStyle name="20% - Accent3 13 3 2 3" xfId="5657" xr:uid="{00000000-0005-0000-0000-00009F150000}"/>
    <cellStyle name="20% - Accent3 13 3 2 3 2" xfId="5658" xr:uid="{00000000-0005-0000-0000-0000A0150000}"/>
    <cellStyle name="20% - Accent3 13 3 2 3 2 2" xfId="5659" xr:uid="{00000000-0005-0000-0000-0000A1150000}"/>
    <cellStyle name="20% - Accent3 13 3 2 3 3" xfId="5660" xr:uid="{00000000-0005-0000-0000-0000A2150000}"/>
    <cellStyle name="20% - Accent3 13 3 2 4" xfId="5661" xr:uid="{00000000-0005-0000-0000-0000A3150000}"/>
    <cellStyle name="20% - Accent3 13 3 2 4 2" xfId="5662" xr:uid="{00000000-0005-0000-0000-0000A4150000}"/>
    <cellStyle name="20% - Accent3 13 3 2 4 2 2" xfId="5663" xr:uid="{00000000-0005-0000-0000-0000A5150000}"/>
    <cellStyle name="20% - Accent3 13 3 2 4 3" xfId="5664" xr:uid="{00000000-0005-0000-0000-0000A6150000}"/>
    <cellStyle name="20% - Accent3 13 3 2 5" xfId="5665" xr:uid="{00000000-0005-0000-0000-0000A7150000}"/>
    <cellStyle name="20% - Accent3 13 3 2 5 2" xfId="5666" xr:uid="{00000000-0005-0000-0000-0000A8150000}"/>
    <cellStyle name="20% - Accent3 13 3 2 6" xfId="5667" xr:uid="{00000000-0005-0000-0000-0000A9150000}"/>
    <cellStyle name="20% - Accent3 13 3 3" xfId="5668" xr:uid="{00000000-0005-0000-0000-0000AA150000}"/>
    <cellStyle name="20% - Accent3 13 3 3 2" xfId="5669" xr:uid="{00000000-0005-0000-0000-0000AB150000}"/>
    <cellStyle name="20% - Accent3 13 3 3 2 2" xfId="5670" xr:uid="{00000000-0005-0000-0000-0000AC150000}"/>
    <cellStyle name="20% - Accent3 13 3 3 2 2 2" xfId="5671" xr:uid="{00000000-0005-0000-0000-0000AD150000}"/>
    <cellStyle name="20% - Accent3 13 3 3 2 3" xfId="5672" xr:uid="{00000000-0005-0000-0000-0000AE150000}"/>
    <cellStyle name="20% - Accent3 13 3 3 3" xfId="5673" xr:uid="{00000000-0005-0000-0000-0000AF150000}"/>
    <cellStyle name="20% - Accent3 13 3 3 3 2" xfId="5674" xr:uid="{00000000-0005-0000-0000-0000B0150000}"/>
    <cellStyle name="20% - Accent3 13 3 3 4" xfId="5675" xr:uid="{00000000-0005-0000-0000-0000B1150000}"/>
    <cellStyle name="20% - Accent3 13 3 4" xfId="5676" xr:uid="{00000000-0005-0000-0000-0000B2150000}"/>
    <cellStyle name="20% - Accent3 13 3 4 2" xfId="5677" xr:uid="{00000000-0005-0000-0000-0000B3150000}"/>
    <cellStyle name="20% - Accent3 13 3 4 2 2" xfId="5678" xr:uid="{00000000-0005-0000-0000-0000B4150000}"/>
    <cellStyle name="20% - Accent3 13 3 4 3" xfId="5679" xr:uid="{00000000-0005-0000-0000-0000B5150000}"/>
    <cellStyle name="20% - Accent3 13 3 5" xfId="5680" xr:uid="{00000000-0005-0000-0000-0000B6150000}"/>
    <cellStyle name="20% - Accent3 13 3 5 2" xfId="5681" xr:uid="{00000000-0005-0000-0000-0000B7150000}"/>
    <cellStyle name="20% - Accent3 13 3 5 2 2" xfId="5682" xr:uid="{00000000-0005-0000-0000-0000B8150000}"/>
    <cellStyle name="20% - Accent3 13 3 5 3" xfId="5683" xr:uid="{00000000-0005-0000-0000-0000B9150000}"/>
    <cellStyle name="20% - Accent3 13 3 6" xfId="5684" xr:uid="{00000000-0005-0000-0000-0000BA150000}"/>
    <cellStyle name="20% - Accent3 13 3 6 2" xfId="5685" xr:uid="{00000000-0005-0000-0000-0000BB150000}"/>
    <cellStyle name="20% - Accent3 13 3 7" xfId="5686" xr:uid="{00000000-0005-0000-0000-0000BC150000}"/>
    <cellStyle name="20% - Accent3 13 4" xfId="5687" xr:uid="{00000000-0005-0000-0000-0000BD150000}"/>
    <cellStyle name="20% - Accent3 13 4 2" xfId="5688" xr:uid="{00000000-0005-0000-0000-0000BE150000}"/>
    <cellStyle name="20% - Accent3 13 4 2 2" xfId="5689" xr:uid="{00000000-0005-0000-0000-0000BF150000}"/>
    <cellStyle name="20% - Accent3 13 4 2 2 2" xfId="5690" xr:uid="{00000000-0005-0000-0000-0000C0150000}"/>
    <cellStyle name="20% - Accent3 13 4 2 2 2 2" xfId="5691" xr:uid="{00000000-0005-0000-0000-0000C1150000}"/>
    <cellStyle name="20% - Accent3 13 4 2 2 3" xfId="5692" xr:uid="{00000000-0005-0000-0000-0000C2150000}"/>
    <cellStyle name="20% - Accent3 13 4 2 3" xfId="5693" xr:uid="{00000000-0005-0000-0000-0000C3150000}"/>
    <cellStyle name="20% - Accent3 13 4 2 3 2" xfId="5694" xr:uid="{00000000-0005-0000-0000-0000C4150000}"/>
    <cellStyle name="20% - Accent3 13 4 2 4" xfId="5695" xr:uid="{00000000-0005-0000-0000-0000C5150000}"/>
    <cellStyle name="20% - Accent3 13 4 3" xfId="5696" xr:uid="{00000000-0005-0000-0000-0000C6150000}"/>
    <cellStyle name="20% - Accent3 13 4 3 2" xfId="5697" xr:uid="{00000000-0005-0000-0000-0000C7150000}"/>
    <cellStyle name="20% - Accent3 13 4 3 2 2" xfId="5698" xr:uid="{00000000-0005-0000-0000-0000C8150000}"/>
    <cellStyle name="20% - Accent3 13 4 3 3" xfId="5699" xr:uid="{00000000-0005-0000-0000-0000C9150000}"/>
    <cellStyle name="20% - Accent3 13 4 4" xfId="5700" xr:uid="{00000000-0005-0000-0000-0000CA150000}"/>
    <cellStyle name="20% - Accent3 13 4 4 2" xfId="5701" xr:uid="{00000000-0005-0000-0000-0000CB150000}"/>
    <cellStyle name="20% - Accent3 13 4 4 2 2" xfId="5702" xr:uid="{00000000-0005-0000-0000-0000CC150000}"/>
    <cellStyle name="20% - Accent3 13 4 4 3" xfId="5703" xr:uid="{00000000-0005-0000-0000-0000CD150000}"/>
    <cellStyle name="20% - Accent3 13 4 5" xfId="5704" xr:uid="{00000000-0005-0000-0000-0000CE150000}"/>
    <cellStyle name="20% - Accent3 13 4 5 2" xfId="5705" xr:uid="{00000000-0005-0000-0000-0000CF150000}"/>
    <cellStyle name="20% - Accent3 13 4 6" xfId="5706" xr:uid="{00000000-0005-0000-0000-0000D0150000}"/>
    <cellStyle name="20% - Accent3 13 5" xfId="5707" xr:uid="{00000000-0005-0000-0000-0000D1150000}"/>
    <cellStyle name="20% - Accent3 13 5 2" xfId="5708" xr:uid="{00000000-0005-0000-0000-0000D2150000}"/>
    <cellStyle name="20% - Accent3 13 5 2 2" xfId="5709" xr:uid="{00000000-0005-0000-0000-0000D3150000}"/>
    <cellStyle name="20% - Accent3 13 5 2 2 2" xfId="5710" xr:uid="{00000000-0005-0000-0000-0000D4150000}"/>
    <cellStyle name="20% - Accent3 13 5 2 3" xfId="5711" xr:uid="{00000000-0005-0000-0000-0000D5150000}"/>
    <cellStyle name="20% - Accent3 13 5 3" xfId="5712" xr:uid="{00000000-0005-0000-0000-0000D6150000}"/>
    <cellStyle name="20% - Accent3 13 5 3 2" xfId="5713" xr:uid="{00000000-0005-0000-0000-0000D7150000}"/>
    <cellStyle name="20% - Accent3 13 5 4" xfId="5714" xr:uid="{00000000-0005-0000-0000-0000D8150000}"/>
    <cellStyle name="20% - Accent3 13 6" xfId="5715" xr:uid="{00000000-0005-0000-0000-0000D9150000}"/>
    <cellStyle name="20% - Accent3 13 6 2" xfId="5716" xr:uid="{00000000-0005-0000-0000-0000DA150000}"/>
    <cellStyle name="20% - Accent3 13 6 2 2" xfId="5717" xr:uid="{00000000-0005-0000-0000-0000DB150000}"/>
    <cellStyle name="20% - Accent3 13 6 3" xfId="5718" xr:uid="{00000000-0005-0000-0000-0000DC150000}"/>
    <cellStyle name="20% - Accent3 13 7" xfId="5719" xr:uid="{00000000-0005-0000-0000-0000DD150000}"/>
    <cellStyle name="20% - Accent3 13 7 2" xfId="5720" xr:uid="{00000000-0005-0000-0000-0000DE150000}"/>
    <cellStyle name="20% - Accent3 13 7 2 2" xfId="5721" xr:uid="{00000000-0005-0000-0000-0000DF150000}"/>
    <cellStyle name="20% - Accent3 13 7 3" xfId="5722" xr:uid="{00000000-0005-0000-0000-0000E0150000}"/>
    <cellStyle name="20% - Accent3 13 8" xfId="5723" xr:uid="{00000000-0005-0000-0000-0000E1150000}"/>
    <cellStyle name="20% - Accent3 13 8 2" xfId="5724" xr:uid="{00000000-0005-0000-0000-0000E2150000}"/>
    <cellStyle name="20% - Accent3 13 9" xfId="5725" xr:uid="{00000000-0005-0000-0000-0000E3150000}"/>
    <cellStyle name="20% - Accent3 14" xfId="5726" xr:uid="{00000000-0005-0000-0000-0000E4150000}"/>
    <cellStyle name="20% - Accent3 14 2" xfId="5727" xr:uid="{00000000-0005-0000-0000-0000E5150000}"/>
    <cellStyle name="20% - Accent3 14 2 2" xfId="5728" xr:uid="{00000000-0005-0000-0000-0000E6150000}"/>
    <cellStyle name="20% - Accent3 14 2 2 2" xfId="5729" xr:uid="{00000000-0005-0000-0000-0000E7150000}"/>
    <cellStyle name="20% - Accent3 14 2 2 2 2" xfId="5730" xr:uid="{00000000-0005-0000-0000-0000E8150000}"/>
    <cellStyle name="20% - Accent3 14 2 2 2 2 2" xfId="5731" xr:uid="{00000000-0005-0000-0000-0000E9150000}"/>
    <cellStyle name="20% - Accent3 14 2 2 2 3" xfId="5732" xr:uid="{00000000-0005-0000-0000-0000EA150000}"/>
    <cellStyle name="20% - Accent3 14 2 2 3" xfId="5733" xr:uid="{00000000-0005-0000-0000-0000EB150000}"/>
    <cellStyle name="20% - Accent3 14 2 2 3 2" xfId="5734" xr:uid="{00000000-0005-0000-0000-0000EC150000}"/>
    <cellStyle name="20% - Accent3 14 2 2 4" xfId="5735" xr:uid="{00000000-0005-0000-0000-0000ED150000}"/>
    <cellStyle name="20% - Accent3 14 2 3" xfId="5736" xr:uid="{00000000-0005-0000-0000-0000EE150000}"/>
    <cellStyle name="20% - Accent3 14 2 3 2" xfId="5737" xr:uid="{00000000-0005-0000-0000-0000EF150000}"/>
    <cellStyle name="20% - Accent3 14 2 3 2 2" xfId="5738" xr:uid="{00000000-0005-0000-0000-0000F0150000}"/>
    <cellStyle name="20% - Accent3 14 2 3 3" xfId="5739" xr:uid="{00000000-0005-0000-0000-0000F1150000}"/>
    <cellStyle name="20% - Accent3 14 2 4" xfId="5740" xr:uid="{00000000-0005-0000-0000-0000F2150000}"/>
    <cellStyle name="20% - Accent3 14 2 4 2" xfId="5741" xr:uid="{00000000-0005-0000-0000-0000F3150000}"/>
    <cellStyle name="20% - Accent3 14 2 4 2 2" xfId="5742" xr:uid="{00000000-0005-0000-0000-0000F4150000}"/>
    <cellStyle name="20% - Accent3 14 2 4 3" xfId="5743" xr:uid="{00000000-0005-0000-0000-0000F5150000}"/>
    <cellStyle name="20% - Accent3 14 2 5" xfId="5744" xr:uid="{00000000-0005-0000-0000-0000F6150000}"/>
    <cellStyle name="20% - Accent3 14 2 5 2" xfId="5745" xr:uid="{00000000-0005-0000-0000-0000F7150000}"/>
    <cellStyle name="20% - Accent3 14 2 6" xfId="5746" xr:uid="{00000000-0005-0000-0000-0000F8150000}"/>
    <cellStyle name="20% - Accent3 14 3" xfId="5747" xr:uid="{00000000-0005-0000-0000-0000F9150000}"/>
    <cellStyle name="20% - Accent3 14 3 2" xfId="5748" xr:uid="{00000000-0005-0000-0000-0000FA150000}"/>
    <cellStyle name="20% - Accent3 14 3 2 2" xfId="5749" xr:uid="{00000000-0005-0000-0000-0000FB150000}"/>
    <cellStyle name="20% - Accent3 14 3 2 2 2" xfId="5750" xr:uid="{00000000-0005-0000-0000-0000FC150000}"/>
    <cellStyle name="20% - Accent3 14 3 2 3" xfId="5751" xr:uid="{00000000-0005-0000-0000-0000FD150000}"/>
    <cellStyle name="20% - Accent3 14 3 3" xfId="5752" xr:uid="{00000000-0005-0000-0000-0000FE150000}"/>
    <cellStyle name="20% - Accent3 14 3 3 2" xfId="5753" xr:uid="{00000000-0005-0000-0000-0000FF150000}"/>
    <cellStyle name="20% - Accent3 14 3 4" xfId="5754" xr:uid="{00000000-0005-0000-0000-000000160000}"/>
    <cellStyle name="20% - Accent3 14 4" xfId="5755" xr:uid="{00000000-0005-0000-0000-000001160000}"/>
    <cellStyle name="20% - Accent3 14 4 2" xfId="5756" xr:uid="{00000000-0005-0000-0000-000002160000}"/>
    <cellStyle name="20% - Accent3 14 4 2 2" xfId="5757" xr:uid="{00000000-0005-0000-0000-000003160000}"/>
    <cellStyle name="20% - Accent3 14 4 3" xfId="5758" xr:uid="{00000000-0005-0000-0000-000004160000}"/>
    <cellStyle name="20% - Accent3 14 5" xfId="5759" xr:uid="{00000000-0005-0000-0000-000005160000}"/>
    <cellStyle name="20% - Accent3 14 5 2" xfId="5760" xr:uid="{00000000-0005-0000-0000-000006160000}"/>
    <cellStyle name="20% - Accent3 14 5 2 2" xfId="5761" xr:uid="{00000000-0005-0000-0000-000007160000}"/>
    <cellStyle name="20% - Accent3 14 5 3" xfId="5762" xr:uid="{00000000-0005-0000-0000-000008160000}"/>
    <cellStyle name="20% - Accent3 14 6" xfId="5763" xr:uid="{00000000-0005-0000-0000-000009160000}"/>
    <cellStyle name="20% - Accent3 14 6 2" xfId="5764" xr:uid="{00000000-0005-0000-0000-00000A160000}"/>
    <cellStyle name="20% - Accent3 14 7" xfId="5765" xr:uid="{00000000-0005-0000-0000-00000B160000}"/>
    <cellStyle name="20% - Accent3 15" xfId="5766" xr:uid="{00000000-0005-0000-0000-00000C160000}"/>
    <cellStyle name="20% - Accent3 15 2" xfId="5767" xr:uid="{00000000-0005-0000-0000-00000D160000}"/>
    <cellStyle name="20% - Accent3 15 2 2" xfId="5768" xr:uid="{00000000-0005-0000-0000-00000E160000}"/>
    <cellStyle name="20% - Accent3 15 2 2 2" xfId="5769" xr:uid="{00000000-0005-0000-0000-00000F160000}"/>
    <cellStyle name="20% - Accent3 15 2 2 2 2" xfId="5770" xr:uid="{00000000-0005-0000-0000-000010160000}"/>
    <cellStyle name="20% - Accent3 15 2 2 2 2 2" xfId="5771" xr:uid="{00000000-0005-0000-0000-000011160000}"/>
    <cellStyle name="20% - Accent3 15 2 2 2 3" xfId="5772" xr:uid="{00000000-0005-0000-0000-000012160000}"/>
    <cellStyle name="20% - Accent3 15 2 2 3" xfId="5773" xr:uid="{00000000-0005-0000-0000-000013160000}"/>
    <cellStyle name="20% - Accent3 15 2 2 3 2" xfId="5774" xr:uid="{00000000-0005-0000-0000-000014160000}"/>
    <cellStyle name="20% - Accent3 15 2 2 4" xfId="5775" xr:uid="{00000000-0005-0000-0000-000015160000}"/>
    <cellStyle name="20% - Accent3 15 2 3" xfId="5776" xr:uid="{00000000-0005-0000-0000-000016160000}"/>
    <cellStyle name="20% - Accent3 15 2 3 2" xfId="5777" xr:uid="{00000000-0005-0000-0000-000017160000}"/>
    <cellStyle name="20% - Accent3 15 2 3 2 2" xfId="5778" xr:uid="{00000000-0005-0000-0000-000018160000}"/>
    <cellStyle name="20% - Accent3 15 2 3 3" xfId="5779" xr:uid="{00000000-0005-0000-0000-000019160000}"/>
    <cellStyle name="20% - Accent3 15 2 4" xfId="5780" xr:uid="{00000000-0005-0000-0000-00001A160000}"/>
    <cellStyle name="20% - Accent3 15 2 4 2" xfId="5781" xr:uid="{00000000-0005-0000-0000-00001B160000}"/>
    <cellStyle name="20% - Accent3 15 2 4 2 2" xfId="5782" xr:uid="{00000000-0005-0000-0000-00001C160000}"/>
    <cellStyle name="20% - Accent3 15 2 4 3" xfId="5783" xr:uid="{00000000-0005-0000-0000-00001D160000}"/>
    <cellStyle name="20% - Accent3 15 2 5" xfId="5784" xr:uid="{00000000-0005-0000-0000-00001E160000}"/>
    <cellStyle name="20% - Accent3 15 2 5 2" xfId="5785" xr:uid="{00000000-0005-0000-0000-00001F160000}"/>
    <cellStyle name="20% - Accent3 15 2 6" xfId="5786" xr:uid="{00000000-0005-0000-0000-000020160000}"/>
    <cellStyle name="20% - Accent3 15 3" xfId="5787" xr:uid="{00000000-0005-0000-0000-000021160000}"/>
    <cellStyle name="20% - Accent3 15 3 2" xfId="5788" xr:uid="{00000000-0005-0000-0000-000022160000}"/>
    <cellStyle name="20% - Accent3 15 3 2 2" xfId="5789" xr:uid="{00000000-0005-0000-0000-000023160000}"/>
    <cellStyle name="20% - Accent3 15 3 2 2 2" xfId="5790" xr:uid="{00000000-0005-0000-0000-000024160000}"/>
    <cellStyle name="20% - Accent3 15 3 2 3" xfId="5791" xr:uid="{00000000-0005-0000-0000-000025160000}"/>
    <cellStyle name="20% - Accent3 15 3 3" xfId="5792" xr:uid="{00000000-0005-0000-0000-000026160000}"/>
    <cellStyle name="20% - Accent3 15 3 3 2" xfId="5793" xr:uid="{00000000-0005-0000-0000-000027160000}"/>
    <cellStyle name="20% - Accent3 15 3 4" xfId="5794" xr:uid="{00000000-0005-0000-0000-000028160000}"/>
    <cellStyle name="20% - Accent3 15 4" xfId="5795" xr:uid="{00000000-0005-0000-0000-000029160000}"/>
    <cellStyle name="20% - Accent3 15 4 2" xfId="5796" xr:uid="{00000000-0005-0000-0000-00002A160000}"/>
    <cellStyle name="20% - Accent3 15 4 2 2" xfId="5797" xr:uid="{00000000-0005-0000-0000-00002B160000}"/>
    <cellStyle name="20% - Accent3 15 4 3" xfId="5798" xr:uid="{00000000-0005-0000-0000-00002C160000}"/>
    <cellStyle name="20% - Accent3 15 5" xfId="5799" xr:uid="{00000000-0005-0000-0000-00002D160000}"/>
    <cellStyle name="20% - Accent3 15 5 2" xfId="5800" xr:uid="{00000000-0005-0000-0000-00002E160000}"/>
    <cellStyle name="20% - Accent3 15 5 2 2" xfId="5801" xr:uid="{00000000-0005-0000-0000-00002F160000}"/>
    <cellStyle name="20% - Accent3 15 5 3" xfId="5802" xr:uid="{00000000-0005-0000-0000-000030160000}"/>
    <cellStyle name="20% - Accent3 15 6" xfId="5803" xr:uid="{00000000-0005-0000-0000-000031160000}"/>
    <cellStyle name="20% - Accent3 15 6 2" xfId="5804" xr:uid="{00000000-0005-0000-0000-000032160000}"/>
    <cellStyle name="20% - Accent3 15 7" xfId="5805" xr:uid="{00000000-0005-0000-0000-000033160000}"/>
    <cellStyle name="20% - Accent3 16" xfId="5806" xr:uid="{00000000-0005-0000-0000-000034160000}"/>
    <cellStyle name="20% - Accent3 16 2" xfId="5807" xr:uid="{00000000-0005-0000-0000-000035160000}"/>
    <cellStyle name="20% - Accent3 16 2 2" xfId="5808" xr:uid="{00000000-0005-0000-0000-000036160000}"/>
    <cellStyle name="20% - Accent3 16 2 2 2" xfId="5809" xr:uid="{00000000-0005-0000-0000-000037160000}"/>
    <cellStyle name="20% - Accent3 16 2 2 2 2" xfId="5810" xr:uid="{00000000-0005-0000-0000-000038160000}"/>
    <cellStyle name="20% - Accent3 16 2 2 2 2 2" xfId="5811" xr:uid="{00000000-0005-0000-0000-000039160000}"/>
    <cellStyle name="20% - Accent3 16 2 2 2 3" xfId="5812" xr:uid="{00000000-0005-0000-0000-00003A160000}"/>
    <cellStyle name="20% - Accent3 16 2 2 3" xfId="5813" xr:uid="{00000000-0005-0000-0000-00003B160000}"/>
    <cellStyle name="20% - Accent3 16 2 2 3 2" xfId="5814" xr:uid="{00000000-0005-0000-0000-00003C160000}"/>
    <cellStyle name="20% - Accent3 16 2 2 4" xfId="5815" xr:uid="{00000000-0005-0000-0000-00003D160000}"/>
    <cellStyle name="20% - Accent3 16 2 3" xfId="5816" xr:uid="{00000000-0005-0000-0000-00003E160000}"/>
    <cellStyle name="20% - Accent3 16 2 3 2" xfId="5817" xr:uid="{00000000-0005-0000-0000-00003F160000}"/>
    <cellStyle name="20% - Accent3 16 2 3 2 2" xfId="5818" xr:uid="{00000000-0005-0000-0000-000040160000}"/>
    <cellStyle name="20% - Accent3 16 2 3 3" xfId="5819" xr:uid="{00000000-0005-0000-0000-000041160000}"/>
    <cellStyle name="20% - Accent3 16 2 4" xfId="5820" xr:uid="{00000000-0005-0000-0000-000042160000}"/>
    <cellStyle name="20% - Accent3 16 2 4 2" xfId="5821" xr:uid="{00000000-0005-0000-0000-000043160000}"/>
    <cellStyle name="20% - Accent3 16 2 4 2 2" xfId="5822" xr:uid="{00000000-0005-0000-0000-000044160000}"/>
    <cellStyle name="20% - Accent3 16 2 4 3" xfId="5823" xr:uid="{00000000-0005-0000-0000-000045160000}"/>
    <cellStyle name="20% - Accent3 16 2 5" xfId="5824" xr:uid="{00000000-0005-0000-0000-000046160000}"/>
    <cellStyle name="20% - Accent3 16 2 5 2" xfId="5825" xr:uid="{00000000-0005-0000-0000-000047160000}"/>
    <cellStyle name="20% - Accent3 16 2 6" xfId="5826" xr:uid="{00000000-0005-0000-0000-000048160000}"/>
    <cellStyle name="20% - Accent3 16 3" xfId="5827" xr:uid="{00000000-0005-0000-0000-000049160000}"/>
    <cellStyle name="20% - Accent3 16 3 2" xfId="5828" xr:uid="{00000000-0005-0000-0000-00004A160000}"/>
    <cellStyle name="20% - Accent3 16 3 2 2" xfId="5829" xr:uid="{00000000-0005-0000-0000-00004B160000}"/>
    <cellStyle name="20% - Accent3 16 3 2 2 2" xfId="5830" xr:uid="{00000000-0005-0000-0000-00004C160000}"/>
    <cellStyle name="20% - Accent3 16 3 2 3" xfId="5831" xr:uid="{00000000-0005-0000-0000-00004D160000}"/>
    <cellStyle name="20% - Accent3 16 3 3" xfId="5832" xr:uid="{00000000-0005-0000-0000-00004E160000}"/>
    <cellStyle name="20% - Accent3 16 3 3 2" xfId="5833" xr:uid="{00000000-0005-0000-0000-00004F160000}"/>
    <cellStyle name="20% - Accent3 16 3 4" xfId="5834" xr:uid="{00000000-0005-0000-0000-000050160000}"/>
    <cellStyle name="20% - Accent3 16 4" xfId="5835" xr:uid="{00000000-0005-0000-0000-000051160000}"/>
    <cellStyle name="20% - Accent3 16 4 2" xfId="5836" xr:uid="{00000000-0005-0000-0000-000052160000}"/>
    <cellStyle name="20% - Accent3 16 4 2 2" xfId="5837" xr:uid="{00000000-0005-0000-0000-000053160000}"/>
    <cellStyle name="20% - Accent3 16 4 3" xfId="5838" xr:uid="{00000000-0005-0000-0000-000054160000}"/>
    <cellStyle name="20% - Accent3 16 5" xfId="5839" xr:uid="{00000000-0005-0000-0000-000055160000}"/>
    <cellStyle name="20% - Accent3 16 5 2" xfId="5840" xr:uid="{00000000-0005-0000-0000-000056160000}"/>
    <cellStyle name="20% - Accent3 16 5 2 2" xfId="5841" xr:uid="{00000000-0005-0000-0000-000057160000}"/>
    <cellStyle name="20% - Accent3 16 5 3" xfId="5842" xr:uid="{00000000-0005-0000-0000-000058160000}"/>
    <cellStyle name="20% - Accent3 16 6" xfId="5843" xr:uid="{00000000-0005-0000-0000-000059160000}"/>
    <cellStyle name="20% - Accent3 16 6 2" xfId="5844" xr:uid="{00000000-0005-0000-0000-00005A160000}"/>
    <cellStyle name="20% - Accent3 16 7" xfId="5845" xr:uid="{00000000-0005-0000-0000-00005B160000}"/>
    <cellStyle name="20% - Accent3 17" xfId="5846" xr:uid="{00000000-0005-0000-0000-00005C160000}"/>
    <cellStyle name="20% - Accent3 17 2" xfId="5847" xr:uid="{00000000-0005-0000-0000-00005D160000}"/>
    <cellStyle name="20% - Accent3 17 2 2" xfId="5848" xr:uid="{00000000-0005-0000-0000-00005E160000}"/>
    <cellStyle name="20% - Accent3 17 2 2 2" xfId="5849" xr:uid="{00000000-0005-0000-0000-00005F160000}"/>
    <cellStyle name="20% - Accent3 17 2 2 2 2" xfId="5850" xr:uid="{00000000-0005-0000-0000-000060160000}"/>
    <cellStyle name="20% - Accent3 17 2 2 2 2 2" xfId="5851" xr:uid="{00000000-0005-0000-0000-000061160000}"/>
    <cellStyle name="20% - Accent3 17 2 2 2 3" xfId="5852" xr:uid="{00000000-0005-0000-0000-000062160000}"/>
    <cellStyle name="20% - Accent3 17 2 2 3" xfId="5853" xr:uid="{00000000-0005-0000-0000-000063160000}"/>
    <cellStyle name="20% - Accent3 17 2 2 3 2" xfId="5854" xr:uid="{00000000-0005-0000-0000-000064160000}"/>
    <cellStyle name="20% - Accent3 17 2 2 4" xfId="5855" xr:uid="{00000000-0005-0000-0000-000065160000}"/>
    <cellStyle name="20% - Accent3 17 2 3" xfId="5856" xr:uid="{00000000-0005-0000-0000-000066160000}"/>
    <cellStyle name="20% - Accent3 17 2 3 2" xfId="5857" xr:uid="{00000000-0005-0000-0000-000067160000}"/>
    <cellStyle name="20% - Accent3 17 2 3 2 2" xfId="5858" xr:uid="{00000000-0005-0000-0000-000068160000}"/>
    <cellStyle name="20% - Accent3 17 2 3 3" xfId="5859" xr:uid="{00000000-0005-0000-0000-000069160000}"/>
    <cellStyle name="20% - Accent3 17 2 4" xfId="5860" xr:uid="{00000000-0005-0000-0000-00006A160000}"/>
    <cellStyle name="20% - Accent3 17 2 4 2" xfId="5861" xr:uid="{00000000-0005-0000-0000-00006B160000}"/>
    <cellStyle name="20% - Accent3 17 2 4 2 2" xfId="5862" xr:uid="{00000000-0005-0000-0000-00006C160000}"/>
    <cellStyle name="20% - Accent3 17 2 4 3" xfId="5863" xr:uid="{00000000-0005-0000-0000-00006D160000}"/>
    <cellStyle name="20% - Accent3 17 2 5" xfId="5864" xr:uid="{00000000-0005-0000-0000-00006E160000}"/>
    <cellStyle name="20% - Accent3 17 2 5 2" xfId="5865" xr:uid="{00000000-0005-0000-0000-00006F160000}"/>
    <cellStyle name="20% - Accent3 17 2 6" xfId="5866" xr:uid="{00000000-0005-0000-0000-000070160000}"/>
    <cellStyle name="20% - Accent3 17 3" xfId="5867" xr:uid="{00000000-0005-0000-0000-000071160000}"/>
    <cellStyle name="20% - Accent3 17 3 2" xfId="5868" xr:uid="{00000000-0005-0000-0000-000072160000}"/>
    <cellStyle name="20% - Accent3 17 3 2 2" xfId="5869" xr:uid="{00000000-0005-0000-0000-000073160000}"/>
    <cellStyle name="20% - Accent3 17 3 2 2 2" xfId="5870" xr:uid="{00000000-0005-0000-0000-000074160000}"/>
    <cellStyle name="20% - Accent3 17 3 2 3" xfId="5871" xr:uid="{00000000-0005-0000-0000-000075160000}"/>
    <cellStyle name="20% - Accent3 17 3 3" xfId="5872" xr:uid="{00000000-0005-0000-0000-000076160000}"/>
    <cellStyle name="20% - Accent3 17 3 3 2" xfId="5873" xr:uid="{00000000-0005-0000-0000-000077160000}"/>
    <cellStyle name="20% - Accent3 17 3 4" xfId="5874" xr:uid="{00000000-0005-0000-0000-000078160000}"/>
    <cellStyle name="20% - Accent3 17 4" xfId="5875" xr:uid="{00000000-0005-0000-0000-000079160000}"/>
    <cellStyle name="20% - Accent3 17 4 2" xfId="5876" xr:uid="{00000000-0005-0000-0000-00007A160000}"/>
    <cellStyle name="20% - Accent3 17 4 2 2" xfId="5877" xr:uid="{00000000-0005-0000-0000-00007B160000}"/>
    <cellStyle name="20% - Accent3 17 4 3" xfId="5878" xr:uid="{00000000-0005-0000-0000-00007C160000}"/>
    <cellStyle name="20% - Accent3 17 5" xfId="5879" xr:uid="{00000000-0005-0000-0000-00007D160000}"/>
    <cellStyle name="20% - Accent3 17 5 2" xfId="5880" xr:uid="{00000000-0005-0000-0000-00007E160000}"/>
    <cellStyle name="20% - Accent3 17 5 2 2" xfId="5881" xr:uid="{00000000-0005-0000-0000-00007F160000}"/>
    <cellStyle name="20% - Accent3 17 5 3" xfId="5882" xr:uid="{00000000-0005-0000-0000-000080160000}"/>
    <cellStyle name="20% - Accent3 17 6" xfId="5883" xr:uid="{00000000-0005-0000-0000-000081160000}"/>
    <cellStyle name="20% - Accent3 17 6 2" xfId="5884" xr:uid="{00000000-0005-0000-0000-000082160000}"/>
    <cellStyle name="20% - Accent3 17 7" xfId="5885" xr:uid="{00000000-0005-0000-0000-000083160000}"/>
    <cellStyle name="20% - Accent3 18" xfId="5886" xr:uid="{00000000-0005-0000-0000-000084160000}"/>
    <cellStyle name="20% - Accent3 18 2" xfId="5887" xr:uid="{00000000-0005-0000-0000-000085160000}"/>
    <cellStyle name="20% - Accent3 18 2 2" xfId="5888" xr:uid="{00000000-0005-0000-0000-000086160000}"/>
    <cellStyle name="20% - Accent3 18 2 2 2" xfId="5889" xr:uid="{00000000-0005-0000-0000-000087160000}"/>
    <cellStyle name="20% - Accent3 18 2 2 2 2" xfId="5890" xr:uid="{00000000-0005-0000-0000-000088160000}"/>
    <cellStyle name="20% - Accent3 18 2 2 2 2 2" xfId="5891" xr:uid="{00000000-0005-0000-0000-000089160000}"/>
    <cellStyle name="20% - Accent3 18 2 2 2 3" xfId="5892" xr:uid="{00000000-0005-0000-0000-00008A160000}"/>
    <cellStyle name="20% - Accent3 18 2 2 3" xfId="5893" xr:uid="{00000000-0005-0000-0000-00008B160000}"/>
    <cellStyle name="20% - Accent3 18 2 2 3 2" xfId="5894" xr:uid="{00000000-0005-0000-0000-00008C160000}"/>
    <cellStyle name="20% - Accent3 18 2 2 4" xfId="5895" xr:uid="{00000000-0005-0000-0000-00008D160000}"/>
    <cellStyle name="20% - Accent3 18 2 3" xfId="5896" xr:uid="{00000000-0005-0000-0000-00008E160000}"/>
    <cellStyle name="20% - Accent3 18 2 3 2" xfId="5897" xr:uid="{00000000-0005-0000-0000-00008F160000}"/>
    <cellStyle name="20% - Accent3 18 2 3 2 2" xfId="5898" xr:uid="{00000000-0005-0000-0000-000090160000}"/>
    <cellStyle name="20% - Accent3 18 2 3 3" xfId="5899" xr:uid="{00000000-0005-0000-0000-000091160000}"/>
    <cellStyle name="20% - Accent3 18 2 4" xfId="5900" xr:uid="{00000000-0005-0000-0000-000092160000}"/>
    <cellStyle name="20% - Accent3 18 2 4 2" xfId="5901" xr:uid="{00000000-0005-0000-0000-000093160000}"/>
    <cellStyle name="20% - Accent3 18 2 4 2 2" xfId="5902" xr:uid="{00000000-0005-0000-0000-000094160000}"/>
    <cellStyle name="20% - Accent3 18 2 4 3" xfId="5903" xr:uid="{00000000-0005-0000-0000-000095160000}"/>
    <cellStyle name="20% - Accent3 18 2 5" xfId="5904" xr:uid="{00000000-0005-0000-0000-000096160000}"/>
    <cellStyle name="20% - Accent3 18 2 5 2" xfId="5905" xr:uid="{00000000-0005-0000-0000-000097160000}"/>
    <cellStyle name="20% - Accent3 18 2 6" xfId="5906" xr:uid="{00000000-0005-0000-0000-000098160000}"/>
    <cellStyle name="20% - Accent3 18 3" xfId="5907" xr:uid="{00000000-0005-0000-0000-000099160000}"/>
    <cellStyle name="20% - Accent3 18 3 2" xfId="5908" xr:uid="{00000000-0005-0000-0000-00009A160000}"/>
    <cellStyle name="20% - Accent3 18 3 2 2" xfId="5909" xr:uid="{00000000-0005-0000-0000-00009B160000}"/>
    <cellStyle name="20% - Accent3 18 3 2 2 2" xfId="5910" xr:uid="{00000000-0005-0000-0000-00009C160000}"/>
    <cellStyle name="20% - Accent3 18 3 2 3" xfId="5911" xr:uid="{00000000-0005-0000-0000-00009D160000}"/>
    <cellStyle name="20% - Accent3 18 3 3" xfId="5912" xr:uid="{00000000-0005-0000-0000-00009E160000}"/>
    <cellStyle name="20% - Accent3 18 3 3 2" xfId="5913" xr:uid="{00000000-0005-0000-0000-00009F160000}"/>
    <cellStyle name="20% - Accent3 18 3 4" xfId="5914" xr:uid="{00000000-0005-0000-0000-0000A0160000}"/>
    <cellStyle name="20% - Accent3 18 4" xfId="5915" xr:uid="{00000000-0005-0000-0000-0000A1160000}"/>
    <cellStyle name="20% - Accent3 18 4 2" xfId="5916" xr:uid="{00000000-0005-0000-0000-0000A2160000}"/>
    <cellStyle name="20% - Accent3 18 4 2 2" xfId="5917" xr:uid="{00000000-0005-0000-0000-0000A3160000}"/>
    <cellStyle name="20% - Accent3 18 4 3" xfId="5918" xr:uid="{00000000-0005-0000-0000-0000A4160000}"/>
    <cellStyle name="20% - Accent3 18 5" xfId="5919" xr:uid="{00000000-0005-0000-0000-0000A5160000}"/>
    <cellStyle name="20% - Accent3 18 5 2" xfId="5920" xr:uid="{00000000-0005-0000-0000-0000A6160000}"/>
    <cellStyle name="20% - Accent3 18 5 2 2" xfId="5921" xr:uid="{00000000-0005-0000-0000-0000A7160000}"/>
    <cellStyle name="20% - Accent3 18 5 3" xfId="5922" xr:uid="{00000000-0005-0000-0000-0000A8160000}"/>
    <cellStyle name="20% - Accent3 18 6" xfId="5923" xr:uid="{00000000-0005-0000-0000-0000A9160000}"/>
    <cellStyle name="20% - Accent3 18 6 2" xfId="5924" xr:uid="{00000000-0005-0000-0000-0000AA160000}"/>
    <cellStyle name="20% - Accent3 18 7" xfId="5925" xr:uid="{00000000-0005-0000-0000-0000AB160000}"/>
    <cellStyle name="20% - Accent3 19" xfId="5926" xr:uid="{00000000-0005-0000-0000-0000AC160000}"/>
    <cellStyle name="20% - Accent3 19 2" xfId="5927" xr:uid="{00000000-0005-0000-0000-0000AD160000}"/>
    <cellStyle name="20% - Accent3 19 2 2" xfId="5928" xr:uid="{00000000-0005-0000-0000-0000AE160000}"/>
    <cellStyle name="20% - Accent3 19 2 2 2" xfId="5929" xr:uid="{00000000-0005-0000-0000-0000AF160000}"/>
    <cellStyle name="20% - Accent3 19 2 2 2 2" xfId="5930" xr:uid="{00000000-0005-0000-0000-0000B0160000}"/>
    <cellStyle name="20% - Accent3 19 2 2 2 2 2" xfId="5931" xr:uid="{00000000-0005-0000-0000-0000B1160000}"/>
    <cellStyle name="20% - Accent3 19 2 2 2 3" xfId="5932" xr:uid="{00000000-0005-0000-0000-0000B2160000}"/>
    <cellStyle name="20% - Accent3 19 2 2 3" xfId="5933" xr:uid="{00000000-0005-0000-0000-0000B3160000}"/>
    <cellStyle name="20% - Accent3 19 2 2 3 2" xfId="5934" xr:uid="{00000000-0005-0000-0000-0000B4160000}"/>
    <cellStyle name="20% - Accent3 19 2 2 4" xfId="5935" xr:uid="{00000000-0005-0000-0000-0000B5160000}"/>
    <cellStyle name="20% - Accent3 19 2 3" xfId="5936" xr:uid="{00000000-0005-0000-0000-0000B6160000}"/>
    <cellStyle name="20% - Accent3 19 2 3 2" xfId="5937" xr:uid="{00000000-0005-0000-0000-0000B7160000}"/>
    <cellStyle name="20% - Accent3 19 2 3 2 2" xfId="5938" xr:uid="{00000000-0005-0000-0000-0000B8160000}"/>
    <cellStyle name="20% - Accent3 19 2 3 3" xfId="5939" xr:uid="{00000000-0005-0000-0000-0000B9160000}"/>
    <cellStyle name="20% - Accent3 19 2 4" xfId="5940" xr:uid="{00000000-0005-0000-0000-0000BA160000}"/>
    <cellStyle name="20% - Accent3 19 2 4 2" xfId="5941" xr:uid="{00000000-0005-0000-0000-0000BB160000}"/>
    <cellStyle name="20% - Accent3 19 2 4 2 2" xfId="5942" xr:uid="{00000000-0005-0000-0000-0000BC160000}"/>
    <cellStyle name="20% - Accent3 19 2 4 3" xfId="5943" xr:uid="{00000000-0005-0000-0000-0000BD160000}"/>
    <cellStyle name="20% - Accent3 19 2 5" xfId="5944" xr:uid="{00000000-0005-0000-0000-0000BE160000}"/>
    <cellStyle name="20% - Accent3 19 2 5 2" xfId="5945" xr:uid="{00000000-0005-0000-0000-0000BF160000}"/>
    <cellStyle name="20% - Accent3 19 2 6" xfId="5946" xr:uid="{00000000-0005-0000-0000-0000C0160000}"/>
    <cellStyle name="20% - Accent3 19 3" xfId="5947" xr:uid="{00000000-0005-0000-0000-0000C1160000}"/>
    <cellStyle name="20% - Accent3 19 3 2" xfId="5948" xr:uid="{00000000-0005-0000-0000-0000C2160000}"/>
    <cellStyle name="20% - Accent3 19 3 2 2" xfId="5949" xr:uid="{00000000-0005-0000-0000-0000C3160000}"/>
    <cellStyle name="20% - Accent3 19 3 2 2 2" xfId="5950" xr:uid="{00000000-0005-0000-0000-0000C4160000}"/>
    <cellStyle name="20% - Accent3 19 3 2 3" xfId="5951" xr:uid="{00000000-0005-0000-0000-0000C5160000}"/>
    <cellStyle name="20% - Accent3 19 3 3" xfId="5952" xr:uid="{00000000-0005-0000-0000-0000C6160000}"/>
    <cellStyle name="20% - Accent3 19 3 3 2" xfId="5953" xr:uid="{00000000-0005-0000-0000-0000C7160000}"/>
    <cellStyle name="20% - Accent3 19 3 4" xfId="5954" xr:uid="{00000000-0005-0000-0000-0000C8160000}"/>
    <cellStyle name="20% - Accent3 19 4" xfId="5955" xr:uid="{00000000-0005-0000-0000-0000C9160000}"/>
    <cellStyle name="20% - Accent3 19 4 2" xfId="5956" xr:uid="{00000000-0005-0000-0000-0000CA160000}"/>
    <cellStyle name="20% - Accent3 19 4 2 2" xfId="5957" xr:uid="{00000000-0005-0000-0000-0000CB160000}"/>
    <cellStyle name="20% - Accent3 19 4 3" xfId="5958" xr:uid="{00000000-0005-0000-0000-0000CC160000}"/>
    <cellStyle name="20% - Accent3 19 5" xfId="5959" xr:uid="{00000000-0005-0000-0000-0000CD160000}"/>
    <cellStyle name="20% - Accent3 19 5 2" xfId="5960" xr:uid="{00000000-0005-0000-0000-0000CE160000}"/>
    <cellStyle name="20% - Accent3 19 5 2 2" xfId="5961" xr:uid="{00000000-0005-0000-0000-0000CF160000}"/>
    <cellStyle name="20% - Accent3 19 5 3" xfId="5962" xr:uid="{00000000-0005-0000-0000-0000D0160000}"/>
    <cellStyle name="20% - Accent3 19 6" xfId="5963" xr:uid="{00000000-0005-0000-0000-0000D1160000}"/>
    <cellStyle name="20% - Accent3 19 6 2" xfId="5964" xr:uid="{00000000-0005-0000-0000-0000D2160000}"/>
    <cellStyle name="20% - Accent3 19 7" xfId="5965" xr:uid="{00000000-0005-0000-0000-0000D3160000}"/>
    <cellStyle name="20% - Accent3 2" xfId="48" xr:uid="{00000000-0005-0000-0000-0000D4160000}"/>
    <cellStyle name="20% - Accent3 2 10" xfId="5966" xr:uid="{00000000-0005-0000-0000-0000D5160000}"/>
    <cellStyle name="20% - Accent3 2 2" xfId="5967" xr:uid="{00000000-0005-0000-0000-0000D6160000}"/>
    <cellStyle name="20% - Accent3 2 2 2" xfId="5968" xr:uid="{00000000-0005-0000-0000-0000D7160000}"/>
    <cellStyle name="20% - Accent3 2 2 2 2" xfId="5969" xr:uid="{00000000-0005-0000-0000-0000D8160000}"/>
    <cellStyle name="20% - Accent3 2 2 2 2 2" xfId="5970" xr:uid="{00000000-0005-0000-0000-0000D9160000}"/>
    <cellStyle name="20% - Accent3 2 2 2 2 2 2" xfId="5971" xr:uid="{00000000-0005-0000-0000-0000DA160000}"/>
    <cellStyle name="20% - Accent3 2 2 2 2 2 2 2" xfId="5972" xr:uid="{00000000-0005-0000-0000-0000DB160000}"/>
    <cellStyle name="20% - Accent3 2 2 2 2 2 2 2 2" xfId="5973" xr:uid="{00000000-0005-0000-0000-0000DC160000}"/>
    <cellStyle name="20% - Accent3 2 2 2 2 2 2 3" xfId="5974" xr:uid="{00000000-0005-0000-0000-0000DD160000}"/>
    <cellStyle name="20% - Accent3 2 2 2 2 2 3" xfId="5975" xr:uid="{00000000-0005-0000-0000-0000DE160000}"/>
    <cellStyle name="20% - Accent3 2 2 2 2 2 3 2" xfId="5976" xr:uid="{00000000-0005-0000-0000-0000DF160000}"/>
    <cellStyle name="20% - Accent3 2 2 2 2 2 4" xfId="5977" xr:uid="{00000000-0005-0000-0000-0000E0160000}"/>
    <cellStyle name="20% - Accent3 2 2 2 2 3" xfId="5978" xr:uid="{00000000-0005-0000-0000-0000E1160000}"/>
    <cellStyle name="20% - Accent3 2 2 2 2 3 2" xfId="5979" xr:uid="{00000000-0005-0000-0000-0000E2160000}"/>
    <cellStyle name="20% - Accent3 2 2 2 2 3 2 2" xfId="5980" xr:uid="{00000000-0005-0000-0000-0000E3160000}"/>
    <cellStyle name="20% - Accent3 2 2 2 2 3 3" xfId="5981" xr:uid="{00000000-0005-0000-0000-0000E4160000}"/>
    <cellStyle name="20% - Accent3 2 2 2 2 4" xfId="5982" xr:uid="{00000000-0005-0000-0000-0000E5160000}"/>
    <cellStyle name="20% - Accent3 2 2 2 2 4 2" xfId="5983" xr:uid="{00000000-0005-0000-0000-0000E6160000}"/>
    <cellStyle name="20% - Accent3 2 2 2 2 4 2 2" xfId="5984" xr:uid="{00000000-0005-0000-0000-0000E7160000}"/>
    <cellStyle name="20% - Accent3 2 2 2 2 4 3" xfId="5985" xr:uid="{00000000-0005-0000-0000-0000E8160000}"/>
    <cellStyle name="20% - Accent3 2 2 2 2 5" xfId="5986" xr:uid="{00000000-0005-0000-0000-0000E9160000}"/>
    <cellStyle name="20% - Accent3 2 2 2 2 5 2" xfId="5987" xr:uid="{00000000-0005-0000-0000-0000EA160000}"/>
    <cellStyle name="20% - Accent3 2 2 2 2 6" xfId="5988" xr:uid="{00000000-0005-0000-0000-0000EB160000}"/>
    <cellStyle name="20% - Accent3 2 2 2 3" xfId="5989" xr:uid="{00000000-0005-0000-0000-0000EC160000}"/>
    <cellStyle name="20% - Accent3 2 2 2 3 2" xfId="5990" xr:uid="{00000000-0005-0000-0000-0000ED160000}"/>
    <cellStyle name="20% - Accent3 2 2 2 3 2 2" xfId="5991" xr:uid="{00000000-0005-0000-0000-0000EE160000}"/>
    <cellStyle name="20% - Accent3 2 2 2 3 2 2 2" xfId="5992" xr:uid="{00000000-0005-0000-0000-0000EF160000}"/>
    <cellStyle name="20% - Accent3 2 2 2 3 2 3" xfId="5993" xr:uid="{00000000-0005-0000-0000-0000F0160000}"/>
    <cellStyle name="20% - Accent3 2 2 2 3 3" xfId="5994" xr:uid="{00000000-0005-0000-0000-0000F1160000}"/>
    <cellStyle name="20% - Accent3 2 2 2 3 3 2" xfId="5995" xr:uid="{00000000-0005-0000-0000-0000F2160000}"/>
    <cellStyle name="20% - Accent3 2 2 2 3 4" xfId="5996" xr:uid="{00000000-0005-0000-0000-0000F3160000}"/>
    <cellStyle name="20% - Accent3 2 2 2 4" xfId="5997" xr:uid="{00000000-0005-0000-0000-0000F4160000}"/>
    <cellStyle name="20% - Accent3 2 2 2 4 2" xfId="5998" xr:uid="{00000000-0005-0000-0000-0000F5160000}"/>
    <cellStyle name="20% - Accent3 2 2 2 4 2 2" xfId="5999" xr:uid="{00000000-0005-0000-0000-0000F6160000}"/>
    <cellStyle name="20% - Accent3 2 2 2 4 3" xfId="6000" xr:uid="{00000000-0005-0000-0000-0000F7160000}"/>
    <cellStyle name="20% - Accent3 2 2 2 5" xfId="6001" xr:uid="{00000000-0005-0000-0000-0000F8160000}"/>
    <cellStyle name="20% - Accent3 2 2 2 5 2" xfId="6002" xr:uid="{00000000-0005-0000-0000-0000F9160000}"/>
    <cellStyle name="20% - Accent3 2 2 2 5 2 2" xfId="6003" xr:uid="{00000000-0005-0000-0000-0000FA160000}"/>
    <cellStyle name="20% - Accent3 2 2 2 5 3" xfId="6004" xr:uid="{00000000-0005-0000-0000-0000FB160000}"/>
    <cellStyle name="20% - Accent3 2 2 2 6" xfId="6005" xr:uid="{00000000-0005-0000-0000-0000FC160000}"/>
    <cellStyle name="20% - Accent3 2 2 2 6 2" xfId="6006" xr:uid="{00000000-0005-0000-0000-0000FD160000}"/>
    <cellStyle name="20% - Accent3 2 2 2 7" xfId="6007" xr:uid="{00000000-0005-0000-0000-0000FE160000}"/>
    <cellStyle name="20% - Accent3 2 2 3" xfId="6008" xr:uid="{00000000-0005-0000-0000-0000FF160000}"/>
    <cellStyle name="20% - Accent3 2 2 3 2" xfId="6009" xr:uid="{00000000-0005-0000-0000-000000170000}"/>
    <cellStyle name="20% - Accent3 2 2 3 2 2" xfId="6010" xr:uid="{00000000-0005-0000-0000-000001170000}"/>
    <cellStyle name="20% - Accent3 2 2 3 2 2 2" xfId="6011" xr:uid="{00000000-0005-0000-0000-000002170000}"/>
    <cellStyle name="20% - Accent3 2 2 3 2 2 2 2" xfId="6012" xr:uid="{00000000-0005-0000-0000-000003170000}"/>
    <cellStyle name="20% - Accent3 2 2 3 2 2 2 2 2" xfId="6013" xr:uid="{00000000-0005-0000-0000-000004170000}"/>
    <cellStyle name="20% - Accent3 2 2 3 2 2 2 3" xfId="6014" xr:uid="{00000000-0005-0000-0000-000005170000}"/>
    <cellStyle name="20% - Accent3 2 2 3 2 2 3" xfId="6015" xr:uid="{00000000-0005-0000-0000-000006170000}"/>
    <cellStyle name="20% - Accent3 2 2 3 2 2 3 2" xfId="6016" xr:uid="{00000000-0005-0000-0000-000007170000}"/>
    <cellStyle name="20% - Accent3 2 2 3 2 2 4" xfId="6017" xr:uid="{00000000-0005-0000-0000-000008170000}"/>
    <cellStyle name="20% - Accent3 2 2 3 2 3" xfId="6018" xr:uid="{00000000-0005-0000-0000-000009170000}"/>
    <cellStyle name="20% - Accent3 2 2 3 2 3 2" xfId="6019" xr:uid="{00000000-0005-0000-0000-00000A170000}"/>
    <cellStyle name="20% - Accent3 2 2 3 2 3 2 2" xfId="6020" xr:uid="{00000000-0005-0000-0000-00000B170000}"/>
    <cellStyle name="20% - Accent3 2 2 3 2 3 3" xfId="6021" xr:uid="{00000000-0005-0000-0000-00000C170000}"/>
    <cellStyle name="20% - Accent3 2 2 3 2 4" xfId="6022" xr:uid="{00000000-0005-0000-0000-00000D170000}"/>
    <cellStyle name="20% - Accent3 2 2 3 2 4 2" xfId="6023" xr:uid="{00000000-0005-0000-0000-00000E170000}"/>
    <cellStyle name="20% - Accent3 2 2 3 2 4 2 2" xfId="6024" xr:uid="{00000000-0005-0000-0000-00000F170000}"/>
    <cellStyle name="20% - Accent3 2 2 3 2 4 3" xfId="6025" xr:uid="{00000000-0005-0000-0000-000010170000}"/>
    <cellStyle name="20% - Accent3 2 2 3 2 5" xfId="6026" xr:uid="{00000000-0005-0000-0000-000011170000}"/>
    <cellStyle name="20% - Accent3 2 2 3 2 5 2" xfId="6027" xr:uid="{00000000-0005-0000-0000-000012170000}"/>
    <cellStyle name="20% - Accent3 2 2 3 2 6" xfId="6028" xr:uid="{00000000-0005-0000-0000-000013170000}"/>
    <cellStyle name="20% - Accent3 2 2 3 3" xfId="6029" xr:uid="{00000000-0005-0000-0000-000014170000}"/>
    <cellStyle name="20% - Accent3 2 2 3 3 2" xfId="6030" xr:uid="{00000000-0005-0000-0000-000015170000}"/>
    <cellStyle name="20% - Accent3 2 2 3 3 2 2" xfId="6031" xr:uid="{00000000-0005-0000-0000-000016170000}"/>
    <cellStyle name="20% - Accent3 2 2 3 3 2 2 2" xfId="6032" xr:uid="{00000000-0005-0000-0000-000017170000}"/>
    <cellStyle name="20% - Accent3 2 2 3 3 2 3" xfId="6033" xr:uid="{00000000-0005-0000-0000-000018170000}"/>
    <cellStyle name="20% - Accent3 2 2 3 3 3" xfId="6034" xr:uid="{00000000-0005-0000-0000-000019170000}"/>
    <cellStyle name="20% - Accent3 2 2 3 3 3 2" xfId="6035" xr:uid="{00000000-0005-0000-0000-00001A170000}"/>
    <cellStyle name="20% - Accent3 2 2 3 3 4" xfId="6036" xr:uid="{00000000-0005-0000-0000-00001B170000}"/>
    <cellStyle name="20% - Accent3 2 2 3 4" xfId="6037" xr:uid="{00000000-0005-0000-0000-00001C170000}"/>
    <cellStyle name="20% - Accent3 2 2 3 4 2" xfId="6038" xr:uid="{00000000-0005-0000-0000-00001D170000}"/>
    <cellStyle name="20% - Accent3 2 2 3 4 2 2" xfId="6039" xr:uid="{00000000-0005-0000-0000-00001E170000}"/>
    <cellStyle name="20% - Accent3 2 2 3 4 3" xfId="6040" xr:uid="{00000000-0005-0000-0000-00001F170000}"/>
    <cellStyle name="20% - Accent3 2 2 3 5" xfId="6041" xr:uid="{00000000-0005-0000-0000-000020170000}"/>
    <cellStyle name="20% - Accent3 2 2 3 5 2" xfId="6042" xr:uid="{00000000-0005-0000-0000-000021170000}"/>
    <cellStyle name="20% - Accent3 2 2 3 5 2 2" xfId="6043" xr:uid="{00000000-0005-0000-0000-000022170000}"/>
    <cellStyle name="20% - Accent3 2 2 3 5 3" xfId="6044" xr:uid="{00000000-0005-0000-0000-000023170000}"/>
    <cellStyle name="20% - Accent3 2 2 3 6" xfId="6045" xr:uid="{00000000-0005-0000-0000-000024170000}"/>
    <cellStyle name="20% - Accent3 2 2 3 6 2" xfId="6046" xr:uid="{00000000-0005-0000-0000-000025170000}"/>
    <cellStyle name="20% - Accent3 2 2 3 7" xfId="6047" xr:uid="{00000000-0005-0000-0000-000026170000}"/>
    <cellStyle name="20% - Accent3 2 2 4" xfId="6048" xr:uid="{00000000-0005-0000-0000-000027170000}"/>
    <cellStyle name="20% - Accent3 2 2 4 2" xfId="6049" xr:uid="{00000000-0005-0000-0000-000028170000}"/>
    <cellStyle name="20% - Accent3 2 2 4 2 2" xfId="6050" xr:uid="{00000000-0005-0000-0000-000029170000}"/>
    <cellStyle name="20% - Accent3 2 2 4 2 2 2" xfId="6051" xr:uid="{00000000-0005-0000-0000-00002A170000}"/>
    <cellStyle name="20% - Accent3 2 2 4 2 2 2 2" xfId="6052" xr:uid="{00000000-0005-0000-0000-00002B170000}"/>
    <cellStyle name="20% - Accent3 2 2 4 2 2 3" xfId="6053" xr:uid="{00000000-0005-0000-0000-00002C170000}"/>
    <cellStyle name="20% - Accent3 2 2 4 2 3" xfId="6054" xr:uid="{00000000-0005-0000-0000-00002D170000}"/>
    <cellStyle name="20% - Accent3 2 2 4 2 3 2" xfId="6055" xr:uid="{00000000-0005-0000-0000-00002E170000}"/>
    <cellStyle name="20% - Accent3 2 2 4 2 4" xfId="6056" xr:uid="{00000000-0005-0000-0000-00002F170000}"/>
    <cellStyle name="20% - Accent3 2 2 4 3" xfId="6057" xr:uid="{00000000-0005-0000-0000-000030170000}"/>
    <cellStyle name="20% - Accent3 2 2 4 3 2" xfId="6058" xr:uid="{00000000-0005-0000-0000-000031170000}"/>
    <cellStyle name="20% - Accent3 2 2 4 3 2 2" xfId="6059" xr:uid="{00000000-0005-0000-0000-000032170000}"/>
    <cellStyle name="20% - Accent3 2 2 4 3 3" xfId="6060" xr:uid="{00000000-0005-0000-0000-000033170000}"/>
    <cellStyle name="20% - Accent3 2 2 4 4" xfId="6061" xr:uid="{00000000-0005-0000-0000-000034170000}"/>
    <cellStyle name="20% - Accent3 2 2 4 4 2" xfId="6062" xr:uid="{00000000-0005-0000-0000-000035170000}"/>
    <cellStyle name="20% - Accent3 2 2 4 4 2 2" xfId="6063" xr:uid="{00000000-0005-0000-0000-000036170000}"/>
    <cellStyle name="20% - Accent3 2 2 4 4 3" xfId="6064" xr:uid="{00000000-0005-0000-0000-000037170000}"/>
    <cellStyle name="20% - Accent3 2 2 4 5" xfId="6065" xr:uid="{00000000-0005-0000-0000-000038170000}"/>
    <cellStyle name="20% - Accent3 2 2 4 5 2" xfId="6066" xr:uid="{00000000-0005-0000-0000-000039170000}"/>
    <cellStyle name="20% - Accent3 2 2 4 6" xfId="6067" xr:uid="{00000000-0005-0000-0000-00003A170000}"/>
    <cellStyle name="20% - Accent3 2 2 5" xfId="6068" xr:uid="{00000000-0005-0000-0000-00003B170000}"/>
    <cellStyle name="20% - Accent3 2 2 5 2" xfId="6069" xr:uid="{00000000-0005-0000-0000-00003C170000}"/>
    <cellStyle name="20% - Accent3 2 2 5 2 2" xfId="6070" xr:uid="{00000000-0005-0000-0000-00003D170000}"/>
    <cellStyle name="20% - Accent3 2 2 5 2 2 2" xfId="6071" xr:uid="{00000000-0005-0000-0000-00003E170000}"/>
    <cellStyle name="20% - Accent3 2 2 5 2 3" xfId="6072" xr:uid="{00000000-0005-0000-0000-00003F170000}"/>
    <cellStyle name="20% - Accent3 2 2 5 3" xfId="6073" xr:uid="{00000000-0005-0000-0000-000040170000}"/>
    <cellStyle name="20% - Accent3 2 2 5 3 2" xfId="6074" xr:uid="{00000000-0005-0000-0000-000041170000}"/>
    <cellStyle name="20% - Accent3 2 2 5 4" xfId="6075" xr:uid="{00000000-0005-0000-0000-000042170000}"/>
    <cellStyle name="20% - Accent3 2 2 6" xfId="6076" xr:uid="{00000000-0005-0000-0000-000043170000}"/>
    <cellStyle name="20% - Accent3 2 2 6 2" xfId="6077" xr:uid="{00000000-0005-0000-0000-000044170000}"/>
    <cellStyle name="20% - Accent3 2 2 6 2 2" xfId="6078" xr:uid="{00000000-0005-0000-0000-000045170000}"/>
    <cellStyle name="20% - Accent3 2 2 6 3" xfId="6079" xr:uid="{00000000-0005-0000-0000-000046170000}"/>
    <cellStyle name="20% - Accent3 2 2 7" xfId="6080" xr:uid="{00000000-0005-0000-0000-000047170000}"/>
    <cellStyle name="20% - Accent3 2 2 7 2" xfId="6081" xr:uid="{00000000-0005-0000-0000-000048170000}"/>
    <cellStyle name="20% - Accent3 2 2 7 2 2" xfId="6082" xr:uid="{00000000-0005-0000-0000-000049170000}"/>
    <cellStyle name="20% - Accent3 2 2 7 3" xfId="6083" xr:uid="{00000000-0005-0000-0000-00004A170000}"/>
    <cellStyle name="20% - Accent3 2 2 8" xfId="6084" xr:uid="{00000000-0005-0000-0000-00004B170000}"/>
    <cellStyle name="20% - Accent3 2 2 8 2" xfId="6085" xr:uid="{00000000-0005-0000-0000-00004C170000}"/>
    <cellStyle name="20% - Accent3 2 2 9" xfId="6086" xr:uid="{00000000-0005-0000-0000-00004D170000}"/>
    <cellStyle name="20% - Accent3 2 3" xfId="6087" xr:uid="{00000000-0005-0000-0000-00004E170000}"/>
    <cellStyle name="20% - Accent3 2 3 2" xfId="6088" xr:uid="{00000000-0005-0000-0000-00004F170000}"/>
    <cellStyle name="20% - Accent3 2 3 2 2" xfId="6089" xr:uid="{00000000-0005-0000-0000-000050170000}"/>
    <cellStyle name="20% - Accent3 2 3 2 2 2" xfId="6090" xr:uid="{00000000-0005-0000-0000-000051170000}"/>
    <cellStyle name="20% - Accent3 2 3 2 2 2 2" xfId="6091" xr:uid="{00000000-0005-0000-0000-000052170000}"/>
    <cellStyle name="20% - Accent3 2 3 2 2 2 2 2" xfId="6092" xr:uid="{00000000-0005-0000-0000-000053170000}"/>
    <cellStyle name="20% - Accent3 2 3 2 2 2 3" xfId="6093" xr:uid="{00000000-0005-0000-0000-000054170000}"/>
    <cellStyle name="20% - Accent3 2 3 2 2 3" xfId="6094" xr:uid="{00000000-0005-0000-0000-000055170000}"/>
    <cellStyle name="20% - Accent3 2 3 2 2 3 2" xfId="6095" xr:uid="{00000000-0005-0000-0000-000056170000}"/>
    <cellStyle name="20% - Accent3 2 3 2 2 4" xfId="6096" xr:uid="{00000000-0005-0000-0000-000057170000}"/>
    <cellStyle name="20% - Accent3 2 3 2 3" xfId="6097" xr:uid="{00000000-0005-0000-0000-000058170000}"/>
    <cellStyle name="20% - Accent3 2 3 2 3 2" xfId="6098" xr:uid="{00000000-0005-0000-0000-000059170000}"/>
    <cellStyle name="20% - Accent3 2 3 2 3 2 2" xfId="6099" xr:uid="{00000000-0005-0000-0000-00005A170000}"/>
    <cellStyle name="20% - Accent3 2 3 2 3 3" xfId="6100" xr:uid="{00000000-0005-0000-0000-00005B170000}"/>
    <cellStyle name="20% - Accent3 2 3 2 4" xfId="6101" xr:uid="{00000000-0005-0000-0000-00005C170000}"/>
    <cellStyle name="20% - Accent3 2 3 2 4 2" xfId="6102" xr:uid="{00000000-0005-0000-0000-00005D170000}"/>
    <cellStyle name="20% - Accent3 2 3 2 4 2 2" xfId="6103" xr:uid="{00000000-0005-0000-0000-00005E170000}"/>
    <cellStyle name="20% - Accent3 2 3 2 4 3" xfId="6104" xr:uid="{00000000-0005-0000-0000-00005F170000}"/>
    <cellStyle name="20% - Accent3 2 3 2 5" xfId="6105" xr:uid="{00000000-0005-0000-0000-000060170000}"/>
    <cellStyle name="20% - Accent3 2 3 2 5 2" xfId="6106" xr:uid="{00000000-0005-0000-0000-000061170000}"/>
    <cellStyle name="20% - Accent3 2 3 2 6" xfId="6107" xr:uid="{00000000-0005-0000-0000-000062170000}"/>
    <cellStyle name="20% - Accent3 2 3 3" xfId="6108" xr:uid="{00000000-0005-0000-0000-000063170000}"/>
    <cellStyle name="20% - Accent3 2 3 3 2" xfId="6109" xr:uid="{00000000-0005-0000-0000-000064170000}"/>
    <cellStyle name="20% - Accent3 2 3 3 2 2" xfId="6110" xr:uid="{00000000-0005-0000-0000-000065170000}"/>
    <cellStyle name="20% - Accent3 2 3 3 2 2 2" xfId="6111" xr:uid="{00000000-0005-0000-0000-000066170000}"/>
    <cellStyle name="20% - Accent3 2 3 3 2 3" xfId="6112" xr:uid="{00000000-0005-0000-0000-000067170000}"/>
    <cellStyle name="20% - Accent3 2 3 3 3" xfId="6113" xr:uid="{00000000-0005-0000-0000-000068170000}"/>
    <cellStyle name="20% - Accent3 2 3 3 3 2" xfId="6114" xr:uid="{00000000-0005-0000-0000-000069170000}"/>
    <cellStyle name="20% - Accent3 2 3 3 4" xfId="6115" xr:uid="{00000000-0005-0000-0000-00006A170000}"/>
    <cellStyle name="20% - Accent3 2 3 4" xfId="6116" xr:uid="{00000000-0005-0000-0000-00006B170000}"/>
    <cellStyle name="20% - Accent3 2 3 4 2" xfId="6117" xr:uid="{00000000-0005-0000-0000-00006C170000}"/>
    <cellStyle name="20% - Accent3 2 3 4 2 2" xfId="6118" xr:uid="{00000000-0005-0000-0000-00006D170000}"/>
    <cellStyle name="20% - Accent3 2 3 4 3" xfId="6119" xr:uid="{00000000-0005-0000-0000-00006E170000}"/>
    <cellStyle name="20% - Accent3 2 3 5" xfId="6120" xr:uid="{00000000-0005-0000-0000-00006F170000}"/>
    <cellStyle name="20% - Accent3 2 3 5 2" xfId="6121" xr:uid="{00000000-0005-0000-0000-000070170000}"/>
    <cellStyle name="20% - Accent3 2 3 5 2 2" xfId="6122" xr:uid="{00000000-0005-0000-0000-000071170000}"/>
    <cellStyle name="20% - Accent3 2 3 5 3" xfId="6123" xr:uid="{00000000-0005-0000-0000-000072170000}"/>
    <cellStyle name="20% - Accent3 2 3 6" xfId="6124" xr:uid="{00000000-0005-0000-0000-000073170000}"/>
    <cellStyle name="20% - Accent3 2 3 6 2" xfId="6125" xr:uid="{00000000-0005-0000-0000-000074170000}"/>
    <cellStyle name="20% - Accent3 2 3 7" xfId="6126" xr:uid="{00000000-0005-0000-0000-000075170000}"/>
    <cellStyle name="20% - Accent3 2 4" xfId="6127" xr:uid="{00000000-0005-0000-0000-000076170000}"/>
    <cellStyle name="20% - Accent3 2 4 2" xfId="6128" xr:uid="{00000000-0005-0000-0000-000077170000}"/>
    <cellStyle name="20% - Accent3 2 4 2 2" xfId="6129" xr:uid="{00000000-0005-0000-0000-000078170000}"/>
    <cellStyle name="20% - Accent3 2 4 2 2 2" xfId="6130" xr:uid="{00000000-0005-0000-0000-000079170000}"/>
    <cellStyle name="20% - Accent3 2 4 2 2 2 2" xfId="6131" xr:uid="{00000000-0005-0000-0000-00007A170000}"/>
    <cellStyle name="20% - Accent3 2 4 2 2 2 2 2" xfId="6132" xr:uid="{00000000-0005-0000-0000-00007B170000}"/>
    <cellStyle name="20% - Accent3 2 4 2 2 2 3" xfId="6133" xr:uid="{00000000-0005-0000-0000-00007C170000}"/>
    <cellStyle name="20% - Accent3 2 4 2 2 3" xfId="6134" xr:uid="{00000000-0005-0000-0000-00007D170000}"/>
    <cellStyle name="20% - Accent3 2 4 2 2 3 2" xfId="6135" xr:uid="{00000000-0005-0000-0000-00007E170000}"/>
    <cellStyle name="20% - Accent3 2 4 2 2 4" xfId="6136" xr:uid="{00000000-0005-0000-0000-00007F170000}"/>
    <cellStyle name="20% - Accent3 2 4 2 3" xfId="6137" xr:uid="{00000000-0005-0000-0000-000080170000}"/>
    <cellStyle name="20% - Accent3 2 4 2 3 2" xfId="6138" xr:uid="{00000000-0005-0000-0000-000081170000}"/>
    <cellStyle name="20% - Accent3 2 4 2 3 2 2" xfId="6139" xr:uid="{00000000-0005-0000-0000-000082170000}"/>
    <cellStyle name="20% - Accent3 2 4 2 3 3" xfId="6140" xr:uid="{00000000-0005-0000-0000-000083170000}"/>
    <cellStyle name="20% - Accent3 2 4 2 4" xfId="6141" xr:uid="{00000000-0005-0000-0000-000084170000}"/>
    <cellStyle name="20% - Accent3 2 4 2 4 2" xfId="6142" xr:uid="{00000000-0005-0000-0000-000085170000}"/>
    <cellStyle name="20% - Accent3 2 4 2 4 2 2" xfId="6143" xr:uid="{00000000-0005-0000-0000-000086170000}"/>
    <cellStyle name="20% - Accent3 2 4 2 4 3" xfId="6144" xr:uid="{00000000-0005-0000-0000-000087170000}"/>
    <cellStyle name="20% - Accent3 2 4 2 5" xfId="6145" xr:uid="{00000000-0005-0000-0000-000088170000}"/>
    <cellStyle name="20% - Accent3 2 4 2 5 2" xfId="6146" xr:uid="{00000000-0005-0000-0000-000089170000}"/>
    <cellStyle name="20% - Accent3 2 4 2 6" xfId="6147" xr:uid="{00000000-0005-0000-0000-00008A170000}"/>
    <cellStyle name="20% - Accent3 2 4 3" xfId="6148" xr:uid="{00000000-0005-0000-0000-00008B170000}"/>
    <cellStyle name="20% - Accent3 2 4 3 2" xfId="6149" xr:uid="{00000000-0005-0000-0000-00008C170000}"/>
    <cellStyle name="20% - Accent3 2 4 3 2 2" xfId="6150" xr:uid="{00000000-0005-0000-0000-00008D170000}"/>
    <cellStyle name="20% - Accent3 2 4 3 2 2 2" xfId="6151" xr:uid="{00000000-0005-0000-0000-00008E170000}"/>
    <cellStyle name="20% - Accent3 2 4 3 2 3" xfId="6152" xr:uid="{00000000-0005-0000-0000-00008F170000}"/>
    <cellStyle name="20% - Accent3 2 4 3 3" xfId="6153" xr:uid="{00000000-0005-0000-0000-000090170000}"/>
    <cellStyle name="20% - Accent3 2 4 3 3 2" xfId="6154" xr:uid="{00000000-0005-0000-0000-000091170000}"/>
    <cellStyle name="20% - Accent3 2 4 3 4" xfId="6155" xr:uid="{00000000-0005-0000-0000-000092170000}"/>
    <cellStyle name="20% - Accent3 2 4 4" xfId="6156" xr:uid="{00000000-0005-0000-0000-000093170000}"/>
    <cellStyle name="20% - Accent3 2 4 4 2" xfId="6157" xr:uid="{00000000-0005-0000-0000-000094170000}"/>
    <cellStyle name="20% - Accent3 2 4 4 2 2" xfId="6158" xr:uid="{00000000-0005-0000-0000-000095170000}"/>
    <cellStyle name="20% - Accent3 2 4 4 3" xfId="6159" xr:uid="{00000000-0005-0000-0000-000096170000}"/>
    <cellStyle name="20% - Accent3 2 4 5" xfId="6160" xr:uid="{00000000-0005-0000-0000-000097170000}"/>
    <cellStyle name="20% - Accent3 2 4 5 2" xfId="6161" xr:uid="{00000000-0005-0000-0000-000098170000}"/>
    <cellStyle name="20% - Accent3 2 4 5 2 2" xfId="6162" xr:uid="{00000000-0005-0000-0000-000099170000}"/>
    <cellStyle name="20% - Accent3 2 4 5 3" xfId="6163" xr:uid="{00000000-0005-0000-0000-00009A170000}"/>
    <cellStyle name="20% - Accent3 2 4 6" xfId="6164" xr:uid="{00000000-0005-0000-0000-00009B170000}"/>
    <cellStyle name="20% - Accent3 2 4 6 2" xfId="6165" xr:uid="{00000000-0005-0000-0000-00009C170000}"/>
    <cellStyle name="20% - Accent3 2 4 7" xfId="6166" xr:uid="{00000000-0005-0000-0000-00009D170000}"/>
    <cellStyle name="20% - Accent3 2 5" xfId="6167" xr:uid="{00000000-0005-0000-0000-00009E170000}"/>
    <cellStyle name="20% - Accent3 2 5 2" xfId="6168" xr:uid="{00000000-0005-0000-0000-00009F170000}"/>
    <cellStyle name="20% - Accent3 2 5 2 2" xfId="6169" xr:uid="{00000000-0005-0000-0000-0000A0170000}"/>
    <cellStyle name="20% - Accent3 2 5 2 2 2" xfId="6170" xr:uid="{00000000-0005-0000-0000-0000A1170000}"/>
    <cellStyle name="20% - Accent3 2 5 2 2 2 2" xfId="6171" xr:uid="{00000000-0005-0000-0000-0000A2170000}"/>
    <cellStyle name="20% - Accent3 2 5 2 2 3" xfId="6172" xr:uid="{00000000-0005-0000-0000-0000A3170000}"/>
    <cellStyle name="20% - Accent3 2 5 2 3" xfId="6173" xr:uid="{00000000-0005-0000-0000-0000A4170000}"/>
    <cellStyle name="20% - Accent3 2 5 2 3 2" xfId="6174" xr:uid="{00000000-0005-0000-0000-0000A5170000}"/>
    <cellStyle name="20% - Accent3 2 5 2 4" xfId="6175" xr:uid="{00000000-0005-0000-0000-0000A6170000}"/>
    <cellStyle name="20% - Accent3 2 5 3" xfId="6176" xr:uid="{00000000-0005-0000-0000-0000A7170000}"/>
    <cellStyle name="20% - Accent3 2 5 3 2" xfId="6177" xr:uid="{00000000-0005-0000-0000-0000A8170000}"/>
    <cellStyle name="20% - Accent3 2 5 3 2 2" xfId="6178" xr:uid="{00000000-0005-0000-0000-0000A9170000}"/>
    <cellStyle name="20% - Accent3 2 5 3 3" xfId="6179" xr:uid="{00000000-0005-0000-0000-0000AA170000}"/>
    <cellStyle name="20% - Accent3 2 5 4" xfId="6180" xr:uid="{00000000-0005-0000-0000-0000AB170000}"/>
    <cellStyle name="20% - Accent3 2 5 4 2" xfId="6181" xr:uid="{00000000-0005-0000-0000-0000AC170000}"/>
    <cellStyle name="20% - Accent3 2 5 4 2 2" xfId="6182" xr:uid="{00000000-0005-0000-0000-0000AD170000}"/>
    <cellStyle name="20% - Accent3 2 5 4 3" xfId="6183" xr:uid="{00000000-0005-0000-0000-0000AE170000}"/>
    <cellStyle name="20% - Accent3 2 5 5" xfId="6184" xr:uid="{00000000-0005-0000-0000-0000AF170000}"/>
    <cellStyle name="20% - Accent3 2 5 5 2" xfId="6185" xr:uid="{00000000-0005-0000-0000-0000B0170000}"/>
    <cellStyle name="20% - Accent3 2 5 6" xfId="6186" xr:uid="{00000000-0005-0000-0000-0000B1170000}"/>
    <cellStyle name="20% - Accent3 2 6" xfId="6187" xr:uid="{00000000-0005-0000-0000-0000B2170000}"/>
    <cellStyle name="20% - Accent3 2 6 2" xfId="6188" xr:uid="{00000000-0005-0000-0000-0000B3170000}"/>
    <cellStyle name="20% - Accent3 2 6 2 2" xfId="6189" xr:uid="{00000000-0005-0000-0000-0000B4170000}"/>
    <cellStyle name="20% - Accent3 2 6 2 2 2" xfId="6190" xr:uid="{00000000-0005-0000-0000-0000B5170000}"/>
    <cellStyle name="20% - Accent3 2 6 2 3" xfId="6191" xr:uid="{00000000-0005-0000-0000-0000B6170000}"/>
    <cellStyle name="20% - Accent3 2 6 3" xfId="6192" xr:uid="{00000000-0005-0000-0000-0000B7170000}"/>
    <cellStyle name="20% - Accent3 2 6 3 2" xfId="6193" xr:uid="{00000000-0005-0000-0000-0000B8170000}"/>
    <cellStyle name="20% - Accent3 2 6 4" xfId="6194" xr:uid="{00000000-0005-0000-0000-0000B9170000}"/>
    <cellStyle name="20% - Accent3 2 7" xfId="6195" xr:uid="{00000000-0005-0000-0000-0000BA170000}"/>
    <cellStyle name="20% - Accent3 2 7 2" xfId="6196" xr:uid="{00000000-0005-0000-0000-0000BB170000}"/>
    <cellStyle name="20% - Accent3 2 7 2 2" xfId="6197" xr:uid="{00000000-0005-0000-0000-0000BC170000}"/>
    <cellStyle name="20% - Accent3 2 7 3" xfId="6198" xr:uid="{00000000-0005-0000-0000-0000BD170000}"/>
    <cellStyle name="20% - Accent3 2 8" xfId="6199" xr:uid="{00000000-0005-0000-0000-0000BE170000}"/>
    <cellStyle name="20% - Accent3 2 8 2" xfId="6200" xr:uid="{00000000-0005-0000-0000-0000BF170000}"/>
    <cellStyle name="20% - Accent3 2 8 2 2" xfId="6201" xr:uid="{00000000-0005-0000-0000-0000C0170000}"/>
    <cellStyle name="20% - Accent3 2 8 3" xfId="6202" xr:uid="{00000000-0005-0000-0000-0000C1170000}"/>
    <cellStyle name="20% - Accent3 2 9" xfId="6203" xr:uid="{00000000-0005-0000-0000-0000C2170000}"/>
    <cellStyle name="20% - Accent3 2 9 2" xfId="6204" xr:uid="{00000000-0005-0000-0000-0000C3170000}"/>
    <cellStyle name="20% - Accent3 20" xfId="6205" xr:uid="{00000000-0005-0000-0000-0000C4170000}"/>
    <cellStyle name="20% - Accent3 20 2" xfId="6206" xr:uid="{00000000-0005-0000-0000-0000C5170000}"/>
    <cellStyle name="20% - Accent3 20 2 2" xfId="6207" xr:uid="{00000000-0005-0000-0000-0000C6170000}"/>
    <cellStyle name="20% - Accent3 20 2 2 2" xfId="6208" xr:uid="{00000000-0005-0000-0000-0000C7170000}"/>
    <cellStyle name="20% - Accent3 20 2 2 2 2" xfId="6209" xr:uid="{00000000-0005-0000-0000-0000C8170000}"/>
    <cellStyle name="20% - Accent3 20 2 2 2 2 2" xfId="6210" xr:uid="{00000000-0005-0000-0000-0000C9170000}"/>
    <cellStyle name="20% - Accent3 20 2 2 2 3" xfId="6211" xr:uid="{00000000-0005-0000-0000-0000CA170000}"/>
    <cellStyle name="20% - Accent3 20 2 2 3" xfId="6212" xr:uid="{00000000-0005-0000-0000-0000CB170000}"/>
    <cellStyle name="20% - Accent3 20 2 2 3 2" xfId="6213" xr:uid="{00000000-0005-0000-0000-0000CC170000}"/>
    <cellStyle name="20% - Accent3 20 2 2 4" xfId="6214" xr:uid="{00000000-0005-0000-0000-0000CD170000}"/>
    <cellStyle name="20% - Accent3 20 2 3" xfId="6215" xr:uid="{00000000-0005-0000-0000-0000CE170000}"/>
    <cellStyle name="20% - Accent3 20 2 3 2" xfId="6216" xr:uid="{00000000-0005-0000-0000-0000CF170000}"/>
    <cellStyle name="20% - Accent3 20 2 3 2 2" xfId="6217" xr:uid="{00000000-0005-0000-0000-0000D0170000}"/>
    <cellStyle name="20% - Accent3 20 2 3 3" xfId="6218" xr:uid="{00000000-0005-0000-0000-0000D1170000}"/>
    <cellStyle name="20% - Accent3 20 2 4" xfId="6219" xr:uid="{00000000-0005-0000-0000-0000D2170000}"/>
    <cellStyle name="20% - Accent3 20 2 4 2" xfId="6220" xr:uid="{00000000-0005-0000-0000-0000D3170000}"/>
    <cellStyle name="20% - Accent3 20 2 4 2 2" xfId="6221" xr:uid="{00000000-0005-0000-0000-0000D4170000}"/>
    <cellStyle name="20% - Accent3 20 2 4 3" xfId="6222" xr:uid="{00000000-0005-0000-0000-0000D5170000}"/>
    <cellStyle name="20% - Accent3 20 2 5" xfId="6223" xr:uid="{00000000-0005-0000-0000-0000D6170000}"/>
    <cellStyle name="20% - Accent3 20 2 5 2" xfId="6224" xr:uid="{00000000-0005-0000-0000-0000D7170000}"/>
    <cellStyle name="20% - Accent3 20 2 6" xfId="6225" xr:uid="{00000000-0005-0000-0000-0000D8170000}"/>
    <cellStyle name="20% - Accent3 20 3" xfId="6226" xr:uid="{00000000-0005-0000-0000-0000D9170000}"/>
    <cellStyle name="20% - Accent3 20 3 2" xfId="6227" xr:uid="{00000000-0005-0000-0000-0000DA170000}"/>
    <cellStyle name="20% - Accent3 20 3 2 2" xfId="6228" xr:uid="{00000000-0005-0000-0000-0000DB170000}"/>
    <cellStyle name="20% - Accent3 20 3 2 2 2" xfId="6229" xr:uid="{00000000-0005-0000-0000-0000DC170000}"/>
    <cellStyle name="20% - Accent3 20 3 2 3" xfId="6230" xr:uid="{00000000-0005-0000-0000-0000DD170000}"/>
    <cellStyle name="20% - Accent3 20 3 3" xfId="6231" xr:uid="{00000000-0005-0000-0000-0000DE170000}"/>
    <cellStyle name="20% - Accent3 20 3 3 2" xfId="6232" xr:uid="{00000000-0005-0000-0000-0000DF170000}"/>
    <cellStyle name="20% - Accent3 20 3 4" xfId="6233" xr:uid="{00000000-0005-0000-0000-0000E0170000}"/>
    <cellStyle name="20% - Accent3 20 4" xfId="6234" xr:uid="{00000000-0005-0000-0000-0000E1170000}"/>
    <cellStyle name="20% - Accent3 20 4 2" xfId="6235" xr:uid="{00000000-0005-0000-0000-0000E2170000}"/>
    <cellStyle name="20% - Accent3 20 4 2 2" xfId="6236" xr:uid="{00000000-0005-0000-0000-0000E3170000}"/>
    <cellStyle name="20% - Accent3 20 4 3" xfId="6237" xr:uid="{00000000-0005-0000-0000-0000E4170000}"/>
    <cellStyle name="20% - Accent3 20 5" xfId="6238" xr:uid="{00000000-0005-0000-0000-0000E5170000}"/>
    <cellStyle name="20% - Accent3 20 5 2" xfId="6239" xr:uid="{00000000-0005-0000-0000-0000E6170000}"/>
    <cellStyle name="20% - Accent3 20 5 2 2" xfId="6240" xr:uid="{00000000-0005-0000-0000-0000E7170000}"/>
    <cellStyle name="20% - Accent3 20 5 3" xfId="6241" xr:uid="{00000000-0005-0000-0000-0000E8170000}"/>
    <cellStyle name="20% - Accent3 20 6" xfId="6242" xr:uid="{00000000-0005-0000-0000-0000E9170000}"/>
    <cellStyle name="20% - Accent3 20 6 2" xfId="6243" xr:uid="{00000000-0005-0000-0000-0000EA170000}"/>
    <cellStyle name="20% - Accent3 20 7" xfId="6244" xr:uid="{00000000-0005-0000-0000-0000EB170000}"/>
    <cellStyle name="20% - Accent3 21" xfId="6245" xr:uid="{00000000-0005-0000-0000-0000EC170000}"/>
    <cellStyle name="20% - Accent3 21 2" xfId="6246" xr:uid="{00000000-0005-0000-0000-0000ED170000}"/>
    <cellStyle name="20% - Accent3 21 2 2" xfId="6247" xr:uid="{00000000-0005-0000-0000-0000EE170000}"/>
    <cellStyle name="20% - Accent3 21 2 2 2" xfId="6248" xr:uid="{00000000-0005-0000-0000-0000EF170000}"/>
    <cellStyle name="20% - Accent3 21 2 2 2 2" xfId="6249" xr:uid="{00000000-0005-0000-0000-0000F0170000}"/>
    <cellStyle name="20% - Accent3 21 2 2 3" xfId="6250" xr:uid="{00000000-0005-0000-0000-0000F1170000}"/>
    <cellStyle name="20% - Accent3 21 2 3" xfId="6251" xr:uid="{00000000-0005-0000-0000-0000F2170000}"/>
    <cellStyle name="20% - Accent3 21 2 3 2" xfId="6252" xr:uid="{00000000-0005-0000-0000-0000F3170000}"/>
    <cellStyle name="20% - Accent3 21 2 4" xfId="6253" xr:uid="{00000000-0005-0000-0000-0000F4170000}"/>
    <cellStyle name="20% - Accent3 21 3" xfId="6254" xr:uid="{00000000-0005-0000-0000-0000F5170000}"/>
    <cellStyle name="20% - Accent3 21 3 2" xfId="6255" xr:uid="{00000000-0005-0000-0000-0000F6170000}"/>
    <cellStyle name="20% - Accent3 21 3 2 2" xfId="6256" xr:uid="{00000000-0005-0000-0000-0000F7170000}"/>
    <cellStyle name="20% - Accent3 21 3 3" xfId="6257" xr:uid="{00000000-0005-0000-0000-0000F8170000}"/>
    <cellStyle name="20% - Accent3 21 4" xfId="6258" xr:uid="{00000000-0005-0000-0000-0000F9170000}"/>
    <cellStyle name="20% - Accent3 21 4 2" xfId="6259" xr:uid="{00000000-0005-0000-0000-0000FA170000}"/>
    <cellStyle name="20% - Accent3 21 4 2 2" xfId="6260" xr:uid="{00000000-0005-0000-0000-0000FB170000}"/>
    <cellStyle name="20% - Accent3 21 4 3" xfId="6261" xr:uid="{00000000-0005-0000-0000-0000FC170000}"/>
    <cellStyle name="20% - Accent3 21 5" xfId="6262" xr:uid="{00000000-0005-0000-0000-0000FD170000}"/>
    <cellStyle name="20% - Accent3 21 5 2" xfId="6263" xr:uid="{00000000-0005-0000-0000-0000FE170000}"/>
    <cellStyle name="20% - Accent3 21 6" xfId="6264" xr:uid="{00000000-0005-0000-0000-0000FF170000}"/>
    <cellStyle name="20% - Accent3 22" xfId="6265" xr:uid="{00000000-0005-0000-0000-000000180000}"/>
    <cellStyle name="20% - Accent3 22 2" xfId="6266" xr:uid="{00000000-0005-0000-0000-000001180000}"/>
    <cellStyle name="20% - Accent3 22 2 2" xfId="6267" xr:uid="{00000000-0005-0000-0000-000002180000}"/>
    <cellStyle name="20% - Accent3 22 2 2 2" xfId="6268" xr:uid="{00000000-0005-0000-0000-000003180000}"/>
    <cellStyle name="20% - Accent3 22 2 2 2 2" xfId="6269" xr:uid="{00000000-0005-0000-0000-000004180000}"/>
    <cellStyle name="20% - Accent3 22 2 2 3" xfId="6270" xr:uid="{00000000-0005-0000-0000-000005180000}"/>
    <cellStyle name="20% - Accent3 22 2 3" xfId="6271" xr:uid="{00000000-0005-0000-0000-000006180000}"/>
    <cellStyle name="20% - Accent3 22 2 3 2" xfId="6272" xr:uid="{00000000-0005-0000-0000-000007180000}"/>
    <cellStyle name="20% - Accent3 22 2 4" xfId="6273" xr:uid="{00000000-0005-0000-0000-000008180000}"/>
    <cellStyle name="20% - Accent3 22 3" xfId="6274" xr:uid="{00000000-0005-0000-0000-000009180000}"/>
    <cellStyle name="20% - Accent3 22 3 2" xfId="6275" xr:uid="{00000000-0005-0000-0000-00000A180000}"/>
    <cellStyle name="20% - Accent3 22 3 2 2" xfId="6276" xr:uid="{00000000-0005-0000-0000-00000B180000}"/>
    <cellStyle name="20% - Accent3 22 3 3" xfId="6277" xr:uid="{00000000-0005-0000-0000-00000C180000}"/>
    <cellStyle name="20% - Accent3 22 4" xfId="6278" xr:uid="{00000000-0005-0000-0000-00000D180000}"/>
    <cellStyle name="20% - Accent3 22 4 2" xfId="6279" xr:uid="{00000000-0005-0000-0000-00000E180000}"/>
    <cellStyle name="20% - Accent3 22 4 2 2" xfId="6280" xr:uid="{00000000-0005-0000-0000-00000F180000}"/>
    <cellStyle name="20% - Accent3 22 4 3" xfId="6281" xr:uid="{00000000-0005-0000-0000-000010180000}"/>
    <cellStyle name="20% - Accent3 22 5" xfId="6282" xr:uid="{00000000-0005-0000-0000-000011180000}"/>
    <cellStyle name="20% - Accent3 22 5 2" xfId="6283" xr:uid="{00000000-0005-0000-0000-000012180000}"/>
    <cellStyle name="20% - Accent3 22 6" xfId="6284" xr:uid="{00000000-0005-0000-0000-000013180000}"/>
    <cellStyle name="20% - Accent3 23" xfId="6285" xr:uid="{00000000-0005-0000-0000-000014180000}"/>
    <cellStyle name="20% - Accent3 23 2" xfId="6286" xr:uid="{00000000-0005-0000-0000-000015180000}"/>
    <cellStyle name="20% - Accent3 23 2 2" xfId="6287" xr:uid="{00000000-0005-0000-0000-000016180000}"/>
    <cellStyle name="20% - Accent3 23 2 2 2" xfId="6288" xr:uid="{00000000-0005-0000-0000-000017180000}"/>
    <cellStyle name="20% - Accent3 23 2 2 2 2" xfId="6289" xr:uid="{00000000-0005-0000-0000-000018180000}"/>
    <cellStyle name="20% - Accent3 23 2 2 3" xfId="6290" xr:uid="{00000000-0005-0000-0000-000019180000}"/>
    <cellStyle name="20% - Accent3 23 2 3" xfId="6291" xr:uid="{00000000-0005-0000-0000-00001A180000}"/>
    <cellStyle name="20% - Accent3 23 2 3 2" xfId="6292" xr:uid="{00000000-0005-0000-0000-00001B180000}"/>
    <cellStyle name="20% - Accent3 23 2 4" xfId="6293" xr:uid="{00000000-0005-0000-0000-00001C180000}"/>
    <cellStyle name="20% - Accent3 23 3" xfId="6294" xr:uid="{00000000-0005-0000-0000-00001D180000}"/>
    <cellStyle name="20% - Accent3 23 3 2" xfId="6295" xr:uid="{00000000-0005-0000-0000-00001E180000}"/>
    <cellStyle name="20% - Accent3 23 3 2 2" xfId="6296" xr:uid="{00000000-0005-0000-0000-00001F180000}"/>
    <cellStyle name="20% - Accent3 23 3 3" xfId="6297" xr:uid="{00000000-0005-0000-0000-000020180000}"/>
    <cellStyle name="20% - Accent3 23 4" xfId="6298" xr:uid="{00000000-0005-0000-0000-000021180000}"/>
    <cellStyle name="20% - Accent3 23 4 2" xfId="6299" xr:uid="{00000000-0005-0000-0000-000022180000}"/>
    <cellStyle name="20% - Accent3 23 4 2 2" xfId="6300" xr:uid="{00000000-0005-0000-0000-000023180000}"/>
    <cellStyle name="20% - Accent3 23 4 3" xfId="6301" xr:uid="{00000000-0005-0000-0000-000024180000}"/>
    <cellStyle name="20% - Accent3 23 5" xfId="6302" xr:uid="{00000000-0005-0000-0000-000025180000}"/>
    <cellStyle name="20% - Accent3 23 5 2" xfId="6303" xr:uid="{00000000-0005-0000-0000-000026180000}"/>
    <cellStyle name="20% - Accent3 23 6" xfId="6304" xr:uid="{00000000-0005-0000-0000-000027180000}"/>
    <cellStyle name="20% - Accent3 24" xfId="6305" xr:uid="{00000000-0005-0000-0000-000028180000}"/>
    <cellStyle name="20% - Accent3 24 2" xfId="6306" xr:uid="{00000000-0005-0000-0000-000029180000}"/>
    <cellStyle name="20% - Accent3 24 2 2" xfId="6307" xr:uid="{00000000-0005-0000-0000-00002A180000}"/>
    <cellStyle name="20% - Accent3 24 2 2 2" xfId="6308" xr:uid="{00000000-0005-0000-0000-00002B180000}"/>
    <cellStyle name="20% - Accent3 24 2 2 2 2" xfId="6309" xr:uid="{00000000-0005-0000-0000-00002C180000}"/>
    <cellStyle name="20% - Accent3 24 2 2 3" xfId="6310" xr:uid="{00000000-0005-0000-0000-00002D180000}"/>
    <cellStyle name="20% - Accent3 24 2 3" xfId="6311" xr:uid="{00000000-0005-0000-0000-00002E180000}"/>
    <cellStyle name="20% - Accent3 24 2 3 2" xfId="6312" xr:uid="{00000000-0005-0000-0000-00002F180000}"/>
    <cellStyle name="20% - Accent3 24 2 4" xfId="6313" xr:uid="{00000000-0005-0000-0000-000030180000}"/>
    <cellStyle name="20% - Accent3 24 3" xfId="6314" xr:uid="{00000000-0005-0000-0000-000031180000}"/>
    <cellStyle name="20% - Accent3 24 3 2" xfId="6315" xr:uid="{00000000-0005-0000-0000-000032180000}"/>
    <cellStyle name="20% - Accent3 24 3 2 2" xfId="6316" xr:uid="{00000000-0005-0000-0000-000033180000}"/>
    <cellStyle name="20% - Accent3 24 3 3" xfId="6317" xr:uid="{00000000-0005-0000-0000-000034180000}"/>
    <cellStyle name="20% - Accent3 24 4" xfId="6318" xr:uid="{00000000-0005-0000-0000-000035180000}"/>
    <cellStyle name="20% - Accent3 24 4 2" xfId="6319" xr:uid="{00000000-0005-0000-0000-000036180000}"/>
    <cellStyle name="20% - Accent3 24 4 2 2" xfId="6320" xr:uid="{00000000-0005-0000-0000-000037180000}"/>
    <cellStyle name="20% - Accent3 24 4 3" xfId="6321" xr:uid="{00000000-0005-0000-0000-000038180000}"/>
    <cellStyle name="20% - Accent3 24 5" xfId="6322" xr:uid="{00000000-0005-0000-0000-000039180000}"/>
    <cellStyle name="20% - Accent3 24 5 2" xfId="6323" xr:uid="{00000000-0005-0000-0000-00003A180000}"/>
    <cellStyle name="20% - Accent3 24 6" xfId="6324" xr:uid="{00000000-0005-0000-0000-00003B180000}"/>
    <cellStyle name="20% - Accent3 25" xfId="6325" xr:uid="{00000000-0005-0000-0000-00003C180000}"/>
    <cellStyle name="20% - Accent3 25 2" xfId="6326" xr:uid="{00000000-0005-0000-0000-00003D180000}"/>
    <cellStyle name="20% - Accent3 25 2 2" xfId="6327" xr:uid="{00000000-0005-0000-0000-00003E180000}"/>
    <cellStyle name="20% - Accent3 25 2 2 2" xfId="6328" xr:uid="{00000000-0005-0000-0000-00003F180000}"/>
    <cellStyle name="20% - Accent3 25 2 3" xfId="6329" xr:uid="{00000000-0005-0000-0000-000040180000}"/>
    <cellStyle name="20% - Accent3 25 3" xfId="6330" xr:uid="{00000000-0005-0000-0000-000041180000}"/>
    <cellStyle name="20% - Accent3 25 3 2" xfId="6331" xr:uid="{00000000-0005-0000-0000-000042180000}"/>
    <cellStyle name="20% - Accent3 25 4" xfId="6332" xr:uid="{00000000-0005-0000-0000-000043180000}"/>
    <cellStyle name="20% - Accent3 26" xfId="6333" xr:uid="{00000000-0005-0000-0000-000044180000}"/>
    <cellStyle name="20% - Accent3 26 2" xfId="6334" xr:uid="{00000000-0005-0000-0000-000045180000}"/>
    <cellStyle name="20% - Accent3 26 2 2" xfId="6335" xr:uid="{00000000-0005-0000-0000-000046180000}"/>
    <cellStyle name="20% - Accent3 26 3" xfId="6336" xr:uid="{00000000-0005-0000-0000-000047180000}"/>
    <cellStyle name="20% - Accent3 27" xfId="6337" xr:uid="{00000000-0005-0000-0000-000048180000}"/>
    <cellStyle name="20% - Accent3 27 2" xfId="6338" xr:uid="{00000000-0005-0000-0000-000049180000}"/>
    <cellStyle name="20% - Accent3 27 2 2" xfId="6339" xr:uid="{00000000-0005-0000-0000-00004A180000}"/>
    <cellStyle name="20% - Accent3 27 3" xfId="6340" xr:uid="{00000000-0005-0000-0000-00004B180000}"/>
    <cellStyle name="20% - Accent3 28" xfId="6341" xr:uid="{00000000-0005-0000-0000-00004C180000}"/>
    <cellStyle name="20% - Accent3 28 2" xfId="6342" xr:uid="{00000000-0005-0000-0000-00004D180000}"/>
    <cellStyle name="20% - Accent3 29" xfId="6343" xr:uid="{00000000-0005-0000-0000-00004E180000}"/>
    <cellStyle name="20% - Accent3 3" xfId="49" xr:uid="{00000000-0005-0000-0000-00004F180000}"/>
    <cellStyle name="20% - Accent3 3 10" xfId="6344" xr:uid="{00000000-0005-0000-0000-000050180000}"/>
    <cellStyle name="20% - Accent3 3 2" xfId="6345" xr:uid="{00000000-0005-0000-0000-000051180000}"/>
    <cellStyle name="20% - Accent3 3 2 2" xfId="6346" xr:uid="{00000000-0005-0000-0000-000052180000}"/>
    <cellStyle name="20% - Accent3 3 2 2 2" xfId="6347" xr:uid="{00000000-0005-0000-0000-000053180000}"/>
    <cellStyle name="20% - Accent3 3 2 2 2 2" xfId="6348" xr:uid="{00000000-0005-0000-0000-000054180000}"/>
    <cellStyle name="20% - Accent3 3 2 2 2 2 2" xfId="6349" xr:uid="{00000000-0005-0000-0000-000055180000}"/>
    <cellStyle name="20% - Accent3 3 2 2 2 2 2 2" xfId="6350" xr:uid="{00000000-0005-0000-0000-000056180000}"/>
    <cellStyle name="20% - Accent3 3 2 2 2 2 2 2 2" xfId="6351" xr:uid="{00000000-0005-0000-0000-000057180000}"/>
    <cellStyle name="20% - Accent3 3 2 2 2 2 2 3" xfId="6352" xr:uid="{00000000-0005-0000-0000-000058180000}"/>
    <cellStyle name="20% - Accent3 3 2 2 2 2 3" xfId="6353" xr:uid="{00000000-0005-0000-0000-000059180000}"/>
    <cellStyle name="20% - Accent3 3 2 2 2 2 3 2" xfId="6354" xr:uid="{00000000-0005-0000-0000-00005A180000}"/>
    <cellStyle name="20% - Accent3 3 2 2 2 2 4" xfId="6355" xr:uid="{00000000-0005-0000-0000-00005B180000}"/>
    <cellStyle name="20% - Accent3 3 2 2 2 3" xfId="6356" xr:uid="{00000000-0005-0000-0000-00005C180000}"/>
    <cellStyle name="20% - Accent3 3 2 2 2 3 2" xfId="6357" xr:uid="{00000000-0005-0000-0000-00005D180000}"/>
    <cellStyle name="20% - Accent3 3 2 2 2 3 2 2" xfId="6358" xr:uid="{00000000-0005-0000-0000-00005E180000}"/>
    <cellStyle name="20% - Accent3 3 2 2 2 3 3" xfId="6359" xr:uid="{00000000-0005-0000-0000-00005F180000}"/>
    <cellStyle name="20% - Accent3 3 2 2 2 4" xfId="6360" xr:uid="{00000000-0005-0000-0000-000060180000}"/>
    <cellStyle name="20% - Accent3 3 2 2 2 4 2" xfId="6361" xr:uid="{00000000-0005-0000-0000-000061180000}"/>
    <cellStyle name="20% - Accent3 3 2 2 2 4 2 2" xfId="6362" xr:uid="{00000000-0005-0000-0000-000062180000}"/>
    <cellStyle name="20% - Accent3 3 2 2 2 4 3" xfId="6363" xr:uid="{00000000-0005-0000-0000-000063180000}"/>
    <cellStyle name="20% - Accent3 3 2 2 2 5" xfId="6364" xr:uid="{00000000-0005-0000-0000-000064180000}"/>
    <cellStyle name="20% - Accent3 3 2 2 2 5 2" xfId="6365" xr:uid="{00000000-0005-0000-0000-000065180000}"/>
    <cellStyle name="20% - Accent3 3 2 2 2 6" xfId="6366" xr:uid="{00000000-0005-0000-0000-000066180000}"/>
    <cellStyle name="20% - Accent3 3 2 2 3" xfId="6367" xr:uid="{00000000-0005-0000-0000-000067180000}"/>
    <cellStyle name="20% - Accent3 3 2 2 3 2" xfId="6368" xr:uid="{00000000-0005-0000-0000-000068180000}"/>
    <cellStyle name="20% - Accent3 3 2 2 3 2 2" xfId="6369" xr:uid="{00000000-0005-0000-0000-000069180000}"/>
    <cellStyle name="20% - Accent3 3 2 2 3 2 2 2" xfId="6370" xr:uid="{00000000-0005-0000-0000-00006A180000}"/>
    <cellStyle name="20% - Accent3 3 2 2 3 2 3" xfId="6371" xr:uid="{00000000-0005-0000-0000-00006B180000}"/>
    <cellStyle name="20% - Accent3 3 2 2 3 3" xfId="6372" xr:uid="{00000000-0005-0000-0000-00006C180000}"/>
    <cellStyle name="20% - Accent3 3 2 2 3 3 2" xfId="6373" xr:uid="{00000000-0005-0000-0000-00006D180000}"/>
    <cellStyle name="20% - Accent3 3 2 2 3 4" xfId="6374" xr:uid="{00000000-0005-0000-0000-00006E180000}"/>
    <cellStyle name="20% - Accent3 3 2 2 4" xfId="6375" xr:uid="{00000000-0005-0000-0000-00006F180000}"/>
    <cellStyle name="20% - Accent3 3 2 2 4 2" xfId="6376" xr:uid="{00000000-0005-0000-0000-000070180000}"/>
    <cellStyle name="20% - Accent3 3 2 2 4 2 2" xfId="6377" xr:uid="{00000000-0005-0000-0000-000071180000}"/>
    <cellStyle name="20% - Accent3 3 2 2 4 3" xfId="6378" xr:uid="{00000000-0005-0000-0000-000072180000}"/>
    <cellStyle name="20% - Accent3 3 2 2 5" xfId="6379" xr:uid="{00000000-0005-0000-0000-000073180000}"/>
    <cellStyle name="20% - Accent3 3 2 2 5 2" xfId="6380" xr:uid="{00000000-0005-0000-0000-000074180000}"/>
    <cellStyle name="20% - Accent3 3 2 2 5 2 2" xfId="6381" xr:uid="{00000000-0005-0000-0000-000075180000}"/>
    <cellStyle name="20% - Accent3 3 2 2 5 3" xfId="6382" xr:uid="{00000000-0005-0000-0000-000076180000}"/>
    <cellStyle name="20% - Accent3 3 2 2 6" xfId="6383" xr:uid="{00000000-0005-0000-0000-000077180000}"/>
    <cellStyle name="20% - Accent3 3 2 2 6 2" xfId="6384" xr:uid="{00000000-0005-0000-0000-000078180000}"/>
    <cellStyle name="20% - Accent3 3 2 2 7" xfId="6385" xr:uid="{00000000-0005-0000-0000-000079180000}"/>
    <cellStyle name="20% - Accent3 3 2 3" xfId="6386" xr:uid="{00000000-0005-0000-0000-00007A180000}"/>
    <cellStyle name="20% - Accent3 3 2 3 2" xfId="6387" xr:uid="{00000000-0005-0000-0000-00007B180000}"/>
    <cellStyle name="20% - Accent3 3 2 3 2 2" xfId="6388" xr:uid="{00000000-0005-0000-0000-00007C180000}"/>
    <cellStyle name="20% - Accent3 3 2 3 2 2 2" xfId="6389" xr:uid="{00000000-0005-0000-0000-00007D180000}"/>
    <cellStyle name="20% - Accent3 3 2 3 2 2 2 2" xfId="6390" xr:uid="{00000000-0005-0000-0000-00007E180000}"/>
    <cellStyle name="20% - Accent3 3 2 3 2 2 2 2 2" xfId="6391" xr:uid="{00000000-0005-0000-0000-00007F180000}"/>
    <cellStyle name="20% - Accent3 3 2 3 2 2 2 3" xfId="6392" xr:uid="{00000000-0005-0000-0000-000080180000}"/>
    <cellStyle name="20% - Accent3 3 2 3 2 2 3" xfId="6393" xr:uid="{00000000-0005-0000-0000-000081180000}"/>
    <cellStyle name="20% - Accent3 3 2 3 2 2 3 2" xfId="6394" xr:uid="{00000000-0005-0000-0000-000082180000}"/>
    <cellStyle name="20% - Accent3 3 2 3 2 2 4" xfId="6395" xr:uid="{00000000-0005-0000-0000-000083180000}"/>
    <cellStyle name="20% - Accent3 3 2 3 2 3" xfId="6396" xr:uid="{00000000-0005-0000-0000-000084180000}"/>
    <cellStyle name="20% - Accent3 3 2 3 2 3 2" xfId="6397" xr:uid="{00000000-0005-0000-0000-000085180000}"/>
    <cellStyle name="20% - Accent3 3 2 3 2 3 2 2" xfId="6398" xr:uid="{00000000-0005-0000-0000-000086180000}"/>
    <cellStyle name="20% - Accent3 3 2 3 2 3 3" xfId="6399" xr:uid="{00000000-0005-0000-0000-000087180000}"/>
    <cellStyle name="20% - Accent3 3 2 3 2 4" xfId="6400" xr:uid="{00000000-0005-0000-0000-000088180000}"/>
    <cellStyle name="20% - Accent3 3 2 3 2 4 2" xfId="6401" xr:uid="{00000000-0005-0000-0000-000089180000}"/>
    <cellStyle name="20% - Accent3 3 2 3 2 4 2 2" xfId="6402" xr:uid="{00000000-0005-0000-0000-00008A180000}"/>
    <cellStyle name="20% - Accent3 3 2 3 2 4 3" xfId="6403" xr:uid="{00000000-0005-0000-0000-00008B180000}"/>
    <cellStyle name="20% - Accent3 3 2 3 2 5" xfId="6404" xr:uid="{00000000-0005-0000-0000-00008C180000}"/>
    <cellStyle name="20% - Accent3 3 2 3 2 5 2" xfId="6405" xr:uid="{00000000-0005-0000-0000-00008D180000}"/>
    <cellStyle name="20% - Accent3 3 2 3 2 6" xfId="6406" xr:uid="{00000000-0005-0000-0000-00008E180000}"/>
    <cellStyle name="20% - Accent3 3 2 3 3" xfId="6407" xr:uid="{00000000-0005-0000-0000-00008F180000}"/>
    <cellStyle name="20% - Accent3 3 2 3 3 2" xfId="6408" xr:uid="{00000000-0005-0000-0000-000090180000}"/>
    <cellStyle name="20% - Accent3 3 2 3 3 2 2" xfId="6409" xr:uid="{00000000-0005-0000-0000-000091180000}"/>
    <cellStyle name="20% - Accent3 3 2 3 3 2 2 2" xfId="6410" xr:uid="{00000000-0005-0000-0000-000092180000}"/>
    <cellStyle name="20% - Accent3 3 2 3 3 2 3" xfId="6411" xr:uid="{00000000-0005-0000-0000-000093180000}"/>
    <cellStyle name="20% - Accent3 3 2 3 3 3" xfId="6412" xr:uid="{00000000-0005-0000-0000-000094180000}"/>
    <cellStyle name="20% - Accent3 3 2 3 3 3 2" xfId="6413" xr:uid="{00000000-0005-0000-0000-000095180000}"/>
    <cellStyle name="20% - Accent3 3 2 3 3 4" xfId="6414" xr:uid="{00000000-0005-0000-0000-000096180000}"/>
    <cellStyle name="20% - Accent3 3 2 3 4" xfId="6415" xr:uid="{00000000-0005-0000-0000-000097180000}"/>
    <cellStyle name="20% - Accent3 3 2 3 4 2" xfId="6416" xr:uid="{00000000-0005-0000-0000-000098180000}"/>
    <cellStyle name="20% - Accent3 3 2 3 4 2 2" xfId="6417" xr:uid="{00000000-0005-0000-0000-000099180000}"/>
    <cellStyle name="20% - Accent3 3 2 3 4 3" xfId="6418" xr:uid="{00000000-0005-0000-0000-00009A180000}"/>
    <cellStyle name="20% - Accent3 3 2 3 5" xfId="6419" xr:uid="{00000000-0005-0000-0000-00009B180000}"/>
    <cellStyle name="20% - Accent3 3 2 3 5 2" xfId="6420" xr:uid="{00000000-0005-0000-0000-00009C180000}"/>
    <cellStyle name="20% - Accent3 3 2 3 5 2 2" xfId="6421" xr:uid="{00000000-0005-0000-0000-00009D180000}"/>
    <cellStyle name="20% - Accent3 3 2 3 5 3" xfId="6422" xr:uid="{00000000-0005-0000-0000-00009E180000}"/>
    <cellStyle name="20% - Accent3 3 2 3 6" xfId="6423" xr:uid="{00000000-0005-0000-0000-00009F180000}"/>
    <cellStyle name="20% - Accent3 3 2 3 6 2" xfId="6424" xr:uid="{00000000-0005-0000-0000-0000A0180000}"/>
    <cellStyle name="20% - Accent3 3 2 3 7" xfId="6425" xr:uid="{00000000-0005-0000-0000-0000A1180000}"/>
    <cellStyle name="20% - Accent3 3 2 4" xfId="6426" xr:uid="{00000000-0005-0000-0000-0000A2180000}"/>
    <cellStyle name="20% - Accent3 3 2 4 2" xfId="6427" xr:uid="{00000000-0005-0000-0000-0000A3180000}"/>
    <cellStyle name="20% - Accent3 3 2 4 2 2" xfId="6428" xr:uid="{00000000-0005-0000-0000-0000A4180000}"/>
    <cellStyle name="20% - Accent3 3 2 4 2 2 2" xfId="6429" xr:uid="{00000000-0005-0000-0000-0000A5180000}"/>
    <cellStyle name="20% - Accent3 3 2 4 2 2 2 2" xfId="6430" xr:uid="{00000000-0005-0000-0000-0000A6180000}"/>
    <cellStyle name="20% - Accent3 3 2 4 2 2 3" xfId="6431" xr:uid="{00000000-0005-0000-0000-0000A7180000}"/>
    <cellStyle name="20% - Accent3 3 2 4 2 3" xfId="6432" xr:uid="{00000000-0005-0000-0000-0000A8180000}"/>
    <cellStyle name="20% - Accent3 3 2 4 2 3 2" xfId="6433" xr:uid="{00000000-0005-0000-0000-0000A9180000}"/>
    <cellStyle name="20% - Accent3 3 2 4 2 4" xfId="6434" xr:uid="{00000000-0005-0000-0000-0000AA180000}"/>
    <cellStyle name="20% - Accent3 3 2 4 3" xfId="6435" xr:uid="{00000000-0005-0000-0000-0000AB180000}"/>
    <cellStyle name="20% - Accent3 3 2 4 3 2" xfId="6436" xr:uid="{00000000-0005-0000-0000-0000AC180000}"/>
    <cellStyle name="20% - Accent3 3 2 4 3 2 2" xfId="6437" xr:uid="{00000000-0005-0000-0000-0000AD180000}"/>
    <cellStyle name="20% - Accent3 3 2 4 3 3" xfId="6438" xr:uid="{00000000-0005-0000-0000-0000AE180000}"/>
    <cellStyle name="20% - Accent3 3 2 4 4" xfId="6439" xr:uid="{00000000-0005-0000-0000-0000AF180000}"/>
    <cellStyle name="20% - Accent3 3 2 4 4 2" xfId="6440" xr:uid="{00000000-0005-0000-0000-0000B0180000}"/>
    <cellStyle name="20% - Accent3 3 2 4 4 2 2" xfId="6441" xr:uid="{00000000-0005-0000-0000-0000B1180000}"/>
    <cellStyle name="20% - Accent3 3 2 4 4 3" xfId="6442" xr:uid="{00000000-0005-0000-0000-0000B2180000}"/>
    <cellStyle name="20% - Accent3 3 2 4 5" xfId="6443" xr:uid="{00000000-0005-0000-0000-0000B3180000}"/>
    <cellStyle name="20% - Accent3 3 2 4 5 2" xfId="6444" xr:uid="{00000000-0005-0000-0000-0000B4180000}"/>
    <cellStyle name="20% - Accent3 3 2 4 6" xfId="6445" xr:uid="{00000000-0005-0000-0000-0000B5180000}"/>
    <cellStyle name="20% - Accent3 3 2 5" xfId="6446" xr:uid="{00000000-0005-0000-0000-0000B6180000}"/>
    <cellStyle name="20% - Accent3 3 2 5 2" xfId="6447" xr:uid="{00000000-0005-0000-0000-0000B7180000}"/>
    <cellStyle name="20% - Accent3 3 2 5 2 2" xfId="6448" xr:uid="{00000000-0005-0000-0000-0000B8180000}"/>
    <cellStyle name="20% - Accent3 3 2 5 2 2 2" xfId="6449" xr:uid="{00000000-0005-0000-0000-0000B9180000}"/>
    <cellStyle name="20% - Accent3 3 2 5 2 3" xfId="6450" xr:uid="{00000000-0005-0000-0000-0000BA180000}"/>
    <cellStyle name="20% - Accent3 3 2 5 3" xfId="6451" xr:uid="{00000000-0005-0000-0000-0000BB180000}"/>
    <cellStyle name="20% - Accent3 3 2 5 3 2" xfId="6452" xr:uid="{00000000-0005-0000-0000-0000BC180000}"/>
    <cellStyle name="20% - Accent3 3 2 5 4" xfId="6453" xr:uid="{00000000-0005-0000-0000-0000BD180000}"/>
    <cellStyle name="20% - Accent3 3 2 6" xfId="6454" xr:uid="{00000000-0005-0000-0000-0000BE180000}"/>
    <cellStyle name="20% - Accent3 3 2 6 2" xfId="6455" xr:uid="{00000000-0005-0000-0000-0000BF180000}"/>
    <cellStyle name="20% - Accent3 3 2 6 2 2" xfId="6456" xr:uid="{00000000-0005-0000-0000-0000C0180000}"/>
    <cellStyle name="20% - Accent3 3 2 6 3" xfId="6457" xr:uid="{00000000-0005-0000-0000-0000C1180000}"/>
    <cellStyle name="20% - Accent3 3 2 7" xfId="6458" xr:uid="{00000000-0005-0000-0000-0000C2180000}"/>
    <cellStyle name="20% - Accent3 3 2 7 2" xfId="6459" xr:uid="{00000000-0005-0000-0000-0000C3180000}"/>
    <cellStyle name="20% - Accent3 3 2 7 2 2" xfId="6460" xr:uid="{00000000-0005-0000-0000-0000C4180000}"/>
    <cellStyle name="20% - Accent3 3 2 7 3" xfId="6461" xr:uid="{00000000-0005-0000-0000-0000C5180000}"/>
    <cellStyle name="20% - Accent3 3 2 8" xfId="6462" xr:uid="{00000000-0005-0000-0000-0000C6180000}"/>
    <cellStyle name="20% - Accent3 3 2 8 2" xfId="6463" xr:uid="{00000000-0005-0000-0000-0000C7180000}"/>
    <cellStyle name="20% - Accent3 3 2 9" xfId="6464" xr:uid="{00000000-0005-0000-0000-0000C8180000}"/>
    <cellStyle name="20% - Accent3 3 3" xfId="6465" xr:uid="{00000000-0005-0000-0000-0000C9180000}"/>
    <cellStyle name="20% - Accent3 3 3 2" xfId="6466" xr:uid="{00000000-0005-0000-0000-0000CA180000}"/>
    <cellStyle name="20% - Accent3 3 3 2 2" xfId="6467" xr:uid="{00000000-0005-0000-0000-0000CB180000}"/>
    <cellStyle name="20% - Accent3 3 3 2 2 2" xfId="6468" xr:uid="{00000000-0005-0000-0000-0000CC180000}"/>
    <cellStyle name="20% - Accent3 3 3 2 2 2 2" xfId="6469" xr:uid="{00000000-0005-0000-0000-0000CD180000}"/>
    <cellStyle name="20% - Accent3 3 3 2 2 2 2 2" xfId="6470" xr:uid="{00000000-0005-0000-0000-0000CE180000}"/>
    <cellStyle name="20% - Accent3 3 3 2 2 2 3" xfId="6471" xr:uid="{00000000-0005-0000-0000-0000CF180000}"/>
    <cellStyle name="20% - Accent3 3 3 2 2 3" xfId="6472" xr:uid="{00000000-0005-0000-0000-0000D0180000}"/>
    <cellStyle name="20% - Accent3 3 3 2 2 3 2" xfId="6473" xr:uid="{00000000-0005-0000-0000-0000D1180000}"/>
    <cellStyle name="20% - Accent3 3 3 2 2 4" xfId="6474" xr:uid="{00000000-0005-0000-0000-0000D2180000}"/>
    <cellStyle name="20% - Accent3 3 3 2 3" xfId="6475" xr:uid="{00000000-0005-0000-0000-0000D3180000}"/>
    <cellStyle name="20% - Accent3 3 3 2 3 2" xfId="6476" xr:uid="{00000000-0005-0000-0000-0000D4180000}"/>
    <cellStyle name="20% - Accent3 3 3 2 3 2 2" xfId="6477" xr:uid="{00000000-0005-0000-0000-0000D5180000}"/>
    <cellStyle name="20% - Accent3 3 3 2 3 3" xfId="6478" xr:uid="{00000000-0005-0000-0000-0000D6180000}"/>
    <cellStyle name="20% - Accent3 3 3 2 4" xfId="6479" xr:uid="{00000000-0005-0000-0000-0000D7180000}"/>
    <cellStyle name="20% - Accent3 3 3 2 4 2" xfId="6480" xr:uid="{00000000-0005-0000-0000-0000D8180000}"/>
    <cellStyle name="20% - Accent3 3 3 2 4 2 2" xfId="6481" xr:uid="{00000000-0005-0000-0000-0000D9180000}"/>
    <cellStyle name="20% - Accent3 3 3 2 4 3" xfId="6482" xr:uid="{00000000-0005-0000-0000-0000DA180000}"/>
    <cellStyle name="20% - Accent3 3 3 2 5" xfId="6483" xr:uid="{00000000-0005-0000-0000-0000DB180000}"/>
    <cellStyle name="20% - Accent3 3 3 2 5 2" xfId="6484" xr:uid="{00000000-0005-0000-0000-0000DC180000}"/>
    <cellStyle name="20% - Accent3 3 3 2 6" xfId="6485" xr:uid="{00000000-0005-0000-0000-0000DD180000}"/>
    <cellStyle name="20% - Accent3 3 3 3" xfId="6486" xr:uid="{00000000-0005-0000-0000-0000DE180000}"/>
    <cellStyle name="20% - Accent3 3 3 3 2" xfId="6487" xr:uid="{00000000-0005-0000-0000-0000DF180000}"/>
    <cellStyle name="20% - Accent3 3 3 3 2 2" xfId="6488" xr:uid="{00000000-0005-0000-0000-0000E0180000}"/>
    <cellStyle name="20% - Accent3 3 3 3 2 2 2" xfId="6489" xr:uid="{00000000-0005-0000-0000-0000E1180000}"/>
    <cellStyle name="20% - Accent3 3 3 3 2 3" xfId="6490" xr:uid="{00000000-0005-0000-0000-0000E2180000}"/>
    <cellStyle name="20% - Accent3 3 3 3 3" xfId="6491" xr:uid="{00000000-0005-0000-0000-0000E3180000}"/>
    <cellStyle name="20% - Accent3 3 3 3 3 2" xfId="6492" xr:uid="{00000000-0005-0000-0000-0000E4180000}"/>
    <cellStyle name="20% - Accent3 3 3 3 4" xfId="6493" xr:uid="{00000000-0005-0000-0000-0000E5180000}"/>
    <cellStyle name="20% - Accent3 3 3 4" xfId="6494" xr:uid="{00000000-0005-0000-0000-0000E6180000}"/>
    <cellStyle name="20% - Accent3 3 3 4 2" xfId="6495" xr:uid="{00000000-0005-0000-0000-0000E7180000}"/>
    <cellStyle name="20% - Accent3 3 3 4 2 2" xfId="6496" xr:uid="{00000000-0005-0000-0000-0000E8180000}"/>
    <cellStyle name="20% - Accent3 3 3 4 3" xfId="6497" xr:uid="{00000000-0005-0000-0000-0000E9180000}"/>
    <cellStyle name="20% - Accent3 3 3 5" xfId="6498" xr:uid="{00000000-0005-0000-0000-0000EA180000}"/>
    <cellStyle name="20% - Accent3 3 3 5 2" xfId="6499" xr:uid="{00000000-0005-0000-0000-0000EB180000}"/>
    <cellStyle name="20% - Accent3 3 3 5 2 2" xfId="6500" xr:uid="{00000000-0005-0000-0000-0000EC180000}"/>
    <cellStyle name="20% - Accent3 3 3 5 3" xfId="6501" xr:uid="{00000000-0005-0000-0000-0000ED180000}"/>
    <cellStyle name="20% - Accent3 3 3 6" xfId="6502" xr:uid="{00000000-0005-0000-0000-0000EE180000}"/>
    <cellStyle name="20% - Accent3 3 3 6 2" xfId="6503" xr:uid="{00000000-0005-0000-0000-0000EF180000}"/>
    <cellStyle name="20% - Accent3 3 3 7" xfId="6504" xr:uid="{00000000-0005-0000-0000-0000F0180000}"/>
    <cellStyle name="20% - Accent3 3 4" xfId="6505" xr:uid="{00000000-0005-0000-0000-0000F1180000}"/>
    <cellStyle name="20% - Accent3 3 4 2" xfId="6506" xr:uid="{00000000-0005-0000-0000-0000F2180000}"/>
    <cellStyle name="20% - Accent3 3 4 2 2" xfId="6507" xr:uid="{00000000-0005-0000-0000-0000F3180000}"/>
    <cellStyle name="20% - Accent3 3 4 2 2 2" xfId="6508" xr:uid="{00000000-0005-0000-0000-0000F4180000}"/>
    <cellStyle name="20% - Accent3 3 4 2 2 2 2" xfId="6509" xr:uid="{00000000-0005-0000-0000-0000F5180000}"/>
    <cellStyle name="20% - Accent3 3 4 2 2 2 2 2" xfId="6510" xr:uid="{00000000-0005-0000-0000-0000F6180000}"/>
    <cellStyle name="20% - Accent3 3 4 2 2 2 3" xfId="6511" xr:uid="{00000000-0005-0000-0000-0000F7180000}"/>
    <cellStyle name="20% - Accent3 3 4 2 2 3" xfId="6512" xr:uid="{00000000-0005-0000-0000-0000F8180000}"/>
    <cellStyle name="20% - Accent3 3 4 2 2 3 2" xfId="6513" xr:uid="{00000000-0005-0000-0000-0000F9180000}"/>
    <cellStyle name="20% - Accent3 3 4 2 2 4" xfId="6514" xr:uid="{00000000-0005-0000-0000-0000FA180000}"/>
    <cellStyle name="20% - Accent3 3 4 2 3" xfId="6515" xr:uid="{00000000-0005-0000-0000-0000FB180000}"/>
    <cellStyle name="20% - Accent3 3 4 2 3 2" xfId="6516" xr:uid="{00000000-0005-0000-0000-0000FC180000}"/>
    <cellStyle name="20% - Accent3 3 4 2 3 2 2" xfId="6517" xr:uid="{00000000-0005-0000-0000-0000FD180000}"/>
    <cellStyle name="20% - Accent3 3 4 2 3 3" xfId="6518" xr:uid="{00000000-0005-0000-0000-0000FE180000}"/>
    <cellStyle name="20% - Accent3 3 4 2 4" xfId="6519" xr:uid="{00000000-0005-0000-0000-0000FF180000}"/>
    <cellStyle name="20% - Accent3 3 4 2 4 2" xfId="6520" xr:uid="{00000000-0005-0000-0000-000000190000}"/>
    <cellStyle name="20% - Accent3 3 4 2 4 2 2" xfId="6521" xr:uid="{00000000-0005-0000-0000-000001190000}"/>
    <cellStyle name="20% - Accent3 3 4 2 4 3" xfId="6522" xr:uid="{00000000-0005-0000-0000-000002190000}"/>
    <cellStyle name="20% - Accent3 3 4 2 5" xfId="6523" xr:uid="{00000000-0005-0000-0000-000003190000}"/>
    <cellStyle name="20% - Accent3 3 4 2 5 2" xfId="6524" xr:uid="{00000000-0005-0000-0000-000004190000}"/>
    <cellStyle name="20% - Accent3 3 4 2 6" xfId="6525" xr:uid="{00000000-0005-0000-0000-000005190000}"/>
    <cellStyle name="20% - Accent3 3 4 3" xfId="6526" xr:uid="{00000000-0005-0000-0000-000006190000}"/>
    <cellStyle name="20% - Accent3 3 4 3 2" xfId="6527" xr:uid="{00000000-0005-0000-0000-000007190000}"/>
    <cellStyle name="20% - Accent3 3 4 3 2 2" xfId="6528" xr:uid="{00000000-0005-0000-0000-000008190000}"/>
    <cellStyle name="20% - Accent3 3 4 3 2 2 2" xfId="6529" xr:uid="{00000000-0005-0000-0000-000009190000}"/>
    <cellStyle name="20% - Accent3 3 4 3 2 3" xfId="6530" xr:uid="{00000000-0005-0000-0000-00000A190000}"/>
    <cellStyle name="20% - Accent3 3 4 3 3" xfId="6531" xr:uid="{00000000-0005-0000-0000-00000B190000}"/>
    <cellStyle name="20% - Accent3 3 4 3 3 2" xfId="6532" xr:uid="{00000000-0005-0000-0000-00000C190000}"/>
    <cellStyle name="20% - Accent3 3 4 3 4" xfId="6533" xr:uid="{00000000-0005-0000-0000-00000D190000}"/>
    <cellStyle name="20% - Accent3 3 4 4" xfId="6534" xr:uid="{00000000-0005-0000-0000-00000E190000}"/>
    <cellStyle name="20% - Accent3 3 4 4 2" xfId="6535" xr:uid="{00000000-0005-0000-0000-00000F190000}"/>
    <cellStyle name="20% - Accent3 3 4 4 2 2" xfId="6536" xr:uid="{00000000-0005-0000-0000-000010190000}"/>
    <cellStyle name="20% - Accent3 3 4 4 3" xfId="6537" xr:uid="{00000000-0005-0000-0000-000011190000}"/>
    <cellStyle name="20% - Accent3 3 4 5" xfId="6538" xr:uid="{00000000-0005-0000-0000-000012190000}"/>
    <cellStyle name="20% - Accent3 3 4 5 2" xfId="6539" xr:uid="{00000000-0005-0000-0000-000013190000}"/>
    <cellStyle name="20% - Accent3 3 4 5 2 2" xfId="6540" xr:uid="{00000000-0005-0000-0000-000014190000}"/>
    <cellStyle name="20% - Accent3 3 4 5 3" xfId="6541" xr:uid="{00000000-0005-0000-0000-000015190000}"/>
    <cellStyle name="20% - Accent3 3 4 6" xfId="6542" xr:uid="{00000000-0005-0000-0000-000016190000}"/>
    <cellStyle name="20% - Accent3 3 4 6 2" xfId="6543" xr:uid="{00000000-0005-0000-0000-000017190000}"/>
    <cellStyle name="20% - Accent3 3 4 7" xfId="6544" xr:uid="{00000000-0005-0000-0000-000018190000}"/>
    <cellStyle name="20% - Accent3 3 5" xfId="6545" xr:uid="{00000000-0005-0000-0000-000019190000}"/>
    <cellStyle name="20% - Accent3 3 5 2" xfId="6546" xr:uid="{00000000-0005-0000-0000-00001A190000}"/>
    <cellStyle name="20% - Accent3 3 5 2 2" xfId="6547" xr:uid="{00000000-0005-0000-0000-00001B190000}"/>
    <cellStyle name="20% - Accent3 3 5 2 2 2" xfId="6548" xr:uid="{00000000-0005-0000-0000-00001C190000}"/>
    <cellStyle name="20% - Accent3 3 5 2 2 2 2" xfId="6549" xr:uid="{00000000-0005-0000-0000-00001D190000}"/>
    <cellStyle name="20% - Accent3 3 5 2 2 3" xfId="6550" xr:uid="{00000000-0005-0000-0000-00001E190000}"/>
    <cellStyle name="20% - Accent3 3 5 2 3" xfId="6551" xr:uid="{00000000-0005-0000-0000-00001F190000}"/>
    <cellStyle name="20% - Accent3 3 5 2 3 2" xfId="6552" xr:uid="{00000000-0005-0000-0000-000020190000}"/>
    <cellStyle name="20% - Accent3 3 5 2 4" xfId="6553" xr:uid="{00000000-0005-0000-0000-000021190000}"/>
    <cellStyle name="20% - Accent3 3 5 3" xfId="6554" xr:uid="{00000000-0005-0000-0000-000022190000}"/>
    <cellStyle name="20% - Accent3 3 5 3 2" xfId="6555" xr:uid="{00000000-0005-0000-0000-000023190000}"/>
    <cellStyle name="20% - Accent3 3 5 3 2 2" xfId="6556" xr:uid="{00000000-0005-0000-0000-000024190000}"/>
    <cellStyle name="20% - Accent3 3 5 3 3" xfId="6557" xr:uid="{00000000-0005-0000-0000-000025190000}"/>
    <cellStyle name="20% - Accent3 3 5 4" xfId="6558" xr:uid="{00000000-0005-0000-0000-000026190000}"/>
    <cellStyle name="20% - Accent3 3 5 4 2" xfId="6559" xr:uid="{00000000-0005-0000-0000-000027190000}"/>
    <cellStyle name="20% - Accent3 3 5 4 2 2" xfId="6560" xr:uid="{00000000-0005-0000-0000-000028190000}"/>
    <cellStyle name="20% - Accent3 3 5 4 3" xfId="6561" xr:uid="{00000000-0005-0000-0000-000029190000}"/>
    <cellStyle name="20% - Accent3 3 5 5" xfId="6562" xr:uid="{00000000-0005-0000-0000-00002A190000}"/>
    <cellStyle name="20% - Accent3 3 5 5 2" xfId="6563" xr:uid="{00000000-0005-0000-0000-00002B190000}"/>
    <cellStyle name="20% - Accent3 3 5 6" xfId="6564" xr:uid="{00000000-0005-0000-0000-00002C190000}"/>
    <cellStyle name="20% - Accent3 3 6" xfId="6565" xr:uid="{00000000-0005-0000-0000-00002D190000}"/>
    <cellStyle name="20% - Accent3 3 6 2" xfId="6566" xr:uid="{00000000-0005-0000-0000-00002E190000}"/>
    <cellStyle name="20% - Accent3 3 6 2 2" xfId="6567" xr:uid="{00000000-0005-0000-0000-00002F190000}"/>
    <cellStyle name="20% - Accent3 3 6 2 2 2" xfId="6568" xr:uid="{00000000-0005-0000-0000-000030190000}"/>
    <cellStyle name="20% - Accent3 3 6 2 3" xfId="6569" xr:uid="{00000000-0005-0000-0000-000031190000}"/>
    <cellStyle name="20% - Accent3 3 6 3" xfId="6570" xr:uid="{00000000-0005-0000-0000-000032190000}"/>
    <cellStyle name="20% - Accent3 3 6 3 2" xfId="6571" xr:uid="{00000000-0005-0000-0000-000033190000}"/>
    <cellStyle name="20% - Accent3 3 6 4" xfId="6572" xr:uid="{00000000-0005-0000-0000-000034190000}"/>
    <cellStyle name="20% - Accent3 3 7" xfId="6573" xr:uid="{00000000-0005-0000-0000-000035190000}"/>
    <cellStyle name="20% - Accent3 3 7 2" xfId="6574" xr:uid="{00000000-0005-0000-0000-000036190000}"/>
    <cellStyle name="20% - Accent3 3 7 2 2" xfId="6575" xr:uid="{00000000-0005-0000-0000-000037190000}"/>
    <cellStyle name="20% - Accent3 3 7 3" xfId="6576" xr:uid="{00000000-0005-0000-0000-000038190000}"/>
    <cellStyle name="20% - Accent3 3 8" xfId="6577" xr:uid="{00000000-0005-0000-0000-000039190000}"/>
    <cellStyle name="20% - Accent3 3 8 2" xfId="6578" xr:uid="{00000000-0005-0000-0000-00003A190000}"/>
    <cellStyle name="20% - Accent3 3 8 2 2" xfId="6579" xr:uid="{00000000-0005-0000-0000-00003B190000}"/>
    <cellStyle name="20% - Accent3 3 8 3" xfId="6580" xr:uid="{00000000-0005-0000-0000-00003C190000}"/>
    <cellStyle name="20% - Accent3 3 9" xfId="6581" xr:uid="{00000000-0005-0000-0000-00003D190000}"/>
    <cellStyle name="20% - Accent3 3 9 2" xfId="6582" xr:uid="{00000000-0005-0000-0000-00003E190000}"/>
    <cellStyle name="20% - Accent3 30" xfId="6583" xr:uid="{00000000-0005-0000-0000-00003F190000}"/>
    <cellStyle name="20% - Accent3 31" xfId="6584" xr:uid="{00000000-0005-0000-0000-000040190000}"/>
    <cellStyle name="20% - Accent3 32" xfId="6585" xr:uid="{00000000-0005-0000-0000-000041190000}"/>
    <cellStyle name="20% - Accent3 4" xfId="6586" xr:uid="{00000000-0005-0000-0000-000042190000}"/>
    <cellStyle name="20% - Accent3 4 10" xfId="6587" xr:uid="{00000000-0005-0000-0000-000043190000}"/>
    <cellStyle name="20% - Accent3 4 2" xfId="6588" xr:uid="{00000000-0005-0000-0000-000044190000}"/>
    <cellStyle name="20% - Accent3 4 2 2" xfId="6589" xr:uid="{00000000-0005-0000-0000-000045190000}"/>
    <cellStyle name="20% - Accent3 4 2 2 2" xfId="6590" xr:uid="{00000000-0005-0000-0000-000046190000}"/>
    <cellStyle name="20% - Accent3 4 2 2 2 2" xfId="6591" xr:uid="{00000000-0005-0000-0000-000047190000}"/>
    <cellStyle name="20% - Accent3 4 2 2 2 2 2" xfId="6592" xr:uid="{00000000-0005-0000-0000-000048190000}"/>
    <cellStyle name="20% - Accent3 4 2 2 2 2 2 2" xfId="6593" xr:uid="{00000000-0005-0000-0000-000049190000}"/>
    <cellStyle name="20% - Accent3 4 2 2 2 2 2 2 2" xfId="6594" xr:uid="{00000000-0005-0000-0000-00004A190000}"/>
    <cellStyle name="20% - Accent3 4 2 2 2 2 2 3" xfId="6595" xr:uid="{00000000-0005-0000-0000-00004B190000}"/>
    <cellStyle name="20% - Accent3 4 2 2 2 2 3" xfId="6596" xr:uid="{00000000-0005-0000-0000-00004C190000}"/>
    <cellStyle name="20% - Accent3 4 2 2 2 2 3 2" xfId="6597" xr:uid="{00000000-0005-0000-0000-00004D190000}"/>
    <cellStyle name="20% - Accent3 4 2 2 2 2 4" xfId="6598" xr:uid="{00000000-0005-0000-0000-00004E190000}"/>
    <cellStyle name="20% - Accent3 4 2 2 2 3" xfId="6599" xr:uid="{00000000-0005-0000-0000-00004F190000}"/>
    <cellStyle name="20% - Accent3 4 2 2 2 3 2" xfId="6600" xr:uid="{00000000-0005-0000-0000-000050190000}"/>
    <cellStyle name="20% - Accent3 4 2 2 2 3 2 2" xfId="6601" xr:uid="{00000000-0005-0000-0000-000051190000}"/>
    <cellStyle name="20% - Accent3 4 2 2 2 3 3" xfId="6602" xr:uid="{00000000-0005-0000-0000-000052190000}"/>
    <cellStyle name="20% - Accent3 4 2 2 2 4" xfId="6603" xr:uid="{00000000-0005-0000-0000-000053190000}"/>
    <cellStyle name="20% - Accent3 4 2 2 2 4 2" xfId="6604" xr:uid="{00000000-0005-0000-0000-000054190000}"/>
    <cellStyle name="20% - Accent3 4 2 2 2 4 2 2" xfId="6605" xr:uid="{00000000-0005-0000-0000-000055190000}"/>
    <cellStyle name="20% - Accent3 4 2 2 2 4 3" xfId="6606" xr:uid="{00000000-0005-0000-0000-000056190000}"/>
    <cellStyle name="20% - Accent3 4 2 2 2 5" xfId="6607" xr:uid="{00000000-0005-0000-0000-000057190000}"/>
    <cellStyle name="20% - Accent3 4 2 2 2 5 2" xfId="6608" xr:uid="{00000000-0005-0000-0000-000058190000}"/>
    <cellStyle name="20% - Accent3 4 2 2 2 6" xfId="6609" xr:uid="{00000000-0005-0000-0000-000059190000}"/>
    <cellStyle name="20% - Accent3 4 2 2 3" xfId="6610" xr:uid="{00000000-0005-0000-0000-00005A190000}"/>
    <cellStyle name="20% - Accent3 4 2 2 3 2" xfId="6611" xr:uid="{00000000-0005-0000-0000-00005B190000}"/>
    <cellStyle name="20% - Accent3 4 2 2 3 2 2" xfId="6612" xr:uid="{00000000-0005-0000-0000-00005C190000}"/>
    <cellStyle name="20% - Accent3 4 2 2 3 2 2 2" xfId="6613" xr:uid="{00000000-0005-0000-0000-00005D190000}"/>
    <cellStyle name="20% - Accent3 4 2 2 3 2 3" xfId="6614" xr:uid="{00000000-0005-0000-0000-00005E190000}"/>
    <cellStyle name="20% - Accent3 4 2 2 3 3" xfId="6615" xr:uid="{00000000-0005-0000-0000-00005F190000}"/>
    <cellStyle name="20% - Accent3 4 2 2 3 3 2" xfId="6616" xr:uid="{00000000-0005-0000-0000-000060190000}"/>
    <cellStyle name="20% - Accent3 4 2 2 3 4" xfId="6617" xr:uid="{00000000-0005-0000-0000-000061190000}"/>
    <cellStyle name="20% - Accent3 4 2 2 4" xfId="6618" xr:uid="{00000000-0005-0000-0000-000062190000}"/>
    <cellStyle name="20% - Accent3 4 2 2 4 2" xfId="6619" xr:uid="{00000000-0005-0000-0000-000063190000}"/>
    <cellStyle name="20% - Accent3 4 2 2 4 2 2" xfId="6620" xr:uid="{00000000-0005-0000-0000-000064190000}"/>
    <cellStyle name="20% - Accent3 4 2 2 4 3" xfId="6621" xr:uid="{00000000-0005-0000-0000-000065190000}"/>
    <cellStyle name="20% - Accent3 4 2 2 5" xfId="6622" xr:uid="{00000000-0005-0000-0000-000066190000}"/>
    <cellStyle name="20% - Accent3 4 2 2 5 2" xfId="6623" xr:uid="{00000000-0005-0000-0000-000067190000}"/>
    <cellStyle name="20% - Accent3 4 2 2 5 2 2" xfId="6624" xr:uid="{00000000-0005-0000-0000-000068190000}"/>
    <cellStyle name="20% - Accent3 4 2 2 5 3" xfId="6625" xr:uid="{00000000-0005-0000-0000-000069190000}"/>
    <cellStyle name="20% - Accent3 4 2 2 6" xfId="6626" xr:uid="{00000000-0005-0000-0000-00006A190000}"/>
    <cellStyle name="20% - Accent3 4 2 2 6 2" xfId="6627" xr:uid="{00000000-0005-0000-0000-00006B190000}"/>
    <cellStyle name="20% - Accent3 4 2 2 7" xfId="6628" xr:uid="{00000000-0005-0000-0000-00006C190000}"/>
    <cellStyle name="20% - Accent3 4 2 3" xfId="6629" xr:uid="{00000000-0005-0000-0000-00006D190000}"/>
    <cellStyle name="20% - Accent3 4 2 3 2" xfId="6630" xr:uid="{00000000-0005-0000-0000-00006E190000}"/>
    <cellStyle name="20% - Accent3 4 2 3 2 2" xfId="6631" xr:uid="{00000000-0005-0000-0000-00006F190000}"/>
    <cellStyle name="20% - Accent3 4 2 3 2 2 2" xfId="6632" xr:uid="{00000000-0005-0000-0000-000070190000}"/>
    <cellStyle name="20% - Accent3 4 2 3 2 2 2 2" xfId="6633" xr:uid="{00000000-0005-0000-0000-000071190000}"/>
    <cellStyle name="20% - Accent3 4 2 3 2 2 2 2 2" xfId="6634" xr:uid="{00000000-0005-0000-0000-000072190000}"/>
    <cellStyle name="20% - Accent3 4 2 3 2 2 2 3" xfId="6635" xr:uid="{00000000-0005-0000-0000-000073190000}"/>
    <cellStyle name="20% - Accent3 4 2 3 2 2 3" xfId="6636" xr:uid="{00000000-0005-0000-0000-000074190000}"/>
    <cellStyle name="20% - Accent3 4 2 3 2 2 3 2" xfId="6637" xr:uid="{00000000-0005-0000-0000-000075190000}"/>
    <cellStyle name="20% - Accent3 4 2 3 2 2 4" xfId="6638" xr:uid="{00000000-0005-0000-0000-000076190000}"/>
    <cellStyle name="20% - Accent3 4 2 3 2 3" xfId="6639" xr:uid="{00000000-0005-0000-0000-000077190000}"/>
    <cellStyle name="20% - Accent3 4 2 3 2 3 2" xfId="6640" xr:uid="{00000000-0005-0000-0000-000078190000}"/>
    <cellStyle name="20% - Accent3 4 2 3 2 3 2 2" xfId="6641" xr:uid="{00000000-0005-0000-0000-000079190000}"/>
    <cellStyle name="20% - Accent3 4 2 3 2 3 3" xfId="6642" xr:uid="{00000000-0005-0000-0000-00007A190000}"/>
    <cellStyle name="20% - Accent3 4 2 3 2 4" xfId="6643" xr:uid="{00000000-0005-0000-0000-00007B190000}"/>
    <cellStyle name="20% - Accent3 4 2 3 2 4 2" xfId="6644" xr:uid="{00000000-0005-0000-0000-00007C190000}"/>
    <cellStyle name="20% - Accent3 4 2 3 2 4 2 2" xfId="6645" xr:uid="{00000000-0005-0000-0000-00007D190000}"/>
    <cellStyle name="20% - Accent3 4 2 3 2 4 3" xfId="6646" xr:uid="{00000000-0005-0000-0000-00007E190000}"/>
    <cellStyle name="20% - Accent3 4 2 3 2 5" xfId="6647" xr:uid="{00000000-0005-0000-0000-00007F190000}"/>
    <cellStyle name="20% - Accent3 4 2 3 2 5 2" xfId="6648" xr:uid="{00000000-0005-0000-0000-000080190000}"/>
    <cellStyle name="20% - Accent3 4 2 3 2 6" xfId="6649" xr:uid="{00000000-0005-0000-0000-000081190000}"/>
    <cellStyle name="20% - Accent3 4 2 3 3" xfId="6650" xr:uid="{00000000-0005-0000-0000-000082190000}"/>
    <cellStyle name="20% - Accent3 4 2 3 3 2" xfId="6651" xr:uid="{00000000-0005-0000-0000-000083190000}"/>
    <cellStyle name="20% - Accent3 4 2 3 3 2 2" xfId="6652" xr:uid="{00000000-0005-0000-0000-000084190000}"/>
    <cellStyle name="20% - Accent3 4 2 3 3 2 2 2" xfId="6653" xr:uid="{00000000-0005-0000-0000-000085190000}"/>
    <cellStyle name="20% - Accent3 4 2 3 3 2 3" xfId="6654" xr:uid="{00000000-0005-0000-0000-000086190000}"/>
    <cellStyle name="20% - Accent3 4 2 3 3 3" xfId="6655" xr:uid="{00000000-0005-0000-0000-000087190000}"/>
    <cellStyle name="20% - Accent3 4 2 3 3 3 2" xfId="6656" xr:uid="{00000000-0005-0000-0000-000088190000}"/>
    <cellStyle name="20% - Accent3 4 2 3 3 4" xfId="6657" xr:uid="{00000000-0005-0000-0000-000089190000}"/>
    <cellStyle name="20% - Accent3 4 2 3 4" xfId="6658" xr:uid="{00000000-0005-0000-0000-00008A190000}"/>
    <cellStyle name="20% - Accent3 4 2 3 4 2" xfId="6659" xr:uid="{00000000-0005-0000-0000-00008B190000}"/>
    <cellStyle name="20% - Accent3 4 2 3 4 2 2" xfId="6660" xr:uid="{00000000-0005-0000-0000-00008C190000}"/>
    <cellStyle name="20% - Accent3 4 2 3 4 3" xfId="6661" xr:uid="{00000000-0005-0000-0000-00008D190000}"/>
    <cellStyle name="20% - Accent3 4 2 3 5" xfId="6662" xr:uid="{00000000-0005-0000-0000-00008E190000}"/>
    <cellStyle name="20% - Accent3 4 2 3 5 2" xfId="6663" xr:uid="{00000000-0005-0000-0000-00008F190000}"/>
    <cellStyle name="20% - Accent3 4 2 3 5 2 2" xfId="6664" xr:uid="{00000000-0005-0000-0000-000090190000}"/>
    <cellStyle name="20% - Accent3 4 2 3 5 3" xfId="6665" xr:uid="{00000000-0005-0000-0000-000091190000}"/>
    <cellStyle name="20% - Accent3 4 2 3 6" xfId="6666" xr:uid="{00000000-0005-0000-0000-000092190000}"/>
    <cellStyle name="20% - Accent3 4 2 3 6 2" xfId="6667" xr:uid="{00000000-0005-0000-0000-000093190000}"/>
    <cellStyle name="20% - Accent3 4 2 3 7" xfId="6668" xr:uid="{00000000-0005-0000-0000-000094190000}"/>
    <cellStyle name="20% - Accent3 4 2 4" xfId="6669" xr:uid="{00000000-0005-0000-0000-000095190000}"/>
    <cellStyle name="20% - Accent3 4 2 4 2" xfId="6670" xr:uid="{00000000-0005-0000-0000-000096190000}"/>
    <cellStyle name="20% - Accent3 4 2 4 2 2" xfId="6671" xr:uid="{00000000-0005-0000-0000-000097190000}"/>
    <cellStyle name="20% - Accent3 4 2 4 2 2 2" xfId="6672" xr:uid="{00000000-0005-0000-0000-000098190000}"/>
    <cellStyle name="20% - Accent3 4 2 4 2 2 2 2" xfId="6673" xr:uid="{00000000-0005-0000-0000-000099190000}"/>
    <cellStyle name="20% - Accent3 4 2 4 2 2 3" xfId="6674" xr:uid="{00000000-0005-0000-0000-00009A190000}"/>
    <cellStyle name="20% - Accent3 4 2 4 2 3" xfId="6675" xr:uid="{00000000-0005-0000-0000-00009B190000}"/>
    <cellStyle name="20% - Accent3 4 2 4 2 3 2" xfId="6676" xr:uid="{00000000-0005-0000-0000-00009C190000}"/>
    <cellStyle name="20% - Accent3 4 2 4 2 4" xfId="6677" xr:uid="{00000000-0005-0000-0000-00009D190000}"/>
    <cellStyle name="20% - Accent3 4 2 4 3" xfId="6678" xr:uid="{00000000-0005-0000-0000-00009E190000}"/>
    <cellStyle name="20% - Accent3 4 2 4 3 2" xfId="6679" xr:uid="{00000000-0005-0000-0000-00009F190000}"/>
    <cellStyle name="20% - Accent3 4 2 4 3 2 2" xfId="6680" xr:uid="{00000000-0005-0000-0000-0000A0190000}"/>
    <cellStyle name="20% - Accent3 4 2 4 3 3" xfId="6681" xr:uid="{00000000-0005-0000-0000-0000A1190000}"/>
    <cellStyle name="20% - Accent3 4 2 4 4" xfId="6682" xr:uid="{00000000-0005-0000-0000-0000A2190000}"/>
    <cellStyle name="20% - Accent3 4 2 4 4 2" xfId="6683" xr:uid="{00000000-0005-0000-0000-0000A3190000}"/>
    <cellStyle name="20% - Accent3 4 2 4 4 2 2" xfId="6684" xr:uid="{00000000-0005-0000-0000-0000A4190000}"/>
    <cellStyle name="20% - Accent3 4 2 4 4 3" xfId="6685" xr:uid="{00000000-0005-0000-0000-0000A5190000}"/>
    <cellStyle name="20% - Accent3 4 2 4 5" xfId="6686" xr:uid="{00000000-0005-0000-0000-0000A6190000}"/>
    <cellStyle name="20% - Accent3 4 2 4 5 2" xfId="6687" xr:uid="{00000000-0005-0000-0000-0000A7190000}"/>
    <cellStyle name="20% - Accent3 4 2 4 6" xfId="6688" xr:uid="{00000000-0005-0000-0000-0000A8190000}"/>
    <cellStyle name="20% - Accent3 4 2 5" xfId="6689" xr:uid="{00000000-0005-0000-0000-0000A9190000}"/>
    <cellStyle name="20% - Accent3 4 2 5 2" xfId="6690" xr:uid="{00000000-0005-0000-0000-0000AA190000}"/>
    <cellStyle name="20% - Accent3 4 2 5 2 2" xfId="6691" xr:uid="{00000000-0005-0000-0000-0000AB190000}"/>
    <cellStyle name="20% - Accent3 4 2 5 2 2 2" xfId="6692" xr:uid="{00000000-0005-0000-0000-0000AC190000}"/>
    <cellStyle name="20% - Accent3 4 2 5 2 3" xfId="6693" xr:uid="{00000000-0005-0000-0000-0000AD190000}"/>
    <cellStyle name="20% - Accent3 4 2 5 3" xfId="6694" xr:uid="{00000000-0005-0000-0000-0000AE190000}"/>
    <cellStyle name="20% - Accent3 4 2 5 3 2" xfId="6695" xr:uid="{00000000-0005-0000-0000-0000AF190000}"/>
    <cellStyle name="20% - Accent3 4 2 5 4" xfId="6696" xr:uid="{00000000-0005-0000-0000-0000B0190000}"/>
    <cellStyle name="20% - Accent3 4 2 6" xfId="6697" xr:uid="{00000000-0005-0000-0000-0000B1190000}"/>
    <cellStyle name="20% - Accent3 4 2 6 2" xfId="6698" xr:uid="{00000000-0005-0000-0000-0000B2190000}"/>
    <cellStyle name="20% - Accent3 4 2 6 2 2" xfId="6699" xr:uid="{00000000-0005-0000-0000-0000B3190000}"/>
    <cellStyle name="20% - Accent3 4 2 6 3" xfId="6700" xr:uid="{00000000-0005-0000-0000-0000B4190000}"/>
    <cellStyle name="20% - Accent3 4 2 7" xfId="6701" xr:uid="{00000000-0005-0000-0000-0000B5190000}"/>
    <cellStyle name="20% - Accent3 4 2 7 2" xfId="6702" xr:uid="{00000000-0005-0000-0000-0000B6190000}"/>
    <cellStyle name="20% - Accent3 4 2 7 2 2" xfId="6703" xr:uid="{00000000-0005-0000-0000-0000B7190000}"/>
    <cellStyle name="20% - Accent3 4 2 7 3" xfId="6704" xr:uid="{00000000-0005-0000-0000-0000B8190000}"/>
    <cellStyle name="20% - Accent3 4 2 8" xfId="6705" xr:uid="{00000000-0005-0000-0000-0000B9190000}"/>
    <cellStyle name="20% - Accent3 4 2 8 2" xfId="6706" xr:uid="{00000000-0005-0000-0000-0000BA190000}"/>
    <cellStyle name="20% - Accent3 4 2 9" xfId="6707" xr:uid="{00000000-0005-0000-0000-0000BB190000}"/>
    <cellStyle name="20% - Accent3 4 3" xfId="6708" xr:uid="{00000000-0005-0000-0000-0000BC190000}"/>
    <cellStyle name="20% - Accent3 4 3 2" xfId="6709" xr:uid="{00000000-0005-0000-0000-0000BD190000}"/>
    <cellStyle name="20% - Accent3 4 3 2 2" xfId="6710" xr:uid="{00000000-0005-0000-0000-0000BE190000}"/>
    <cellStyle name="20% - Accent3 4 3 2 2 2" xfId="6711" xr:uid="{00000000-0005-0000-0000-0000BF190000}"/>
    <cellStyle name="20% - Accent3 4 3 2 2 2 2" xfId="6712" xr:uid="{00000000-0005-0000-0000-0000C0190000}"/>
    <cellStyle name="20% - Accent3 4 3 2 2 2 2 2" xfId="6713" xr:uid="{00000000-0005-0000-0000-0000C1190000}"/>
    <cellStyle name="20% - Accent3 4 3 2 2 2 3" xfId="6714" xr:uid="{00000000-0005-0000-0000-0000C2190000}"/>
    <cellStyle name="20% - Accent3 4 3 2 2 3" xfId="6715" xr:uid="{00000000-0005-0000-0000-0000C3190000}"/>
    <cellStyle name="20% - Accent3 4 3 2 2 3 2" xfId="6716" xr:uid="{00000000-0005-0000-0000-0000C4190000}"/>
    <cellStyle name="20% - Accent3 4 3 2 2 4" xfId="6717" xr:uid="{00000000-0005-0000-0000-0000C5190000}"/>
    <cellStyle name="20% - Accent3 4 3 2 3" xfId="6718" xr:uid="{00000000-0005-0000-0000-0000C6190000}"/>
    <cellStyle name="20% - Accent3 4 3 2 3 2" xfId="6719" xr:uid="{00000000-0005-0000-0000-0000C7190000}"/>
    <cellStyle name="20% - Accent3 4 3 2 3 2 2" xfId="6720" xr:uid="{00000000-0005-0000-0000-0000C8190000}"/>
    <cellStyle name="20% - Accent3 4 3 2 3 3" xfId="6721" xr:uid="{00000000-0005-0000-0000-0000C9190000}"/>
    <cellStyle name="20% - Accent3 4 3 2 4" xfId="6722" xr:uid="{00000000-0005-0000-0000-0000CA190000}"/>
    <cellStyle name="20% - Accent3 4 3 2 4 2" xfId="6723" xr:uid="{00000000-0005-0000-0000-0000CB190000}"/>
    <cellStyle name="20% - Accent3 4 3 2 4 2 2" xfId="6724" xr:uid="{00000000-0005-0000-0000-0000CC190000}"/>
    <cellStyle name="20% - Accent3 4 3 2 4 3" xfId="6725" xr:uid="{00000000-0005-0000-0000-0000CD190000}"/>
    <cellStyle name="20% - Accent3 4 3 2 5" xfId="6726" xr:uid="{00000000-0005-0000-0000-0000CE190000}"/>
    <cellStyle name="20% - Accent3 4 3 2 5 2" xfId="6727" xr:uid="{00000000-0005-0000-0000-0000CF190000}"/>
    <cellStyle name="20% - Accent3 4 3 2 6" xfId="6728" xr:uid="{00000000-0005-0000-0000-0000D0190000}"/>
    <cellStyle name="20% - Accent3 4 3 3" xfId="6729" xr:uid="{00000000-0005-0000-0000-0000D1190000}"/>
    <cellStyle name="20% - Accent3 4 3 3 2" xfId="6730" xr:uid="{00000000-0005-0000-0000-0000D2190000}"/>
    <cellStyle name="20% - Accent3 4 3 3 2 2" xfId="6731" xr:uid="{00000000-0005-0000-0000-0000D3190000}"/>
    <cellStyle name="20% - Accent3 4 3 3 2 2 2" xfId="6732" xr:uid="{00000000-0005-0000-0000-0000D4190000}"/>
    <cellStyle name="20% - Accent3 4 3 3 2 3" xfId="6733" xr:uid="{00000000-0005-0000-0000-0000D5190000}"/>
    <cellStyle name="20% - Accent3 4 3 3 3" xfId="6734" xr:uid="{00000000-0005-0000-0000-0000D6190000}"/>
    <cellStyle name="20% - Accent3 4 3 3 3 2" xfId="6735" xr:uid="{00000000-0005-0000-0000-0000D7190000}"/>
    <cellStyle name="20% - Accent3 4 3 3 4" xfId="6736" xr:uid="{00000000-0005-0000-0000-0000D8190000}"/>
    <cellStyle name="20% - Accent3 4 3 4" xfId="6737" xr:uid="{00000000-0005-0000-0000-0000D9190000}"/>
    <cellStyle name="20% - Accent3 4 3 4 2" xfId="6738" xr:uid="{00000000-0005-0000-0000-0000DA190000}"/>
    <cellStyle name="20% - Accent3 4 3 4 2 2" xfId="6739" xr:uid="{00000000-0005-0000-0000-0000DB190000}"/>
    <cellStyle name="20% - Accent3 4 3 4 3" xfId="6740" xr:uid="{00000000-0005-0000-0000-0000DC190000}"/>
    <cellStyle name="20% - Accent3 4 3 5" xfId="6741" xr:uid="{00000000-0005-0000-0000-0000DD190000}"/>
    <cellStyle name="20% - Accent3 4 3 5 2" xfId="6742" xr:uid="{00000000-0005-0000-0000-0000DE190000}"/>
    <cellStyle name="20% - Accent3 4 3 5 2 2" xfId="6743" xr:uid="{00000000-0005-0000-0000-0000DF190000}"/>
    <cellStyle name="20% - Accent3 4 3 5 3" xfId="6744" xr:uid="{00000000-0005-0000-0000-0000E0190000}"/>
    <cellStyle name="20% - Accent3 4 3 6" xfId="6745" xr:uid="{00000000-0005-0000-0000-0000E1190000}"/>
    <cellStyle name="20% - Accent3 4 3 6 2" xfId="6746" xr:uid="{00000000-0005-0000-0000-0000E2190000}"/>
    <cellStyle name="20% - Accent3 4 3 7" xfId="6747" xr:uid="{00000000-0005-0000-0000-0000E3190000}"/>
    <cellStyle name="20% - Accent3 4 4" xfId="6748" xr:uid="{00000000-0005-0000-0000-0000E4190000}"/>
    <cellStyle name="20% - Accent3 4 4 2" xfId="6749" xr:uid="{00000000-0005-0000-0000-0000E5190000}"/>
    <cellStyle name="20% - Accent3 4 4 2 2" xfId="6750" xr:uid="{00000000-0005-0000-0000-0000E6190000}"/>
    <cellStyle name="20% - Accent3 4 4 2 2 2" xfId="6751" xr:uid="{00000000-0005-0000-0000-0000E7190000}"/>
    <cellStyle name="20% - Accent3 4 4 2 2 2 2" xfId="6752" xr:uid="{00000000-0005-0000-0000-0000E8190000}"/>
    <cellStyle name="20% - Accent3 4 4 2 2 2 2 2" xfId="6753" xr:uid="{00000000-0005-0000-0000-0000E9190000}"/>
    <cellStyle name="20% - Accent3 4 4 2 2 2 3" xfId="6754" xr:uid="{00000000-0005-0000-0000-0000EA190000}"/>
    <cellStyle name="20% - Accent3 4 4 2 2 3" xfId="6755" xr:uid="{00000000-0005-0000-0000-0000EB190000}"/>
    <cellStyle name="20% - Accent3 4 4 2 2 3 2" xfId="6756" xr:uid="{00000000-0005-0000-0000-0000EC190000}"/>
    <cellStyle name="20% - Accent3 4 4 2 2 4" xfId="6757" xr:uid="{00000000-0005-0000-0000-0000ED190000}"/>
    <cellStyle name="20% - Accent3 4 4 2 3" xfId="6758" xr:uid="{00000000-0005-0000-0000-0000EE190000}"/>
    <cellStyle name="20% - Accent3 4 4 2 3 2" xfId="6759" xr:uid="{00000000-0005-0000-0000-0000EF190000}"/>
    <cellStyle name="20% - Accent3 4 4 2 3 2 2" xfId="6760" xr:uid="{00000000-0005-0000-0000-0000F0190000}"/>
    <cellStyle name="20% - Accent3 4 4 2 3 3" xfId="6761" xr:uid="{00000000-0005-0000-0000-0000F1190000}"/>
    <cellStyle name="20% - Accent3 4 4 2 4" xfId="6762" xr:uid="{00000000-0005-0000-0000-0000F2190000}"/>
    <cellStyle name="20% - Accent3 4 4 2 4 2" xfId="6763" xr:uid="{00000000-0005-0000-0000-0000F3190000}"/>
    <cellStyle name="20% - Accent3 4 4 2 4 2 2" xfId="6764" xr:uid="{00000000-0005-0000-0000-0000F4190000}"/>
    <cellStyle name="20% - Accent3 4 4 2 4 3" xfId="6765" xr:uid="{00000000-0005-0000-0000-0000F5190000}"/>
    <cellStyle name="20% - Accent3 4 4 2 5" xfId="6766" xr:uid="{00000000-0005-0000-0000-0000F6190000}"/>
    <cellStyle name="20% - Accent3 4 4 2 5 2" xfId="6767" xr:uid="{00000000-0005-0000-0000-0000F7190000}"/>
    <cellStyle name="20% - Accent3 4 4 2 6" xfId="6768" xr:uid="{00000000-0005-0000-0000-0000F8190000}"/>
    <cellStyle name="20% - Accent3 4 4 3" xfId="6769" xr:uid="{00000000-0005-0000-0000-0000F9190000}"/>
    <cellStyle name="20% - Accent3 4 4 3 2" xfId="6770" xr:uid="{00000000-0005-0000-0000-0000FA190000}"/>
    <cellStyle name="20% - Accent3 4 4 3 2 2" xfId="6771" xr:uid="{00000000-0005-0000-0000-0000FB190000}"/>
    <cellStyle name="20% - Accent3 4 4 3 2 2 2" xfId="6772" xr:uid="{00000000-0005-0000-0000-0000FC190000}"/>
    <cellStyle name="20% - Accent3 4 4 3 2 3" xfId="6773" xr:uid="{00000000-0005-0000-0000-0000FD190000}"/>
    <cellStyle name="20% - Accent3 4 4 3 3" xfId="6774" xr:uid="{00000000-0005-0000-0000-0000FE190000}"/>
    <cellStyle name="20% - Accent3 4 4 3 3 2" xfId="6775" xr:uid="{00000000-0005-0000-0000-0000FF190000}"/>
    <cellStyle name="20% - Accent3 4 4 3 4" xfId="6776" xr:uid="{00000000-0005-0000-0000-0000001A0000}"/>
    <cellStyle name="20% - Accent3 4 4 4" xfId="6777" xr:uid="{00000000-0005-0000-0000-0000011A0000}"/>
    <cellStyle name="20% - Accent3 4 4 4 2" xfId="6778" xr:uid="{00000000-0005-0000-0000-0000021A0000}"/>
    <cellStyle name="20% - Accent3 4 4 4 2 2" xfId="6779" xr:uid="{00000000-0005-0000-0000-0000031A0000}"/>
    <cellStyle name="20% - Accent3 4 4 4 3" xfId="6780" xr:uid="{00000000-0005-0000-0000-0000041A0000}"/>
    <cellStyle name="20% - Accent3 4 4 5" xfId="6781" xr:uid="{00000000-0005-0000-0000-0000051A0000}"/>
    <cellStyle name="20% - Accent3 4 4 5 2" xfId="6782" xr:uid="{00000000-0005-0000-0000-0000061A0000}"/>
    <cellStyle name="20% - Accent3 4 4 5 2 2" xfId="6783" xr:uid="{00000000-0005-0000-0000-0000071A0000}"/>
    <cellStyle name="20% - Accent3 4 4 5 3" xfId="6784" xr:uid="{00000000-0005-0000-0000-0000081A0000}"/>
    <cellStyle name="20% - Accent3 4 4 6" xfId="6785" xr:uid="{00000000-0005-0000-0000-0000091A0000}"/>
    <cellStyle name="20% - Accent3 4 4 6 2" xfId="6786" xr:uid="{00000000-0005-0000-0000-00000A1A0000}"/>
    <cellStyle name="20% - Accent3 4 4 7" xfId="6787" xr:uid="{00000000-0005-0000-0000-00000B1A0000}"/>
    <cellStyle name="20% - Accent3 4 5" xfId="6788" xr:uid="{00000000-0005-0000-0000-00000C1A0000}"/>
    <cellStyle name="20% - Accent3 4 5 2" xfId="6789" xr:uid="{00000000-0005-0000-0000-00000D1A0000}"/>
    <cellStyle name="20% - Accent3 4 5 2 2" xfId="6790" xr:uid="{00000000-0005-0000-0000-00000E1A0000}"/>
    <cellStyle name="20% - Accent3 4 5 2 2 2" xfId="6791" xr:uid="{00000000-0005-0000-0000-00000F1A0000}"/>
    <cellStyle name="20% - Accent3 4 5 2 2 2 2" xfId="6792" xr:uid="{00000000-0005-0000-0000-0000101A0000}"/>
    <cellStyle name="20% - Accent3 4 5 2 2 3" xfId="6793" xr:uid="{00000000-0005-0000-0000-0000111A0000}"/>
    <cellStyle name="20% - Accent3 4 5 2 3" xfId="6794" xr:uid="{00000000-0005-0000-0000-0000121A0000}"/>
    <cellStyle name="20% - Accent3 4 5 2 3 2" xfId="6795" xr:uid="{00000000-0005-0000-0000-0000131A0000}"/>
    <cellStyle name="20% - Accent3 4 5 2 4" xfId="6796" xr:uid="{00000000-0005-0000-0000-0000141A0000}"/>
    <cellStyle name="20% - Accent3 4 5 3" xfId="6797" xr:uid="{00000000-0005-0000-0000-0000151A0000}"/>
    <cellStyle name="20% - Accent3 4 5 3 2" xfId="6798" xr:uid="{00000000-0005-0000-0000-0000161A0000}"/>
    <cellStyle name="20% - Accent3 4 5 3 2 2" xfId="6799" xr:uid="{00000000-0005-0000-0000-0000171A0000}"/>
    <cellStyle name="20% - Accent3 4 5 3 3" xfId="6800" xr:uid="{00000000-0005-0000-0000-0000181A0000}"/>
    <cellStyle name="20% - Accent3 4 5 4" xfId="6801" xr:uid="{00000000-0005-0000-0000-0000191A0000}"/>
    <cellStyle name="20% - Accent3 4 5 4 2" xfId="6802" xr:uid="{00000000-0005-0000-0000-00001A1A0000}"/>
    <cellStyle name="20% - Accent3 4 5 4 2 2" xfId="6803" xr:uid="{00000000-0005-0000-0000-00001B1A0000}"/>
    <cellStyle name="20% - Accent3 4 5 4 3" xfId="6804" xr:uid="{00000000-0005-0000-0000-00001C1A0000}"/>
    <cellStyle name="20% - Accent3 4 5 5" xfId="6805" xr:uid="{00000000-0005-0000-0000-00001D1A0000}"/>
    <cellStyle name="20% - Accent3 4 5 5 2" xfId="6806" xr:uid="{00000000-0005-0000-0000-00001E1A0000}"/>
    <cellStyle name="20% - Accent3 4 5 6" xfId="6807" xr:uid="{00000000-0005-0000-0000-00001F1A0000}"/>
    <cellStyle name="20% - Accent3 4 6" xfId="6808" xr:uid="{00000000-0005-0000-0000-0000201A0000}"/>
    <cellStyle name="20% - Accent3 4 6 2" xfId="6809" xr:uid="{00000000-0005-0000-0000-0000211A0000}"/>
    <cellStyle name="20% - Accent3 4 6 2 2" xfId="6810" xr:uid="{00000000-0005-0000-0000-0000221A0000}"/>
    <cellStyle name="20% - Accent3 4 6 2 2 2" xfId="6811" xr:uid="{00000000-0005-0000-0000-0000231A0000}"/>
    <cellStyle name="20% - Accent3 4 6 2 3" xfId="6812" xr:uid="{00000000-0005-0000-0000-0000241A0000}"/>
    <cellStyle name="20% - Accent3 4 6 3" xfId="6813" xr:uid="{00000000-0005-0000-0000-0000251A0000}"/>
    <cellStyle name="20% - Accent3 4 6 3 2" xfId="6814" xr:uid="{00000000-0005-0000-0000-0000261A0000}"/>
    <cellStyle name="20% - Accent3 4 6 4" xfId="6815" xr:uid="{00000000-0005-0000-0000-0000271A0000}"/>
    <cellStyle name="20% - Accent3 4 7" xfId="6816" xr:uid="{00000000-0005-0000-0000-0000281A0000}"/>
    <cellStyle name="20% - Accent3 4 7 2" xfId="6817" xr:uid="{00000000-0005-0000-0000-0000291A0000}"/>
    <cellStyle name="20% - Accent3 4 7 2 2" xfId="6818" xr:uid="{00000000-0005-0000-0000-00002A1A0000}"/>
    <cellStyle name="20% - Accent3 4 7 3" xfId="6819" xr:uid="{00000000-0005-0000-0000-00002B1A0000}"/>
    <cellStyle name="20% - Accent3 4 8" xfId="6820" xr:uid="{00000000-0005-0000-0000-00002C1A0000}"/>
    <cellStyle name="20% - Accent3 4 8 2" xfId="6821" xr:uid="{00000000-0005-0000-0000-00002D1A0000}"/>
    <cellStyle name="20% - Accent3 4 8 2 2" xfId="6822" xr:uid="{00000000-0005-0000-0000-00002E1A0000}"/>
    <cellStyle name="20% - Accent3 4 8 3" xfId="6823" xr:uid="{00000000-0005-0000-0000-00002F1A0000}"/>
    <cellStyle name="20% - Accent3 4 9" xfId="6824" xr:uid="{00000000-0005-0000-0000-0000301A0000}"/>
    <cellStyle name="20% - Accent3 4 9 2" xfId="6825" xr:uid="{00000000-0005-0000-0000-0000311A0000}"/>
    <cellStyle name="20% - Accent3 5" xfId="6826" xr:uid="{00000000-0005-0000-0000-0000321A0000}"/>
    <cellStyle name="20% - Accent3 5 2" xfId="6827" xr:uid="{00000000-0005-0000-0000-0000331A0000}"/>
    <cellStyle name="20% - Accent3 5 2 2" xfId="6828" xr:uid="{00000000-0005-0000-0000-0000341A0000}"/>
    <cellStyle name="20% - Accent3 5 2 2 2" xfId="6829" xr:uid="{00000000-0005-0000-0000-0000351A0000}"/>
    <cellStyle name="20% - Accent3 5 2 2 2 2" xfId="6830" xr:uid="{00000000-0005-0000-0000-0000361A0000}"/>
    <cellStyle name="20% - Accent3 5 2 2 2 2 2" xfId="6831" xr:uid="{00000000-0005-0000-0000-0000371A0000}"/>
    <cellStyle name="20% - Accent3 5 2 2 2 2 2 2" xfId="6832" xr:uid="{00000000-0005-0000-0000-0000381A0000}"/>
    <cellStyle name="20% - Accent3 5 2 2 2 2 2 2 2" xfId="6833" xr:uid="{00000000-0005-0000-0000-0000391A0000}"/>
    <cellStyle name="20% - Accent3 5 2 2 2 2 2 3" xfId="6834" xr:uid="{00000000-0005-0000-0000-00003A1A0000}"/>
    <cellStyle name="20% - Accent3 5 2 2 2 2 3" xfId="6835" xr:uid="{00000000-0005-0000-0000-00003B1A0000}"/>
    <cellStyle name="20% - Accent3 5 2 2 2 2 3 2" xfId="6836" xr:uid="{00000000-0005-0000-0000-00003C1A0000}"/>
    <cellStyle name="20% - Accent3 5 2 2 2 2 4" xfId="6837" xr:uid="{00000000-0005-0000-0000-00003D1A0000}"/>
    <cellStyle name="20% - Accent3 5 2 2 2 3" xfId="6838" xr:uid="{00000000-0005-0000-0000-00003E1A0000}"/>
    <cellStyle name="20% - Accent3 5 2 2 2 3 2" xfId="6839" xr:uid="{00000000-0005-0000-0000-00003F1A0000}"/>
    <cellStyle name="20% - Accent3 5 2 2 2 3 2 2" xfId="6840" xr:uid="{00000000-0005-0000-0000-0000401A0000}"/>
    <cellStyle name="20% - Accent3 5 2 2 2 3 3" xfId="6841" xr:uid="{00000000-0005-0000-0000-0000411A0000}"/>
    <cellStyle name="20% - Accent3 5 2 2 2 4" xfId="6842" xr:uid="{00000000-0005-0000-0000-0000421A0000}"/>
    <cellStyle name="20% - Accent3 5 2 2 2 4 2" xfId="6843" xr:uid="{00000000-0005-0000-0000-0000431A0000}"/>
    <cellStyle name="20% - Accent3 5 2 2 2 4 2 2" xfId="6844" xr:uid="{00000000-0005-0000-0000-0000441A0000}"/>
    <cellStyle name="20% - Accent3 5 2 2 2 4 3" xfId="6845" xr:uid="{00000000-0005-0000-0000-0000451A0000}"/>
    <cellStyle name="20% - Accent3 5 2 2 2 5" xfId="6846" xr:uid="{00000000-0005-0000-0000-0000461A0000}"/>
    <cellStyle name="20% - Accent3 5 2 2 2 5 2" xfId="6847" xr:uid="{00000000-0005-0000-0000-0000471A0000}"/>
    <cellStyle name="20% - Accent3 5 2 2 2 6" xfId="6848" xr:uid="{00000000-0005-0000-0000-0000481A0000}"/>
    <cellStyle name="20% - Accent3 5 2 2 3" xfId="6849" xr:uid="{00000000-0005-0000-0000-0000491A0000}"/>
    <cellStyle name="20% - Accent3 5 2 2 3 2" xfId="6850" xr:uid="{00000000-0005-0000-0000-00004A1A0000}"/>
    <cellStyle name="20% - Accent3 5 2 2 3 2 2" xfId="6851" xr:uid="{00000000-0005-0000-0000-00004B1A0000}"/>
    <cellStyle name="20% - Accent3 5 2 2 3 2 2 2" xfId="6852" xr:uid="{00000000-0005-0000-0000-00004C1A0000}"/>
    <cellStyle name="20% - Accent3 5 2 2 3 2 3" xfId="6853" xr:uid="{00000000-0005-0000-0000-00004D1A0000}"/>
    <cellStyle name="20% - Accent3 5 2 2 3 3" xfId="6854" xr:uid="{00000000-0005-0000-0000-00004E1A0000}"/>
    <cellStyle name="20% - Accent3 5 2 2 3 3 2" xfId="6855" xr:uid="{00000000-0005-0000-0000-00004F1A0000}"/>
    <cellStyle name="20% - Accent3 5 2 2 3 4" xfId="6856" xr:uid="{00000000-0005-0000-0000-0000501A0000}"/>
    <cellStyle name="20% - Accent3 5 2 2 4" xfId="6857" xr:uid="{00000000-0005-0000-0000-0000511A0000}"/>
    <cellStyle name="20% - Accent3 5 2 2 4 2" xfId="6858" xr:uid="{00000000-0005-0000-0000-0000521A0000}"/>
    <cellStyle name="20% - Accent3 5 2 2 4 2 2" xfId="6859" xr:uid="{00000000-0005-0000-0000-0000531A0000}"/>
    <cellStyle name="20% - Accent3 5 2 2 4 3" xfId="6860" xr:uid="{00000000-0005-0000-0000-0000541A0000}"/>
    <cellStyle name="20% - Accent3 5 2 2 5" xfId="6861" xr:uid="{00000000-0005-0000-0000-0000551A0000}"/>
    <cellStyle name="20% - Accent3 5 2 2 5 2" xfId="6862" xr:uid="{00000000-0005-0000-0000-0000561A0000}"/>
    <cellStyle name="20% - Accent3 5 2 2 5 2 2" xfId="6863" xr:uid="{00000000-0005-0000-0000-0000571A0000}"/>
    <cellStyle name="20% - Accent3 5 2 2 5 3" xfId="6864" xr:uid="{00000000-0005-0000-0000-0000581A0000}"/>
    <cellStyle name="20% - Accent3 5 2 2 6" xfId="6865" xr:uid="{00000000-0005-0000-0000-0000591A0000}"/>
    <cellStyle name="20% - Accent3 5 2 2 6 2" xfId="6866" xr:uid="{00000000-0005-0000-0000-00005A1A0000}"/>
    <cellStyle name="20% - Accent3 5 2 2 7" xfId="6867" xr:uid="{00000000-0005-0000-0000-00005B1A0000}"/>
    <cellStyle name="20% - Accent3 5 2 3" xfId="6868" xr:uid="{00000000-0005-0000-0000-00005C1A0000}"/>
    <cellStyle name="20% - Accent3 5 2 3 2" xfId="6869" xr:uid="{00000000-0005-0000-0000-00005D1A0000}"/>
    <cellStyle name="20% - Accent3 5 2 3 2 2" xfId="6870" xr:uid="{00000000-0005-0000-0000-00005E1A0000}"/>
    <cellStyle name="20% - Accent3 5 2 3 2 2 2" xfId="6871" xr:uid="{00000000-0005-0000-0000-00005F1A0000}"/>
    <cellStyle name="20% - Accent3 5 2 3 2 2 2 2" xfId="6872" xr:uid="{00000000-0005-0000-0000-0000601A0000}"/>
    <cellStyle name="20% - Accent3 5 2 3 2 2 3" xfId="6873" xr:uid="{00000000-0005-0000-0000-0000611A0000}"/>
    <cellStyle name="20% - Accent3 5 2 3 2 3" xfId="6874" xr:uid="{00000000-0005-0000-0000-0000621A0000}"/>
    <cellStyle name="20% - Accent3 5 2 3 2 3 2" xfId="6875" xr:uid="{00000000-0005-0000-0000-0000631A0000}"/>
    <cellStyle name="20% - Accent3 5 2 3 2 4" xfId="6876" xr:uid="{00000000-0005-0000-0000-0000641A0000}"/>
    <cellStyle name="20% - Accent3 5 2 3 3" xfId="6877" xr:uid="{00000000-0005-0000-0000-0000651A0000}"/>
    <cellStyle name="20% - Accent3 5 2 3 3 2" xfId="6878" xr:uid="{00000000-0005-0000-0000-0000661A0000}"/>
    <cellStyle name="20% - Accent3 5 2 3 3 2 2" xfId="6879" xr:uid="{00000000-0005-0000-0000-0000671A0000}"/>
    <cellStyle name="20% - Accent3 5 2 3 3 3" xfId="6880" xr:uid="{00000000-0005-0000-0000-0000681A0000}"/>
    <cellStyle name="20% - Accent3 5 2 3 4" xfId="6881" xr:uid="{00000000-0005-0000-0000-0000691A0000}"/>
    <cellStyle name="20% - Accent3 5 2 3 4 2" xfId="6882" xr:uid="{00000000-0005-0000-0000-00006A1A0000}"/>
    <cellStyle name="20% - Accent3 5 2 3 4 2 2" xfId="6883" xr:uid="{00000000-0005-0000-0000-00006B1A0000}"/>
    <cellStyle name="20% - Accent3 5 2 3 4 3" xfId="6884" xr:uid="{00000000-0005-0000-0000-00006C1A0000}"/>
    <cellStyle name="20% - Accent3 5 2 3 5" xfId="6885" xr:uid="{00000000-0005-0000-0000-00006D1A0000}"/>
    <cellStyle name="20% - Accent3 5 2 3 5 2" xfId="6886" xr:uid="{00000000-0005-0000-0000-00006E1A0000}"/>
    <cellStyle name="20% - Accent3 5 2 3 6" xfId="6887" xr:uid="{00000000-0005-0000-0000-00006F1A0000}"/>
    <cellStyle name="20% - Accent3 5 2 4" xfId="6888" xr:uid="{00000000-0005-0000-0000-0000701A0000}"/>
    <cellStyle name="20% - Accent3 5 2 4 2" xfId="6889" xr:uid="{00000000-0005-0000-0000-0000711A0000}"/>
    <cellStyle name="20% - Accent3 5 2 4 2 2" xfId="6890" xr:uid="{00000000-0005-0000-0000-0000721A0000}"/>
    <cellStyle name="20% - Accent3 5 2 4 2 2 2" xfId="6891" xr:uid="{00000000-0005-0000-0000-0000731A0000}"/>
    <cellStyle name="20% - Accent3 5 2 4 2 3" xfId="6892" xr:uid="{00000000-0005-0000-0000-0000741A0000}"/>
    <cellStyle name="20% - Accent3 5 2 4 3" xfId="6893" xr:uid="{00000000-0005-0000-0000-0000751A0000}"/>
    <cellStyle name="20% - Accent3 5 2 4 3 2" xfId="6894" xr:uid="{00000000-0005-0000-0000-0000761A0000}"/>
    <cellStyle name="20% - Accent3 5 2 4 4" xfId="6895" xr:uid="{00000000-0005-0000-0000-0000771A0000}"/>
    <cellStyle name="20% - Accent3 5 2 5" xfId="6896" xr:uid="{00000000-0005-0000-0000-0000781A0000}"/>
    <cellStyle name="20% - Accent3 5 2 5 2" xfId="6897" xr:uid="{00000000-0005-0000-0000-0000791A0000}"/>
    <cellStyle name="20% - Accent3 5 2 5 2 2" xfId="6898" xr:uid="{00000000-0005-0000-0000-00007A1A0000}"/>
    <cellStyle name="20% - Accent3 5 2 5 3" xfId="6899" xr:uid="{00000000-0005-0000-0000-00007B1A0000}"/>
    <cellStyle name="20% - Accent3 5 2 6" xfId="6900" xr:uid="{00000000-0005-0000-0000-00007C1A0000}"/>
    <cellStyle name="20% - Accent3 5 2 6 2" xfId="6901" xr:uid="{00000000-0005-0000-0000-00007D1A0000}"/>
    <cellStyle name="20% - Accent3 5 2 6 2 2" xfId="6902" xr:uid="{00000000-0005-0000-0000-00007E1A0000}"/>
    <cellStyle name="20% - Accent3 5 2 6 3" xfId="6903" xr:uid="{00000000-0005-0000-0000-00007F1A0000}"/>
    <cellStyle name="20% - Accent3 5 2 7" xfId="6904" xr:uid="{00000000-0005-0000-0000-0000801A0000}"/>
    <cellStyle name="20% - Accent3 5 2 7 2" xfId="6905" xr:uid="{00000000-0005-0000-0000-0000811A0000}"/>
    <cellStyle name="20% - Accent3 5 2 8" xfId="6906" xr:uid="{00000000-0005-0000-0000-0000821A0000}"/>
    <cellStyle name="20% - Accent3 5 3" xfId="6907" xr:uid="{00000000-0005-0000-0000-0000831A0000}"/>
    <cellStyle name="20% - Accent3 5 3 2" xfId="6908" xr:uid="{00000000-0005-0000-0000-0000841A0000}"/>
    <cellStyle name="20% - Accent3 5 3 2 2" xfId="6909" xr:uid="{00000000-0005-0000-0000-0000851A0000}"/>
    <cellStyle name="20% - Accent3 5 3 2 2 2" xfId="6910" xr:uid="{00000000-0005-0000-0000-0000861A0000}"/>
    <cellStyle name="20% - Accent3 5 3 2 2 2 2" xfId="6911" xr:uid="{00000000-0005-0000-0000-0000871A0000}"/>
    <cellStyle name="20% - Accent3 5 3 2 2 2 2 2" xfId="6912" xr:uid="{00000000-0005-0000-0000-0000881A0000}"/>
    <cellStyle name="20% - Accent3 5 3 2 2 2 3" xfId="6913" xr:uid="{00000000-0005-0000-0000-0000891A0000}"/>
    <cellStyle name="20% - Accent3 5 3 2 2 3" xfId="6914" xr:uid="{00000000-0005-0000-0000-00008A1A0000}"/>
    <cellStyle name="20% - Accent3 5 3 2 2 3 2" xfId="6915" xr:uid="{00000000-0005-0000-0000-00008B1A0000}"/>
    <cellStyle name="20% - Accent3 5 3 2 2 4" xfId="6916" xr:uid="{00000000-0005-0000-0000-00008C1A0000}"/>
    <cellStyle name="20% - Accent3 5 3 2 3" xfId="6917" xr:uid="{00000000-0005-0000-0000-00008D1A0000}"/>
    <cellStyle name="20% - Accent3 5 3 2 3 2" xfId="6918" xr:uid="{00000000-0005-0000-0000-00008E1A0000}"/>
    <cellStyle name="20% - Accent3 5 3 2 3 2 2" xfId="6919" xr:uid="{00000000-0005-0000-0000-00008F1A0000}"/>
    <cellStyle name="20% - Accent3 5 3 2 3 3" xfId="6920" xr:uid="{00000000-0005-0000-0000-0000901A0000}"/>
    <cellStyle name="20% - Accent3 5 3 2 4" xfId="6921" xr:uid="{00000000-0005-0000-0000-0000911A0000}"/>
    <cellStyle name="20% - Accent3 5 3 2 4 2" xfId="6922" xr:uid="{00000000-0005-0000-0000-0000921A0000}"/>
    <cellStyle name="20% - Accent3 5 3 2 4 2 2" xfId="6923" xr:uid="{00000000-0005-0000-0000-0000931A0000}"/>
    <cellStyle name="20% - Accent3 5 3 2 4 3" xfId="6924" xr:uid="{00000000-0005-0000-0000-0000941A0000}"/>
    <cellStyle name="20% - Accent3 5 3 2 5" xfId="6925" xr:uid="{00000000-0005-0000-0000-0000951A0000}"/>
    <cellStyle name="20% - Accent3 5 3 2 5 2" xfId="6926" xr:uid="{00000000-0005-0000-0000-0000961A0000}"/>
    <cellStyle name="20% - Accent3 5 3 2 6" xfId="6927" xr:uid="{00000000-0005-0000-0000-0000971A0000}"/>
    <cellStyle name="20% - Accent3 5 3 3" xfId="6928" xr:uid="{00000000-0005-0000-0000-0000981A0000}"/>
    <cellStyle name="20% - Accent3 5 3 3 2" xfId="6929" xr:uid="{00000000-0005-0000-0000-0000991A0000}"/>
    <cellStyle name="20% - Accent3 5 3 3 2 2" xfId="6930" xr:uid="{00000000-0005-0000-0000-00009A1A0000}"/>
    <cellStyle name="20% - Accent3 5 3 3 2 2 2" xfId="6931" xr:uid="{00000000-0005-0000-0000-00009B1A0000}"/>
    <cellStyle name="20% - Accent3 5 3 3 2 3" xfId="6932" xr:uid="{00000000-0005-0000-0000-00009C1A0000}"/>
    <cellStyle name="20% - Accent3 5 3 3 3" xfId="6933" xr:uid="{00000000-0005-0000-0000-00009D1A0000}"/>
    <cellStyle name="20% - Accent3 5 3 3 3 2" xfId="6934" xr:uid="{00000000-0005-0000-0000-00009E1A0000}"/>
    <cellStyle name="20% - Accent3 5 3 3 4" xfId="6935" xr:uid="{00000000-0005-0000-0000-00009F1A0000}"/>
    <cellStyle name="20% - Accent3 5 3 4" xfId="6936" xr:uid="{00000000-0005-0000-0000-0000A01A0000}"/>
    <cellStyle name="20% - Accent3 5 3 4 2" xfId="6937" xr:uid="{00000000-0005-0000-0000-0000A11A0000}"/>
    <cellStyle name="20% - Accent3 5 3 4 2 2" xfId="6938" xr:uid="{00000000-0005-0000-0000-0000A21A0000}"/>
    <cellStyle name="20% - Accent3 5 3 4 3" xfId="6939" xr:uid="{00000000-0005-0000-0000-0000A31A0000}"/>
    <cellStyle name="20% - Accent3 5 3 5" xfId="6940" xr:uid="{00000000-0005-0000-0000-0000A41A0000}"/>
    <cellStyle name="20% - Accent3 5 3 5 2" xfId="6941" xr:uid="{00000000-0005-0000-0000-0000A51A0000}"/>
    <cellStyle name="20% - Accent3 5 3 5 2 2" xfId="6942" xr:uid="{00000000-0005-0000-0000-0000A61A0000}"/>
    <cellStyle name="20% - Accent3 5 3 5 3" xfId="6943" xr:uid="{00000000-0005-0000-0000-0000A71A0000}"/>
    <cellStyle name="20% - Accent3 5 3 6" xfId="6944" xr:uid="{00000000-0005-0000-0000-0000A81A0000}"/>
    <cellStyle name="20% - Accent3 5 3 6 2" xfId="6945" xr:uid="{00000000-0005-0000-0000-0000A91A0000}"/>
    <cellStyle name="20% - Accent3 5 3 7" xfId="6946" xr:uid="{00000000-0005-0000-0000-0000AA1A0000}"/>
    <cellStyle name="20% - Accent3 5 4" xfId="6947" xr:uid="{00000000-0005-0000-0000-0000AB1A0000}"/>
    <cellStyle name="20% - Accent3 5 4 2" xfId="6948" xr:uid="{00000000-0005-0000-0000-0000AC1A0000}"/>
    <cellStyle name="20% - Accent3 5 4 2 2" xfId="6949" xr:uid="{00000000-0005-0000-0000-0000AD1A0000}"/>
    <cellStyle name="20% - Accent3 5 4 2 2 2" xfId="6950" xr:uid="{00000000-0005-0000-0000-0000AE1A0000}"/>
    <cellStyle name="20% - Accent3 5 4 2 2 2 2" xfId="6951" xr:uid="{00000000-0005-0000-0000-0000AF1A0000}"/>
    <cellStyle name="20% - Accent3 5 4 2 2 3" xfId="6952" xr:uid="{00000000-0005-0000-0000-0000B01A0000}"/>
    <cellStyle name="20% - Accent3 5 4 2 3" xfId="6953" xr:uid="{00000000-0005-0000-0000-0000B11A0000}"/>
    <cellStyle name="20% - Accent3 5 4 2 3 2" xfId="6954" xr:uid="{00000000-0005-0000-0000-0000B21A0000}"/>
    <cellStyle name="20% - Accent3 5 4 2 4" xfId="6955" xr:uid="{00000000-0005-0000-0000-0000B31A0000}"/>
    <cellStyle name="20% - Accent3 5 4 3" xfId="6956" xr:uid="{00000000-0005-0000-0000-0000B41A0000}"/>
    <cellStyle name="20% - Accent3 5 4 3 2" xfId="6957" xr:uid="{00000000-0005-0000-0000-0000B51A0000}"/>
    <cellStyle name="20% - Accent3 5 4 3 2 2" xfId="6958" xr:uid="{00000000-0005-0000-0000-0000B61A0000}"/>
    <cellStyle name="20% - Accent3 5 4 3 3" xfId="6959" xr:uid="{00000000-0005-0000-0000-0000B71A0000}"/>
    <cellStyle name="20% - Accent3 5 4 4" xfId="6960" xr:uid="{00000000-0005-0000-0000-0000B81A0000}"/>
    <cellStyle name="20% - Accent3 5 4 4 2" xfId="6961" xr:uid="{00000000-0005-0000-0000-0000B91A0000}"/>
    <cellStyle name="20% - Accent3 5 4 4 2 2" xfId="6962" xr:uid="{00000000-0005-0000-0000-0000BA1A0000}"/>
    <cellStyle name="20% - Accent3 5 4 4 3" xfId="6963" xr:uid="{00000000-0005-0000-0000-0000BB1A0000}"/>
    <cellStyle name="20% - Accent3 5 4 5" xfId="6964" xr:uid="{00000000-0005-0000-0000-0000BC1A0000}"/>
    <cellStyle name="20% - Accent3 5 4 5 2" xfId="6965" xr:uid="{00000000-0005-0000-0000-0000BD1A0000}"/>
    <cellStyle name="20% - Accent3 5 4 6" xfId="6966" xr:uid="{00000000-0005-0000-0000-0000BE1A0000}"/>
    <cellStyle name="20% - Accent3 5 5" xfId="6967" xr:uid="{00000000-0005-0000-0000-0000BF1A0000}"/>
    <cellStyle name="20% - Accent3 5 5 2" xfId="6968" xr:uid="{00000000-0005-0000-0000-0000C01A0000}"/>
    <cellStyle name="20% - Accent3 5 5 2 2" xfId="6969" xr:uid="{00000000-0005-0000-0000-0000C11A0000}"/>
    <cellStyle name="20% - Accent3 5 5 2 2 2" xfId="6970" xr:uid="{00000000-0005-0000-0000-0000C21A0000}"/>
    <cellStyle name="20% - Accent3 5 5 2 3" xfId="6971" xr:uid="{00000000-0005-0000-0000-0000C31A0000}"/>
    <cellStyle name="20% - Accent3 5 5 3" xfId="6972" xr:uid="{00000000-0005-0000-0000-0000C41A0000}"/>
    <cellStyle name="20% - Accent3 5 5 3 2" xfId="6973" xr:uid="{00000000-0005-0000-0000-0000C51A0000}"/>
    <cellStyle name="20% - Accent3 5 5 4" xfId="6974" xr:uid="{00000000-0005-0000-0000-0000C61A0000}"/>
    <cellStyle name="20% - Accent3 5 6" xfId="6975" xr:uid="{00000000-0005-0000-0000-0000C71A0000}"/>
    <cellStyle name="20% - Accent3 5 6 2" xfId="6976" xr:uid="{00000000-0005-0000-0000-0000C81A0000}"/>
    <cellStyle name="20% - Accent3 5 6 2 2" xfId="6977" xr:uid="{00000000-0005-0000-0000-0000C91A0000}"/>
    <cellStyle name="20% - Accent3 5 6 3" xfId="6978" xr:uid="{00000000-0005-0000-0000-0000CA1A0000}"/>
    <cellStyle name="20% - Accent3 5 7" xfId="6979" xr:uid="{00000000-0005-0000-0000-0000CB1A0000}"/>
    <cellStyle name="20% - Accent3 5 7 2" xfId="6980" xr:uid="{00000000-0005-0000-0000-0000CC1A0000}"/>
    <cellStyle name="20% - Accent3 5 7 2 2" xfId="6981" xr:uid="{00000000-0005-0000-0000-0000CD1A0000}"/>
    <cellStyle name="20% - Accent3 5 7 3" xfId="6982" xr:uid="{00000000-0005-0000-0000-0000CE1A0000}"/>
    <cellStyle name="20% - Accent3 5 8" xfId="6983" xr:uid="{00000000-0005-0000-0000-0000CF1A0000}"/>
    <cellStyle name="20% - Accent3 5 8 2" xfId="6984" xr:uid="{00000000-0005-0000-0000-0000D01A0000}"/>
    <cellStyle name="20% - Accent3 5 9" xfId="6985" xr:uid="{00000000-0005-0000-0000-0000D11A0000}"/>
    <cellStyle name="20% - Accent3 6" xfId="6986" xr:uid="{00000000-0005-0000-0000-0000D21A0000}"/>
    <cellStyle name="20% - Accent3 6 2" xfId="6987" xr:uid="{00000000-0005-0000-0000-0000D31A0000}"/>
    <cellStyle name="20% - Accent3 6 2 2" xfId="6988" xr:uid="{00000000-0005-0000-0000-0000D41A0000}"/>
    <cellStyle name="20% - Accent3 6 2 2 2" xfId="6989" xr:uid="{00000000-0005-0000-0000-0000D51A0000}"/>
    <cellStyle name="20% - Accent3 6 2 2 2 2" xfId="6990" xr:uid="{00000000-0005-0000-0000-0000D61A0000}"/>
    <cellStyle name="20% - Accent3 6 2 2 2 2 2" xfId="6991" xr:uid="{00000000-0005-0000-0000-0000D71A0000}"/>
    <cellStyle name="20% - Accent3 6 2 2 2 2 2 2" xfId="6992" xr:uid="{00000000-0005-0000-0000-0000D81A0000}"/>
    <cellStyle name="20% - Accent3 6 2 2 2 2 2 2 2" xfId="6993" xr:uid="{00000000-0005-0000-0000-0000D91A0000}"/>
    <cellStyle name="20% - Accent3 6 2 2 2 2 2 3" xfId="6994" xr:uid="{00000000-0005-0000-0000-0000DA1A0000}"/>
    <cellStyle name="20% - Accent3 6 2 2 2 2 3" xfId="6995" xr:uid="{00000000-0005-0000-0000-0000DB1A0000}"/>
    <cellStyle name="20% - Accent3 6 2 2 2 2 3 2" xfId="6996" xr:uid="{00000000-0005-0000-0000-0000DC1A0000}"/>
    <cellStyle name="20% - Accent3 6 2 2 2 2 4" xfId="6997" xr:uid="{00000000-0005-0000-0000-0000DD1A0000}"/>
    <cellStyle name="20% - Accent3 6 2 2 2 3" xfId="6998" xr:uid="{00000000-0005-0000-0000-0000DE1A0000}"/>
    <cellStyle name="20% - Accent3 6 2 2 2 3 2" xfId="6999" xr:uid="{00000000-0005-0000-0000-0000DF1A0000}"/>
    <cellStyle name="20% - Accent3 6 2 2 2 3 2 2" xfId="7000" xr:uid="{00000000-0005-0000-0000-0000E01A0000}"/>
    <cellStyle name="20% - Accent3 6 2 2 2 3 3" xfId="7001" xr:uid="{00000000-0005-0000-0000-0000E11A0000}"/>
    <cellStyle name="20% - Accent3 6 2 2 2 4" xfId="7002" xr:uid="{00000000-0005-0000-0000-0000E21A0000}"/>
    <cellStyle name="20% - Accent3 6 2 2 2 4 2" xfId="7003" xr:uid="{00000000-0005-0000-0000-0000E31A0000}"/>
    <cellStyle name="20% - Accent3 6 2 2 2 4 2 2" xfId="7004" xr:uid="{00000000-0005-0000-0000-0000E41A0000}"/>
    <cellStyle name="20% - Accent3 6 2 2 2 4 3" xfId="7005" xr:uid="{00000000-0005-0000-0000-0000E51A0000}"/>
    <cellStyle name="20% - Accent3 6 2 2 2 5" xfId="7006" xr:uid="{00000000-0005-0000-0000-0000E61A0000}"/>
    <cellStyle name="20% - Accent3 6 2 2 2 5 2" xfId="7007" xr:uid="{00000000-0005-0000-0000-0000E71A0000}"/>
    <cellStyle name="20% - Accent3 6 2 2 2 6" xfId="7008" xr:uid="{00000000-0005-0000-0000-0000E81A0000}"/>
    <cellStyle name="20% - Accent3 6 2 2 3" xfId="7009" xr:uid="{00000000-0005-0000-0000-0000E91A0000}"/>
    <cellStyle name="20% - Accent3 6 2 2 3 2" xfId="7010" xr:uid="{00000000-0005-0000-0000-0000EA1A0000}"/>
    <cellStyle name="20% - Accent3 6 2 2 3 2 2" xfId="7011" xr:uid="{00000000-0005-0000-0000-0000EB1A0000}"/>
    <cellStyle name="20% - Accent3 6 2 2 3 2 2 2" xfId="7012" xr:uid="{00000000-0005-0000-0000-0000EC1A0000}"/>
    <cellStyle name="20% - Accent3 6 2 2 3 2 3" xfId="7013" xr:uid="{00000000-0005-0000-0000-0000ED1A0000}"/>
    <cellStyle name="20% - Accent3 6 2 2 3 3" xfId="7014" xr:uid="{00000000-0005-0000-0000-0000EE1A0000}"/>
    <cellStyle name="20% - Accent3 6 2 2 3 3 2" xfId="7015" xr:uid="{00000000-0005-0000-0000-0000EF1A0000}"/>
    <cellStyle name="20% - Accent3 6 2 2 3 4" xfId="7016" xr:uid="{00000000-0005-0000-0000-0000F01A0000}"/>
    <cellStyle name="20% - Accent3 6 2 2 4" xfId="7017" xr:uid="{00000000-0005-0000-0000-0000F11A0000}"/>
    <cellStyle name="20% - Accent3 6 2 2 4 2" xfId="7018" xr:uid="{00000000-0005-0000-0000-0000F21A0000}"/>
    <cellStyle name="20% - Accent3 6 2 2 4 2 2" xfId="7019" xr:uid="{00000000-0005-0000-0000-0000F31A0000}"/>
    <cellStyle name="20% - Accent3 6 2 2 4 3" xfId="7020" xr:uid="{00000000-0005-0000-0000-0000F41A0000}"/>
    <cellStyle name="20% - Accent3 6 2 2 5" xfId="7021" xr:uid="{00000000-0005-0000-0000-0000F51A0000}"/>
    <cellStyle name="20% - Accent3 6 2 2 5 2" xfId="7022" xr:uid="{00000000-0005-0000-0000-0000F61A0000}"/>
    <cellStyle name="20% - Accent3 6 2 2 5 2 2" xfId="7023" xr:uid="{00000000-0005-0000-0000-0000F71A0000}"/>
    <cellStyle name="20% - Accent3 6 2 2 5 3" xfId="7024" xr:uid="{00000000-0005-0000-0000-0000F81A0000}"/>
    <cellStyle name="20% - Accent3 6 2 2 6" xfId="7025" xr:uid="{00000000-0005-0000-0000-0000F91A0000}"/>
    <cellStyle name="20% - Accent3 6 2 2 6 2" xfId="7026" xr:uid="{00000000-0005-0000-0000-0000FA1A0000}"/>
    <cellStyle name="20% - Accent3 6 2 2 7" xfId="7027" xr:uid="{00000000-0005-0000-0000-0000FB1A0000}"/>
    <cellStyle name="20% - Accent3 6 2 3" xfId="7028" xr:uid="{00000000-0005-0000-0000-0000FC1A0000}"/>
    <cellStyle name="20% - Accent3 6 2 3 2" xfId="7029" xr:uid="{00000000-0005-0000-0000-0000FD1A0000}"/>
    <cellStyle name="20% - Accent3 6 2 3 2 2" xfId="7030" xr:uid="{00000000-0005-0000-0000-0000FE1A0000}"/>
    <cellStyle name="20% - Accent3 6 2 3 2 2 2" xfId="7031" xr:uid="{00000000-0005-0000-0000-0000FF1A0000}"/>
    <cellStyle name="20% - Accent3 6 2 3 2 2 2 2" xfId="7032" xr:uid="{00000000-0005-0000-0000-0000001B0000}"/>
    <cellStyle name="20% - Accent3 6 2 3 2 2 3" xfId="7033" xr:uid="{00000000-0005-0000-0000-0000011B0000}"/>
    <cellStyle name="20% - Accent3 6 2 3 2 3" xfId="7034" xr:uid="{00000000-0005-0000-0000-0000021B0000}"/>
    <cellStyle name="20% - Accent3 6 2 3 2 3 2" xfId="7035" xr:uid="{00000000-0005-0000-0000-0000031B0000}"/>
    <cellStyle name="20% - Accent3 6 2 3 2 4" xfId="7036" xr:uid="{00000000-0005-0000-0000-0000041B0000}"/>
    <cellStyle name="20% - Accent3 6 2 3 3" xfId="7037" xr:uid="{00000000-0005-0000-0000-0000051B0000}"/>
    <cellStyle name="20% - Accent3 6 2 3 3 2" xfId="7038" xr:uid="{00000000-0005-0000-0000-0000061B0000}"/>
    <cellStyle name="20% - Accent3 6 2 3 3 2 2" xfId="7039" xr:uid="{00000000-0005-0000-0000-0000071B0000}"/>
    <cellStyle name="20% - Accent3 6 2 3 3 3" xfId="7040" xr:uid="{00000000-0005-0000-0000-0000081B0000}"/>
    <cellStyle name="20% - Accent3 6 2 3 4" xfId="7041" xr:uid="{00000000-0005-0000-0000-0000091B0000}"/>
    <cellStyle name="20% - Accent3 6 2 3 4 2" xfId="7042" xr:uid="{00000000-0005-0000-0000-00000A1B0000}"/>
    <cellStyle name="20% - Accent3 6 2 3 4 2 2" xfId="7043" xr:uid="{00000000-0005-0000-0000-00000B1B0000}"/>
    <cellStyle name="20% - Accent3 6 2 3 4 3" xfId="7044" xr:uid="{00000000-0005-0000-0000-00000C1B0000}"/>
    <cellStyle name="20% - Accent3 6 2 3 5" xfId="7045" xr:uid="{00000000-0005-0000-0000-00000D1B0000}"/>
    <cellStyle name="20% - Accent3 6 2 3 5 2" xfId="7046" xr:uid="{00000000-0005-0000-0000-00000E1B0000}"/>
    <cellStyle name="20% - Accent3 6 2 3 6" xfId="7047" xr:uid="{00000000-0005-0000-0000-00000F1B0000}"/>
    <cellStyle name="20% - Accent3 6 2 4" xfId="7048" xr:uid="{00000000-0005-0000-0000-0000101B0000}"/>
    <cellStyle name="20% - Accent3 6 2 4 2" xfId="7049" xr:uid="{00000000-0005-0000-0000-0000111B0000}"/>
    <cellStyle name="20% - Accent3 6 2 4 2 2" xfId="7050" xr:uid="{00000000-0005-0000-0000-0000121B0000}"/>
    <cellStyle name="20% - Accent3 6 2 4 2 2 2" xfId="7051" xr:uid="{00000000-0005-0000-0000-0000131B0000}"/>
    <cellStyle name="20% - Accent3 6 2 4 2 3" xfId="7052" xr:uid="{00000000-0005-0000-0000-0000141B0000}"/>
    <cellStyle name="20% - Accent3 6 2 4 3" xfId="7053" xr:uid="{00000000-0005-0000-0000-0000151B0000}"/>
    <cellStyle name="20% - Accent3 6 2 4 3 2" xfId="7054" xr:uid="{00000000-0005-0000-0000-0000161B0000}"/>
    <cellStyle name="20% - Accent3 6 2 4 4" xfId="7055" xr:uid="{00000000-0005-0000-0000-0000171B0000}"/>
    <cellStyle name="20% - Accent3 6 2 5" xfId="7056" xr:uid="{00000000-0005-0000-0000-0000181B0000}"/>
    <cellStyle name="20% - Accent3 6 2 5 2" xfId="7057" xr:uid="{00000000-0005-0000-0000-0000191B0000}"/>
    <cellStyle name="20% - Accent3 6 2 5 2 2" xfId="7058" xr:uid="{00000000-0005-0000-0000-00001A1B0000}"/>
    <cellStyle name="20% - Accent3 6 2 5 3" xfId="7059" xr:uid="{00000000-0005-0000-0000-00001B1B0000}"/>
    <cellStyle name="20% - Accent3 6 2 6" xfId="7060" xr:uid="{00000000-0005-0000-0000-00001C1B0000}"/>
    <cellStyle name="20% - Accent3 6 2 6 2" xfId="7061" xr:uid="{00000000-0005-0000-0000-00001D1B0000}"/>
    <cellStyle name="20% - Accent3 6 2 6 2 2" xfId="7062" xr:uid="{00000000-0005-0000-0000-00001E1B0000}"/>
    <cellStyle name="20% - Accent3 6 2 6 3" xfId="7063" xr:uid="{00000000-0005-0000-0000-00001F1B0000}"/>
    <cellStyle name="20% - Accent3 6 2 7" xfId="7064" xr:uid="{00000000-0005-0000-0000-0000201B0000}"/>
    <cellStyle name="20% - Accent3 6 2 7 2" xfId="7065" xr:uid="{00000000-0005-0000-0000-0000211B0000}"/>
    <cellStyle name="20% - Accent3 6 2 8" xfId="7066" xr:uid="{00000000-0005-0000-0000-0000221B0000}"/>
    <cellStyle name="20% - Accent3 6 3" xfId="7067" xr:uid="{00000000-0005-0000-0000-0000231B0000}"/>
    <cellStyle name="20% - Accent3 6 3 2" xfId="7068" xr:uid="{00000000-0005-0000-0000-0000241B0000}"/>
    <cellStyle name="20% - Accent3 6 3 2 2" xfId="7069" xr:uid="{00000000-0005-0000-0000-0000251B0000}"/>
    <cellStyle name="20% - Accent3 6 3 2 2 2" xfId="7070" xr:uid="{00000000-0005-0000-0000-0000261B0000}"/>
    <cellStyle name="20% - Accent3 6 3 2 2 2 2" xfId="7071" xr:uid="{00000000-0005-0000-0000-0000271B0000}"/>
    <cellStyle name="20% - Accent3 6 3 2 2 2 2 2" xfId="7072" xr:uid="{00000000-0005-0000-0000-0000281B0000}"/>
    <cellStyle name="20% - Accent3 6 3 2 2 2 3" xfId="7073" xr:uid="{00000000-0005-0000-0000-0000291B0000}"/>
    <cellStyle name="20% - Accent3 6 3 2 2 3" xfId="7074" xr:uid="{00000000-0005-0000-0000-00002A1B0000}"/>
    <cellStyle name="20% - Accent3 6 3 2 2 3 2" xfId="7075" xr:uid="{00000000-0005-0000-0000-00002B1B0000}"/>
    <cellStyle name="20% - Accent3 6 3 2 2 4" xfId="7076" xr:uid="{00000000-0005-0000-0000-00002C1B0000}"/>
    <cellStyle name="20% - Accent3 6 3 2 3" xfId="7077" xr:uid="{00000000-0005-0000-0000-00002D1B0000}"/>
    <cellStyle name="20% - Accent3 6 3 2 3 2" xfId="7078" xr:uid="{00000000-0005-0000-0000-00002E1B0000}"/>
    <cellStyle name="20% - Accent3 6 3 2 3 2 2" xfId="7079" xr:uid="{00000000-0005-0000-0000-00002F1B0000}"/>
    <cellStyle name="20% - Accent3 6 3 2 3 3" xfId="7080" xr:uid="{00000000-0005-0000-0000-0000301B0000}"/>
    <cellStyle name="20% - Accent3 6 3 2 4" xfId="7081" xr:uid="{00000000-0005-0000-0000-0000311B0000}"/>
    <cellStyle name="20% - Accent3 6 3 2 4 2" xfId="7082" xr:uid="{00000000-0005-0000-0000-0000321B0000}"/>
    <cellStyle name="20% - Accent3 6 3 2 4 2 2" xfId="7083" xr:uid="{00000000-0005-0000-0000-0000331B0000}"/>
    <cellStyle name="20% - Accent3 6 3 2 4 3" xfId="7084" xr:uid="{00000000-0005-0000-0000-0000341B0000}"/>
    <cellStyle name="20% - Accent3 6 3 2 5" xfId="7085" xr:uid="{00000000-0005-0000-0000-0000351B0000}"/>
    <cellStyle name="20% - Accent3 6 3 2 5 2" xfId="7086" xr:uid="{00000000-0005-0000-0000-0000361B0000}"/>
    <cellStyle name="20% - Accent3 6 3 2 6" xfId="7087" xr:uid="{00000000-0005-0000-0000-0000371B0000}"/>
    <cellStyle name="20% - Accent3 6 3 3" xfId="7088" xr:uid="{00000000-0005-0000-0000-0000381B0000}"/>
    <cellStyle name="20% - Accent3 6 3 3 2" xfId="7089" xr:uid="{00000000-0005-0000-0000-0000391B0000}"/>
    <cellStyle name="20% - Accent3 6 3 3 2 2" xfId="7090" xr:uid="{00000000-0005-0000-0000-00003A1B0000}"/>
    <cellStyle name="20% - Accent3 6 3 3 2 2 2" xfId="7091" xr:uid="{00000000-0005-0000-0000-00003B1B0000}"/>
    <cellStyle name="20% - Accent3 6 3 3 2 3" xfId="7092" xr:uid="{00000000-0005-0000-0000-00003C1B0000}"/>
    <cellStyle name="20% - Accent3 6 3 3 3" xfId="7093" xr:uid="{00000000-0005-0000-0000-00003D1B0000}"/>
    <cellStyle name="20% - Accent3 6 3 3 3 2" xfId="7094" xr:uid="{00000000-0005-0000-0000-00003E1B0000}"/>
    <cellStyle name="20% - Accent3 6 3 3 4" xfId="7095" xr:uid="{00000000-0005-0000-0000-00003F1B0000}"/>
    <cellStyle name="20% - Accent3 6 3 4" xfId="7096" xr:uid="{00000000-0005-0000-0000-0000401B0000}"/>
    <cellStyle name="20% - Accent3 6 3 4 2" xfId="7097" xr:uid="{00000000-0005-0000-0000-0000411B0000}"/>
    <cellStyle name="20% - Accent3 6 3 4 2 2" xfId="7098" xr:uid="{00000000-0005-0000-0000-0000421B0000}"/>
    <cellStyle name="20% - Accent3 6 3 4 3" xfId="7099" xr:uid="{00000000-0005-0000-0000-0000431B0000}"/>
    <cellStyle name="20% - Accent3 6 3 5" xfId="7100" xr:uid="{00000000-0005-0000-0000-0000441B0000}"/>
    <cellStyle name="20% - Accent3 6 3 5 2" xfId="7101" xr:uid="{00000000-0005-0000-0000-0000451B0000}"/>
    <cellStyle name="20% - Accent3 6 3 5 2 2" xfId="7102" xr:uid="{00000000-0005-0000-0000-0000461B0000}"/>
    <cellStyle name="20% - Accent3 6 3 5 3" xfId="7103" xr:uid="{00000000-0005-0000-0000-0000471B0000}"/>
    <cellStyle name="20% - Accent3 6 3 6" xfId="7104" xr:uid="{00000000-0005-0000-0000-0000481B0000}"/>
    <cellStyle name="20% - Accent3 6 3 6 2" xfId="7105" xr:uid="{00000000-0005-0000-0000-0000491B0000}"/>
    <cellStyle name="20% - Accent3 6 3 7" xfId="7106" xr:uid="{00000000-0005-0000-0000-00004A1B0000}"/>
    <cellStyle name="20% - Accent3 6 4" xfId="7107" xr:uid="{00000000-0005-0000-0000-00004B1B0000}"/>
    <cellStyle name="20% - Accent3 6 4 2" xfId="7108" xr:uid="{00000000-0005-0000-0000-00004C1B0000}"/>
    <cellStyle name="20% - Accent3 6 4 2 2" xfId="7109" xr:uid="{00000000-0005-0000-0000-00004D1B0000}"/>
    <cellStyle name="20% - Accent3 6 4 2 2 2" xfId="7110" xr:uid="{00000000-0005-0000-0000-00004E1B0000}"/>
    <cellStyle name="20% - Accent3 6 4 2 2 2 2" xfId="7111" xr:uid="{00000000-0005-0000-0000-00004F1B0000}"/>
    <cellStyle name="20% - Accent3 6 4 2 2 3" xfId="7112" xr:uid="{00000000-0005-0000-0000-0000501B0000}"/>
    <cellStyle name="20% - Accent3 6 4 2 3" xfId="7113" xr:uid="{00000000-0005-0000-0000-0000511B0000}"/>
    <cellStyle name="20% - Accent3 6 4 2 3 2" xfId="7114" xr:uid="{00000000-0005-0000-0000-0000521B0000}"/>
    <cellStyle name="20% - Accent3 6 4 2 4" xfId="7115" xr:uid="{00000000-0005-0000-0000-0000531B0000}"/>
    <cellStyle name="20% - Accent3 6 4 3" xfId="7116" xr:uid="{00000000-0005-0000-0000-0000541B0000}"/>
    <cellStyle name="20% - Accent3 6 4 3 2" xfId="7117" xr:uid="{00000000-0005-0000-0000-0000551B0000}"/>
    <cellStyle name="20% - Accent3 6 4 3 2 2" xfId="7118" xr:uid="{00000000-0005-0000-0000-0000561B0000}"/>
    <cellStyle name="20% - Accent3 6 4 3 3" xfId="7119" xr:uid="{00000000-0005-0000-0000-0000571B0000}"/>
    <cellStyle name="20% - Accent3 6 4 4" xfId="7120" xr:uid="{00000000-0005-0000-0000-0000581B0000}"/>
    <cellStyle name="20% - Accent3 6 4 4 2" xfId="7121" xr:uid="{00000000-0005-0000-0000-0000591B0000}"/>
    <cellStyle name="20% - Accent3 6 4 4 2 2" xfId="7122" xr:uid="{00000000-0005-0000-0000-00005A1B0000}"/>
    <cellStyle name="20% - Accent3 6 4 4 3" xfId="7123" xr:uid="{00000000-0005-0000-0000-00005B1B0000}"/>
    <cellStyle name="20% - Accent3 6 4 5" xfId="7124" xr:uid="{00000000-0005-0000-0000-00005C1B0000}"/>
    <cellStyle name="20% - Accent3 6 4 5 2" xfId="7125" xr:uid="{00000000-0005-0000-0000-00005D1B0000}"/>
    <cellStyle name="20% - Accent3 6 4 6" xfId="7126" xr:uid="{00000000-0005-0000-0000-00005E1B0000}"/>
    <cellStyle name="20% - Accent3 6 5" xfId="7127" xr:uid="{00000000-0005-0000-0000-00005F1B0000}"/>
    <cellStyle name="20% - Accent3 6 5 2" xfId="7128" xr:uid="{00000000-0005-0000-0000-0000601B0000}"/>
    <cellStyle name="20% - Accent3 6 5 2 2" xfId="7129" xr:uid="{00000000-0005-0000-0000-0000611B0000}"/>
    <cellStyle name="20% - Accent3 6 5 2 2 2" xfId="7130" xr:uid="{00000000-0005-0000-0000-0000621B0000}"/>
    <cellStyle name="20% - Accent3 6 5 2 3" xfId="7131" xr:uid="{00000000-0005-0000-0000-0000631B0000}"/>
    <cellStyle name="20% - Accent3 6 5 3" xfId="7132" xr:uid="{00000000-0005-0000-0000-0000641B0000}"/>
    <cellStyle name="20% - Accent3 6 5 3 2" xfId="7133" xr:uid="{00000000-0005-0000-0000-0000651B0000}"/>
    <cellStyle name="20% - Accent3 6 5 4" xfId="7134" xr:uid="{00000000-0005-0000-0000-0000661B0000}"/>
    <cellStyle name="20% - Accent3 6 6" xfId="7135" xr:uid="{00000000-0005-0000-0000-0000671B0000}"/>
    <cellStyle name="20% - Accent3 6 6 2" xfId="7136" xr:uid="{00000000-0005-0000-0000-0000681B0000}"/>
    <cellStyle name="20% - Accent3 6 6 2 2" xfId="7137" xr:uid="{00000000-0005-0000-0000-0000691B0000}"/>
    <cellStyle name="20% - Accent3 6 6 3" xfId="7138" xr:uid="{00000000-0005-0000-0000-00006A1B0000}"/>
    <cellStyle name="20% - Accent3 6 7" xfId="7139" xr:uid="{00000000-0005-0000-0000-00006B1B0000}"/>
    <cellStyle name="20% - Accent3 6 7 2" xfId="7140" xr:uid="{00000000-0005-0000-0000-00006C1B0000}"/>
    <cellStyle name="20% - Accent3 6 7 2 2" xfId="7141" xr:uid="{00000000-0005-0000-0000-00006D1B0000}"/>
    <cellStyle name="20% - Accent3 6 7 3" xfId="7142" xr:uid="{00000000-0005-0000-0000-00006E1B0000}"/>
    <cellStyle name="20% - Accent3 6 8" xfId="7143" xr:uid="{00000000-0005-0000-0000-00006F1B0000}"/>
    <cellStyle name="20% - Accent3 6 8 2" xfId="7144" xr:uid="{00000000-0005-0000-0000-0000701B0000}"/>
    <cellStyle name="20% - Accent3 6 9" xfId="7145" xr:uid="{00000000-0005-0000-0000-0000711B0000}"/>
    <cellStyle name="20% - Accent3 7" xfId="7146" xr:uid="{00000000-0005-0000-0000-0000721B0000}"/>
    <cellStyle name="20% - Accent3 7 2" xfId="7147" xr:uid="{00000000-0005-0000-0000-0000731B0000}"/>
    <cellStyle name="20% - Accent3 7 2 2" xfId="7148" xr:uid="{00000000-0005-0000-0000-0000741B0000}"/>
    <cellStyle name="20% - Accent3 7 2 2 2" xfId="7149" xr:uid="{00000000-0005-0000-0000-0000751B0000}"/>
    <cellStyle name="20% - Accent3 7 2 2 2 2" xfId="7150" xr:uid="{00000000-0005-0000-0000-0000761B0000}"/>
    <cellStyle name="20% - Accent3 7 2 2 2 2 2" xfId="7151" xr:uid="{00000000-0005-0000-0000-0000771B0000}"/>
    <cellStyle name="20% - Accent3 7 2 2 2 2 2 2" xfId="7152" xr:uid="{00000000-0005-0000-0000-0000781B0000}"/>
    <cellStyle name="20% - Accent3 7 2 2 2 2 2 2 2" xfId="7153" xr:uid="{00000000-0005-0000-0000-0000791B0000}"/>
    <cellStyle name="20% - Accent3 7 2 2 2 2 2 3" xfId="7154" xr:uid="{00000000-0005-0000-0000-00007A1B0000}"/>
    <cellStyle name="20% - Accent3 7 2 2 2 2 3" xfId="7155" xr:uid="{00000000-0005-0000-0000-00007B1B0000}"/>
    <cellStyle name="20% - Accent3 7 2 2 2 2 3 2" xfId="7156" xr:uid="{00000000-0005-0000-0000-00007C1B0000}"/>
    <cellStyle name="20% - Accent3 7 2 2 2 2 4" xfId="7157" xr:uid="{00000000-0005-0000-0000-00007D1B0000}"/>
    <cellStyle name="20% - Accent3 7 2 2 2 3" xfId="7158" xr:uid="{00000000-0005-0000-0000-00007E1B0000}"/>
    <cellStyle name="20% - Accent3 7 2 2 2 3 2" xfId="7159" xr:uid="{00000000-0005-0000-0000-00007F1B0000}"/>
    <cellStyle name="20% - Accent3 7 2 2 2 3 2 2" xfId="7160" xr:uid="{00000000-0005-0000-0000-0000801B0000}"/>
    <cellStyle name="20% - Accent3 7 2 2 2 3 3" xfId="7161" xr:uid="{00000000-0005-0000-0000-0000811B0000}"/>
    <cellStyle name="20% - Accent3 7 2 2 2 4" xfId="7162" xr:uid="{00000000-0005-0000-0000-0000821B0000}"/>
    <cellStyle name="20% - Accent3 7 2 2 2 4 2" xfId="7163" xr:uid="{00000000-0005-0000-0000-0000831B0000}"/>
    <cellStyle name="20% - Accent3 7 2 2 2 4 2 2" xfId="7164" xr:uid="{00000000-0005-0000-0000-0000841B0000}"/>
    <cellStyle name="20% - Accent3 7 2 2 2 4 3" xfId="7165" xr:uid="{00000000-0005-0000-0000-0000851B0000}"/>
    <cellStyle name="20% - Accent3 7 2 2 2 5" xfId="7166" xr:uid="{00000000-0005-0000-0000-0000861B0000}"/>
    <cellStyle name="20% - Accent3 7 2 2 2 5 2" xfId="7167" xr:uid="{00000000-0005-0000-0000-0000871B0000}"/>
    <cellStyle name="20% - Accent3 7 2 2 2 6" xfId="7168" xr:uid="{00000000-0005-0000-0000-0000881B0000}"/>
    <cellStyle name="20% - Accent3 7 2 2 3" xfId="7169" xr:uid="{00000000-0005-0000-0000-0000891B0000}"/>
    <cellStyle name="20% - Accent3 7 2 2 3 2" xfId="7170" xr:uid="{00000000-0005-0000-0000-00008A1B0000}"/>
    <cellStyle name="20% - Accent3 7 2 2 3 2 2" xfId="7171" xr:uid="{00000000-0005-0000-0000-00008B1B0000}"/>
    <cellStyle name="20% - Accent3 7 2 2 3 2 2 2" xfId="7172" xr:uid="{00000000-0005-0000-0000-00008C1B0000}"/>
    <cellStyle name="20% - Accent3 7 2 2 3 2 3" xfId="7173" xr:uid="{00000000-0005-0000-0000-00008D1B0000}"/>
    <cellStyle name="20% - Accent3 7 2 2 3 3" xfId="7174" xr:uid="{00000000-0005-0000-0000-00008E1B0000}"/>
    <cellStyle name="20% - Accent3 7 2 2 3 3 2" xfId="7175" xr:uid="{00000000-0005-0000-0000-00008F1B0000}"/>
    <cellStyle name="20% - Accent3 7 2 2 3 4" xfId="7176" xr:uid="{00000000-0005-0000-0000-0000901B0000}"/>
    <cellStyle name="20% - Accent3 7 2 2 4" xfId="7177" xr:uid="{00000000-0005-0000-0000-0000911B0000}"/>
    <cellStyle name="20% - Accent3 7 2 2 4 2" xfId="7178" xr:uid="{00000000-0005-0000-0000-0000921B0000}"/>
    <cellStyle name="20% - Accent3 7 2 2 4 2 2" xfId="7179" xr:uid="{00000000-0005-0000-0000-0000931B0000}"/>
    <cellStyle name="20% - Accent3 7 2 2 4 3" xfId="7180" xr:uid="{00000000-0005-0000-0000-0000941B0000}"/>
    <cellStyle name="20% - Accent3 7 2 2 5" xfId="7181" xr:uid="{00000000-0005-0000-0000-0000951B0000}"/>
    <cellStyle name="20% - Accent3 7 2 2 5 2" xfId="7182" xr:uid="{00000000-0005-0000-0000-0000961B0000}"/>
    <cellStyle name="20% - Accent3 7 2 2 5 2 2" xfId="7183" xr:uid="{00000000-0005-0000-0000-0000971B0000}"/>
    <cellStyle name="20% - Accent3 7 2 2 5 3" xfId="7184" xr:uid="{00000000-0005-0000-0000-0000981B0000}"/>
    <cellStyle name="20% - Accent3 7 2 2 6" xfId="7185" xr:uid="{00000000-0005-0000-0000-0000991B0000}"/>
    <cellStyle name="20% - Accent3 7 2 2 6 2" xfId="7186" xr:uid="{00000000-0005-0000-0000-00009A1B0000}"/>
    <cellStyle name="20% - Accent3 7 2 2 7" xfId="7187" xr:uid="{00000000-0005-0000-0000-00009B1B0000}"/>
    <cellStyle name="20% - Accent3 7 2 3" xfId="7188" xr:uid="{00000000-0005-0000-0000-00009C1B0000}"/>
    <cellStyle name="20% - Accent3 7 2 3 2" xfId="7189" xr:uid="{00000000-0005-0000-0000-00009D1B0000}"/>
    <cellStyle name="20% - Accent3 7 2 3 2 2" xfId="7190" xr:uid="{00000000-0005-0000-0000-00009E1B0000}"/>
    <cellStyle name="20% - Accent3 7 2 3 2 2 2" xfId="7191" xr:uid="{00000000-0005-0000-0000-00009F1B0000}"/>
    <cellStyle name="20% - Accent3 7 2 3 2 2 2 2" xfId="7192" xr:uid="{00000000-0005-0000-0000-0000A01B0000}"/>
    <cellStyle name="20% - Accent3 7 2 3 2 2 3" xfId="7193" xr:uid="{00000000-0005-0000-0000-0000A11B0000}"/>
    <cellStyle name="20% - Accent3 7 2 3 2 3" xfId="7194" xr:uid="{00000000-0005-0000-0000-0000A21B0000}"/>
    <cellStyle name="20% - Accent3 7 2 3 2 3 2" xfId="7195" xr:uid="{00000000-0005-0000-0000-0000A31B0000}"/>
    <cellStyle name="20% - Accent3 7 2 3 2 4" xfId="7196" xr:uid="{00000000-0005-0000-0000-0000A41B0000}"/>
    <cellStyle name="20% - Accent3 7 2 3 3" xfId="7197" xr:uid="{00000000-0005-0000-0000-0000A51B0000}"/>
    <cellStyle name="20% - Accent3 7 2 3 3 2" xfId="7198" xr:uid="{00000000-0005-0000-0000-0000A61B0000}"/>
    <cellStyle name="20% - Accent3 7 2 3 3 2 2" xfId="7199" xr:uid="{00000000-0005-0000-0000-0000A71B0000}"/>
    <cellStyle name="20% - Accent3 7 2 3 3 3" xfId="7200" xr:uid="{00000000-0005-0000-0000-0000A81B0000}"/>
    <cellStyle name="20% - Accent3 7 2 3 4" xfId="7201" xr:uid="{00000000-0005-0000-0000-0000A91B0000}"/>
    <cellStyle name="20% - Accent3 7 2 3 4 2" xfId="7202" xr:uid="{00000000-0005-0000-0000-0000AA1B0000}"/>
    <cellStyle name="20% - Accent3 7 2 3 4 2 2" xfId="7203" xr:uid="{00000000-0005-0000-0000-0000AB1B0000}"/>
    <cellStyle name="20% - Accent3 7 2 3 4 3" xfId="7204" xr:uid="{00000000-0005-0000-0000-0000AC1B0000}"/>
    <cellStyle name="20% - Accent3 7 2 3 5" xfId="7205" xr:uid="{00000000-0005-0000-0000-0000AD1B0000}"/>
    <cellStyle name="20% - Accent3 7 2 3 5 2" xfId="7206" xr:uid="{00000000-0005-0000-0000-0000AE1B0000}"/>
    <cellStyle name="20% - Accent3 7 2 3 6" xfId="7207" xr:uid="{00000000-0005-0000-0000-0000AF1B0000}"/>
    <cellStyle name="20% - Accent3 7 2 4" xfId="7208" xr:uid="{00000000-0005-0000-0000-0000B01B0000}"/>
    <cellStyle name="20% - Accent3 7 2 4 2" xfId="7209" xr:uid="{00000000-0005-0000-0000-0000B11B0000}"/>
    <cellStyle name="20% - Accent3 7 2 4 2 2" xfId="7210" xr:uid="{00000000-0005-0000-0000-0000B21B0000}"/>
    <cellStyle name="20% - Accent3 7 2 4 2 2 2" xfId="7211" xr:uid="{00000000-0005-0000-0000-0000B31B0000}"/>
    <cellStyle name="20% - Accent3 7 2 4 2 3" xfId="7212" xr:uid="{00000000-0005-0000-0000-0000B41B0000}"/>
    <cellStyle name="20% - Accent3 7 2 4 3" xfId="7213" xr:uid="{00000000-0005-0000-0000-0000B51B0000}"/>
    <cellStyle name="20% - Accent3 7 2 4 3 2" xfId="7214" xr:uid="{00000000-0005-0000-0000-0000B61B0000}"/>
    <cellStyle name="20% - Accent3 7 2 4 4" xfId="7215" xr:uid="{00000000-0005-0000-0000-0000B71B0000}"/>
    <cellStyle name="20% - Accent3 7 2 5" xfId="7216" xr:uid="{00000000-0005-0000-0000-0000B81B0000}"/>
    <cellStyle name="20% - Accent3 7 2 5 2" xfId="7217" xr:uid="{00000000-0005-0000-0000-0000B91B0000}"/>
    <cellStyle name="20% - Accent3 7 2 5 2 2" xfId="7218" xr:uid="{00000000-0005-0000-0000-0000BA1B0000}"/>
    <cellStyle name="20% - Accent3 7 2 5 3" xfId="7219" xr:uid="{00000000-0005-0000-0000-0000BB1B0000}"/>
    <cellStyle name="20% - Accent3 7 2 6" xfId="7220" xr:uid="{00000000-0005-0000-0000-0000BC1B0000}"/>
    <cellStyle name="20% - Accent3 7 2 6 2" xfId="7221" xr:uid="{00000000-0005-0000-0000-0000BD1B0000}"/>
    <cellStyle name="20% - Accent3 7 2 6 2 2" xfId="7222" xr:uid="{00000000-0005-0000-0000-0000BE1B0000}"/>
    <cellStyle name="20% - Accent3 7 2 6 3" xfId="7223" xr:uid="{00000000-0005-0000-0000-0000BF1B0000}"/>
    <cellStyle name="20% - Accent3 7 2 7" xfId="7224" xr:uid="{00000000-0005-0000-0000-0000C01B0000}"/>
    <cellStyle name="20% - Accent3 7 2 7 2" xfId="7225" xr:uid="{00000000-0005-0000-0000-0000C11B0000}"/>
    <cellStyle name="20% - Accent3 7 2 8" xfId="7226" xr:uid="{00000000-0005-0000-0000-0000C21B0000}"/>
    <cellStyle name="20% - Accent3 7 3" xfId="7227" xr:uid="{00000000-0005-0000-0000-0000C31B0000}"/>
    <cellStyle name="20% - Accent3 7 3 2" xfId="7228" xr:uid="{00000000-0005-0000-0000-0000C41B0000}"/>
    <cellStyle name="20% - Accent3 7 3 2 2" xfId="7229" xr:uid="{00000000-0005-0000-0000-0000C51B0000}"/>
    <cellStyle name="20% - Accent3 7 3 2 2 2" xfId="7230" xr:uid="{00000000-0005-0000-0000-0000C61B0000}"/>
    <cellStyle name="20% - Accent3 7 3 2 2 2 2" xfId="7231" xr:uid="{00000000-0005-0000-0000-0000C71B0000}"/>
    <cellStyle name="20% - Accent3 7 3 2 2 2 2 2" xfId="7232" xr:uid="{00000000-0005-0000-0000-0000C81B0000}"/>
    <cellStyle name="20% - Accent3 7 3 2 2 2 3" xfId="7233" xr:uid="{00000000-0005-0000-0000-0000C91B0000}"/>
    <cellStyle name="20% - Accent3 7 3 2 2 3" xfId="7234" xr:uid="{00000000-0005-0000-0000-0000CA1B0000}"/>
    <cellStyle name="20% - Accent3 7 3 2 2 3 2" xfId="7235" xr:uid="{00000000-0005-0000-0000-0000CB1B0000}"/>
    <cellStyle name="20% - Accent3 7 3 2 2 4" xfId="7236" xr:uid="{00000000-0005-0000-0000-0000CC1B0000}"/>
    <cellStyle name="20% - Accent3 7 3 2 3" xfId="7237" xr:uid="{00000000-0005-0000-0000-0000CD1B0000}"/>
    <cellStyle name="20% - Accent3 7 3 2 3 2" xfId="7238" xr:uid="{00000000-0005-0000-0000-0000CE1B0000}"/>
    <cellStyle name="20% - Accent3 7 3 2 3 2 2" xfId="7239" xr:uid="{00000000-0005-0000-0000-0000CF1B0000}"/>
    <cellStyle name="20% - Accent3 7 3 2 3 3" xfId="7240" xr:uid="{00000000-0005-0000-0000-0000D01B0000}"/>
    <cellStyle name="20% - Accent3 7 3 2 4" xfId="7241" xr:uid="{00000000-0005-0000-0000-0000D11B0000}"/>
    <cellStyle name="20% - Accent3 7 3 2 4 2" xfId="7242" xr:uid="{00000000-0005-0000-0000-0000D21B0000}"/>
    <cellStyle name="20% - Accent3 7 3 2 4 2 2" xfId="7243" xr:uid="{00000000-0005-0000-0000-0000D31B0000}"/>
    <cellStyle name="20% - Accent3 7 3 2 4 3" xfId="7244" xr:uid="{00000000-0005-0000-0000-0000D41B0000}"/>
    <cellStyle name="20% - Accent3 7 3 2 5" xfId="7245" xr:uid="{00000000-0005-0000-0000-0000D51B0000}"/>
    <cellStyle name="20% - Accent3 7 3 2 5 2" xfId="7246" xr:uid="{00000000-0005-0000-0000-0000D61B0000}"/>
    <cellStyle name="20% - Accent3 7 3 2 6" xfId="7247" xr:uid="{00000000-0005-0000-0000-0000D71B0000}"/>
    <cellStyle name="20% - Accent3 7 3 3" xfId="7248" xr:uid="{00000000-0005-0000-0000-0000D81B0000}"/>
    <cellStyle name="20% - Accent3 7 3 3 2" xfId="7249" xr:uid="{00000000-0005-0000-0000-0000D91B0000}"/>
    <cellStyle name="20% - Accent3 7 3 3 2 2" xfId="7250" xr:uid="{00000000-0005-0000-0000-0000DA1B0000}"/>
    <cellStyle name="20% - Accent3 7 3 3 2 2 2" xfId="7251" xr:uid="{00000000-0005-0000-0000-0000DB1B0000}"/>
    <cellStyle name="20% - Accent3 7 3 3 2 3" xfId="7252" xr:uid="{00000000-0005-0000-0000-0000DC1B0000}"/>
    <cellStyle name="20% - Accent3 7 3 3 3" xfId="7253" xr:uid="{00000000-0005-0000-0000-0000DD1B0000}"/>
    <cellStyle name="20% - Accent3 7 3 3 3 2" xfId="7254" xr:uid="{00000000-0005-0000-0000-0000DE1B0000}"/>
    <cellStyle name="20% - Accent3 7 3 3 4" xfId="7255" xr:uid="{00000000-0005-0000-0000-0000DF1B0000}"/>
    <cellStyle name="20% - Accent3 7 3 4" xfId="7256" xr:uid="{00000000-0005-0000-0000-0000E01B0000}"/>
    <cellStyle name="20% - Accent3 7 3 4 2" xfId="7257" xr:uid="{00000000-0005-0000-0000-0000E11B0000}"/>
    <cellStyle name="20% - Accent3 7 3 4 2 2" xfId="7258" xr:uid="{00000000-0005-0000-0000-0000E21B0000}"/>
    <cellStyle name="20% - Accent3 7 3 4 3" xfId="7259" xr:uid="{00000000-0005-0000-0000-0000E31B0000}"/>
    <cellStyle name="20% - Accent3 7 3 5" xfId="7260" xr:uid="{00000000-0005-0000-0000-0000E41B0000}"/>
    <cellStyle name="20% - Accent3 7 3 5 2" xfId="7261" xr:uid="{00000000-0005-0000-0000-0000E51B0000}"/>
    <cellStyle name="20% - Accent3 7 3 5 2 2" xfId="7262" xr:uid="{00000000-0005-0000-0000-0000E61B0000}"/>
    <cellStyle name="20% - Accent3 7 3 5 3" xfId="7263" xr:uid="{00000000-0005-0000-0000-0000E71B0000}"/>
    <cellStyle name="20% - Accent3 7 3 6" xfId="7264" xr:uid="{00000000-0005-0000-0000-0000E81B0000}"/>
    <cellStyle name="20% - Accent3 7 3 6 2" xfId="7265" xr:uid="{00000000-0005-0000-0000-0000E91B0000}"/>
    <cellStyle name="20% - Accent3 7 3 7" xfId="7266" xr:uid="{00000000-0005-0000-0000-0000EA1B0000}"/>
    <cellStyle name="20% - Accent3 7 4" xfId="7267" xr:uid="{00000000-0005-0000-0000-0000EB1B0000}"/>
    <cellStyle name="20% - Accent3 7 4 2" xfId="7268" xr:uid="{00000000-0005-0000-0000-0000EC1B0000}"/>
    <cellStyle name="20% - Accent3 7 4 2 2" xfId="7269" xr:uid="{00000000-0005-0000-0000-0000ED1B0000}"/>
    <cellStyle name="20% - Accent3 7 4 2 2 2" xfId="7270" xr:uid="{00000000-0005-0000-0000-0000EE1B0000}"/>
    <cellStyle name="20% - Accent3 7 4 2 2 2 2" xfId="7271" xr:uid="{00000000-0005-0000-0000-0000EF1B0000}"/>
    <cellStyle name="20% - Accent3 7 4 2 2 3" xfId="7272" xr:uid="{00000000-0005-0000-0000-0000F01B0000}"/>
    <cellStyle name="20% - Accent3 7 4 2 3" xfId="7273" xr:uid="{00000000-0005-0000-0000-0000F11B0000}"/>
    <cellStyle name="20% - Accent3 7 4 2 3 2" xfId="7274" xr:uid="{00000000-0005-0000-0000-0000F21B0000}"/>
    <cellStyle name="20% - Accent3 7 4 2 4" xfId="7275" xr:uid="{00000000-0005-0000-0000-0000F31B0000}"/>
    <cellStyle name="20% - Accent3 7 4 3" xfId="7276" xr:uid="{00000000-0005-0000-0000-0000F41B0000}"/>
    <cellStyle name="20% - Accent3 7 4 3 2" xfId="7277" xr:uid="{00000000-0005-0000-0000-0000F51B0000}"/>
    <cellStyle name="20% - Accent3 7 4 3 2 2" xfId="7278" xr:uid="{00000000-0005-0000-0000-0000F61B0000}"/>
    <cellStyle name="20% - Accent3 7 4 3 3" xfId="7279" xr:uid="{00000000-0005-0000-0000-0000F71B0000}"/>
    <cellStyle name="20% - Accent3 7 4 4" xfId="7280" xr:uid="{00000000-0005-0000-0000-0000F81B0000}"/>
    <cellStyle name="20% - Accent3 7 4 4 2" xfId="7281" xr:uid="{00000000-0005-0000-0000-0000F91B0000}"/>
    <cellStyle name="20% - Accent3 7 4 4 2 2" xfId="7282" xr:uid="{00000000-0005-0000-0000-0000FA1B0000}"/>
    <cellStyle name="20% - Accent3 7 4 4 3" xfId="7283" xr:uid="{00000000-0005-0000-0000-0000FB1B0000}"/>
    <cellStyle name="20% - Accent3 7 4 5" xfId="7284" xr:uid="{00000000-0005-0000-0000-0000FC1B0000}"/>
    <cellStyle name="20% - Accent3 7 4 5 2" xfId="7285" xr:uid="{00000000-0005-0000-0000-0000FD1B0000}"/>
    <cellStyle name="20% - Accent3 7 4 6" xfId="7286" xr:uid="{00000000-0005-0000-0000-0000FE1B0000}"/>
    <cellStyle name="20% - Accent3 7 5" xfId="7287" xr:uid="{00000000-0005-0000-0000-0000FF1B0000}"/>
    <cellStyle name="20% - Accent3 7 5 2" xfId="7288" xr:uid="{00000000-0005-0000-0000-0000001C0000}"/>
    <cellStyle name="20% - Accent3 7 5 2 2" xfId="7289" xr:uid="{00000000-0005-0000-0000-0000011C0000}"/>
    <cellStyle name="20% - Accent3 7 5 2 2 2" xfId="7290" xr:uid="{00000000-0005-0000-0000-0000021C0000}"/>
    <cellStyle name="20% - Accent3 7 5 2 3" xfId="7291" xr:uid="{00000000-0005-0000-0000-0000031C0000}"/>
    <cellStyle name="20% - Accent3 7 5 3" xfId="7292" xr:uid="{00000000-0005-0000-0000-0000041C0000}"/>
    <cellStyle name="20% - Accent3 7 5 3 2" xfId="7293" xr:uid="{00000000-0005-0000-0000-0000051C0000}"/>
    <cellStyle name="20% - Accent3 7 5 4" xfId="7294" xr:uid="{00000000-0005-0000-0000-0000061C0000}"/>
    <cellStyle name="20% - Accent3 7 6" xfId="7295" xr:uid="{00000000-0005-0000-0000-0000071C0000}"/>
    <cellStyle name="20% - Accent3 7 6 2" xfId="7296" xr:uid="{00000000-0005-0000-0000-0000081C0000}"/>
    <cellStyle name="20% - Accent3 7 6 2 2" xfId="7297" xr:uid="{00000000-0005-0000-0000-0000091C0000}"/>
    <cellStyle name="20% - Accent3 7 6 3" xfId="7298" xr:uid="{00000000-0005-0000-0000-00000A1C0000}"/>
    <cellStyle name="20% - Accent3 7 7" xfId="7299" xr:uid="{00000000-0005-0000-0000-00000B1C0000}"/>
    <cellStyle name="20% - Accent3 7 7 2" xfId="7300" xr:uid="{00000000-0005-0000-0000-00000C1C0000}"/>
    <cellStyle name="20% - Accent3 7 7 2 2" xfId="7301" xr:uid="{00000000-0005-0000-0000-00000D1C0000}"/>
    <cellStyle name="20% - Accent3 7 7 3" xfId="7302" xr:uid="{00000000-0005-0000-0000-00000E1C0000}"/>
    <cellStyle name="20% - Accent3 7 8" xfId="7303" xr:uid="{00000000-0005-0000-0000-00000F1C0000}"/>
    <cellStyle name="20% - Accent3 7 8 2" xfId="7304" xr:uid="{00000000-0005-0000-0000-0000101C0000}"/>
    <cellStyle name="20% - Accent3 7 9" xfId="7305" xr:uid="{00000000-0005-0000-0000-0000111C0000}"/>
    <cellStyle name="20% - Accent3 8" xfId="7306" xr:uid="{00000000-0005-0000-0000-0000121C0000}"/>
    <cellStyle name="20% - Accent3 8 2" xfId="7307" xr:uid="{00000000-0005-0000-0000-0000131C0000}"/>
    <cellStyle name="20% - Accent3 8 2 2" xfId="7308" xr:uid="{00000000-0005-0000-0000-0000141C0000}"/>
    <cellStyle name="20% - Accent3 8 2 2 2" xfId="7309" xr:uid="{00000000-0005-0000-0000-0000151C0000}"/>
    <cellStyle name="20% - Accent3 8 2 2 2 2" xfId="7310" xr:uid="{00000000-0005-0000-0000-0000161C0000}"/>
    <cellStyle name="20% - Accent3 8 2 2 2 2 2" xfId="7311" xr:uid="{00000000-0005-0000-0000-0000171C0000}"/>
    <cellStyle name="20% - Accent3 8 2 2 2 2 2 2" xfId="7312" xr:uid="{00000000-0005-0000-0000-0000181C0000}"/>
    <cellStyle name="20% - Accent3 8 2 2 2 2 2 2 2" xfId="7313" xr:uid="{00000000-0005-0000-0000-0000191C0000}"/>
    <cellStyle name="20% - Accent3 8 2 2 2 2 2 3" xfId="7314" xr:uid="{00000000-0005-0000-0000-00001A1C0000}"/>
    <cellStyle name="20% - Accent3 8 2 2 2 2 3" xfId="7315" xr:uid="{00000000-0005-0000-0000-00001B1C0000}"/>
    <cellStyle name="20% - Accent3 8 2 2 2 2 3 2" xfId="7316" xr:uid="{00000000-0005-0000-0000-00001C1C0000}"/>
    <cellStyle name="20% - Accent3 8 2 2 2 2 4" xfId="7317" xr:uid="{00000000-0005-0000-0000-00001D1C0000}"/>
    <cellStyle name="20% - Accent3 8 2 2 2 3" xfId="7318" xr:uid="{00000000-0005-0000-0000-00001E1C0000}"/>
    <cellStyle name="20% - Accent3 8 2 2 2 3 2" xfId="7319" xr:uid="{00000000-0005-0000-0000-00001F1C0000}"/>
    <cellStyle name="20% - Accent3 8 2 2 2 3 2 2" xfId="7320" xr:uid="{00000000-0005-0000-0000-0000201C0000}"/>
    <cellStyle name="20% - Accent3 8 2 2 2 3 3" xfId="7321" xr:uid="{00000000-0005-0000-0000-0000211C0000}"/>
    <cellStyle name="20% - Accent3 8 2 2 2 4" xfId="7322" xr:uid="{00000000-0005-0000-0000-0000221C0000}"/>
    <cellStyle name="20% - Accent3 8 2 2 2 4 2" xfId="7323" xr:uid="{00000000-0005-0000-0000-0000231C0000}"/>
    <cellStyle name="20% - Accent3 8 2 2 2 4 2 2" xfId="7324" xr:uid="{00000000-0005-0000-0000-0000241C0000}"/>
    <cellStyle name="20% - Accent3 8 2 2 2 4 3" xfId="7325" xr:uid="{00000000-0005-0000-0000-0000251C0000}"/>
    <cellStyle name="20% - Accent3 8 2 2 2 5" xfId="7326" xr:uid="{00000000-0005-0000-0000-0000261C0000}"/>
    <cellStyle name="20% - Accent3 8 2 2 2 5 2" xfId="7327" xr:uid="{00000000-0005-0000-0000-0000271C0000}"/>
    <cellStyle name="20% - Accent3 8 2 2 2 6" xfId="7328" xr:uid="{00000000-0005-0000-0000-0000281C0000}"/>
    <cellStyle name="20% - Accent3 8 2 2 3" xfId="7329" xr:uid="{00000000-0005-0000-0000-0000291C0000}"/>
    <cellStyle name="20% - Accent3 8 2 2 3 2" xfId="7330" xr:uid="{00000000-0005-0000-0000-00002A1C0000}"/>
    <cellStyle name="20% - Accent3 8 2 2 3 2 2" xfId="7331" xr:uid="{00000000-0005-0000-0000-00002B1C0000}"/>
    <cellStyle name="20% - Accent3 8 2 2 3 2 2 2" xfId="7332" xr:uid="{00000000-0005-0000-0000-00002C1C0000}"/>
    <cellStyle name="20% - Accent3 8 2 2 3 2 3" xfId="7333" xr:uid="{00000000-0005-0000-0000-00002D1C0000}"/>
    <cellStyle name="20% - Accent3 8 2 2 3 3" xfId="7334" xr:uid="{00000000-0005-0000-0000-00002E1C0000}"/>
    <cellStyle name="20% - Accent3 8 2 2 3 3 2" xfId="7335" xr:uid="{00000000-0005-0000-0000-00002F1C0000}"/>
    <cellStyle name="20% - Accent3 8 2 2 3 4" xfId="7336" xr:uid="{00000000-0005-0000-0000-0000301C0000}"/>
    <cellStyle name="20% - Accent3 8 2 2 4" xfId="7337" xr:uid="{00000000-0005-0000-0000-0000311C0000}"/>
    <cellStyle name="20% - Accent3 8 2 2 4 2" xfId="7338" xr:uid="{00000000-0005-0000-0000-0000321C0000}"/>
    <cellStyle name="20% - Accent3 8 2 2 4 2 2" xfId="7339" xr:uid="{00000000-0005-0000-0000-0000331C0000}"/>
    <cellStyle name="20% - Accent3 8 2 2 4 3" xfId="7340" xr:uid="{00000000-0005-0000-0000-0000341C0000}"/>
    <cellStyle name="20% - Accent3 8 2 2 5" xfId="7341" xr:uid="{00000000-0005-0000-0000-0000351C0000}"/>
    <cellStyle name="20% - Accent3 8 2 2 5 2" xfId="7342" xr:uid="{00000000-0005-0000-0000-0000361C0000}"/>
    <cellStyle name="20% - Accent3 8 2 2 5 2 2" xfId="7343" xr:uid="{00000000-0005-0000-0000-0000371C0000}"/>
    <cellStyle name="20% - Accent3 8 2 2 5 3" xfId="7344" xr:uid="{00000000-0005-0000-0000-0000381C0000}"/>
    <cellStyle name="20% - Accent3 8 2 2 6" xfId="7345" xr:uid="{00000000-0005-0000-0000-0000391C0000}"/>
    <cellStyle name="20% - Accent3 8 2 2 6 2" xfId="7346" xr:uid="{00000000-0005-0000-0000-00003A1C0000}"/>
    <cellStyle name="20% - Accent3 8 2 2 7" xfId="7347" xr:uid="{00000000-0005-0000-0000-00003B1C0000}"/>
    <cellStyle name="20% - Accent3 8 2 3" xfId="7348" xr:uid="{00000000-0005-0000-0000-00003C1C0000}"/>
    <cellStyle name="20% - Accent3 8 2 3 2" xfId="7349" xr:uid="{00000000-0005-0000-0000-00003D1C0000}"/>
    <cellStyle name="20% - Accent3 8 2 3 2 2" xfId="7350" xr:uid="{00000000-0005-0000-0000-00003E1C0000}"/>
    <cellStyle name="20% - Accent3 8 2 3 2 2 2" xfId="7351" xr:uid="{00000000-0005-0000-0000-00003F1C0000}"/>
    <cellStyle name="20% - Accent3 8 2 3 2 2 2 2" xfId="7352" xr:uid="{00000000-0005-0000-0000-0000401C0000}"/>
    <cellStyle name="20% - Accent3 8 2 3 2 2 3" xfId="7353" xr:uid="{00000000-0005-0000-0000-0000411C0000}"/>
    <cellStyle name="20% - Accent3 8 2 3 2 3" xfId="7354" xr:uid="{00000000-0005-0000-0000-0000421C0000}"/>
    <cellStyle name="20% - Accent3 8 2 3 2 3 2" xfId="7355" xr:uid="{00000000-0005-0000-0000-0000431C0000}"/>
    <cellStyle name="20% - Accent3 8 2 3 2 4" xfId="7356" xr:uid="{00000000-0005-0000-0000-0000441C0000}"/>
    <cellStyle name="20% - Accent3 8 2 3 3" xfId="7357" xr:uid="{00000000-0005-0000-0000-0000451C0000}"/>
    <cellStyle name="20% - Accent3 8 2 3 3 2" xfId="7358" xr:uid="{00000000-0005-0000-0000-0000461C0000}"/>
    <cellStyle name="20% - Accent3 8 2 3 3 2 2" xfId="7359" xr:uid="{00000000-0005-0000-0000-0000471C0000}"/>
    <cellStyle name="20% - Accent3 8 2 3 3 3" xfId="7360" xr:uid="{00000000-0005-0000-0000-0000481C0000}"/>
    <cellStyle name="20% - Accent3 8 2 3 4" xfId="7361" xr:uid="{00000000-0005-0000-0000-0000491C0000}"/>
    <cellStyle name="20% - Accent3 8 2 3 4 2" xfId="7362" xr:uid="{00000000-0005-0000-0000-00004A1C0000}"/>
    <cellStyle name="20% - Accent3 8 2 3 4 2 2" xfId="7363" xr:uid="{00000000-0005-0000-0000-00004B1C0000}"/>
    <cellStyle name="20% - Accent3 8 2 3 4 3" xfId="7364" xr:uid="{00000000-0005-0000-0000-00004C1C0000}"/>
    <cellStyle name="20% - Accent3 8 2 3 5" xfId="7365" xr:uid="{00000000-0005-0000-0000-00004D1C0000}"/>
    <cellStyle name="20% - Accent3 8 2 3 5 2" xfId="7366" xr:uid="{00000000-0005-0000-0000-00004E1C0000}"/>
    <cellStyle name="20% - Accent3 8 2 3 6" xfId="7367" xr:uid="{00000000-0005-0000-0000-00004F1C0000}"/>
    <cellStyle name="20% - Accent3 8 2 4" xfId="7368" xr:uid="{00000000-0005-0000-0000-0000501C0000}"/>
    <cellStyle name="20% - Accent3 8 2 4 2" xfId="7369" xr:uid="{00000000-0005-0000-0000-0000511C0000}"/>
    <cellStyle name="20% - Accent3 8 2 4 2 2" xfId="7370" xr:uid="{00000000-0005-0000-0000-0000521C0000}"/>
    <cellStyle name="20% - Accent3 8 2 4 2 2 2" xfId="7371" xr:uid="{00000000-0005-0000-0000-0000531C0000}"/>
    <cellStyle name="20% - Accent3 8 2 4 2 3" xfId="7372" xr:uid="{00000000-0005-0000-0000-0000541C0000}"/>
    <cellStyle name="20% - Accent3 8 2 4 3" xfId="7373" xr:uid="{00000000-0005-0000-0000-0000551C0000}"/>
    <cellStyle name="20% - Accent3 8 2 4 3 2" xfId="7374" xr:uid="{00000000-0005-0000-0000-0000561C0000}"/>
    <cellStyle name="20% - Accent3 8 2 4 4" xfId="7375" xr:uid="{00000000-0005-0000-0000-0000571C0000}"/>
    <cellStyle name="20% - Accent3 8 2 5" xfId="7376" xr:uid="{00000000-0005-0000-0000-0000581C0000}"/>
    <cellStyle name="20% - Accent3 8 2 5 2" xfId="7377" xr:uid="{00000000-0005-0000-0000-0000591C0000}"/>
    <cellStyle name="20% - Accent3 8 2 5 2 2" xfId="7378" xr:uid="{00000000-0005-0000-0000-00005A1C0000}"/>
    <cellStyle name="20% - Accent3 8 2 5 3" xfId="7379" xr:uid="{00000000-0005-0000-0000-00005B1C0000}"/>
    <cellStyle name="20% - Accent3 8 2 6" xfId="7380" xr:uid="{00000000-0005-0000-0000-00005C1C0000}"/>
    <cellStyle name="20% - Accent3 8 2 6 2" xfId="7381" xr:uid="{00000000-0005-0000-0000-00005D1C0000}"/>
    <cellStyle name="20% - Accent3 8 2 6 2 2" xfId="7382" xr:uid="{00000000-0005-0000-0000-00005E1C0000}"/>
    <cellStyle name="20% - Accent3 8 2 6 3" xfId="7383" xr:uid="{00000000-0005-0000-0000-00005F1C0000}"/>
    <cellStyle name="20% - Accent3 8 2 7" xfId="7384" xr:uid="{00000000-0005-0000-0000-0000601C0000}"/>
    <cellStyle name="20% - Accent3 8 2 7 2" xfId="7385" xr:uid="{00000000-0005-0000-0000-0000611C0000}"/>
    <cellStyle name="20% - Accent3 8 2 8" xfId="7386" xr:uid="{00000000-0005-0000-0000-0000621C0000}"/>
    <cellStyle name="20% - Accent3 8 3" xfId="7387" xr:uid="{00000000-0005-0000-0000-0000631C0000}"/>
    <cellStyle name="20% - Accent3 8 3 2" xfId="7388" xr:uid="{00000000-0005-0000-0000-0000641C0000}"/>
    <cellStyle name="20% - Accent3 8 3 2 2" xfId="7389" xr:uid="{00000000-0005-0000-0000-0000651C0000}"/>
    <cellStyle name="20% - Accent3 8 3 2 2 2" xfId="7390" xr:uid="{00000000-0005-0000-0000-0000661C0000}"/>
    <cellStyle name="20% - Accent3 8 3 2 2 2 2" xfId="7391" xr:uid="{00000000-0005-0000-0000-0000671C0000}"/>
    <cellStyle name="20% - Accent3 8 3 2 2 2 2 2" xfId="7392" xr:uid="{00000000-0005-0000-0000-0000681C0000}"/>
    <cellStyle name="20% - Accent3 8 3 2 2 2 3" xfId="7393" xr:uid="{00000000-0005-0000-0000-0000691C0000}"/>
    <cellStyle name="20% - Accent3 8 3 2 2 3" xfId="7394" xr:uid="{00000000-0005-0000-0000-00006A1C0000}"/>
    <cellStyle name="20% - Accent3 8 3 2 2 3 2" xfId="7395" xr:uid="{00000000-0005-0000-0000-00006B1C0000}"/>
    <cellStyle name="20% - Accent3 8 3 2 2 4" xfId="7396" xr:uid="{00000000-0005-0000-0000-00006C1C0000}"/>
    <cellStyle name="20% - Accent3 8 3 2 3" xfId="7397" xr:uid="{00000000-0005-0000-0000-00006D1C0000}"/>
    <cellStyle name="20% - Accent3 8 3 2 3 2" xfId="7398" xr:uid="{00000000-0005-0000-0000-00006E1C0000}"/>
    <cellStyle name="20% - Accent3 8 3 2 3 2 2" xfId="7399" xr:uid="{00000000-0005-0000-0000-00006F1C0000}"/>
    <cellStyle name="20% - Accent3 8 3 2 3 3" xfId="7400" xr:uid="{00000000-0005-0000-0000-0000701C0000}"/>
    <cellStyle name="20% - Accent3 8 3 2 4" xfId="7401" xr:uid="{00000000-0005-0000-0000-0000711C0000}"/>
    <cellStyle name="20% - Accent3 8 3 2 4 2" xfId="7402" xr:uid="{00000000-0005-0000-0000-0000721C0000}"/>
    <cellStyle name="20% - Accent3 8 3 2 4 2 2" xfId="7403" xr:uid="{00000000-0005-0000-0000-0000731C0000}"/>
    <cellStyle name="20% - Accent3 8 3 2 4 3" xfId="7404" xr:uid="{00000000-0005-0000-0000-0000741C0000}"/>
    <cellStyle name="20% - Accent3 8 3 2 5" xfId="7405" xr:uid="{00000000-0005-0000-0000-0000751C0000}"/>
    <cellStyle name="20% - Accent3 8 3 2 5 2" xfId="7406" xr:uid="{00000000-0005-0000-0000-0000761C0000}"/>
    <cellStyle name="20% - Accent3 8 3 2 6" xfId="7407" xr:uid="{00000000-0005-0000-0000-0000771C0000}"/>
    <cellStyle name="20% - Accent3 8 3 3" xfId="7408" xr:uid="{00000000-0005-0000-0000-0000781C0000}"/>
    <cellStyle name="20% - Accent3 8 3 3 2" xfId="7409" xr:uid="{00000000-0005-0000-0000-0000791C0000}"/>
    <cellStyle name="20% - Accent3 8 3 3 2 2" xfId="7410" xr:uid="{00000000-0005-0000-0000-00007A1C0000}"/>
    <cellStyle name="20% - Accent3 8 3 3 2 2 2" xfId="7411" xr:uid="{00000000-0005-0000-0000-00007B1C0000}"/>
    <cellStyle name="20% - Accent3 8 3 3 2 3" xfId="7412" xr:uid="{00000000-0005-0000-0000-00007C1C0000}"/>
    <cellStyle name="20% - Accent3 8 3 3 3" xfId="7413" xr:uid="{00000000-0005-0000-0000-00007D1C0000}"/>
    <cellStyle name="20% - Accent3 8 3 3 3 2" xfId="7414" xr:uid="{00000000-0005-0000-0000-00007E1C0000}"/>
    <cellStyle name="20% - Accent3 8 3 3 4" xfId="7415" xr:uid="{00000000-0005-0000-0000-00007F1C0000}"/>
    <cellStyle name="20% - Accent3 8 3 4" xfId="7416" xr:uid="{00000000-0005-0000-0000-0000801C0000}"/>
    <cellStyle name="20% - Accent3 8 3 4 2" xfId="7417" xr:uid="{00000000-0005-0000-0000-0000811C0000}"/>
    <cellStyle name="20% - Accent3 8 3 4 2 2" xfId="7418" xr:uid="{00000000-0005-0000-0000-0000821C0000}"/>
    <cellStyle name="20% - Accent3 8 3 4 3" xfId="7419" xr:uid="{00000000-0005-0000-0000-0000831C0000}"/>
    <cellStyle name="20% - Accent3 8 3 5" xfId="7420" xr:uid="{00000000-0005-0000-0000-0000841C0000}"/>
    <cellStyle name="20% - Accent3 8 3 5 2" xfId="7421" xr:uid="{00000000-0005-0000-0000-0000851C0000}"/>
    <cellStyle name="20% - Accent3 8 3 5 2 2" xfId="7422" xr:uid="{00000000-0005-0000-0000-0000861C0000}"/>
    <cellStyle name="20% - Accent3 8 3 5 3" xfId="7423" xr:uid="{00000000-0005-0000-0000-0000871C0000}"/>
    <cellStyle name="20% - Accent3 8 3 6" xfId="7424" xr:uid="{00000000-0005-0000-0000-0000881C0000}"/>
    <cellStyle name="20% - Accent3 8 3 6 2" xfId="7425" xr:uid="{00000000-0005-0000-0000-0000891C0000}"/>
    <cellStyle name="20% - Accent3 8 3 7" xfId="7426" xr:uid="{00000000-0005-0000-0000-00008A1C0000}"/>
    <cellStyle name="20% - Accent3 8 4" xfId="7427" xr:uid="{00000000-0005-0000-0000-00008B1C0000}"/>
    <cellStyle name="20% - Accent3 8 4 2" xfId="7428" xr:uid="{00000000-0005-0000-0000-00008C1C0000}"/>
    <cellStyle name="20% - Accent3 8 4 2 2" xfId="7429" xr:uid="{00000000-0005-0000-0000-00008D1C0000}"/>
    <cellStyle name="20% - Accent3 8 4 2 2 2" xfId="7430" xr:uid="{00000000-0005-0000-0000-00008E1C0000}"/>
    <cellStyle name="20% - Accent3 8 4 2 2 2 2" xfId="7431" xr:uid="{00000000-0005-0000-0000-00008F1C0000}"/>
    <cellStyle name="20% - Accent3 8 4 2 2 3" xfId="7432" xr:uid="{00000000-0005-0000-0000-0000901C0000}"/>
    <cellStyle name="20% - Accent3 8 4 2 3" xfId="7433" xr:uid="{00000000-0005-0000-0000-0000911C0000}"/>
    <cellStyle name="20% - Accent3 8 4 2 3 2" xfId="7434" xr:uid="{00000000-0005-0000-0000-0000921C0000}"/>
    <cellStyle name="20% - Accent3 8 4 2 4" xfId="7435" xr:uid="{00000000-0005-0000-0000-0000931C0000}"/>
    <cellStyle name="20% - Accent3 8 4 3" xfId="7436" xr:uid="{00000000-0005-0000-0000-0000941C0000}"/>
    <cellStyle name="20% - Accent3 8 4 3 2" xfId="7437" xr:uid="{00000000-0005-0000-0000-0000951C0000}"/>
    <cellStyle name="20% - Accent3 8 4 3 2 2" xfId="7438" xr:uid="{00000000-0005-0000-0000-0000961C0000}"/>
    <cellStyle name="20% - Accent3 8 4 3 3" xfId="7439" xr:uid="{00000000-0005-0000-0000-0000971C0000}"/>
    <cellStyle name="20% - Accent3 8 4 4" xfId="7440" xr:uid="{00000000-0005-0000-0000-0000981C0000}"/>
    <cellStyle name="20% - Accent3 8 4 4 2" xfId="7441" xr:uid="{00000000-0005-0000-0000-0000991C0000}"/>
    <cellStyle name="20% - Accent3 8 4 4 2 2" xfId="7442" xr:uid="{00000000-0005-0000-0000-00009A1C0000}"/>
    <cellStyle name="20% - Accent3 8 4 4 3" xfId="7443" xr:uid="{00000000-0005-0000-0000-00009B1C0000}"/>
    <cellStyle name="20% - Accent3 8 4 5" xfId="7444" xr:uid="{00000000-0005-0000-0000-00009C1C0000}"/>
    <cellStyle name="20% - Accent3 8 4 5 2" xfId="7445" xr:uid="{00000000-0005-0000-0000-00009D1C0000}"/>
    <cellStyle name="20% - Accent3 8 4 6" xfId="7446" xr:uid="{00000000-0005-0000-0000-00009E1C0000}"/>
    <cellStyle name="20% - Accent3 8 5" xfId="7447" xr:uid="{00000000-0005-0000-0000-00009F1C0000}"/>
    <cellStyle name="20% - Accent3 8 5 2" xfId="7448" xr:uid="{00000000-0005-0000-0000-0000A01C0000}"/>
    <cellStyle name="20% - Accent3 8 5 2 2" xfId="7449" xr:uid="{00000000-0005-0000-0000-0000A11C0000}"/>
    <cellStyle name="20% - Accent3 8 5 2 2 2" xfId="7450" xr:uid="{00000000-0005-0000-0000-0000A21C0000}"/>
    <cellStyle name="20% - Accent3 8 5 2 3" xfId="7451" xr:uid="{00000000-0005-0000-0000-0000A31C0000}"/>
    <cellStyle name="20% - Accent3 8 5 3" xfId="7452" xr:uid="{00000000-0005-0000-0000-0000A41C0000}"/>
    <cellStyle name="20% - Accent3 8 5 3 2" xfId="7453" xr:uid="{00000000-0005-0000-0000-0000A51C0000}"/>
    <cellStyle name="20% - Accent3 8 5 4" xfId="7454" xr:uid="{00000000-0005-0000-0000-0000A61C0000}"/>
    <cellStyle name="20% - Accent3 8 6" xfId="7455" xr:uid="{00000000-0005-0000-0000-0000A71C0000}"/>
    <cellStyle name="20% - Accent3 8 6 2" xfId="7456" xr:uid="{00000000-0005-0000-0000-0000A81C0000}"/>
    <cellStyle name="20% - Accent3 8 6 2 2" xfId="7457" xr:uid="{00000000-0005-0000-0000-0000A91C0000}"/>
    <cellStyle name="20% - Accent3 8 6 3" xfId="7458" xr:uid="{00000000-0005-0000-0000-0000AA1C0000}"/>
    <cellStyle name="20% - Accent3 8 7" xfId="7459" xr:uid="{00000000-0005-0000-0000-0000AB1C0000}"/>
    <cellStyle name="20% - Accent3 8 7 2" xfId="7460" xr:uid="{00000000-0005-0000-0000-0000AC1C0000}"/>
    <cellStyle name="20% - Accent3 8 7 2 2" xfId="7461" xr:uid="{00000000-0005-0000-0000-0000AD1C0000}"/>
    <cellStyle name="20% - Accent3 8 7 3" xfId="7462" xr:uid="{00000000-0005-0000-0000-0000AE1C0000}"/>
    <cellStyle name="20% - Accent3 8 8" xfId="7463" xr:uid="{00000000-0005-0000-0000-0000AF1C0000}"/>
    <cellStyle name="20% - Accent3 8 8 2" xfId="7464" xr:uid="{00000000-0005-0000-0000-0000B01C0000}"/>
    <cellStyle name="20% - Accent3 8 9" xfId="7465" xr:uid="{00000000-0005-0000-0000-0000B11C0000}"/>
    <cellStyle name="20% - Accent3 9" xfId="7466" xr:uid="{00000000-0005-0000-0000-0000B21C0000}"/>
    <cellStyle name="20% - Accent3 9 2" xfId="7467" xr:uid="{00000000-0005-0000-0000-0000B31C0000}"/>
    <cellStyle name="20% - Accent3 9 2 2" xfId="7468" xr:uid="{00000000-0005-0000-0000-0000B41C0000}"/>
    <cellStyle name="20% - Accent3 9 2 2 2" xfId="7469" xr:uid="{00000000-0005-0000-0000-0000B51C0000}"/>
    <cellStyle name="20% - Accent3 9 2 2 2 2" xfId="7470" xr:uid="{00000000-0005-0000-0000-0000B61C0000}"/>
    <cellStyle name="20% - Accent3 9 2 2 2 2 2" xfId="7471" xr:uid="{00000000-0005-0000-0000-0000B71C0000}"/>
    <cellStyle name="20% - Accent3 9 2 2 2 2 2 2" xfId="7472" xr:uid="{00000000-0005-0000-0000-0000B81C0000}"/>
    <cellStyle name="20% - Accent3 9 2 2 2 2 2 2 2" xfId="7473" xr:uid="{00000000-0005-0000-0000-0000B91C0000}"/>
    <cellStyle name="20% - Accent3 9 2 2 2 2 2 3" xfId="7474" xr:uid="{00000000-0005-0000-0000-0000BA1C0000}"/>
    <cellStyle name="20% - Accent3 9 2 2 2 2 3" xfId="7475" xr:uid="{00000000-0005-0000-0000-0000BB1C0000}"/>
    <cellStyle name="20% - Accent3 9 2 2 2 2 3 2" xfId="7476" xr:uid="{00000000-0005-0000-0000-0000BC1C0000}"/>
    <cellStyle name="20% - Accent3 9 2 2 2 2 4" xfId="7477" xr:uid="{00000000-0005-0000-0000-0000BD1C0000}"/>
    <cellStyle name="20% - Accent3 9 2 2 2 3" xfId="7478" xr:uid="{00000000-0005-0000-0000-0000BE1C0000}"/>
    <cellStyle name="20% - Accent3 9 2 2 2 3 2" xfId="7479" xr:uid="{00000000-0005-0000-0000-0000BF1C0000}"/>
    <cellStyle name="20% - Accent3 9 2 2 2 3 2 2" xfId="7480" xr:uid="{00000000-0005-0000-0000-0000C01C0000}"/>
    <cellStyle name="20% - Accent3 9 2 2 2 3 3" xfId="7481" xr:uid="{00000000-0005-0000-0000-0000C11C0000}"/>
    <cellStyle name="20% - Accent3 9 2 2 2 4" xfId="7482" xr:uid="{00000000-0005-0000-0000-0000C21C0000}"/>
    <cellStyle name="20% - Accent3 9 2 2 2 4 2" xfId="7483" xr:uid="{00000000-0005-0000-0000-0000C31C0000}"/>
    <cellStyle name="20% - Accent3 9 2 2 2 4 2 2" xfId="7484" xr:uid="{00000000-0005-0000-0000-0000C41C0000}"/>
    <cellStyle name="20% - Accent3 9 2 2 2 4 3" xfId="7485" xr:uid="{00000000-0005-0000-0000-0000C51C0000}"/>
    <cellStyle name="20% - Accent3 9 2 2 2 5" xfId="7486" xr:uid="{00000000-0005-0000-0000-0000C61C0000}"/>
    <cellStyle name="20% - Accent3 9 2 2 2 5 2" xfId="7487" xr:uid="{00000000-0005-0000-0000-0000C71C0000}"/>
    <cellStyle name="20% - Accent3 9 2 2 2 6" xfId="7488" xr:uid="{00000000-0005-0000-0000-0000C81C0000}"/>
    <cellStyle name="20% - Accent3 9 2 2 3" xfId="7489" xr:uid="{00000000-0005-0000-0000-0000C91C0000}"/>
    <cellStyle name="20% - Accent3 9 2 2 3 2" xfId="7490" xr:uid="{00000000-0005-0000-0000-0000CA1C0000}"/>
    <cellStyle name="20% - Accent3 9 2 2 3 2 2" xfId="7491" xr:uid="{00000000-0005-0000-0000-0000CB1C0000}"/>
    <cellStyle name="20% - Accent3 9 2 2 3 2 2 2" xfId="7492" xr:uid="{00000000-0005-0000-0000-0000CC1C0000}"/>
    <cellStyle name="20% - Accent3 9 2 2 3 2 3" xfId="7493" xr:uid="{00000000-0005-0000-0000-0000CD1C0000}"/>
    <cellStyle name="20% - Accent3 9 2 2 3 3" xfId="7494" xr:uid="{00000000-0005-0000-0000-0000CE1C0000}"/>
    <cellStyle name="20% - Accent3 9 2 2 3 3 2" xfId="7495" xr:uid="{00000000-0005-0000-0000-0000CF1C0000}"/>
    <cellStyle name="20% - Accent3 9 2 2 3 4" xfId="7496" xr:uid="{00000000-0005-0000-0000-0000D01C0000}"/>
    <cellStyle name="20% - Accent3 9 2 2 4" xfId="7497" xr:uid="{00000000-0005-0000-0000-0000D11C0000}"/>
    <cellStyle name="20% - Accent3 9 2 2 4 2" xfId="7498" xr:uid="{00000000-0005-0000-0000-0000D21C0000}"/>
    <cellStyle name="20% - Accent3 9 2 2 4 2 2" xfId="7499" xr:uid="{00000000-0005-0000-0000-0000D31C0000}"/>
    <cellStyle name="20% - Accent3 9 2 2 4 3" xfId="7500" xr:uid="{00000000-0005-0000-0000-0000D41C0000}"/>
    <cellStyle name="20% - Accent3 9 2 2 5" xfId="7501" xr:uid="{00000000-0005-0000-0000-0000D51C0000}"/>
    <cellStyle name="20% - Accent3 9 2 2 5 2" xfId="7502" xr:uid="{00000000-0005-0000-0000-0000D61C0000}"/>
    <cellStyle name="20% - Accent3 9 2 2 5 2 2" xfId="7503" xr:uid="{00000000-0005-0000-0000-0000D71C0000}"/>
    <cellStyle name="20% - Accent3 9 2 2 5 3" xfId="7504" xr:uid="{00000000-0005-0000-0000-0000D81C0000}"/>
    <cellStyle name="20% - Accent3 9 2 2 6" xfId="7505" xr:uid="{00000000-0005-0000-0000-0000D91C0000}"/>
    <cellStyle name="20% - Accent3 9 2 2 6 2" xfId="7506" xr:uid="{00000000-0005-0000-0000-0000DA1C0000}"/>
    <cellStyle name="20% - Accent3 9 2 2 7" xfId="7507" xr:uid="{00000000-0005-0000-0000-0000DB1C0000}"/>
    <cellStyle name="20% - Accent3 9 2 3" xfId="7508" xr:uid="{00000000-0005-0000-0000-0000DC1C0000}"/>
    <cellStyle name="20% - Accent3 9 2 3 2" xfId="7509" xr:uid="{00000000-0005-0000-0000-0000DD1C0000}"/>
    <cellStyle name="20% - Accent3 9 2 3 2 2" xfId="7510" xr:uid="{00000000-0005-0000-0000-0000DE1C0000}"/>
    <cellStyle name="20% - Accent3 9 2 3 2 2 2" xfId="7511" xr:uid="{00000000-0005-0000-0000-0000DF1C0000}"/>
    <cellStyle name="20% - Accent3 9 2 3 2 2 2 2" xfId="7512" xr:uid="{00000000-0005-0000-0000-0000E01C0000}"/>
    <cellStyle name="20% - Accent3 9 2 3 2 2 3" xfId="7513" xr:uid="{00000000-0005-0000-0000-0000E11C0000}"/>
    <cellStyle name="20% - Accent3 9 2 3 2 3" xfId="7514" xr:uid="{00000000-0005-0000-0000-0000E21C0000}"/>
    <cellStyle name="20% - Accent3 9 2 3 2 3 2" xfId="7515" xr:uid="{00000000-0005-0000-0000-0000E31C0000}"/>
    <cellStyle name="20% - Accent3 9 2 3 2 4" xfId="7516" xr:uid="{00000000-0005-0000-0000-0000E41C0000}"/>
    <cellStyle name="20% - Accent3 9 2 3 3" xfId="7517" xr:uid="{00000000-0005-0000-0000-0000E51C0000}"/>
    <cellStyle name="20% - Accent3 9 2 3 3 2" xfId="7518" xr:uid="{00000000-0005-0000-0000-0000E61C0000}"/>
    <cellStyle name="20% - Accent3 9 2 3 3 2 2" xfId="7519" xr:uid="{00000000-0005-0000-0000-0000E71C0000}"/>
    <cellStyle name="20% - Accent3 9 2 3 3 3" xfId="7520" xr:uid="{00000000-0005-0000-0000-0000E81C0000}"/>
    <cellStyle name="20% - Accent3 9 2 3 4" xfId="7521" xr:uid="{00000000-0005-0000-0000-0000E91C0000}"/>
    <cellStyle name="20% - Accent3 9 2 3 4 2" xfId="7522" xr:uid="{00000000-0005-0000-0000-0000EA1C0000}"/>
    <cellStyle name="20% - Accent3 9 2 3 4 2 2" xfId="7523" xr:uid="{00000000-0005-0000-0000-0000EB1C0000}"/>
    <cellStyle name="20% - Accent3 9 2 3 4 3" xfId="7524" xr:uid="{00000000-0005-0000-0000-0000EC1C0000}"/>
    <cellStyle name="20% - Accent3 9 2 3 5" xfId="7525" xr:uid="{00000000-0005-0000-0000-0000ED1C0000}"/>
    <cellStyle name="20% - Accent3 9 2 3 5 2" xfId="7526" xr:uid="{00000000-0005-0000-0000-0000EE1C0000}"/>
    <cellStyle name="20% - Accent3 9 2 3 6" xfId="7527" xr:uid="{00000000-0005-0000-0000-0000EF1C0000}"/>
    <cellStyle name="20% - Accent3 9 2 4" xfId="7528" xr:uid="{00000000-0005-0000-0000-0000F01C0000}"/>
    <cellStyle name="20% - Accent3 9 2 4 2" xfId="7529" xr:uid="{00000000-0005-0000-0000-0000F11C0000}"/>
    <cellStyle name="20% - Accent3 9 2 4 2 2" xfId="7530" xr:uid="{00000000-0005-0000-0000-0000F21C0000}"/>
    <cellStyle name="20% - Accent3 9 2 4 2 2 2" xfId="7531" xr:uid="{00000000-0005-0000-0000-0000F31C0000}"/>
    <cellStyle name="20% - Accent3 9 2 4 2 3" xfId="7532" xr:uid="{00000000-0005-0000-0000-0000F41C0000}"/>
    <cellStyle name="20% - Accent3 9 2 4 3" xfId="7533" xr:uid="{00000000-0005-0000-0000-0000F51C0000}"/>
    <cellStyle name="20% - Accent3 9 2 4 3 2" xfId="7534" xr:uid="{00000000-0005-0000-0000-0000F61C0000}"/>
    <cellStyle name="20% - Accent3 9 2 4 4" xfId="7535" xr:uid="{00000000-0005-0000-0000-0000F71C0000}"/>
    <cellStyle name="20% - Accent3 9 2 5" xfId="7536" xr:uid="{00000000-0005-0000-0000-0000F81C0000}"/>
    <cellStyle name="20% - Accent3 9 2 5 2" xfId="7537" xr:uid="{00000000-0005-0000-0000-0000F91C0000}"/>
    <cellStyle name="20% - Accent3 9 2 5 2 2" xfId="7538" xr:uid="{00000000-0005-0000-0000-0000FA1C0000}"/>
    <cellStyle name="20% - Accent3 9 2 5 3" xfId="7539" xr:uid="{00000000-0005-0000-0000-0000FB1C0000}"/>
    <cellStyle name="20% - Accent3 9 2 6" xfId="7540" xr:uid="{00000000-0005-0000-0000-0000FC1C0000}"/>
    <cellStyle name="20% - Accent3 9 2 6 2" xfId="7541" xr:uid="{00000000-0005-0000-0000-0000FD1C0000}"/>
    <cellStyle name="20% - Accent3 9 2 6 2 2" xfId="7542" xr:uid="{00000000-0005-0000-0000-0000FE1C0000}"/>
    <cellStyle name="20% - Accent3 9 2 6 3" xfId="7543" xr:uid="{00000000-0005-0000-0000-0000FF1C0000}"/>
    <cellStyle name="20% - Accent3 9 2 7" xfId="7544" xr:uid="{00000000-0005-0000-0000-0000001D0000}"/>
    <cellStyle name="20% - Accent3 9 2 7 2" xfId="7545" xr:uid="{00000000-0005-0000-0000-0000011D0000}"/>
    <cellStyle name="20% - Accent3 9 2 8" xfId="7546" xr:uid="{00000000-0005-0000-0000-0000021D0000}"/>
    <cellStyle name="20% - Accent3 9 3" xfId="7547" xr:uid="{00000000-0005-0000-0000-0000031D0000}"/>
    <cellStyle name="20% - Accent3 9 3 2" xfId="7548" xr:uid="{00000000-0005-0000-0000-0000041D0000}"/>
    <cellStyle name="20% - Accent3 9 3 2 2" xfId="7549" xr:uid="{00000000-0005-0000-0000-0000051D0000}"/>
    <cellStyle name="20% - Accent3 9 3 2 2 2" xfId="7550" xr:uid="{00000000-0005-0000-0000-0000061D0000}"/>
    <cellStyle name="20% - Accent3 9 3 2 2 2 2" xfId="7551" xr:uid="{00000000-0005-0000-0000-0000071D0000}"/>
    <cellStyle name="20% - Accent3 9 3 2 2 2 2 2" xfId="7552" xr:uid="{00000000-0005-0000-0000-0000081D0000}"/>
    <cellStyle name="20% - Accent3 9 3 2 2 2 3" xfId="7553" xr:uid="{00000000-0005-0000-0000-0000091D0000}"/>
    <cellStyle name="20% - Accent3 9 3 2 2 3" xfId="7554" xr:uid="{00000000-0005-0000-0000-00000A1D0000}"/>
    <cellStyle name="20% - Accent3 9 3 2 2 3 2" xfId="7555" xr:uid="{00000000-0005-0000-0000-00000B1D0000}"/>
    <cellStyle name="20% - Accent3 9 3 2 2 4" xfId="7556" xr:uid="{00000000-0005-0000-0000-00000C1D0000}"/>
    <cellStyle name="20% - Accent3 9 3 2 3" xfId="7557" xr:uid="{00000000-0005-0000-0000-00000D1D0000}"/>
    <cellStyle name="20% - Accent3 9 3 2 3 2" xfId="7558" xr:uid="{00000000-0005-0000-0000-00000E1D0000}"/>
    <cellStyle name="20% - Accent3 9 3 2 3 2 2" xfId="7559" xr:uid="{00000000-0005-0000-0000-00000F1D0000}"/>
    <cellStyle name="20% - Accent3 9 3 2 3 3" xfId="7560" xr:uid="{00000000-0005-0000-0000-0000101D0000}"/>
    <cellStyle name="20% - Accent3 9 3 2 4" xfId="7561" xr:uid="{00000000-0005-0000-0000-0000111D0000}"/>
    <cellStyle name="20% - Accent3 9 3 2 4 2" xfId="7562" xr:uid="{00000000-0005-0000-0000-0000121D0000}"/>
    <cellStyle name="20% - Accent3 9 3 2 4 2 2" xfId="7563" xr:uid="{00000000-0005-0000-0000-0000131D0000}"/>
    <cellStyle name="20% - Accent3 9 3 2 4 3" xfId="7564" xr:uid="{00000000-0005-0000-0000-0000141D0000}"/>
    <cellStyle name="20% - Accent3 9 3 2 5" xfId="7565" xr:uid="{00000000-0005-0000-0000-0000151D0000}"/>
    <cellStyle name="20% - Accent3 9 3 2 5 2" xfId="7566" xr:uid="{00000000-0005-0000-0000-0000161D0000}"/>
    <cellStyle name="20% - Accent3 9 3 2 6" xfId="7567" xr:uid="{00000000-0005-0000-0000-0000171D0000}"/>
    <cellStyle name="20% - Accent3 9 3 3" xfId="7568" xr:uid="{00000000-0005-0000-0000-0000181D0000}"/>
    <cellStyle name="20% - Accent3 9 3 3 2" xfId="7569" xr:uid="{00000000-0005-0000-0000-0000191D0000}"/>
    <cellStyle name="20% - Accent3 9 3 3 2 2" xfId="7570" xr:uid="{00000000-0005-0000-0000-00001A1D0000}"/>
    <cellStyle name="20% - Accent3 9 3 3 2 2 2" xfId="7571" xr:uid="{00000000-0005-0000-0000-00001B1D0000}"/>
    <cellStyle name="20% - Accent3 9 3 3 2 3" xfId="7572" xr:uid="{00000000-0005-0000-0000-00001C1D0000}"/>
    <cellStyle name="20% - Accent3 9 3 3 3" xfId="7573" xr:uid="{00000000-0005-0000-0000-00001D1D0000}"/>
    <cellStyle name="20% - Accent3 9 3 3 3 2" xfId="7574" xr:uid="{00000000-0005-0000-0000-00001E1D0000}"/>
    <cellStyle name="20% - Accent3 9 3 3 4" xfId="7575" xr:uid="{00000000-0005-0000-0000-00001F1D0000}"/>
    <cellStyle name="20% - Accent3 9 3 4" xfId="7576" xr:uid="{00000000-0005-0000-0000-0000201D0000}"/>
    <cellStyle name="20% - Accent3 9 3 4 2" xfId="7577" xr:uid="{00000000-0005-0000-0000-0000211D0000}"/>
    <cellStyle name="20% - Accent3 9 3 4 2 2" xfId="7578" xr:uid="{00000000-0005-0000-0000-0000221D0000}"/>
    <cellStyle name="20% - Accent3 9 3 4 3" xfId="7579" xr:uid="{00000000-0005-0000-0000-0000231D0000}"/>
    <cellStyle name="20% - Accent3 9 3 5" xfId="7580" xr:uid="{00000000-0005-0000-0000-0000241D0000}"/>
    <cellStyle name="20% - Accent3 9 3 5 2" xfId="7581" xr:uid="{00000000-0005-0000-0000-0000251D0000}"/>
    <cellStyle name="20% - Accent3 9 3 5 2 2" xfId="7582" xr:uid="{00000000-0005-0000-0000-0000261D0000}"/>
    <cellStyle name="20% - Accent3 9 3 5 3" xfId="7583" xr:uid="{00000000-0005-0000-0000-0000271D0000}"/>
    <cellStyle name="20% - Accent3 9 3 6" xfId="7584" xr:uid="{00000000-0005-0000-0000-0000281D0000}"/>
    <cellStyle name="20% - Accent3 9 3 6 2" xfId="7585" xr:uid="{00000000-0005-0000-0000-0000291D0000}"/>
    <cellStyle name="20% - Accent3 9 3 7" xfId="7586" xr:uid="{00000000-0005-0000-0000-00002A1D0000}"/>
    <cellStyle name="20% - Accent3 9 4" xfId="7587" xr:uid="{00000000-0005-0000-0000-00002B1D0000}"/>
    <cellStyle name="20% - Accent3 9 4 2" xfId="7588" xr:uid="{00000000-0005-0000-0000-00002C1D0000}"/>
    <cellStyle name="20% - Accent3 9 4 2 2" xfId="7589" xr:uid="{00000000-0005-0000-0000-00002D1D0000}"/>
    <cellStyle name="20% - Accent3 9 4 2 2 2" xfId="7590" xr:uid="{00000000-0005-0000-0000-00002E1D0000}"/>
    <cellStyle name="20% - Accent3 9 4 2 2 2 2" xfId="7591" xr:uid="{00000000-0005-0000-0000-00002F1D0000}"/>
    <cellStyle name="20% - Accent3 9 4 2 2 3" xfId="7592" xr:uid="{00000000-0005-0000-0000-0000301D0000}"/>
    <cellStyle name="20% - Accent3 9 4 2 3" xfId="7593" xr:uid="{00000000-0005-0000-0000-0000311D0000}"/>
    <cellStyle name="20% - Accent3 9 4 2 3 2" xfId="7594" xr:uid="{00000000-0005-0000-0000-0000321D0000}"/>
    <cellStyle name="20% - Accent3 9 4 2 4" xfId="7595" xr:uid="{00000000-0005-0000-0000-0000331D0000}"/>
    <cellStyle name="20% - Accent3 9 4 3" xfId="7596" xr:uid="{00000000-0005-0000-0000-0000341D0000}"/>
    <cellStyle name="20% - Accent3 9 4 3 2" xfId="7597" xr:uid="{00000000-0005-0000-0000-0000351D0000}"/>
    <cellStyle name="20% - Accent3 9 4 3 2 2" xfId="7598" xr:uid="{00000000-0005-0000-0000-0000361D0000}"/>
    <cellStyle name="20% - Accent3 9 4 3 3" xfId="7599" xr:uid="{00000000-0005-0000-0000-0000371D0000}"/>
    <cellStyle name="20% - Accent3 9 4 4" xfId="7600" xr:uid="{00000000-0005-0000-0000-0000381D0000}"/>
    <cellStyle name="20% - Accent3 9 4 4 2" xfId="7601" xr:uid="{00000000-0005-0000-0000-0000391D0000}"/>
    <cellStyle name="20% - Accent3 9 4 4 2 2" xfId="7602" xr:uid="{00000000-0005-0000-0000-00003A1D0000}"/>
    <cellStyle name="20% - Accent3 9 4 4 3" xfId="7603" xr:uid="{00000000-0005-0000-0000-00003B1D0000}"/>
    <cellStyle name="20% - Accent3 9 4 5" xfId="7604" xr:uid="{00000000-0005-0000-0000-00003C1D0000}"/>
    <cellStyle name="20% - Accent3 9 4 5 2" xfId="7605" xr:uid="{00000000-0005-0000-0000-00003D1D0000}"/>
    <cellStyle name="20% - Accent3 9 4 6" xfId="7606" xr:uid="{00000000-0005-0000-0000-00003E1D0000}"/>
    <cellStyle name="20% - Accent3 9 5" xfId="7607" xr:uid="{00000000-0005-0000-0000-00003F1D0000}"/>
    <cellStyle name="20% - Accent3 9 5 2" xfId="7608" xr:uid="{00000000-0005-0000-0000-0000401D0000}"/>
    <cellStyle name="20% - Accent3 9 5 2 2" xfId="7609" xr:uid="{00000000-0005-0000-0000-0000411D0000}"/>
    <cellStyle name="20% - Accent3 9 5 2 2 2" xfId="7610" xr:uid="{00000000-0005-0000-0000-0000421D0000}"/>
    <cellStyle name="20% - Accent3 9 5 2 3" xfId="7611" xr:uid="{00000000-0005-0000-0000-0000431D0000}"/>
    <cellStyle name="20% - Accent3 9 5 3" xfId="7612" xr:uid="{00000000-0005-0000-0000-0000441D0000}"/>
    <cellStyle name="20% - Accent3 9 5 3 2" xfId="7613" xr:uid="{00000000-0005-0000-0000-0000451D0000}"/>
    <cellStyle name="20% - Accent3 9 5 4" xfId="7614" xr:uid="{00000000-0005-0000-0000-0000461D0000}"/>
    <cellStyle name="20% - Accent3 9 6" xfId="7615" xr:uid="{00000000-0005-0000-0000-0000471D0000}"/>
    <cellStyle name="20% - Accent3 9 6 2" xfId="7616" xr:uid="{00000000-0005-0000-0000-0000481D0000}"/>
    <cellStyle name="20% - Accent3 9 6 2 2" xfId="7617" xr:uid="{00000000-0005-0000-0000-0000491D0000}"/>
    <cellStyle name="20% - Accent3 9 6 3" xfId="7618" xr:uid="{00000000-0005-0000-0000-00004A1D0000}"/>
    <cellStyle name="20% - Accent3 9 7" xfId="7619" xr:uid="{00000000-0005-0000-0000-00004B1D0000}"/>
    <cellStyle name="20% - Accent3 9 7 2" xfId="7620" xr:uid="{00000000-0005-0000-0000-00004C1D0000}"/>
    <cellStyle name="20% - Accent3 9 7 2 2" xfId="7621" xr:uid="{00000000-0005-0000-0000-00004D1D0000}"/>
    <cellStyle name="20% - Accent3 9 7 3" xfId="7622" xr:uid="{00000000-0005-0000-0000-00004E1D0000}"/>
    <cellStyle name="20% - Accent3 9 8" xfId="7623" xr:uid="{00000000-0005-0000-0000-00004F1D0000}"/>
    <cellStyle name="20% - Accent3 9 8 2" xfId="7624" xr:uid="{00000000-0005-0000-0000-0000501D0000}"/>
    <cellStyle name="20% - Accent3 9 9" xfId="7625" xr:uid="{00000000-0005-0000-0000-0000511D0000}"/>
    <cellStyle name="20% - Accent4 10" xfId="7626" xr:uid="{00000000-0005-0000-0000-0000521D0000}"/>
    <cellStyle name="20% - Accent4 10 2" xfId="7627" xr:uid="{00000000-0005-0000-0000-0000531D0000}"/>
    <cellStyle name="20% - Accent4 10 2 2" xfId="7628" xr:uid="{00000000-0005-0000-0000-0000541D0000}"/>
    <cellStyle name="20% - Accent4 10 2 2 2" xfId="7629" xr:uid="{00000000-0005-0000-0000-0000551D0000}"/>
    <cellStyle name="20% - Accent4 10 2 2 2 2" xfId="7630" xr:uid="{00000000-0005-0000-0000-0000561D0000}"/>
    <cellStyle name="20% - Accent4 10 2 2 2 2 2" xfId="7631" xr:uid="{00000000-0005-0000-0000-0000571D0000}"/>
    <cellStyle name="20% - Accent4 10 2 2 2 2 2 2" xfId="7632" xr:uid="{00000000-0005-0000-0000-0000581D0000}"/>
    <cellStyle name="20% - Accent4 10 2 2 2 2 2 2 2" xfId="7633" xr:uid="{00000000-0005-0000-0000-0000591D0000}"/>
    <cellStyle name="20% - Accent4 10 2 2 2 2 2 3" xfId="7634" xr:uid="{00000000-0005-0000-0000-00005A1D0000}"/>
    <cellStyle name="20% - Accent4 10 2 2 2 2 3" xfId="7635" xr:uid="{00000000-0005-0000-0000-00005B1D0000}"/>
    <cellStyle name="20% - Accent4 10 2 2 2 2 3 2" xfId="7636" xr:uid="{00000000-0005-0000-0000-00005C1D0000}"/>
    <cellStyle name="20% - Accent4 10 2 2 2 2 4" xfId="7637" xr:uid="{00000000-0005-0000-0000-00005D1D0000}"/>
    <cellStyle name="20% - Accent4 10 2 2 2 3" xfId="7638" xr:uid="{00000000-0005-0000-0000-00005E1D0000}"/>
    <cellStyle name="20% - Accent4 10 2 2 2 3 2" xfId="7639" xr:uid="{00000000-0005-0000-0000-00005F1D0000}"/>
    <cellStyle name="20% - Accent4 10 2 2 2 3 2 2" xfId="7640" xr:uid="{00000000-0005-0000-0000-0000601D0000}"/>
    <cellStyle name="20% - Accent4 10 2 2 2 3 3" xfId="7641" xr:uid="{00000000-0005-0000-0000-0000611D0000}"/>
    <cellStyle name="20% - Accent4 10 2 2 2 4" xfId="7642" xr:uid="{00000000-0005-0000-0000-0000621D0000}"/>
    <cellStyle name="20% - Accent4 10 2 2 2 4 2" xfId="7643" xr:uid="{00000000-0005-0000-0000-0000631D0000}"/>
    <cellStyle name="20% - Accent4 10 2 2 2 4 2 2" xfId="7644" xr:uid="{00000000-0005-0000-0000-0000641D0000}"/>
    <cellStyle name="20% - Accent4 10 2 2 2 4 3" xfId="7645" xr:uid="{00000000-0005-0000-0000-0000651D0000}"/>
    <cellStyle name="20% - Accent4 10 2 2 2 5" xfId="7646" xr:uid="{00000000-0005-0000-0000-0000661D0000}"/>
    <cellStyle name="20% - Accent4 10 2 2 2 5 2" xfId="7647" xr:uid="{00000000-0005-0000-0000-0000671D0000}"/>
    <cellStyle name="20% - Accent4 10 2 2 2 6" xfId="7648" xr:uid="{00000000-0005-0000-0000-0000681D0000}"/>
    <cellStyle name="20% - Accent4 10 2 2 3" xfId="7649" xr:uid="{00000000-0005-0000-0000-0000691D0000}"/>
    <cellStyle name="20% - Accent4 10 2 2 3 2" xfId="7650" xr:uid="{00000000-0005-0000-0000-00006A1D0000}"/>
    <cellStyle name="20% - Accent4 10 2 2 3 2 2" xfId="7651" xr:uid="{00000000-0005-0000-0000-00006B1D0000}"/>
    <cellStyle name="20% - Accent4 10 2 2 3 2 2 2" xfId="7652" xr:uid="{00000000-0005-0000-0000-00006C1D0000}"/>
    <cellStyle name="20% - Accent4 10 2 2 3 2 3" xfId="7653" xr:uid="{00000000-0005-0000-0000-00006D1D0000}"/>
    <cellStyle name="20% - Accent4 10 2 2 3 3" xfId="7654" xr:uid="{00000000-0005-0000-0000-00006E1D0000}"/>
    <cellStyle name="20% - Accent4 10 2 2 3 3 2" xfId="7655" xr:uid="{00000000-0005-0000-0000-00006F1D0000}"/>
    <cellStyle name="20% - Accent4 10 2 2 3 4" xfId="7656" xr:uid="{00000000-0005-0000-0000-0000701D0000}"/>
    <cellStyle name="20% - Accent4 10 2 2 4" xfId="7657" xr:uid="{00000000-0005-0000-0000-0000711D0000}"/>
    <cellStyle name="20% - Accent4 10 2 2 4 2" xfId="7658" xr:uid="{00000000-0005-0000-0000-0000721D0000}"/>
    <cellStyle name="20% - Accent4 10 2 2 4 2 2" xfId="7659" xr:uid="{00000000-0005-0000-0000-0000731D0000}"/>
    <cellStyle name="20% - Accent4 10 2 2 4 3" xfId="7660" xr:uid="{00000000-0005-0000-0000-0000741D0000}"/>
    <cellStyle name="20% - Accent4 10 2 2 5" xfId="7661" xr:uid="{00000000-0005-0000-0000-0000751D0000}"/>
    <cellStyle name="20% - Accent4 10 2 2 5 2" xfId="7662" xr:uid="{00000000-0005-0000-0000-0000761D0000}"/>
    <cellStyle name="20% - Accent4 10 2 2 5 2 2" xfId="7663" xr:uid="{00000000-0005-0000-0000-0000771D0000}"/>
    <cellStyle name="20% - Accent4 10 2 2 5 3" xfId="7664" xr:uid="{00000000-0005-0000-0000-0000781D0000}"/>
    <cellStyle name="20% - Accent4 10 2 2 6" xfId="7665" xr:uid="{00000000-0005-0000-0000-0000791D0000}"/>
    <cellStyle name="20% - Accent4 10 2 2 6 2" xfId="7666" xr:uid="{00000000-0005-0000-0000-00007A1D0000}"/>
    <cellStyle name="20% - Accent4 10 2 2 7" xfId="7667" xr:uid="{00000000-0005-0000-0000-00007B1D0000}"/>
    <cellStyle name="20% - Accent4 10 2 3" xfId="7668" xr:uid="{00000000-0005-0000-0000-00007C1D0000}"/>
    <cellStyle name="20% - Accent4 10 2 3 2" xfId="7669" xr:uid="{00000000-0005-0000-0000-00007D1D0000}"/>
    <cellStyle name="20% - Accent4 10 2 3 2 2" xfId="7670" xr:uid="{00000000-0005-0000-0000-00007E1D0000}"/>
    <cellStyle name="20% - Accent4 10 2 3 2 2 2" xfId="7671" xr:uid="{00000000-0005-0000-0000-00007F1D0000}"/>
    <cellStyle name="20% - Accent4 10 2 3 2 2 2 2" xfId="7672" xr:uid="{00000000-0005-0000-0000-0000801D0000}"/>
    <cellStyle name="20% - Accent4 10 2 3 2 2 3" xfId="7673" xr:uid="{00000000-0005-0000-0000-0000811D0000}"/>
    <cellStyle name="20% - Accent4 10 2 3 2 3" xfId="7674" xr:uid="{00000000-0005-0000-0000-0000821D0000}"/>
    <cellStyle name="20% - Accent4 10 2 3 2 3 2" xfId="7675" xr:uid="{00000000-0005-0000-0000-0000831D0000}"/>
    <cellStyle name="20% - Accent4 10 2 3 2 4" xfId="7676" xr:uid="{00000000-0005-0000-0000-0000841D0000}"/>
    <cellStyle name="20% - Accent4 10 2 3 3" xfId="7677" xr:uid="{00000000-0005-0000-0000-0000851D0000}"/>
    <cellStyle name="20% - Accent4 10 2 3 3 2" xfId="7678" xr:uid="{00000000-0005-0000-0000-0000861D0000}"/>
    <cellStyle name="20% - Accent4 10 2 3 3 2 2" xfId="7679" xr:uid="{00000000-0005-0000-0000-0000871D0000}"/>
    <cellStyle name="20% - Accent4 10 2 3 3 3" xfId="7680" xr:uid="{00000000-0005-0000-0000-0000881D0000}"/>
    <cellStyle name="20% - Accent4 10 2 3 4" xfId="7681" xr:uid="{00000000-0005-0000-0000-0000891D0000}"/>
    <cellStyle name="20% - Accent4 10 2 3 4 2" xfId="7682" xr:uid="{00000000-0005-0000-0000-00008A1D0000}"/>
    <cellStyle name="20% - Accent4 10 2 3 4 2 2" xfId="7683" xr:uid="{00000000-0005-0000-0000-00008B1D0000}"/>
    <cellStyle name="20% - Accent4 10 2 3 4 3" xfId="7684" xr:uid="{00000000-0005-0000-0000-00008C1D0000}"/>
    <cellStyle name="20% - Accent4 10 2 3 5" xfId="7685" xr:uid="{00000000-0005-0000-0000-00008D1D0000}"/>
    <cellStyle name="20% - Accent4 10 2 3 5 2" xfId="7686" xr:uid="{00000000-0005-0000-0000-00008E1D0000}"/>
    <cellStyle name="20% - Accent4 10 2 3 6" xfId="7687" xr:uid="{00000000-0005-0000-0000-00008F1D0000}"/>
    <cellStyle name="20% - Accent4 10 2 4" xfId="7688" xr:uid="{00000000-0005-0000-0000-0000901D0000}"/>
    <cellStyle name="20% - Accent4 10 2 4 2" xfId="7689" xr:uid="{00000000-0005-0000-0000-0000911D0000}"/>
    <cellStyle name="20% - Accent4 10 2 4 2 2" xfId="7690" xr:uid="{00000000-0005-0000-0000-0000921D0000}"/>
    <cellStyle name="20% - Accent4 10 2 4 2 2 2" xfId="7691" xr:uid="{00000000-0005-0000-0000-0000931D0000}"/>
    <cellStyle name="20% - Accent4 10 2 4 2 3" xfId="7692" xr:uid="{00000000-0005-0000-0000-0000941D0000}"/>
    <cellStyle name="20% - Accent4 10 2 4 3" xfId="7693" xr:uid="{00000000-0005-0000-0000-0000951D0000}"/>
    <cellStyle name="20% - Accent4 10 2 4 3 2" xfId="7694" xr:uid="{00000000-0005-0000-0000-0000961D0000}"/>
    <cellStyle name="20% - Accent4 10 2 4 4" xfId="7695" xr:uid="{00000000-0005-0000-0000-0000971D0000}"/>
    <cellStyle name="20% - Accent4 10 2 5" xfId="7696" xr:uid="{00000000-0005-0000-0000-0000981D0000}"/>
    <cellStyle name="20% - Accent4 10 2 5 2" xfId="7697" xr:uid="{00000000-0005-0000-0000-0000991D0000}"/>
    <cellStyle name="20% - Accent4 10 2 5 2 2" xfId="7698" xr:uid="{00000000-0005-0000-0000-00009A1D0000}"/>
    <cellStyle name="20% - Accent4 10 2 5 3" xfId="7699" xr:uid="{00000000-0005-0000-0000-00009B1D0000}"/>
    <cellStyle name="20% - Accent4 10 2 6" xfId="7700" xr:uid="{00000000-0005-0000-0000-00009C1D0000}"/>
    <cellStyle name="20% - Accent4 10 2 6 2" xfId="7701" xr:uid="{00000000-0005-0000-0000-00009D1D0000}"/>
    <cellStyle name="20% - Accent4 10 2 6 2 2" xfId="7702" xr:uid="{00000000-0005-0000-0000-00009E1D0000}"/>
    <cellStyle name="20% - Accent4 10 2 6 3" xfId="7703" xr:uid="{00000000-0005-0000-0000-00009F1D0000}"/>
    <cellStyle name="20% - Accent4 10 2 7" xfId="7704" xr:uid="{00000000-0005-0000-0000-0000A01D0000}"/>
    <cellStyle name="20% - Accent4 10 2 7 2" xfId="7705" xr:uid="{00000000-0005-0000-0000-0000A11D0000}"/>
    <cellStyle name="20% - Accent4 10 2 8" xfId="7706" xr:uid="{00000000-0005-0000-0000-0000A21D0000}"/>
    <cellStyle name="20% - Accent4 10 3" xfId="7707" xr:uid="{00000000-0005-0000-0000-0000A31D0000}"/>
    <cellStyle name="20% - Accent4 10 3 2" xfId="7708" xr:uid="{00000000-0005-0000-0000-0000A41D0000}"/>
    <cellStyle name="20% - Accent4 10 3 2 2" xfId="7709" xr:uid="{00000000-0005-0000-0000-0000A51D0000}"/>
    <cellStyle name="20% - Accent4 10 3 2 2 2" xfId="7710" xr:uid="{00000000-0005-0000-0000-0000A61D0000}"/>
    <cellStyle name="20% - Accent4 10 3 2 2 2 2" xfId="7711" xr:uid="{00000000-0005-0000-0000-0000A71D0000}"/>
    <cellStyle name="20% - Accent4 10 3 2 2 2 2 2" xfId="7712" xr:uid="{00000000-0005-0000-0000-0000A81D0000}"/>
    <cellStyle name="20% - Accent4 10 3 2 2 2 3" xfId="7713" xr:uid="{00000000-0005-0000-0000-0000A91D0000}"/>
    <cellStyle name="20% - Accent4 10 3 2 2 3" xfId="7714" xr:uid="{00000000-0005-0000-0000-0000AA1D0000}"/>
    <cellStyle name="20% - Accent4 10 3 2 2 3 2" xfId="7715" xr:uid="{00000000-0005-0000-0000-0000AB1D0000}"/>
    <cellStyle name="20% - Accent4 10 3 2 2 4" xfId="7716" xr:uid="{00000000-0005-0000-0000-0000AC1D0000}"/>
    <cellStyle name="20% - Accent4 10 3 2 3" xfId="7717" xr:uid="{00000000-0005-0000-0000-0000AD1D0000}"/>
    <cellStyle name="20% - Accent4 10 3 2 3 2" xfId="7718" xr:uid="{00000000-0005-0000-0000-0000AE1D0000}"/>
    <cellStyle name="20% - Accent4 10 3 2 3 2 2" xfId="7719" xr:uid="{00000000-0005-0000-0000-0000AF1D0000}"/>
    <cellStyle name="20% - Accent4 10 3 2 3 3" xfId="7720" xr:uid="{00000000-0005-0000-0000-0000B01D0000}"/>
    <cellStyle name="20% - Accent4 10 3 2 4" xfId="7721" xr:uid="{00000000-0005-0000-0000-0000B11D0000}"/>
    <cellStyle name="20% - Accent4 10 3 2 4 2" xfId="7722" xr:uid="{00000000-0005-0000-0000-0000B21D0000}"/>
    <cellStyle name="20% - Accent4 10 3 2 4 2 2" xfId="7723" xr:uid="{00000000-0005-0000-0000-0000B31D0000}"/>
    <cellStyle name="20% - Accent4 10 3 2 4 3" xfId="7724" xr:uid="{00000000-0005-0000-0000-0000B41D0000}"/>
    <cellStyle name="20% - Accent4 10 3 2 5" xfId="7725" xr:uid="{00000000-0005-0000-0000-0000B51D0000}"/>
    <cellStyle name="20% - Accent4 10 3 2 5 2" xfId="7726" xr:uid="{00000000-0005-0000-0000-0000B61D0000}"/>
    <cellStyle name="20% - Accent4 10 3 2 6" xfId="7727" xr:uid="{00000000-0005-0000-0000-0000B71D0000}"/>
    <cellStyle name="20% - Accent4 10 3 3" xfId="7728" xr:uid="{00000000-0005-0000-0000-0000B81D0000}"/>
    <cellStyle name="20% - Accent4 10 3 3 2" xfId="7729" xr:uid="{00000000-0005-0000-0000-0000B91D0000}"/>
    <cellStyle name="20% - Accent4 10 3 3 2 2" xfId="7730" xr:uid="{00000000-0005-0000-0000-0000BA1D0000}"/>
    <cellStyle name="20% - Accent4 10 3 3 2 2 2" xfId="7731" xr:uid="{00000000-0005-0000-0000-0000BB1D0000}"/>
    <cellStyle name="20% - Accent4 10 3 3 2 3" xfId="7732" xr:uid="{00000000-0005-0000-0000-0000BC1D0000}"/>
    <cellStyle name="20% - Accent4 10 3 3 3" xfId="7733" xr:uid="{00000000-0005-0000-0000-0000BD1D0000}"/>
    <cellStyle name="20% - Accent4 10 3 3 3 2" xfId="7734" xr:uid="{00000000-0005-0000-0000-0000BE1D0000}"/>
    <cellStyle name="20% - Accent4 10 3 3 4" xfId="7735" xr:uid="{00000000-0005-0000-0000-0000BF1D0000}"/>
    <cellStyle name="20% - Accent4 10 3 4" xfId="7736" xr:uid="{00000000-0005-0000-0000-0000C01D0000}"/>
    <cellStyle name="20% - Accent4 10 3 4 2" xfId="7737" xr:uid="{00000000-0005-0000-0000-0000C11D0000}"/>
    <cellStyle name="20% - Accent4 10 3 4 2 2" xfId="7738" xr:uid="{00000000-0005-0000-0000-0000C21D0000}"/>
    <cellStyle name="20% - Accent4 10 3 4 3" xfId="7739" xr:uid="{00000000-0005-0000-0000-0000C31D0000}"/>
    <cellStyle name="20% - Accent4 10 3 5" xfId="7740" xr:uid="{00000000-0005-0000-0000-0000C41D0000}"/>
    <cellStyle name="20% - Accent4 10 3 5 2" xfId="7741" xr:uid="{00000000-0005-0000-0000-0000C51D0000}"/>
    <cellStyle name="20% - Accent4 10 3 5 2 2" xfId="7742" xr:uid="{00000000-0005-0000-0000-0000C61D0000}"/>
    <cellStyle name="20% - Accent4 10 3 5 3" xfId="7743" xr:uid="{00000000-0005-0000-0000-0000C71D0000}"/>
    <cellStyle name="20% - Accent4 10 3 6" xfId="7744" xr:uid="{00000000-0005-0000-0000-0000C81D0000}"/>
    <cellStyle name="20% - Accent4 10 3 6 2" xfId="7745" xr:uid="{00000000-0005-0000-0000-0000C91D0000}"/>
    <cellStyle name="20% - Accent4 10 3 7" xfId="7746" xr:uid="{00000000-0005-0000-0000-0000CA1D0000}"/>
    <cellStyle name="20% - Accent4 10 4" xfId="7747" xr:uid="{00000000-0005-0000-0000-0000CB1D0000}"/>
    <cellStyle name="20% - Accent4 10 4 2" xfId="7748" xr:uid="{00000000-0005-0000-0000-0000CC1D0000}"/>
    <cellStyle name="20% - Accent4 10 4 2 2" xfId="7749" xr:uid="{00000000-0005-0000-0000-0000CD1D0000}"/>
    <cellStyle name="20% - Accent4 10 4 2 2 2" xfId="7750" xr:uid="{00000000-0005-0000-0000-0000CE1D0000}"/>
    <cellStyle name="20% - Accent4 10 4 2 2 2 2" xfId="7751" xr:uid="{00000000-0005-0000-0000-0000CF1D0000}"/>
    <cellStyle name="20% - Accent4 10 4 2 2 3" xfId="7752" xr:uid="{00000000-0005-0000-0000-0000D01D0000}"/>
    <cellStyle name="20% - Accent4 10 4 2 3" xfId="7753" xr:uid="{00000000-0005-0000-0000-0000D11D0000}"/>
    <cellStyle name="20% - Accent4 10 4 2 3 2" xfId="7754" xr:uid="{00000000-0005-0000-0000-0000D21D0000}"/>
    <cellStyle name="20% - Accent4 10 4 2 4" xfId="7755" xr:uid="{00000000-0005-0000-0000-0000D31D0000}"/>
    <cellStyle name="20% - Accent4 10 4 3" xfId="7756" xr:uid="{00000000-0005-0000-0000-0000D41D0000}"/>
    <cellStyle name="20% - Accent4 10 4 3 2" xfId="7757" xr:uid="{00000000-0005-0000-0000-0000D51D0000}"/>
    <cellStyle name="20% - Accent4 10 4 3 2 2" xfId="7758" xr:uid="{00000000-0005-0000-0000-0000D61D0000}"/>
    <cellStyle name="20% - Accent4 10 4 3 3" xfId="7759" xr:uid="{00000000-0005-0000-0000-0000D71D0000}"/>
    <cellStyle name="20% - Accent4 10 4 4" xfId="7760" xr:uid="{00000000-0005-0000-0000-0000D81D0000}"/>
    <cellStyle name="20% - Accent4 10 4 4 2" xfId="7761" xr:uid="{00000000-0005-0000-0000-0000D91D0000}"/>
    <cellStyle name="20% - Accent4 10 4 4 2 2" xfId="7762" xr:uid="{00000000-0005-0000-0000-0000DA1D0000}"/>
    <cellStyle name="20% - Accent4 10 4 4 3" xfId="7763" xr:uid="{00000000-0005-0000-0000-0000DB1D0000}"/>
    <cellStyle name="20% - Accent4 10 4 5" xfId="7764" xr:uid="{00000000-0005-0000-0000-0000DC1D0000}"/>
    <cellStyle name="20% - Accent4 10 4 5 2" xfId="7765" xr:uid="{00000000-0005-0000-0000-0000DD1D0000}"/>
    <cellStyle name="20% - Accent4 10 4 6" xfId="7766" xr:uid="{00000000-0005-0000-0000-0000DE1D0000}"/>
    <cellStyle name="20% - Accent4 10 5" xfId="7767" xr:uid="{00000000-0005-0000-0000-0000DF1D0000}"/>
    <cellStyle name="20% - Accent4 10 5 2" xfId="7768" xr:uid="{00000000-0005-0000-0000-0000E01D0000}"/>
    <cellStyle name="20% - Accent4 10 5 2 2" xfId="7769" xr:uid="{00000000-0005-0000-0000-0000E11D0000}"/>
    <cellStyle name="20% - Accent4 10 5 2 2 2" xfId="7770" xr:uid="{00000000-0005-0000-0000-0000E21D0000}"/>
    <cellStyle name="20% - Accent4 10 5 2 3" xfId="7771" xr:uid="{00000000-0005-0000-0000-0000E31D0000}"/>
    <cellStyle name="20% - Accent4 10 5 3" xfId="7772" xr:uid="{00000000-0005-0000-0000-0000E41D0000}"/>
    <cellStyle name="20% - Accent4 10 5 3 2" xfId="7773" xr:uid="{00000000-0005-0000-0000-0000E51D0000}"/>
    <cellStyle name="20% - Accent4 10 5 4" xfId="7774" xr:uid="{00000000-0005-0000-0000-0000E61D0000}"/>
    <cellStyle name="20% - Accent4 10 6" xfId="7775" xr:uid="{00000000-0005-0000-0000-0000E71D0000}"/>
    <cellStyle name="20% - Accent4 10 6 2" xfId="7776" xr:uid="{00000000-0005-0000-0000-0000E81D0000}"/>
    <cellStyle name="20% - Accent4 10 6 2 2" xfId="7777" xr:uid="{00000000-0005-0000-0000-0000E91D0000}"/>
    <cellStyle name="20% - Accent4 10 6 3" xfId="7778" xr:uid="{00000000-0005-0000-0000-0000EA1D0000}"/>
    <cellStyle name="20% - Accent4 10 7" xfId="7779" xr:uid="{00000000-0005-0000-0000-0000EB1D0000}"/>
    <cellStyle name="20% - Accent4 10 7 2" xfId="7780" xr:uid="{00000000-0005-0000-0000-0000EC1D0000}"/>
    <cellStyle name="20% - Accent4 10 7 2 2" xfId="7781" xr:uid="{00000000-0005-0000-0000-0000ED1D0000}"/>
    <cellStyle name="20% - Accent4 10 7 3" xfId="7782" xr:uid="{00000000-0005-0000-0000-0000EE1D0000}"/>
    <cellStyle name="20% - Accent4 10 8" xfId="7783" xr:uid="{00000000-0005-0000-0000-0000EF1D0000}"/>
    <cellStyle name="20% - Accent4 10 8 2" xfId="7784" xr:uid="{00000000-0005-0000-0000-0000F01D0000}"/>
    <cellStyle name="20% - Accent4 10 9" xfId="7785" xr:uid="{00000000-0005-0000-0000-0000F11D0000}"/>
    <cellStyle name="20% - Accent4 11" xfId="7786" xr:uid="{00000000-0005-0000-0000-0000F21D0000}"/>
    <cellStyle name="20% - Accent4 11 2" xfId="7787" xr:uid="{00000000-0005-0000-0000-0000F31D0000}"/>
    <cellStyle name="20% - Accent4 11 2 2" xfId="7788" xr:uid="{00000000-0005-0000-0000-0000F41D0000}"/>
    <cellStyle name="20% - Accent4 11 2 2 2" xfId="7789" xr:uid="{00000000-0005-0000-0000-0000F51D0000}"/>
    <cellStyle name="20% - Accent4 11 2 2 2 2" xfId="7790" xr:uid="{00000000-0005-0000-0000-0000F61D0000}"/>
    <cellStyle name="20% - Accent4 11 2 2 2 2 2" xfId="7791" xr:uid="{00000000-0005-0000-0000-0000F71D0000}"/>
    <cellStyle name="20% - Accent4 11 2 2 2 2 2 2" xfId="7792" xr:uid="{00000000-0005-0000-0000-0000F81D0000}"/>
    <cellStyle name="20% - Accent4 11 2 2 2 2 2 2 2" xfId="7793" xr:uid="{00000000-0005-0000-0000-0000F91D0000}"/>
    <cellStyle name="20% - Accent4 11 2 2 2 2 2 3" xfId="7794" xr:uid="{00000000-0005-0000-0000-0000FA1D0000}"/>
    <cellStyle name="20% - Accent4 11 2 2 2 2 3" xfId="7795" xr:uid="{00000000-0005-0000-0000-0000FB1D0000}"/>
    <cellStyle name="20% - Accent4 11 2 2 2 2 3 2" xfId="7796" xr:uid="{00000000-0005-0000-0000-0000FC1D0000}"/>
    <cellStyle name="20% - Accent4 11 2 2 2 2 4" xfId="7797" xr:uid="{00000000-0005-0000-0000-0000FD1D0000}"/>
    <cellStyle name="20% - Accent4 11 2 2 2 3" xfId="7798" xr:uid="{00000000-0005-0000-0000-0000FE1D0000}"/>
    <cellStyle name="20% - Accent4 11 2 2 2 3 2" xfId="7799" xr:uid="{00000000-0005-0000-0000-0000FF1D0000}"/>
    <cellStyle name="20% - Accent4 11 2 2 2 3 2 2" xfId="7800" xr:uid="{00000000-0005-0000-0000-0000001E0000}"/>
    <cellStyle name="20% - Accent4 11 2 2 2 3 3" xfId="7801" xr:uid="{00000000-0005-0000-0000-0000011E0000}"/>
    <cellStyle name="20% - Accent4 11 2 2 2 4" xfId="7802" xr:uid="{00000000-0005-0000-0000-0000021E0000}"/>
    <cellStyle name="20% - Accent4 11 2 2 2 4 2" xfId="7803" xr:uid="{00000000-0005-0000-0000-0000031E0000}"/>
    <cellStyle name="20% - Accent4 11 2 2 2 4 2 2" xfId="7804" xr:uid="{00000000-0005-0000-0000-0000041E0000}"/>
    <cellStyle name="20% - Accent4 11 2 2 2 4 3" xfId="7805" xr:uid="{00000000-0005-0000-0000-0000051E0000}"/>
    <cellStyle name="20% - Accent4 11 2 2 2 5" xfId="7806" xr:uid="{00000000-0005-0000-0000-0000061E0000}"/>
    <cellStyle name="20% - Accent4 11 2 2 2 5 2" xfId="7807" xr:uid="{00000000-0005-0000-0000-0000071E0000}"/>
    <cellStyle name="20% - Accent4 11 2 2 2 6" xfId="7808" xr:uid="{00000000-0005-0000-0000-0000081E0000}"/>
    <cellStyle name="20% - Accent4 11 2 2 3" xfId="7809" xr:uid="{00000000-0005-0000-0000-0000091E0000}"/>
    <cellStyle name="20% - Accent4 11 2 2 3 2" xfId="7810" xr:uid="{00000000-0005-0000-0000-00000A1E0000}"/>
    <cellStyle name="20% - Accent4 11 2 2 3 2 2" xfId="7811" xr:uid="{00000000-0005-0000-0000-00000B1E0000}"/>
    <cellStyle name="20% - Accent4 11 2 2 3 2 2 2" xfId="7812" xr:uid="{00000000-0005-0000-0000-00000C1E0000}"/>
    <cellStyle name="20% - Accent4 11 2 2 3 2 3" xfId="7813" xr:uid="{00000000-0005-0000-0000-00000D1E0000}"/>
    <cellStyle name="20% - Accent4 11 2 2 3 3" xfId="7814" xr:uid="{00000000-0005-0000-0000-00000E1E0000}"/>
    <cellStyle name="20% - Accent4 11 2 2 3 3 2" xfId="7815" xr:uid="{00000000-0005-0000-0000-00000F1E0000}"/>
    <cellStyle name="20% - Accent4 11 2 2 3 4" xfId="7816" xr:uid="{00000000-0005-0000-0000-0000101E0000}"/>
    <cellStyle name="20% - Accent4 11 2 2 4" xfId="7817" xr:uid="{00000000-0005-0000-0000-0000111E0000}"/>
    <cellStyle name="20% - Accent4 11 2 2 4 2" xfId="7818" xr:uid="{00000000-0005-0000-0000-0000121E0000}"/>
    <cellStyle name="20% - Accent4 11 2 2 4 2 2" xfId="7819" xr:uid="{00000000-0005-0000-0000-0000131E0000}"/>
    <cellStyle name="20% - Accent4 11 2 2 4 3" xfId="7820" xr:uid="{00000000-0005-0000-0000-0000141E0000}"/>
    <cellStyle name="20% - Accent4 11 2 2 5" xfId="7821" xr:uid="{00000000-0005-0000-0000-0000151E0000}"/>
    <cellStyle name="20% - Accent4 11 2 2 5 2" xfId="7822" xr:uid="{00000000-0005-0000-0000-0000161E0000}"/>
    <cellStyle name="20% - Accent4 11 2 2 5 2 2" xfId="7823" xr:uid="{00000000-0005-0000-0000-0000171E0000}"/>
    <cellStyle name="20% - Accent4 11 2 2 5 3" xfId="7824" xr:uid="{00000000-0005-0000-0000-0000181E0000}"/>
    <cellStyle name="20% - Accent4 11 2 2 6" xfId="7825" xr:uid="{00000000-0005-0000-0000-0000191E0000}"/>
    <cellStyle name="20% - Accent4 11 2 2 6 2" xfId="7826" xr:uid="{00000000-0005-0000-0000-00001A1E0000}"/>
    <cellStyle name="20% - Accent4 11 2 2 7" xfId="7827" xr:uid="{00000000-0005-0000-0000-00001B1E0000}"/>
    <cellStyle name="20% - Accent4 11 2 3" xfId="7828" xr:uid="{00000000-0005-0000-0000-00001C1E0000}"/>
    <cellStyle name="20% - Accent4 11 2 3 2" xfId="7829" xr:uid="{00000000-0005-0000-0000-00001D1E0000}"/>
    <cellStyle name="20% - Accent4 11 2 3 2 2" xfId="7830" xr:uid="{00000000-0005-0000-0000-00001E1E0000}"/>
    <cellStyle name="20% - Accent4 11 2 3 2 2 2" xfId="7831" xr:uid="{00000000-0005-0000-0000-00001F1E0000}"/>
    <cellStyle name="20% - Accent4 11 2 3 2 2 2 2" xfId="7832" xr:uid="{00000000-0005-0000-0000-0000201E0000}"/>
    <cellStyle name="20% - Accent4 11 2 3 2 2 3" xfId="7833" xr:uid="{00000000-0005-0000-0000-0000211E0000}"/>
    <cellStyle name="20% - Accent4 11 2 3 2 3" xfId="7834" xr:uid="{00000000-0005-0000-0000-0000221E0000}"/>
    <cellStyle name="20% - Accent4 11 2 3 2 3 2" xfId="7835" xr:uid="{00000000-0005-0000-0000-0000231E0000}"/>
    <cellStyle name="20% - Accent4 11 2 3 2 4" xfId="7836" xr:uid="{00000000-0005-0000-0000-0000241E0000}"/>
    <cellStyle name="20% - Accent4 11 2 3 3" xfId="7837" xr:uid="{00000000-0005-0000-0000-0000251E0000}"/>
    <cellStyle name="20% - Accent4 11 2 3 3 2" xfId="7838" xr:uid="{00000000-0005-0000-0000-0000261E0000}"/>
    <cellStyle name="20% - Accent4 11 2 3 3 2 2" xfId="7839" xr:uid="{00000000-0005-0000-0000-0000271E0000}"/>
    <cellStyle name="20% - Accent4 11 2 3 3 3" xfId="7840" xr:uid="{00000000-0005-0000-0000-0000281E0000}"/>
    <cellStyle name="20% - Accent4 11 2 3 4" xfId="7841" xr:uid="{00000000-0005-0000-0000-0000291E0000}"/>
    <cellStyle name="20% - Accent4 11 2 3 4 2" xfId="7842" xr:uid="{00000000-0005-0000-0000-00002A1E0000}"/>
    <cellStyle name="20% - Accent4 11 2 3 4 2 2" xfId="7843" xr:uid="{00000000-0005-0000-0000-00002B1E0000}"/>
    <cellStyle name="20% - Accent4 11 2 3 4 3" xfId="7844" xr:uid="{00000000-0005-0000-0000-00002C1E0000}"/>
    <cellStyle name="20% - Accent4 11 2 3 5" xfId="7845" xr:uid="{00000000-0005-0000-0000-00002D1E0000}"/>
    <cellStyle name="20% - Accent4 11 2 3 5 2" xfId="7846" xr:uid="{00000000-0005-0000-0000-00002E1E0000}"/>
    <cellStyle name="20% - Accent4 11 2 3 6" xfId="7847" xr:uid="{00000000-0005-0000-0000-00002F1E0000}"/>
    <cellStyle name="20% - Accent4 11 2 4" xfId="7848" xr:uid="{00000000-0005-0000-0000-0000301E0000}"/>
    <cellStyle name="20% - Accent4 11 2 4 2" xfId="7849" xr:uid="{00000000-0005-0000-0000-0000311E0000}"/>
    <cellStyle name="20% - Accent4 11 2 4 2 2" xfId="7850" xr:uid="{00000000-0005-0000-0000-0000321E0000}"/>
    <cellStyle name="20% - Accent4 11 2 4 2 2 2" xfId="7851" xr:uid="{00000000-0005-0000-0000-0000331E0000}"/>
    <cellStyle name="20% - Accent4 11 2 4 2 3" xfId="7852" xr:uid="{00000000-0005-0000-0000-0000341E0000}"/>
    <cellStyle name="20% - Accent4 11 2 4 3" xfId="7853" xr:uid="{00000000-0005-0000-0000-0000351E0000}"/>
    <cellStyle name="20% - Accent4 11 2 4 3 2" xfId="7854" xr:uid="{00000000-0005-0000-0000-0000361E0000}"/>
    <cellStyle name="20% - Accent4 11 2 4 4" xfId="7855" xr:uid="{00000000-0005-0000-0000-0000371E0000}"/>
    <cellStyle name="20% - Accent4 11 2 5" xfId="7856" xr:uid="{00000000-0005-0000-0000-0000381E0000}"/>
    <cellStyle name="20% - Accent4 11 2 5 2" xfId="7857" xr:uid="{00000000-0005-0000-0000-0000391E0000}"/>
    <cellStyle name="20% - Accent4 11 2 5 2 2" xfId="7858" xr:uid="{00000000-0005-0000-0000-00003A1E0000}"/>
    <cellStyle name="20% - Accent4 11 2 5 3" xfId="7859" xr:uid="{00000000-0005-0000-0000-00003B1E0000}"/>
    <cellStyle name="20% - Accent4 11 2 6" xfId="7860" xr:uid="{00000000-0005-0000-0000-00003C1E0000}"/>
    <cellStyle name="20% - Accent4 11 2 6 2" xfId="7861" xr:uid="{00000000-0005-0000-0000-00003D1E0000}"/>
    <cellStyle name="20% - Accent4 11 2 6 2 2" xfId="7862" xr:uid="{00000000-0005-0000-0000-00003E1E0000}"/>
    <cellStyle name="20% - Accent4 11 2 6 3" xfId="7863" xr:uid="{00000000-0005-0000-0000-00003F1E0000}"/>
    <cellStyle name="20% - Accent4 11 2 7" xfId="7864" xr:uid="{00000000-0005-0000-0000-0000401E0000}"/>
    <cellStyle name="20% - Accent4 11 2 7 2" xfId="7865" xr:uid="{00000000-0005-0000-0000-0000411E0000}"/>
    <cellStyle name="20% - Accent4 11 2 8" xfId="7866" xr:uid="{00000000-0005-0000-0000-0000421E0000}"/>
    <cellStyle name="20% - Accent4 11 3" xfId="7867" xr:uid="{00000000-0005-0000-0000-0000431E0000}"/>
    <cellStyle name="20% - Accent4 11 3 2" xfId="7868" xr:uid="{00000000-0005-0000-0000-0000441E0000}"/>
    <cellStyle name="20% - Accent4 11 3 2 2" xfId="7869" xr:uid="{00000000-0005-0000-0000-0000451E0000}"/>
    <cellStyle name="20% - Accent4 11 3 2 2 2" xfId="7870" xr:uid="{00000000-0005-0000-0000-0000461E0000}"/>
    <cellStyle name="20% - Accent4 11 3 2 2 2 2" xfId="7871" xr:uid="{00000000-0005-0000-0000-0000471E0000}"/>
    <cellStyle name="20% - Accent4 11 3 2 2 2 2 2" xfId="7872" xr:uid="{00000000-0005-0000-0000-0000481E0000}"/>
    <cellStyle name="20% - Accent4 11 3 2 2 2 3" xfId="7873" xr:uid="{00000000-0005-0000-0000-0000491E0000}"/>
    <cellStyle name="20% - Accent4 11 3 2 2 3" xfId="7874" xr:uid="{00000000-0005-0000-0000-00004A1E0000}"/>
    <cellStyle name="20% - Accent4 11 3 2 2 3 2" xfId="7875" xr:uid="{00000000-0005-0000-0000-00004B1E0000}"/>
    <cellStyle name="20% - Accent4 11 3 2 2 4" xfId="7876" xr:uid="{00000000-0005-0000-0000-00004C1E0000}"/>
    <cellStyle name="20% - Accent4 11 3 2 3" xfId="7877" xr:uid="{00000000-0005-0000-0000-00004D1E0000}"/>
    <cellStyle name="20% - Accent4 11 3 2 3 2" xfId="7878" xr:uid="{00000000-0005-0000-0000-00004E1E0000}"/>
    <cellStyle name="20% - Accent4 11 3 2 3 2 2" xfId="7879" xr:uid="{00000000-0005-0000-0000-00004F1E0000}"/>
    <cellStyle name="20% - Accent4 11 3 2 3 3" xfId="7880" xr:uid="{00000000-0005-0000-0000-0000501E0000}"/>
    <cellStyle name="20% - Accent4 11 3 2 4" xfId="7881" xr:uid="{00000000-0005-0000-0000-0000511E0000}"/>
    <cellStyle name="20% - Accent4 11 3 2 4 2" xfId="7882" xr:uid="{00000000-0005-0000-0000-0000521E0000}"/>
    <cellStyle name="20% - Accent4 11 3 2 4 2 2" xfId="7883" xr:uid="{00000000-0005-0000-0000-0000531E0000}"/>
    <cellStyle name="20% - Accent4 11 3 2 4 3" xfId="7884" xr:uid="{00000000-0005-0000-0000-0000541E0000}"/>
    <cellStyle name="20% - Accent4 11 3 2 5" xfId="7885" xr:uid="{00000000-0005-0000-0000-0000551E0000}"/>
    <cellStyle name="20% - Accent4 11 3 2 5 2" xfId="7886" xr:uid="{00000000-0005-0000-0000-0000561E0000}"/>
    <cellStyle name="20% - Accent4 11 3 2 6" xfId="7887" xr:uid="{00000000-0005-0000-0000-0000571E0000}"/>
    <cellStyle name="20% - Accent4 11 3 3" xfId="7888" xr:uid="{00000000-0005-0000-0000-0000581E0000}"/>
    <cellStyle name="20% - Accent4 11 3 3 2" xfId="7889" xr:uid="{00000000-0005-0000-0000-0000591E0000}"/>
    <cellStyle name="20% - Accent4 11 3 3 2 2" xfId="7890" xr:uid="{00000000-0005-0000-0000-00005A1E0000}"/>
    <cellStyle name="20% - Accent4 11 3 3 2 2 2" xfId="7891" xr:uid="{00000000-0005-0000-0000-00005B1E0000}"/>
    <cellStyle name="20% - Accent4 11 3 3 2 3" xfId="7892" xr:uid="{00000000-0005-0000-0000-00005C1E0000}"/>
    <cellStyle name="20% - Accent4 11 3 3 3" xfId="7893" xr:uid="{00000000-0005-0000-0000-00005D1E0000}"/>
    <cellStyle name="20% - Accent4 11 3 3 3 2" xfId="7894" xr:uid="{00000000-0005-0000-0000-00005E1E0000}"/>
    <cellStyle name="20% - Accent4 11 3 3 4" xfId="7895" xr:uid="{00000000-0005-0000-0000-00005F1E0000}"/>
    <cellStyle name="20% - Accent4 11 3 4" xfId="7896" xr:uid="{00000000-0005-0000-0000-0000601E0000}"/>
    <cellStyle name="20% - Accent4 11 3 4 2" xfId="7897" xr:uid="{00000000-0005-0000-0000-0000611E0000}"/>
    <cellStyle name="20% - Accent4 11 3 4 2 2" xfId="7898" xr:uid="{00000000-0005-0000-0000-0000621E0000}"/>
    <cellStyle name="20% - Accent4 11 3 4 3" xfId="7899" xr:uid="{00000000-0005-0000-0000-0000631E0000}"/>
    <cellStyle name="20% - Accent4 11 3 5" xfId="7900" xr:uid="{00000000-0005-0000-0000-0000641E0000}"/>
    <cellStyle name="20% - Accent4 11 3 5 2" xfId="7901" xr:uid="{00000000-0005-0000-0000-0000651E0000}"/>
    <cellStyle name="20% - Accent4 11 3 5 2 2" xfId="7902" xr:uid="{00000000-0005-0000-0000-0000661E0000}"/>
    <cellStyle name="20% - Accent4 11 3 5 3" xfId="7903" xr:uid="{00000000-0005-0000-0000-0000671E0000}"/>
    <cellStyle name="20% - Accent4 11 3 6" xfId="7904" xr:uid="{00000000-0005-0000-0000-0000681E0000}"/>
    <cellStyle name="20% - Accent4 11 3 6 2" xfId="7905" xr:uid="{00000000-0005-0000-0000-0000691E0000}"/>
    <cellStyle name="20% - Accent4 11 3 7" xfId="7906" xr:uid="{00000000-0005-0000-0000-00006A1E0000}"/>
    <cellStyle name="20% - Accent4 11 4" xfId="7907" xr:uid="{00000000-0005-0000-0000-00006B1E0000}"/>
    <cellStyle name="20% - Accent4 11 4 2" xfId="7908" xr:uid="{00000000-0005-0000-0000-00006C1E0000}"/>
    <cellStyle name="20% - Accent4 11 4 2 2" xfId="7909" xr:uid="{00000000-0005-0000-0000-00006D1E0000}"/>
    <cellStyle name="20% - Accent4 11 4 2 2 2" xfId="7910" xr:uid="{00000000-0005-0000-0000-00006E1E0000}"/>
    <cellStyle name="20% - Accent4 11 4 2 2 2 2" xfId="7911" xr:uid="{00000000-0005-0000-0000-00006F1E0000}"/>
    <cellStyle name="20% - Accent4 11 4 2 2 3" xfId="7912" xr:uid="{00000000-0005-0000-0000-0000701E0000}"/>
    <cellStyle name="20% - Accent4 11 4 2 3" xfId="7913" xr:uid="{00000000-0005-0000-0000-0000711E0000}"/>
    <cellStyle name="20% - Accent4 11 4 2 3 2" xfId="7914" xr:uid="{00000000-0005-0000-0000-0000721E0000}"/>
    <cellStyle name="20% - Accent4 11 4 2 4" xfId="7915" xr:uid="{00000000-0005-0000-0000-0000731E0000}"/>
    <cellStyle name="20% - Accent4 11 4 3" xfId="7916" xr:uid="{00000000-0005-0000-0000-0000741E0000}"/>
    <cellStyle name="20% - Accent4 11 4 3 2" xfId="7917" xr:uid="{00000000-0005-0000-0000-0000751E0000}"/>
    <cellStyle name="20% - Accent4 11 4 3 2 2" xfId="7918" xr:uid="{00000000-0005-0000-0000-0000761E0000}"/>
    <cellStyle name="20% - Accent4 11 4 3 3" xfId="7919" xr:uid="{00000000-0005-0000-0000-0000771E0000}"/>
    <cellStyle name="20% - Accent4 11 4 4" xfId="7920" xr:uid="{00000000-0005-0000-0000-0000781E0000}"/>
    <cellStyle name="20% - Accent4 11 4 4 2" xfId="7921" xr:uid="{00000000-0005-0000-0000-0000791E0000}"/>
    <cellStyle name="20% - Accent4 11 4 4 2 2" xfId="7922" xr:uid="{00000000-0005-0000-0000-00007A1E0000}"/>
    <cellStyle name="20% - Accent4 11 4 4 3" xfId="7923" xr:uid="{00000000-0005-0000-0000-00007B1E0000}"/>
    <cellStyle name="20% - Accent4 11 4 5" xfId="7924" xr:uid="{00000000-0005-0000-0000-00007C1E0000}"/>
    <cellStyle name="20% - Accent4 11 4 5 2" xfId="7925" xr:uid="{00000000-0005-0000-0000-00007D1E0000}"/>
    <cellStyle name="20% - Accent4 11 4 6" xfId="7926" xr:uid="{00000000-0005-0000-0000-00007E1E0000}"/>
    <cellStyle name="20% - Accent4 11 5" xfId="7927" xr:uid="{00000000-0005-0000-0000-00007F1E0000}"/>
    <cellStyle name="20% - Accent4 11 5 2" xfId="7928" xr:uid="{00000000-0005-0000-0000-0000801E0000}"/>
    <cellStyle name="20% - Accent4 11 5 2 2" xfId="7929" xr:uid="{00000000-0005-0000-0000-0000811E0000}"/>
    <cellStyle name="20% - Accent4 11 5 2 2 2" xfId="7930" xr:uid="{00000000-0005-0000-0000-0000821E0000}"/>
    <cellStyle name="20% - Accent4 11 5 2 3" xfId="7931" xr:uid="{00000000-0005-0000-0000-0000831E0000}"/>
    <cellStyle name="20% - Accent4 11 5 3" xfId="7932" xr:uid="{00000000-0005-0000-0000-0000841E0000}"/>
    <cellStyle name="20% - Accent4 11 5 3 2" xfId="7933" xr:uid="{00000000-0005-0000-0000-0000851E0000}"/>
    <cellStyle name="20% - Accent4 11 5 4" xfId="7934" xr:uid="{00000000-0005-0000-0000-0000861E0000}"/>
    <cellStyle name="20% - Accent4 11 6" xfId="7935" xr:uid="{00000000-0005-0000-0000-0000871E0000}"/>
    <cellStyle name="20% - Accent4 11 6 2" xfId="7936" xr:uid="{00000000-0005-0000-0000-0000881E0000}"/>
    <cellStyle name="20% - Accent4 11 6 2 2" xfId="7937" xr:uid="{00000000-0005-0000-0000-0000891E0000}"/>
    <cellStyle name="20% - Accent4 11 6 3" xfId="7938" xr:uid="{00000000-0005-0000-0000-00008A1E0000}"/>
    <cellStyle name="20% - Accent4 11 7" xfId="7939" xr:uid="{00000000-0005-0000-0000-00008B1E0000}"/>
    <cellStyle name="20% - Accent4 11 7 2" xfId="7940" xr:uid="{00000000-0005-0000-0000-00008C1E0000}"/>
    <cellStyle name="20% - Accent4 11 7 2 2" xfId="7941" xr:uid="{00000000-0005-0000-0000-00008D1E0000}"/>
    <cellStyle name="20% - Accent4 11 7 3" xfId="7942" xr:uid="{00000000-0005-0000-0000-00008E1E0000}"/>
    <cellStyle name="20% - Accent4 11 8" xfId="7943" xr:uid="{00000000-0005-0000-0000-00008F1E0000}"/>
    <cellStyle name="20% - Accent4 11 8 2" xfId="7944" xr:uid="{00000000-0005-0000-0000-0000901E0000}"/>
    <cellStyle name="20% - Accent4 11 9" xfId="7945" xr:uid="{00000000-0005-0000-0000-0000911E0000}"/>
    <cellStyle name="20% - Accent4 12" xfId="7946" xr:uid="{00000000-0005-0000-0000-0000921E0000}"/>
    <cellStyle name="20% - Accent4 12 2" xfId="7947" xr:uid="{00000000-0005-0000-0000-0000931E0000}"/>
    <cellStyle name="20% - Accent4 12 2 2" xfId="7948" xr:uid="{00000000-0005-0000-0000-0000941E0000}"/>
    <cellStyle name="20% - Accent4 12 2 2 2" xfId="7949" xr:uid="{00000000-0005-0000-0000-0000951E0000}"/>
    <cellStyle name="20% - Accent4 12 2 2 2 2" xfId="7950" xr:uid="{00000000-0005-0000-0000-0000961E0000}"/>
    <cellStyle name="20% - Accent4 12 2 2 2 2 2" xfId="7951" xr:uid="{00000000-0005-0000-0000-0000971E0000}"/>
    <cellStyle name="20% - Accent4 12 2 2 2 2 2 2" xfId="7952" xr:uid="{00000000-0005-0000-0000-0000981E0000}"/>
    <cellStyle name="20% - Accent4 12 2 2 2 2 2 2 2" xfId="7953" xr:uid="{00000000-0005-0000-0000-0000991E0000}"/>
    <cellStyle name="20% - Accent4 12 2 2 2 2 2 3" xfId="7954" xr:uid="{00000000-0005-0000-0000-00009A1E0000}"/>
    <cellStyle name="20% - Accent4 12 2 2 2 2 3" xfId="7955" xr:uid="{00000000-0005-0000-0000-00009B1E0000}"/>
    <cellStyle name="20% - Accent4 12 2 2 2 2 3 2" xfId="7956" xr:uid="{00000000-0005-0000-0000-00009C1E0000}"/>
    <cellStyle name="20% - Accent4 12 2 2 2 2 4" xfId="7957" xr:uid="{00000000-0005-0000-0000-00009D1E0000}"/>
    <cellStyle name="20% - Accent4 12 2 2 2 3" xfId="7958" xr:uid="{00000000-0005-0000-0000-00009E1E0000}"/>
    <cellStyle name="20% - Accent4 12 2 2 2 3 2" xfId="7959" xr:uid="{00000000-0005-0000-0000-00009F1E0000}"/>
    <cellStyle name="20% - Accent4 12 2 2 2 3 2 2" xfId="7960" xr:uid="{00000000-0005-0000-0000-0000A01E0000}"/>
    <cellStyle name="20% - Accent4 12 2 2 2 3 3" xfId="7961" xr:uid="{00000000-0005-0000-0000-0000A11E0000}"/>
    <cellStyle name="20% - Accent4 12 2 2 2 4" xfId="7962" xr:uid="{00000000-0005-0000-0000-0000A21E0000}"/>
    <cellStyle name="20% - Accent4 12 2 2 2 4 2" xfId="7963" xr:uid="{00000000-0005-0000-0000-0000A31E0000}"/>
    <cellStyle name="20% - Accent4 12 2 2 2 4 2 2" xfId="7964" xr:uid="{00000000-0005-0000-0000-0000A41E0000}"/>
    <cellStyle name="20% - Accent4 12 2 2 2 4 3" xfId="7965" xr:uid="{00000000-0005-0000-0000-0000A51E0000}"/>
    <cellStyle name="20% - Accent4 12 2 2 2 5" xfId="7966" xr:uid="{00000000-0005-0000-0000-0000A61E0000}"/>
    <cellStyle name="20% - Accent4 12 2 2 2 5 2" xfId="7967" xr:uid="{00000000-0005-0000-0000-0000A71E0000}"/>
    <cellStyle name="20% - Accent4 12 2 2 2 6" xfId="7968" xr:uid="{00000000-0005-0000-0000-0000A81E0000}"/>
    <cellStyle name="20% - Accent4 12 2 2 3" xfId="7969" xr:uid="{00000000-0005-0000-0000-0000A91E0000}"/>
    <cellStyle name="20% - Accent4 12 2 2 3 2" xfId="7970" xr:uid="{00000000-0005-0000-0000-0000AA1E0000}"/>
    <cellStyle name="20% - Accent4 12 2 2 3 2 2" xfId="7971" xr:uid="{00000000-0005-0000-0000-0000AB1E0000}"/>
    <cellStyle name="20% - Accent4 12 2 2 3 2 2 2" xfId="7972" xr:uid="{00000000-0005-0000-0000-0000AC1E0000}"/>
    <cellStyle name="20% - Accent4 12 2 2 3 2 3" xfId="7973" xr:uid="{00000000-0005-0000-0000-0000AD1E0000}"/>
    <cellStyle name="20% - Accent4 12 2 2 3 3" xfId="7974" xr:uid="{00000000-0005-0000-0000-0000AE1E0000}"/>
    <cellStyle name="20% - Accent4 12 2 2 3 3 2" xfId="7975" xr:uid="{00000000-0005-0000-0000-0000AF1E0000}"/>
    <cellStyle name="20% - Accent4 12 2 2 3 4" xfId="7976" xr:uid="{00000000-0005-0000-0000-0000B01E0000}"/>
    <cellStyle name="20% - Accent4 12 2 2 4" xfId="7977" xr:uid="{00000000-0005-0000-0000-0000B11E0000}"/>
    <cellStyle name="20% - Accent4 12 2 2 4 2" xfId="7978" xr:uid="{00000000-0005-0000-0000-0000B21E0000}"/>
    <cellStyle name="20% - Accent4 12 2 2 4 2 2" xfId="7979" xr:uid="{00000000-0005-0000-0000-0000B31E0000}"/>
    <cellStyle name="20% - Accent4 12 2 2 4 3" xfId="7980" xr:uid="{00000000-0005-0000-0000-0000B41E0000}"/>
    <cellStyle name="20% - Accent4 12 2 2 5" xfId="7981" xr:uid="{00000000-0005-0000-0000-0000B51E0000}"/>
    <cellStyle name="20% - Accent4 12 2 2 5 2" xfId="7982" xr:uid="{00000000-0005-0000-0000-0000B61E0000}"/>
    <cellStyle name="20% - Accent4 12 2 2 5 2 2" xfId="7983" xr:uid="{00000000-0005-0000-0000-0000B71E0000}"/>
    <cellStyle name="20% - Accent4 12 2 2 5 3" xfId="7984" xr:uid="{00000000-0005-0000-0000-0000B81E0000}"/>
    <cellStyle name="20% - Accent4 12 2 2 6" xfId="7985" xr:uid="{00000000-0005-0000-0000-0000B91E0000}"/>
    <cellStyle name="20% - Accent4 12 2 2 6 2" xfId="7986" xr:uid="{00000000-0005-0000-0000-0000BA1E0000}"/>
    <cellStyle name="20% - Accent4 12 2 2 7" xfId="7987" xr:uid="{00000000-0005-0000-0000-0000BB1E0000}"/>
    <cellStyle name="20% - Accent4 12 2 3" xfId="7988" xr:uid="{00000000-0005-0000-0000-0000BC1E0000}"/>
    <cellStyle name="20% - Accent4 12 2 3 2" xfId="7989" xr:uid="{00000000-0005-0000-0000-0000BD1E0000}"/>
    <cellStyle name="20% - Accent4 12 2 3 2 2" xfId="7990" xr:uid="{00000000-0005-0000-0000-0000BE1E0000}"/>
    <cellStyle name="20% - Accent4 12 2 3 2 2 2" xfId="7991" xr:uid="{00000000-0005-0000-0000-0000BF1E0000}"/>
    <cellStyle name="20% - Accent4 12 2 3 2 2 2 2" xfId="7992" xr:uid="{00000000-0005-0000-0000-0000C01E0000}"/>
    <cellStyle name="20% - Accent4 12 2 3 2 2 3" xfId="7993" xr:uid="{00000000-0005-0000-0000-0000C11E0000}"/>
    <cellStyle name="20% - Accent4 12 2 3 2 3" xfId="7994" xr:uid="{00000000-0005-0000-0000-0000C21E0000}"/>
    <cellStyle name="20% - Accent4 12 2 3 2 3 2" xfId="7995" xr:uid="{00000000-0005-0000-0000-0000C31E0000}"/>
    <cellStyle name="20% - Accent4 12 2 3 2 4" xfId="7996" xr:uid="{00000000-0005-0000-0000-0000C41E0000}"/>
    <cellStyle name="20% - Accent4 12 2 3 3" xfId="7997" xr:uid="{00000000-0005-0000-0000-0000C51E0000}"/>
    <cellStyle name="20% - Accent4 12 2 3 3 2" xfId="7998" xr:uid="{00000000-0005-0000-0000-0000C61E0000}"/>
    <cellStyle name="20% - Accent4 12 2 3 3 2 2" xfId="7999" xr:uid="{00000000-0005-0000-0000-0000C71E0000}"/>
    <cellStyle name="20% - Accent4 12 2 3 3 3" xfId="8000" xr:uid="{00000000-0005-0000-0000-0000C81E0000}"/>
    <cellStyle name="20% - Accent4 12 2 3 4" xfId="8001" xr:uid="{00000000-0005-0000-0000-0000C91E0000}"/>
    <cellStyle name="20% - Accent4 12 2 3 4 2" xfId="8002" xr:uid="{00000000-0005-0000-0000-0000CA1E0000}"/>
    <cellStyle name="20% - Accent4 12 2 3 4 2 2" xfId="8003" xr:uid="{00000000-0005-0000-0000-0000CB1E0000}"/>
    <cellStyle name="20% - Accent4 12 2 3 4 3" xfId="8004" xr:uid="{00000000-0005-0000-0000-0000CC1E0000}"/>
    <cellStyle name="20% - Accent4 12 2 3 5" xfId="8005" xr:uid="{00000000-0005-0000-0000-0000CD1E0000}"/>
    <cellStyle name="20% - Accent4 12 2 3 5 2" xfId="8006" xr:uid="{00000000-0005-0000-0000-0000CE1E0000}"/>
    <cellStyle name="20% - Accent4 12 2 3 6" xfId="8007" xr:uid="{00000000-0005-0000-0000-0000CF1E0000}"/>
    <cellStyle name="20% - Accent4 12 2 4" xfId="8008" xr:uid="{00000000-0005-0000-0000-0000D01E0000}"/>
    <cellStyle name="20% - Accent4 12 2 4 2" xfId="8009" xr:uid="{00000000-0005-0000-0000-0000D11E0000}"/>
    <cellStyle name="20% - Accent4 12 2 4 2 2" xfId="8010" xr:uid="{00000000-0005-0000-0000-0000D21E0000}"/>
    <cellStyle name="20% - Accent4 12 2 4 2 2 2" xfId="8011" xr:uid="{00000000-0005-0000-0000-0000D31E0000}"/>
    <cellStyle name="20% - Accent4 12 2 4 2 3" xfId="8012" xr:uid="{00000000-0005-0000-0000-0000D41E0000}"/>
    <cellStyle name="20% - Accent4 12 2 4 3" xfId="8013" xr:uid="{00000000-0005-0000-0000-0000D51E0000}"/>
    <cellStyle name="20% - Accent4 12 2 4 3 2" xfId="8014" xr:uid="{00000000-0005-0000-0000-0000D61E0000}"/>
    <cellStyle name="20% - Accent4 12 2 4 4" xfId="8015" xr:uid="{00000000-0005-0000-0000-0000D71E0000}"/>
    <cellStyle name="20% - Accent4 12 2 5" xfId="8016" xr:uid="{00000000-0005-0000-0000-0000D81E0000}"/>
    <cellStyle name="20% - Accent4 12 2 5 2" xfId="8017" xr:uid="{00000000-0005-0000-0000-0000D91E0000}"/>
    <cellStyle name="20% - Accent4 12 2 5 2 2" xfId="8018" xr:uid="{00000000-0005-0000-0000-0000DA1E0000}"/>
    <cellStyle name="20% - Accent4 12 2 5 3" xfId="8019" xr:uid="{00000000-0005-0000-0000-0000DB1E0000}"/>
    <cellStyle name="20% - Accent4 12 2 6" xfId="8020" xr:uid="{00000000-0005-0000-0000-0000DC1E0000}"/>
    <cellStyle name="20% - Accent4 12 2 6 2" xfId="8021" xr:uid="{00000000-0005-0000-0000-0000DD1E0000}"/>
    <cellStyle name="20% - Accent4 12 2 6 2 2" xfId="8022" xr:uid="{00000000-0005-0000-0000-0000DE1E0000}"/>
    <cellStyle name="20% - Accent4 12 2 6 3" xfId="8023" xr:uid="{00000000-0005-0000-0000-0000DF1E0000}"/>
    <cellStyle name="20% - Accent4 12 2 7" xfId="8024" xr:uid="{00000000-0005-0000-0000-0000E01E0000}"/>
    <cellStyle name="20% - Accent4 12 2 7 2" xfId="8025" xr:uid="{00000000-0005-0000-0000-0000E11E0000}"/>
    <cellStyle name="20% - Accent4 12 2 8" xfId="8026" xr:uid="{00000000-0005-0000-0000-0000E21E0000}"/>
    <cellStyle name="20% - Accent4 12 3" xfId="8027" xr:uid="{00000000-0005-0000-0000-0000E31E0000}"/>
    <cellStyle name="20% - Accent4 12 3 2" xfId="8028" xr:uid="{00000000-0005-0000-0000-0000E41E0000}"/>
    <cellStyle name="20% - Accent4 12 3 2 2" xfId="8029" xr:uid="{00000000-0005-0000-0000-0000E51E0000}"/>
    <cellStyle name="20% - Accent4 12 3 2 2 2" xfId="8030" xr:uid="{00000000-0005-0000-0000-0000E61E0000}"/>
    <cellStyle name="20% - Accent4 12 3 2 2 2 2" xfId="8031" xr:uid="{00000000-0005-0000-0000-0000E71E0000}"/>
    <cellStyle name="20% - Accent4 12 3 2 2 2 2 2" xfId="8032" xr:uid="{00000000-0005-0000-0000-0000E81E0000}"/>
    <cellStyle name="20% - Accent4 12 3 2 2 2 3" xfId="8033" xr:uid="{00000000-0005-0000-0000-0000E91E0000}"/>
    <cellStyle name="20% - Accent4 12 3 2 2 3" xfId="8034" xr:uid="{00000000-0005-0000-0000-0000EA1E0000}"/>
    <cellStyle name="20% - Accent4 12 3 2 2 3 2" xfId="8035" xr:uid="{00000000-0005-0000-0000-0000EB1E0000}"/>
    <cellStyle name="20% - Accent4 12 3 2 2 4" xfId="8036" xr:uid="{00000000-0005-0000-0000-0000EC1E0000}"/>
    <cellStyle name="20% - Accent4 12 3 2 3" xfId="8037" xr:uid="{00000000-0005-0000-0000-0000ED1E0000}"/>
    <cellStyle name="20% - Accent4 12 3 2 3 2" xfId="8038" xr:uid="{00000000-0005-0000-0000-0000EE1E0000}"/>
    <cellStyle name="20% - Accent4 12 3 2 3 2 2" xfId="8039" xr:uid="{00000000-0005-0000-0000-0000EF1E0000}"/>
    <cellStyle name="20% - Accent4 12 3 2 3 3" xfId="8040" xr:uid="{00000000-0005-0000-0000-0000F01E0000}"/>
    <cellStyle name="20% - Accent4 12 3 2 4" xfId="8041" xr:uid="{00000000-0005-0000-0000-0000F11E0000}"/>
    <cellStyle name="20% - Accent4 12 3 2 4 2" xfId="8042" xr:uid="{00000000-0005-0000-0000-0000F21E0000}"/>
    <cellStyle name="20% - Accent4 12 3 2 4 2 2" xfId="8043" xr:uid="{00000000-0005-0000-0000-0000F31E0000}"/>
    <cellStyle name="20% - Accent4 12 3 2 4 3" xfId="8044" xr:uid="{00000000-0005-0000-0000-0000F41E0000}"/>
    <cellStyle name="20% - Accent4 12 3 2 5" xfId="8045" xr:uid="{00000000-0005-0000-0000-0000F51E0000}"/>
    <cellStyle name="20% - Accent4 12 3 2 5 2" xfId="8046" xr:uid="{00000000-0005-0000-0000-0000F61E0000}"/>
    <cellStyle name="20% - Accent4 12 3 2 6" xfId="8047" xr:uid="{00000000-0005-0000-0000-0000F71E0000}"/>
    <cellStyle name="20% - Accent4 12 3 3" xfId="8048" xr:uid="{00000000-0005-0000-0000-0000F81E0000}"/>
    <cellStyle name="20% - Accent4 12 3 3 2" xfId="8049" xr:uid="{00000000-0005-0000-0000-0000F91E0000}"/>
    <cellStyle name="20% - Accent4 12 3 3 2 2" xfId="8050" xr:uid="{00000000-0005-0000-0000-0000FA1E0000}"/>
    <cellStyle name="20% - Accent4 12 3 3 2 2 2" xfId="8051" xr:uid="{00000000-0005-0000-0000-0000FB1E0000}"/>
    <cellStyle name="20% - Accent4 12 3 3 2 3" xfId="8052" xr:uid="{00000000-0005-0000-0000-0000FC1E0000}"/>
    <cellStyle name="20% - Accent4 12 3 3 3" xfId="8053" xr:uid="{00000000-0005-0000-0000-0000FD1E0000}"/>
    <cellStyle name="20% - Accent4 12 3 3 3 2" xfId="8054" xr:uid="{00000000-0005-0000-0000-0000FE1E0000}"/>
    <cellStyle name="20% - Accent4 12 3 3 4" xfId="8055" xr:uid="{00000000-0005-0000-0000-0000FF1E0000}"/>
    <cellStyle name="20% - Accent4 12 3 4" xfId="8056" xr:uid="{00000000-0005-0000-0000-0000001F0000}"/>
    <cellStyle name="20% - Accent4 12 3 4 2" xfId="8057" xr:uid="{00000000-0005-0000-0000-0000011F0000}"/>
    <cellStyle name="20% - Accent4 12 3 4 2 2" xfId="8058" xr:uid="{00000000-0005-0000-0000-0000021F0000}"/>
    <cellStyle name="20% - Accent4 12 3 4 3" xfId="8059" xr:uid="{00000000-0005-0000-0000-0000031F0000}"/>
    <cellStyle name="20% - Accent4 12 3 5" xfId="8060" xr:uid="{00000000-0005-0000-0000-0000041F0000}"/>
    <cellStyle name="20% - Accent4 12 3 5 2" xfId="8061" xr:uid="{00000000-0005-0000-0000-0000051F0000}"/>
    <cellStyle name="20% - Accent4 12 3 5 2 2" xfId="8062" xr:uid="{00000000-0005-0000-0000-0000061F0000}"/>
    <cellStyle name="20% - Accent4 12 3 5 3" xfId="8063" xr:uid="{00000000-0005-0000-0000-0000071F0000}"/>
    <cellStyle name="20% - Accent4 12 3 6" xfId="8064" xr:uid="{00000000-0005-0000-0000-0000081F0000}"/>
    <cellStyle name="20% - Accent4 12 3 6 2" xfId="8065" xr:uid="{00000000-0005-0000-0000-0000091F0000}"/>
    <cellStyle name="20% - Accent4 12 3 7" xfId="8066" xr:uid="{00000000-0005-0000-0000-00000A1F0000}"/>
    <cellStyle name="20% - Accent4 12 4" xfId="8067" xr:uid="{00000000-0005-0000-0000-00000B1F0000}"/>
    <cellStyle name="20% - Accent4 12 4 2" xfId="8068" xr:uid="{00000000-0005-0000-0000-00000C1F0000}"/>
    <cellStyle name="20% - Accent4 12 4 2 2" xfId="8069" xr:uid="{00000000-0005-0000-0000-00000D1F0000}"/>
    <cellStyle name="20% - Accent4 12 4 2 2 2" xfId="8070" xr:uid="{00000000-0005-0000-0000-00000E1F0000}"/>
    <cellStyle name="20% - Accent4 12 4 2 2 2 2" xfId="8071" xr:uid="{00000000-0005-0000-0000-00000F1F0000}"/>
    <cellStyle name="20% - Accent4 12 4 2 2 3" xfId="8072" xr:uid="{00000000-0005-0000-0000-0000101F0000}"/>
    <cellStyle name="20% - Accent4 12 4 2 3" xfId="8073" xr:uid="{00000000-0005-0000-0000-0000111F0000}"/>
    <cellStyle name="20% - Accent4 12 4 2 3 2" xfId="8074" xr:uid="{00000000-0005-0000-0000-0000121F0000}"/>
    <cellStyle name="20% - Accent4 12 4 2 4" xfId="8075" xr:uid="{00000000-0005-0000-0000-0000131F0000}"/>
    <cellStyle name="20% - Accent4 12 4 3" xfId="8076" xr:uid="{00000000-0005-0000-0000-0000141F0000}"/>
    <cellStyle name="20% - Accent4 12 4 3 2" xfId="8077" xr:uid="{00000000-0005-0000-0000-0000151F0000}"/>
    <cellStyle name="20% - Accent4 12 4 3 2 2" xfId="8078" xr:uid="{00000000-0005-0000-0000-0000161F0000}"/>
    <cellStyle name="20% - Accent4 12 4 3 3" xfId="8079" xr:uid="{00000000-0005-0000-0000-0000171F0000}"/>
    <cellStyle name="20% - Accent4 12 4 4" xfId="8080" xr:uid="{00000000-0005-0000-0000-0000181F0000}"/>
    <cellStyle name="20% - Accent4 12 4 4 2" xfId="8081" xr:uid="{00000000-0005-0000-0000-0000191F0000}"/>
    <cellStyle name="20% - Accent4 12 4 4 2 2" xfId="8082" xr:uid="{00000000-0005-0000-0000-00001A1F0000}"/>
    <cellStyle name="20% - Accent4 12 4 4 3" xfId="8083" xr:uid="{00000000-0005-0000-0000-00001B1F0000}"/>
    <cellStyle name="20% - Accent4 12 4 5" xfId="8084" xr:uid="{00000000-0005-0000-0000-00001C1F0000}"/>
    <cellStyle name="20% - Accent4 12 4 5 2" xfId="8085" xr:uid="{00000000-0005-0000-0000-00001D1F0000}"/>
    <cellStyle name="20% - Accent4 12 4 6" xfId="8086" xr:uid="{00000000-0005-0000-0000-00001E1F0000}"/>
    <cellStyle name="20% - Accent4 12 5" xfId="8087" xr:uid="{00000000-0005-0000-0000-00001F1F0000}"/>
    <cellStyle name="20% - Accent4 12 5 2" xfId="8088" xr:uid="{00000000-0005-0000-0000-0000201F0000}"/>
    <cellStyle name="20% - Accent4 12 5 2 2" xfId="8089" xr:uid="{00000000-0005-0000-0000-0000211F0000}"/>
    <cellStyle name="20% - Accent4 12 5 2 2 2" xfId="8090" xr:uid="{00000000-0005-0000-0000-0000221F0000}"/>
    <cellStyle name="20% - Accent4 12 5 2 3" xfId="8091" xr:uid="{00000000-0005-0000-0000-0000231F0000}"/>
    <cellStyle name="20% - Accent4 12 5 3" xfId="8092" xr:uid="{00000000-0005-0000-0000-0000241F0000}"/>
    <cellStyle name="20% - Accent4 12 5 3 2" xfId="8093" xr:uid="{00000000-0005-0000-0000-0000251F0000}"/>
    <cellStyle name="20% - Accent4 12 5 4" xfId="8094" xr:uid="{00000000-0005-0000-0000-0000261F0000}"/>
    <cellStyle name="20% - Accent4 12 6" xfId="8095" xr:uid="{00000000-0005-0000-0000-0000271F0000}"/>
    <cellStyle name="20% - Accent4 12 6 2" xfId="8096" xr:uid="{00000000-0005-0000-0000-0000281F0000}"/>
    <cellStyle name="20% - Accent4 12 6 2 2" xfId="8097" xr:uid="{00000000-0005-0000-0000-0000291F0000}"/>
    <cellStyle name="20% - Accent4 12 6 3" xfId="8098" xr:uid="{00000000-0005-0000-0000-00002A1F0000}"/>
    <cellStyle name="20% - Accent4 12 7" xfId="8099" xr:uid="{00000000-0005-0000-0000-00002B1F0000}"/>
    <cellStyle name="20% - Accent4 12 7 2" xfId="8100" xr:uid="{00000000-0005-0000-0000-00002C1F0000}"/>
    <cellStyle name="20% - Accent4 12 7 2 2" xfId="8101" xr:uid="{00000000-0005-0000-0000-00002D1F0000}"/>
    <cellStyle name="20% - Accent4 12 7 3" xfId="8102" xr:uid="{00000000-0005-0000-0000-00002E1F0000}"/>
    <cellStyle name="20% - Accent4 12 8" xfId="8103" xr:uid="{00000000-0005-0000-0000-00002F1F0000}"/>
    <cellStyle name="20% - Accent4 12 8 2" xfId="8104" xr:uid="{00000000-0005-0000-0000-0000301F0000}"/>
    <cellStyle name="20% - Accent4 12 9" xfId="8105" xr:uid="{00000000-0005-0000-0000-0000311F0000}"/>
    <cellStyle name="20% - Accent4 13" xfId="8106" xr:uid="{00000000-0005-0000-0000-0000321F0000}"/>
    <cellStyle name="20% - Accent4 13 2" xfId="8107" xr:uid="{00000000-0005-0000-0000-0000331F0000}"/>
    <cellStyle name="20% - Accent4 13 2 2" xfId="8108" xr:uid="{00000000-0005-0000-0000-0000341F0000}"/>
    <cellStyle name="20% - Accent4 13 2 2 2" xfId="8109" xr:uid="{00000000-0005-0000-0000-0000351F0000}"/>
    <cellStyle name="20% - Accent4 13 2 2 2 2" xfId="8110" xr:uid="{00000000-0005-0000-0000-0000361F0000}"/>
    <cellStyle name="20% - Accent4 13 2 2 2 2 2" xfId="8111" xr:uid="{00000000-0005-0000-0000-0000371F0000}"/>
    <cellStyle name="20% - Accent4 13 2 2 2 2 2 2" xfId="8112" xr:uid="{00000000-0005-0000-0000-0000381F0000}"/>
    <cellStyle name="20% - Accent4 13 2 2 2 2 3" xfId="8113" xr:uid="{00000000-0005-0000-0000-0000391F0000}"/>
    <cellStyle name="20% - Accent4 13 2 2 2 3" xfId="8114" xr:uid="{00000000-0005-0000-0000-00003A1F0000}"/>
    <cellStyle name="20% - Accent4 13 2 2 2 3 2" xfId="8115" xr:uid="{00000000-0005-0000-0000-00003B1F0000}"/>
    <cellStyle name="20% - Accent4 13 2 2 2 4" xfId="8116" xr:uid="{00000000-0005-0000-0000-00003C1F0000}"/>
    <cellStyle name="20% - Accent4 13 2 2 3" xfId="8117" xr:uid="{00000000-0005-0000-0000-00003D1F0000}"/>
    <cellStyle name="20% - Accent4 13 2 2 3 2" xfId="8118" xr:uid="{00000000-0005-0000-0000-00003E1F0000}"/>
    <cellStyle name="20% - Accent4 13 2 2 3 2 2" xfId="8119" xr:uid="{00000000-0005-0000-0000-00003F1F0000}"/>
    <cellStyle name="20% - Accent4 13 2 2 3 3" xfId="8120" xr:uid="{00000000-0005-0000-0000-0000401F0000}"/>
    <cellStyle name="20% - Accent4 13 2 2 4" xfId="8121" xr:uid="{00000000-0005-0000-0000-0000411F0000}"/>
    <cellStyle name="20% - Accent4 13 2 2 4 2" xfId="8122" xr:uid="{00000000-0005-0000-0000-0000421F0000}"/>
    <cellStyle name="20% - Accent4 13 2 2 4 2 2" xfId="8123" xr:uid="{00000000-0005-0000-0000-0000431F0000}"/>
    <cellStyle name="20% - Accent4 13 2 2 4 3" xfId="8124" xr:uid="{00000000-0005-0000-0000-0000441F0000}"/>
    <cellStyle name="20% - Accent4 13 2 2 5" xfId="8125" xr:uid="{00000000-0005-0000-0000-0000451F0000}"/>
    <cellStyle name="20% - Accent4 13 2 2 5 2" xfId="8126" xr:uid="{00000000-0005-0000-0000-0000461F0000}"/>
    <cellStyle name="20% - Accent4 13 2 2 6" xfId="8127" xr:uid="{00000000-0005-0000-0000-0000471F0000}"/>
    <cellStyle name="20% - Accent4 13 2 3" xfId="8128" xr:uid="{00000000-0005-0000-0000-0000481F0000}"/>
    <cellStyle name="20% - Accent4 13 2 3 2" xfId="8129" xr:uid="{00000000-0005-0000-0000-0000491F0000}"/>
    <cellStyle name="20% - Accent4 13 2 3 2 2" xfId="8130" xr:uid="{00000000-0005-0000-0000-00004A1F0000}"/>
    <cellStyle name="20% - Accent4 13 2 3 2 2 2" xfId="8131" xr:uid="{00000000-0005-0000-0000-00004B1F0000}"/>
    <cellStyle name="20% - Accent4 13 2 3 2 3" xfId="8132" xr:uid="{00000000-0005-0000-0000-00004C1F0000}"/>
    <cellStyle name="20% - Accent4 13 2 3 3" xfId="8133" xr:uid="{00000000-0005-0000-0000-00004D1F0000}"/>
    <cellStyle name="20% - Accent4 13 2 3 3 2" xfId="8134" xr:uid="{00000000-0005-0000-0000-00004E1F0000}"/>
    <cellStyle name="20% - Accent4 13 2 3 4" xfId="8135" xr:uid="{00000000-0005-0000-0000-00004F1F0000}"/>
    <cellStyle name="20% - Accent4 13 2 4" xfId="8136" xr:uid="{00000000-0005-0000-0000-0000501F0000}"/>
    <cellStyle name="20% - Accent4 13 2 4 2" xfId="8137" xr:uid="{00000000-0005-0000-0000-0000511F0000}"/>
    <cellStyle name="20% - Accent4 13 2 4 2 2" xfId="8138" xr:uid="{00000000-0005-0000-0000-0000521F0000}"/>
    <cellStyle name="20% - Accent4 13 2 4 3" xfId="8139" xr:uid="{00000000-0005-0000-0000-0000531F0000}"/>
    <cellStyle name="20% - Accent4 13 2 5" xfId="8140" xr:uid="{00000000-0005-0000-0000-0000541F0000}"/>
    <cellStyle name="20% - Accent4 13 2 5 2" xfId="8141" xr:uid="{00000000-0005-0000-0000-0000551F0000}"/>
    <cellStyle name="20% - Accent4 13 2 5 2 2" xfId="8142" xr:uid="{00000000-0005-0000-0000-0000561F0000}"/>
    <cellStyle name="20% - Accent4 13 2 5 3" xfId="8143" xr:uid="{00000000-0005-0000-0000-0000571F0000}"/>
    <cellStyle name="20% - Accent4 13 2 6" xfId="8144" xr:uid="{00000000-0005-0000-0000-0000581F0000}"/>
    <cellStyle name="20% - Accent4 13 2 6 2" xfId="8145" xr:uid="{00000000-0005-0000-0000-0000591F0000}"/>
    <cellStyle name="20% - Accent4 13 2 7" xfId="8146" xr:uid="{00000000-0005-0000-0000-00005A1F0000}"/>
    <cellStyle name="20% - Accent4 13 3" xfId="8147" xr:uid="{00000000-0005-0000-0000-00005B1F0000}"/>
    <cellStyle name="20% - Accent4 13 3 2" xfId="8148" xr:uid="{00000000-0005-0000-0000-00005C1F0000}"/>
    <cellStyle name="20% - Accent4 13 3 2 2" xfId="8149" xr:uid="{00000000-0005-0000-0000-00005D1F0000}"/>
    <cellStyle name="20% - Accent4 13 3 2 2 2" xfId="8150" xr:uid="{00000000-0005-0000-0000-00005E1F0000}"/>
    <cellStyle name="20% - Accent4 13 3 2 2 2 2" xfId="8151" xr:uid="{00000000-0005-0000-0000-00005F1F0000}"/>
    <cellStyle name="20% - Accent4 13 3 2 2 2 2 2" xfId="8152" xr:uid="{00000000-0005-0000-0000-0000601F0000}"/>
    <cellStyle name="20% - Accent4 13 3 2 2 2 3" xfId="8153" xr:uid="{00000000-0005-0000-0000-0000611F0000}"/>
    <cellStyle name="20% - Accent4 13 3 2 2 3" xfId="8154" xr:uid="{00000000-0005-0000-0000-0000621F0000}"/>
    <cellStyle name="20% - Accent4 13 3 2 2 3 2" xfId="8155" xr:uid="{00000000-0005-0000-0000-0000631F0000}"/>
    <cellStyle name="20% - Accent4 13 3 2 2 4" xfId="8156" xr:uid="{00000000-0005-0000-0000-0000641F0000}"/>
    <cellStyle name="20% - Accent4 13 3 2 3" xfId="8157" xr:uid="{00000000-0005-0000-0000-0000651F0000}"/>
    <cellStyle name="20% - Accent4 13 3 2 3 2" xfId="8158" xr:uid="{00000000-0005-0000-0000-0000661F0000}"/>
    <cellStyle name="20% - Accent4 13 3 2 3 2 2" xfId="8159" xr:uid="{00000000-0005-0000-0000-0000671F0000}"/>
    <cellStyle name="20% - Accent4 13 3 2 3 3" xfId="8160" xr:uid="{00000000-0005-0000-0000-0000681F0000}"/>
    <cellStyle name="20% - Accent4 13 3 2 4" xfId="8161" xr:uid="{00000000-0005-0000-0000-0000691F0000}"/>
    <cellStyle name="20% - Accent4 13 3 2 4 2" xfId="8162" xr:uid="{00000000-0005-0000-0000-00006A1F0000}"/>
    <cellStyle name="20% - Accent4 13 3 2 4 2 2" xfId="8163" xr:uid="{00000000-0005-0000-0000-00006B1F0000}"/>
    <cellStyle name="20% - Accent4 13 3 2 4 3" xfId="8164" xr:uid="{00000000-0005-0000-0000-00006C1F0000}"/>
    <cellStyle name="20% - Accent4 13 3 2 5" xfId="8165" xr:uid="{00000000-0005-0000-0000-00006D1F0000}"/>
    <cellStyle name="20% - Accent4 13 3 2 5 2" xfId="8166" xr:uid="{00000000-0005-0000-0000-00006E1F0000}"/>
    <cellStyle name="20% - Accent4 13 3 2 6" xfId="8167" xr:uid="{00000000-0005-0000-0000-00006F1F0000}"/>
    <cellStyle name="20% - Accent4 13 3 3" xfId="8168" xr:uid="{00000000-0005-0000-0000-0000701F0000}"/>
    <cellStyle name="20% - Accent4 13 3 3 2" xfId="8169" xr:uid="{00000000-0005-0000-0000-0000711F0000}"/>
    <cellStyle name="20% - Accent4 13 3 3 2 2" xfId="8170" xr:uid="{00000000-0005-0000-0000-0000721F0000}"/>
    <cellStyle name="20% - Accent4 13 3 3 2 2 2" xfId="8171" xr:uid="{00000000-0005-0000-0000-0000731F0000}"/>
    <cellStyle name="20% - Accent4 13 3 3 2 3" xfId="8172" xr:uid="{00000000-0005-0000-0000-0000741F0000}"/>
    <cellStyle name="20% - Accent4 13 3 3 3" xfId="8173" xr:uid="{00000000-0005-0000-0000-0000751F0000}"/>
    <cellStyle name="20% - Accent4 13 3 3 3 2" xfId="8174" xr:uid="{00000000-0005-0000-0000-0000761F0000}"/>
    <cellStyle name="20% - Accent4 13 3 3 4" xfId="8175" xr:uid="{00000000-0005-0000-0000-0000771F0000}"/>
    <cellStyle name="20% - Accent4 13 3 4" xfId="8176" xr:uid="{00000000-0005-0000-0000-0000781F0000}"/>
    <cellStyle name="20% - Accent4 13 3 4 2" xfId="8177" xr:uid="{00000000-0005-0000-0000-0000791F0000}"/>
    <cellStyle name="20% - Accent4 13 3 4 2 2" xfId="8178" xr:uid="{00000000-0005-0000-0000-00007A1F0000}"/>
    <cellStyle name="20% - Accent4 13 3 4 3" xfId="8179" xr:uid="{00000000-0005-0000-0000-00007B1F0000}"/>
    <cellStyle name="20% - Accent4 13 3 5" xfId="8180" xr:uid="{00000000-0005-0000-0000-00007C1F0000}"/>
    <cellStyle name="20% - Accent4 13 3 5 2" xfId="8181" xr:uid="{00000000-0005-0000-0000-00007D1F0000}"/>
    <cellStyle name="20% - Accent4 13 3 5 2 2" xfId="8182" xr:uid="{00000000-0005-0000-0000-00007E1F0000}"/>
    <cellStyle name="20% - Accent4 13 3 5 3" xfId="8183" xr:uid="{00000000-0005-0000-0000-00007F1F0000}"/>
    <cellStyle name="20% - Accent4 13 3 6" xfId="8184" xr:uid="{00000000-0005-0000-0000-0000801F0000}"/>
    <cellStyle name="20% - Accent4 13 3 6 2" xfId="8185" xr:uid="{00000000-0005-0000-0000-0000811F0000}"/>
    <cellStyle name="20% - Accent4 13 3 7" xfId="8186" xr:uid="{00000000-0005-0000-0000-0000821F0000}"/>
    <cellStyle name="20% - Accent4 13 4" xfId="8187" xr:uid="{00000000-0005-0000-0000-0000831F0000}"/>
    <cellStyle name="20% - Accent4 13 4 2" xfId="8188" xr:uid="{00000000-0005-0000-0000-0000841F0000}"/>
    <cellStyle name="20% - Accent4 13 4 2 2" xfId="8189" xr:uid="{00000000-0005-0000-0000-0000851F0000}"/>
    <cellStyle name="20% - Accent4 13 4 2 2 2" xfId="8190" xr:uid="{00000000-0005-0000-0000-0000861F0000}"/>
    <cellStyle name="20% - Accent4 13 4 2 2 2 2" xfId="8191" xr:uid="{00000000-0005-0000-0000-0000871F0000}"/>
    <cellStyle name="20% - Accent4 13 4 2 2 3" xfId="8192" xr:uid="{00000000-0005-0000-0000-0000881F0000}"/>
    <cellStyle name="20% - Accent4 13 4 2 3" xfId="8193" xr:uid="{00000000-0005-0000-0000-0000891F0000}"/>
    <cellStyle name="20% - Accent4 13 4 2 3 2" xfId="8194" xr:uid="{00000000-0005-0000-0000-00008A1F0000}"/>
    <cellStyle name="20% - Accent4 13 4 2 4" xfId="8195" xr:uid="{00000000-0005-0000-0000-00008B1F0000}"/>
    <cellStyle name="20% - Accent4 13 4 3" xfId="8196" xr:uid="{00000000-0005-0000-0000-00008C1F0000}"/>
    <cellStyle name="20% - Accent4 13 4 3 2" xfId="8197" xr:uid="{00000000-0005-0000-0000-00008D1F0000}"/>
    <cellStyle name="20% - Accent4 13 4 3 2 2" xfId="8198" xr:uid="{00000000-0005-0000-0000-00008E1F0000}"/>
    <cellStyle name="20% - Accent4 13 4 3 3" xfId="8199" xr:uid="{00000000-0005-0000-0000-00008F1F0000}"/>
    <cellStyle name="20% - Accent4 13 4 4" xfId="8200" xr:uid="{00000000-0005-0000-0000-0000901F0000}"/>
    <cellStyle name="20% - Accent4 13 4 4 2" xfId="8201" xr:uid="{00000000-0005-0000-0000-0000911F0000}"/>
    <cellStyle name="20% - Accent4 13 4 4 2 2" xfId="8202" xr:uid="{00000000-0005-0000-0000-0000921F0000}"/>
    <cellStyle name="20% - Accent4 13 4 4 3" xfId="8203" xr:uid="{00000000-0005-0000-0000-0000931F0000}"/>
    <cellStyle name="20% - Accent4 13 4 5" xfId="8204" xr:uid="{00000000-0005-0000-0000-0000941F0000}"/>
    <cellStyle name="20% - Accent4 13 4 5 2" xfId="8205" xr:uid="{00000000-0005-0000-0000-0000951F0000}"/>
    <cellStyle name="20% - Accent4 13 4 6" xfId="8206" xr:uid="{00000000-0005-0000-0000-0000961F0000}"/>
    <cellStyle name="20% - Accent4 13 5" xfId="8207" xr:uid="{00000000-0005-0000-0000-0000971F0000}"/>
    <cellStyle name="20% - Accent4 13 5 2" xfId="8208" xr:uid="{00000000-0005-0000-0000-0000981F0000}"/>
    <cellStyle name="20% - Accent4 13 5 2 2" xfId="8209" xr:uid="{00000000-0005-0000-0000-0000991F0000}"/>
    <cellStyle name="20% - Accent4 13 5 2 2 2" xfId="8210" xr:uid="{00000000-0005-0000-0000-00009A1F0000}"/>
    <cellStyle name="20% - Accent4 13 5 2 3" xfId="8211" xr:uid="{00000000-0005-0000-0000-00009B1F0000}"/>
    <cellStyle name="20% - Accent4 13 5 3" xfId="8212" xr:uid="{00000000-0005-0000-0000-00009C1F0000}"/>
    <cellStyle name="20% - Accent4 13 5 3 2" xfId="8213" xr:uid="{00000000-0005-0000-0000-00009D1F0000}"/>
    <cellStyle name="20% - Accent4 13 5 4" xfId="8214" xr:uid="{00000000-0005-0000-0000-00009E1F0000}"/>
    <cellStyle name="20% - Accent4 13 6" xfId="8215" xr:uid="{00000000-0005-0000-0000-00009F1F0000}"/>
    <cellStyle name="20% - Accent4 13 6 2" xfId="8216" xr:uid="{00000000-0005-0000-0000-0000A01F0000}"/>
    <cellStyle name="20% - Accent4 13 6 2 2" xfId="8217" xr:uid="{00000000-0005-0000-0000-0000A11F0000}"/>
    <cellStyle name="20% - Accent4 13 6 3" xfId="8218" xr:uid="{00000000-0005-0000-0000-0000A21F0000}"/>
    <cellStyle name="20% - Accent4 13 7" xfId="8219" xr:uid="{00000000-0005-0000-0000-0000A31F0000}"/>
    <cellStyle name="20% - Accent4 13 7 2" xfId="8220" xr:uid="{00000000-0005-0000-0000-0000A41F0000}"/>
    <cellStyle name="20% - Accent4 13 7 2 2" xfId="8221" xr:uid="{00000000-0005-0000-0000-0000A51F0000}"/>
    <cellStyle name="20% - Accent4 13 7 3" xfId="8222" xr:uid="{00000000-0005-0000-0000-0000A61F0000}"/>
    <cellStyle name="20% - Accent4 13 8" xfId="8223" xr:uid="{00000000-0005-0000-0000-0000A71F0000}"/>
    <cellStyle name="20% - Accent4 13 8 2" xfId="8224" xr:uid="{00000000-0005-0000-0000-0000A81F0000}"/>
    <cellStyle name="20% - Accent4 13 9" xfId="8225" xr:uid="{00000000-0005-0000-0000-0000A91F0000}"/>
    <cellStyle name="20% - Accent4 14" xfId="8226" xr:uid="{00000000-0005-0000-0000-0000AA1F0000}"/>
    <cellStyle name="20% - Accent4 14 2" xfId="8227" xr:uid="{00000000-0005-0000-0000-0000AB1F0000}"/>
    <cellStyle name="20% - Accent4 14 2 2" xfId="8228" xr:uid="{00000000-0005-0000-0000-0000AC1F0000}"/>
    <cellStyle name="20% - Accent4 14 2 2 2" xfId="8229" xr:uid="{00000000-0005-0000-0000-0000AD1F0000}"/>
    <cellStyle name="20% - Accent4 14 2 2 2 2" xfId="8230" xr:uid="{00000000-0005-0000-0000-0000AE1F0000}"/>
    <cellStyle name="20% - Accent4 14 2 2 2 2 2" xfId="8231" xr:uid="{00000000-0005-0000-0000-0000AF1F0000}"/>
    <cellStyle name="20% - Accent4 14 2 2 2 3" xfId="8232" xr:uid="{00000000-0005-0000-0000-0000B01F0000}"/>
    <cellStyle name="20% - Accent4 14 2 2 3" xfId="8233" xr:uid="{00000000-0005-0000-0000-0000B11F0000}"/>
    <cellStyle name="20% - Accent4 14 2 2 3 2" xfId="8234" xr:uid="{00000000-0005-0000-0000-0000B21F0000}"/>
    <cellStyle name="20% - Accent4 14 2 2 4" xfId="8235" xr:uid="{00000000-0005-0000-0000-0000B31F0000}"/>
    <cellStyle name="20% - Accent4 14 2 3" xfId="8236" xr:uid="{00000000-0005-0000-0000-0000B41F0000}"/>
    <cellStyle name="20% - Accent4 14 2 3 2" xfId="8237" xr:uid="{00000000-0005-0000-0000-0000B51F0000}"/>
    <cellStyle name="20% - Accent4 14 2 3 2 2" xfId="8238" xr:uid="{00000000-0005-0000-0000-0000B61F0000}"/>
    <cellStyle name="20% - Accent4 14 2 3 3" xfId="8239" xr:uid="{00000000-0005-0000-0000-0000B71F0000}"/>
    <cellStyle name="20% - Accent4 14 2 4" xfId="8240" xr:uid="{00000000-0005-0000-0000-0000B81F0000}"/>
    <cellStyle name="20% - Accent4 14 2 4 2" xfId="8241" xr:uid="{00000000-0005-0000-0000-0000B91F0000}"/>
    <cellStyle name="20% - Accent4 14 2 4 2 2" xfId="8242" xr:uid="{00000000-0005-0000-0000-0000BA1F0000}"/>
    <cellStyle name="20% - Accent4 14 2 4 3" xfId="8243" xr:uid="{00000000-0005-0000-0000-0000BB1F0000}"/>
    <cellStyle name="20% - Accent4 14 2 5" xfId="8244" xr:uid="{00000000-0005-0000-0000-0000BC1F0000}"/>
    <cellStyle name="20% - Accent4 14 2 5 2" xfId="8245" xr:uid="{00000000-0005-0000-0000-0000BD1F0000}"/>
    <cellStyle name="20% - Accent4 14 2 6" xfId="8246" xr:uid="{00000000-0005-0000-0000-0000BE1F0000}"/>
    <cellStyle name="20% - Accent4 14 3" xfId="8247" xr:uid="{00000000-0005-0000-0000-0000BF1F0000}"/>
    <cellStyle name="20% - Accent4 14 3 2" xfId="8248" xr:uid="{00000000-0005-0000-0000-0000C01F0000}"/>
    <cellStyle name="20% - Accent4 14 3 2 2" xfId="8249" xr:uid="{00000000-0005-0000-0000-0000C11F0000}"/>
    <cellStyle name="20% - Accent4 14 3 2 2 2" xfId="8250" xr:uid="{00000000-0005-0000-0000-0000C21F0000}"/>
    <cellStyle name="20% - Accent4 14 3 2 3" xfId="8251" xr:uid="{00000000-0005-0000-0000-0000C31F0000}"/>
    <cellStyle name="20% - Accent4 14 3 3" xfId="8252" xr:uid="{00000000-0005-0000-0000-0000C41F0000}"/>
    <cellStyle name="20% - Accent4 14 3 3 2" xfId="8253" xr:uid="{00000000-0005-0000-0000-0000C51F0000}"/>
    <cellStyle name="20% - Accent4 14 3 4" xfId="8254" xr:uid="{00000000-0005-0000-0000-0000C61F0000}"/>
    <cellStyle name="20% - Accent4 14 4" xfId="8255" xr:uid="{00000000-0005-0000-0000-0000C71F0000}"/>
    <cellStyle name="20% - Accent4 14 4 2" xfId="8256" xr:uid="{00000000-0005-0000-0000-0000C81F0000}"/>
    <cellStyle name="20% - Accent4 14 4 2 2" xfId="8257" xr:uid="{00000000-0005-0000-0000-0000C91F0000}"/>
    <cellStyle name="20% - Accent4 14 4 3" xfId="8258" xr:uid="{00000000-0005-0000-0000-0000CA1F0000}"/>
    <cellStyle name="20% - Accent4 14 5" xfId="8259" xr:uid="{00000000-0005-0000-0000-0000CB1F0000}"/>
    <cellStyle name="20% - Accent4 14 5 2" xfId="8260" xr:uid="{00000000-0005-0000-0000-0000CC1F0000}"/>
    <cellStyle name="20% - Accent4 14 5 2 2" xfId="8261" xr:uid="{00000000-0005-0000-0000-0000CD1F0000}"/>
    <cellStyle name="20% - Accent4 14 5 3" xfId="8262" xr:uid="{00000000-0005-0000-0000-0000CE1F0000}"/>
    <cellStyle name="20% - Accent4 14 6" xfId="8263" xr:uid="{00000000-0005-0000-0000-0000CF1F0000}"/>
    <cellStyle name="20% - Accent4 14 6 2" xfId="8264" xr:uid="{00000000-0005-0000-0000-0000D01F0000}"/>
    <cellStyle name="20% - Accent4 14 7" xfId="8265" xr:uid="{00000000-0005-0000-0000-0000D11F0000}"/>
    <cellStyle name="20% - Accent4 15" xfId="8266" xr:uid="{00000000-0005-0000-0000-0000D21F0000}"/>
    <cellStyle name="20% - Accent4 15 2" xfId="8267" xr:uid="{00000000-0005-0000-0000-0000D31F0000}"/>
    <cellStyle name="20% - Accent4 15 2 2" xfId="8268" xr:uid="{00000000-0005-0000-0000-0000D41F0000}"/>
    <cellStyle name="20% - Accent4 15 2 2 2" xfId="8269" xr:uid="{00000000-0005-0000-0000-0000D51F0000}"/>
    <cellStyle name="20% - Accent4 15 2 2 2 2" xfId="8270" xr:uid="{00000000-0005-0000-0000-0000D61F0000}"/>
    <cellStyle name="20% - Accent4 15 2 2 2 2 2" xfId="8271" xr:uid="{00000000-0005-0000-0000-0000D71F0000}"/>
    <cellStyle name="20% - Accent4 15 2 2 2 3" xfId="8272" xr:uid="{00000000-0005-0000-0000-0000D81F0000}"/>
    <cellStyle name="20% - Accent4 15 2 2 3" xfId="8273" xr:uid="{00000000-0005-0000-0000-0000D91F0000}"/>
    <cellStyle name="20% - Accent4 15 2 2 3 2" xfId="8274" xr:uid="{00000000-0005-0000-0000-0000DA1F0000}"/>
    <cellStyle name="20% - Accent4 15 2 2 4" xfId="8275" xr:uid="{00000000-0005-0000-0000-0000DB1F0000}"/>
    <cellStyle name="20% - Accent4 15 2 3" xfId="8276" xr:uid="{00000000-0005-0000-0000-0000DC1F0000}"/>
    <cellStyle name="20% - Accent4 15 2 3 2" xfId="8277" xr:uid="{00000000-0005-0000-0000-0000DD1F0000}"/>
    <cellStyle name="20% - Accent4 15 2 3 2 2" xfId="8278" xr:uid="{00000000-0005-0000-0000-0000DE1F0000}"/>
    <cellStyle name="20% - Accent4 15 2 3 3" xfId="8279" xr:uid="{00000000-0005-0000-0000-0000DF1F0000}"/>
    <cellStyle name="20% - Accent4 15 2 4" xfId="8280" xr:uid="{00000000-0005-0000-0000-0000E01F0000}"/>
    <cellStyle name="20% - Accent4 15 2 4 2" xfId="8281" xr:uid="{00000000-0005-0000-0000-0000E11F0000}"/>
    <cellStyle name="20% - Accent4 15 2 4 2 2" xfId="8282" xr:uid="{00000000-0005-0000-0000-0000E21F0000}"/>
    <cellStyle name="20% - Accent4 15 2 4 3" xfId="8283" xr:uid="{00000000-0005-0000-0000-0000E31F0000}"/>
    <cellStyle name="20% - Accent4 15 2 5" xfId="8284" xr:uid="{00000000-0005-0000-0000-0000E41F0000}"/>
    <cellStyle name="20% - Accent4 15 2 5 2" xfId="8285" xr:uid="{00000000-0005-0000-0000-0000E51F0000}"/>
    <cellStyle name="20% - Accent4 15 2 6" xfId="8286" xr:uid="{00000000-0005-0000-0000-0000E61F0000}"/>
    <cellStyle name="20% - Accent4 15 3" xfId="8287" xr:uid="{00000000-0005-0000-0000-0000E71F0000}"/>
    <cellStyle name="20% - Accent4 15 3 2" xfId="8288" xr:uid="{00000000-0005-0000-0000-0000E81F0000}"/>
    <cellStyle name="20% - Accent4 15 3 2 2" xfId="8289" xr:uid="{00000000-0005-0000-0000-0000E91F0000}"/>
    <cellStyle name="20% - Accent4 15 3 2 2 2" xfId="8290" xr:uid="{00000000-0005-0000-0000-0000EA1F0000}"/>
    <cellStyle name="20% - Accent4 15 3 2 3" xfId="8291" xr:uid="{00000000-0005-0000-0000-0000EB1F0000}"/>
    <cellStyle name="20% - Accent4 15 3 3" xfId="8292" xr:uid="{00000000-0005-0000-0000-0000EC1F0000}"/>
    <cellStyle name="20% - Accent4 15 3 3 2" xfId="8293" xr:uid="{00000000-0005-0000-0000-0000ED1F0000}"/>
    <cellStyle name="20% - Accent4 15 3 4" xfId="8294" xr:uid="{00000000-0005-0000-0000-0000EE1F0000}"/>
    <cellStyle name="20% - Accent4 15 4" xfId="8295" xr:uid="{00000000-0005-0000-0000-0000EF1F0000}"/>
    <cellStyle name="20% - Accent4 15 4 2" xfId="8296" xr:uid="{00000000-0005-0000-0000-0000F01F0000}"/>
    <cellStyle name="20% - Accent4 15 4 2 2" xfId="8297" xr:uid="{00000000-0005-0000-0000-0000F11F0000}"/>
    <cellStyle name="20% - Accent4 15 4 3" xfId="8298" xr:uid="{00000000-0005-0000-0000-0000F21F0000}"/>
    <cellStyle name="20% - Accent4 15 5" xfId="8299" xr:uid="{00000000-0005-0000-0000-0000F31F0000}"/>
    <cellStyle name="20% - Accent4 15 5 2" xfId="8300" xr:uid="{00000000-0005-0000-0000-0000F41F0000}"/>
    <cellStyle name="20% - Accent4 15 5 2 2" xfId="8301" xr:uid="{00000000-0005-0000-0000-0000F51F0000}"/>
    <cellStyle name="20% - Accent4 15 5 3" xfId="8302" xr:uid="{00000000-0005-0000-0000-0000F61F0000}"/>
    <cellStyle name="20% - Accent4 15 6" xfId="8303" xr:uid="{00000000-0005-0000-0000-0000F71F0000}"/>
    <cellStyle name="20% - Accent4 15 6 2" xfId="8304" xr:uid="{00000000-0005-0000-0000-0000F81F0000}"/>
    <cellStyle name="20% - Accent4 15 7" xfId="8305" xr:uid="{00000000-0005-0000-0000-0000F91F0000}"/>
    <cellStyle name="20% - Accent4 16" xfId="8306" xr:uid="{00000000-0005-0000-0000-0000FA1F0000}"/>
    <cellStyle name="20% - Accent4 16 2" xfId="8307" xr:uid="{00000000-0005-0000-0000-0000FB1F0000}"/>
    <cellStyle name="20% - Accent4 16 2 2" xfId="8308" xr:uid="{00000000-0005-0000-0000-0000FC1F0000}"/>
    <cellStyle name="20% - Accent4 16 2 2 2" xfId="8309" xr:uid="{00000000-0005-0000-0000-0000FD1F0000}"/>
    <cellStyle name="20% - Accent4 16 2 2 2 2" xfId="8310" xr:uid="{00000000-0005-0000-0000-0000FE1F0000}"/>
    <cellStyle name="20% - Accent4 16 2 2 2 2 2" xfId="8311" xr:uid="{00000000-0005-0000-0000-0000FF1F0000}"/>
    <cellStyle name="20% - Accent4 16 2 2 2 3" xfId="8312" xr:uid="{00000000-0005-0000-0000-000000200000}"/>
    <cellStyle name="20% - Accent4 16 2 2 3" xfId="8313" xr:uid="{00000000-0005-0000-0000-000001200000}"/>
    <cellStyle name="20% - Accent4 16 2 2 3 2" xfId="8314" xr:uid="{00000000-0005-0000-0000-000002200000}"/>
    <cellStyle name="20% - Accent4 16 2 2 4" xfId="8315" xr:uid="{00000000-0005-0000-0000-000003200000}"/>
    <cellStyle name="20% - Accent4 16 2 3" xfId="8316" xr:uid="{00000000-0005-0000-0000-000004200000}"/>
    <cellStyle name="20% - Accent4 16 2 3 2" xfId="8317" xr:uid="{00000000-0005-0000-0000-000005200000}"/>
    <cellStyle name="20% - Accent4 16 2 3 2 2" xfId="8318" xr:uid="{00000000-0005-0000-0000-000006200000}"/>
    <cellStyle name="20% - Accent4 16 2 3 3" xfId="8319" xr:uid="{00000000-0005-0000-0000-000007200000}"/>
    <cellStyle name="20% - Accent4 16 2 4" xfId="8320" xr:uid="{00000000-0005-0000-0000-000008200000}"/>
    <cellStyle name="20% - Accent4 16 2 4 2" xfId="8321" xr:uid="{00000000-0005-0000-0000-000009200000}"/>
    <cellStyle name="20% - Accent4 16 2 4 2 2" xfId="8322" xr:uid="{00000000-0005-0000-0000-00000A200000}"/>
    <cellStyle name="20% - Accent4 16 2 4 3" xfId="8323" xr:uid="{00000000-0005-0000-0000-00000B200000}"/>
    <cellStyle name="20% - Accent4 16 2 5" xfId="8324" xr:uid="{00000000-0005-0000-0000-00000C200000}"/>
    <cellStyle name="20% - Accent4 16 2 5 2" xfId="8325" xr:uid="{00000000-0005-0000-0000-00000D200000}"/>
    <cellStyle name="20% - Accent4 16 2 6" xfId="8326" xr:uid="{00000000-0005-0000-0000-00000E200000}"/>
    <cellStyle name="20% - Accent4 16 3" xfId="8327" xr:uid="{00000000-0005-0000-0000-00000F200000}"/>
    <cellStyle name="20% - Accent4 16 3 2" xfId="8328" xr:uid="{00000000-0005-0000-0000-000010200000}"/>
    <cellStyle name="20% - Accent4 16 3 2 2" xfId="8329" xr:uid="{00000000-0005-0000-0000-000011200000}"/>
    <cellStyle name="20% - Accent4 16 3 2 2 2" xfId="8330" xr:uid="{00000000-0005-0000-0000-000012200000}"/>
    <cellStyle name="20% - Accent4 16 3 2 3" xfId="8331" xr:uid="{00000000-0005-0000-0000-000013200000}"/>
    <cellStyle name="20% - Accent4 16 3 3" xfId="8332" xr:uid="{00000000-0005-0000-0000-000014200000}"/>
    <cellStyle name="20% - Accent4 16 3 3 2" xfId="8333" xr:uid="{00000000-0005-0000-0000-000015200000}"/>
    <cellStyle name="20% - Accent4 16 3 4" xfId="8334" xr:uid="{00000000-0005-0000-0000-000016200000}"/>
    <cellStyle name="20% - Accent4 16 4" xfId="8335" xr:uid="{00000000-0005-0000-0000-000017200000}"/>
    <cellStyle name="20% - Accent4 16 4 2" xfId="8336" xr:uid="{00000000-0005-0000-0000-000018200000}"/>
    <cellStyle name="20% - Accent4 16 4 2 2" xfId="8337" xr:uid="{00000000-0005-0000-0000-000019200000}"/>
    <cellStyle name="20% - Accent4 16 4 3" xfId="8338" xr:uid="{00000000-0005-0000-0000-00001A200000}"/>
    <cellStyle name="20% - Accent4 16 5" xfId="8339" xr:uid="{00000000-0005-0000-0000-00001B200000}"/>
    <cellStyle name="20% - Accent4 16 5 2" xfId="8340" xr:uid="{00000000-0005-0000-0000-00001C200000}"/>
    <cellStyle name="20% - Accent4 16 5 2 2" xfId="8341" xr:uid="{00000000-0005-0000-0000-00001D200000}"/>
    <cellStyle name="20% - Accent4 16 5 3" xfId="8342" xr:uid="{00000000-0005-0000-0000-00001E200000}"/>
    <cellStyle name="20% - Accent4 16 6" xfId="8343" xr:uid="{00000000-0005-0000-0000-00001F200000}"/>
    <cellStyle name="20% - Accent4 16 6 2" xfId="8344" xr:uid="{00000000-0005-0000-0000-000020200000}"/>
    <cellStyle name="20% - Accent4 16 7" xfId="8345" xr:uid="{00000000-0005-0000-0000-000021200000}"/>
    <cellStyle name="20% - Accent4 17" xfId="8346" xr:uid="{00000000-0005-0000-0000-000022200000}"/>
    <cellStyle name="20% - Accent4 17 2" xfId="8347" xr:uid="{00000000-0005-0000-0000-000023200000}"/>
    <cellStyle name="20% - Accent4 17 2 2" xfId="8348" xr:uid="{00000000-0005-0000-0000-000024200000}"/>
    <cellStyle name="20% - Accent4 17 2 2 2" xfId="8349" xr:uid="{00000000-0005-0000-0000-000025200000}"/>
    <cellStyle name="20% - Accent4 17 2 2 2 2" xfId="8350" xr:uid="{00000000-0005-0000-0000-000026200000}"/>
    <cellStyle name="20% - Accent4 17 2 2 2 2 2" xfId="8351" xr:uid="{00000000-0005-0000-0000-000027200000}"/>
    <cellStyle name="20% - Accent4 17 2 2 2 3" xfId="8352" xr:uid="{00000000-0005-0000-0000-000028200000}"/>
    <cellStyle name="20% - Accent4 17 2 2 3" xfId="8353" xr:uid="{00000000-0005-0000-0000-000029200000}"/>
    <cellStyle name="20% - Accent4 17 2 2 3 2" xfId="8354" xr:uid="{00000000-0005-0000-0000-00002A200000}"/>
    <cellStyle name="20% - Accent4 17 2 2 4" xfId="8355" xr:uid="{00000000-0005-0000-0000-00002B200000}"/>
    <cellStyle name="20% - Accent4 17 2 3" xfId="8356" xr:uid="{00000000-0005-0000-0000-00002C200000}"/>
    <cellStyle name="20% - Accent4 17 2 3 2" xfId="8357" xr:uid="{00000000-0005-0000-0000-00002D200000}"/>
    <cellStyle name="20% - Accent4 17 2 3 2 2" xfId="8358" xr:uid="{00000000-0005-0000-0000-00002E200000}"/>
    <cellStyle name="20% - Accent4 17 2 3 3" xfId="8359" xr:uid="{00000000-0005-0000-0000-00002F200000}"/>
    <cellStyle name="20% - Accent4 17 2 4" xfId="8360" xr:uid="{00000000-0005-0000-0000-000030200000}"/>
    <cellStyle name="20% - Accent4 17 2 4 2" xfId="8361" xr:uid="{00000000-0005-0000-0000-000031200000}"/>
    <cellStyle name="20% - Accent4 17 2 4 2 2" xfId="8362" xr:uid="{00000000-0005-0000-0000-000032200000}"/>
    <cellStyle name="20% - Accent4 17 2 4 3" xfId="8363" xr:uid="{00000000-0005-0000-0000-000033200000}"/>
    <cellStyle name="20% - Accent4 17 2 5" xfId="8364" xr:uid="{00000000-0005-0000-0000-000034200000}"/>
    <cellStyle name="20% - Accent4 17 2 5 2" xfId="8365" xr:uid="{00000000-0005-0000-0000-000035200000}"/>
    <cellStyle name="20% - Accent4 17 2 6" xfId="8366" xr:uid="{00000000-0005-0000-0000-000036200000}"/>
    <cellStyle name="20% - Accent4 17 3" xfId="8367" xr:uid="{00000000-0005-0000-0000-000037200000}"/>
    <cellStyle name="20% - Accent4 17 3 2" xfId="8368" xr:uid="{00000000-0005-0000-0000-000038200000}"/>
    <cellStyle name="20% - Accent4 17 3 2 2" xfId="8369" xr:uid="{00000000-0005-0000-0000-000039200000}"/>
    <cellStyle name="20% - Accent4 17 3 2 2 2" xfId="8370" xr:uid="{00000000-0005-0000-0000-00003A200000}"/>
    <cellStyle name="20% - Accent4 17 3 2 3" xfId="8371" xr:uid="{00000000-0005-0000-0000-00003B200000}"/>
    <cellStyle name="20% - Accent4 17 3 3" xfId="8372" xr:uid="{00000000-0005-0000-0000-00003C200000}"/>
    <cellStyle name="20% - Accent4 17 3 3 2" xfId="8373" xr:uid="{00000000-0005-0000-0000-00003D200000}"/>
    <cellStyle name="20% - Accent4 17 3 4" xfId="8374" xr:uid="{00000000-0005-0000-0000-00003E200000}"/>
    <cellStyle name="20% - Accent4 17 4" xfId="8375" xr:uid="{00000000-0005-0000-0000-00003F200000}"/>
    <cellStyle name="20% - Accent4 17 4 2" xfId="8376" xr:uid="{00000000-0005-0000-0000-000040200000}"/>
    <cellStyle name="20% - Accent4 17 4 2 2" xfId="8377" xr:uid="{00000000-0005-0000-0000-000041200000}"/>
    <cellStyle name="20% - Accent4 17 4 3" xfId="8378" xr:uid="{00000000-0005-0000-0000-000042200000}"/>
    <cellStyle name="20% - Accent4 17 5" xfId="8379" xr:uid="{00000000-0005-0000-0000-000043200000}"/>
    <cellStyle name="20% - Accent4 17 5 2" xfId="8380" xr:uid="{00000000-0005-0000-0000-000044200000}"/>
    <cellStyle name="20% - Accent4 17 5 2 2" xfId="8381" xr:uid="{00000000-0005-0000-0000-000045200000}"/>
    <cellStyle name="20% - Accent4 17 5 3" xfId="8382" xr:uid="{00000000-0005-0000-0000-000046200000}"/>
    <cellStyle name="20% - Accent4 17 6" xfId="8383" xr:uid="{00000000-0005-0000-0000-000047200000}"/>
    <cellStyle name="20% - Accent4 17 6 2" xfId="8384" xr:uid="{00000000-0005-0000-0000-000048200000}"/>
    <cellStyle name="20% - Accent4 17 7" xfId="8385" xr:uid="{00000000-0005-0000-0000-000049200000}"/>
    <cellStyle name="20% - Accent4 18" xfId="8386" xr:uid="{00000000-0005-0000-0000-00004A200000}"/>
    <cellStyle name="20% - Accent4 18 2" xfId="8387" xr:uid="{00000000-0005-0000-0000-00004B200000}"/>
    <cellStyle name="20% - Accent4 18 2 2" xfId="8388" xr:uid="{00000000-0005-0000-0000-00004C200000}"/>
    <cellStyle name="20% - Accent4 18 2 2 2" xfId="8389" xr:uid="{00000000-0005-0000-0000-00004D200000}"/>
    <cellStyle name="20% - Accent4 18 2 2 2 2" xfId="8390" xr:uid="{00000000-0005-0000-0000-00004E200000}"/>
    <cellStyle name="20% - Accent4 18 2 2 2 2 2" xfId="8391" xr:uid="{00000000-0005-0000-0000-00004F200000}"/>
    <cellStyle name="20% - Accent4 18 2 2 2 3" xfId="8392" xr:uid="{00000000-0005-0000-0000-000050200000}"/>
    <cellStyle name="20% - Accent4 18 2 2 3" xfId="8393" xr:uid="{00000000-0005-0000-0000-000051200000}"/>
    <cellStyle name="20% - Accent4 18 2 2 3 2" xfId="8394" xr:uid="{00000000-0005-0000-0000-000052200000}"/>
    <cellStyle name="20% - Accent4 18 2 2 4" xfId="8395" xr:uid="{00000000-0005-0000-0000-000053200000}"/>
    <cellStyle name="20% - Accent4 18 2 3" xfId="8396" xr:uid="{00000000-0005-0000-0000-000054200000}"/>
    <cellStyle name="20% - Accent4 18 2 3 2" xfId="8397" xr:uid="{00000000-0005-0000-0000-000055200000}"/>
    <cellStyle name="20% - Accent4 18 2 3 2 2" xfId="8398" xr:uid="{00000000-0005-0000-0000-000056200000}"/>
    <cellStyle name="20% - Accent4 18 2 3 3" xfId="8399" xr:uid="{00000000-0005-0000-0000-000057200000}"/>
    <cellStyle name="20% - Accent4 18 2 4" xfId="8400" xr:uid="{00000000-0005-0000-0000-000058200000}"/>
    <cellStyle name="20% - Accent4 18 2 4 2" xfId="8401" xr:uid="{00000000-0005-0000-0000-000059200000}"/>
    <cellStyle name="20% - Accent4 18 2 4 2 2" xfId="8402" xr:uid="{00000000-0005-0000-0000-00005A200000}"/>
    <cellStyle name="20% - Accent4 18 2 4 3" xfId="8403" xr:uid="{00000000-0005-0000-0000-00005B200000}"/>
    <cellStyle name="20% - Accent4 18 2 5" xfId="8404" xr:uid="{00000000-0005-0000-0000-00005C200000}"/>
    <cellStyle name="20% - Accent4 18 2 5 2" xfId="8405" xr:uid="{00000000-0005-0000-0000-00005D200000}"/>
    <cellStyle name="20% - Accent4 18 2 6" xfId="8406" xr:uid="{00000000-0005-0000-0000-00005E200000}"/>
    <cellStyle name="20% - Accent4 18 3" xfId="8407" xr:uid="{00000000-0005-0000-0000-00005F200000}"/>
    <cellStyle name="20% - Accent4 18 3 2" xfId="8408" xr:uid="{00000000-0005-0000-0000-000060200000}"/>
    <cellStyle name="20% - Accent4 18 3 2 2" xfId="8409" xr:uid="{00000000-0005-0000-0000-000061200000}"/>
    <cellStyle name="20% - Accent4 18 3 2 2 2" xfId="8410" xr:uid="{00000000-0005-0000-0000-000062200000}"/>
    <cellStyle name="20% - Accent4 18 3 2 3" xfId="8411" xr:uid="{00000000-0005-0000-0000-000063200000}"/>
    <cellStyle name="20% - Accent4 18 3 3" xfId="8412" xr:uid="{00000000-0005-0000-0000-000064200000}"/>
    <cellStyle name="20% - Accent4 18 3 3 2" xfId="8413" xr:uid="{00000000-0005-0000-0000-000065200000}"/>
    <cellStyle name="20% - Accent4 18 3 4" xfId="8414" xr:uid="{00000000-0005-0000-0000-000066200000}"/>
    <cellStyle name="20% - Accent4 18 4" xfId="8415" xr:uid="{00000000-0005-0000-0000-000067200000}"/>
    <cellStyle name="20% - Accent4 18 4 2" xfId="8416" xr:uid="{00000000-0005-0000-0000-000068200000}"/>
    <cellStyle name="20% - Accent4 18 4 2 2" xfId="8417" xr:uid="{00000000-0005-0000-0000-000069200000}"/>
    <cellStyle name="20% - Accent4 18 4 3" xfId="8418" xr:uid="{00000000-0005-0000-0000-00006A200000}"/>
    <cellStyle name="20% - Accent4 18 5" xfId="8419" xr:uid="{00000000-0005-0000-0000-00006B200000}"/>
    <cellStyle name="20% - Accent4 18 5 2" xfId="8420" xr:uid="{00000000-0005-0000-0000-00006C200000}"/>
    <cellStyle name="20% - Accent4 18 5 2 2" xfId="8421" xr:uid="{00000000-0005-0000-0000-00006D200000}"/>
    <cellStyle name="20% - Accent4 18 5 3" xfId="8422" xr:uid="{00000000-0005-0000-0000-00006E200000}"/>
    <cellStyle name="20% - Accent4 18 6" xfId="8423" xr:uid="{00000000-0005-0000-0000-00006F200000}"/>
    <cellStyle name="20% - Accent4 18 6 2" xfId="8424" xr:uid="{00000000-0005-0000-0000-000070200000}"/>
    <cellStyle name="20% - Accent4 18 7" xfId="8425" xr:uid="{00000000-0005-0000-0000-000071200000}"/>
    <cellStyle name="20% - Accent4 19" xfId="8426" xr:uid="{00000000-0005-0000-0000-000072200000}"/>
    <cellStyle name="20% - Accent4 19 2" xfId="8427" xr:uid="{00000000-0005-0000-0000-000073200000}"/>
    <cellStyle name="20% - Accent4 19 2 2" xfId="8428" xr:uid="{00000000-0005-0000-0000-000074200000}"/>
    <cellStyle name="20% - Accent4 19 2 2 2" xfId="8429" xr:uid="{00000000-0005-0000-0000-000075200000}"/>
    <cellStyle name="20% - Accent4 19 2 2 2 2" xfId="8430" xr:uid="{00000000-0005-0000-0000-000076200000}"/>
    <cellStyle name="20% - Accent4 19 2 2 2 2 2" xfId="8431" xr:uid="{00000000-0005-0000-0000-000077200000}"/>
    <cellStyle name="20% - Accent4 19 2 2 2 3" xfId="8432" xr:uid="{00000000-0005-0000-0000-000078200000}"/>
    <cellStyle name="20% - Accent4 19 2 2 3" xfId="8433" xr:uid="{00000000-0005-0000-0000-000079200000}"/>
    <cellStyle name="20% - Accent4 19 2 2 3 2" xfId="8434" xr:uid="{00000000-0005-0000-0000-00007A200000}"/>
    <cellStyle name="20% - Accent4 19 2 2 4" xfId="8435" xr:uid="{00000000-0005-0000-0000-00007B200000}"/>
    <cellStyle name="20% - Accent4 19 2 3" xfId="8436" xr:uid="{00000000-0005-0000-0000-00007C200000}"/>
    <cellStyle name="20% - Accent4 19 2 3 2" xfId="8437" xr:uid="{00000000-0005-0000-0000-00007D200000}"/>
    <cellStyle name="20% - Accent4 19 2 3 2 2" xfId="8438" xr:uid="{00000000-0005-0000-0000-00007E200000}"/>
    <cellStyle name="20% - Accent4 19 2 3 3" xfId="8439" xr:uid="{00000000-0005-0000-0000-00007F200000}"/>
    <cellStyle name="20% - Accent4 19 2 4" xfId="8440" xr:uid="{00000000-0005-0000-0000-000080200000}"/>
    <cellStyle name="20% - Accent4 19 2 4 2" xfId="8441" xr:uid="{00000000-0005-0000-0000-000081200000}"/>
    <cellStyle name="20% - Accent4 19 2 4 2 2" xfId="8442" xr:uid="{00000000-0005-0000-0000-000082200000}"/>
    <cellStyle name="20% - Accent4 19 2 4 3" xfId="8443" xr:uid="{00000000-0005-0000-0000-000083200000}"/>
    <cellStyle name="20% - Accent4 19 2 5" xfId="8444" xr:uid="{00000000-0005-0000-0000-000084200000}"/>
    <cellStyle name="20% - Accent4 19 2 5 2" xfId="8445" xr:uid="{00000000-0005-0000-0000-000085200000}"/>
    <cellStyle name="20% - Accent4 19 2 6" xfId="8446" xr:uid="{00000000-0005-0000-0000-000086200000}"/>
    <cellStyle name="20% - Accent4 19 3" xfId="8447" xr:uid="{00000000-0005-0000-0000-000087200000}"/>
    <cellStyle name="20% - Accent4 19 3 2" xfId="8448" xr:uid="{00000000-0005-0000-0000-000088200000}"/>
    <cellStyle name="20% - Accent4 19 3 2 2" xfId="8449" xr:uid="{00000000-0005-0000-0000-000089200000}"/>
    <cellStyle name="20% - Accent4 19 3 2 2 2" xfId="8450" xr:uid="{00000000-0005-0000-0000-00008A200000}"/>
    <cellStyle name="20% - Accent4 19 3 2 3" xfId="8451" xr:uid="{00000000-0005-0000-0000-00008B200000}"/>
    <cellStyle name="20% - Accent4 19 3 3" xfId="8452" xr:uid="{00000000-0005-0000-0000-00008C200000}"/>
    <cellStyle name="20% - Accent4 19 3 3 2" xfId="8453" xr:uid="{00000000-0005-0000-0000-00008D200000}"/>
    <cellStyle name="20% - Accent4 19 3 4" xfId="8454" xr:uid="{00000000-0005-0000-0000-00008E200000}"/>
    <cellStyle name="20% - Accent4 19 4" xfId="8455" xr:uid="{00000000-0005-0000-0000-00008F200000}"/>
    <cellStyle name="20% - Accent4 19 4 2" xfId="8456" xr:uid="{00000000-0005-0000-0000-000090200000}"/>
    <cellStyle name="20% - Accent4 19 4 2 2" xfId="8457" xr:uid="{00000000-0005-0000-0000-000091200000}"/>
    <cellStyle name="20% - Accent4 19 4 3" xfId="8458" xr:uid="{00000000-0005-0000-0000-000092200000}"/>
    <cellStyle name="20% - Accent4 19 5" xfId="8459" xr:uid="{00000000-0005-0000-0000-000093200000}"/>
    <cellStyle name="20% - Accent4 19 5 2" xfId="8460" xr:uid="{00000000-0005-0000-0000-000094200000}"/>
    <cellStyle name="20% - Accent4 19 5 2 2" xfId="8461" xr:uid="{00000000-0005-0000-0000-000095200000}"/>
    <cellStyle name="20% - Accent4 19 5 3" xfId="8462" xr:uid="{00000000-0005-0000-0000-000096200000}"/>
    <cellStyle name="20% - Accent4 19 6" xfId="8463" xr:uid="{00000000-0005-0000-0000-000097200000}"/>
    <cellStyle name="20% - Accent4 19 6 2" xfId="8464" xr:uid="{00000000-0005-0000-0000-000098200000}"/>
    <cellStyle name="20% - Accent4 19 7" xfId="8465" xr:uid="{00000000-0005-0000-0000-000099200000}"/>
    <cellStyle name="20% - Accent4 2" xfId="50" xr:uid="{00000000-0005-0000-0000-00009A200000}"/>
    <cellStyle name="20% - Accent4 2 10" xfId="8466" xr:uid="{00000000-0005-0000-0000-00009B200000}"/>
    <cellStyle name="20% - Accent4 2 2" xfId="8467" xr:uid="{00000000-0005-0000-0000-00009C200000}"/>
    <cellStyle name="20% - Accent4 2 2 2" xfId="8468" xr:uid="{00000000-0005-0000-0000-00009D200000}"/>
    <cellStyle name="20% - Accent4 2 2 2 2" xfId="8469" xr:uid="{00000000-0005-0000-0000-00009E200000}"/>
    <cellStyle name="20% - Accent4 2 2 2 2 2" xfId="8470" xr:uid="{00000000-0005-0000-0000-00009F200000}"/>
    <cellStyle name="20% - Accent4 2 2 2 2 2 2" xfId="8471" xr:uid="{00000000-0005-0000-0000-0000A0200000}"/>
    <cellStyle name="20% - Accent4 2 2 2 2 2 2 2" xfId="8472" xr:uid="{00000000-0005-0000-0000-0000A1200000}"/>
    <cellStyle name="20% - Accent4 2 2 2 2 2 2 2 2" xfId="8473" xr:uid="{00000000-0005-0000-0000-0000A2200000}"/>
    <cellStyle name="20% - Accent4 2 2 2 2 2 2 3" xfId="8474" xr:uid="{00000000-0005-0000-0000-0000A3200000}"/>
    <cellStyle name="20% - Accent4 2 2 2 2 2 3" xfId="8475" xr:uid="{00000000-0005-0000-0000-0000A4200000}"/>
    <cellStyle name="20% - Accent4 2 2 2 2 2 3 2" xfId="8476" xr:uid="{00000000-0005-0000-0000-0000A5200000}"/>
    <cellStyle name="20% - Accent4 2 2 2 2 2 4" xfId="8477" xr:uid="{00000000-0005-0000-0000-0000A6200000}"/>
    <cellStyle name="20% - Accent4 2 2 2 2 3" xfId="8478" xr:uid="{00000000-0005-0000-0000-0000A7200000}"/>
    <cellStyle name="20% - Accent4 2 2 2 2 3 2" xfId="8479" xr:uid="{00000000-0005-0000-0000-0000A8200000}"/>
    <cellStyle name="20% - Accent4 2 2 2 2 3 2 2" xfId="8480" xr:uid="{00000000-0005-0000-0000-0000A9200000}"/>
    <cellStyle name="20% - Accent4 2 2 2 2 3 3" xfId="8481" xr:uid="{00000000-0005-0000-0000-0000AA200000}"/>
    <cellStyle name="20% - Accent4 2 2 2 2 4" xfId="8482" xr:uid="{00000000-0005-0000-0000-0000AB200000}"/>
    <cellStyle name="20% - Accent4 2 2 2 2 4 2" xfId="8483" xr:uid="{00000000-0005-0000-0000-0000AC200000}"/>
    <cellStyle name="20% - Accent4 2 2 2 2 4 2 2" xfId="8484" xr:uid="{00000000-0005-0000-0000-0000AD200000}"/>
    <cellStyle name="20% - Accent4 2 2 2 2 4 3" xfId="8485" xr:uid="{00000000-0005-0000-0000-0000AE200000}"/>
    <cellStyle name="20% - Accent4 2 2 2 2 5" xfId="8486" xr:uid="{00000000-0005-0000-0000-0000AF200000}"/>
    <cellStyle name="20% - Accent4 2 2 2 2 5 2" xfId="8487" xr:uid="{00000000-0005-0000-0000-0000B0200000}"/>
    <cellStyle name="20% - Accent4 2 2 2 2 6" xfId="8488" xr:uid="{00000000-0005-0000-0000-0000B1200000}"/>
    <cellStyle name="20% - Accent4 2 2 2 3" xfId="8489" xr:uid="{00000000-0005-0000-0000-0000B2200000}"/>
    <cellStyle name="20% - Accent4 2 2 2 3 2" xfId="8490" xr:uid="{00000000-0005-0000-0000-0000B3200000}"/>
    <cellStyle name="20% - Accent4 2 2 2 3 2 2" xfId="8491" xr:uid="{00000000-0005-0000-0000-0000B4200000}"/>
    <cellStyle name="20% - Accent4 2 2 2 3 2 2 2" xfId="8492" xr:uid="{00000000-0005-0000-0000-0000B5200000}"/>
    <cellStyle name="20% - Accent4 2 2 2 3 2 3" xfId="8493" xr:uid="{00000000-0005-0000-0000-0000B6200000}"/>
    <cellStyle name="20% - Accent4 2 2 2 3 3" xfId="8494" xr:uid="{00000000-0005-0000-0000-0000B7200000}"/>
    <cellStyle name="20% - Accent4 2 2 2 3 3 2" xfId="8495" xr:uid="{00000000-0005-0000-0000-0000B8200000}"/>
    <cellStyle name="20% - Accent4 2 2 2 3 4" xfId="8496" xr:uid="{00000000-0005-0000-0000-0000B9200000}"/>
    <cellStyle name="20% - Accent4 2 2 2 4" xfId="8497" xr:uid="{00000000-0005-0000-0000-0000BA200000}"/>
    <cellStyle name="20% - Accent4 2 2 2 4 2" xfId="8498" xr:uid="{00000000-0005-0000-0000-0000BB200000}"/>
    <cellStyle name="20% - Accent4 2 2 2 4 2 2" xfId="8499" xr:uid="{00000000-0005-0000-0000-0000BC200000}"/>
    <cellStyle name="20% - Accent4 2 2 2 4 3" xfId="8500" xr:uid="{00000000-0005-0000-0000-0000BD200000}"/>
    <cellStyle name="20% - Accent4 2 2 2 5" xfId="8501" xr:uid="{00000000-0005-0000-0000-0000BE200000}"/>
    <cellStyle name="20% - Accent4 2 2 2 5 2" xfId="8502" xr:uid="{00000000-0005-0000-0000-0000BF200000}"/>
    <cellStyle name="20% - Accent4 2 2 2 5 2 2" xfId="8503" xr:uid="{00000000-0005-0000-0000-0000C0200000}"/>
    <cellStyle name="20% - Accent4 2 2 2 5 3" xfId="8504" xr:uid="{00000000-0005-0000-0000-0000C1200000}"/>
    <cellStyle name="20% - Accent4 2 2 2 6" xfId="8505" xr:uid="{00000000-0005-0000-0000-0000C2200000}"/>
    <cellStyle name="20% - Accent4 2 2 2 6 2" xfId="8506" xr:uid="{00000000-0005-0000-0000-0000C3200000}"/>
    <cellStyle name="20% - Accent4 2 2 2 7" xfId="8507" xr:uid="{00000000-0005-0000-0000-0000C4200000}"/>
    <cellStyle name="20% - Accent4 2 2 3" xfId="8508" xr:uid="{00000000-0005-0000-0000-0000C5200000}"/>
    <cellStyle name="20% - Accent4 2 2 3 2" xfId="8509" xr:uid="{00000000-0005-0000-0000-0000C6200000}"/>
    <cellStyle name="20% - Accent4 2 2 3 2 2" xfId="8510" xr:uid="{00000000-0005-0000-0000-0000C7200000}"/>
    <cellStyle name="20% - Accent4 2 2 3 2 2 2" xfId="8511" xr:uid="{00000000-0005-0000-0000-0000C8200000}"/>
    <cellStyle name="20% - Accent4 2 2 3 2 2 2 2" xfId="8512" xr:uid="{00000000-0005-0000-0000-0000C9200000}"/>
    <cellStyle name="20% - Accent4 2 2 3 2 2 2 2 2" xfId="8513" xr:uid="{00000000-0005-0000-0000-0000CA200000}"/>
    <cellStyle name="20% - Accent4 2 2 3 2 2 2 3" xfId="8514" xr:uid="{00000000-0005-0000-0000-0000CB200000}"/>
    <cellStyle name="20% - Accent4 2 2 3 2 2 3" xfId="8515" xr:uid="{00000000-0005-0000-0000-0000CC200000}"/>
    <cellStyle name="20% - Accent4 2 2 3 2 2 3 2" xfId="8516" xr:uid="{00000000-0005-0000-0000-0000CD200000}"/>
    <cellStyle name="20% - Accent4 2 2 3 2 2 4" xfId="8517" xr:uid="{00000000-0005-0000-0000-0000CE200000}"/>
    <cellStyle name="20% - Accent4 2 2 3 2 3" xfId="8518" xr:uid="{00000000-0005-0000-0000-0000CF200000}"/>
    <cellStyle name="20% - Accent4 2 2 3 2 3 2" xfId="8519" xr:uid="{00000000-0005-0000-0000-0000D0200000}"/>
    <cellStyle name="20% - Accent4 2 2 3 2 3 2 2" xfId="8520" xr:uid="{00000000-0005-0000-0000-0000D1200000}"/>
    <cellStyle name="20% - Accent4 2 2 3 2 3 3" xfId="8521" xr:uid="{00000000-0005-0000-0000-0000D2200000}"/>
    <cellStyle name="20% - Accent4 2 2 3 2 4" xfId="8522" xr:uid="{00000000-0005-0000-0000-0000D3200000}"/>
    <cellStyle name="20% - Accent4 2 2 3 2 4 2" xfId="8523" xr:uid="{00000000-0005-0000-0000-0000D4200000}"/>
    <cellStyle name="20% - Accent4 2 2 3 2 4 2 2" xfId="8524" xr:uid="{00000000-0005-0000-0000-0000D5200000}"/>
    <cellStyle name="20% - Accent4 2 2 3 2 4 3" xfId="8525" xr:uid="{00000000-0005-0000-0000-0000D6200000}"/>
    <cellStyle name="20% - Accent4 2 2 3 2 5" xfId="8526" xr:uid="{00000000-0005-0000-0000-0000D7200000}"/>
    <cellStyle name="20% - Accent4 2 2 3 2 5 2" xfId="8527" xr:uid="{00000000-0005-0000-0000-0000D8200000}"/>
    <cellStyle name="20% - Accent4 2 2 3 2 6" xfId="8528" xr:uid="{00000000-0005-0000-0000-0000D9200000}"/>
    <cellStyle name="20% - Accent4 2 2 3 3" xfId="8529" xr:uid="{00000000-0005-0000-0000-0000DA200000}"/>
    <cellStyle name="20% - Accent4 2 2 3 3 2" xfId="8530" xr:uid="{00000000-0005-0000-0000-0000DB200000}"/>
    <cellStyle name="20% - Accent4 2 2 3 3 2 2" xfId="8531" xr:uid="{00000000-0005-0000-0000-0000DC200000}"/>
    <cellStyle name="20% - Accent4 2 2 3 3 2 2 2" xfId="8532" xr:uid="{00000000-0005-0000-0000-0000DD200000}"/>
    <cellStyle name="20% - Accent4 2 2 3 3 2 3" xfId="8533" xr:uid="{00000000-0005-0000-0000-0000DE200000}"/>
    <cellStyle name="20% - Accent4 2 2 3 3 3" xfId="8534" xr:uid="{00000000-0005-0000-0000-0000DF200000}"/>
    <cellStyle name="20% - Accent4 2 2 3 3 3 2" xfId="8535" xr:uid="{00000000-0005-0000-0000-0000E0200000}"/>
    <cellStyle name="20% - Accent4 2 2 3 3 4" xfId="8536" xr:uid="{00000000-0005-0000-0000-0000E1200000}"/>
    <cellStyle name="20% - Accent4 2 2 3 4" xfId="8537" xr:uid="{00000000-0005-0000-0000-0000E2200000}"/>
    <cellStyle name="20% - Accent4 2 2 3 4 2" xfId="8538" xr:uid="{00000000-0005-0000-0000-0000E3200000}"/>
    <cellStyle name="20% - Accent4 2 2 3 4 2 2" xfId="8539" xr:uid="{00000000-0005-0000-0000-0000E4200000}"/>
    <cellStyle name="20% - Accent4 2 2 3 4 3" xfId="8540" xr:uid="{00000000-0005-0000-0000-0000E5200000}"/>
    <cellStyle name="20% - Accent4 2 2 3 5" xfId="8541" xr:uid="{00000000-0005-0000-0000-0000E6200000}"/>
    <cellStyle name="20% - Accent4 2 2 3 5 2" xfId="8542" xr:uid="{00000000-0005-0000-0000-0000E7200000}"/>
    <cellStyle name="20% - Accent4 2 2 3 5 2 2" xfId="8543" xr:uid="{00000000-0005-0000-0000-0000E8200000}"/>
    <cellStyle name="20% - Accent4 2 2 3 5 3" xfId="8544" xr:uid="{00000000-0005-0000-0000-0000E9200000}"/>
    <cellStyle name="20% - Accent4 2 2 3 6" xfId="8545" xr:uid="{00000000-0005-0000-0000-0000EA200000}"/>
    <cellStyle name="20% - Accent4 2 2 3 6 2" xfId="8546" xr:uid="{00000000-0005-0000-0000-0000EB200000}"/>
    <cellStyle name="20% - Accent4 2 2 3 7" xfId="8547" xr:uid="{00000000-0005-0000-0000-0000EC200000}"/>
    <cellStyle name="20% - Accent4 2 2 4" xfId="8548" xr:uid="{00000000-0005-0000-0000-0000ED200000}"/>
    <cellStyle name="20% - Accent4 2 2 4 2" xfId="8549" xr:uid="{00000000-0005-0000-0000-0000EE200000}"/>
    <cellStyle name="20% - Accent4 2 2 4 2 2" xfId="8550" xr:uid="{00000000-0005-0000-0000-0000EF200000}"/>
    <cellStyle name="20% - Accent4 2 2 4 2 2 2" xfId="8551" xr:uid="{00000000-0005-0000-0000-0000F0200000}"/>
    <cellStyle name="20% - Accent4 2 2 4 2 2 2 2" xfId="8552" xr:uid="{00000000-0005-0000-0000-0000F1200000}"/>
    <cellStyle name="20% - Accent4 2 2 4 2 2 3" xfId="8553" xr:uid="{00000000-0005-0000-0000-0000F2200000}"/>
    <cellStyle name="20% - Accent4 2 2 4 2 3" xfId="8554" xr:uid="{00000000-0005-0000-0000-0000F3200000}"/>
    <cellStyle name="20% - Accent4 2 2 4 2 3 2" xfId="8555" xr:uid="{00000000-0005-0000-0000-0000F4200000}"/>
    <cellStyle name="20% - Accent4 2 2 4 2 4" xfId="8556" xr:uid="{00000000-0005-0000-0000-0000F5200000}"/>
    <cellStyle name="20% - Accent4 2 2 4 3" xfId="8557" xr:uid="{00000000-0005-0000-0000-0000F6200000}"/>
    <cellStyle name="20% - Accent4 2 2 4 3 2" xfId="8558" xr:uid="{00000000-0005-0000-0000-0000F7200000}"/>
    <cellStyle name="20% - Accent4 2 2 4 3 2 2" xfId="8559" xr:uid="{00000000-0005-0000-0000-0000F8200000}"/>
    <cellStyle name="20% - Accent4 2 2 4 3 3" xfId="8560" xr:uid="{00000000-0005-0000-0000-0000F9200000}"/>
    <cellStyle name="20% - Accent4 2 2 4 4" xfId="8561" xr:uid="{00000000-0005-0000-0000-0000FA200000}"/>
    <cellStyle name="20% - Accent4 2 2 4 4 2" xfId="8562" xr:uid="{00000000-0005-0000-0000-0000FB200000}"/>
    <cellStyle name="20% - Accent4 2 2 4 4 2 2" xfId="8563" xr:uid="{00000000-0005-0000-0000-0000FC200000}"/>
    <cellStyle name="20% - Accent4 2 2 4 4 3" xfId="8564" xr:uid="{00000000-0005-0000-0000-0000FD200000}"/>
    <cellStyle name="20% - Accent4 2 2 4 5" xfId="8565" xr:uid="{00000000-0005-0000-0000-0000FE200000}"/>
    <cellStyle name="20% - Accent4 2 2 4 5 2" xfId="8566" xr:uid="{00000000-0005-0000-0000-0000FF200000}"/>
    <cellStyle name="20% - Accent4 2 2 4 6" xfId="8567" xr:uid="{00000000-0005-0000-0000-000000210000}"/>
    <cellStyle name="20% - Accent4 2 2 5" xfId="8568" xr:uid="{00000000-0005-0000-0000-000001210000}"/>
    <cellStyle name="20% - Accent4 2 2 5 2" xfId="8569" xr:uid="{00000000-0005-0000-0000-000002210000}"/>
    <cellStyle name="20% - Accent4 2 2 5 2 2" xfId="8570" xr:uid="{00000000-0005-0000-0000-000003210000}"/>
    <cellStyle name="20% - Accent4 2 2 5 2 2 2" xfId="8571" xr:uid="{00000000-0005-0000-0000-000004210000}"/>
    <cellStyle name="20% - Accent4 2 2 5 2 3" xfId="8572" xr:uid="{00000000-0005-0000-0000-000005210000}"/>
    <cellStyle name="20% - Accent4 2 2 5 3" xfId="8573" xr:uid="{00000000-0005-0000-0000-000006210000}"/>
    <cellStyle name="20% - Accent4 2 2 5 3 2" xfId="8574" xr:uid="{00000000-0005-0000-0000-000007210000}"/>
    <cellStyle name="20% - Accent4 2 2 5 4" xfId="8575" xr:uid="{00000000-0005-0000-0000-000008210000}"/>
    <cellStyle name="20% - Accent4 2 2 6" xfId="8576" xr:uid="{00000000-0005-0000-0000-000009210000}"/>
    <cellStyle name="20% - Accent4 2 2 6 2" xfId="8577" xr:uid="{00000000-0005-0000-0000-00000A210000}"/>
    <cellStyle name="20% - Accent4 2 2 6 2 2" xfId="8578" xr:uid="{00000000-0005-0000-0000-00000B210000}"/>
    <cellStyle name="20% - Accent4 2 2 6 3" xfId="8579" xr:uid="{00000000-0005-0000-0000-00000C210000}"/>
    <cellStyle name="20% - Accent4 2 2 7" xfId="8580" xr:uid="{00000000-0005-0000-0000-00000D210000}"/>
    <cellStyle name="20% - Accent4 2 2 7 2" xfId="8581" xr:uid="{00000000-0005-0000-0000-00000E210000}"/>
    <cellStyle name="20% - Accent4 2 2 7 2 2" xfId="8582" xr:uid="{00000000-0005-0000-0000-00000F210000}"/>
    <cellStyle name="20% - Accent4 2 2 7 3" xfId="8583" xr:uid="{00000000-0005-0000-0000-000010210000}"/>
    <cellStyle name="20% - Accent4 2 2 8" xfId="8584" xr:uid="{00000000-0005-0000-0000-000011210000}"/>
    <cellStyle name="20% - Accent4 2 2 8 2" xfId="8585" xr:uid="{00000000-0005-0000-0000-000012210000}"/>
    <cellStyle name="20% - Accent4 2 2 9" xfId="8586" xr:uid="{00000000-0005-0000-0000-000013210000}"/>
    <cellStyle name="20% - Accent4 2 3" xfId="8587" xr:uid="{00000000-0005-0000-0000-000014210000}"/>
    <cellStyle name="20% - Accent4 2 3 2" xfId="8588" xr:uid="{00000000-0005-0000-0000-000015210000}"/>
    <cellStyle name="20% - Accent4 2 3 2 2" xfId="8589" xr:uid="{00000000-0005-0000-0000-000016210000}"/>
    <cellStyle name="20% - Accent4 2 3 2 2 2" xfId="8590" xr:uid="{00000000-0005-0000-0000-000017210000}"/>
    <cellStyle name="20% - Accent4 2 3 2 2 2 2" xfId="8591" xr:uid="{00000000-0005-0000-0000-000018210000}"/>
    <cellStyle name="20% - Accent4 2 3 2 2 2 2 2" xfId="8592" xr:uid="{00000000-0005-0000-0000-000019210000}"/>
    <cellStyle name="20% - Accent4 2 3 2 2 2 3" xfId="8593" xr:uid="{00000000-0005-0000-0000-00001A210000}"/>
    <cellStyle name="20% - Accent4 2 3 2 2 3" xfId="8594" xr:uid="{00000000-0005-0000-0000-00001B210000}"/>
    <cellStyle name="20% - Accent4 2 3 2 2 3 2" xfId="8595" xr:uid="{00000000-0005-0000-0000-00001C210000}"/>
    <cellStyle name="20% - Accent4 2 3 2 2 4" xfId="8596" xr:uid="{00000000-0005-0000-0000-00001D210000}"/>
    <cellStyle name="20% - Accent4 2 3 2 3" xfId="8597" xr:uid="{00000000-0005-0000-0000-00001E210000}"/>
    <cellStyle name="20% - Accent4 2 3 2 3 2" xfId="8598" xr:uid="{00000000-0005-0000-0000-00001F210000}"/>
    <cellStyle name="20% - Accent4 2 3 2 3 2 2" xfId="8599" xr:uid="{00000000-0005-0000-0000-000020210000}"/>
    <cellStyle name="20% - Accent4 2 3 2 3 3" xfId="8600" xr:uid="{00000000-0005-0000-0000-000021210000}"/>
    <cellStyle name="20% - Accent4 2 3 2 4" xfId="8601" xr:uid="{00000000-0005-0000-0000-000022210000}"/>
    <cellStyle name="20% - Accent4 2 3 2 4 2" xfId="8602" xr:uid="{00000000-0005-0000-0000-000023210000}"/>
    <cellStyle name="20% - Accent4 2 3 2 4 2 2" xfId="8603" xr:uid="{00000000-0005-0000-0000-000024210000}"/>
    <cellStyle name="20% - Accent4 2 3 2 4 3" xfId="8604" xr:uid="{00000000-0005-0000-0000-000025210000}"/>
    <cellStyle name="20% - Accent4 2 3 2 5" xfId="8605" xr:uid="{00000000-0005-0000-0000-000026210000}"/>
    <cellStyle name="20% - Accent4 2 3 2 5 2" xfId="8606" xr:uid="{00000000-0005-0000-0000-000027210000}"/>
    <cellStyle name="20% - Accent4 2 3 2 6" xfId="8607" xr:uid="{00000000-0005-0000-0000-000028210000}"/>
    <cellStyle name="20% - Accent4 2 3 3" xfId="8608" xr:uid="{00000000-0005-0000-0000-000029210000}"/>
    <cellStyle name="20% - Accent4 2 3 3 2" xfId="8609" xr:uid="{00000000-0005-0000-0000-00002A210000}"/>
    <cellStyle name="20% - Accent4 2 3 3 2 2" xfId="8610" xr:uid="{00000000-0005-0000-0000-00002B210000}"/>
    <cellStyle name="20% - Accent4 2 3 3 2 2 2" xfId="8611" xr:uid="{00000000-0005-0000-0000-00002C210000}"/>
    <cellStyle name="20% - Accent4 2 3 3 2 3" xfId="8612" xr:uid="{00000000-0005-0000-0000-00002D210000}"/>
    <cellStyle name="20% - Accent4 2 3 3 3" xfId="8613" xr:uid="{00000000-0005-0000-0000-00002E210000}"/>
    <cellStyle name="20% - Accent4 2 3 3 3 2" xfId="8614" xr:uid="{00000000-0005-0000-0000-00002F210000}"/>
    <cellStyle name="20% - Accent4 2 3 3 4" xfId="8615" xr:uid="{00000000-0005-0000-0000-000030210000}"/>
    <cellStyle name="20% - Accent4 2 3 4" xfId="8616" xr:uid="{00000000-0005-0000-0000-000031210000}"/>
    <cellStyle name="20% - Accent4 2 3 4 2" xfId="8617" xr:uid="{00000000-0005-0000-0000-000032210000}"/>
    <cellStyle name="20% - Accent4 2 3 4 2 2" xfId="8618" xr:uid="{00000000-0005-0000-0000-000033210000}"/>
    <cellStyle name="20% - Accent4 2 3 4 3" xfId="8619" xr:uid="{00000000-0005-0000-0000-000034210000}"/>
    <cellStyle name="20% - Accent4 2 3 5" xfId="8620" xr:uid="{00000000-0005-0000-0000-000035210000}"/>
    <cellStyle name="20% - Accent4 2 3 5 2" xfId="8621" xr:uid="{00000000-0005-0000-0000-000036210000}"/>
    <cellStyle name="20% - Accent4 2 3 5 2 2" xfId="8622" xr:uid="{00000000-0005-0000-0000-000037210000}"/>
    <cellStyle name="20% - Accent4 2 3 5 3" xfId="8623" xr:uid="{00000000-0005-0000-0000-000038210000}"/>
    <cellStyle name="20% - Accent4 2 3 6" xfId="8624" xr:uid="{00000000-0005-0000-0000-000039210000}"/>
    <cellStyle name="20% - Accent4 2 3 6 2" xfId="8625" xr:uid="{00000000-0005-0000-0000-00003A210000}"/>
    <cellStyle name="20% - Accent4 2 3 7" xfId="8626" xr:uid="{00000000-0005-0000-0000-00003B210000}"/>
    <cellStyle name="20% - Accent4 2 4" xfId="8627" xr:uid="{00000000-0005-0000-0000-00003C210000}"/>
    <cellStyle name="20% - Accent4 2 4 2" xfId="8628" xr:uid="{00000000-0005-0000-0000-00003D210000}"/>
    <cellStyle name="20% - Accent4 2 4 2 2" xfId="8629" xr:uid="{00000000-0005-0000-0000-00003E210000}"/>
    <cellStyle name="20% - Accent4 2 4 2 2 2" xfId="8630" xr:uid="{00000000-0005-0000-0000-00003F210000}"/>
    <cellStyle name="20% - Accent4 2 4 2 2 2 2" xfId="8631" xr:uid="{00000000-0005-0000-0000-000040210000}"/>
    <cellStyle name="20% - Accent4 2 4 2 2 2 2 2" xfId="8632" xr:uid="{00000000-0005-0000-0000-000041210000}"/>
    <cellStyle name="20% - Accent4 2 4 2 2 2 3" xfId="8633" xr:uid="{00000000-0005-0000-0000-000042210000}"/>
    <cellStyle name="20% - Accent4 2 4 2 2 3" xfId="8634" xr:uid="{00000000-0005-0000-0000-000043210000}"/>
    <cellStyle name="20% - Accent4 2 4 2 2 3 2" xfId="8635" xr:uid="{00000000-0005-0000-0000-000044210000}"/>
    <cellStyle name="20% - Accent4 2 4 2 2 4" xfId="8636" xr:uid="{00000000-0005-0000-0000-000045210000}"/>
    <cellStyle name="20% - Accent4 2 4 2 3" xfId="8637" xr:uid="{00000000-0005-0000-0000-000046210000}"/>
    <cellStyle name="20% - Accent4 2 4 2 3 2" xfId="8638" xr:uid="{00000000-0005-0000-0000-000047210000}"/>
    <cellStyle name="20% - Accent4 2 4 2 3 2 2" xfId="8639" xr:uid="{00000000-0005-0000-0000-000048210000}"/>
    <cellStyle name="20% - Accent4 2 4 2 3 3" xfId="8640" xr:uid="{00000000-0005-0000-0000-000049210000}"/>
    <cellStyle name="20% - Accent4 2 4 2 4" xfId="8641" xr:uid="{00000000-0005-0000-0000-00004A210000}"/>
    <cellStyle name="20% - Accent4 2 4 2 4 2" xfId="8642" xr:uid="{00000000-0005-0000-0000-00004B210000}"/>
    <cellStyle name="20% - Accent4 2 4 2 4 2 2" xfId="8643" xr:uid="{00000000-0005-0000-0000-00004C210000}"/>
    <cellStyle name="20% - Accent4 2 4 2 4 3" xfId="8644" xr:uid="{00000000-0005-0000-0000-00004D210000}"/>
    <cellStyle name="20% - Accent4 2 4 2 5" xfId="8645" xr:uid="{00000000-0005-0000-0000-00004E210000}"/>
    <cellStyle name="20% - Accent4 2 4 2 5 2" xfId="8646" xr:uid="{00000000-0005-0000-0000-00004F210000}"/>
    <cellStyle name="20% - Accent4 2 4 2 6" xfId="8647" xr:uid="{00000000-0005-0000-0000-000050210000}"/>
    <cellStyle name="20% - Accent4 2 4 3" xfId="8648" xr:uid="{00000000-0005-0000-0000-000051210000}"/>
    <cellStyle name="20% - Accent4 2 4 3 2" xfId="8649" xr:uid="{00000000-0005-0000-0000-000052210000}"/>
    <cellStyle name="20% - Accent4 2 4 3 2 2" xfId="8650" xr:uid="{00000000-0005-0000-0000-000053210000}"/>
    <cellStyle name="20% - Accent4 2 4 3 2 2 2" xfId="8651" xr:uid="{00000000-0005-0000-0000-000054210000}"/>
    <cellStyle name="20% - Accent4 2 4 3 2 3" xfId="8652" xr:uid="{00000000-0005-0000-0000-000055210000}"/>
    <cellStyle name="20% - Accent4 2 4 3 3" xfId="8653" xr:uid="{00000000-0005-0000-0000-000056210000}"/>
    <cellStyle name="20% - Accent4 2 4 3 3 2" xfId="8654" xr:uid="{00000000-0005-0000-0000-000057210000}"/>
    <cellStyle name="20% - Accent4 2 4 3 4" xfId="8655" xr:uid="{00000000-0005-0000-0000-000058210000}"/>
    <cellStyle name="20% - Accent4 2 4 4" xfId="8656" xr:uid="{00000000-0005-0000-0000-000059210000}"/>
    <cellStyle name="20% - Accent4 2 4 4 2" xfId="8657" xr:uid="{00000000-0005-0000-0000-00005A210000}"/>
    <cellStyle name="20% - Accent4 2 4 4 2 2" xfId="8658" xr:uid="{00000000-0005-0000-0000-00005B210000}"/>
    <cellStyle name="20% - Accent4 2 4 4 3" xfId="8659" xr:uid="{00000000-0005-0000-0000-00005C210000}"/>
    <cellStyle name="20% - Accent4 2 4 5" xfId="8660" xr:uid="{00000000-0005-0000-0000-00005D210000}"/>
    <cellStyle name="20% - Accent4 2 4 5 2" xfId="8661" xr:uid="{00000000-0005-0000-0000-00005E210000}"/>
    <cellStyle name="20% - Accent4 2 4 5 2 2" xfId="8662" xr:uid="{00000000-0005-0000-0000-00005F210000}"/>
    <cellStyle name="20% - Accent4 2 4 5 3" xfId="8663" xr:uid="{00000000-0005-0000-0000-000060210000}"/>
    <cellStyle name="20% - Accent4 2 4 6" xfId="8664" xr:uid="{00000000-0005-0000-0000-000061210000}"/>
    <cellStyle name="20% - Accent4 2 4 6 2" xfId="8665" xr:uid="{00000000-0005-0000-0000-000062210000}"/>
    <cellStyle name="20% - Accent4 2 4 7" xfId="8666" xr:uid="{00000000-0005-0000-0000-000063210000}"/>
    <cellStyle name="20% - Accent4 2 5" xfId="8667" xr:uid="{00000000-0005-0000-0000-000064210000}"/>
    <cellStyle name="20% - Accent4 2 5 2" xfId="8668" xr:uid="{00000000-0005-0000-0000-000065210000}"/>
    <cellStyle name="20% - Accent4 2 5 2 2" xfId="8669" xr:uid="{00000000-0005-0000-0000-000066210000}"/>
    <cellStyle name="20% - Accent4 2 5 2 2 2" xfId="8670" xr:uid="{00000000-0005-0000-0000-000067210000}"/>
    <cellStyle name="20% - Accent4 2 5 2 2 2 2" xfId="8671" xr:uid="{00000000-0005-0000-0000-000068210000}"/>
    <cellStyle name="20% - Accent4 2 5 2 2 3" xfId="8672" xr:uid="{00000000-0005-0000-0000-000069210000}"/>
    <cellStyle name="20% - Accent4 2 5 2 3" xfId="8673" xr:uid="{00000000-0005-0000-0000-00006A210000}"/>
    <cellStyle name="20% - Accent4 2 5 2 3 2" xfId="8674" xr:uid="{00000000-0005-0000-0000-00006B210000}"/>
    <cellStyle name="20% - Accent4 2 5 2 4" xfId="8675" xr:uid="{00000000-0005-0000-0000-00006C210000}"/>
    <cellStyle name="20% - Accent4 2 5 3" xfId="8676" xr:uid="{00000000-0005-0000-0000-00006D210000}"/>
    <cellStyle name="20% - Accent4 2 5 3 2" xfId="8677" xr:uid="{00000000-0005-0000-0000-00006E210000}"/>
    <cellStyle name="20% - Accent4 2 5 3 2 2" xfId="8678" xr:uid="{00000000-0005-0000-0000-00006F210000}"/>
    <cellStyle name="20% - Accent4 2 5 3 3" xfId="8679" xr:uid="{00000000-0005-0000-0000-000070210000}"/>
    <cellStyle name="20% - Accent4 2 5 4" xfId="8680" xr:uid="{00000000-0005-0000-0000-000071210000}"/>
    <cellStyle name="20% - Accent4 2 5 4 2" xfId="8681" xr:uid="{00000000-0005-0000-0000-000072210000}"/>
    <cellStyle name="20% - Accent4 2 5 4 2 2" xfId="8682" xr:uid="{00000000-0005-0000-0000-000073210000}"/>
    <cellStyle name="20% - Accent4 2 5 4 3" xfId="8683" xr:uid="{00000000-0005-0000-0000-000074210000}"/>
    <cellStyle name="20% - Accent4 2 5 5" xfId="8684" xr:uid="{00000000-0005-0000-0000-000075210000}"/>
    <cellStyle name="20% - Accent4 2 5 5 2" xfId="8685" xr:uid="{00000000-0005-0000-0000-000076210000}"/>
    <cellStyle name="20% - Accent4 2 5 6" xfId="8686" xr:uid="{00000000-0005-0000-0000-000077210000}"/>
    <cellStyle name="20% - Accent4 2 6" xfId="8687" xr:uid="{00000000-0005-0000-0000-000078210000}"/>
    <cellStyle name="20% - Accent4 2 6 2" xfId="8688" xr:uid="{00000000-0005-0000-0000-000079210000}"/>
    <cellStyle name="20% - Accent4 2 6 2 2" xfId="8689" xr:uid="{00000000-0005-0000-0000-00007A210000}"/>
    <cellStyle name="20% - Accent4 2 6 2 2 2" xfId="8690" xr:uid="{00000000-0005-0000-0000-00007B210000}"/>
    <cellStyle name="20% - Accent4 2 6 2 3" xfId="8691" xr:uid="{00000000-0005-0000-0000-00007C210000}"/>
    <cellStyle name="20% - Accent4 2 6 3" xfId="8692" xr:uid="{00000000-0005-0000-0000-00007D210000}"/>
    <cellStyle name="20% - Accent4 2 6 3 2" xfId="8693" xr:uid="{00000000-0005-0000-0000-00007E210000}"/>
    <cellStyle name="20% - Accent4 2 6 4" xfId="8694" xr:uid="{00000000-0005-0000-0000-00007F210000}"/>
    <cellStyle name="20% - Accent4 2 7" xfId="8695" xr:uid="{00000000-0005-0000-0000-000080210000}"/>
    <cellStyle name="20% - Accent4 2 7 2" xfId="8696" xr:uid="{00000000-0005-0000-0000-000081210000}"/>
    <cellStyle name="20% - Accent4 2 7 2 2" xfId="8697" xr:uid="{00000000-0005-0000-0000-000082210000}"/>
    <cellStyle name="20% - Accent4 2 7 3" xfId="8698" xr:uid="{00000000-0005-0000-0000-000083210000}"/>
    <cellStyle name="20% - Accent4 2 8" xfId="8699" xr:uid="{00000000-0005-0000-0000-000084210000}"/>
    <cellStyle name="20% - Accent4 2 8 2" xfId="8700" xr:uid="{00000000-0005-0000-0000-000085210000}"/>
    <cellStyle name="20% - Accent4 2 8 2 2" xfId="8701" xr:uid="{00000000-0005-0000-0000-000086210000}"/>
    <cellStyle name="20% - Accent4 2 8 3" xfId="8702" xr:uid="{00000000-0005-0000-0000-000087210000}"/>
    <cellStyle name="20% - Accent4 2 9" xfId="8703" xr:uid="{00000000-0005-0000-0000-000088210000}"/>
    <cellStyle name="20% - Accent4 2 9 2" xfId="8704" xr:uid="{00000000-0005-0000-0000-000089210000}"/>
    <cellStyle name="20% - Accent4 20" xfId="8705" xr:uid="{00000000-0005-0000-0000-00008A210000}"/>
    <cellStyle name="20% - Accent4 20 2" xfId="8706" xr:uid="{00000000-0005-0000-0000-00008B210000}"/>
    <cellStyle name="20% - Accent4 20 2 2" xfId="8707" xr:uid="{00000000-0005-0000-0000-00008C210000}"/>
    <cellStyle name="20% - Accent4 20 2 2 2" xfId="8708" xr:uid="{00000000-0005-0000-0000-00008D210000}"/>
    <cellStyle name="20% - Accent4 20 2 2 2 2" xfId="8709" xr:uid="{00000000-0005-0000-0000-00008E210000}"/>
    <cellStyle name="20% - Accent4 20 2 2 2 2 2" xfId="8710" xr:uid="{00000000-0005-0000-0000-00008F210000}"/>
    <cellStyle name="20% - Accent4 20 2 2 2 3" xfId="8711" xr:uid="{00000000-0005-0000-0000-000090210000}"/>
    <cellStyle name="20% - Accent4 20 2 2 3" xfId="8712" xr:uid="{00000000-0005-0000-0000-000091210000}"/>
    <cellStyle name="20% - Accent4 20 2 2 3 2" xfId="8713" xr:uid="{00000000-0005-0000-0000-000092210000}"/>
    <cellStyle name="20% - Accent4 20 2 2 4" xfId="8714" xr:uid="{00000000-0005-0000-0000-000093210000}"/>
    <cellStyle name="20% - Accent4 20 2 3" xfId="8715" xr:uid="{00000000-0005-0000-0000-000094210000}"/>
    <cellStyle name="20% - Accent4 20 2 3 2" xfId="8716" xr:uid="{00000000-0005-0000-0000-000095210000}"/>
    <cellStyle name="20% - Accent4 20 2 3 2 2" xfId="8717" xr:uid="{00000000-0005-0000-0000-000096210000}"/>
    <cellStyle name="20% - Accent4 20 2 3 3" xfId="8718" xr:uid="{00000000-0005-0000-0000-000097210000}"/>
    <cellStyle name="20% - Accent4 20 2 4" xfId="8719" xr:uid="{00000000-0005-0000-0000-000098210000}"/>
    <cellStyle name="20% - Accent4 20 2 4 2" xfId="8720" xr:uid="{00000000-0005-0000-0000-000099210000}"/>
    <cellStyle name="20% - Accent4 20 2 4 2 2" xfId="8721" xr:uid="{00000000-0005-0000-0000-00009A210000}"/>
    <cellStyle name="20% - Accent4 20 2 4 3" xfId="8722" xr:uid="{00000000-0005-0000-0000-00009B210000}"/>
    <cellStyle name="20% - Accent4 20 2 5" xfId="8723" xr:uid="{00000000-0005-0000-0000-00009C210000}"/>
    <cellStyle name="20% - Accent4 20 2 5 2" xfId="8724" xr:uid="{00000000-0005-0000-0000-00009D210000}"/>
    <cellStyle name="20% - Accent4 20 2 6" xfId="8725" xr:uid="{00000000-0005-0000-0000-00009E210000}"/>
    <cellStyle name="20% - Accent4 20 3" xfId="8726" xr:uid="{00000000-0005-0000-0000-00009F210000}"/>
    <cellStyle name="20% - Accent4 20 3 2" xfId="8727" xr:uid="{00000000-0005-0000-0000-0000A0210000}"/>
    <cellStyle name="20% - Accent4 20 3 2 2" xfId="8728" xr:uid="{00000000-0005-0000-0000-0000A1210000}"/>
    <cellStyle name="20% - Accent4 20 3 2 2 2" xfId="8729" xr:uid="{00000000-0005-0000-0000-0000A2210000}"/>
    <cellStyle name="20% - Accent4 20 3 2 3" xfId="8730" xr:uid="{00000000-0005-0000-0000-0000A3210000}"/>
    <cellStyle name="20% - Accent4 20 3 3" xfId="8731" xr:uid="{00000000-0005-0000-0000-0000A4210000}"/>
    <cellStyle name="20% - Accent4 20 3 3 2" xfId="8732" xr:uid="{00000000-0005-0000-0000-0000A5210000}"/>
    <cellStyle name="20% - Accent4 20 3 4" xfId="8733" xr:uid="{00000000-0005-0000-0000-0000A6210000}"/>
    <cellStyle name="20% - Accent4 20 4" xfId="8734" xr:uid="{00000000-0005-0000-0000-0000A7210000}"/>
    <cellStyle name="20% - Accent4 20 4 2" xfId="8735" xr:uid="{00000000-0005-0000-0000-0000A8210000}"/>
    <cellStyle name="20% - Accent4 20 4 2 2" xfId="8736" xr:uid="{00000000-0005-0000-0000-0000A9210000}"/>
    <cellStyle name="20% - Accent4 20 4 3" xfId="8737" xr:uid="{00000000-0005-0000-0000-0000AA210000}"/>
    <cellStyle name="20% - Accent4 20 5" xfId="8738" xr:uid="{00000000-0005-0000-0000-0000AB210000}"/>
    <cellStyle name="20% - Accent4 20 5 2" xfId="8739" xr:uid="{00000000-0005-0000-0000-0000AC210000}"/>
    <cellStyle name="20% - Accent4 20 5 2 2" xfId="8740" xr:uid="{00000000-0005-0000-0000-0000AD210000}"/>
    <cellStyle name="20% - Accent4 20 5 3" xfId="8741" xr:uid="{00000000-0005-0000-0000-0000AE210000}"/>
    <cellStyle name="20% - Accent4 20 6" xfId="8742" xr:uid="{00000000-0005-0000-0000-0000AF210000}"/>
    <cellStyle name="20% - Accent4 20 6 2" xfId="8743" xr:uid="{00000000-0005-0000-0000-0000B0210000}"/>
    <cellStyle name="20% - Accent4 20 7" xfId="8744" xr:uid="{00000000-0005-0000-0000-0000B1210000}"/>
    <cellStyle name="20% - Accent4 21" xfId="8745" xr:uid="{00000000-0005-0000-0000-0000B2210000}"/>
    <cellStyle name="20% - Accent4 21 2" xfId="8746" xr:uid="{00000000-0005-0000-0000-0000B3210000}"/>
    <cellStyle name="20% - Accent4 21 2 2" xfId="8747" xr:uid="{00000000-0005-0000-0000-0000B4210000}"/>
    <cellStyle name="20% - Accent4 21 2 2 2" xfId="8748" xr:uid="{00000000-0005-0000-0000-0000B5210000}"/>
    <cellStyle name="20% - Accent4 21 2 2 2 2" xfId="8749" xr:uid="{00000000-0005-0000-0000-0000B6210000}"/>
    <cellStyle name="20% - Accent4 21 2 2 3" xfId="8750" xr:uid="{00000000-0005-0000-0000-0000B7210000}"/>
    <cellStyle name="20% - Accent4 21 2 3" xfId="8751" xr:uid="{00000000-0005-0000-0000-0000B8210000}"/>
    <cellStyle name="20% - Accent4 21 2 3 2" xfId="8752" xr:uid="{00000000-0005-0000-0000-0000B9210000}"/>
    <cellStyle name="20% - Accent4 21 2 4" xfId="8753" xr:uid="{00000000-0005-0000-0000-0000BA210000}"/>
    <cellStyle name="20% - Accent4 21 3" xfId="8754" xr:uid="{00000000-0005-0000-0000-0000BB210000}"/>
    <cellStyle name="20% - Accent4 21 3 2" xfId="8755" xr:uid="{00000000-0005-0000-0000-0000BC210000}"/>
    <cellStyle name="20% - Accent4 21 3 2 2" xfId="8756" xr:uid="{00000000-0005-0000-0000-0000BD210000}"/>
    <cellStyle name="20% - Accent4 21 3 3" xfId="8757" xr:uid="{00000000-0005-0000-0000-0000BE210000}"/>
    <cellStyle name="20% - Accent4 21 4" xfId="8758" xr:uid="{00000000-0005-0000-0000-0000BF210000}"/>
    <cellStyle name="20% - Accent4 21 4 2" xfId="8759" xr:uid="{00000000-0005-0000-0000-0000C0210000}"/>
    <cellStyle name="20% - Accent4 21 4 2 2" xfId="8760" xr:uid="{00000000-0005-0000-0000-0000C1210000}"/>
    <cellStyle name="20% - Accent4 21 4 3" xfId="8761" xr:uid="{00000000-0005-0000-0000-0000C2210000}"/>
    <cellStyle name="20% - Accent4 21 5" xfId="8762" xr:uid="{00000000-0005-0000-0000-0000C3210000}"/>
    <cellStyle name="20% - Accent4 21 5 2" xfId="8763" xr:uid="{00000000-0005-0000-0000-0000C4210000}"/>
    <cellStyle name="20% - Accent4 21 6" xfId="8764" xr:uid="{00000000-0005-0000-0000-0000C5210000}"/>
    <cellStyle name="20% - Accent4 22" xfId="8765" xr:uid="{00000000-0005-0000-0000-0000C6210000}"/>
    <cellStyle name="20% - Accent4 22 2" xfId="8766" xr:uid="{00000000-0005-0000-0000-0000C7210000}"/>
    <cellStyle name="20% - Accent4 22 2 2" xfId="8767" xr:uid="{00000000-0005-0000-0000-0000C8210000}"/>
    <cellStyle name="20% - Accent4 22 2 2 2" xfId="8768" xr:uid="{00000000-0005-0000-0000-0000C9210000}"/>
    <cellStyle name="20% - Accent4 22 2 2 2 2" xfId="8769" xr:uid="{00000000-0005-0000-0000-0000CA210000}"/>
    <cellStyle name="20% - Accent4 22 2 2 3" xfId="8770" xr:uid="{00000000-0005-0000-0000-0000CB210000}"/>
    <cellStyle name="20% - Accent4 22 2 3" xfId="8771" xr:uid="{00000000-0005-0000-0000-0000CC210000}"/>
    <cellStyle name="20% - Accent4 22 2 3 2" xfId="8772" xr:uid="{00000000-0005-0000-0000-0000CD210000}"/>
    <cellStyle name="20% - Accent4 22 2 4" xfId="8773" xr:uid="{00000000-0005-0000-0000-0000CE210000}"/>
    <cellStyle name="20% - Accent4 22 3" xfId="8774" xr:uid="{00000000-0005-0000-0000-0000CF210000}"/>
    <cellStyle name="20% - Accent4 22 3 2" xfId="8775" xr:uid="{00000000-0005-0000-0000-0000D0210000}"/>
    <cellStyle name="20% - Accent4 22 3 2 2" xfId="8776" xr:uid="{00000000-0005-0000-0000-0000D1210000}"/>
    <cellStyle name="20% - Accent4 22 3 3" xfId="8777" xr:uid="{00000000-0005-0000-0000-0000D2210000}"/>
    <cellStyle name="20% - Accent4 22 4" xfId="8778" xr:uid="{00000000-0005-0000-0000-0000D3210000}"/>
    <cellStyle name="20% - Accent4 22 4 2" xfId="8779" xr:uid="{00000000-0005-0000-0000-0000D4210000}"/>
    <cellStyle name="20% - Accent4 22 4 2 2" xfId="8780" xr:uid="{00000000-0005-0000-0000-0000D5210000}"/>
    <cellStyle name="20% - Accent4 22 4 3" xfId="8781" xr:uid="{00000000-0005-0000-0000-0000D6210000}"/>
    <cellStyle name="20% - Accent4 22 5" xfId="8782" xr:uid="{00000000-0005-0000-0000-0000D7210000}"/>
    <cellStyle name="20% - Accent4 22 5 2" xfId="8783" xr:uid="{00000000-0005-0000-0000-0000D8210000}"/>
    <cellStyle name="20% - Accent4 22 6" xfId="8784" xr:uid="{00000000-0005-0000-0000-0000D9210000}"/>
    <cellStyle name="20% - Accent4 23" xfId="8785" xr:uid="{00000000-0005-0000-0000-0000DA210000}"/>
    <cellStyle name="20% - Accent4 23 2" xfId="8786" xr:uid="{00000000-0005-0000-0000-0000DB210000}"/>
    <cellStyle name="20% - Accent4 23 2 2" xfId="8787" xr:uid="{00000000-0005-0000-0000-0000DC210000}"/>
    <cellStyle name="20% - Accent4 23 2 2 2" xfId="8788" xr:uid="{00000000-0005-0000-0000-0000DD210000}"/>
    <cellStyle name="20% - Accent4 23 2 2 2 2" xfId="8789" xr:uid="{00000000-0005-0000-0000-0000DE210000}"/>
    <cellStyle name="20% - Accent4 23 2 2 3" xfId="8790" xr:uid="{00000000-0005-0000-0000-0000DF210000}"/>
    <cellStyle name="20% - Accent4 23 2 3" xfId="8791" xr:uid="{00000000-0005-0000-0000-0000E0210000}"/>
    <cellStyle name="20% - Accent4 23 2 3 2" xfId="8792" xr:uid="{00000000-0005-0000-0000-0000E1210000}"/>
    <cellStyle name="20% - Accent4 23 2 4" xfId="8793" xr:uid="{00000000-0005-0000-0000-0000E2210000}"/>
    <cellStyle name="20% - Accent4 23 3" xfId="8794" xr:uid="{00000000-0005-0000-0000-0000E3210000}"/>
    <cellStyle name="20% - Accent4 23 3 2" xfId="8795" xr:uid="{00000000-0005-0000-0000-0000E4210000}"/>
    <cellStyle name="20% - Accent4 23 3 2 2" xfId="8796" xr:uid="{00000000-0005-0000-0000-0000E5210000}"/>
    <cellStyle name="20% - Accent4 23 3 3" xfId="8797" xr:uid="{00000000-0005-0000-0000-0000E6210000}"/>
    <cellStyle name="20% - Accent4 23 4" xfId="8798" xr:uid="{00000000-0005-0000-0000-0000E7210000}"/>
    <cellStyle name="20% - Accent4 23 4 2" xfId="8799" xr:uid="{00000000-0005-0000-0000-0000E8210000}"/>
    <cellStyle name="20% - Accent4 23 4 2 2" xfId="8800" xr:uid="{00000000-0005-0000-0000-0000E9210000}"/>
    <cellStyle name="20% - Accent4 23 4 3" xfId="8801" xr:uid="{00000000-0005-0000-0000-0000EA210000}"/>
    <cellStyle name="20% - Accent4 23 5" xfId="8802" xr:uid="{00000000-0005-0000-0000-0000EB210000}"/>
    <cellStyle name="20% - Accent4 23 5 2" xfId="8803" xr:uid="{00000000-0005-0000-0000-0000EC210000}"/>
    <cellStyle name="20% - Accent4 23 6" xfId="8804" xr:uid="{00000000-0005-0000-0000-0000ED210000}"/>
    <cellStyle name="20% - Accent4 24" xfId="8805" xr:uid="{00000000-0005-0000-0000-0000EE210000}"/>
    <cellStyle name="20% - Accent4 24 2" xfId="8806" xr:uid="{00000000-0005-0000-0000-0000EF210000}"/>
    <cellStyle name="20% - Accent4 24 2 2" xfId="8807" xr:uid="{00000000-0005-0000-0000-0000F0210000}"/>
    <cellStyle name="20% - Accent4 24 2 2 2" xfId="8808" xr:uid="{00000000-0005-0000-0000-0000F1210000}"/>
    <cellStyle name="20% - Accent4 24 2 2 2 2" xfId="8809" xr:uid="{00000000-0005-0000-0000-0000F2210000}"/>
    <cellStyle name="20% - Accent4 24 2 2 3" xfId="8810" xr:uid="{00000000-0005-0000-0000-0000F3210000}"/>
    <cellStyle name="20% - Accent4 24 2 3" xfId="8811" xr:uid="{00000000-0005-0000-0000-0000F4210000}"/>
    <cellStyle name="20% - Accent4 24 2 3 2" xfId="8812" xr:uid="{00000000-0005-0000-0000-0000F5210000}"/>
    <cellStyle name="20% - Accent4 24 2 4" xfId="8813" xr:uid="{00000000-0005-0000-0000-0000F6210000}"/>
    <cellStyle name="20% - Accent4 24 3" xfId="8814" xr:uid="{00000000-0005-0000-0000-0000F7210000}"/>
    <cellStyle name="20% - Accent4 24 3 2" xfId="8815" xr:uid="{00000000-0005-0000-0000-0000F8210000}"/>
    <cellStyle name="20% - Accent4 24 3 2 2" xfId="8816" xr:uid="{00000000-0005-0000-0000-0000F9210000}"/>
    <cellStyle name="20% - Accent4 24 3 3" xfId="8817" xr:uid="{00000000-0005-0000-0000-0000FA210000}"/>
    <cellStyle name="20% - Accent4 24 4" xfId="8818" xr:uid="{00000000-0005-0000-0000-0000FB210000}"/>
    <cellStyle name="20% - Accent4 24 4 2" xfId="8819" xr:uid="{00000000-0005-0000-0000-0000FC210000}"/>
    <cellStyle name="20% - Accent4 24 4 2 2" xfId="8820" xr:uid="{00000000-0005-0000-0000-0000FD210000}"/>
    <cellStyle name="20% - Accent4 24 4 3" xfId="8821" xr:uid="{00000000-0005-0000-0000-0000FE210000}"/>
    <cellStyle name="20% - Accent4 24 5" xfId="8822" xr:uid="{00000000-0005-0000-0000-0000FF210000}"/>
    <cellStyle name="20% - Accent4 24 5 2" xfId="8823" xr:uid="{00000000-0005-0000-0000-000000220000}"/>
    <cellStyle name="20% - Accent4 24 6" xfId="8824" xr:uid="{00000000-0005-0000-0000-000001220000}"/>
    <cellStyle name="20% - Accent4 25" xfId="8825" xr:uid="{00000000-0005-0000-0000-000002220000}"/>
    <cellStyle name="20% - Accent4 25 2" xfId="8826" xr:uid="{00000000-0005-0000-0000-000003220000}"/>
    <cellStyle name="20% - Accent4 25 2 2" xfId="8827" xr:uid="{00000000-0005-0000-0000-000004220000}"/>
    <cellStyle name="20% - Accent4 25 2 2 2" xfId="8828" xr:uid="{00000000-0005-0000-0000-000005220000}"/>
    <cellStyle name="20% - Accent4 25 2 3" xfId="8829" xr:uid="{00000000-0005-0000-0000-000006220000}"/>
    <cellStyle name="20% - Accent4 25 3" xfId="8830" xr:uid="{00000000-0005-0000-0000-000007220000}"/>
    <cellStyle name="20% - Accent4 25 3 2" xfId="8831" xr:uid="{00000000-0005-0000-0000-000008220000}"/>
    <cellStyle name="20% - Accent4 25 4" xfId="8832" xr:uid="{00000000-0005-0000-0000-000009220000}"/>
    <cellStyle name="20% - Accent4 26" xfId="8833" xr:uid="{00000000-0005-0000-0000-00000A220000}"/>
    <cellStyle name="20% - Accent4 26 2" xfId="8834" xr:uid="{00000000-0005-0000-0000-00000B220000}"/>
    <cellStyle name="20% - Accent4 26 2 2" xfId="8835" xr:uid="{00000000-0005-0000-0000-00000C220000}"/>
    <cellStyle name="20% - Accent4 26 3" xfId="8836" xr:uid="{00000000-0005-0000-0000-00000D220000}"/>
    <cellStyle name="20% - Accent4 27" xfId="8837" xr:uid="{00000000-0005-0000-0000-00000E220000}"/>
    <cellStyle name="20% - Accent4 27 2" xfId="8838" xr:uid="{00000000-0005-0000-0000-00000F220000}"/>
    <cellStyle name="20% - Accent4 27 2 2" xfId="8839" xr:uid="{00000000-0005-0000-0000-000010220000}"/>
    <cellStyle name="20% - Accent4 27 3" xfId="8840" xr:uid="{00000000-0005-0000-0000-000011220000}"/>
    <cellStyle name="20% - Accent4 28" xfId="8841" xr:uid="{00000000-0005-0000-0000-000012220000}"/>
    <cellStyle name="20% - Accent4 28 2" xfId="8842" xr:uid="{00000000-0005-0000-0000-000013220000}"/>
    <cellStyle name="20% - Accent4 29" xfId="8843" xr:uid="{00000000-0005-0000-0000-000014220000}"/>
    <cellStyle name="20% - Accent4 3" xfId="51" xr:uid="{00000000-0005-0000-0000-000015220000}"/>
    <cellStyle name="20% - Accent4 3 10" xfId="8844" xr:uid="{00000000-0005-0000-0000-000016220000}"/>
    <cellStyle name="20% - Accent4 3 2" xfId="8845" xr:uid="{00000000-0005-0000-0000-000017220000}"/>
    <cellStyle name="20% - Accent4 3 2 2" xfId="8846" xr:uid="{00000000-0005-0000-0000-000018220000}"/>
    <cellStyle name="20% - Accent4 3 2 2 2" xfId="8847" xr:uid="{00000000-0005-0000-0000-000019220000}"/>
    <cellStyle name="20% - Accent4 3 2 2 2 2" xfId="8848" xr:uid="{00000000-0005-0000-0000-00001A220000}"/>
    <cellStyle name="20% - Accent4 3 2 2 2 2 2" xfId="8849" xr:uid="{00000000-0005-0000-0000-00001B220000}"/>
    <cellStyle name="20% - Accent4 3 2 2 2 2 2 2" xfId="8850" xr:uid="{00000000-0005-0000-0000-00001C220000}"/>
    <cellStyle name="20% - Accent4 3 2 2 2 2 2 2 2" xfId="8851" xr:uid="{00000000-0005-0000-0000-00001D220000}"/>
    <cellStyle name="20% - Accent4 3 2 2 2 2 2 3" xfId="8852" xr:uid="{00000000-0005-0000-0000-00001E220000}"/>
    <cellStyle name="20% - Accent4 3 2 2 2 2 3" xfId="8853" xr:uid="{00000000-0005-0000-0000-00001F220000}"/>
    <cellStyle name="20% - Accent4 3 2 2 2 2 3 2" xfId="8854" xr:uid="{00000000-0005-0000-0000-000020220000}"/>
    <cellStyle name="20% - Accent4 3 2 2 2 2 4" xfId="8855" xr:uid="{00000000-0005-0000-0000-000021220000}"/>
    <cellStyle name="20% - Accent4 3 2 2 2 3" xfId="8856" xr:uid="{00000000-0005-0000-0000-000022220000}"/>
    <cellStyle name="20% - Accent4 3 2 2 2 3 2" xfId="8857" xr:uid="{00000000-0005-0000-0000-000023220000}"/>
    <cellStyle name="20% - Accent4 3 2 2 2 3 2 2" xfId="8858" xr:uid="{00000000-0005-0000-0000-000024220000}"/>
    <cellStyle name="20% - Accent4 3 2 2 2 3 3" xfId="8859" xr:uid="{00000000-0005-0000-0000-000025220000}"/>
    <cellStyle name="20% - Accent4 3 2 2 2 4" xfId="8860" xr:uid="{00000000-0005-0000-0000-000026220000}"/>
    <cellStyle name="20% - Accent4 3 2 2 2 4 2" xfId="8861" xr:uid="{00000000-0005-0000-0000-000027220000}"/>
    <cellStyle name="20% - Accent4 3 2 2 2 4 2 2" xfId="8862" xr:uid="{00000000-0005-0000-0000-000028220000}"/>
    <cellStyle name="20% - Accent4 3 2 2 2 4 3" xfId="8863" xr:uid="{00000000-0005-0000-0000-000029220000}"/>
    <cellStyle name="20% - Accent4 3 2 2 2 5" xfId="8864" xr:uid="{00000000-0005-0000-0000-00002A220000}"/>
    <cellStyle name="20% - Accent4 3 2 2 2 5 2" xfId="8865" xr:uid="{00000000-0005-0000-0000-00002B220000}"/>
    <cellStyle name="20% - Accent4 3 2 2 2 6" xfId="8866" xr:uid="{00000000-0005-0000-0000-00002C220000}"/>
    <cellStyle name="20% - Accent4 3 2 2 3" xfId="8867" xr:uid="{00000000-0005-0000-0000-00002D220000}"/>
    <cellStyle name="20% - Accent4 3 2 2 3 2" xfId="8868" xr:uid="{00000000-0005-0000-0000-00002E220000}"/>
    <cellStyle name="20% - Accent4 3 2 2 3 2 2" xfId="8869" xr:uid="{00000000-0005-0000-0000-00002F220000}"/>
    <cellStyle name="20% - Accent4 3 2 2 3 2 2 2" xfId="8870" xr:uid="{00000000-0005-0000-0000-000030220000}"/>
    <cellStyle name="20% - Accent4 3 2 2 3 2 3" xfId="8871" xr:uid="{00000000-0005-0000-0000-000031220000}"/>
    <cellStyle name="20% - Accent4 3 2 2 3 3" xfId="8872" xr:uid="{00000000-0005-0000-0000-000032220000}"/>
    <cellStyle name="20% - Accent4 3 2 2 3 3 2" xfId="8873" xr:uid="{00000000-0005-0000-0000-000033220000}"/>
    <cellStyle name="20% - Accent4 3 2 2 3 4" xfId="8874" xr:uid="{00000000-0005-0000-0000-000034220000}"/>
    <cellStyle name="20% - Accent4 3 2 2 4" xfId="8875" xr:uid="{00000000-0005-0000-0000-000035220000}"/>
    <cellStyle name="20% - Accent4 3 2 2 4 2" xfId="8876" xr:uid="{00000000-0005-0000-0000-000036220000}"/>
    <cellStyle name="20% - Accent4 3 2 2 4 2 2" xfId="8877" xr:uid="{00000000-0005-0000-0000-000037220000}"/>
    <cellStyle name="20% - Accent4 3 2 2 4 3" xfId="8878" xr:uid="{00000000-0005-0000-0000-000038220000}"/>
    <cellStyle name="20% - Accent4 3 2 2 5" xfId="8879" xr:uid="{00000000-0005-0000-0000-000039220000}"/>
    <cellStyle name="20% - Accent4 3 2 2 5 2" xfId="8880" xr:uid="{00000000-0005-0000-0000-00003A220000}"/>
    <cellStyle name="20% - Accent4 3 2 2 5 2 2" xfId="8881" xr:uid="{00000000-0005-0000-0000-00003B220000}"/>
    <cellStyle name="20% - Accent4 3 2 2 5 3" xfId="8882" xr:uid="{00000000-0005-0000-0000-00003C220000}"/>
    <cellStyle name="20% - Accent4 3 2 2 6" xfId="8883" xr:uid="{00000000-0005-0000-0000-00003D220000}"/>
    <cellStyle name="20% - Accent4 3 2 2 6 2" xfId="8884" xr:uid="{00000000-0005-0000-0000-00003E220000}"/>
    <cellStyle name="20% - Accent4 3 2 2 7" xfId="8885" xr:uid="{00000000-0005-0000-0000-00003F220000}"/>
    <cellStyle name="20% - Accent4 3 2 3" xfId="8886" xr:uid="{00000000-0005-0000-0000-000040220000}"/>
    <cellStyle name="20% - Accent4 3 2 3 2" xfId="8887" xr:uid="{00000000-0005-0000-0000-000041220000}"/>
    <cellStyle name="20% - Accent4 3 2 3 2 2" xfId="8888" xr:uid="{00000000-0005-0000-0000-000042220000}"/>
    <cellStyle name="20% - Accent4 3 2 3 2 2 2" xfId="8889" xr:uid="{00000000-0005-0000-0000-000043220000}"/>
    <cellStyle name="20% - Accent4 3 2 3 2 2 2 2" xfId="8890" xr:uid="{00000000-0005-0000-0000-000044220000}"/>
    <cellStyle name="20% - Accent4 3 2 3 2 2 2 2 2" xfId="8891" xr:uid="{00000000-0005-0000-0000-000045220000}"/>
    <cellStyle name="20% - Accent4 3 2 3 2 2 2 3" xfId="8892" xr:uid="{00000000-0005-0000-0000-000046220000}"/>
    <cellStyle name="20% - Accent4 3 2 3 2 2 3" xfId="8893" xr:uid="{00000000-0005-0000-0000-000047220000}"/>
    <cellStyle name="20% - Accent4 3 2 3 2 2 3 2" xfId="8894" xr:uid="{00000000-0005-0000-0000-000048220000}"/>
    <cellStyle name="20% - Accent4 3 2 3 2 2 4" xfId="8895" xr:uid="{00000000-0005-0000-0000-000049220000}"/>
    <cellStyle name="20% - Accent4 3 2 3 2 3" xfId="8896" xr:uid="{00000000-0005-0000-0000-00004A220000}"/>
    <cellStyle name="20% - Accent4 3 2 3 2 3 2" xfId="8897" xr:uid="{00000000-0005-0000-0000-00004B220000}"/>
    <cellStyle name="20% - Accent4 3 2 3 2 3 2 2" xfId="8898" xr:uid="{00000000-0005-0000-0000-00004C220000}"/>
    <cellStyle name="20% - Accent4 3 2 3 2 3 3" xfId="8899" xr:uid="{00000000-0005-0000-0000-00004D220000}"/>
    <cellStyle name="20% - Accent4 3 2 3 2 4" xfId="8900" xr:uid="{00000000-0005-0000-0000-00004E220000}"/>
    <cellStyle name="20% - Accent4 3 2 3 2 4 2" xfId="8901" xr:uid="{00000000-0005-0000-0000-00004F220000}"/>
    <cellStyle name="20% - Accent4 3 2 3 2 4 2 2" xfId="8902" xr:uid="{00000000-0005-0000-0000-000050220000}"/>
    <cellStyle name="20% - Accent4 3 2 3 2 4 3" xfId="8903" xr:uid="{00000000-0005-0000-0000-000051220000}"/>
    <cellStyle name="20% - Accent4 3 2 3 2 5" xfId="8904" xr:uid="{00000000-0005-0000-0000-000052220000}"/>
    <cellStyle name="20% - Accent4 3 2 3 2 5 2" xfId="8905" xr:uid="{00000000-0005-0000-0000-000053220000}"/>
    <cellStyle name="20% - Accent4 3 2 3 2 6" xfId="8906" xr:uid="{00000000-0005-0000-0000-000054220000}"/>
    <cellStyle name="20% - Accent4 3 2 3 3" xfId="8907" xr:uid="{00000000-0005-0000-0000-000055220000}"/>
    <cellStyle name="20% - Accent4 3 2 3 3 2" xfId="8908" xr:uid="{00000000-0005-0000-0000-000056220000}"/>
    <cellStyle name="20% - Accent4 3 2 3 3 2 2" xfId="8909" xr:uid="{00000000-0005-0000-0000-000057220000}"/>
    <cellStyle name="20% - Accent4 3 2 3 3 2 2 2" xfId="8910" xr:uid="{00000000-0005-0000-0000-000058220000}"/>
    <cellStyle name="20% - Accent4 3 2 3 3 2 3" xfId="8911" xr:uid="{00000000-0005-0000-0000-000059220000}"/>
    <cellStyle name="20% - Accent4 3 2 3 3 3" xfId="8912" xr:uid="{00000000-0005-0000-0000-00005A220000}"/>
    <cellStyle name="20% - Accent4 3 2 3 3 3 2" xfId="8913" xr:uid="{00000000-0005-0000-0000-00005B220000}"/>
    <cellStyle name="20% - Accent4 3 2 3 3 4" xfId="8914" xr:uid="{00000000-0005-0000-0000-00005C220000}"/>
    <cellStyle name="20% - Accent4 3 2 3 4" xfId="8915" xr:uid="{00000000-0005-0000-0000-00005D220000}"/>
    <cellStyle name="20% - Accent4 3 2 3 4 2" xfId="8916" xr:uid="{00000000-0005-0000-0000-00005E220000}"/>
    <cellStyle name="20% - Accent4 3 2 3 4 2 2" xfId="8917" xr:uid="{00000000-0005-0000-0000-00005F220000}"/>
    <cellStyle name="20% - Accent4 3 2 3 4 3" xfId="8918" xr:uid="{00000000-0005-0000-0000-000060220000}"/>
    <cellStyle name="20% - Accent4 3 2 3 5" xfId="8919" xr:uid="{00000000-0005-0000-0000-000061220000}"/>
    <cellStyle name="20% - Accent4 3 2 3 5 2" xfId="8920" xr:uid="{00000000-0005-0000-0000-000062220000}"/>
    <cellStyle name="20% - Accent4 3 2 3 5 2 2" xfId="8921" xr:uid="{00000000-0005-0000-0000-000063220000}"/>
    <cellStyle name="20% - Accent4 3 2 3 5 3" xfId="8922" xr:uid="{00000000-0005-0000-0000-000064220000}"/>
    <cellStyle name="20% - Accent4 3 2 3 6" xfId="8923" xr:uid="{00000000-0005-0000-0000-000065220000}"/>
    <cellStyle name="20% - Accent4 3 2 3 6 2" xfId="8924" xr:uid="{00000000-0005-0000-0000-000066220000}"/>
    <cellStyle name="20% - Accent4 3 2 3 7" xfId="8925" xr:uid="{00000000-0005-0000-0000-000067220000}"/>
    <cellStyle name="20% - Accent4 3 2 4" xfId="8926" xr:uid="{00000000-0005-0000-0000-000068220000}"/>
    <cellStyle name="20% - Accent4 3 2 4 2" xfId="8927" xr:uid="{00000000-0005-0000-0000-000069220000}"/>
    <cellStyle name="20% - Accent4 3 2 4 2 2" xfId="8928" xr:uid="{00000000-0005-0000-0000-00006A220000}"/>
    <cellStyle name="20% - Accent4 3 2 4 2 2 2" xfId="8929" xr:uid="{00000000-0005-0000-0000-00006B220000}"/>
    <cellStyle name="20% - Accent4 3 2 4 2 2 2 2" xfId="8930" xr:uid="{00000000-0005-0000-0000-00006C220000}"/>
    <cellStyle name="20% - Accent4 3 2 4 2 2 3" xfId="8931" xr:uid="{00000000-0005-0000-0000-00006D220000}"/>
    <cellStyle name="20% - Accent4 3 2 4 2 3" xfId="8932" xr:uid="{00000000-0005-0000-0000-00006E220000}"/>
    <cellStyle name="20% - Accent4 3 2 4 2 3 2" xfId="8933" xr:uid="{00000000-0005-0000-0000-00006F220000}"/>
    <cellStyle name="20% - Accent4 3 2 4 2 4" xfId="8934" xr:uid="{00000000-0005-0000-0000-000070220000}"/>
    <cellStyle name="20% - Accent4 3 2 4 3" xfId="8935" xr:uid="{00000000-0005-0000-0000-000071220000}"/>
    <cellStyle name="20% - Accent4 3 2 4 3 2" xfId="8936" xr:uid="{00000000-0005-0000-0000-000072220000}"/>
    <cellStyle name="20% - Accent4 3 2 4 3 2 2" xfId="8937" xr:uid="{00000000-0005-0000-0000-000073220000}"/>
    <cellStyle name="20% - Accent4 3 2 4 3 3" xfId="8938" xr:uid="{00000000-0005-0000-0000-000074220000}"/>
    <cellStyle name="20% - Accent4 3 2 4 4" xfId="8939" xr:uid="{00000000-0005-0000-0000-000075220000}"/>
    <cellStyle name="20% - Accent4 3 2 4 4 2" xfId="8940" xr:uid="{00000000-0005-0000-0000-000076220000}"/>
    <cellStyle name="20% - Accent4 3 2 4 4 2 2" xfId="8941" xr:uid="{00000000-0005-0000-0000-000077220000}"/>
    <cellStyle name="20% - Accent4 3 2 4 4 3" xfId="8942" xr:uid="{00000000-0005-0000-0000-000078220000}"/>
    <cellStyle name="20% - Accent4 3 2 4 5" xfId="8943" xr:uid="{00000000-0005-0000-0000-000079220000}"/>
    <cellStyle name="20% - Accent4 3 2 4 5 2" xfId="8944" xr:uid="{00000000-0005-0000-0000-00007A220000}"/>
    <cellStyle name="20% - Accent4 3 2 4 6" xfId="8945" xr:uid="{00000000-0005-0000-0000-00007B220000}"/>
    <cellStyle name="20% - Accent4 3 2 5" xfId="8946" xr:uid="{00000000-0005-0000-0000-00007C220000}"/>
    <cellStyle name="20% - Accent4 3 2 5 2" xfId="8947" xr:uid="{00000000-0005-0000-0000-00007D220000}"/>
    <cellStyle name="20% - Accent4 3 2 5 2 2" xfId="8948" xr:uid="{00000000-0005-0000-0000-00007E220000}"/>
    <cellStyle name="20% - Accent4 3 2 5 2 2 2" xfId="8949" xr:uid="{00000000-0005-0000-0000-00007F220000}"/>
    <cellStyle name="20% - Accent4 3 2 5 2 3" xfId="8950" xr:uid="{00000000-0005-0000-0000-000080220000}"/>
    <cellStyle name="20% - Accent4 3 2 5 3" xfId="8951" xr:uid="{00000000-0005-0000-0000-000081220000}"/>
    <cellStyle name="20% - Accent4 3 2 5 3 2" xfId="8952" xr:uid="{00000000-0005-0000-0000-000082220000}"/>
    <cellStyle name="20% - Accent4 3 2 5 4" xfId="8953" xr:uid="{00000000-0005-0000-0000-000083220000}"/>
    <cellStyle name="20% - Accent4 3 2 6" xfId="8954" xr:uid="{00000000-0005-0000-0000-000084220000}"/>
    <cellStyle name="20% - Accent4 3 2 6 2" xfId="8955" xr:uid="{00000000-0005-0000-0000-000085220000}"/>
    <cellStyle name="20% - Accent4 3 2 6 2 2" xfId="8956" xr:uid="{00000000-0005-0000-0000-000086220000}"/>
    <cellStyle name="20% - Accent4 3 2 6 3" xfId="8957" xr:uid="{00000000-0005-0000-0000-000087220000}"/>
    <cellStyle name="20% - Accent4 3 2 7" xfId="8958" xr:uid="{00000000-0005-0000-0000-000088220000}"/>
    <cellStyle name="20% - Accent4 3 2 7 2" xfId="8959" xr:uid="{00000000-0005-0000-0000-000089220000}"/>
    <cellStyle name="20% - Accent4 3 2 7 2 2" xfId="8960" xr:uid="{00000000-0005-0000-0000-00008A220000}"/>
    <cellStyle name="20% - Accent4 3 2 7 3" xfId="8961" xr:uid="{00000000-0005-0000-0000-00008B220000}"/>
    <cellStyle name="20% - Accent4 3 2 8" xfId="8962" xr:uid="{00000000-0005-0000-0000-00008C220000}"/>
    <cellStyle name="20% - Accent4 3 2 8 2" xfId="8963" xr:uid="{00000000-0005-0000-0000-00008D220000}"/>
    <cellStyle name="20% - Accent4 3 2 9" xfId="8964" xr:uid="{00000000-0005-0000-0000-00008E220000}"/>
    <cellStyle name="20% - Accent4 3 3" xfId="8965" xr:uid="{00000000-0005-0000-0000-00008F220000}"/>
    <cellStyle name="20% - Accent4 3 3 2" xfId="8966" xr:uid="{00000000-0005-0000-0000-000090220000}"/>
    <cellStyle name="20% - Accent4 3 3 2 2" xfId="8967" xr:uid="{00000000-0005-0000-0000-000091220000}"/>
    <cellStyle name="20% - Accent4 3 3 2 2 2" xfId="8968" xr:uid="{00000000-0005-0000-0000-000092220000}"/>
    <cellStyle name="20% - Accent4 3 3 2 2 2 2" xfId="8969" xr:uid="{00000000-0005-0000-0000-000093220000}"/>
    <cellStyle name="20% - Accent4 3 3 2 2 2 2 2" xfId="8970" xr:uid="{00000000-0005-0000-0000-000094220000}"/>
    <cellStyle name="20% - Accent4 3 3 2 2 2 3" xfId="8971" xr:uid="{00000000-0005-0000-0000-000095220000}"/>
    <cellStyle name="20% - Accent4 3 3 2 2 3" xfId="8972" xr:uid="{00000000-0005-0000-0000-000096220000}"/>
    <cellStyle name="20% - Accent4 3 3 2 2 3 2" xfId="8973" xr:uid="{00000000-0005-0000-0000-000097220000}"/>
    <cellStyle name="20% - Accent4 3 3 2 2 4" xfId="8974" xr:uid="{00000000-0005-0000-0000-000098220000}"/>
    <cellStyle name="20% - Accent4 3 3 2 3" xfId="8975" xr:uid="{00000000-0005-0000-0000-000099220000}"/>
    <cellStyle name="20% - Accent4 3 3 2 3 2" xfId="8976" xr:uid="{00000000-0005-0000-0000-00009A220000}"/>
    <cellStyle name="20% - Accent4 3 3 2 3 2 2" xfId="8977" xr:uid="{00000000-0005-0000-0000-00009B220000}"/>
    <cellStyle name="20% - Accent4 3 3 2 3 3" xfId="8978" xr:uid="{00000000-0005-0000-0000-00009C220000}"/>
    <cellStyle name="20% - Accent4 3 3 2 4" xfId="8979" xr:uid="{00000000-0005-0000-0000-00009D220000}"/>
    <cellStyle name="20% - Accent4 3 3 2 4 2" xfId="8980" xr:uid="{00000000-0005-0000-0000-00009E220000}"/>
    <cellStyle name="20% - Accent4 3 3 2 4 2 2" xfId="8981" xr:uid="{00000000-0005-0000-0000-00009F220000}"/>
    <cellStyle name="20% - Accent4 3 3 2 4 3" xfId="8982" xr:uid="{00000000-0005-0000-0000-0000A0220000}"/>
    <cellStyle name="20% - Accent4 3 3 2 5" xfId="8983" xr:uid="{00000000-0005-0000-0000-0000A1220000}"/>
    <cellStyle name="20% - Accent4 3 3 2 5 2" xfId="8984" xr:uid="{00000000-0005-0000-0000-0000A2220000}"/>
    <cellStyle name="20% - Accent4 3 3 2 6" xfId="8985" xr:uid="{00000000-0005-0000-0000-0000A3220000}"/>
    <cellStyle name="20% - Accent4 3 3 3" xfId="8986" xr:uid="{00000000-0005-0000-0000-0000A4220000}"/>
    <cellStyle name="20% - Accent4 3 3 3 2" xfId="8987" xr:uid="{00000000-0005-0000-0000-0000A5220000}"/>
    <cellStyle name="20% - Accent4 3 3 3 2 2" xfId="8988" xr:uid="{00000000-0005-0000-0000-0000A6220000}"/>
    <cellStyle name="20% - Accent4 3 3 3 2 2 2" xfId="8989" xr:uid="{00000000-0005-0000-0000-0000A7220000}"/>
    <cellStyle name="20% - Accent4 3 3 3 2 3" xfId="8990" xr:uid="{00000000-0005-0000-0000-0000A8220000}"/>
    <cellStyle name="20% - Accent4 3 3 3 3" xfId="8991" xr:uid="{00000000-0005-0000-0000-0000A9220000}"/>
    <cellStyle name="20% - Accent4 3 3 3 3 2" xfId="8992" xr:uid="{00000000-0005-0000-0000-0000AA220000}"/>
    <cellStyle name="20% - Accent4 3 3 3 4" xfId="8993" xr:uid="{00000000-0005-0000-0000-0000AB220000}"/>
    <cellStyle name="20% - Accent4 3 3 4" xfId="8994" xr:uid="{00000000-0005-0000-0000-0000AC220000}"/>
    <cellStyle name="20% - Accent4 3 3 4 2" xfId="8995" xr:uid="{00000000-0005-0000-0000-0000AD220000}"/>
    <cellStyle name="20% - Accent4 3 3 4 2 2" xfId="8996" xr:uid="{00000000-0005-0000-0000-0000AE220000}"/>
    <cellStyle name="20% - Accent4 3 3 4 3" xfId="8997" xr:uid="{00000000-0005-0000-0000-0000AF220000}"/>
    <cellStyle name="20% - Accent4 3 3 5" xfId="8998" xr:uid="{00000000-0005-0000-0000-0000B0220000}"/>
    <cellStyle name="20% - Accent4 3 3 5 2" xfId="8999" xr:uid="{00000000-0005-0000-0000-0000B1220000}"/>
    <cellStyle name="20% - Accent4 3 3 5 2 2" xfId="9000" xr:uid="{00000000-0005-0000-0000-0000B2220000}"/>
    <cellStyle name="20% - Accent4 3 3 5 3" xfId="9001" xr:uid="{00000000-0005-0000-0000-0000B3220000}"/>
    <cellStyle name="20% - Accent4 3 3 6" xfId="9002" xr:uid="{00000000-0005-0000-0000-0000B4220000}"/>
    <cellStyle name="20% - Accent4 3 3 6 2" xfId="9003" xr:uid="{00000000-0005-0000-0000-0000B5220000}"/>
    <cellStyle name="20% - Accent4 3 3 7" xfId="9004" xr:uid="{00000000-0005-0000-0000-0000B6220000}"/>
    <cellStyle name="20% - Accent4 3 4" xfId="9005" xr:uid="{00000000-0005-0000-0000-0000B7220000}"/>
    <cellStyle name="20% - Accent4 3 4 2" xfId="9006" xr:uid="{00000000-0005-0000-0000-0000B8220000}"/>
    <cellStyle name="20% - Accent4 3 4 2 2" xfId="9007" xr:uid="{00000000-0005-0000-0000-0000B9220000}"/>
    <cellStyle name="20% - Accent4 3 4 2 2 2" xfId="9008" xr:uid="{00000000-0005-0000-0000-0000BA220000}"/>
    <cellStyle name="20% - Accent4 3 4 2 2 2 2" xfId="9009" xr:uid="{00000000-0005-0000-0000-0000BB220000}"/>
    <cellStyle name="20% - Accent4 3 4 2 2 2 2 2" xfId="9010" xr:uid="{00000000-0005-0000-0000-0000BC220000}"/>
    <cellStyle name="20% - Accent4 3 4 2 2 2 3" xfId="9011" xr:uid="{00000000-0005-0000-0000-0000BD220000}"/>
    <cellStyle name="20% - Accent4 3 4 2 2 3" xfId="9012" xr:uid="{00000000-0005-0000-0000-0000BE220000}"/>
    <cellStyle name="20% - Accent4 3 4 2 2 3 2" xfId="9013" xr:uid="{00000000-0005-0000-0000-0000BF220000}"/>
    <cellStyle name="20% - Accent4 3 4 2 2 4" xfId="9014" xr:uid="{00000000-0005-0000-0000-0000C0220000}"/>
    <cellStyle name="20% - Accent4 3 4 2 3" xfId="9015" xr:uid="{00000000-0005-0000-0000-0000C1220000}"/>
    <cellStyle name="20% - Accent4 3 4 2 3 2" xfId="9016" xr:uid="{00000000-0005-0000-0000-0000C2220000}"/>
    <cellStyle name="20% - Accent4 3 4 2 3 2 2" xfId="9017" xr:uid="{00000000-0005-0000-0000-0000C3220000}"/>
    <cellStyle name="20% - Accent4 3 4 2 3 3" xfId="9018" xr:uid="{00000000-0005-0000-0000-0000C4220000}"/>
    <cellStyle name="20% - Accent4 3 4 2 4" xfId="9019" xr:uid="{00000000-0005-0000-0000-0000C5220000}"/>
    <cellStyle name="20% - Accent4 3 4 2 4 2" xfId="9020" xr:uid="{00000000-0005-0000-0000-0000C6220000}"/>
    <cellStyle name="20% - Accent4 3 4 2 4 2 2" xfId="9021" xr:uid="{00000000-0005-0000-0000-0000C7220000}"/>
    <cellStyle name="20% - Accent4 3 4 2 4 3" xfId="9022" xr:uid="{00000000-0005-0000-0000-0000C8220000}"/>
    <cellStyle name="20% - Accent4 3 4 2 5" xfId="9023" xr:uid="{00000000-0005-0000-0000-0000C9220000}"/>
    <cellStyle name="20% - Accent4 3 4 2 5 2" xfId="9024" xr:uid="{00000000-0005-0000-0000-0000CA220000}"/>
    <cellStyle name="20% - Accent4 3 4 2 6" xfId="9025" xr:uid="{00000000-0005-0000-0000-0000CB220000}"/>
    <cellStyle name="20% - Accent4 3 4 3" xfId="9026" xr:uid="{00000000-0005-0000-0000-0000CC220000}"/>
    <cellStyle name="20% - Accent4 3 4 3 2" xfId="9027" xr:uid="{00000000-0005-0000-0000-0000CD220000}"/>
    <cellStyle name="20% - Accent4 3 4 3 2 2" xfId="9028" xr:uid="{00000000-0005-0000-0000-0000CE220000}"/>
    <cellStyle name="20% - Accent4 3 4 3 2 2 2" xfId="9029" xr:uid="{00000000-0005-0000-0000-0000CF220000}"/>
    <cellStyle name="20% - Accent4 3 4 3 2 3" xfId="9030" xr:uid="{00000000-0005-0000-0000-0000D0220000}"/>
    <cellStyle name="20% - Accent4 3 4 3 3" xfId="9031" xr:uid="{00000000-0005-0000-0000-0000D1220000}"/>
    <cellStyle name="20% - Accent4 3 4 3 3 2" xfId="9032" xr:uid="{00000000-0005-0000-0000-0000D2220000}"/>
    <cellStyle name="20% - Accent4 3 4 3 4" xfId="9033" xr:uid="{00000000-0005-0000-0000-0000D3220000}"/>
    <cellStyle name="20% - Accent4 3 4 4" xfId="9034" xr:uid="{00000000-0005-0000-0000-0000D4220000}"/>
    <cellStyle name="20% - Accent4 3 4 4 2" xfId="9035" xr:uid="{00000000-0005-0000-0000-0000D5220000}"/>
    <cellStyle name="20% - Accent4 3 4 4 2 2" xfId="9036" xr:uid="{00000000-0005-0000-0000-0000D6220000}"/>
    <cellStyle name="20% - Accent4 3 4 4 3" xfId="9037" xr:uid="{00000000-0005-0000-0000-0000D7220000}"/>
    <cellStyle name="20% - Accent4 3 4 5" xfId="9038" xr:uid="{00000000-0005-0000-0000-0000D8220000}"/>
    <cellStyle name="20% - Accent4 3 4 5 2" xfId="9039" xr:uid="{00000000-0005-0000-0000-0000D9220000}"/>
    <cellStyle name="20% - Accent4 3 4 5 2 2" xfId="9040" xr:uid="{00000000-0005-0000-0000-0000DA220000}"/>
    <cellStyle name="20% - Accent4 3 4 5 3" xfId="9041" xr:uid="{00000000-0005-0000-0000-0000DB220000}"/>
    <cellStyle name="20% - Accent4 3 4 6" xfId="9042" xr:uid="{00000000-0005-0000-0000-0000DC220000}"/>
    <cellStyle name="20% - Accent4 3 4 6 2" xfId="9043" xr:uid="{00000000-0005-0000-0000-0000DD220000}"/>
    <cellStyle name="20% - Accent4 3 4 7" xfId="9044" xr:uid="{00000000-0005-0000-0000-0000DE220000}"/>
    <cellStyle name="20% - Accent4 3 5" xfId="9045" xr:uid="{00000000-0005-0000-0000-0000DF220000}"/>
    <cellStyle name="20% - Accent4 3 5 2" xfId="9046" xr:uid="{00000000-0005-0000-0000-0000E0220000}"/>
    <cellStyle name="20% - Accent4 3 5 2 2" xfId="9047" xr:uid="{00000000-0005-0000-0000-0000E1220000}"/>
    <cellStyle name="20% - Accent4 3 5 2 2 2" xfId="9048" xr:uid="{00000000-0005-0000-0000-0000E2220000}"/>
    <cellStyle name="20% - Accent4 3 5 2 2 2 2" xfId="9049" xr:uid="{00000000-0005-0000-0000-0000E3220000}"/>
    <cellStyle name="20% - Accent4 3 5 2 2 3" xfId="9050" xr:uid="{00000000-0005-0000-0000-0000E4220000}"/>
    <cellStyle name="20% - Accent4 3 5 2 3" xfId="9051" xr:uid="{00000000-0005-0000-0000-0000E5220000}"/>
    <cellStyle name="20% - Accent4 3 5 2 3 2" xfId="9052" xr:uid="{00000000-0005-0000-0000-0000E6220000}"/>
    <cellStyle name="20% - Accent4 3 5 2 4" xfId="9053" xr:uid="{00000000-0005-0000-0000-0000E7220000}"/>
    <cellStyle name="20% - Accent4 3 5 3" xfId="9054" xr:uid="{00000000-0005-0000-0000-0000E8220000}"/>
    <cellStyle name="20% - Accent4 3 5 3 2" xfId="9055" xr:uid="{00000000-0005-0000-0000-0000E9220000}"/>
    <cellStyle name="20% - Accent4 3 5 3 2 2" xfId="9056" xr:uid="{00000000-0005-0000-0000-0000EA220000}"/>
    <cellStyle name="20% - Accent4 3 5 3 3" xfId="9057" xr:uid="{00000000-0005-0000-0000-0000EB220000}"/>
    <cellStyle name="20% - Accent4 3 5 4" xfId="9058" xr:uid="{00000000-0005-0000-0000-0000EC220000}"/>
    <cellStyle name="20% - Accent4 3 5 4 2" xfId="9059" xr:uid="{00000000-0005-0000-0000-0000ED220000}"/>
    <cellStyle name="20% - Accent4 3 5 4 2 2" xfId="9060" xr:uid="{00000000-0005-0000-0000-0000EE220000}"/>
    <cellStyle name="20% - Accent4 3 5 4 3" xfId="9061" xr:uid="{00000000-0005-0000-0000-0000EF220000}"/>
    <cellStyle name="20% - Accent4 3 5 5" xfId="9062" xr:uid="{00000000-0005-0000-0000-0000F0220000}"/>
    <cellStyle name="20% - Accent4 3 5 5 2" xfId="9063" xr:uid="{00000000-0005-0000-0000-0000F1220000}"/>
    <cellStyle name="20% - Accent4 3 5 6" xfId="9064" xr:uid="{00000000-0005-0000-0000-0000F2220000}"/>
    <cellStyle name="20% - Accent4 3 6" xfId="9065" xr:uid="{00000000-0005-0000-0000-0000F3220000}"/>
    <cellStyle name="20% - Accent4 3 6 2" xfId="9066" xr:uid="{00000000-0005-0000-0000-0000F4220000}"/>
    <cellStyle name="20% - Accent4 3 6 2 2" xfId="9067" xr:uid="{00000000-0005-0000-0000-0000F5220000}"/>
    <cellStyle name="20% - Accent4 3 6 2 2 2" xfId="9068" xr:uid="{00000000-0005-0000-0000-0000F6220000}"/>
    <cellStyle name="20% - Accent4 3 6 2 3" xfId="9069" xr:uid="{00000000-0005-0000-0000-0000F7220000}"/>
    <cellStyle name="20% - Accent4 3 6 3" xfId="9070" xr:uid="{00000000-0005-0000-0000-0000F8220000}"/>
    <cellStyle name="20% - Accent4 3 6 3 2" xfId="9071" xr:uid="{00000000-0005-0000-0000-0000F9220000}"/>
    <cellStyle name="20% - Accent4 3 6 4" xfId="9072" xr:uid="{00000000-0005-0000-0000-0000FA220000}"/>
    <cellStyle name="20% - Accent4 3 7" xfId="9073" xr:uid="{00000000-0005-0000-0000-0000FB220000}"/>
    <cellStyle name="20% - Accent4 3 7 2" xfId="9074" xr:uid="{00000000-0005-0000-0000-0000FC220000}"/>
    <cellStyle name="20% - Accent4 3 7 2 2" xfId="9075" xr:uid="{00000000-0005-0000-0000-0000FD220000}"/>
    <cellStyle name="20% - Accent4 3 7 3" xfId="9076" xr:uid="{00000000-0005-0000-0000-0000FE220000}"/>
    <cellStyle name="20% - Accent4 3 8" xfId="9077" xr:uid="{00000000-0005-0000-0000-0000FF220000}"/>
    <cellStyle name="20% - Accent4 3 8 2" xfId="9078" xr:uid="{00000000-0005-0000-0000-000000230000}"/>
    <cellStyle name="20% - Accent4 3 8 2 2" xfId="9079" xr:uid="{00000000-0005-0000-0000-000001230000}"/>
    <cellStyle name="20% - Accent4 3 8 3" xfId="9080" xr:uid="{00000000-0005-0000-0000-000002230000}"/>
    <cellStyle name="20% - Accent4 3 9" xfId="9081" xr:uid="{00000000-0005-0000-0000-000003230000}"/>
    <cellStyle name="20% - Accent4 3 9 2" xfId="9082" xr:uid="{00000000-0005-0000-0000-000004230000}"/>
    <cellStyle name="20% - Accent4 30" xfId="9083" xr:uid="{00000000-0005-0000-0000-000005230000}"/>
    <cellStyle name="20% - Accent4 31" xfId="9084" xr:uid="{00000000-0005-0000-0000-000006230000}"/>
    <cellStyle name="20% - Accent4 32" xfId="9085" xr:uid="{00000000-0005-0000-0000-000007230000}"/>
    <cellStyle name="20% - Accent4 4" xfId="9086" xr:uid="{00000000-0005-0000-0000-000008230000}"/>
    <cellStyle name="20% - Accent4 4 10" xfId="9087" xr:uid="{00000000-0005-0000-0000-000009230000}"/>
    <cellStyle name="20% - Accent4 4 2" xfId="9088" xr:uid="{00000000-0005-0000-0000-00000A230000}"/>
    <cellStyle name="20% - Accent4 4 2 2" xfId="9089" xr:uid="{00000000-0005-0000-0000-00000B230000}"/>
    <cellStyle name="20% - Accent4 4 2 2 2" xfId="9090" xr:uid="{00000000-0005-0000-0000-00000C230000}"/>
    <cellStyle name="20% - Accent4 4 2 2 2 2" xfId="9091" xr:uid="{00000000-0005-0000-0000-00000D230000}"/>
    <cellStyle name="20% - Accent4 4 2 2 2 2 2" xfId="9092" xr:uid="{00000000-0005-0000-0000-00000E230000}"/>
    <cellStyle name="20% - Accent4 4 2 2 2 2 2 2" xfId="9093" xr:uid="{00000000-0005-0000-0000-00000F230000}"/>
    <cellStyle name="20% - Accent4 4 2 2 2 2 2 2 2" xfId="9094" xr:uid="{00000000-0005-0000-0000-000010230000}"/>
    <cellStyle name="20% - Accent4 4 2 2 2 2 2 3" xfId="9095" xr:uid="{00000000-0005-0000-0000-000011230000}"/>
    <cellStyle name="20% - Accent4 4 2 2 2 2 3" xfId="9096" xr:uid="{00000000-0005-0000-0000-000012230000}"/>
    <cellStyle name="20% - Accent4 4 2 2 2 2 3 2" xfId="9097" xr:uid="{00000000-0005-0000-0000-000013230000}"/>
    <cellStyle name="20% - Accent4 4 2 2 2 2 4" xfId="9098" xr:uid="{00000000-0005-0000-0000-000014230000}"/>
    <cellStyle name="20% - Accent4 4 2 2 2 3" xfId="9099" xr:uid="{00000000-0005-0000-0000-000015230000}"/>
    <cellStyle name="20% - Accent4 4 2 2 2 3 2" xfId="9100" xr:uid="{00000000-0005-0000-0000-000016230000}"/>
    <cellStyle name="20% - Accent4 4 2 2 2 3 2 2" xfId="9101" xr:uid="{00000000-0005-0000-0000-000017230000}"/>
    <cellStyle name="20% - Accent4 4 2 2 2 3 3" xfId="9102" xr:uid="{00000000-0005-0000-0000-000018230000}"/>
    <cellStyle name="20% - Accent4 4 2 2 2 4" xfId="9103" xr:uid="{00000000-0005-0000-0000-000019230000}"/>
    <cellStyle name="20% - Accent4 4 2 2 2 4 2" xfId="9104" xr:uid="{00000000-0005-0000-0000-00001A230000}"/>
    <cellStyle name="20% - Accent4 4 2 2 2 4 2 2" xfId="9105" xr:uid="{00000000-0005-0000-0000-00001B230000}"/>
    <cellStyle name="20% - Accent4 4 2 2 2 4 3" xfId="9106" xr:uid="{00000000-0005-0000-0000-00001C230000}"/>
    <cellStyle name="20% - Accent4 4 2 2 2 5" xfId="9107" xr:uid="{00000000-0005-0000-0000-00001D230000}"/>
    <cellStyle name="20% - Accent4 4 2 2 2 5 2" xfId="9108" xr:uid="{00000000-0005-0000-0000-00001E230000}"/>
    <cellStyle name="20% - Accent4 4 2 2 2 6" xfId="9109" xr:uid="{00000000-0005-0000-0000-00001F230000}"/>
    <cellStyle name="20% - Accent4 4 2 2 3" xfId="9110" xr:uid="{00000000-0005-0000-0000-000020230000}"/>
    <cellStyle name="20% - Accent4 4 2 2 3 2" xfId="9111" xr:uid="{00000000-0005-0000-0000-000021230000}"/>
    <cellStyle name="20% - Accent4 4 2 2 3 2 2" xfId="9112" xr:uid="{00000000-0005-0000-0000-000022230000}"/>
    <cellStyle name="20% - Accent4 4 2 2 3 2 2 2" xfId="9113" xr:uid="{00000000-0005-0000-0000-000023230000}"/>
    <cellStyle name="20% - Accent4 4 2 2 3 2 3" xfId="9114" xr:uid="{00000000-0005-0000-0000-000024230000}"/>
    <cellStyle name="20% - Accent4 4 2 2 3 3" xfId="9115" xr:uid="{00000000-0005-0000-0000-000025230000}"/>
    <cellStyle name="20% - Accent4 4 2 2 3 3 2" xfId="9116" xr:uid="{00000000-0005-0000-0000-000026230000}"/>
    <cellStyle name="20% - Accent4 4 2 2 3 4" xfId="9117" xr:uid="{00000000-0005-0000-0000-000027230000}"/>
    <cellStyle name="20% - Accent4 4 2 2 4" xfId="9118" xr:uid="{00000000-0005-0000-0000-000028230000}"/>
    <cellStyle name="20% - Accent4 4 2 2 4 2" xfId="9119" xr:uid="{00000000-0005-0000-0000-000029230000}"/>
    <cellStyle name="20% - Accent4 4 2 2 4 2 2" xfId="9120" xr:uid="{00000000-0005-0000-0000-00002A230000}"/>
    <cellStyle name="20% - Accent4 4 2 2 4 3" xfId="9121" xr:uid="{00000000-0005-0000-0000-00002B230000}"/>
    <cellStyle name="20% - Accent4 4 2 2 5" xfId="9122" xr:uid="{00000000-0005-0000-0000-00002C230000}"/>
    <cellStyle name="20% - Accent4 4 2 2 5 2" xfId="9123" xr:uid="{00000000-0005-0000-0000-00002D230000}"/>
    <cellStyle name="20% - Accent4 4 2 2 5 2 2" xfId="9124" xr:uid="{00000000-0005-0000-0000-00002E230000}"/>
    <cellStyle name="20% - Accent4 4 2 2 5 3" xfId="9125" xr:uid="{00000000-0005-0000-0000-00002F230000}"/>
    <cellStyle name="20% - Accent4 4 2 2 6" xfId="9126" xr:uid="{00000000-0005-0000-0000-000030230000}"/>
    <cellStyle name="20% - Accent4 4 2 2 6 2" xfId="9127" xr:uid="{00000000-0005-0000-0000-000031230000}"/>
    <cellStyle name="20% - Accent4 4 2 2 7" xfId="9128" xr:uid="{00000000-0005-0000-0000-000032230000}"/>
    <cellStyle name="20% - Accent4 4 2 3" xfId="9129" xr:uid="{00000000-0005-0000-0000-000033230000}"/>
    <cellStyle name="20% - Accent4 4 2 3 2" xfId="9130" xr:uid="{00000000-0005-0000-0000-000034230000}"/>
    <cellStyle name="20% - Accent4 4 2 3 2 2" xfId="9131" xr:uid="{00000000-0005-0000-0000-000035230000}"/>
    <cellStyle name="20% - Accent4 4 2 3 2 2 2" xfId="9132" xr:uid="{00000000-0005-0000-0000-000036230000}"/>
    <cellStyle name="20% - Accent4 4 2 3 2 2 2 2" xfId="9133" xr:uid="{00000000-0005-0000-0000-000037230000}"/>
    <cellStyle name="20% - Accent4 4 2 3 2 2 2 2 2" xfId="9134" xr:uid="{00000000-0005-0000-0000-000038230000}"/>
    <cellStyle name="20% - Accent4 4 2 3 2 2 2 3" xfId="9135" xr:uid="{00000000-0005-0000-0000-000039230000}"/>
    <cellStyle name="20% - Accent4 4 2 3 2 2 3" xfId="9136" xr:uid="{00000000-0005-0000-0000-00003A230000}"/>
    <cellStyle name="20% - Accent4 4 2 3 2 2 3 2" xfId="9137" xr:uid="{00000000-0005-0000-0000-00003B230000}"/>
    <cellStyle name="20% - Accent4 4 2 3 2 2 4" xfId="9138" xr:uid="{00000000-0005-0000-0000-00003C230000}"/>
    <cellStyle name="20% - Accent4 4 2 3 2 3" xfId="9139" xr:uid="{00000000-0005-0000-0000-00003D230000}"/>
    <cellStyle name="20% - Accent4 4 2 3 2 3 2" xfId="9140" xr:uid="{00000000-0005-0000-0000-00003E230000}"/>
    <cellStyle name="20% - Accent4 4 2 3 2 3 2 2" xfId="9141" xr:uid="{00000000-0005-0000-0000-00003F230000}"/>
    <cellStyle name="20% - Accent4 4 2 3 2 3 3" xfId="9142" xr:uid="{00000000-0005-0000-0000-000040230000}"/>
    <cellStyle name="20% - Accent4 4 2 3 2 4" xfId="9143" xr:uid="{00000000-0005-0000-0000-000041230000}"/>
    <cellStyle name="20% - Accent4 4 2 3 2 4 2" xfId="9144" xr:uid="{00000000-0005-0000-0000-000042230000}"/>
    <cellStyle name="20% - Accent4 4 2 3 2 4 2 2" xfId="9145" xr:uid="{00000000-0005-0000-0000-000043230000}"/>
    <cellStyle name="20% - Accent4 4 2 3 2 4 3" xfId="9146" xr:uid="{00000000-0005-0000-0000-000044230000}"/>
    <cellStyle name="20% - Accent4 4 2 3 2 5" xfId="9147" xr:uid="{00000000-0005-0000-0000-000045230000}"/>
    <cellStyle name="20% - Accent4 4 2 3 2 5 2" xfId="9148" xr:uid="{00000000-0005-0000-0000-000046230000}"/>
    <cellStyle name="20% - Accent4 4 2 3 2 6" xfId="9149" xr:uid="{00000000-0005-0000-0000-000047230000}"/>
    <cellStyle name="20% - Accent4 4 2 3 3" xfId="9150" xr:uid="{00000000-0005-0000-0000-000048230000}"/>
    <cellStyle name="20% - Accent4 4 2 3 3 2" xfId="9151" xr:uid="{00000000-0005-0000-0000-000049230000}"/>
    <cellStyle name="20% - Accent4 4 2 3 3 2 2" xfId="9152" xr:uid="{00000000-0005-0000-0000-00004A230000}"/>
    <cellStyle name="20% - Accent4 4 2 3 3 2 2 2" xfId="9153" xr:uid="{00000000-0005-0000-0000-00004B230000}"/>
    <cellStyle name="20% - Accent4 4 2 3 3 2 3" xfId="9154" xr:uid="{00000000-0005-0000-0000-00004C230000}"/>
    <cellStyle name="20% - Accent4 4 2 3 3 3" xfId="9155" xr:uid="{00000000-0005-0000-0000-00004D230000}"/>
    <cellStyle name="20% - Accent4 4 2 3 3 3 2" xfId="9156" xr:uid="{00000000-0005-0000-0000-00004E230000}"/>
    <cellStyle name="20% - Accent4 4 2 3 3 4" xfId="9157" xr:uid="{00000000-0005-0000-0000-00004F230000}"/>
    <cellStyle name="20% - Accent4 4 2 3 4" xfId="9158" xr:uid="{00000000-0005-0000-0000-000050230000}"/>
    <cellStyle name="20% - Accent4 4 2 3 4 2" xfId="9159" xr:uid="{00000000-0005-0000-0000-000051230000}"/>
    <cellStyle name="20% - Accent4 4 2 3 4 2 2" xfId="9160" xr:uid="{00000000-0005-0000-0000-000052230000}"/>
    <cellStyle name="20% - Accent4 4 2 3 4 3" xfId="9161" xr:uid="{00000000-0005-0000-0000-000053230000}"/>
    <cellStyle name="20% - Accent4 4 2 3 5" xfId="9162" xr:uid="{00000000-0005-0000-0000-000054230000}"/>
    <cellStyle name="20% - Accent4 4 2 3 5 2" xfId="9163" xr:uid="{00000000-0005-0000-0000-000055230000}"/>
    <cellStyle name="20% - Accent4 4 2 3 5 2 2" xfId="9164" xr:uid="{00000000-0005-0000-0000-000056230000}"/>
    <cellStyle name="20% - Accent4 4 2 3 5 3" xfId="9165" xr:uid="{00000000-0005-0000-0000-000057230000}"/>
    <cellStyle name="20% - Accent4 4 2 3 6" xfId="9166" xr:uid="{00000000-0005-0000-0000-000058230000}"/>
    <cellStyle name="20% - Accent4 4 2 3 6 2" xfId="9167" xr:uid="{00000000-0005-0000-0000-000059230000}"/>
    <cellStyle name="20% - Accent4 4 2 3 7" xfId="9168" xr:uid="{00000000-0005-0000-0000-00005A230000}"/>
    <cellStyle name="20% - Accent4 4 2 4" xfId="9169" xr:uid="{00000000-0005-0000-0000-00005B230000}"/>
    <cellStyle name="20% - Accent4 4 2 4 2" xfId="9170" xr:uid="{00000000-0005-0000-0000-00005C230000}"/>
    <cellStyle name="20% - Accent4 4 2 4 2 2" xfId="9171" xr:uid="{00000000-0005-0000-0000-00005D230000}"/>
    <cellStyle name="20% - Accent4 4 2 4 2 2 2" xfId="9172" xr:uid="{00000000-0005-0000-0000-00005E230000}"/>
    <cellStyle name="20% - Accent4 4 2 4 2 2 2 2" xfId="9173" xr:uid="{00000000-0005-0000-0000-00005F230000}"/>
    <cellStyle name="20% - Accent4 4 2 4 2 2 3" xfId="9174" xr:uid="{00000000-0005-0000-0000-000060230000}"/>
    <cellStyle name="20% - Accent4 4 2 4 2 3" xfId="9175" xr:uid="{00000000-0005-0000-0000-000061230000}"/>
    <cellStyle name="20% - Accent4 4 2 4 2 3 2" xfId="9176" xr:uid="{00000000-0005-0000-0000-000062230000}"/>
    <cellStyle name="20% - Accent4 4 2 4 2 4" xfId="9177" xr:uid="{00000000-0005-0000-0000-000063230000}"/>
    <cellStyle name="20% - Accent4 4 2 4 3" xfId="9178" xr:uid="{00000000-0005-0000-0000-000064230000}"/>
    <cellStyle name="20% - Accent4 4 2 4 3 2" xfId="9179" xr:uid="{00000000-0005-0000-0000-000065230000}"/>
    <cellStyle name="20% - Accent4 4 2 4 3 2 2" xfId="9180" xr:uid="{00000000-0005-0000-0000-000066230000}"/>
    <cellStyle name="20% - Accent4 4 2 4 3 3" xfId="9181" xr:uid="{00000000-0005-0000-0000-000067230000}"/>
    <cellStyle name="20% - Accent4 4 2 4 4" xfId="9182" xr:uid="{00000000-0005-0000-0000-000068230000}"/>
    <cellStyle name="20% - Accent4 4 2 4 4 2" xfId="9183" xr:uid="{00000000-0005-0000-0000-000069230000}"/>
    <cellStyle name="20% - Accent4 4 2 4 4 2 2" xfId="9184" xr:uid="{00000000-0005-0000-0000-00006A230000}"/>
    <cellStyle name="20% - Accent4 4 2 4 4 3" xfId="9185" xr:uid="{00000000-0005-0000-0000-00006B230000}"/>
    <cellStyle name="20% - Accent4 4 2 4 5" xfId="9186" xr:uid="{00000000-0005-0000-0000-00006C230000}"/>
    <cellStyle name="20% - Accent4 4 2 4 5 2" xfId="9187" xr:uid="{00000000-0005-0000-0000-00006D230000}"/>
    <cellStyle name="20% - Accent4 4 2 4 6" xfId="9188" xr:uid="{00000000-0005-0000-0000-00006E230000}"/>
    <cellStyle name="20% - Accent4 4 2 5" xfId="9189" xr:uid="{00000000-0005-0000-0000-00006F230000}"/>
    <cellStyle name="20% - Accent4 4 2 5 2" xfId="9190" xr:uid="{00000000-0005-0000-0000-000070230000}"/>
    <cellStyle name="20% - Accent4 4 2 5 2 2" xfId="9191" xr:uid="{00000000-0005-0000-0000-000071230000}"/>
    <cellStyle name="20% - Accent4 4 2 5 2 2 2" xfId="9192" xr:uid="{00000000-0005-0000-0000-000072230000}"/>
    <cellStyle name="20% - Accent4 4 2 5 2 3" xfId="9193" xr:uid="{00000000-0005-0000-0000-000073230000}"/>
    <cellStyle name="20% - Accent4 4 2 5 3" xfId="9194" xr:uid="{00000000-0005-0000-0000-000074230000}"/>
    <cellStyle name="20% - Accent4 4 2 5 3 2" xfId="9195" xr:uid="{00000000-0005-0000-0000-000075230000}"/>
    <cellStyle name="20% - Accent4 4 2 5 4" xfId="9196" xr:uid="{00000000-0005-0000-0000-000076230000}"/>
    <cellStyle name="20% - Accent4 4 2 6" xfId="9197" xr:uid="{00000000-0005-0000-0000-000077230000}"/>
    <cellStyle name="20% - Accent4 4 2 6 2" xfId="9198" xr:uid="{00000000-0005-0000-0000-000078230000}"/>
    <cellStyle name="20% - Accent4 4 2 6 2 2" xfId="9199" xr:uid="{00000000-0005-0000-0000-000079230000}"/>
    <cellStyle name="20% - Accent4 4 2 6 3" xfId="9200" xr:uid="{00000000-0005-0000-0000-00007A230000}"/>
    <cellStyle name="20% - Accent4 4 2 7" xfId="9201" xr:uid="{00000000-0005-0000-0000-00007B230000}"/>
    <cellStyle name="20% - Accent4 4 2 7 2" xfId="9202" xr:uid="{00000000-0005-0000-0000-00007C230000}"/>
    <cellStyle name="20% - Accent4 4 2 7 2 2" xfId="9203" xr:uid="{00000000-0005-0000-0000-00007D230000}"/>
    <cellStyle name="20% - Accent4 4 2 7 3" xfId="9204" xr:uid="{00000000-0005-0000-0000-00007E230000}"/>
    <cellStyle name="20% - Accent4 4 2 8" xfId="9205" xr:uid="{00000000-0005-0000-0000-00007F230000}"/>
    <cellStyle name="20% - Accent4 4 2 8 2" xfId="9206" xr:uid="{00000000-0005-0000-0000-000080230000}"/>
    <cellStyle name="20% - Accent4 4 2 9" xfId="9207" xr:uid="{00000000-0005-0000-0000-000081230000}"/>
    <cellStyle name="20% - Accent4 4 3" xfId="9208" xr:uid="{00000000-0005-0000-0000-000082230000}"/>
    <cellStyle name="20% - Accent4 4 3 2" xfId="9209" xr:uid="{00000000-0005-0000-0000-000083230000}"/>
    <cellStyle name="20% - Accent4 4 3 2 2" xfId="9210" xr:uid="{00000000-0005-0000-0000-000084230000}"/>
    <cellStyle name="20% - Accent4 4 3 2 2 2" xfId="9211" xr:uid="{00000000-0005-0000-0000-000085230000}"/>
    <cellStyle name="20% - Accent4 4 3 2 2 2 2" xfId="9212" xr:uid="{00000000-0005-0000-0000-000086230000}"/>
    <cellStyle name="20% - Accent4 4 3 2 2 2 2 2" xfId="9213" xr:uid="{00000000-0005-0000-0000-000087230000}"/>
    <cellStyle name="20% - Accent4 4 3 2 2 2 3" xfId="9214" xr:uid="{00000000-0005-0000-0000-000088230000}"/>
    <cellStyle name="20% - Accent4 4 3 2 2 3" xfId="9215" xr:uid="{00000000-0005-0000-0000-000089230000}"/>
    <cellStyle name="20% - Accent4 4 3 2 2 3 2" xfId="9216" xr:uid="{00000000-0005-0000-0000-00008A230000}"/>
    <cellStyle name="20% - Accent4 4 3 2 2 4" xfId="9217" xr:uid="{00000000-0005-0000-0000-00008B230000}"/>
    <cellStyle name="20% - Accent4 4 3 2 3" xfId="9218" xr:uid="{00000000-0005-0000-0000-00008C230000}"/>
    <cellStyle name="20% - Accent4 4 3 2 3 2" xfId="9219" xr:uid="{00000000-0005-0000-0000-00008D230000}"/>
    <cellStyle name="20% - Accent4 4 3 2 3 2 2" xfId="9220" xr:uid="{00000000-0005-0000-0000-00008E230000}"/>
    <cellStyle name="20% - Accent4 4 3 2 3 3" xfId="9221" xr:uid="{00000000-0005-0000-0000-00008F230000}"/>
    <cellStyle name="20% - Accent4 4 3 2 4" xfId="9222" xr:uid="{00000000-0005-0000-0000-000090230000}"/>
    <cellStyle name="20% - Accent4 4 3 2 4 2" xfId="9223" xr:uid="{00000000-0005-0000-0000-000091230000}"/>
    <cellStyle name="20% - Accent4 4 3 2 4 2 2" xfId="9224" xr:uid="{00000000-0005-0000-0000-000092230000}"/>
    <cellStyle name="20% - Accent4 4 3 2 4 3" xfId="9225" xr:uid="{00000000-0005-0000-0000-000093230000}"/>
    <cellStyle name="20% - Accent4 4 3 2 5" xfId="9226" xr:uid="{00000000-0005-0000-0000-000094230000}"/>
    <cellStyle name="20% - Accent4 4 3 2 5 2" xfId="9227" xr:uid="{00000000-0005-0000-0000-000095230000}"/>
    <cellStyle name="20% - Accent4 4 3 2 6" xfId="9228" xr:uid="{00000000-0005-0000-0000-000096230000}"/>
    <cellStyle name="20% - Accent4 4 3 3" xfId="9229" xr:uid="{00000000-0005-0000-0000-000097230000}"/>
    <cellStyle name="20% - Accent4 4 3 3 2" xfId="9230" xr:uid="{00000000-0005-0000-0000-000098230000}"/>
    <cellStyle name="20% - Accent4 4 3 3 2 2" xfId="9231" xr:uid="{00000000-0005-0000-0000-000099230000}"/>
    <cellStyle name="20% - Accent4 4 3 3 2 2 2" xfId="9232" xr:uid="{00000000-0005-0000-0000-00009A230000}"/>
    <cellStyle name="20% - Accent4 4 3 3 2 3" xfId="9233" xr:uid="{00000000-0005-0000-0000-00009B230000}"/>
    <cellStyle name="20% - Accent4 4 3 3 3" xfId="9234" xr:uid="{00000000-0005-0000-0000-00009C230000}"/>
    <cellStyle name="20% - Accent4 4 3 3 3 2" xfId="9235" xr:uid="{00000000-0005-0000-0000-00009D230000}"/>
    <cellStyle name="20% - Accent4 4 3 3 4" xfId="9236" xr:uid="{00000000-0005-0000-0000-00009E230000}"/>
    <cellStyle name="20% - Accent4 4 3 4" xfId="9237" xr:uid="{00000000-0005-0000-0000-00009F230000}"/>
    <cellStyle name="20% - Accent4 4 3 4 2" xfId="9238" xr:uid="{00000000-0005-0000-0000-0000A0230000}"/>
    <cellStyle name="20% - Accent4 4 3 4 2 2" xfId="9239" xr:uid="{00000000-0005-0000-0000-0000A1230000}"/>
    <cellStyle name="20% - Accent4 4 3 4 3" xfId="9240" xr:uid="{00000000-0005-0000-0000-0000A2230000}"/>
    <cellStyle name="20% - Accent4 4 3 5" xfId="9241" xr:uid="{00000000-0005-0000-0000-0000A3230000}"/>
    <cellStyle name="20% - Accent4 4 3 5 2" xfId="9242" xr:uid="{00000000-0005-0000-0000-0000A4230000}"/>
    <cellStyle name="20% - Accent4 4 3 5 2 2" xfId="9243" xr:uid="{00000000-0005-0000-0000-0000A5230000}"/>
    <cellStyle name="20% - Accent4 4 3 5 3" xfId="9244" xr:uid="{00000000-0005-0000-0000-0000A6230000}"/>
    <cellStyle name="20% - Accent4 4 3 6" xfId="9245" xr:uid="{00000000-0005-0000-0000-0000A7230000}"/>
    <cellStyle name="20% - Accent4 4 3 6 2" xfId="9246" xr:uid="{00000000-0005-0000-0000-0000A8230000}"/>
    <cellStyle name="20% - Accent4 4 3 7" xfId="9247" xr:uid="{00000000-0005-0000-0000-0000A9230000}"/>
    <cellStyle name="20% - Accent4 4 4" xfId="9248" xr:uid="{00000000-0005-0000-0000-0000AA230000}"/>
    <cellStyle name="20% - Accent4 4 4 2" xfId="9249" xr:uid="{00000000-0005-0000-0000-0000AB230000}"/>
    <cellStyle name="20% - Accent4 4 4 2 2" xfId="9250" xr:uid="{00000000-0005-0000-0000-0000AC230000}"/>
    <cellStyle name="20% - Accent4 4 4 2 2 2" xfId="9251" xr:uid="{00000000-0005-0000-0000-0000AD230000}"/>
    <cellStyle name="20% - Accent4 4 4 2 2 2 2" xfId="9252" xr:uid="{00000000-0005-0000-0000-0000AE230000}"/>
    <cellStyle name="20% - Accent4 4 4 2 2 2 2 2" xfId="9253" xr:uid="{00000000-0005-0000-0000-0000AF230000}"/>
    <cellStyle name="20% - Accent4 4 4 2 2 2 3" xfId="9254" xr:uid="{00000000-0005-0000-0000-0000B0230000}"/>
    <cellStyle name="20% - Accent4 4 4 2 2 3" xfId="9255" xr:uid="{00000000-0005-0000-0000-0000B1230000}"/>
    <cellStyle name="20% - Accent4 4 4 2 2 3 2" xfId="9256" xr:uid="{00000000-0005-0000-0000-0000B2230000}"/>
    <cellStyle name="20% - Accent4 4 4 2 2 4" xfId="9257" xr:uid="{00000000-0005-0000-0000-0000B3230000}"/>
    <cellStyle name="20% - Accent4 4 4 2 3" xfId="9258" xr:uid="{00000000-0005-0000-0000-0000B4230000}"/>
    <cellStyle name="20% - Accent4 4 4 2 3 2" xfId="9259" xr:uid="{00000000-0005-0000-0000-0000B5230000}"/>
    <cellStyle name="20% - Accent4 4 4 2 3 2 2" xfId="9260" xr:uid="{00000000-0005-0000-0000-0000B6230000}"/>
    <cellStyle name="20% - Accent4 4 4 2 3 3" xfId="9261" xr:uid="{00000000-0005-0000-0000-0000B7230000}"/>
    <cellStyle name="20% - Accent4 4 4 2 4" xfId="9262" xr:uid="{00000000-0005-0000-0000-0000B8230000}"/>
    <cellStyle name="20% - Accent4 4 4 2 4 2" xfId="9263" xr:uid="{00000000-0005-0000-0000-0000B9230000}"/>
    <cellStyle name="20% - Accent4 4 4 2 4 2 2" xfId="9264" xr:uid="{00000000-0005-0000-0000-0000BA230000}"/>
    <cellStyle name="20% - Accent4 4 4 2 4 3" xfId="9265" xr:uid="{00000000-0005-0000-0000-0000BB230000}"/>
    <cellStyle name="20% - Accent4 4 4 2 5" xfId="9266" xr:uid="{00000000-0005-0000-0000-0000BC230000}"/>
    <cellStyle name="20% - Accent4 4 4 2 5 2" xfId="9267" xr:uid="{00000000-0005-0000-0000-0000BD230000}"/>
    <cellStyle name="20% - Accent4 4 4 2 6" xfId="9268" xr:uid="{00000000-0005-0000-0000-0000BE230000}"/>
    <cellStyle name="20% - Accent4 4 4 3" xfId="9269" xr:uid="{00000000-0005-0000-0000-0000BF230000}"/>
    <cellStyle name="20% - Accent4 4 4 3 2" xfId="9270" xr:uid="{00000000-0005-0000-0000-0000C0230000}"/>
    <cellStyle name="20% - Accent4 4 4 3 2 2" xfId="9271" xr:uid="{00000000-0005-0000-0000-0000C1230000}"/>
    <cellStyle name="20% - Accent4 4 4 3 2 2 2" xfId="9272" xr:uid="{00000000-0005-0000-0000-0000C2230000}"/>
    <cellStyle name="20% - Accent4 4 4 3 2 3" xfId="9273" xr:uid="{00000000-0005-0000-0000-0000C3230000}"/>
    <cellStyle name="20% - Accent4 4 4 3 3" xfId="9274" xr:uid="{00000000-0005-0000-0000-0000C4230000}"/>
    <cellStyle name="20% - Accent4 4 4 3 3 2" xfId="9275" xr:uid="{00000000-0005-0000-0000-0000C5230000}"/>
    <cellStyle name="20% - Accent4 4 4 3 4" xfId="9276" xr:uid="{00000000-0005-0000-0000-0000C6230000}"/>
    <cellStyle name="20% - Accent4 4 4 4" xfId="9277" xr:uid="{00000000-0005-0000-0000-0000C7230000}"/>
    <cellStyle name="20% - Accent4 4 4 4 2" xfId="9278" xr:uid="{00000000-0005-0000-0000-0000C8230000}"/>
    <cellStyle name="20% - Accent4 4 4 4 2 2" xfId="9279" xr:uid="{00000000-0005-0000-0000-0000C9230000}"/>
    <cellStyle name="20% - Accent4 4 4 4 3" xfId="9280" xr:uid="{00000000-0005-0000-0000-0000CA230000}"/>
    <cellStyle name="20% - Accent4 4 4 5" xfId="9281" xr:uid="{00000000-0005-0000-0000-0000CB230000}"/>
    <cellStyle name="20% - Accent4 4 4 5 2" xfId="9282" xr:uid="{00000000-0005-0000-0000-0000CC230000}"/>
    <cellStyle name="20% - Accent4 4 4 5 2 2" xfId="9283" xr:uid="{00000000-0005-0000-0000-0000CD230000}"/>
    <cellStyle name="20% - Accent4 4 4 5 3" xfId="9284" xr:uid="{00000000-0005-0000-0000-0000CE230000}"/>
    <cellStyle name="20% - Accent4 4 4 6" xfId="9285" xr:uid="{00000000-0005-0000-0000-0000CF230000}"/>
    <cellStyle name="20% - Accent4 4 4 6 2" xfId="9286" xr:uid="{00000000-0005-0000-0000-0000D0230000}"/>
    <cellStyle name="20% - Accent4 4 4 7" xfId="9287" xr:uid="{00000000-0005-0000-0000-0000D1230000}"/>
    <cellStyle name="20% - Accent4 4 5" xfId="9288" xr:uid="{00000000-0005-0000-0000-0000D2230000}"/>
    <cellStyle name="20% - Accent4 4 5 2" xfId="9289" xr:uid="{00000000-0005-0000-0000-0000D3230000}"/>
    <cellStyle name="20% - Accent4 4 5 2 2" xfId="9290" xr:uid="{00000000-0005-0000-0000-0000D4230000}"/>
    <cellStyle name="20% - Accent4 4 5 2 2 2" xfId="9291" xr:uid="{00000000-0005-0000-0000-0000D5230000}"/>
    <cellStyle name="20% - Accent4 4 5 2 2 2 2" xfId="9292" xr:uid="{00000000-0005-0000-0000-0000D6230000}"/>
    <cellStyle name="20% - Accent4 4 5 2 2 3" xfId="9293" xr:uid="{00000000-0005-0000-0000-0000D7230000}"/>
    <cellStyle name="20% - Accent4 4 5 2 3" xfId="9294" xr:uid="{00000000-0005-0000-0000-0000D8230000}"/>
    <cellStyle name="20% - Accent4 4 5 2 3 2" xfId="9295" xr:uid="{00000000-0005-0000-0000-0000D9230000}"/>
    <cellStyle name="20% - Accent4 4 5 2 4" xfId="9296" xr:uid="{00000000-0005-0000-0000-0000DA230000}"/>
    <cellStyle name="20% - Accent4 4 5 3" xfId="9297" xr:uid="{00000000-0005-0000-0000-0000DB230000}"/>
    <cellStyle name="20% - Accent4 4 5 3 2" xfId="9298" xr:uid="{00000000-0005-0000-0000-0000DC230000}"/>
    <cellStyle name="20% - Accent4 4 5 3 2 2" xfId="9299" xr:uid="{00000000-0005-0000-0000-0000DD230000}"/>
    <cellStyle name="20% - Accent4 4 5 3 3" xfId="9300" xr:uid="{00000000-0005-0000-0000-0000DE230000}"/>
    <cellStyle name="20% - Accent4 4 5 4" xfId="9301" xr:uid="{00000000-0005-0000-0000-0000DF230000}"/>
    <cellStyle name="20% - Accent4 4 5 4 2" xfId="9302" xr:uid="{00000000-0005-0000-0000-0000E0230000}"/>
    <cellStyle name="20% - Accent4 4 5 4 2 2" xfId="9303" xr:uid="{00000000-0005-0000-0000-0000E1230000}"/>
    <cellStyle name="20% - Accent4 4 5 4 3" xfId="9304" xr:uid="{00000000-0005-0000-0000-0000E2230000}"/>
    <cellStyle name="20% - Accent4 4 5 5" xfId="9305" xr:uid="{00000000-0005-0000-0000-0000E3230000}"/>
    <cellStyle name="20% - Accent4 4 5 5 2" xfId="9306" xr:uid="{00000000-0005-0000-0000-0000E4230000}"/>
    <cellStyle name="20% - Accent4 4 5 6" xfId="9307" xr:uid="{00000000-0005-0000-0000-0000E5230000}"/>
    <cellStyle name="20% - Accent4 4 6" xfId="9308" xr:uid="{00000000-0005-0000-0000-0000E6230000}"/>
    <cellStyle name="20% - Accent4 4 6 2" xfId="9309" xr:uid="{00000000-0005-0000-0000-0000E7230000}"/>
    <cellStyle name="20% - Accent4 4 6 2 2" xfId="9310" xr:uid="{00000000-0005-0000-0000-0000E8230000}"/>
    <cellStyle name="20% - Accent4 4 6 2 2 2" xfId="9311" xr:uid="{00000000-0005-0000-0000-0000E9230000}"/>
    <cellStyle name="20% - Accent4 4 6 2 3" xfId="9312" xr:uid="{00000000-0005-0000-0000-0000EA230000}"/>
    <cellStyle name="20% - Accent4 4 6 3" xfId="9313" xr:uid="{00000000-0005-0000-0000-0000EB230000}"/>
    <cellStyle name="20% - Accent4 4 6 3 2" xfId="9314" xr:uid="{00000000-0005-0000-0000-0000EC230000}"/>
    <cellStyle name="20% - Accent4 4 6 4" xfId="9315" xr:uid="{00000000-0005-0000-0000-0000ED230000}"/>
    <cellStyle name="20% - Accent4 4 7" xfId="9316" xr:uid="{00000000-0005-0000-0000-0000EE230000}"/>
    <cellStyle name="20% - Accent4 4 7 2" xfId="9317" xr:uid="{00000000-0005-0000-0000-0000EF230000}"/>
    <cellStyle name="20% - Accent4 4 7 2 2" xfId="9318" xr:uid="{00000000-0005-0000-0000-0000F0230000}"/>
    <cellStyle name="20% - Accent4 4 7 3" xfId="9319" xr:uid="{00000000-0005-0000-0000-0000F1230000}"/>
    <cellStyle name="20% - Accent4 4 8" xfId="9320" xr:uid="{00000000-0005-0000-0000-0000F2230000}"/>
    <cellStyle name="20% - Accent4 4 8 2" xfId="9321" xr:uid="{00000000-0005-0000-0000-0000F3230000}"/>
    <cellStyle name="20% - Accent4 4 8 2 2" xfId="9322" xr:uid="{00000000-0005-0000-0000-0000F4230000}"/>
    <cellStyle name="20% - Accent4 4 8 3" xfId="9323" xr:uid="{00000000-0005-0000-0000-0000F5230000}"/>
    <cellStyle name="20% - Accent4 4 9" xfId="9324" xr:uid="{00000000-0005-0000-0000-0000F6230000}"/>
    <cellStyle name="20% - Accent4 4 9 2" xfId="9325" xr:uid="{00000000-0005-0000-0000-0000F7230000}"/>
    <cellStyle name="20% - Accent4 5" xfId="9326" xr:uid="{00000000-0005-0000-0000-0000F8230000}"/>
    <cellStyle name="20% - Accent4 5 2" xfId="9327" xr:uid="{00000000-0005-0000-0000-0000F9230000}"/>
    <cellStyle name="20% - Accent4 5 2 2" xfId="9328" xr:uid="{00000000-0005-0000-0000-0000FA230000}"/>
    <cellStyle name="20% - Accent4 5 2 2 2" xfId="9329" xr:uid="{00000000-0005-0000-0000-0000FB230000}"/>
    <cellStyle name="20% - Accent4 5 2 2 2 2" xfId="9330" xr:uid="{00000000-0005-0000-0000-0000FC230000}"/>
    <cellStyle name="20% - Accent4 5 2 2 2 2 2" xfId="9331" xr:uid="{00000000-0005-0000-0000-0000FD230000}"/>
    <cellStyle name="20% - Accent4 5 2 2 2 2 2 2" xfId="9332" xr:uid="{00000000-0005-0000-0000-0000FE230000}"/>
    <cellStyle name="20% - Accent4 5 2 2 2 2 2 2 2" xfId="9333" xr:uid="{00000000-0005-0000-0000-0000FF230000}"/>
    <cellStyle name="20% - Accent4 5 2 2 2 2 2 3" xfId="9334" xr:uid="{00000000-0005-0000-0000-000000240000}"/>
    <cellStyle name="20% - Accent4 5 2 2 2 2 3" xfId="9335" xr:uid="{00000000-0005-0000-0000-000001240000}"/>
    <cellStyle name="20% - Accent4 5 2 2 2 2 3 2" xfId="9336" xr:uid="{00000000-0005-0000-0000-000002240000}"/>
    <cellStyle name="20% - Accent4 5 2 2 2 2 4" xfId="9337" xr:uid="{00000000-0005-0000-0000-000003240000}"/>
    <cellStyle name="20% - Accent4 5 2 2 2 3" xfId="9338" xr:uid="{00000000-0005-0000-0000-000004240000}"/>
    <cellStyle name="20% - Accent4 5 2 2 2 3 2" xfId="9339" xr:uid="{00000000-0005-0000-0000-000005240000}"/>
    <cellStyle name="20% - Accent4 5 2 2 2 3 2 2" xfId="9340" xr:uid="{00000000-0005-0000-0000-000006240000}"/>
    <cellStyle name="20% - Accent4 5 2 2 2 3 3" xfId="9341" xr:uid="{00000000-0005-0000-0000-000007240000}"/>
    <cellStyle name="20% - Accent4 5 2 2 2 4" xfId="9342" xr:uid="{00000000-0005-0000-0000-000008240000}"/>
    <cellStyle name="20% - Accent4 5 2 2 2 4 2" xfId="9343" xr:uid="{00000000-0005-0000-0000-000009240000}"/>
    <cellStyle name="20% - Accent4 5 2 2 2 4 2 2" xfId="9344" xr:uid="{00000000-0005-0000-0000-00000A240000}"/>
    <cellStyle name="20% - Accent4 5 2 2 2 4 3" xfId="9345" xr:uid="{00000000-0005-0000-0000-00000B240000}"/>
    <cellStyle name="20% - Accent4 5 2 2 2 5" xfId="9346" xr:uid="{00000000-0005-0000-0000-00000C240000}"/>
    <cellStyle name="20% - Accent4 5 2 2 2 5 2" xfId="9347" xr:uid="{00000000-0005-0000-0000-00000D240000}"/>
    <cellStyle name="20% - Accent4 5 2 2 2 6" xfId="9348" xr:uid="{00000000-0005-0000-0000-00000E240000}"/>
    <cellStyle name="20% - Accent4 5 2 2 3" xfId="9349" xr:uid="{00000000-0005-0000-0000-00000F240000}"/>
    <cellStyle name="20% - Accent4 5 2 2 3 2" xfId="9350" xr:uid="{00000000-0005-0000-0000-000010240000}"/>
    <cellStyle name="20% - Accent4 5 2 2 3 2 2" xfId="9351" xr:uid="{00000000-0005-0000-0000-000011240000}"/>
    <cellStyle name="20% - Accent4 5 2 2 3 2 2 2" xfId="9352" xr:uid="{00000000-0005-0000-0000-000012240000}"/>
    <cellStyle name="20% - Accent4 5 2 2 3 2 3" xfId="9353" xr:uid="{00000000-0005-0000-0000-000013240000}"/>
    <cellStyle name="20% - Accent4 5 2 2 3 3" xfId="9354" xr:uid="{00000000-0005-0000-0000-000014240000}"/>
    <cellStyle name="20% - Accent4 5 2 2 3 3 2" xfId="9355" xr:uid="{00000000-0005-0000-0000-000015240000}"/>
    <cellStyle name="20% - Accent4 5 2 2 3 4" xfId="9356" xr:uid="{00000000-0005-0000-0000-000016240000}"/>
    <cellStyle name="20% - Accent4 5 2 2 4" xfId="9357" xr:uid="{00000000-0005-0000-0000-000017240000}"/>
    <cellStyle name="20% - Accent4 5 2 2 4 2" xfId="9358" xr:uid="{00000000-0005-0000-0000-000018240000}"/>
    <cellStyle name="20% - Accent4 5 2 2 4 2 2" xfId="9359" xr:uid="{00000000-0005-0000-0000-000019240000}"/>
    <cellStyle name="20% - Accent4 5 2 2 4 3" xfId="9360" xr:uid="{00000000-0005-0000-0000-00001A240000}"/>
    <cellStyle name="20% - Accent4 5 2 2 5" xfId="9361" xr:uid="{00000000-0005-0000-0000-00001B240000}"/>
    <cellStyle name="20% - Accent4 5 2 2 5 2" xfId="9362" xr:uid="{00000000-0005-0000-0000-00001C240000}"/>
    <cellStyle name="20% - Accent4 5 2 2 5 2 2" xfId="9363" xr:uid="{00000000-0005-0000-0000-00001D240000}"/>
    <cellStyle name="20% - Accent4 5 2 2 5 3" xfId="9364" xr:uid="{00000000-0005-0000-0000-00001E240000}"/>
    <cellStyle name="20% - Accent4 5 2 2 6" xfId="9365" xr:uid="{00000000-0005-0000-0000-00001F240000}"/>
    <cellStyle name="20% - Accent4 5 2 2 6 2" xfId="9366" xr:uid="{00000000-0005-0000-0000-000020240000}"/>
    <cellStyle name="20% - Accent4 5 2 2 7" xfId="9367" xr:uid="{00000000-0005-0000-0000-000021240000}"/>
    <cellStyle name="20% - Accent4 5 2 3" xfId="9368" xr:uid="{00000000-0005-0000-0000-000022240000}"/>
    <cellStyle name="20% - Accent4 5 2 3 2" xfId="9369" xr:uid="{00000000-0005-0000-0000-000023240000}"/>
    <cellStyle name="20% - Accent4 5 2 3 2 2" xfId="9370" xr:uid="{00000000-0005-0000-0000-000024240000}"/>
    <cellStyle name="20% - Accent4 5 2 3 2 2 2" xfId="9371" xr:uid="{00000000-0005-0000-0000-000025240000}"/>
    <cellStyle name="20% - Accent4 5 2 3 2 2 2 2" xfId="9372" xr:uid="{00000000-0005-0000-0000-000026240000}"/>
    <cellStyle name="20% - Accent4 5 2 3 2 2 3" xfId="9373" xr:uid="{00000000-0005-0000-0000-000027240000}"/>
    <cellStyle name="20% - Accent4 5 2 3 2 3" xfId="9374" xr:uid="{00000000-0005-0000-0000-000028240000}"/>
    <cellStyle name="20% - Accent4 5 2 3 2 3 2" xfId="9375" xr:uid="{00000000-0005-0000-0000-000029240000}"/>
    <cellStyle name="20% - Accent4 5 2 3 2 4" xfId="9376" xr:uid="{00000000-0005-0000-0000-00002A240000}"/>
    <cellStyle name="20% - Accent4 5 2 3 3" xfId="9377" xr:uid="{00000000-0005-0000-0000-00002B240000}"/>
    <cellStyle name="20% - Accent4 5 2 3 3 2" xfId="9378" xr:uid="{00000000-0005-0000-0000-00002C240000}"/>
    <cellStyle name="20% - Accent4 5 2 3 3 2 2" xfId="9379" xr:uid="{00000000-0005-0000-0000-00002D240000}"/>
    <cellStyle name="20% - Accent4 5 2 3 3 3" xfId="9380" xr:uid="{00000000-0005-0000-0000-00002E240000}"/>
    <cellStyle name="20% - Accent4 5 2 3 4" xfId="9381" xr:uid="{00000000-0005-0000-0000-00002F240000}"/>
    <cellStyle name="20% - Accent4 5 2 3 4 2" xfId="9382" xr:uid="{00000000-0005-0000-0000-000030240000}"/>
    <cellStyle name="20% - Accent4 5 2 3 4 2 2" xfId="9383" xr:uid="{00000000-0005-0000-0000-000031240000}"/>
    <cellStyle name="20% - Accent4 5 2 3 4 3" xfId="9384" xr:uid="{00000000-0005-0000-0000-000032240000}"/>
    <cellStyle name="20% - Accent4 5 2 3 5" xfId="9385" xr:uid="{00000000-0005-0000-0000-000033240000}"/>
    <cellStyle name="20% - Accent4 5 2 3 5 2" xfId="9386" xr:uid="{00000000-0005-0000-0000-000034240000}"/>
    <cellStyle name="20% - Accent4 5 2 3 6" xfId="9387" xr:uid="{00000000-0005-0000-0000-000035240000}"/>
    <cellStyle name="20% - Accent4 5 2 4" xfId="9388" xr:uid="{00000000-0005-0000-0000-000036240000}"/>
    <cellStyle name="20% - Accent4 5 2 4 2" xfId="9389" xr:uid="{00000000-0005-0000-0000-000037240000}"/>
    <cellStyle name="20% - Accent4 5 2 4 2 2" xfId="9390" xr:uid="{00000000-0005-0000-0000-000038240000}"/>
    <cellStyle name="20% - Accent4 5 2 4 2 2 2" xfId="9391" xr:uid="{00000000-0005-0000-0000-000039240000}"/>
    <cellStyle name="20% - Accent4 5 2 4 2 3" xfId="9392" xr:uid="{00000000-0005-0000-0000-00003A240000}"/>
    <cellStyle name="20% - Accent4 5 2 4 3" xfId="9393" xr:uid="{00000000-0005-0000-0000-00003B240000}"/>
    <cellStyle name="20% - Accent4 5 2 4 3 2" xfId="9394" xr:uid="{00000000-0005-0000-0000-00003C240000}"/>
    <cellStyle name="20% - Accent4 5 2 4 4" xfId="9395" xr:uid="{00000000-0005-0000-0000-00003D240000}"/>
    <cellStyle name="20% - Accent4 5 2 5" xfId="9396" xr:uid="{00000000-0005-0000-0000-00003E240000}"/>
    <cellStyle name="20% - Accent4 5 2 5 2" xfId="9397" xr:uid="{00000000-0005-0000-0000-00003F240000}"/>
    <cellStyle name="20% - Accent4 5 2 5 2 2" xfId="9398" xr:uid="{00000000-0005-0000-0000-000040240000}"/>
    <cellStyle name="20% - Accent4 5 2 5 3" xfId="9399" xr:uid="{00000000-0005-0000-0000-000041240000}"/>
    <cellStyle name="20% - Accent4 5 2 6" xfId="9400" xr:uid="{00000000-0005-0000-0000-000042240000}"/>
    <cellStyle name="20% - Accent4 5 2 6 2" xfId="9401" xr:uid="{00000000-0005-0000-0000-000043240000}"/>
    <cellStyle name="20% - Accent4 5 2 6 2 2" xfId="9402" xr:uid="{00000000-0005-0000-0000-000044240000}"/>
    <cellStyle name="20% - Accent4 5 2 6 3" xfId="9403" xr:uid="{00000000-0005-0000-0000-000045240000}"/>
    <cellStyle name="20% - Accent4 5 2 7" xfId="9404" xr:uid="{00000000-0005-0000-0000-000046240000}"/>
    <cellStyle name="20% - Accent4 5 2 7 2" xfId="9405" xr:uid="{00000000-0005-0000-0000-000047240000}"/>
    <cellStyle name="20% - Accent4 5 2 8" xfId="9406" xr:uid="{00000000-0005-0000-0000-000048240000}"/>
    <cellStyle name="20% - Accent4 5 3" xfId="9407" xr:uid="{00000000-0005-0000-0000-000049240000}"/>
    <cellStyle name="20% - Accent4 5 3 2" xfId="9408" xr:uid="{00000000-0005-0000-0000-00004A240000}"/>
    <cellStyle name="20% - Accent4 5 3 2 2" xfId="9409" xr:uid="{00000000-0005-0000-0000-00004B240000}"/>
    <cellStyle name="20% - Accent4 5 3 2 2 2" xfId="9410" xr:uid="{00000000-0005-0000-0000-00004C240000}"/>
    <cellStyle name="20% - Accent4 5 3 2 2 2 2" xfId="9411" xr:uid="{00000000-0005-0000-0000-00004D240000}"/>
    <cellStyle name="20% - Accent4 5 3 2 2 2 2 2" xfId="9412" xr:uid="{00000000-0005-0000-0000-00004E240000}"/>
    <cellStyle name="20% - Accent4 5 3 2 2 2 3" xfId="9413" xr:uid="{00000000-0005-0000-0000-00004F240000}"/>
    <cellStyle name="20% - Accent4 5 3 2 2 3" xfId="9414" xr:uid="{00000000-0005-0000-0000-000050240000}"/>
    <cellStyle name="20% - Accent4 5 3 2 2 3 2" xfId="9415" xr:uid="{00000000-0005-0000-0000-000051240000}"/>
    <cellStyle name="20% - Accent4 5 3 2 2 4" xfId="9416" xr:uid="{00000000-0005-0000-0000-000052240000}"/>
    <cellStyle name="20% - Accent4 5 3 2 3" xfId="9417" xr:uid="{00000000-0005-0000-0000-000053240000}"/>
    <cellStyle name="20% - Accent4 5 3 2 3 2" xfId="9418" xr:uid="{00000000-0005-0000-0000-000054240000}"/>
    <cellStyle name="20% - Accent4 5 3 2 3 2 2" xfId="9419" xr:uid="{00000000-0005-0000-0000-000055240000}"/>
    <cellStyle name="20% - Accent4 5 3 2 3 3" xfId="9420" xr:uid="{00000000-0005-0000-0000-000056240000}"/>
    <cellStyle name="20% - Accent4 5 3 2 4" xfId="9421" xr:uid="{00000000-0005-0000-0000-000057240000}"/>
    <cellStyle name="20% - Accent4 5 3 2 4 2" xfId="9422" xr:uid="{00000000-0005-0000-0000-000058240000}"/>
    <cellStyle name="20% - Accent4 5 3 2 4 2 2" xfId="9423" xr:uid="{00000000-0005-0000-0000-000059240000}"/>
    <cellStyle name="20% - Accent4 5 3 2 4 3" xfId="9424" xr:uid="{00000000-0005-0000-0000-00005A240000}"/>
    <cellStyle name="20% - Accent4 5 3 2 5" xfId="9425" xr:uid="{00000000-0005-0000-0000-00005B240000}"/>
    <cellStyle name="20% - Accent4 5 3 2 5 2" xfId="9426" xr:uid="{00000000-0005-0000-0000-00005C240000}"/>
    <cellStyle name="20% - Accent4 5 3 2 6" xfId="9427" xr:uid="{00000000-0005-0000-0000-00005D240000}"/>
    <cellStyle name="20% - Accent4 5 3 3" xfId="9428" xr:uid="{00000000-0005-0000-0000-00005E240000}"/>
    <cellStyle name="20% - Accent4 5 3 3 2" xfId="9429" xr:uid="{00000000-0005-0000-0000-00005F240000}"/>
    <cellStyle name="20% - Accent4 5 3 3 2 2" xfId="9430" xr:uid="{00000000-0005-0000-0000-000060240000}"/>
    <cellStyle name="20% - Accent4 5 3 3 2 2 2" xfId="9431" xr:uid="{00000000-0005-0000-0000-000061240000}"/>
    <cellStyle name="20% - Accent4 5 3 3 2 3" xfId="9432" xr:uid="{00000000-0005-0000-0000-000062240000}"/>
    <cellStyle name="20% - Accent4 5 3 3 3" xfId="9433" xr:uid="{00000000-0005-0000-0000-000063240000}"/>
    <cellStyle name="20% - Accent4 5 3 3 3 2" xfId="9434" xr:uid="{00000000-0005-0000-0000-000064240000}"/>
    <cellStyle name="20% - Accent4 5 3 3 4" xfId="9435" xr:uid="{00000000-0005-0000-0000-000065240000}"/>
    <cellStyle name="20% - Accent4 5 3 4" xfId="9436" xr:uid="{00000000-0005-0000-0000-000066240000}"/>
    <cellStyle name="20% - Accent4 5 3 4 2" xfId="9437" xr:uid="{00000000-0005-0000-0000-000067240000}"/>
    <cellStyle name="20% - Accent4 5 3 4 2 2" xfId="9438" xr:uid="{00000000-0005-0000-0000-000068240000}"/>
    <cellStyle name="20% - Accent4 5 3 4 3" xfId="9439" xr:uid="{00000000-0005-0000-0000-000069240000}"/>
    <cellStyle name="20% - Accent4 5 3 5" xfId="9440" xr:uid="{00000000-0005-0000-0000-00006A240000}"/>
    <cellStyle name="20% - Accent4 5 3 5 2" xfId="9441" xr:uid="{00000000-0005-0000-0000-00006B240000}"/>
    <cellStyle name="20% - Accent4 5 3 5 2 2" xfId="9442" xr:uid="{00000000-0005-0000-0000-00006C240000}"/>
    <cellStyle name="20% - Accent4 5 3 5 3" xfId="9443" xr:uid="{00000000-0005-0000-0000-00006D240000}"/>
    <cellStyle name="20% - Accent4 5 3 6" xfId="9444" xr:uid="{00000000-0005-0000-0000-00006E240000}"/>
    <cellStyle name="20% - Accent4 5 3 6 2" xfId="9445" xr:uid="{00000000-0005-0000-0000-00006F240000}"/>
    <cellStyle name="20% - Accent4 5 3 7" xfId="9446" xr:uid="{00000000-0005-0000-0000-000070240000}"/>
    <cellStyle name="20% - Accent4 5 4" xfId="9447" xr:uid="{00000000-0005-0000-0000-000071240000}"/>
    <cellStyle name="20% - Accent4 5 4 2" xfId="9448" xr:uid="{00000000-0005-0000-0000-000072240000}"/>
    <cellStyle name="20% - Accent4 5 4 2 2" xfId="9449" xr:uid="{00000000-0005-0000-0000-000073240000}"/>
    <cellStyle name="20% - Accent4 5 4 2 2 2" xfId="9450" xr:uid="{00000000-0005-0000-0000-000074240000}"/>
    <cellStyle name="20% - Accent4 5 4 2 2 2 2" xfId="9451" xr:uid="{00000000-0005-0000-0000-000075240000}"/>
    <cellStyle name="20% - Accent4 5 4 2 2 3" xfId="9452" xr:uid="{00000000-0005-0000-0000-000076240000}"/>
    <cellStyle name="20% - Accent4 5 4 2 3" xfId="9453" xr:uid="{00000000-0005-0000-0000-000077240000}"/>
    <cellStyle name="20% - Accent4 5 4 2 3 2" xfId="9454" xr:uid="{00000000-0005-0000-0000-000078240000}"/>
    <cellStyle name="20% - Accent4 5 4 2 4" xfId="9455" xr:uid="{00000000-0005-0000-0000-000079240000}"/>
    <cellStyle name="20% - Accent4 5 4 3" xfId="9456" xr:uid="{00000000-0005-0000-0000-00007A240000}"/>
    <cellStyle name="20% - Accent4 5 4 3 2" xfId="9457" xr:uid="{00000000-0005-0000-0000-00007B240000}"/>
    <cellStyle name="20% - Accent4 5 4 3 2 2" xfId="9458" xr:uid="{00000000-0005-0000-0000-00007C240000}"/>
    <cellStyle name="20% - Accent4 5 4 3 3" xfId="9459" xr:uid="{00000000-0005-0000-0000-00007D240000}"/>
    <cellStyle name="20% - Accent4 5 4 4" xfId="9460" xr:uid="{00000000-0005-0000-0000-00007E240000}"/>
    <cellStyle name="20% - Accent4 5 4 4 2" xfId="9461" xr:uid="{00000000-0005-0000-0000-00007F240000}"/>
    <cellStyle name="20% - Accent4 5 4 4 2 2" xfId="9462" xr:uid="{00000000-0005-0000-0000-000080240000}"/>
    <cellStyle name="20% - Accent4 5 4 4 3" xfId="9463" xr:uid="{00000000-0005-0000-0000-000081240000}"/>
    <cellStyle name="20% - Accent4 5 4 5" xfId="9464" xr:uid="{00000000-0005-0000-0000-000082240000}"/>
    <cellStyle name="20% - Accent4 5 4 5 2" xfId="9465" xr:uid="{00000000-0005-0000-0000-000083240000}"/>
    <cellStyle name="20% - Accent4 5 4 6" xfId="9466" xr:uid="{00000000-0005-0000-0000-000084240000}"/>
    <cellStyle name="20% - Accent4 5 5" xfId="9467" xr:uid="{00000000-0005-0000-0000-000085240000}"/>
    <cellStyle name="20% - Accent4 5 5 2" xfId="9468" xr:uid="{00000000-0005-0000-0000-000086240000}"/>
    <cellStyle name="20% - Accent4 5 5 2 2" xfId="9469" xr:uid="{00000000-0005-0000-0000-000087240000}"/>
    <cellStyle name="20% - Accent4 5 5 2 2 2" xfId="9470" xr:uid="{00000000-0005-0000-0000-000088240000}"/>
    <cellStyle name="20% - Accent4 5 5 2 3" xfId="9471" xr:uid="{00000000-0005-0000-0000-000089240000}"/>
    <cellStyle name="20% - Accent4 5 5 3" xfId="9472" xr:uid="{00000000-0005-0000-0000-00008A240000}"/>
    <cellStyle name="20% - Accent4 5 5 3 2" xfId="9473" xr:uid="{00000000-0005-0000-0000-00008B240000}"/>
    <cellStyle name="20% - Accent4 5 5 4" xfId="9474" xr:uid="{00000000-0005-0000-0000-00008C240000}"/>
    <cellStyle name="20% - Accent4 5 6" xfId="9475" xr:uid="{00000000-0005-0000-0000-00008D240000}"/>
    <cellStyle name="20% - Accent4 5 6 2" xfId="9476" xr:uid="{00000000-0005-0000-0000-00008E240000}"/>
    <cellStyle name="20% - Accent4 5 6 2 2" xfId="9477" xr:uid="{00000000-0005-0000-0000-00008F240000}"/>
    <cellStyle name="20% - Accent4 5 6 3" xfId="9478" xr:uid="{00000000-0005-0000-0000-000090240000}"/>
    <cellStyle name="20% - Accent4 5 7" xfId="9479" xr:uid="{00000000-0005-0000-0000-000091240000}"/>
    <cellStyle name="20% - Accent4 5 7 2" xfId="9480" xr:uid="{00000000-0005-0000-0000-000092240000}"/>
    <cellStyle name="20% - Accent4 5 7 2 2" xfId="9481" xr:uid="{00000000-0005-0000-0000-000093240000}"/>
    <cellStyle name="20% - Accent4 5 7 3" xfId="9482" xr:uid="{00000000-0005-0000-0000-000094240000}"/>
    <cellStyle name="20% - Accent4 5 8" xfId="9483" xr:uid="{00000000-0005-0000-0000-000095240000}"/>
    <cellStyle name="20% - Accent4 5 8 2" xfId="9484" xr:uid="{00000000-0005-0000-0000-000096240000}"/>
    <cellStyle name="20% - Accent4 5 9" xfId="9485" xr:uid="{00000000-0005-0000-0000-000097240000}"/>
    <cellStyle name="20% - Accent4 6" xfId="9486" xr:uid="{00000000-0005-0000-0000-000098240000}"/>
    <cellStyle name="20% - Accent4 6 2" xfId="9487" xr:uid="{00000000-0005-0000-0000-000099240000}"/>
    <cellStyle name="20% - Accent4 6 2 2" xfId="9488" xr:uid="{00000000-0005-0000-0000-00009A240000}"/>
    <cellStyle name="20% - Accent4 6 2 2 2" xfId="9489" xr:uid="{00000000-0005-0000-0000-00009B240000}"/>
    <cellStyle name="20% - Accent4 6 2 2 2 2" xfId="9490" xr:uid="{00000000-0005-0000-0000-00009C240000}"/>
    <cellStyle name="20% - Accent4 6 2 2 2 2 2" xfId="9491" xr:uid="{00000000-0005-0000-0000-00009D240000}"/>
    <cellStyle name="20% - Accent4 6 2 2 2 2 2 2" xfId="9492" xr:uid="{00000000-0005-0000-0000-00009E240000}"/>
    <cellStyle name="20% - Accent4 6 2 2 2 2 2 2 2" xfId="9493" xr:uid="{00000000-0005-0000-0000-00009F240000}"/>
    <cellStyle name="20% - Accent4 6 2 2 2 2 2 3" xfId="9494" xr:uid="{00000000-0005-0000-0000-0000A0240000}"/>
    <cellStyle name="20% - Accent4 6 2 2 2 2 3" xfId="9495" xr:uid="{00000000-0005-0000-0000-0000A1240000}"/>
    <cellStyle name="20% - Accent4 6 2 2 2 2 3 2" xfId="9496" xr:uid="{00000000-0005-0000-0000-0000A2240000}"/>
    <cellStyle name="20% - Accent4 6 2 2 2 2 4" xfId="9497" xr:uid="{00000000-0005-0000-0000-0000A3240000}"/>
    <cellStyle name="20% - Accent4 6 2 2 2 3" xfId="9498" xr:uid="{00000000-0005-0000-0000-0000A4240000}"/>
    <cellStyle name="20% - Accent4 6 2 2 2 3 2" xfId="9499" xr:uid="{00000000-0005-0000-0000-0000A5240000}"/>
    <cellStyle name="20% - Accent4 6 2 2 2 3 2 2" xfId="9500" xr:uid="{00000000-0005-0000-0000-0000A6240000}"/>
    <cellStyle name="20% - Accent4 6 2 2 2 3 3" xfId="9501" xr:uid="{00000000-0005-0000-0000-0000A7240000}"/>
    <cellStyle name="20% - Accent4 6 2 2 2 4" xfId="9502" xr:uid="{00000000-0005-0000-0000-0000A8240000}"/>
    <cellStyle name="20% - Accent4 6 2 2 2 4 2" xfId="9503" xr:uid="{00000000-0005-0000-0000-0000A9240000}"/>
    <cellStyle name="20% - Accent4 6 2 2 2 4 2 2" xfId="9504" xr:uid="{00000000-0005-0000-0000-0000AA240000}"/>
    <cellStyle name="20% - Accent4 6 2 2 2 4 3" xfId="9505" xr:uid="{00000000-0005-0000-0000-0000AB240000}"/>
    <cellStyle name="20% - Accent4 6 2 2 2 5" xfId="9506" xr:uid="{00000000-0005-0000-0000-0000AC240000}"/>
    <cellStyle name="20% - Accent4 6 2 2 2 5 2" xfId="9507" xr:uid="{00000000-0005-0000-0000-0000AD240000}"/>
    <cellStyle name="20% - Accent4 6 2 2 2 6" xfId="9508" xr:uid="{00000000-0005-0000-0000-0000AE240000}"/>
    <cellStyle name="20% - Accent4 6 2 2 3" xfId="9509" xr:uid="{00000000-0005-0000-0000-0000AF240000}"/>
    <cellStyle name="20% - Accent4 6 2 2 3 2" xfId="9510" xr:uid="{00000000-0005-0000-0000-0000B0240000}"/>
    <cellStyle name="20% - Accent4 6 2 2 3 2 2" xfId="9511" xr:uid="{00000000-0005-0000-0000-0000B1240000}"/>
    <cellStyle name="20% - Accent4 6 2 2 3 2 2 2" xfId="9512" xr:uid="{00000000-0005-0000-0000-0000B2240000}"/>
    <cellStyle name="20% - Accent4 6 2 2 3 2 3" xfId="9513" xr:uid="{00000000-0005-0000-0000-0000B3240000}"/>
    <cellStyle name="20% - Accent4 6 2 2 3 3" xfId="9514" xr:uid="{00000000-0005-0000-0000-0000B4240000}"/>
    <cellStyle name="20% - Accent4 6 2 2 3 3 2" xfId="9515" xr:uid="{00000000-0005-0000-0000-0000B5240000}"/>
    <cellStyle name="20% - Accent4 6 2 2 3 4" xfId="9516" xr:uid="{00000000-0005-0000-0000-0000B6240000}"/>
    <cellStyle name="20% - Accent4 6 2 2 4" xfId="9517" xr:uid="{00000000-0005-0000-0000-0000B7240000}"/>
    <cellStyle name="20% - Accent4 6 2 2 4 2" xfId="9518" xr:uid="{00000000-0005-0000-0000-0000B8240000}"/>
    <cellStyle name="20% - Accent4 6 2 2 4 2 2" xfId="9519" xr:uid="{00000000-0005-0000-0000-0000B9240000}"/>
    <cellStyle name="20% - Accent4 6 2 2 4 3" xfId="9520" xr:uid="{00000000-0005-0000-0000-0000BA240000}"/>
    <cellStyle name="20% - Accent4 6 2 2 5" xfId="9521" xr:uid="{00000000-0005-0000-0000-0000BB240000}"/>
    <cellStyle name="20% - Accent4 6 2 2 5 2" xfId="9522" xr:uid="{00000000-0005-0000-0000-0000BC240000}"/>
    <cellStyle name="20% - Accent4 6 2 2 5 2 2" xfId="9523" xr:uid="{00000000-0005-0000-0000-0000BD240000}"/>
    <cellStyle name="20% - Accent4 6 2 2 5 3" xfId="9524" xr:uid="{00000000-0005-0000-0000-0000BE240000}"/>
    <cellStyle name="20% - Accent4 6 2 2 6" xfId="9525" xr:uid="{00000000-0005-0000-0000-0000BF240000}"/>
    <cellStyle name="20% - Accent4 6 2 2 6 2" xfId="9526" xr:uid="{00000000-0005-0000-0000-0000C0240000}"/>
    <cellStyle name="20% - Accent4 6 2 2 7" xfId="9527" xr:uid="{00000000-0005-0000-0000-0000C1240000}"/>
    <cellStyle name="20% - Accent4 6 2 3" xfId="9528" xr:uid="{00000000-0005-0000-0000-0000C2240000}"/>
    <cellStyle name="20% - Accent4 6 2 3 2" xfId="9529" xr:uid="{00000000-0005-0000-0000-0000C3240000}"/>
    <cellStyle name="20% - Accent4 6 2 3 2 2" xfId="9530" xr:uid="{00000000-0005-0000-0000-0000C4240000}"/>
    <cellStyle name="20% - Accent4 6 2 3 2 2 2" xfId="9531" xr:uid="{00000000-0005-0000-0000-0000C5240000}"/>
    <cellStyle name="20% - Accent4 6 2 3 2 2 2 2" xfId="9532" xr:uid="{00000000-0005-0000-0000-0000C6240000}"/>
    <cellStyle name="20% - Accent4 6 2 3 2 2 3" xfId="9533" xr:uid="{00000000-0005-0000-0000-0000C7240000}"/>
    <cellStyle name="20% - Accent4 6 2 3 2 3" xfId="9534" xr:uid="{00000000-0005-0000-0000-0000C8240000}"/>
    <cellStyle name="20% - Accent4 6 2 3 2 3 2" xfId="9535" xr:uid="{00000000-0005-0000-0000-0000C9240000}"/>
    <cellStyle name="20% - Accent4 6 2 3 2 4" xfId="9536" xr:uid="{00000000-0005-0000-0000-0000CA240000}"/>
    <cellStyle name="20% - Accent4 6 2 3 3" xfId="9537" xr:uid="{00000000-0005-0000-0000-0000CB240000}"/>
    <cellStyle name="20% - Accent4 6 2 3 3 2" xfId="9538" xr:uid="{00000000-0005-0000-0000-0000CC240000}"/>
    <cellStyle name="20% - Accent4 6 2 3 3 2 2" xfId="9539" xr:uid="{00000000-0005-0000-0000-0000CD240000}"/>
    <cellStyle name="20% - Accent4 6 2 3 3 3" xfId="9540" xr:uid="{00000000-0005-0000-0000-0000CE240000}"/>
    <cellStyle name="20% - Accent4 6 2 3 4" xfId="9541" xr:uid="{00000000-0005-0000-0000-0000CF240000}"/>
    <cellStyle name="20% - Accent4 6 2 3 4 2" xfId="9542" xr:uid="{00000000-0005-0000-0000-0000D0240000}"/>
    <cellStyle name="20% - Accent4 6 2 3 4 2 2" xfId="9543" xr:uid="{00000000-0005-0000-0000-0000D1240000}"/>
    <cellStyle name="20% - Accent4 6 2 3 4 3" xfId="9544" xr:uid="{00000000-0005-0000-0000-0000D2240000}"/>
    <cellStyle name="20% - Accent4 6 2 3 5" xfId="9545" xr:uid="{00000000-0005-0000-0000-0000D3240000}"/>
    <cellStyle name="20% - Accent4 6 2 3 5 2" xfId="9546" xr:uid="{00000000-0005-0000-0000-0000D4240000}"/>
    <cellStyle name="20% - Accent4 6 2 3 6" xfId="9547" xr:uid="{00000000-0005-0000-0000-0000D5240000}"/>
    <cellStyle name="20% - Accent4 6 2 4" xfId="9548" xr:uid="{00000000-0005-0000-0000-0000D6240000}"/>
    <cellStyle name="20% - Accent4 6 2 4 2" xfId="9549" xr:uid="{00000000-0005-0000-0000-0000D7240000}"/>
    <cellStyle name="20% - Accent4 6 2 4 2 2" xfId="9550" xr:uid="{00000000-0005-0000-0000-0000D8240000}"/>
    <cellStyle name="20% - Accent4 6 2 4 2 2 2" xfId="9551" xr:uid="{00000000-0005-0000-0000-0000D9240000}"/>
    <cellStyle name="20% - Accent4 6 2 4 2 3" xfId="9552" xr:uid="{00000000-0005-0000-0000-0000DA240000}"/>
    <cellStyle name="20% - Accent4 6 2 4 3" xfId="9553" xr:uid="{00000000-0005-0000-0000-0000DB240000}"/>
    <cellStyle name="20% - Accent4 6 2 4 3 2" xfId="9554" xr:uid="{00000000-0005-0000-0000-0000DC240000}"/>
    <cellStyle name="20% - Accent4 6 2 4 4" xfId="9555" xr:uid="{00000000-0005-0000-0000-0000DD240000}"/>
    <cellStyle name="20% - Accent4 6 2 5" xfId="9556" xr:uid="{00000000-0005-0000-0000-0000DE240000}"/>
    <cellStyle name="20% - Accent4 6 2 5 2" xfId="9557" xr:uid="{00000000-0005-0000-0000-0000DF240000}"/>
    <cellStyle name="20% - Accent4 6 2 5 2 2" xfId="9558" xr:uid="{00000000-0005-0000-0000-0000E0240000}"/>
    <cellStyle name="20% - Accent4 6 2 5 3" xfId="9559" xr:uid="{00000000-0005-0000-0000-0000E1240000}"/>
    <cellStyle name="20% - Accent4 6 2 6" xfId="9560" xr:uid="{00000000-0005-0000-0000-0000E2240000}"/>
    <cellStyle name="20% - Accent4 6 2 6 2" xfId="9561" xr:uid="{00000000-0005-0000-0000-0000E3240000}"/>
    <cellStyle name="20% - Accent4 6 2 6 2 2" xfId="9562" xr:uid="{00000000-0005-0000-0000-0000E4240000}"/>
    <cellStyle name="20% - Accent4 6 2 6 3" xfId="9563" xr:uid="{00000000-0005-0000-0000-0000E5240000}"/>
    <cellStyle name="20% - Accent4 6 2 7" xfId="9564" xr:uid="{00000000-0005-0000-0000-0000E6240000}"/>
    <cellStyle name="20% - Accent4 6 2 7 2" xfId="9565" xr:uid="{00000000-0005-0000-0000-0000E7240000}"/>
    <cellStyle name="20% - Accent4 6 2 8" xfId="9566" xr:uid="{00000000-0005-0000-0000-0000E8240000}"/>
    <cellStyle name="20% - Accent4 6 3" xfId="9567" xr:uid="{00000000-0005-0000-0000-0000E9240000}"/>
    <cellStyle name="20% - Accent4 6 3 2" xfId="9568" xr:uid="{00000000-0005-0000-0000-0000EA240000}"/>
    <cellStyle name="20% - Accent4 6 3 2 2" xfId="9569" xr:uid="{00000000-0005-0000-0000-0000EB240000}"/>
    <cellStyle name="20% - Accent4 6 3 2 2 2" xfId="9570" xr:uid="{00000000-0005-0000-0000-0000EC240000}"/>
    <cellStyle name="20% - Accent4 6 3 2 2 2 2" xfId="9571" xr:uid="{00000000-0005-0000-0000-0000ED240000}"/>
    <cellStyle name="20% - Accent4 6 3 2 2 2 2 2" xfId="9572" xr:uid="{00000000-0005-0000-0000-0000EE240000}"/>
    <cellStyle name="20% - Accent4 6 3 2 2 2 3" xfId="9573" xr:uid="{00000000-0005-0000-0000-0000EF240000}"/>
    <cellStyle name="20% - Accent4 6 3 2 2 3" xfId="9574" xr:uid="{00000000-0005-0000-0000-0000F0240000}"/>
    <cellStyle name="20% - Accent4 6 3 2 2 3 2" xfId="9575" xr:uid="{00000000-0005-0000-0000-0000F1240000}"/>
    <cellStyle name="20% - Accent4 6 3 2 2 4" xfId="9576" xr:uid="{00000000-0005-0000-0000-0000F2240000}"/>
    <cellStyle name="20% - Accent4 6 3 2 3" xfId="9577" xr:uid="{00000000-0005-0000-0000-0000F3240000}"/>
    <cellStyle name="20% - Accent4 6 3 2 3 2" xfId="9578" xr:uid="{00000000-0005-0000-0000-0000F4240000}"/>
    <cellStyle name="20% - Accent4 6 3 2 3 2 2" xfId="9579" xr:uid="{00000000-0005-0000-0000-0000F5240000}"/>
    <cellStyle name="20% - Accent4 6 3 2 3 3" xfId="9580" xr:uid="{00000000-0005-0000-0000-0000F6240000}"/>
    <cellStyle name="20% - Accent4 6 3 2 4" xfId="9581" xr:uid="{00000000-0005-0000-0000-0000F7240000}"/>
    <cellStyle name="20% - Accent4 6 3 2 4 2" xfId="9582" xr:uid="{00000000-0005-0000-0000-0000F8240000}"/>
    <cellStyle name="20% - Accent4 6 3 2 4 2 2" xfId="9583" xr:uid="{00000000-0005-0000-0000-0000F9240000}"/>
    <cellStyle name="20% - Accent4 6 3 2 4 3" xfId="9584" xr:uid="{00000000-0005-0000-0000-0000FA240000}"/>
    <cellStyle name="20% - Accent4 6 3 2 5" xfId="9585" xr:uid="{00000000-0005-0000-0000-0000FB240000}"/>
    <cellStyle name="20% - Accent4 6 3 2 5 2" xfId="9586" xr:uid="{00000000-0005-0000-0000-0000FC240000}"/>
    <cellStyle name="20% - Accent4 6 3 2 6" xfId="9587" xr:uid="{00000000-0005-0000-0000-0000FD240000}"/>
    <cellStyle name="20% - Accent4 6 3 3" xfId="9588" xr:uid="{00000000-0005-0000-0000-0000FE240000}"/>
    <cellStyle name="20% - Accent4 6 3 3 2" xfId="9589" xr:uid="{00000000-0005-0000-0000-0000FF240000}"/>
    <cellStyle name="20% - Accent4 6 3 3 2 2" xfId="9590" xr:uid="{00000000-0005-0000-0000-000000250000}"/>
    <cellStyle name="20% - Accent4 6 3 3 2 2 2" xfId="9591" xr:uid="{00000000-0005-0000-0000-000001250000}"/>
    <cellStyle name="20% - Accent4 6 3 3 2 3" xfId="9592" xr:uid="{00000000-0005-0000-0000-000002250000}"/>
    <cellStyle name="20% - Accent4 6 3 3 3" xfId="9593" xr:uid="{00000000-0005-0000-0000-000003250000}"/>
    <cellStyle name="20% - Accent4 6 3 3 3 2" xfId="9594" xr:uid="{00000000-0005-0000-0000-000004250000}"/>
    <cellStyle name="20% - Accent4 6 3 3 4" xfId="9595" xr:uid="{00000000-0005-0000-0000-000005250000}"/>
    <cellStyle name="20% - Accent4 6 3 4" xfId="9596" xr:uid="{00000000-0005-0000-0000-000006250000}"/>
    <cellStyle name="20% - Accent4 6 3 4 2" xfId="9597" xr:uid="{00000000-0005-0000-0000-000007250000}"/>
    <cellStyle name="20% - Accent4 6 3 4 2 2" xfId="9598" xr:uid="{00000000-0005-0000-0000-000008250000}"/>
    <cellStyle name="20% - Accent4 6 3 4 3" xfId="9599" xr:uid="{00000000-0005-0000-0000-000009250000}"/>
    <cellStyle name="20% - Accent4 6 3 5" xfId="9600" xr:uid="{00000000-0005-0000-0000-00000A250000}"/>
    <cellStyle name="20% - Accent4 6 3 5 2" xfId="9601" xr:uid="{00000000-0005-0000-0000-00000B250000}"/>
    <cellStyle name="20% - Accent4 6 3 5 2 2" xfId="9602" xr:uid="{00000000-0005-0000-0000-00000C250000}"/>
    <cellStyle name="20% - Accent4 6 3 5 3" xfId="9603" xr:uid="{00000000-0005-0000-0000-00000D250000}"/>
    <cellStyle name="20% - Accent4 6 3 6" xfId="9604" xr:uid="{00000000-0005-0000-0000-00000E250000}"/>
    <cellStyle name="20% - Accent4 6 3 6 2" xfId="9605" xr:uid="{00000000-0005-0000-0000-00000F250000}"/>
    <cellStyle name="20% - Accent4 6 3 7" xfId="9606" xr:uid="{00000000-0005-0000-0000-000010250000}"/>
    <cellStyle name="20% - Accent4 6 4" xfId="9607" xr:uid="{00000000-0005-0000-0000-000011250000}"/>
    <cellStyle name="20% - Accent4 6 4 2" xfId="9608" xr:uid="{00000000-0005-0000-0000-000012250000}"/>
    <cellStyle name="20% - Accent4 6 4 2 2" xfId="9609" xr:uid="{00000000-0005-0000-0000-000013250000}"/>
    <cellStyle name="20% - Accent4 6 4 2 2 2" xfId="9610" xr:uid="{00000000-0005-0000-0000-000014250000}"/>
    <cellStyle name="20% - Accent4 6 4 2 2 2 2" xfId="9611" xr:uid="{00000000-0005-0000-0000-000015250000}"/>
    <cellStyle name="20% - Accent4 6 4 2 2 3" xfId="9612" xr:uid="{00000000-0005-0000-0000-000016250000}"/>
    <cellStyle name="20% - Accent4 6 4 2 3" xfId="9613" xr:uid="{00000000-0005-0000-0000-000017250000}"/>
    <cellStyle name="20% - Accent4 6 4 2 3 2" xfId="9614" xr:uid="{00000000-0005-0000-0000-000018250000}"/>
    <cellStyle name="20% - Accent4 6 4 2 4" xfId="9615" xr:uid="{00000000-0005-0000-0000-000019250000}"/>
    <cellStyle name="20% - Accent4 6 4 3" xfId="9616" xr:uid="{00000000-0005-0000-0000-00001A250000}"/>
    <cellStyle name="20% - Accent4 6 4 3 2" xfId="9617" xr:uid="{00000000-0005-0000-0000-00001B250000}"/>
    <cellStyle name="20% - Accent4 6 4 3 2 2" xfId="9618" xr:uid="{00000000-0005-0000-0000-00001C250000}"/>
    <cellStyle name="20% - Accent4 6 4 3 3" xfId="9619" xr:uid="{00000000-0005-0000-0000-00001D250000}"/>
    <cellStyle name="20% - Accent4 6 4 4" xfId="9620" xr:uid="{00000000-0005-0000-0000-00001E250000}"/>
    <cellStyle name="20% - Accent4 6 4 4 2" xfId="9621" xr:uid="{00000000-0005-0000-0000-00001F250000}"/>
    <cellStyle name="20% - Accent4 6 4 4 2 2" xfId="9622" xr:uid="{00000000-0005-0000-0000-000020250000}"/>
    <cellStyle name="20% - Accent4 6 4 4 3" xfId="9623" xr:uid="{00000000-0005-0000-0000-000021250000}"/>
    <cellStyle name="20% - Accent4 6 4 5" xfId="9624" xr:uid="{00000000-0005-0000-0000-000022250000}"/>
    <cellStyle name="20% - Accent4 6 4 5 2" xfId="9625" xr:uid="{00000000-0005-0000-0000-000023250000}"/>
    <cellStyle name="20% - Accent4 6 4 6" xfId="9626" xr:uid="{00000000-0005-0000-0000-000024250000}"/>
    <cellStyle name="20% - Accent4 6 5" xfId="9627" xr:uid="{00000000-0005-0000-0000-000025250000}"/>
    <cellStyle name="20% - Accent4 6 5 2" xfId="9628" xr:uid="{00000000-0005-0000-0000-000026250000}"/>
    <cellStyle name="20% - Accent4 6 5 2 2" xfId="9629" xr:uid="{00000000-0005-0000-0000-000027250000}"/>
    <cellStyle name="20% - Accent4 6 5 2 2 2" xfId="9630" xr:uid="{00000000-0005-0000-0000-000028250000}"/>
    <cellStyle name="20% - Accent4 6 5 2 3" xfId="9631" xr:uid="{00000000-0005-0000-0000-000029250000}"/>
    <cellStyle name="20% - Accent4 6 5 3" xfId="9632" xr:uid="{00000000-0005-0000-0000-00002A250000}"/>
    <cellStyle name="20% - Accent4 6 5 3 2" xfId="9633" xr:uid="{00000000-0005-0000-0000-00002B250000}"/>
    <cellStyle name="20% - Accent4 6 5 4" xfId="9634" xr:uid="{00000000-0005-0000-0000-00002C250000}"/>
    <cellStyle name="20% - Accent4 6 6" xfId="9635" xr:uid="{00000000-0005-0000-0000-00002D250000}"/>
    <cellStyle name="20% - Accent4 6 6 2" xfId="9636" xr:uid="{00000000-0005-0000-0000-00002E250000}"/>
    <cellStyle name="20% - Accent4 6 6 2 2" xfId="9637" xr:uid="{00000000-0005-0000-0000-00002F250000}"/>
    <cellStyle name="20% - Accent4 6 6 3" xfId="9638" xr:uid="{00000000-0005-0000-0000-000030250000}"/>
    <cellStyle name="20% - Accent4 6 7" xfId="9639" xr:uid="{00000000-0005-0000-0000-000031250000}"/>
    <cellStyle name="20% - Accent4 6 7 2" xfId="9640" xr:uid="{00000000-0005-0000-0000-000032250000}"/>
    <cellStyle name="20% - Accent4 6 7 2 2" xfId="9641" xr:uid="{00000000-0005-0000-0000-000033250000}"/>
    <cellStyle name="20% - Accent4 6 7 3" xfId="9642" xr:uid="{00000000-0005-0000-0000-000034250000}"/>
    <cellStyle name="20% - Accent4 6 8" xfId="9643" xr:uid="{00000000-0005-0000-0000-000035250000}"/>
    <cellStyle name="20% - Accent4 6 8 2" xfId="9644" xr:uid="{00000000-0005-0000-0000-000036250000}"/>
    <cellStyle name="20% - Accent4 6 9" xfId="9645" xr:uid="{00000000-0005-0000-0000-000037250000}"/>
    <cellStyle name="20% - Accent4 7" xfId="9646" xr:uid="{00000000-0005-0000-0000-000038250000}"/>
    <cellStyle name="20% - Accent4 7 2" xfId="9647" xr:uid="{00000000-0005-0000-0000-000039250000}"/>
    <cellStyle name="20% - Accent4 7 2 2" xfId="9648" xr:uid="{00000000-0005-0000-0000-00003A250000}"/>
    <cellStyle name="20% - Accent4 7 2 2 2" xfId="9649" xr:uid="{00000000-0005-0000-0000-00003B250000}"/>
    <cellStyle name="20% - Accent4 7 2 2 2 2" xfId="9650" xr:uid="{00000000-0005-0000-0000-00003C250000}"/>
    <cellStyle name="20% - Accent4 7 2 2 2 2 2" xfId="9651" xr:uid="{00000000-0005-0000-0000-00003D250000}"/>
    <cellStyle name="20% - Accent4 7 2 2 2 2 2 2" xfId="9652" xr:uid="{00000000-0005-0000-0000-00003E250000}"/>
    <cellStyle name="20% - Accent4 7 2 2 2 2 2 2 2" xfId="9653" xr:uid="{00000000-0005-0000-0000-00003F250000}"/>
    <cellStyle name="20% - Accent4 7 2 2 2 2 2 3" xfId="9654" xr:uid="{00000000-0005-0000-0000-000040250000}"/>
    <cellStyle name="20% - Accent4 7 2 2 2 2 3" xfId="9655" xr:uid="{00000000-0005-0000-0000-000041250000}"/>
    <cellStyle name="20% - Accent4 7 2 2 2 2 3 2" xfId="9656" xr:uid="{00000000-0005-0000-0000-000042250000}"/>
    <cellStyle name="20% - Accent4 7 2 2 2 2 4" xfId="9657" xr:uid="{00000000-0005-0000-0000-000043250000}"/>
    <cellStyle name="20% - Accent4 7 2 2 2 3" xfId="9658" xr:uid="{00000000-0005-0000-0000-000044250000}"/>
    <cellStyle name="20% - Accent4 7 2 2 2 3 2" xfId="9659" xr:uid="{00000000-0005-0000-0000-000045250000}"/>
    <cellStyle name="20% - Accent4 7 2 2 2 3 2 2" xfId="9660" xr:uid="{00000000-0005-0000-0000-000046250000}"/>
    <cellStyle name="20% - Accent4 7 2 2 2 3 3" xfId="9661" xr:uid="{00000000-0005-0000-0000-000047250000}"/>
    <cellStyle name="20% - Accent4 7 2 2 2 4" xfId="9662" xr:uid="{00000000-0005-0000-0000-000048250000}"/>
    <cellStyle name="20% - Accent4 7 2 2 2 4 2" xfId="9663" xr:uid="{00000000-0005-0000-0000-000049250000}"/>
    <cellStyle name="20% - Accent4 7 2 2 2 4 2 2" xfId="9664" xr:uid="{00000000-0005-0000-0000-00004A250000}"/>
    <cellStyle name="20% - Accent4 7 2 2 2 4 3" xfId="9665" xr:uid="{00000000-0005-0000-0000-00004B250000}"/>
    <cellStyle name="20% - Accent4 7 2 2 2 5" xfId="9666" xr:uid="{00000000-0005-0000-0000-00004C250000}"/>
    <cellStyle name="20% - Accent4 7 2 2 2 5 2" xfId="9667" xr:uid="{00000000-0005-0000-0000-00004D250000}"/>
    <cellStyle name="20% - Accent4 7 2 2 2 6" xfId="9668" xr:uid="{00000000-0005-0000-0000-00004E250000}"/>
    <cellStyle name="20% - Accent4 7 2 2 3" xfId="9669" xr:uid="{00000000-0005-0000-0000-00004F250000}"/>
    <cellStyle name="20% - Accent4 7 2 2 3 2" xfId="9670" xr:uid="{00000000-0005-0000-0000-000050250000}"/>
    <cellStyle name="20% - Accent4 7 2 2 3 2 2" xfId="9671" xr:uid="{00000000-0005-0000-0000-000051250000}"/>
    <cellStyle name="20% - Accent4 7 2 2 3 2 2 2" xfId="9672" xr:uid="{00000000-0005-0000-0000-000052250000}"/>
    <cellStyle name="20% - Accent4 7 2 2 3 2 3" xfId="9673" xr:uid="{00000000-0005-0000-0000-000053250000}"/>
    <cellStyle name="20% - Accent4 7 2 2 3 3" xfId="9674" xr:uid="{00000000-0005-0000-0000-000054250000}"/>
    <cellStyle name="20% - Accent4 7 2 2 3 3 2" xfId="9675" xr:uid="{00000000-0005-0000-0000-000055250000}"/>
    <cellStyle name="20% - Accent4 7 2 2 3 4" xfId="9676" xr:uid="{00000000-0005-0000-0000-000056250000}"/>
    <cellStyle name="20% - Accent4 7 2 2 4" xfId="9677" xr:uid="{00000000-0005-0000-0000-000057250000}"/>
    <cellStyle name="20% - Accent4 7 2 2 4 2" xfId="9678" xr:uid="{00000000-0005-0000-0000-000058250000}"/>
    <cellStyle name="20% - Accent4 7 2 2 4 2 2" xfId="9679" xr:uid="{00000000-0005-0000-0000-000059250000}"/>
    <cellStyle name="20% - Accent4 7 2 2 4 3" xfId="9680" xr:uid="{00000000-0005-0000-0000-00005A250000}"/>
    <cellStyle name="20% - Accent4 7 2 2 5" xfId="9681" xr:uid="{00000000-0005-0000-0000-00005B250000}"/>
    <cellStyle name="20% - Accent4 7 2 2 5 2" xfId="9682" xr:uid="{00000000-0005-0000-0000-00005C250000}"/>
    <cellStyle name="20% - Accent4 7 2 2 5 2 2" xfId="9683" xr:uid="{00000000-0005-0000-0000-00005D250000}"/>
    <cellStyle name="20% - Accent4 7 2 2 5 3" xfId="9684" xr:uid="{00000000-0005-0000-0000-00005E250000}"/>
    <cellStyle name="20% - Accent4 7 2 2 6" xfId="9685" xr:uid="{00000000-0005-0000-0000-00005F250000}"/>
    <cellStyle name="20% - Accent4 7 2 2 6 2" xfId="9686" xr:uid="{00000000-0005-0000-0000-000060250000}"/>
    <cellStyle name="20% - Accent4 7 2 2 7" xfId="9687" xr:uid="{00000000-0005-0000-0000-000061250000}"/>
    <cellStyle name="20% - Accent4 7 2 3" xfId="9688" xr:uid="{00000000-0005-0000-0000-000062250000}"/>
    <cellStyle name="20% - Accent4 7 2 3 2" xfId="9689" xr:uid="{00000000-0005-0000-0000-000063250000}"/>
    <cellStyle name="20% - Accent4 7 2 3 2 2" xfId="9690" xr:uid="{00000000-0005-0000-0000-000064250000}"/>
    <cellStyle name="20% - Accent4 7 2 3 2 2 2" xfId="9691" xr:uid="{00000000-0005-0000-0000-000065250000}"/>
    <cellStyle name="20% - Accent4 7 2 3 2 2 2 2" xfId="9692" xr:uid="{00000000-0005-0000-0000-000066250000}"/>
    <cellStyle name="20% - Accent4 7 2 3 2 2 3" xfId="9693" xr:uid="{00000000-0005-0000-0000-000067250000}"/>
    <cellStyle name="20% - Accent4 7 2 3 2 3" xfId="9694" xr:uid="{00000000-0005-0000-0000-000068250000}"/>
    <cellStyle name="20% - Accent4 7 2 3 2 3 2" xfId="9695" xr:uid="{00000000-0005-0000-0000-000069250000}"/>
    <cellStyle name="20% - Accent4 7 2 3 2 4" xfId="9696" xr:uid="{00000000-0005-0000-0000-00006A250000}"/>
    <cellStyle name="20% - Accent4 7 2 3 3" xfId="9697" xr:uid="{00000000-0005-0000-0000-00006B250000}"/>
    <cellStyle name="20% - Accent4 7 2 3 3 2" xfId="9698" xr:uid="{00000000-0005-0000-0000-00006C250000}"/>
    <cellStyle name="20% - Accent4 7 2 3 3 2 2" xfId="9699" xr:uid="{00000000-0005-0000-0000-00006D250000}"/>
    <cellStyle name="20% - Accent4 7 2 3 3 3" xfId="9700" xr:uid="{00000000-0005-0000-0000-00006E250000}"/>
    <cellStyle name="20% - Accent4 7 2 3 4" xfId="9701" xr:uid="{00000000-0005-0000-0000-00006F250000}"/>
    <cellStyle name="20% - Accent4 7 2 3 4 2" xfId="9702" xr:uid="{00000000-0005-0000-0000-000070250000}"/>
    <cellStyle name="20% - Accent4 7 2 3 4 2 2" xfId="9703" xr:uid="{00000000-0005-0000-0000-000071250000}"/>
    <cellStyle name="20% - Accent4 7 2 3 4 3" xfId="9704" xr:uid="{00000000-0005-0000-0000-000072250000}"/>
    <cellStyle name="20% - Accent4 7 2 3 5" xfId="9705" xr:uid="{00000000-0005-0000-0000-000073250000}"/>
    <cellStyle name="20% - Accent4 7 2 3 5 2" xfId="9706" xr:uid="{00000000-0005-0000-0000-000074250000}"/>
    <cellStyle name="20% - Accent4 7 2 3 6" xfId="9707" xr:uid="{00000000-0005-0000-0000-000075250000}"/>
    <cellStyle name="20% - Accent4 7 2 4" xfId="9708" xr:uid="{00000000-0005-0000-0000-000076250000}"/>
    <cellStyle name="20% - Accent4 7 2 4 2" xfId="9709" xr:uid="{00000000-0005-0000-0000-000077250000}"/>
    <cellStyle name="20% - Accent4 7 2 4 2 2" xfId="9710" xr:uid="{00000000-0005-0000-0000-000078250000}"/>
    <cellStyle name="20% - Accent4 7 2 4 2 2 2" xfId="9711" xr:uid="{00000000-0005-0000-0000-000079250000}"/>
    <cellStyle name="20% - Accent4 7 2 4 2 3" xfId="9712" xr:uid="{00000000-0005-0000-0000-00007A250000}"/>
    <cellStyle name="20% - Accent4 7 2 4 3" xfId="9713" xr:uid="{00000000-0005-0000-0000-00007B250000}"/>
    <cellStyle name="20% - Accent4 7 2 4 3 2" xfId="9714" xr:uid="{00000000-0005-0000-0000-00007C250000}"/>
    <cellStyle name="20% - Accent4 7 2 4 4" xfId="9715" xr:uid="{00000000-0005-0000-0000-00007D250000}"/>
    <cellStyle name="20% - Accent4 7 2 5" xfId="9716" xr:uid="{00000000-0005-0000-0000-00007E250000}"/>
    <cellStyle name="20% - Accent4 7 2 5 2" xfId="9717" xr:uid="{00000000-0005-0000-0000-00007F250000}"/>
    <cellStyle name="20% - Accent4 7 2 5 2 2" xfId="9718" xr:uid="{00000000-0005-0000-0000-000080250000}"/>
    <cellStyle name="20% - Accent4 7 2 5 3" xfId="9719" xr:uid="{00000000-0005-0000-0000-000081250000}"/>
    <cellStyle name="20% - Accent4 7 2 6" xfId="9720" xr:uid="{00000000-0005-0000-0000-000082250000}"/>
    <cellStyle name="20% - Accent4 7 2 6 2" xfId="9721" xr:uid="{00000000-0005-0000-0000-000083250000}"/>
    <cellStyle name="20% - Accent4 7 2 6 2 2" xfId="9722" xr:uid="{00000000-0005-0000-0000-000084250000}"/>
    <cellStyle name="20% - Accent4 7 2 6 3" xfId="9723" xr:uid="{00000000-0005-0000-0000-000085250000}"/>
    <cellStyle name="20% - Accent4 7 2 7" xfId="9724" xr:uid="{00000000-0005-0000-0000-000086250000}"/>
    <cellStyle name="20% - Accent4 7 2 7 2" xfId="9725" xr:uid="{00000000-0005-0000-0000-000087250000}"/>
    <cellStyle name="20% - Accent4 7 2 8" xfId="9726" xr:uid="{00000000-0005-0000-0000-000088250000}"/>
    <cellStyle name="20% - Accent4 7 3" xfId="9727" xr:uid="{00000000-0005-0000-0000-000089250000}"/>
    <cellStyle name="20% - Accent4 7 3 2" xfId="9728" xr:uid="{00000000-0005-0000-0000-00008A250000}"/>
    <cellStyle name="20% - Accent4 7 3 2 2" xfId="9729" xr:uid="{00000000-0005-0000-0000-00008B250000}"/>
    <cellStyle name="20% - Accent4 7 3 2 2 2" xfId="9730" xr:uid="{00000000-0005-0000-0000-00008C250000}"/>
    <cellStyle name="20% - Accent4 7 3 2 2 2 2" xfId="9731" xr:uid="{00000000-0005-0000-0000-00008D250000}"/>
    <cellStyle name="20% - Accent4 7 3 2 2 2 2 2" xfId="9732" xr:uid="{00000000-0005-0000-0000-00008E250000}"/>
    <cellStyle name="20% - Accent4 7 3 2 2 2 3" xfId="9733" xr:uid="{00000000-0005-0000-0000-00008F250000}"/>
    <cellStyle name="20% - Accent4 7 3 2 2 3" xfId="9734" xr:uid="{00000000-0005-0000-0000-000090250000}"/>
    <cellStyle name="20% - Accent4 7 3 2 2 3 2" xfId="9735" xr:uid="{00000000-0005-0000-0000-000091250000}"/>
    <cellStyle name="20% - Accent4 7 3 2 2 4" xfId="9736" xr:uid="{00000000-0005-0000-0000-000092250000}"/>
    <cellStyle name="20% - Accent4 7 3 2 3" xfId="9737" xr:uid="{00000000-0005-0000-0000-000093250000}"/>
    <cellStyle name="20% - Accent4 7 3 2 3 2" xfId="9738" xr:uid="{00000000-0005-0000-0000-000094250000}"/>
    <cellStyle name="20% - Accent4 7 3 2 3 2 2" xfId="9739" xr:uid="{00000000-0005-0000-0000-000095250000}"/>
    <cellStyle name="20% - Accent4 7 3 2 3 3" xfId="9740" xr:uid="{00000000-0005-0000-0000-000096250000}"/>
    <cellStyle name="20% - Accent4 7 3 2 4" xfId="9741" xr:uid="{00000000-0005-0000-0000-000097250000}"/>
    <cellStyle name="20% - Accent4 7 3 2 4 2" xfId="9742" xr:uid="{00000000-0005-0000-0000-000098250000}"/>
    <cellStyle name="20% - Accent4 7 3 2 4 2 2" xfId="9743" xr:uid="{00000000-0005-0000-0000-000099250000}"/>
    <cellStyle name="20% - Accent4 7 3 2 4 3" xfId="9744" xr:uid="{00000000-0005-0000-0000-00009A250000}"/>
    <cellStyle name="20% - Accent4 7 3 2 5" xfId="9745" xr:uid="{00000000-0005-0000-0000-00009B250000}"/>
    <cellStyle name="20% - Accent4 7 3 2 5 2" xfId="9746" xr:uid="{00000000-0005-0000-0000-00009C250000}"/>
    <cellStyle name="20% - Accent4 7 3 2 6" xfId="9747" xr:uid="{00000000-0005-0000-0000-00009D250000}"/>
    <cellStyle name="20% - Accent4 7 3 3" xfId="9748" xr:uid="{00000000-0005-0000-0000-00009E250000}"/>
    <cellStyle name="20% - Accent4 7 3 3 2" xfId="9749" xr:uid="{00000000-0005-0000-0000-00009F250000}"/>
    <cellStyle name="20% - Accent4 7 3 3 2 2" xfId="9750" xr:uid="{00000000-0005-0000-0000-0000A0250000}"/>
    <cellStyle name="20% - Accent4 7 3 3 2 2 2" xfId="9751" xr:uid="{00000000-0005-0000-0000-0000A1250000}"/>
    <cellStyle name="20% - Accent4 7 3 3 2 3" xfId="9752" xr:uid="{00000000-0005-0000-0000-0000A2250000}"/>
    <cellStyle name="20% - Accent4 7 3 3 3" xfId="9753" xr:uid="{00000000-0005-0000-0000-0000A3250000}"/>
    <cellStyle name="20% - Accent4 7 3 3 3 2" xfId="9754" xr:uid="{00000000-0005-0000-0000-0000A4250000}"/>
    <cellStyle name="20% - Accent4 7 3 3 4" xfId="9755" xr:uid="{00000000-0005-0000-0000-0000A5250000}"/>
    <cellStyle name="20% - Accent4 7 3 4" xfId="9756" xr:uid="{00000000-0005-0000-0000-0000A6250000}"/>
    <cellStyle name="20% - Accent4 7 3 4 2" xfId="9757" xr:uid="{00000000-0005-0000-0000-0000A7250000}"/>
    <cellStyle name="20% - Accent4 7 3 4 2 2" xfId="9758" xr:uid="{00000000-0005-0000-0000-0000A8250000}"/>
    <cellStyle name="20% - Accent4 7 3 4 3" xfId="9759" xr:uid="{00000000-0005-0000-0000-0000A9250000}"/>
    <cellStyle name="20% - Accent4 7 3 5" xfId="9760" xr:uid="{00000000-0005-0000-0000-0000AA250000}"/>
    <cellStyle name="20% - Accent4 7 3 5 2" xfId="9761" xr:uid="{00000000-0005-0000-0000-0000AB250000}"/>
    <cellStyle name="20% - Accent4 7 3 5 2 2" xfId="9762" xr:uid="{00000000-0005-0000-0000-0000AC250000}"/>
    <cellStyle name="20% - Accent4 7 3 5 3" xfId="9763" xr:uid="{00000000-0005-0000-0000-0000AD250000}"/>
    <cellStyle name="20% - Accent4 7 3 6" xfId="9764" xr:uid="{00000000-0005-0000-0000-0000AE250000}"/>
    <cellStyle name="20% - Accent4 7 3 6 2" xfId="9765" xr:uid="{00000000-0005-0000-0000-0000AF250000}"/>
    <cellStyle name="20% - Accent4 7 3 7" xfId="9766" xr:uid="{00000000-0005-0000-0000-0000B0250000}"/>
    <cellStyle name="20% - Accent4 7 4" xfId="9767" xr:uid="{00000000-0005-0000-0000-0000B1250000}"/>
    <cellStyle name="20% - Accent4 7 4 2" xfId="9768" xr:uid="{00000000-0005-0000-0000-0000B2250000}"/>
    <cellStyle name="20% - Accent4 7 4 2 2" xfId="9769" xr:uid="{00000000-0005-0000-0000-0000B3250000}"/>
    <cellStyle name="20% - Accent4 7 4 2 2 2" xfId="9770" xr:uid="{00000000-0005-0000-0000-0000B4250000}"/>
    <cellStyle name="20% - Accent4 7 4 2 2 2 2" xfId="9771" xr:uid="{00000000-0005-0000-0000-0000B5250000}"/>
    <cellStyle name="20% - Accent4 7 4 2 2 3" xfId="9772" xr:uid="{00000000-0005-0000-0000-0000B6250000}"/>
    <cellStyle name="20% - Accent4 7 4 2 3" xfId="9773" xr:uid="{00000000-0005-0000-0000-0000B7250000}"/>
    <cellStyle name="20% - Accent4 7 4 2 3 2" xfId="9774" xr:uid="{00000000-0005-0000-0000-0000B8250000}"/>
    <cellStyle name="20% - Accent4 7 4 2 4" xfId="9775" xr:uid="{00000000-0005-0000-0000-0000B9250000}"/>
    <cellStyle name="20% - Accent4 7 4 3" xfId="9776" xr:uid="{00000000-0005-0000-0000-0000BA250000}"/>
    <cellStyle name="20% - Accent4 7 4 3 2" xfId="9777" xr:uid="{00000000-0005-0000-0000-0000BB250000}"/>
    <cellStyle name="20% - Accent4 7 4 3 2 2" xfId="9778" xr:uid="{00000000-0005-0000-0000-0000BC250000}"/>
    <cellStyle name="20% - Accent4 7 4 3 3" xfId="9779" xr:uid="{00000000-0005-0000-0000-0000BD250000}"/>
    <cellStyle name="20% - Accent4 7 4 4" xfId="9780" xr:uid="{00000000-0005-0000-0000-0000BE250000}"/>
    <cellStyle name="20% - Accent4 7 4 4 2" xfId="9781" xr:uid="{00000000-0005-0000-0000-0000BF250000}"/>
    <cellStyle name="20% - Accent4 7 4 4 2 2" xfId="9782" xr:uid="{00000000-0005-0000-0000-0000C0250000}"/>
    <cellStyle name="20% - Accent4 7 4 4 3" xfId="9783" xr:uid="{00000000-0005-0000-0000-0000C1250000}"/>
    <cellStyle name="20% - Accent4 7 4 5" xfId="9784" xr:uid="{00000000-0005-0000-0000-0000C2250000}"/>
    <cellStyle name="20% - Accent4 7 4 5 2" xfId="9785" xr:uid="{00000000-0005-0000-0000-0000C3250000}"/>
    <cellStyle name="20% - Accent4 7 4 6" xfId="9786" xr:uid="{00000000-0005-0000-0000-0000C4250000}"/>
    <cellStyle name="20% - Accent4 7 5" xfId="9787" xr:uid="{00000000-0005-0000-0000-0000C5250000}"/>
    <cellStyle name="20% - Accent4 7 5 2" xfId="9788" xr:uid="{00000000-0005-0000-0000-0000C6250000}"/>
    <cellStyle name="20% - Accent4 7 5 2 2" xfId="9789" xr:uid="{00000000-0005-0000-0000-0000C7250000}"/>
    <cellStyle name="20% - Accent4 7 5 2 2 2" xfId="9790" xr:uid="{00000000-0005-0000-0000-0000C8250000}"/>
    <cellStyle name="20% - Accent4 7 5 2 3" xfId="9791" xr:uid="{00000000-0005-0000-0000-0000C9250000}"/>
    <cellStyle name="20% - Accent4 7 5 3" xfId="9792" xr:uid="{00000000-0005-0000-0000-0000CA250000}"/>
    <cellStyle name="20% - Accent4 7 5 3 2" xfId="9793" xr:uid="{00000000-0005-0000-0000-0000CB250000}"/>
    <cellStyle name="20% - Accent4 7 5 4" xfId="9794" xr:uid="{00000000-0005-0000-0000-0000CC250000}"/>
    <cellStyle name="20% - Accent4 7 6" xfId="9795" xr:uid="{00000000-0005-0000-0000-0000CD250000}"/>
    <cellStyle name="20% - Accent4 7 6 2" xfId="9796" xr:uid="{00000000-0005-0000-0000-0000CE250000}"/>
    <cellStyle name="20% - Accent4 7 6 2 2" xfId="9797" xr:uid="{00000000-0005-0000-0000-0000CF250000}"/>
    <cellStyle name="20% - Accent4 7 6 3" xfId="9798" xr:uid="{00000000-0005-0000-0000-0000D0250000}"/>
    <cellStyle name="20% - Accent4 7 7" xfId="9799" xr:uid="{00000000-0005-0000-0000-0000D1250000}"/>
    <cellStyle name="20% - Accent4 7 7 2" xfId="9800" xr:uid="{00000000-0005-0000-0000-0000D2250000}"/>
    <cellStyle name="20% - Accent4 7 7 2 2" xfId="9801" xr:uid="{00000000-0005-0000-0000-0000D3250000}"/>
    <cellStyle name="20% - Accent4 7 7 3" xfId="9802" xr:uid="{00000000-0005-0000-0000-0000D4250000}"/>
    <cellStyle name="20% - Accent4 7 8" xfId="9803" xr:uid="{00000000-0005-0000-0000-0000D5250000}"/>
    <cellStyle name="20% - Accent4 7 8 2" xfId="9804" xr:uid="{00000000-0005-0000-0000-0000D6250000}"/>
    <cellStyle name="20% - Accent4 7 9" xfId="9805" xr:uid="{00000000-0005-0000-0000-0000D7250000}"/>
    <cellStyle name="20% - Accent4 8" xfId="9806" xr:uid="{00000000-0005-0000-0000-0000D8250000}"/>
    <cellStyle name="20% - Accent4 8 2" xfId="9807" xr:uid="{00000000-0005-0000-0000-0000D9250000}"/>
    <cellStyle name="20% - Accent4 8 2 2" xfId="9808" xr:uid="{00000000-0005-0000-0000-0000DA250000}"/>
    <cellStyle name="20% - Accent4 8 2 2 2" xfId="9809" xr:uid="{00000000-0005-0000-0000-0000DB250000}"/>
    <cellStyle name="20% - Accent4 8 2 2 2 2" xfId="9810" xr:uid="{00000000-0005-0000-0000-0000DC250000}"/>
    <cellStyle name="20% - Accent4 8 2 2 2 2 2" xfId="9811" xr:uid="{00000000-0005-0000-0000-0000DD250000}"/>
    <cellStyle name="20% - Accent4 8 2 2 2 2 2 2" xfId="9812" xr:uid="{00000000-0005-0000-0000-0000DE250000}"/>
    <cellStyle name="20% - Accent4 8 2 2 2 2 2 2 2" xfId="9813" xr:uid="{00000000-0005-0000-0000-0000DF250000}"/>
    <cellStyle name="20% - Accent4 8 2 2 2 2 2 3" xfId="9814" xr:uid="{00000000-0005-0000-0000-0000E0250000}"/>
    <cellStyle name="20% - Accent4 8 2 2 2 2 3" xfId="9815" xr:uid="{00000000-0005-0000-0000-0000E1250000}"/>
    <cellStyle name="20% - Accent4 8 2 2 2 2 3 2" xfId="9816" xr:uid="{00000000-0005-0000-0000-0000E2250000}"/>
    <cellStyle name="20% - Accent4 8 2 2 2 2 4" xfId="9817" xr:uid="{00000000-0005-0000-0000-0000E3250000}"/>
    <cellStyle name="20% - Accent4 8 2 2 2 3" xfId="9818" xr:uid="{00000000-0005-0000-0000-0000E4250000}"/>
    <cellStyle name="20% - Accent4 8 2 2 2 3 2" xfId="9819" xr:uid="{00000000-0005-0000-0000-0000E5250000}"/>
    <cellStyle name="20% - Accent4 8 2 2 2 3 2 2" xfId="9820" xr:uid="{00000000-0005-0000-0000-0000E6250000}"/>
    <cellStyle name="20% - Accent4 8 2 2 2 3 3" xfId="9821" xr:uid="{00000000-0005-0000-0000-0000E7250000}"/>
    <cellStyle name="20% - Accent4 8 2 2 2 4" xfId="9822" xr:uid="{00000000-0005-0000-0000-0000E8250000}"/>
    <cellStyle name="20% - Accent4 8 2 2 2 4 2" xfId="9823" xr:uid="{00000000-0005-0000-0000-0000E9250000}"/>
    <cellStyle name="20% - Accent4 8 2 2 2 4 2 2" xfId="9824" xr:uid="{00000000-0005-0000-0000-0000EA250000}"/>
    <cellStyle name="20% - Accent4 8 2 2 2 4 3" xfId="9825" xr:uid="{00000000-0005-0000-0000-0000EB250000}"/>
    <cellStyle name="20% - Accent4 8 2 2 2 5" xfId="9826" xr:uid="{00000000-0005-0000-0000-0000EC250000}"/>
    <cellStyle name="20% - Accent4 8 2 2 2 5 2" xfId="9827" xr:uid="{00000000-0005-0000-0000-0000ED250000}"/>
    <cellStyle name="20% - Accent4 8 2 2 2 6" xfId="9828" xr:uid="{00000000-0005-0000-0000-0000EE250000}"/>
    <cellStyle name="20% - Accent4 8 2 2 3" xfId="9829" xr:uid="{00000000-0005-0000-0000-0000EF250000}"/>
    <cellStyle name="20% - Accent4 8 2 2 3 2" xfId="9830" xr:uid="{00000000-0005-0000-0000-0000F0250000}"/>
    <cellStyle name="20% - Accent4 8 2 2 3 2 2" xfId="9831" xr:uid="{00000000-0005-0000-0000-0000F1250000}"/>
    <cellStyle name="20% - Accent4 8 2 2 3 2 2 2" xfId="9832" xr:uid="{00000000-0005-0000-0000-0000F2250000}"/>
    <cellStyle name="20% - Accent4 8 2 2 3 2 3" xfId="9833" xr:uid="{00000000-0005-0000-0000-0000F3250000}"/>
    <cellStyle name="20% - Accent4 8 2 2 3 3" xfId="9834" xr:uid="{00000000-0005-0000-0000-0000F4250000}"/>
    <cellStyle name="20% - Accent4 8 2 2 3 3 2" xfId="9835" xr:uid="{00000000-0005-0000-0000-0000F5250000}"/>
    <cellStyle name="20% - Accent4 8 2 2 3 4" xfId="9836" xr:uid="{00000000-0005-0000-0000-0000F6250000}"/>
    <cellStyle name="20% - Accent4 8 2 2 4" xfId="9837" xr:uid="{00000000-0005-0000-0000-0000F7250000}"/>
    <cellStyle name="20% - Accent4 8 2 2 4 2" xfId="9838" xr:uid="{00000000-0005-0000-0000-0000F8250000}"/>
    <cellStyle name="20% - Accent4 8 2 2 4 2 2" xfId="9839" xr:uid="{00000000-0005-0000-0000-0000F9250000}"/>
    <cellStyle name="20% - Accent4 8 2 2 4 3" xfId="9840" xr:uid="{00000000-0005-0000-0000-0000FA250000}"/>
    <cellStyle name="20% - Accent4 8 2 2 5" xfId="9841" xr:uid="{00000000-0005-0000-0000-0000FB250000}"/>
    <cellStyle name="20% - Accent4 8 2 2 5 2" xfId="9842" xr:uid="{00000000-0005-0000-0000-0000FC250000}"/>
    <cellStyle name="20% - Accent4 8 2 2 5 2 2" xfId="9843" xr:uid="{00000000-0005-0000-0000-0000FD250000}"/>
    <cellStyle name="20% - Accent4 8 2 2 5 3" xfId="9844" xr:uid="{00000000-0005-0000-0000-0000FE250000}"/>
    <cellStyle name="20% - Accent4 8 2 2 6" xfId="9845" xr:uid="{00000000-0005-0000-0000-0000FF250000}"/>
    <cellStyle name="20% - Accent4 8 2 2 6 2" xfId="9846" xr:uid="{00000000-0005-0000-0000-000000260000}"/>
    <cellStyle name="20% - Accent4 8 2 2 7" xfId="9847" xr:uid="{00000000-0005-0000-0000-000001260000}"/>
    <cellStyle name="20% - Accent4 8 2 3" xfId="9848" xr:uid="{00000000-0005-0000-0000-000002260000}"/>
    <cellStyle name="20% - Accent4 8 2 3 2" xfId="9849" xr:uid="{00000000-0005-0000-0000-000003260000}"/>
    <cellStyle name="20% - Accent4 8 2 3 2 2" xfId="9850" xr:uid="{00000000-0005-0000-0000-000004260000}"/>
    <cellStyle name="20% - Accent4 8 2 3 2 2 2" xfId="9851" xr:uid="{00000000-0005-0000-0000-000005260000}"/>
    <cellStyle name="20% - Accent4 8 2 3 2 2 2 2" xfId="9852" xr:uid="{00000000-0005-0000-0000-000006260000}"/>
    <cellStyle name="20% - Accent4 8 2 3 2 2 3" xfId="9853" xr:uid="{00000000-0005-0000-0000-000007260000}"/>
    <cellStyle name="20% - Accent4 8 2 3 2 3" xfId="9854" xr:uid="{00000000-0005-0000-0000-000008260000}"/>
    <cellStyle name="20% - Accent4 8 2 3 2 3 2" xfId="9855" xr:uid="{00000000-0005-0000-0000-000009260000}"/>
    <cellStyle name="20% - Accent4 8 2 3 2 4" xfId="9856" xr:uid="{00000000-0005-0000-0000-00000A260000}"/>
    <cellStyle name="20% - Accent4 8 2 3 3" xfId="9857" xr:uid="{00000000-0005-0000-0000-00000B260000}"/>
    <cellStyle name="20% - Accent4 8 2 3 3 2" xfId="9858" xr:uid="{00000000-0005-0000-0000-00000C260000}"/>
    <cellStyle name="20% - Accent4 8 2 3 3 2 2" xfId="9859" xr:uid="{00000000-0005-0000-0000-00000D260000}"/>
    <cellStyle name="20% - Accent4 8 2 3 3 3" xfId="9860" xr:uid="{00000000-0005-0000-0000-00000E260000}"/>
    <cellStyle name="20% - Accent4 8 2 3 4" xfId="9861" xr:uid="{00000000-0005-0000-0000-00000F260000}"/>
    <cellStyle name="20% - Accent4 8 2 3 4 2" xfId="9862" xr:uid="{00000000-0005-0000-0000-000010260000}"/>
    <cellStyle name="20% - Accent4 8 2 3 4 2 2" xfId="9863" xr:uid="{00000000-0005-0000-0000-000011260000}"/>
    <cellStyle name="20% - Accent4 8 2 3 4 3" xfId="9864" xr:uid="{00000000-0005-0000-0000-000012260000}"/>
    <cellStyle name="20% - Accent4 8 2 3 5" xfId="9865" xr:uid="{00000000-0005-0000-0000-000013260000}"/>
    <cellStyle name="20% - Accent4 8 2 3 5 2" xfId="9866" xr:uid="{00000000-0005-0000-0000-000014260000}"/>
    <cellStyle name="20% - Accent4 8 2 3 6" xfId="9867" xr:uid="{00000000-0005-0000-0000-000015260000}"/>
    <cellStyle name="20% - Accent4 8 2 4" xfId="9868" xr:uid="{00000000-0005-0000-0000-000016260000}"/>
    <cellStyle name="20% - Accent4 8 2 4 2" xfId="9869" xr:uid="{00000000-0005-0000-0000-000017260000}"/>
    <cellStyle name="20% - Accent4 8 2 4 2 2" xfId="9870" xr:uid="{00000000-0005-0000-0000-000018260000}"/>
    <cellStyle name="20% - Accent4 8 2 4 2 2 2" xfId="9871" xr:uid="{00000000-0005-0000-0000-000019260000}"/>
    <cellStyle name="20% - Accent4 8 2 4 2 3" xfId="9872" xr:uid="{00000000-0005-0000-0000-00001A260000}"/>
    <cellStyle name="20% - Accent4 8 2 4 3" xfId="9873" xr:uid="{00000000-0005-0000-0000-00001B260000}"/>
    <cellStyle name="20% - Accent4 8 2 4 3 2" xfId="9874" xr:uid="{00000000-0005-0000-0000-00001C260000}"/>
    <cellStyle name="20% - Accent4 8 2 4 4" xfId="9875" xr:uid="{00000000-0005-0000-0000-00001D260000}"/>
    <cellStyle name="20% - Accent4 8 2 5" xfId="9876" xr:uid="{00000000-0005-0000-0000-00001E260000}"/>
    <cellStyle name="20% - Accent4 8 2 5 2" xfId="9877" xr:uid="{00000000-0005-0000-0000-00001F260000}"/>
    <cellStyle name="20% - Accent4 8 2 5 2 2" xfId="9878" xr:uid="{00000000-0005-0000-0000-000020260000}"/>
    <cellStyle name="20% - Accent4 8 2 5 3" xfId="9879" xr:uid="{00000000-0005-0000-0000-000021260000}"/>
    <cellStyle name="20% - Accent4 8 2 6" xfId="9880" xr:uid="{00000000-0005-0000-0000-000022260000}"/>
    <cellStyle name="20% - Accent4 8 2 6 2" xfId="9881" xr:uid="{00000000-0005-0000-0000-000023260000}"/>
    <cellStyle name="20% - Accent4 8 2 6 2 2" xfId="9882" xr:uid="{00000000-0005-0000-0000-000024260000}"/>
    <cellStyle name="20% - Accent4 8 2 6 3" xfId="9883" xr:uid="{00000000-0005-0000-0000-000025260000}"/>
    <cellStyle name="20% - Accent4 8 2 7" xfId="9884" xr:uid="{00000000-0005-0000-0000-000026260000}"/>
    <cellStyle name="20% - Accent4 8 2 7 2" xfId="9885" xr:uid="{00000000-0005-0000-0000-000027260000}"/>
    <cellStyle name="20% - Accent4 8 2 8" xfId="9886" xr:uid="{00000000-0005-0000-0000-000028260000}"/>
    <cellStyle name="20% - Accent4 8 3" xfId="9887" xr:uid="{00000000-0005-0000-0000-000029260000}"/>
    <cellStyle name="20% - Accent4 8 3 2" xfId="9888" xr:uid="{00000000-0005-0000-0000-00002A260000}"/>
    <cellStyle name="20% - Accent4 8 3 2 2" xfId="9889" xr:uid="{00000000-0005-0000-0000-00002B260000}"/>
    <cellStyle name="20% - Accent4 8 3 2 2 2" xfId="9890" xr:uid="{00000000-0005-0000-0000-00002C260000}"/>
    <cellStyle name="20% - Accent4 8 3 2 2 2 2" xfId="9891" xr:uid="{00000000-0005-0000-0000-00002D260000}"/>
    <cellStyle name="20% - Accent4 8 3 2 2 2 2 2" xfId="9892" xr:uid="{00000000-0005-0000-0000-00002E260000}"/>
    <cellStyle name="20% - Accent4 8 3 2 2 2 3" xfId="9893" xr:uid="{00000000-0005-0000-0000-00002F260000}"/>
    <cellStyle name="20% - Accent4 8 3 2 2 3" xfId="9894" xr:uid="{00000000-0005-0000-0000-000030260000}"/>
    <cellStyle name="20% - Accent4 8 3 2 2 3 2" xfId="9895" xr:uid="{00000000-0005-0000-0000-000031260000}"/>
    <cellStyle name="20% - Accent4 8 3 2 2 4" xfId="9896" xr:uid="{00000000-0005-0000-0000-000032260000}"/>
    <cellStyle name="20% - Accent4 8 3 2 3" xfId="9897" xr:uid="{00000000-0005-0000-0000-000033260000}"/>
    <cellStyle name="20% - Accent4 8 3 2 3 2" xfId="9898" xr:uid="{00000000-0005-0000-0000-000034260000}"/>
    <cellStyle name="20% - Accent4 8 3 2 3 2 2" xfId="9899" xr:uid="{00000000-0005-0000-0000-000035260000}"/>
    <cellStyle name="20% - Accent4 8 3 2 3 3" xfId="9900" xr:uid="{00000000-0005-0000-0000-000036260000}"/>
    <cellStyle name="20% - Accent4 8 3 2 4" xfId="9901" xr:uid="{00000000-0005-0000-0000-000037260000}"/>
    <cellStyle name="20% - Accent4 8 3 2 4 2" xfId="9902" xr:uid="{00000000-0005-0000-0000-000038260000}"/>
    <cellStyle name="20% - Accent4 8 3 2 4 2 2" xfId="9903" xr:uid="{00000000-0005-0000-0000-000039260000}"/>
    <cellStyle name="20% - Accent4 8 3 2 4 3" xfId="9904" xr:uid="{00000000-0005-0000-0000-00003A260000}"/>
    <cellStyle name="20% - Accent4 8 3 2 5" xfId="9905" xr:uid="{00000000-0005-0000-0000-00003B260000}"/>
    <cellStyle name="20% - Accent4 8 3 2 5 2" xfId="9906" xr:uid="{00000000-0005-0000-0000-00003C260000}"/>
    <cellStyle name="20% - Accent4 8 3 2 6" xfId="9907" xr:uid="{00000000-0005-0000-0000-00003D260000}"/>
    <cellStyle name="20% - Accent4 8 3 3" xfId="9908" xr:uid="{00000000-0005-0000-0000-00003E260000}"/>
    <cellStyle name="20% - Accent4 8 3 3 2" xfId="9909" xr:uid="{00000000-0005-0000-0000-00003F260000}"/>
    <cellStyle name="20% - Accent4 8 3 3 2 2" xfId="9910" xr:uid="{00000000-0005-0000-0000-000040260000}"/>
    <cellStyle name="20% - Accent4 8 3 3 2 2 2" xfId="9911" xr:uid="{00000000-0005-0000-0000-000041260000}"/>
    <cellStyle name="20% - Accent4 8 3 3 2 3" xfId="9912" xr:uid="{00000000-0005-0000-0000-000042260000}"/>
    <cellStyle name="20% - Accent4 8 3 3 3" xfId="9913" xr:uid="{00000000-0005-0000-0000-000043260000}"/>
    <cellStyle name="20% - Accent4 8 3 3 3 2" xfId="9914" xr:uid="{00000000-0005-0000-0000-000044260000}"/>
    <cellStyle name="20% - Accent4 8 3 3 4" xfId="9915" xr:uid="{00000000-0005-0000-0000-000045260000}"/>
    <cellStyle name="20% - Accent4 8 3 4" xfId="9916" xr:uid="{00000000-0005-0000-0000-000046260000}"/>
    <cellStyle name="20% - Accent4 8 3 4 2" xfId="9917" xr:uid="{00000000-0005-0000-0000-000047260000}"/>
    <cellStyle name="20% - Accent4 8 3 4 2 2" xfId="9918" xr:uid="{00000000-0005-0000-0000-000048260000}"/>
    <cellStyle name="20% - Accent4 8 3 4 3" xfId="9919" xr:uid="{00000000-0005-0000-0000-000049260000}"/>
    <cellStyle name="20% - Accent4 8 3 5" xfId="9920" xr:uid="{00000000-0005-0000-0000-00004A260000}"/>
    <cellStyle name="20% - Accent4 8 3 5 2" xfId="9921" xr:uid="{00000000-0005-0000-0000-00004B260000}"/>
    <cellStyle name="20% - Accent4 8 3 5 2 2" xfId="9922" xr:uid="{00000000-0005-0000-0000-00004C260000}"/>
    <cellStyle name="20% - Accent4 8 3 5 3" xfId="9923" xr:uid="{00000000-0005-0000-0000-00004D260000}"/>
    <cellStyle name="20% - Accent4 8 3 6" xfId="9924" xr:uid="{00000000-0005-0000-0000-00004E260000}"/>
    <cellStyle name="20% - Accent4 8 3 6 2" xfId="9925" xr:uid="{00000000-0005-0000-0000-00004F260000}"/>
    <cellStyle name="20% - Accent4 8 3 7" xfId="9926" xr:uid="{00000000-0005-0000-0000-000050260000}"/>
    <cellStyle name="20% - Accent4 8 4" xfId="9927" xr:uid="{00000000-0005-0000-0000-000051260000}"/>
    <cellStyle name="20% - Accent4 8 4 2" xfId="9928" xr:uid="{00000000-0005-0000-0000-000052260000}"/>
    <cellStyle name="20% - Accent4 8 4 2 2" xfId="9929" xr:uid="{00000000-0005-0000-0000-000053260000}"/>
    <cellStyle name="20% - Accent4 8 4 2 2 2" xfId="9930" xr:uid="{00000000-0005-0000-0000-000054260000}"/>
    <cellStyle name="20% - Accent4 8 4 2 2 2 2" xfId="9931" xr:uid="{00000000-0005-0000-0000-000055260000}"/>
    <cellStyle name="20% - Accent4 8 4 2 2 3" xfId="9932" xr:uid="{00000000-0005-0000-0000-000056260000}"/>
    <cellStyle name="20% - Accent4 8 4 2 3" xfId="9933" xr:uid="{00000000-0005-0000-0000-000057260000}"/>
    <cellStyle name="20% - Accent4 8 4 2 3 2" xfId="9934" xr:uid="{00000000-0005-0000-0000-000058260000}"/>
    <cellStyle name="20% - Accent4 8 4 2 4" xfId="9935" xr:uid="{00000000-0005-0000-0000-000059260000}"/>
    <cellStyle name="20% - Accent4 8 4 3" xfId="9936" xr:uid="{00000000-0005-0000-0000-00005A260000}"/>
    <cellStyle name="20% - Accent4 8 4 3 2" xfId="9937" xr:uid="{00000000-0005-0000-0000-00005B260000}"/>
    <cellStyle name="20% - Accent4 8 4 3 2 2" xfId="9938" xr:uid="{00000000-0005-0000-0000-00005C260000}"/>
    <cellStyle name="20% - Accent4 8 4 3 3" xfId="9939" xr:uid="{00000000-0005-0000-0000-00005D260000}"/>
    <cellStyle name="20% - Accent4 8 4 4" xfId="9940" xr:uid="{00000000-0005-0000-0000-00005E260000}"/>
    <cellStyle name="20% - Accent4 8 4 4 2" xfId="9941" xr:uid="{00000000-0005-0000-0000-00005F260000}"/>
    <cellStyle name="20% - Accent4 8 4 4 2 2" xfId="9942" xr:uid="{00000000-0005-0000-0000-000060260000}"/>
    <cellStyle name="20% - Accent4 8 4 4 3" xfId="9943" xr:uid="{00000000-0005-0000-0000-000061260000}"/>
    <cellStyle name="20% - Accent4 8 4 5" xfId="9944" xr:uid="{00000000-0005-0000-0000-000062260000}"/>
    <cellStyle name="20% - Accent4 8 4 5 2" xfId="9945" xr:uid="{00000000-0005-0000-0000-000063260000}"/>
    <cellStyle name="20% - Accent4 8 4 6" xfId="9946" xr:uid="{00000000-0005-0000-0000-000064260000}"/>
    <cellStyle name="20% - Accent4 8 5" xfId="9947" xr:uid="{00000000-0005-0000-0000-000065260000}"/>
    <cellStyle name="20% - Accent4 8 5 2" xfId="9948" xr:uid="{00000000-0005-0000-0000-000066260000}"/>
    <cellStyle name="20% - Accent4 8 5 2 2" xfId="9949" xr:uid="{00000000-0005-0000-0000-000067260000}"/>
    <cellStyle name="20% - Accent4 8 5 2 2 2" xfId="9950" xr:uid="{00000000-0005-0000-0000-000068260000}"/>
    <cellStyle name="20% - Accent4 8 5 2 3" xfId="9951" xr:uid="{00000000-0005-0000-0000-000069260000}"/>
    <cellStyle name="20% - Accent4 8 5 3" xfId="9952" xr:uid="{00000000-0005-0000-0000-00006A260000}"/>
    <cellStyle name="20% - Accent4 8 5 3 2" xfId="9953" xr:uid="{00000000-0005-0000-0000-00006B260000}"/>
    <cellStyle name="20% - Accent4 8 5 4" xfId="9954" xr:uid="{00000000-0005-0000-0000-00006C260000}"/>
    <cellStyle name="20% - Accent4 8 6" xfId="9955" xr:uid="{00000000-0005-0000-0000-00006D260000}"/>
    <cellStyle name="20% - Accent4 8 6 2" xfId="9956" xr:uid="{00000000-0005-0000-0000-00006E260000}"/>
    <cellStyle name="20% - Accent4 8 6 2 2" xfId="9957" xr:uid="{00000000-0005-0000-0000-00006F260000}"/>
    <cellStyle name="20% - Accent4 8 6 3" xfId="9958" xr:uid="{00000000-0005-0000-0000-000070260000}"/>
    <cellStyle name="20% - Accent4 8 7" xfId="9959" xr:uid="{00000000-0005-0000-0000-000071260000}"/>
    <cellStyle name="20% - Accent4 8 7 2" xfId="9960" xr:uid="{00000000-0005-0000-0000-000072260000}"/>
    <cellStyle name="20% - Accent4 8 7 2 2" xfId="9961" xr:uid="{00000000-0005-0000-0000-000073260000}"/>
    <cellStyle name="20% - Accent4 8 7 3" xfId="9962" xr:uid="{00000000-0005-0000-0000-000074260000}"/>
    <cellStyle name="20% - Accent4 8 8" xfId="9963" xr:uid="{00000000-0005-0000-0000-000075260000}"/>
    <cellStyle name="20% - Accent4 8 8 2" xfId="9964" xr:uid="{00000000-0005-0000-0000-000076260000}"/>
    <cellStyle name="20% - Accent4 8 9" xfId="9965" xr:uid="{00000000-0005-0000-0000-000077260000}"/>
    <cellStyle name="20% - Accent4 9" xfId="9966" xr:uid="{00000000-0005-0000-0000-000078260000}"/>
    <cellStyle name="20% - Accent4 9 2" xfId="9967" xr:uid="{00000000-0005-0000-0000-000079260000}"/>
    <cellStyle name="20% - Accent4 9 2 2" xfId="9968" xr:uid="{00000000-0005-0000-0000-00007A260000}"/>
    <cellStyle name="20% - Accent4 9 2 2 2" xfId="9969" xr:uid="{00000000-0005-0000-0000-00007B260000}"/>
    <cellStyle name="20% - Accent4 9 2 2 2 2" xfId="9970" xr:uid="{00000000-0005-0000-0000-00007C260000}"/>
    <cellStyle name="20% - Accent4 9 2 2 2 2 2" xfId="9971" xr:uid="{00000000-0005-0000-0000-00007D260000}"/>
    <cellStyle name="20% - Accent4 9 2 2 2 2 2 2" xfId="9972" xr:uid="{00000000-0005-0000-0000-00007E260000}"/>
    <cellStyle name="20% - Accent4 9 2 2 2 2 2 2 2" xfId="9973" xr:uid="{00000000-0005-0000-0000-00007F260000}"/>
    <cellStyle name="20% - Accent4 9 2 2 2 2 2 3" xfId="9974" xr:uid="{00000000-0005-0000-0000-000080260000}"/>
    <cellStyle name="20% - Accent4 9 2 2 2 2 3" xfId="9975" xr:uid="{00000000-0005-0000-0000-000081260000}"/>
    <cellStyle name="20% - Accent4 9 2 2 2 2 3 2" xfId="9976" xr:uid="{00000000-0005-0000-0000-000082260000}"/>
    <cellStyle name="20% - Accent4 9 2 2 2 2 4" xfId="9977" xr:uid="{00000000-0005-0000-0000-000083260000}"/>
    <cellStyle name="20% - Accent4 9 2 2 2 3" xfId="9978" xr:uid="{00000000-0005-0000-0000-000084260000}"/>
    <cellStyle name="20% - Accent4 9 2 2 2 3 2" xfId="9979" xr:uid="{00000000-0005-0000-0000-000085260000}"/>
    <cellStyle name="20% - Accent4 9 2 2 2 3 2 2" xfId="9980" xr:uid="{00000000-0005-0000-0000-000086260000}"/>
    <cellStyle name="20% - Accent4 9 2 2 2 3 3" xfId="9981" xr:uid="{00000000-0005-0000-0000-000087260000}"/>
    <cellStyle name="20% - Accent4 9 2 2 2 4" xfId="9982" xr:uid="{00000000-0005-0000-0000-000088260000}"/>
    <cellStyle name="20% - Accent4 9 2 2 2 4 2" xfId="9983" xr:uid="{00000000-0005-0000-0000-000089260000}"/>
    <cellStyle name="20% - Accent4 9 2 2 2 4 2 2" xfId="9984" xr:uid="{00000000-0005-0000-0000-00008A260000}"/>
    <cellStyle name="20% - Accent4 9 2 2 2 4 3" xfId="9985" xr:uid="{00000000-0005-0000-0000-00008B260000}"/>
    <cellStyle name="20% - Accent4 9 2 2 2 5" xfId="9986" xr:uid="{00000000-0005-0000-0000-00008C260000}"/>
    <cellStyle name="20% - Accent4 9 2 2 2 5 2" xfId="9987" xr:uid="{00000000-0005-0000-0000-00008D260000}"/>
    <cellStyle name="20% - Accent4 9 2 2 2 6" xfId="9988" xr:uid="{00000000-0005-0000-0000-00008E260000}"/>
    <cellStyle name="20% - Accent4 9 2 2 3" xfId="9989" xr:uid="{00000000-0005-0000-0000-00008F260000}"/>
    <cellStyle name="20% - Accent4 9 2 2 3 2" xfId="9990" xr:uid="{00000000-0005-0000-0000-000090260000}"/>
    <cellStyle name="20% - Accent4 9 2 2 3 2 2" xfId="9991" xr:uid="{00000000-0005-0000-0000-000091260000}"/>
    <cellStyle name="20% - Accent4 9 2 2 3 2 2 2" xfId="9992" xr:uid="{00000000-0005-0000-0000-000092260000}"/>
    <cellStyle name="20% - Accent4 9 2 2 3 2 3" xfId="9993" xr:uid="{00000000-0005-0000-0000-000093260000}"/>
    <cellStyle name="20% - Accent4 9 2 2 3 3" xfId="9994" xr:uid="{00000000-0005-0000-0000-000094260000}"/>
    <cellStyle name="20% - Accent4 9 2 2 3 3 2" xfId="9995" xr:uid="{00000000-0005-0000-0000-000095260000}"/>
    <cellStyle name="20% - Accent4 9 2 2 3 4" xfId="9996" xr:uid="{00000000-0005-0000-0000-000096260000}"/>
    <cellStyle name="20% - Accent4 9 2 2 4" xfId="9997" xr:uid="{00000000-0005-0000-0000-000097260000}"/>
    <cellStyle name="20% - Accent4 9 2 2 4 2" xfId="9998" xr:uid="{00000000-0005-0000-0000-000098260000}"/>
    <cellStyle name="20% - Accent4 9 2 2 4 2 2" xfId="9999" xr:uid="{00000000-0005-0000-0000-000099260000}"/>
    <cellStyle name="20% - Accent4 9 2 2 4 3" xfId="10000" xr:uid="{00000000-0005-0000-0000-00009A260000}"/>
    <cellStyle name="20% - Accent4 9 2 2 5" xfId="10001" xr:uid="{00000000-0005-0000-0000-00009B260000}"/>
    <cellStyle name="20% - Accent4 9 2 2 5 2" xfId="10002" xr:uid="{00000000-0005-0000-0000-00009C260000}"/>
    <cellStyle name="20% - Accent4 9 2 2 5 2 2" xfId="10003" xr:uid="{00000000-0005-0000-0000-00009D260000}"/>
    <cellStyle name="20% - Accent4 9 2 2 5 3" xfId="10004" xr:uid="{00000000-0005-0000-0000-00009E260000}"/>
    <cellStyle name="20% - Accent4 9 2 2 6" xfId="10005" xr:uid="{00000000-0005-0000-0000-00009F260000}"/>
    <cellStyle name="20% - Accent4 9 2 2 6 2" xfId="10006" xr:uid="{00000000-0005-0000-0000-0000A0260000}"/>
    <cellStyle name="20% - Accent4 9 2 2 7" xfId="10007" xr:uid="{00000000-0005-0000-0000-0000A1260000}"/>
    <cellStyle name="20% - Accent4 9 2 3" xfId="10008" xr:uid="{00000000-0005-0000-0000-0000A2260000}"/>
    <cellStyle name="20% - Accent4 9 2 3 2" xfId="10009" xr:uid="{00000000-0005-0000-0000-0000A3260000}"/>
    <cellStyle name="20% - Accent4 9 2 3 2 2" xfId="10010" xr:uid="{00000000-0005-0000-0000-0000A4260000}"/>
    <cellStyle name="20% - Accent4 9 2 3 2 2 2" xfId="10011" xr:uid="{00000000-0005-0000-0000-0000A5260000}"/>
    <cellStyle name="20% - Accent4 9 2 3 2 2 2 2" xfId="10012" xr:uid="{00000000-0005-0000-0000-0000A6260000}"/>
    <cellStyle name="20% - Accent4 9 2 3 2 2 3" xfId="10013" xr:uid="{00000000-0005-0000-0000-0000A7260000}"/>
    <cellStyle name="20% - Accent4 9 2 3 2 3" xfId="10014" xr:uid="{00000000-0005-0000-0000-0000A8260000}"/>
    <cellStyle name="20% - Accent4 9 2 3 2 3 2" xfId="10015" xr:uid="{00000000-0005-0000-0000-0000A9260000}"/>
    <cellStyle name="20% - Accent4 9 2 3 2 4" xfId="10016" xr:uid="{00000000-0005-0000-0000-0000AA260000}"/>
    <cellStyle name="20% - Accent4 9 2 3 3" xfId="10017" xr:uid="{00000000-0005-0000-0000-0000AB260000}"/>
    <cellStyle name="20% - Accent4 9 2 3 3 2" xfId="10018" xr:uid="{00000000-0005-0000-0000-0000AC260000}"/>
    <cellStyle name="20% - Accent4 9 2 3 3 2 2" xfId="10019" xr:uid="{00000000-0005-0000-0000-0000AD260000}"/>
    <cellStyle name="20% - Accent4 9 2 3 3 3" xfId="10020" xr:uid="{00000000-0005-0000-0000-0000AE260000}"/>
    <cellStyle name="20% - Accent4 9 2 3 4" xfId="10021" xr:uid="{00000000-0005-0000-0000-0000AF260000}"/>
    <cellStyle name="20% - Accent4 9 2 3 4 2" xfId="10022" xr:uid="{00000000-0005-0000-0000-0000B0260000}"/>
    <cellStyle name="20% - Accent4 9 2 3 4 2 2" xfId="10023" xr:uid="{00000000-0005-0000-0000-0000B1260000}"/>
    <cellStyle name="20% - Accent4 9 2 3 4 3" xfId="10024" xr:uid="{00000000-0005-0000-0000-0000B2260000}"/>
    <cellStyle name="20% - Accent4 9 2 3 5" xfId="10025" xr:uid="{00000000-0005-0000-0000-0000B3260000}"/>
    <cellStyle name="20% - Accent4 9 2 3 5 2" xfId="10026" xr:uid="{00000000-0005-0000-0000-0000B4260000}"/>
    <cellStyle name="20% - Accent4 9 2 3 6" xfId="10027" xr:uid="{00000000-0005-0000-0000-0000B5260000}"/>
    <cellStyle name="20% - Accent4 9 2 4" xfId="10028" xr:uid="{00000000-0005-0000-0000-0000B6260000}"/>
    <cellStyle name="20% - Accent4 9 2 4 2" xfId="10029" xr:uid="{00000000-0005-0000-0000-0000B7260000}"/>
    <cellStyle name="20% - Accent4 9 2 4 2 2" xfId="10030" xr:uid="{00000000-0005-0000-0000-0000B8260000}"/>
    <cellStyle name="20% - Accent4 9 2 4 2 2 2" xfId="10031" xr:uid="{00000000-0005-0000-0000-0000B9260000}"/>
    <cellStyle name="20% - Accent4 9 2 4 2 3" xfId="10032" xr:uid="{00000000-0005-0000-0000-0000BA260000}"/>
    <cellStyle name="20% - Accent4 9 2 4 3" xfId="10033" xr:uid="{00000000-0005-0000-0000-0000BB260000}"/>
    <cellStyle name="20% - Accent4 9 2 4 3 2" xfId="10034" xr:uid="{00000000-0005-0000-0000-0000BC260000}"/>
    <cellStyle name="20% - Accent4 9 2 4 4" xfId="10035" xr:uid="{00000000-0005-0000-0000-0000BD260000}"/>
    <cellStyle name="20% - Accent4 9 2 5" xfId="10036" xr:uid="{00000000-0005-0000-0000-0000BE260000}"/>
    <cellStyle name="20% - Accent4 9 2 5 2" xfId="10037" xr:uid="{00000000-0005-0000-0000-0000BF260000}"/>
    <cellStyle name="20% - Accent4 9 2 5 2 2" xfId="10038" xr:uid="{00000000-0005-0000-0000-0000C0260000}"/>
    <cellStyle name="20% - Accent4 9 2 5 3" xfId="10039" xr:uid="{00000000-0005-0000-0000-0000C1260000}"/>
    <cellStyle name="20% - Accent4 9 2 6" xfId="10040" xr:uid="{00000000-0005-0000-0000-0000C2260000}"/>
    <cellStyle name="20% - Accent4 9 2 6 2" xfId="10041" xr:uid="{00000000-0005-0000-0000-0000C3260000}"/>
    <cellStyle name="20% - Accent4 9 2 6 2 2" xfId="10042" xr:uid="{00000000-0005-0000-0000-0000C4260000}"/>
    <cellStyle name="20% - Accent4 9 2 6 3" xfId="10043" xr:uid="{00000000-0005-0000-0000-0000C5260000}"/>
    <cellStyle name="20% - Accent4 9 2 7" xfId="10044" xr:uid="{00000000-0005-0000-0000-0000C6260000}"/>
    <cellStyle name="20% - Accent4 9 2 7 2" xfId="10045" xr:uid="{00000000-0005-0000-0000-0000C7260000}"/>
    <cellStyle name="20% - Accent4 9 2 8" xfId="10046" xr:uid="{00000000-0005-0000-0000-0000C8260000}"/>
    <cellStyle name="20% - Accent4 9 3" xfId="10047" xr:uid="{00000000-0005-0000-0000-0000C9260000}"/>
    <cellStyle name="20% - Accent4 9 3 2" xfId="10048" xr:uid="{00000000-0005-0000-0000-0000CA260000}"/>
    <cellStyle name="20% - Accent4 9 3 2 2" xfId="10049" xr:uid="{00000000-0005-0000-0000-0000CB260000}"/>
    <cellStyle name="20% - Accent4 9 3 2 2 2" xfId="10050" xr:uid="{00000000-0005-0000-0000-0000CC260000}"/>
    <cellStyle name="20% - Accent4 9 3 2 2 2 2" xfId="10051" xr:uid="{00000000-0005-0000-0000-0000CD260000}"/>
    <cellStyle name="20% - Accent4 9 3 2 2 2 2 2" xfId="10052" xr:uid="{00000000-0005-0000-0000-0000CE260000}"/>
    <cellStyle name="20% - Accent4 9 3 2 2 2 3" xfId="10053" xr:uid="{00000000-0005-0000-0000-0000CF260000}"/>
    <cellStyle name="20% - Accent4 9 3 2 2 3" xfId="10054" xr:uid="{00000000-0005-0000-0000-0000D0260000}"/>
    <cellStyle name="20% - Accent4 9 3 2 2 3 2" xfId="10055" xr:uid="{00000000-0005-0000-0000-0000D1260000}"/>
    <cellStyle name="20% - Accent4 9 3 2 2 4" xfId="10056" xr:uid="{00000000-0005-0000-0000-0000D2260000}"/>
    <cellStyle name="20% - Accent4 9 3 2 3" xfId="10057" xr:uid="{00000000-0005-0000-0000-0000D3260000}"/>
    <cellStyle name="20% - Accent4 9 3 2 3 2" xfId="10058" xr:uid="{00000000-0005-0000-0000-0000D4260000}"/>
    <cellStyle name="20% - Accent4 9 3 2 3 2 2" xfId="10059" xr:uid="{00000000-0005-0000-0000-0000D5260000}"/>
    <cellStyle name="20% - Accent4 9 3 2 3 3" xfId="10060" xr:uid="{00000000-0005-0000-0000-0000D6260000}"/>
    <cellStyle name="20% - Accent4 9 3 2 4" xfId="10061" xr:uid="{00000000-0005-0000-0000-0000D7260000}"/>
    <cellStyle name="20% - Accent4 9 3 2 4 2" xfId="10062" xr:uid="{00000000-0005-0000-0000-0000D8260000}"/>
    <cellStyle name="20% - Accent4 9 3 2 4 2 2" xfId="10063" xr:uid="{00000000-0005-0000-0000-0000D9260000}"/>
    <cellStyle name="20% - Accent4 9 3 2 4 3" xfId="10064" xr:uid="{00000000-0005-0000-0000-0000DA260000}"/>
    <cellStyle name="20% - Accent4 9 3 2 5" xfId="10065" xr:uid="{00000000-0005-0000-0000-0000DB260000}"/>
    <cellStyle name="20% - Accent4 9 3 2 5 2" xfId="10066" xr:uid="{00000000-0005-0000-0000-0000DC260000}"/>
    <cellStyle name="20% - Accent4 9 3 2 6" xfId="10067" xr:uid="{00000000-0005-0000-0000-0000DD260000}"/>
    <cellStyle name="20% - Accent4 9 3 3" xfId="10068" xr:uid="{00000000-0005-0000-0000-0000DE260000}"/>
    <cellStyle name="20% - Accent4 9 3 3 2" xfId="10069" xr:uid="{00000000-0005-0000-0000-0000DF260000}"/>
    <cellStyle name="20% - Accent4 9 3 3 2 2" xfId="10070" xr:uid="{00000000-0005-0000-0000-0000E0260000}"/>
    <cellStyle name="20% - Accent4 9 3 3 2 2 2" xfId="10071" xr:uid="{00000000-0005-0000-0000-0000E1260000}"/>
    <cellStyle name="20% - Accent4 9 3 3 2 3" xfId="10072" xr:uid="{00000000-0005-0000-0000-0000E2260000}"/>
    <cellStyle name="20% - Accent4 9 3 3 3" xfId="10073" xr:uid="{00000000-0005-0000-0000-0000E3260000}"/>
    <cellStyle name="20% - Accent4 9 3 3 3 2" xfId="10074" xr:uid="{00000000-0005-0000-0000-0000E4260000}"/>
    <cellStyle name="20% - Accent4 9 3 3 4" xfId="10075" xr:uid="{00000000-0005-0000-0000-0000E5260000}"/>
    <cellStyle name="20% - Accent4 9 3 4" xfId="10076" xr:uid="{00000000-0005-0000-0000-0000E6260000}"/>
    <cellStyle name="20% - Accent4 9 3 4 2" xfId="10077" xr:uid="{00000000-0005-0000-0000-0000E7260000}"/>
    <cellStyle name="20% - Accent4 9 3 4 2 2" xfId="10078" xr:uid="{00000000-0005-0000-0000-0000E8260000}"/>
    <cellStyle name="20% - Accent4 9 3 4 3" xfId="10079" xr:uid="{00000000-0005-0000-0000-0000E9260000}"/>
    <cellStyle name="20% - Accent4 9 3 5" xfId="10080" xr:uid="{00000000-0005-0000-0000-0000EA260000}"/>
    <cellStyle name="20% - Accent4 9 3 5 2" xfId="10081" xr:uid="{00000000-0005-0000-0000-0000EB260000}"/>
    <cellStyle name="20% - Accent4 9 3 5 2 2" xfId="10082" xr:uid="{00000000-0005-0000-0000-0000EC260000}"/>
    <cellStyle name="20% - Accent4 9 3 5 3" xfId="10083" xr:uid="{00000000-0005-0000-0000-0000ED260000}"/>
    <cellStyle name="20% - Accent4 9 3 6" xfId="10084" xr:uid="{00000000-0005-0000-0000-0000EE260000}"/>
    <cellStyle name="20% - Accent4 9 3 6 2" xfId="10085" xr:uid="{00000000-0005-0000-0000-0000EF260000}"/>
    <cellStyle name="20% - Accent4 9 3 7" xfId="10086" xr:uid="{00000000-0005-0000-0000-0000F0260000}"/>
    <cellStyle name="20% - Accent4 9 4" xfId="10087" xr:uid="{00000000-0005-0000-0000-0000F1260000}"/>
    <cellStyle name="20% - Accent4 9 4 2" xfId="10088" xr:uid="{00000000-0005-0000-0000-0000F2260000}"/>
    <cellStyle name="20% - Accent4 9 4 2 2" xfId="10089" xr:uid="{00000000-0005-0000-0000-0000F3260000}"/>
    <cellStyle name="20% - Accent4 9 4 2 2 2" xfId="10090" xr:uid="{00000000-0005-0000-0000-0000F4260000}"/>
    <cellStyle name="20% - Accent4 9 4 2 2 2 2" xfId="10091" xr:uid="{00000000-0005-0000-0000-0000F5260000}"/>
    <cellStyle name="20% - Accent4 9 4 2 2 3" xfId="10092" xr:uid="{00000000-0005-0000-0000-0000F6260000}"/>
    <cellStyle name="20% - Accent4 9 4 2 3" xfId="10093" xr:uid="{00000000-0005-0000-0000-0000F7260000}"/>
    <cellStyle name="20% - Accent4 9 4 2 3 2" xfId="10094" xr:uid="{00000000-0005-0000-0000-0000F8260000}"/>
    <cellStyle name="20% - Accent4 9 4 2 4" xfId="10095" xr:uid="{00000000-0005-0000-0000-0000F9260000}"/>
    <cellStyle name="20% - Accent4 9 4 3" xfId="10096" xr:uid="{00000000-0005-0000-0000-0000FA260000}"/>
    <cellStyle name="20% - Accent4 9 4 3 2" xfId="10097" xr:uid="{00000000-0005-0000-0000-0000FB260000}"/>
    <cellStyle name="20% - Accent4 9 4 3 2 2" xfId="10098" xr:uid="{00000000-0005-0000-0000-0000FC260000}"/>
    <cellStyle name="20% - Accent4 9 4 3 3" xfId="10099" xr:uid="{00000000-0005-0000-0000-0000FD260000}"/>
    <cellStyle name="20% - Accent4 9 4 4" xfId="10100" xr:uid="{00000000-0005-0000-0000-0000FE260000}"/>
    <cellStyle name="20% - Accent4 9 4 4 2" xfId="10101" xr:uid="{00000000-0005-0000-0000-0000FF260000}"/>
    <cellStyle name="20% - Accent4 9 4 4 2 2" xfId="10102" xr:uid="{00000000-0005-0000-0000-000000270000}"/>
    <cellStyle name="20% - Accent4 9 4 4 3" xfId="10103" xr:uid="{00000000-0005-0000-0000-000001270000}"/>
    <cellStyle name="20% - Accent4 9 4 5" xfId="10104" xr:uid="{00000000-0005-0000-0000-000002270000}"/>
    <cellStyle name="20% - Accent4 9 4 5 2" xfId="10105" xr:uid="{00000000-0005-0000-0000-000003270000}"/>
    <cellStyle name="20% - Accent4 9 4 6" xfId="10106" xr:uid="{00000000-0005-0000-0000-000004270000}"/>
    <cellStyle name="20% - Accent4 9 5" xfId="10107" xr:uid="{00000000-0005-0000-0000-000005270000}"/>
    <cellStyle name="20% - Accent4 9 5 2" xfId="10108" xr:uid="{00000000-0005-0000-0000-000006270000}"/>
    <cellStyle name="20% - Accent4 9 5 2 2" xfId="10109" xr:uid="{00000000-0005-0000-0000-000007270000}"/>
    <cellStyle name="20% - Accent4 9 5 2 2 2" xfId="10110" xr:uid="{00000000-0005-0000-0000-000008270000}"/>
    <cellStyle name="20% - Accent4 9 5 2 3" xfId="10111" xr:uid="{00000000-0005-0000-0000-000009270000}"/>
    <cellStyle name="20% - Accent4 9 5 3" xfId="10112" xr:uid="{00000000-0005-0000-0000-00000A270000}"/>
    <cellStyle name="20% - Accent4 9 5 3 2" xfId="10113" xr:uid="{00000000-0005-0000-0000-00000B270000}"/>
    <cellStyle name="20% - Accent4 9 5 4" xfId="10114" xr:uid="{00000000-0005-0000-0000-00000C270000}"/>
    <cellStyle name="20% - Accent4 9 6" xfId="10115" xr:uid="{00000000-0005-0000-0000-00000D270000}"/>
    <cellStyle name="20% - Accent4 9 6 2" xfId="10116" xr:uid="{00000000-0005-0000-0000-00000E270000}"/>
    <cellStyle name="20% - Accent4 9 6 2 2" xfId="10117" xr:uid="{00000000-0005-0000-0000-00000F270000}"/>
    <cellStyle name="20% - Accent4 9 6 3" xfId="10118" xr:uid="{00000000-0005-0000-0000-000010270000}"/>
    <cellStyle name="20% - Accent4 9 7" xfId="10119" xr:uid="{00000000-0005-0000-0000-000011270000}"/>
    <cellStyle name="20% - Accent4 9 7 2" xfId="10120" xr:uid="{00000000-0005-0000-0000-000012270000}"/>
    <cellStyle name="20% - Accent4 9 7 2 2" xfId="10121" xr:uid="{00000000-0005-0000-0000-000013270000}"/>
    <cellStyle name="20% - Accent4 9 7 3" xfId="10122" xr:uid="{00000000-0005-0000-0000-000014270000}"/>
    <cellStyle name="20% - Accent4 9 8" xfId="10123" xr:uid="{00000000-0005-0000-0000-000015270000}"/>
    <cellStyle name="20% - Accent4 9 8 2" xfId="10124" xr:uid="{00000000-0005-0000-0000-000016270000}"/>
    <cellStyle name="20% - Accent4 9 9" xfId="10125" xr:uid="{00000000-0005-0000-0000-000017270000}"/>
    <cellStyle name="20% - Accent5 10" xfId="10126" xr:uid="{00000000-0005-0000-0000-000018270000}"/>
    <cellStyle name="20% - Accent5 10 2" xfId="10127" xr:uid="{00000000-0005-0000-0000-000019270000}"/>
    <cellStyle name="20% - Accent5 10 2 2" xfId="10128" xr:uid="{00000000-0005-0000-0000-00001A270000}"/>
    <cellStyle name="20% - Accent5 10 2 2 2" xfId="10129" xr:uid="{00000000-0005-0000-0000-00001B270000}"/>
    <cellStyle name="20% - Accent5 10 2 2 2 2" xfId="10130" xr:uid="{00000000-0005-0000-0000-00001C270000}"/>
    <cellStyle name="20% - Accent5 10 2 2 2 2 2" xfId="10131" xr:uid="{00000000-0005-0000-0000-00001D270000}"/>
    <cellStyle name="20% - Accent5 10 2 2 2 2 2 2" xfId="10132" xr:uid="{00000000-0005-0000-0000-00001E270000}"/>
    <cellStyle name="20% - Accent5 10 2 2 2 2 2 2 2" xfId="10133" xr:uid="{00000000-0005-0000-0000-00001F270000}"/>
    <cellStyle name="20% - Accent5 10 2 2 2 2 2 3" xfId="10134" xr:uid="{00000000-0005-0000-0000-000020270000}"/>
    <cellStyle name="20% - Accent5 10 2 2 2 2 3" xfId="10135" xr:uid="{00000000-0005-0000-0000-000021270000}"/>
    <cellStyle name="20% - Accent5 10 2 2 2 2 3 2" xfId="10136" xr:uid="{00000000-0005-0000-0000-000022270000}"/>
    <cellStyle name="20% - Accent5 10 2 2 2 2 4" xfId="10137" xr:uid="{00000000-0005-0000-0000-000023270000}"/>
    <cellStyle name="20% - Accent5 10 2 2 2 3" xfId="10138" xr:uid="{00000000-0005-0000-0000-000024270000}"/>
    <cellStyle name="20% - Accent5 10 2 2 2 3 2" xfId="10139" xr:uid="{00000000-0005-0000-0000-000025270000}"/>
    <cellStyle name="20% - Accent5 10 2 2 2 3 2 2" xfId="10140" xr:uid="{00000000-0005-0000-0000-000026270000}"/>
    <cellStyle name="20% - Accent5 10 2 2 2 3 3" xfId="10141" xr:uid="{00000000-0005-0000-0000-000027270000}"/>
    <cellStyle name="20% - Accent5 10 2 2 2 4" xfId="10142" xr:uid="{00000000-0005-0000-0000-000028270000}"/>
    <cellStyle name="20% - Accent5 10 2 2 2 4 2" xfId="10143" xr:uid="{00000000-0005-0000-0000-000029270000}"/>
    <cellStyle name="20% - Accent5 10 2 2 2 4 2 2" xfId="10144" xr:uid="{00000000-0005-0000-0000-00002A270000}"/>
    <cellStyle name="20% - Accent5 10 2 2 2 4 3" xfId="10145" xr:uid="{00000000-0005-0000-0000-00002B270000}"/>
    <cellStyle name="20% - Accent5 10 2 2 2 5" xfId="10146" xr:uid="{00000000-0005-0000-0000-00002C270000}"/>
    <cellStyle name="20% - Accent5 10 2 2 2 5 2" xfId="10147" xr:uid="{00000000-0005-0000-0000-00002D270000}"/>
    <cellStyle name="20% - Accent5 10 2 2 2 6" xfId="10148" xr:uid="{00000000-0005-0000-0000-00002E270000}"/>
    <cellStyle name="20% - Accent5 10 2 2 3" xfId="10149" xr:uid="{00000000-0005-0000-0000-00002F270000}"/>
    <cellStyle name="20% - Accent5 10 2 2 3 2" xfId="10150" xr:uid="{00000000-0005-0000-0000-000030270000}"/>
    <cellStyle name="20% - Accent5 10 2 2 3 2 2" xfId="10151" xr:uid="{00000000-0005-0000-0000-000031270000}"/>
    <cellStyle name="20% - Accent5 10 2 2 3 2 2 2" xfId="10152" xr:uid="{00000000-0005-0000-0000-000032270000}"/>
    <cellStyle name="20% - Accent5 10 2 2 3 2 3" xfId="10153" xr:uid="{00000000-0005-0000-0000-000033270000}"/>
    <cellStyle name="20% - Accent5 10 2 2 3 3" xfId="10154" xr:uid="{00000000-0005-0000-0000-000034270000}"/>
    <cellStyle name="20% - Accent5 10 2 2 3 3 2" xfId="10155" xr:uid="{00000000-0005-0000-0000-000035270000}"/>
    <cellStyle name="20% - Accent5 10 2 2 3 4" xfId="10156" xr:uid="{00000000-0005-0000-0000-000036270000}"/>
    <cellStyle name="20% - Accent5 10 2 2 4" xfId="10157" xr:uid="{00000000-0005-0000-0000-000037270000}"/>
    <cellStyle name="20% - Accent5 10 2 2 4 2" xfId="10158" xr:uid="{00000000-0005-0000-0000-000038270000}"/>
    <cellStyle name="20% - Accent5 10 2 2 4 2 2" xfId="10159" xr:uid="{00000000-0005-0000-0000-000039270000}"/>
    <cellStyle name="20% - Accent5 10 2 2 4 3" xfId="10160" xr:uid="{00000000-0005-0000-0000-00003A270000}"/>
    <cellStyle name="20% - Accent5 10 2 2 5" xfId="10161" xr:uid="{00000000-0005-0000-0000-00003B270000}"/>
    <cellStyle name="20% - Accent5 10 2 2 5 2" xfId="10162" xr:uid="{00000000-0005-0000-0000-00003C270000}"/>
    <cellStyle name="20% - Accent5 10 2 2 5 2 2" xfId="10163" xr:uid="{00000000-0005-0000-0000-00003D270000}"/>
    <cellStyle name="20% - Accent5 10 2 2 5 3" xfId="10164" xr:uid="{00000000-0005-0000-0000-00003E270000}"/>
    <cellStyle name="20% - Accent5 10 2 2 6" xfId="10165" xr:uid="{00000000-0005-0000-0000-00003F270000}"/>
    <cellStyle name="20% - Accent5 10 2 2 6 2" xfId="10166" xr:uid="{00000000-0005-0000-0000-000040270000}"/>
    <cellStyle name="20% - Accent5 10 2 2 7" xfId="10167" xr:uid="{00000000-0005-0000-0000-000041270000}"/>
    <cellStyle name="20% - Accent5 10 2 3" xfId="10168" xr:uid="{00000000-0005-0000-0000-000042270000}"/>
    <cellStyle name="20% - Accent5 10 2 3 2" xfId="10169" xr:uid="{00000000-0005-0000-0000-000043270000}"/>
    <cellStyle name="20% - Accent5 10 2 3 2 2" xfId="10170" xr:uid="{00000000-0005-0000-0000-000044270000}"/>
    <cellStyle name="20% - Accent5 10 2 3 2 2 2" xfId="10171" xr:uid="{00000000-0005-0000-0000-000045270000}"/>
    <cellStyle name="20% - Accent5 10 2 3 2 2 2 2" xfId="10172" xr:uid="{00000000-0005-0000-0000-000046270000}"/>
    <cellStyle name="20% - Accent5 10 2 3 2 2 3" xfId="10173" xr:uid="{00000000-0005-0000-0000-000047270000}"/>
    <cellStyle name="20% - Accent5 10 2 3 2 3" xfId="10174" xr:uid="{00000000-0005-0000-0000-000048270000}"/>
    <cellStyle name="20% - Accent5 10 2 3 2 3 2" xfId="10175" xr:uid="{00000000-0005-0000-0000-000049270000}"/>
    <cellStyle name="20% - Accent5 10 2 3 2 4" xfId="10176" xr:uid="{00000000-0005-0000-0000-00004A270000}"/>
    <cellStyle name="20% - Accent5 10 2 3 3" xfId="10177" xr:uid="{00000000-0005-0000-0000-00004B270000}"/>
    <cellStyle name="20% - Accent5 10 2 3 3 2" xfId="10178" xr:uid="{00000000-0005-0000-0000-00004C270000}"/>
    <cellStyle name="20% - Accent5 10 2 3 3 2 2" xfId="10179" xr:uid="{00000000-0005-0000-0000-00004D270000}"/>
    <cellStyle name="20% - Accent5 10 2 3 3 3" xfId="10180" xr:uid="{00000000-0005-0000-0000-00004E270000}"/>
    <cellStyle name="20% - Accent5 10 2 3 4" xfId="10181" xr:uid="{00000000-0005-0000-0000-00004F270000}"/>
    <cellStyle name="20% - Accent5 10 2 3 4 2" xfId="10182" xr:uid="{00000000-0005-0000-0000-000050270000}"/>
    <cellStyle name="20% - Accent5 10 2 3 4 2 2" xfId="10183" xr:uid="{00000000-0005-0000-0000-000051270000}"/>
    <cellStyle name="20% - Accent5 10 2 3 4 3" xfId="10184" xr:uid="{00000000-0005-0000-0000-000052270000}"/>
    <cellStyle name="20% - Accent5 10 2 3 5" xfId="10185" xr:uid="{00000000-0005-0000-0000-000053270000}"/>
    <cellStyle name="20% - Accent5 10 2 3 5 2" xfId="10186" xr:uid="{00000000-0005-0000-0000-000054270000}"/>
    <cellStyle name="20% - Accent5 10 2 3 6" xfId="10187" xr:uid="{00000000-0005-0000-0000-000055270000}"/>
    <cellStyle name="20% - Accent5 10 2 4" xfId="10188" xr:uid="{00000000-0005-0000-0000-000056270000}"/>
    <cellStyle name="20% - Accent5 10 2 4 2" xfId="10189" xr:uid="{00000000-0005-0000-0000-000057270000}"/>
    <cellStyle name="20% - Accent5 10 2 4 2 2" xfId="10190" xr:uid="{00000000-0005-0000-0000-000058270000}"/>
    <cellStyle name="20% - Accent5 10 2 4 2 2 2" xfId="10191" xr:uid="{00000000-0005-0000-0000-000059270000}"/>
    <cellStyle name="20% - Accent5 10 2 4 2 3" xfId="10192" xr:uid="{00000000-0005-0000-0000-00005A270000}"/>
    <cellStyle name="20% - Accent5 10 2 4 3" xfId="10193" xr:uid="{00000000-0005-0000-0000-00005B270000}"/>
    <cellStyle name="20% - Accent5 10 2 4 3 2" xfId="10194" xr:uid="{00000000-0005-0000-0000-00005C270000}"/>
    <cellStyle name="20% - Accent5 10 2 4 4" xfId="10195" xr:uid="{00000000-0005-0000-0000-00005D270000}"/>
    <cellStyle name="20% - Accent5 10 2 5" xfId="10196" xr:uid="{00000000-0005-0000-0000-00005E270000}"/>
    <cellStyle name="20% - Accent5 10 2 5 2" xfId="10197" xr:uid="{00000000-0005-0000-0000-00005F270000}"/>
    <cellStyle name="20% - Accent5 10 2 5 2 2" xfId="10198" xr:uid="{00000000-0005-0000-0000-000060270000}"/>
    <cellStyle name="20% - Accent5 10 2 5 3" xfId="10199" xr:uid="{00000000-0005-0000-0000-000061270000}"/>
    <cellStyle name="20% - Accent5 10 2 6" xfId="10200" xr:uid="{00000000-0005-0000-0000-000062270000}"/>
    <cellStyle name="20% - Accent5 10 2 6 2" xfId="10201" xr:uid="{00000000-0005-0000-0000-000063270000}"/>
    <cellStyle name="20% - Accent5 10 2 6 2 2" xfId="10202" xr:uid="{00000000-0005-0000-0000-000064270000}"/>
    <cellStyle name="20% - Accent5 10 2 6 3" xfId="10203" xr:uid="{00000000-0005-0000-0000-000065270000}"/>
    <cellStyle name="20% - Accent5 10 2 7" xfId="10204" xr:uid="{00000000-0005-0000-0000-000066270000}"/>
    <cellStyle name="20% - Accent5 10 2 7 2" xfId="10205" xr:uid="{00000000-0005-0000-0000-000067270000}"/>
    <cellStyle name="20% - Accent5 10 2 8" xfId="10206" xr:uid="{00000000-0005-0000-0000-000068270000}"/>
    <cellStyle name="20% - Accent5 10 3" xfId="10207" xr:uid="{00000000-0005-0000-0000-000069270000}"/>
    <cellStyle name="20% - Accent5 10 3 2" xfId="10208" xr:uid="{00000000-0005-0000-0000-00006A270000}"/>
    <cellStyle name="20% - Accent5 10 3 2 2" xfId="10209" xr:uid="{00000000-0005-0000-0000-00006B270000}"/>
    <cellStyle name="20% - Accent5 10 3 2 2 2" xfId="10210" xr:uid="{00000000-0005-0000-0000-00006C270000}"/>
    <cellStyle name="20% - Accent5 10 3 2 2 2 2" xfId="10211" xr:uid="{00000000-0005-0000-0000-00006D270000}"/>
    <cellStyle name="20% - Accent5 10 3 2 2 2 2 2" xfId="10212" xr:uid="{00000000-0005-0000-0000-00006E270000}"/>
    <cellStyle name="20% - Accent5 10 3 2 2 2 3" xfId="10213" xr:uid="{00000000-0005-0000-0000-00006F270000}"/>
    <cellStyle name="20% - Accent5 10 3 2 2 3" xfId="10214" xr:uid="{00000000-0005-0000-0000-000070270000}"/>
    <cellStyle name="20% - Accent5 10 3 2 2 3 2" xfId="10215" xr:uid="{00000000-0005-0000-0000-000071270000}"/>
    <cellStyle name="20% - Accent5 10 3 2 2 4" xfId="10216" xr:uid="{00000000-0005-0000-0000-000072270000}"/>
    <cellStyle name="20% - Accent5 10 3 2 3" xfId="10217" xr:uid="{00000000-0005-0000-0000-000073270000}"/>
    <cellStyle name="20% - Accent5 10 3 2 3 2" xfId="10218" xr:uid="{00000000-0005-0000-0000-000074270000}"/>
    <cellStyle name="20% - Accent5 10 3 2 3 2 2" xfId="10219" xr:uid="{00000000-0005-0000-0000-000075270000}"/>
    <cellStyle name="20% - Accent5 10 3 2 3 3" xfId="10220" xr:uid="{00000000-0005-0000-0000-000076270000}"/>
    <cellStyle name="20% - Accent5 10 3 2 4" xfId="10221" xr:uid="{00000000-0005-0000-0000-000077270000}"/>
    <cellStyle name="20% - Accent5 10 3 2 4 2" xfId="10222" xr:uid="{00000000-0005-0000-0000-000078270000}"/>
    <cellStyle name="20% - Accent5 10 3 2 4 2 2" xfId="10223" xr:uid="{00000000-0005-0000-0000-000079270000}"/>
    <cellStyle name="20% - Accent5 10 3 2 4 3" xfId="10224" xr:uid="{00000000-0005-0000-0000-00007A270000}"/>
    <cellStyle name="20% - Accent5 10 3 2 5" xfId="10225" xr:uid="{00000000-0005-0000-0000-00007B270000}"/>
    <cellStyle name="20% - Accent5 10 3 2 5 2" xfId="10226" xr:uid="{00000000-0005-0000-0000-00007C270000}"/>
    <cellStyle name="20% - Accent5 10 3 2 6" xfId="10227" xr:uid="{00000000-0005-0000-0000-00007D270000}"/>
    <cellStyle name="20% - Accent5 10 3 3" xfId="10228" xr:uid="{00000000-0005-0000-0000-00007E270000}"/>
    <cellStyle name="20% - Accent5 10 3 3 2" xfId="10229" xr:uid="{00000000-0005-0000-0000-00007F270000}"/>
    <cellStyle name="20% - Accent5 10 3 3 2 2" xfId="10230" xr:uid="{00000000-0005-0000-0000-000080270000}"/>
    <cellStyle name="20% - Accent5 10 3 3 2 2 2" xfId="10231" xr:uid="{00000000-0005-0000-0000-000081270000}"/>
    <cellStyle name="20% - Accent5 10 3 3 2 3" xfId="10232" xr:uid="{00000000-0005-0000-0000-000082270000}"/>
    <cellStyle name="20% - Accent5 10 3 3 3" xfId="10233" xr:uid="{00000000-0005-0000-0000-000083270000}"/>
    <cellStyle name="20% - Accent5 10 3 3 3 2" xfId="10234" xr:uid="{00000000-0005-0000-0000-000084270000}"/>
    <cellStyle name="20% - Accent5 10 3 3 4" xfId="10235" xr:uid="{00000000-0005-0000-0000-000085270000}"/>
    <cellStyle name="20% - Accent5 10 3 4" xfId="10236" xr:uid="{00000000-0005-0000-0000-000086270000}"/>
    <cellStyle name="20% - Accent5 10 3 4 2" xfId="10237" xr:uid="{00000000-0005-0000-0000-000087270000}"/>
    <cellStyle name="20% - Accent5 10 3 4 2 2" xfId="10238" xr:uid="{00000000-0005-0000-0000-000088270000}"/>
    <cellStyle name="20% - Accent5 10 3 4 3" xfId="10239" xr:uid="{00000000-0005-0000-0000-000089270000}"/>
    <cellStyle name="20% - Accent5 10 3 5" xfId="10240" xr:uid="{00000000-0005-0000-0000-00008A270000}"/>
    <cellStyle name="20% - Accent5 10 3 5 2" xfId="10241" xr:uid="{00000000-0005-0000-0000-00008B270000}"/>
    <cellStyle name="20% - Accent5 10 3 5 2 2" xfId="10242" xr:uid="{00000000-0005-0000-0000-00008C270000}"/>
    <cellStyle name="20% - Accent5 10 3 5 3" xfId="10243" xr:uid="{00000000-0005-0000-0000-00008D270000}"/>
    <cellStyle name="20% - Accent5 10 3 6" xfId="10244" xr:uid="{00000000-0005-0000-0000-00008E270000}"/>
    <cellStyle name="20% - Accent5 10 3 6 2" xfId="10245" xr:uid="{00000000-0005-0000-0000-00008F270000}"/>
    <cellStyle name="20% - Accent5 10 3 7" xfId="10246" xr:uid="{00000000-0005-0000-0000-000090270000}"/>
    <cellStyle name="20% - Accent5 10 4" xfId="10247" xr:uid="{00000000-0005-0000-0000-000091270000}"/>
    <cellStyle name="20% - Accent5 10 4 2" xfId="10248" xr:uid="{00000000-0005-0000-0000-000092270000}"/>
    <cellStyle name="20% - Accent5 10 4 2 2" xfId="10249" xr:uid="{00000000-0005-0000-0000-000093270000}"/>
    <cellStyle name="20% - Accent5 10 4 2 2 2" xfId="10250" xr:uid="{00000000-0005-0000-0000-000094270000}"/>
    <cellStyle name="20% - Accent5 10 4 2 2 2 2" xfId="10251" xr:uid="{00000000-0005-0000-0000-000095270000}"/>
    <cellStyle name="20% - Accent5 10 4 2 2 3" xfId="10252" xr:uid="{00000000-0005-0000-0000-000096270000}"/>
    <cellStyle name="20% - Accent5 10 4 2 3" xfId="10253" xr:uid="{00000000-0005-0000-0000-000097270000}"/>
    <cellStyle name="20% - Accent5 10 4 2 3 2" xfId="10254" xr:uid="{00000000-0005-0000-0000-000098270000}"/>
    <cellStyle name="20% - Accent5 10 4 2 4" xfId="10255" xr:uid="{00000000-0005-0000-0000-000099270000}"/>
    <cellStyle name="20% - Accent5 10 4 3" xfId="10256" xr:uid="{00000000-0005-0000-0000-00009A270000}"/>
    <cellStyle name="20% - Accent5 10 4 3 2" xfId="10257" xr:uid="{00000000-0005-0000-0000-00009B270000}"/>
    <cellStyle name="20% - Accent5 10 4 3 2 2" xfId="10258" xr:uid="{00000000-0005-0000-0000-00009C270000}"/>
    <cellStyle name="20% - Accent5 10 4 3 3" xfId="10259" xr:uid="{00000000-0005-0000-0000-00009D270000}"/>
    <cellStyle name="20% - Accent5 10 4 4" xfId="10260" xr:uid="{00000000-0005-0000-0000-00009E270000}"/>
    <cellStyle name="20% - Accent5 10 4 4 2" xfId="10261" xr:uid="{00000000-0005-0000-0000-00009F270000}"/>
    <cellStyle name="20% - Accent5 10 4 4 2 2" xfId="10262" xr:uid="{00000000-0005-0000-0000-0000A0270000}"/>
    <cellStyle name="20% - Accent5 10 4 4 3" xfId="10263" xr:uid="{00000000-0005-0000-0000-0000A1270000}"/>
    <cellStyle name="20% - Accent5 10 4 5" xfId="10264" xr:uid="{00000000-0005-0000-0000-0000A2270000}"/>
    <cellStyle name="20% - Accent5 10 4 5 2" xfId="10265" xr:uid="{00000000-0005-0000-0000-0000A3270000}"/>
    <cellStyle name="20% - Accent5 10 4 6" xfId="10266" xr:uid="{00000000-0005-0000-0000-0000A4270000}"/>
    <cellStyle name="20% - Accent5 10 5" xfId="10267" xr:uid="{00000000-0005-0000-0000-0000A5270000}"/>
    <cellStyle name="20% - Accent5 10 5 2" xfId="10268" xr:uid="{00000000-0005-0000-0000-0000A6270000}"/>
    <cellStyle name="20% - Accent5 10 5 2 2" xfId="10269" xr:uid="{00000000-0005-0000-0000-0000A7270000}"/>
    <cellStyle name="20% - Accent5 10 5 2 2 2" xfId="10270" xr:uid="{00000000-0005-0000-0000-0000A8270000}"/>
    <cellStyle name="20% - Accent5 10 5 2 3" xfId="10271" xr:uid="{00000000-0005-0000-0000-0000A9270000}"/>
    <cellStyle name="20% - Accent5 10 5 3" xfId="10272" xr:uid="{00000000-0005-0000-0000-0000AA270000}"/>
    <cellStyle name="20% - Accent5 10 5 3 2" xfId="10273" xr:uid="{00000000-0005-0000-0000-0000AB270000}"/>
    <cellStyle name="20% - Accent5 10 5 4" xfId="10274" xr:uid="{00000000-0005-0000-0000-0000AC270000}"/>
    <cellStyle name="20% - Accent5 10 6" xfId="10275" xr:uid="{00000000-0005-0000-0000-0000AD270000}"/>
    <cellStyle name="20% - Accent5 10 6 2" xfId="10276" xr:uid="{00000000-0005-0000-0000-0000AE270000}"/>
    <cellStyle name="20% - Accent5 10 6 2 2" xfId="10277" xr:uid="{00000000-0005-0000-0000-0000AF270000}"/>
    <cellStyle name="20% - Accent5 10 6 3" xfId="10278" xr:uid="{00000000-0005-0000-0000-0000B0270000}"/>
    <cellStyle name="20% - Accent5 10 7" xfId="10279" xr:uid="{00000000-0005-0000-0000-0000B1270000}"/>
    <cellStyle name="20% - Accent5 10 7 2" xfId="10280" xr:uid="{00000000-0005-0000-0000-0000B2270000}"/>
    <cellStyle name="20% - Accent5 10 7 2 2" xfId="10281" xr:uid="{00000000-0005-0000-0000-0000B3270000}"/>
    <cellStyle name="20% - Accent5 10 7 3" xfId="10282" xr:uid="{00000000-0005-0000-0000-0000B4270000}"/>
    <cellStyle name="20% - Accent5 10 8" xfId="10283" xr:uid="{00000000-0005-0000-0000-0000B5270000}"/>
    <cellStyle name="20% - Accent5 10 8 2" xfId="10284" xr:uid="{00000000-0005-0000-0000-0000B6270000}"/>
    <cellStyle name="20% - Accent5 10 9" xfId="10285" xr:uid="{00000000-0005-0000-0000-0000B7270000}"/>
    <cellStyle name="20% - Accent5 11" xfId="10286" xr:uid="{00000000-0005-0000-0000-0000B8270000}"/>
    <cellStyle name="20% - Accent5 11 2" xfId="10287" xr:uid="{00000000-0005-0000-0000-0000B9270000}"/>
    <cellStyle name="20% - Accent5 11 2 2" xfId="10288" xr:uid="{00000000-0005-0000-0000-0000BA270000}"/>
    <cellStyle name="20% - Accent5 11 2 2 2" xfId="10289" xr:uid="{00000000-0005-0000-0000-0000BB270000}"/>
    <cellStyle name="20% - Accent5 11 2 2 2 2" xfId="10290" xr:uid="{00000000-0005-0000-0000-0000BC270000}"/>
    <cellStyle name="20% - Accent5 11 2 2 2 2 2" xfId="10291" xr:uid="{00000000-0005-0000-0000-0000BD270000}"/>
    <cellStyle name="20% - Accent5 11 2 2 2 2 2 2" xfId="10292" xr:uid="{00000000-0005-0000-0000-0000BE270000}"/>
    <cellStyle name="20% - Accent5 11 2 2 2 2 2 2 2" xfId="10293" xr:uid="{00000000-0005-0000-0000-0000BF270000}"/>
    <cellStyle name="20% - Accent5 11 2 2 2 2 2 3" xfId="10294" xr:uid="{00000000-0005-0000-0000-0000C0270000}"/>
    <cellStyle name="20% - Accent5 11 2 2 2 2 3" xfId="10295" xr:uid="{00000000-0005-0000-0000-0000C1270000}"/>
    <cellStyle name="20% - Accent5 11 2 2 2 2 3 2" xfId="10296" xr:uid="{00000000-0005-0000-0000-0000C2270000}"/>
    <cellStyle name="20% - Accent5 11 2 2 2 2 4" xfId="10297" xr:uid="{00000000-0005-0000-0000-0000C3270000}"/>
    <cellStyle name="20% - Accent5 11 2 2 2 3" xfId="10298" xr:uid="{00000000-0005-0000-0000-0000C4270000}"/>
    <cellStyle name="20% - Accent5 11 2 2 2 3 2" xfId="10299" xr:uid="{00000000-0005-0000-0000-0000C5270000}"/>
    <cellStyle name="20% - Accent5 11 2 2 2 3 2 2" xfId="10300" xr:uid="{00000000-0005-0000-0000-0000C6270000}"/>
    <cellStyle name="20% - Accent5 11 2 2 2 3 3" xfId="10301" xr:uid="{00000000-0005-0000-0000-0000C7270000}"/>
    <cellStyle name="20% - Accent5 11 2 2 2 4" xfId="10302" xr:uid="{00000000-0005-0000-0000-0000C8270000}"/>
    <cellStyle name="20% - Accent5 11 2 2 2 4 2" xfId="10303" xr:uid="{00000000-0005-0000-0000-0000C9270000}"/>
    <cellStyle name="20% - Accent5 11 2 2 2 4 2 2" xfId="10304" xr:uid="{00000000-0005-0000-0000-0000CA270000}"/>
    <cellStyle name="20% - Accent5 11 2 2 2 4 3" xfId="10305" xr:uid="{00000000-0005-0000-0000-0000CB270000}"/>
    <cellStyle name="20% - Accent5 11 2 2 2 5" xfId="10306" xr:uid="{00000000-0005-0000-0000-0000CC270000}"/>
    <cellStyle name="20% - Accent5 11 2 2 2 5 2" xfId="10307" xr:uid="{00000000-0005-0000-0000-0000CD270000}"/>
    <cellStyle name="20% - Accent5 11 2 2 2 6" xfId="10308" xr:uid="{00000000-0005-0000-0000-0000CE270000}"/>
    <cellStyle name="20% - Accent5 11 2 2 3" xfId="10309" xr:uid="{00000000-0005-0000-0000-0000CF270000}"/>
    <cellStyle name="20% - Accent5 11 2 2 3 2" xfId="10310" xr:uid="{00000000-0005-0000-0000-0000D0270000}"/>
    <cellStyle name="20% - Accent5 11 2 2 3 2 2" xfId="10311" xr:uid="{00000000-0005-0000-0000-0000D1270000}"/>
    <cellStyle name="20% - Accent5 11 2 2 3 2 2 2" xfId="10312" xr:uid="{00000000-0005-0000-0000-0000D2270000}"/>
    <cellStyle name="20% - Accent5 11 2 2 3 2 3" xfId="10313" xr:uid="{00000000-0005-0000-0000-0000D3270000}"/>
    <cellStyle name="20% - Accent5 11 2 2 3 3" xfId="10314" xr:uid="{00000000-0005-0000-0000-0000D4270000}"/>
    <cellStyle name="20% - Accent5 11 2 2 3 3 2" xfId="10315" xr:uid="{00000000-0005-0000-0000-0000D5270000}"/>
    <cellStyle name="20% - Accent5 11 2 2 3 4" xfId="10316" xr:uid="{00000000-0005-0000-0000-0000D6270000}"/>
    <cellStyle name="20% - Accent5 11 2 2 4" xfId="10317" xr:uid="{00000000-0005-0000-0000-0000D7270000}"/>
    <cellStyle name="20% - Accent5 11 2 2 4 2" xfId="10318" xr:uid="{00000000-0005-0000-0000-0000D8270000}"/>
    <cellStyle name="20% - Accent5 11 2 2 4 2 2" xfId="10319" xr:uid="{00000000-0005-0000-0000-0000D9270000}"/>
    <cellStyle name="20% - Accent5 11 2 2 4 3" xfId="10320" xr:uid="{00000000-0005-0000-0000-0000DA270000}"/>
    <cellStyle name="20% - Accent5 11 2 2 5" xfId="10321" xr:uid="{00000000-0005-0000-0000-0000DB270000}"/>
    <cellStyle name="20% - Accent5 11 2 2 5 2" xfId="10322" xr:uid="{00000000-0005-0000-0000-0000DC270000}"/>
    <cellStyle name="20% - Accent5 11 2 2 5 2 2" xfId="10323" xr:uid="{00000000-0005-0000-0000-0000DD270000}"/>
    <cellStyle name="20% - Accent5 11 2 2 5 3" xfId="10324" xr:uid="{00000000-0005-0000-0000-0000DE270000}"/>
    <cellStyle name="20% - Accent5 11 2 2 6" xfId="10325" xr:uid="{00000000-0005-0000-0000-0000DF270000}"/>
    <cellStyle name="20% - Accent5 11 2 2 6 2" xfId="10326" xr:uid="{00000000-0005-0000-0000-0000E0270000}"/>
    <cellStyle name="20% - Accent5 11 2 2 7" xfId="10327" xr:uid="{00000000-0005-0000-0000-0000E1270000}"/>
    <cellStyle name="20% - Accent5 11 2 3" xfId="10328" xr:uid="{00000000-0005-0000-0000-0000E2270000}"/>
    <cellStyle name="20% - Accent5 11 2 3 2" xfId="10329" xr:uid="{00000000-0005-0000-0000-0000E3270000}"/>
    <cellStyle name="20% - Accent5 11 2 3 2 2" xfId="10330" xr:uid="{00000000-0005-0000-0000-0000E4270000}"/>
    <cellStyle name="20% - Accent5 11 2 3 2 2 2" xfId="10331" xr:uid="{00000000-0005-0000-0000-0000E5270000}"/>
    <cellStyle name="20% - Accent5 11 2 3 2 2 2 2" xfId="10332" xr:uid="{00000000-0005-0000-0000-0000E6270000}"/>
    <cellStyle name="20% - Accent5 11 2 3 2 2 3" xfId="10333" xr:uid="{00000000-0005-0000-0000-0000E7270000}"/>
    <cellStyle name="20% - Accent5 11 2 3 2 3" xfId="10334" xr:uid="{00000000-0005-0000-0000-0000E8270000}"/>
    <cellStyle name="20% - Accent5 11 2 3 2 3 2" xfId="10335" xr:uid="{00000000-0005-0000-0000-0000E9270000}"/>
    <cellStyle name="20% - Accent5 11 2 3 2 4" xfId="10336" xr:uid="{00000000-0005-0000-0000-0000EA270000}"/>
    <cellStyle name="20% - Accent5 11 2 3 3" xfId="10337" xr:uid="{00000000-0005-0000-0000-0000EB270000}"/>
    <cellStyle name="20% - Accent5 11 2 3 3 2" xfId="10338" xr:uid="{00000000-0005-0000-0000-0000EC270000}"/>
    <cellStyle name="20% - Accent5 11 2 3 3 2 2" xfId="10339" xr:uid="{00000000-0005-0000-0000-0000ED270000}"/>
    <cellStyle name="20% - Accent5 11 2 3 3 3" xfId="10340" xr:uid="{00000000-0005-0000-0000-0000EE270000}"/>
    <cellStyle name="20% - Accent5 11 2 3 4" xfId="10341" xr:uid="{00000000-0005-0000-0000-0000EF270000}"/>
    <cellStyle name="20% - Accent5 11 2 3 4 2" xfId="10342" xr:uid="{00000000-0005-0000-0000-0000F0270000}"/>
    <cellStyle name="20% - Accent5 11 2 3 4 2 2" xfId="10343" xr:uid="{00000000-0005-0000-0000-0000F1270000}"/>
    <cellStyle name="20% - Accent5 11 2 3 4 3" xfId="10344" xr:uid="{00000000-0005-0000-0000-0000F2270000}"/>
    <cellStyle name="20% - Accent5 11 2 3 5" xfId="10345" xr:uid="{00000000-0005-0000-0000-0000F3270000}"/>
    <cellStyle name="20% - Accent5 11 2 3 5 2" xfId="10346" xr:uid="{00000000-0005-0000-0000-0000F4270000}"/>
    <cellStyle name="20% - Accent5 11 2 3 6" xfId="10347" xr:uid="{00000000-0005-0000-0000-0000F5270000}"/>
    <cellStyle name="20% - Accent5 11 2 4" xfId="10348" xr:uid="{00000000-0005-0000-0000-0000F6270000}"/>
    <cellStyle name="20% - Accent5 11 2 4 2" xfId="10349" xr:uid="{00000000-0005-0000-0000-0000F7270000}"/>
    <cellStyle name="20% - Accent5 11 2 4 2 2" xfId="10350" xr:uid="{00000000-0005-0000-0000-0000F8270000}"/>
    <cellStyle name="20% - Accent5 11 2 4 2 2 2" xfId="10351" xr:uid="{00000000-0005-0000-0000-0000F9270000}"/>
    <cellStyle name="20% - Accent5 11 2 4 2 3" xfId="10352" xr:uid="{00000000-0005-0000-0000-0000FA270000}"/>
    <cellStyle name="20% - Accent5 11 2 4 3" xfId="10353" xr:uid="{00000000-0005-0000-0000-0000FB270000}"/>
    <cellStyle name="20% - Accent5 11 2 4 3 2" xfId="10354" xr:uid="{00000000-0005-0000-0000-0000FC270000}"/>
    <cellStyle name="20% - Accent5 11 2 4 4" xfId="10355" xr:uid="{00000000-0005-0000-0000-0000FD270000}"/>
    <cellStyle name="20% - Accent5 11 2 5" xfId="10356" xr:uid="{00000000-0005-0000-0000-0000FE270000}"/>
    <cellStyle name="20% - Accent5 11 2 5 2" xfId="10357" xr:uid="{00000000-0005-0000-0000-0000FF270000}"/>
    <cellStyle name="20% - Accent5 11 2 5 2 2" xfId="10358" xr:uid="{00000000-0005-0000-0000-000000280000}"/>
    <cellStyle name="20% - Accent5 11 2 5 3" xfId="10359" xr:uid="{00000000-0005-0000-0000-000001280000}"/>
    <cellStyle name="20% - Accent5 11 2 6" xfId="10360" xr:uid="{00000000-0005-0000-0000-000002280000}"/>
    <cellStyle name="20% - Accent5 11 2 6 2" xfId="10361" xr:uid="{00000000-0005-0000-0000-000003280000}"/>
    <cellStyle name="20% - Accent5 11 2 6 2 2" xfId="10362" xr:uid="{00000000-0005-0000-0000-000004280000}"/>
    <cellStyle name="20% - Accent5 11 2 6 3" xfId="10363" xr:uid="{00000000-0005-0000-0000-000005280000}"/>
    <cellStyle name="20% - Accent5 11 2 7" xfId="10364" xr:uid="{00000000-0005-0000-0000-000006280000}"/>
    <cellStyle name="20% - Accent5 11 2 7 2" xfId="10365" xr:uid="{00000000-0005-0000-0000-000007280000}"/>
    <cellStyle name="20% - Accent5 11 2 8" xfId="10366" xr:uid="{00000000-0005-0000-0000-000008280000}"/>
    <cellStyle name="20% - Accent5 11 3" xfId="10367" xr:uid="{00000000-0005-0000-0000-000009280000}"/>
    <cellStyle name="20% - Accent5 11 3 2" xfId="10368" xr:uid="{00000000-0005-0000-0000-00000A280000}"/>
    <cellStyle name="20% - Accent5 11 3 2 2" xfId="10369" xr:uid="{00000000-0005-0000-0000-00000B280000}"/>
    <cellStyle name="20% - Accent5 11 3 2 2 2" xfId="10370" xr:uid="{00000000-0005-0000-0000-00000C280000}"/>
    <cellStyle name="20% - Accent5 11 3 2 2 2 2" xfId="10371" xr:uid="{00000000-0005-0000-0000-00000D280000}"/>
    <cellStyle name="20% - Accent5 11 3 2 2 2 2 2" xfId="10372" xr:uid="{00000000-0005-0000-0000-00000E280000}"/>
    <cellStyle name="20% - Accent5 11 3 2 2 2 3" xfId="10373" xr:uid="{00000000-0005-0000-0000-00000F280000}"/>
    <cellStyle name="20% - Accent5 11 3 2 2 3" xfId="10374" xr:uid="{00000000-0005-0000-0000-000010280000}"/>
    <cellStyle name="20% - Accent5 11 3 2 2 3 2" xfId="10375" xr:uid="{00000000-0005-0000-0000-000011280000}"/>
    <cellStyle name="20% - Accent5 11 3 2 2 4" xfId="10376" xr:uid="{00000000-0005-0000-0000-000012280000}"/>
    <cellStyle name="20% - Accent5 11 3 2 3" xfId="10377" xr:uid="{00000000-0005-0000-0000-000013280000}"/>
    <cellStyle name="20% - Accent5 11 3 2 3 2" xfId="10378" xr:uid="{00000000-0005-0000-0000-000014280000}"/>
    <cellStyle name="20% - Accent5 11 3 2 3 2 2" xfId="10379" xr:uid="{00000000-0005-0000-0000-000015280000}"/>
    <cellStyle name="20% - Accent5 11 3 2 3 3" xfId="10380" xr:uid="{00000000-0005-0000-0000-000016280000}"/>
    <cellStyle name="20% - Accent5 11 3 2 4" xfId="10381" xr:uid="{00000000-0005-0000-0000-000017280000}"/>
    <cellStyle name="20% - Accent5 11 3 2 4 2" xfId="10382" xr:uid="{00000000-0005-0000-0000-000018280000}"/>
    <cellStyle name="20% - Accent5 11 3 2 4 2 2" xfId="10383" xr:uid="{00000000-0005-0000-0000-000019280000}"/>
    <cellStyle name="20% - Accent5 11 3 2 4 3" xfId="10384" xr:uid="{00000000-0005-0000-0000-00001A280000}"/>
    <cellStyle name="20% - Accent5 11 3 2 5" xfId="10385" xr:uid="{00000000-0005-0000-0000-00001B280000}"/>
    <cellStyle name="20% - Accent5 11 3 2 5 2" xfId="10386" xr:uid="{00000000-0005-0000-0000-00001C280000}"/>
    <cellStyle name="20% - Accent5 11 3 2 6" xfId="10387" xr:uid="{00000000-0005-0000-0000-00001D280000}"/>
    <cellStyle name="20% - Accent5 11 3 3" xfId="10388" xr:uid="{00000000-0005-0000-0000-00001E280000}"/>
    <cellStyle name="20% - Accent5 11 3 3 2" xfId="10389" xr:uid="{00000000-0005-0000-0000-00001F280000}"/>
    <cellStyle name="20% - Accent5 11 3 3 2 2" xfId="10390" xr:uid="{00000000-0005-0000-0000-000020280000}"/>
    <cellStyle name="20% - Accent5 11 3 3 2 2 2" xfId="10391" xr:uid="{00000000-0005-0000-0000-000021280000}"/>
    <cellStyle name="20% - Accent5 11 3 3 2 3" xfId="10392" xr:uid="{00000000-0005-0000-0000-000022280000}"/>
    <cellStyle name="20% - Accent5 11 3 3 3" xfId="10393" xr:uid="{00000000-0005-0000-0000-000023280000}"/>
    <cellStyle name="20% - Accent5 11 3 3 3 2" xfId="10394" xr:uid="{00000000-0005-0000-0000-000024280000}"/>
    <cellStyle name="20% - Accent5 11 3 3 4" xfId="10395" xr:uid="{00000000-0005-0000-0000-000025280000}"/>
    <cellStyle name="20% - Accent5 11 3 4" xfId="10396" xr:uid="{00000000-0005-0000-0000-000026280000}"/>
    <cellStyle name="20% - Accent5 11 3 4 2" xfId="10397" xr:uid="{00000000-0005-0000-0000-000027280000}"/>
    <cellStyle name="20% - Accent5 11 3 4 2 2" xfId="10398" xr:uid="{00000000-0005-0000-0000-000028280000}"/>
    <cellStyle name="20% - Accent5 11 3 4 3" xfId="10399" xr:uid="{00000000-0005-0000-0000-000029280000}"/>
    <cellStyle name="20% - Accent5 11 3 5" xfId="10400" xr:uid="{00000000-0005-0000-0000-00002A280000}"/>
    <cellStyle name="20% - Accent5 11 3 5 2" xfId="10401" xr:uid="{00000000-0005-0000-0000-00002B280000}"/>
    <cellStyle name="20% - Accent5 11 3 5 2 2" xfId="10402" xr:uid="{00000000-0005-0000-0000-00002C280000}"/>
    <cellStyle name="20% - Accent5 11 3 5 3" xfId="10403" xr:uid="{00000000-0005-0000-0000-00002D280000}"/>
    <cellStyle name="20% - Accent5 11 3 6" xfId="10404" xr:uid="{00000000-0005-0000-0000-00002E280000}"/>
    <cellStyle name="20% - Accent5 11 3 6 2" xfId="10405" xr:uid="{00000000-0005-0000-0000-00002F280000}"/>
    <cellStyle name="20% - Accent5 11 3 7" xfId="10406" xr:uid="{00000000-0005-0000-0000-000030280000}"/>
    <cellStyle name="20% - Accent5 11 4" xfId="10407" xr:uid="{00000000-0005-0000-0000-000031280000}"/>
    <cellStyle name="20% - Accent5 11 4 2" xfId="10408" xr:uid="{00000000-0005-0000-0000-000032280000}"/>
    <cellStyle name="20% - Accent5 11 4 2 2" xfId="10409" xr:uid="{00000000-0005-0000-0000-000033280000}"/>
    <cellStyle name="20% - Accent5 11 4 2 2 2" xfId="10410" xr:uid="{00000000-0005-0000-0000-000034280000}"/>
    <cellStyle name="20% - Accent5 11 4 2 2 2 2" xfId="10411" xr:uid="{00000000-0005-0000-0000-000035280000}"/>
    <cellStyle name="20% - Accent5 11 4 2 2 3" xfId="10412" xr:uid="{00000000-0005-0000-0000-000036280000}"/>
    <cellStyle name="20% - Accent5 11 4 2 3" xfId="10413" xr:uid="{00000000-0005-0000-0000-000037280000}"/>
    <cellStyle name="20% - Accent5 11 4 2 3 2" xfId="10414" xr:uid="{00000000-0005-0000-0000-000038280000}"/>
    <cellStyle name="20% - Accent5 11 4 2 4" xfId="10415" xr:uid="{00000000-0005-0000-0000-000039280000}"/>
    <cellStyle name="20% - Accent5 11 4 3" xfId="10416" xr:uid="{00000000-0005-0000-0000-00003A280000}"/>
    <cellStyle name="20% - Accent5 11 4 3 2" xfId="10417" xr:uid="{00000000-0005-0000-0000-00003B280000}"/>
    <cellStyle name="20% - Accent5 11 4 3 2 2" xfId="10418" xr:uid="{00000000-0005-0000-0000-00003C280000}"/>
    <cellStyle name="20% - Accent5 11 4 3 3" xfId="10419" xr:uid="{00000000-0005-0000-0000-00003D280000}"/>
    <cellStyle name="20% - Accent5 11 4 4" xfId="10420" xr:uid="{00000000-0005-0000-0000-00003E280000}"/>
    <cellStyle name="20% - Accent5 11 4 4 2" xfId="10421" xr:uid="{00000000-0005-0000-0000-00003F280000}"/>
    <cellStyle name="20% - Accent5 11 4 4 2 2" xfId="10422" xr:uid="{00000000-0005-0000-0000-000040280000}"/>
    <cellStyle name="20% - Accent5 11 4 4 3" xfId="10423" xr:uid="{00000000-0005-0000-0000-000041280000}"/>
    <cellStyle name="20% - Accent5 11 4 5" xfId="10424" xr:uid="{00000000-0005-0000-0000-000042280000}"/>
    <cellStyle name="20% - Accent5 11 4 5 2" xfId="10425" xr:uid="{00000000-0005-0000-0000-000043280000}"/>
    <cellStyle name="20% - Accent5 11 4 6" xfId="10426" xr:uid="{00000000-0005-0000-0000-000044280000}"/>
    <cellStyle name="20% - Accent5 11 5" xfId="10427" xr:uid="{00000000-0005-0000-0000-000045280000}"/>
    <cellStyle name="20% - Accent5 11 5 2" xfId="10428" xr:uid="{00000000-0005-0000-0000-000046280000}"/>
    <cellStyle name="20% - Accent5 11 5 2 2" xfId="10429" xr:uid="{00000000-0005-0000-0000-000047280000}"/>
    <cellStyle name="20% - Accent5 11 5 2 2 2" xfId="10430" xr:uid="{00000000-0005-0000-0000-000048280000}"/>
    <cellStyle name="20% - Accent5 11 5 2 3" xfId="10431" xr:uid="{00000000-0005-0000-0000-000049280000}"/>
    <cellStyle name="20% - Accent5 11 5 3" xfId="10432" xr:uid="{00000000-0005-0000-0000-00004A280000}"/>
    <cellStyle name="20% - Accent5 11 5 3 2" xfId="10433" xr:uid="{00000000-0005-0000-0000-00004B280000}"/>
    <cellStyle name="20% - Accent5 11 5 4" xfId="10434" xr:uid="{00000000-0005-0000-0000-00004C280000}"/>
    <cellStyle name="20% - Accent5 11 6" xfId="10435" xr:uid="{00000000-0005-0000-0000-00004D280000}"/>
    <cellStyle name="20% - Accent5 11 6 2" xfId="10436" xr:uid="{00000000-0005-0000-0000-00004E280000}"/>
    <cellStyle name="20% - Accent5 11 6 2 2" xfId="10437" xr:uid="{00000000-0005-0000-0000-00004F280000}"/>
    <cellStyle name="20% - Accent5 11 6 3" xfId="10438" xr:uid="{00000000-0005-0000-0000-000050280000}"/>
    <cellStyle name="20% - Accent5 11 7" xfId="10439" xr:uid="{00000000-0005-0000-0000-000051280000}"/>
    <cellStyle name="20% - Accent5 11 7 2" xfId="10440" xr:uid="{00000000-0005-0000-0000-000052280000}"/>
    <cellStyle name="20% - Accent5 11 7 2 2" xfId="10441" xr:uid="{00000000-0005-0000-0000-000053280000}"/>
    <cellStyle name="20% - Accent5 11 7 3" xfId="10442" xr:uid="{00000000-0005-0000-0000-000054280000}"/>
    <cellStyle name="20% - Accent5 11 8" xfId="10443" xr:uid="{00000000-0005-0000-0000-000055280000}"/>
    <cellStyle name="20% - Accent5 11 8 2" xfId="10444" xr:uid="{00000000-0005-0000-0000-000056280000}"/>
    <cellStyle name="20% - Accent5 11 9" xfId="10445" xr:uid="{00000000-0005-0000-0000-000057280000}"/>
    <cellStyle name="20% - Accent5 12" xfId="10446" xr:uid="{00000000-0005-0000-0000-000058280000}"/>
    <cellStyle name="20% - Accent5 12 2" xfId="10447" xr:uid="{00000000-0005-0000-0000-000059280000}"/>
    <cellStyle name="20% - Accent5 12 2 2" xfId="10448" xr:uid="{00000000-0005-0000-0000-00005A280000}"/>
    <cellStyle name="20% - Accent5 12 2 2 2" xfId="10449" xr:uid="{00000000-0005-0000-0000-00005B280000}"/>
    <cellStyle name="20% - Accent5 12 2 2 2 2" xfId="10450" xr:uid="{00000000-0005-0000-0000-00005C280000}"/>
    <cellStyle name="20% - Accent5 12 2 2 2 2 2" xfId="10451" xr:uid="{00000000-0005-0000-0000-00005D280000}"/>
    <cellStyle name="20% - Accent5 12 2 2 2 2 2 2" xfId="10452" xr:uid="{00000000-0005-0000-0000-00005E280000}"/>
    <cellStyle name="20% - Accent5 12 2 2 2 2 2 2 2" xfId="10453" xr:uid="{00000000-0005-0000-0000-00005F280000}"/>
    <cellStyle name="20% - Accent5 12 2 2 2 2 2 3" xfId="10454" xr:uid="{00000000-0005-0000-0000-000060280000}"/>
    <cellStyle name="20% - Accent5 12 2 2 2 2 3" xfId="10455" xr:uid="{00000000-0005-0000-0000-000061280000}"/>
    <cellStyle name="20% - Accent5 12 2 2 2 2 3 2" xfId="10456" xr:uid="{00000000-0005-0000-0000-000062280000}"/>
    <cellStyle name="20% - Accent5 12 2 2 2 2 4" xfId="10457" xr:uid="{00000000-0005-0000-0000-000063280000}"/>
    <cellStyle name="20% - Accent5 12 2 2 2 3" xfId="10458" xr:uid="{00000000-0005-0000-0000-000064280000}"/>
    <cellStyle name="20% - Accent5 12 2 2 2 3 2" xfId="10459" xr:uid="{00000000-0005-0000-0000-000065280000}"/>
    <cellStyle name="20% - Accent5 12 2 2 2 3 2 2" xfId="10460" xr:uid="{00000000-0005-0000-0000-000066280000}"/>
    <cellStyle name="20% - Accent5 12 2 2 2 3 3" xfId="10461" xr:uid="{00000000-0005-0000-0000-000067280000}"/>
    <cellStyle name="20% - Accent5 12 2 2 2 4" xfId="10462" xr:uid="{00000000-0005-0000-0000-000068280000}"/>
    <cellStyle name="20% - Accent5 12 2 2 2 4 2" xfId="10463" xr:uid="{00000000-0005-0000-0000-000069280000}"/>
    <cellStyle name="20% - Accent5 12 2 2 2 4 2 2" xfId="10464" xr:uid="{00000000-0005-0000-0000-00006A280000}"/>
    <cellStyle name="20% - Accent5 12 2 2 2 4 3" xfId="10465" xr:uid="{00000000-0005-0000-0000-00006B280000}"/>
    <cellStyle name="20% - Accent5 12 2 2 2 5" xfId="10466" xr:uid="{00000000-0005-0000-0000-00006C280000}"/>
    <cellStyle name="20% - Accent5 12 2 2 2 5 2" xfId="10467" xr:uid="{00000000-0005-0000-0000-00006D280000}"/>
    <cellStyle name="20% - Accent5 12 2 2 2 6" xfId="10468" xr:uid="{00000000-0005-0000-0000-00006E280000}"/>
    <cellStyle name="20% - Accent5 12 2 2 3" xfId="10469" xr:uid="{00000000-0005-0000-0000-00006F280000}"/>
    <cellStyle name="20% - Accent5 12 2 2 3 2" xfId="10470" xr:uid="{00000000-0005-0000-0000-000070280000}"/>
    <cellStyle name="20% - Accent5 12 2 2 3 2 2" xfId="10471" xr:uid="{00000000-0005-0000-0000-000071280000}"/>
    <cellStyle name="20% - Accent5 12 2 2 3 2 2 2" xfId="10472" xr:uid="{00000000-0005-0000-0000-000072280000}"/>
    <cellStyle name="20% - Accent5 12 2 2 3 2 3" xfId="10473" xr:uid="{00000000-0005-0000-0000-000073280000}"/>
    <cellStyle name="20% - Accent5 12 2 2 3 3" xfId="10474" xr:uid="{00000000-0005-0000-0000-000074280000}"/>
    <cellStyle name="20% - Accent5 12 2 2 3 3 2" xfId="10475" xr:uid="{00000000-0005-0000-0000-000075280000}"/>
    <cellStyle name="20% - Accent5 12 2 2 3 4" xfId="10476" xr:uid="{00000000-0005-0000-0000-000076280000}"/>
    <cellStyle name="20% - Accent5 12 2 2 4" xfId="10477" xr:uid="{00000000-0005-0000-0000-000077280000}"/>
    <cellStyle name="20% - Accent5 12 2 2 4 2" xfId="10478" xr:uid="{00000000-0005-0000-0000-000078280000}"/>
    <cellStyle name="20% - Accent5 12 2 2 4 2 2" xfId="10479" xr:uid="{00000000-0005-0000-0000-000079280000}"/>
    <cellStyle name="20% - Accent5 12 2 2 4 3" xfId="10480" xr:uid="{00000000-0005-0000-0000-00007A280000}"/>
    <cellStyle name="20% - Accent5 12 2 2 5" xfId="10481" xr:uid="{00000000-0005-0000-0000-00007B280000}"/>
    <cellStyle name="20% - Accent5 12 2 2 5 2" xfId="10482" xr:uid="{00000000-0005-0000-0000-00007C280000}"/>
    <cellStyle name="20% - Accent5 12 2 2 5 2 2" xfId="10483" xr:uid="{00000000-0005-0000-0000-00007D280000}"/>
    <cellStyle name="20% - Accent5 12 2 2 5 3" xfId="10484" xr:uid="{00000000-0005-0000-0000-00007E280000}"/>
    <cellStyle name="20% - Accent5 12 2 2 6" xfId="10485" xr:uid="{00000000-0005-0000-0000-00007F280000}"/>
    <cellStyle name="20% - Accent5 12 2 2 6 2" xfId="10486" xr:uid="{00000000-0005-0000-0000-000080280000}"/>
    <cellStyle name="20% - Accent5 12 2 2 7" xfId="10487" xr:uid="{00000000-0005-0000-0000-000081280000}"/>
    <cellStyle name="20% - Accent5 12 2 3" xfId="10488" xr:uid="{00000000-0005-0000-0000-000082280000}"/>
    <cellStyle name="20% - Accent5 12 2 3 2" xfId="10489" xr:uid="{00000000-0005-0000-0000-000083280000}"/>
    <cellStyle name="20% - Accent5 12 2 3 2 2" xfId="10490" xr:uid="{00000000-0005-0000-0000-000084280000}"/>
    <cellStyle name="20% - Accent5 12 2 3 2 2 2" xfId="10491" xr:uid="{00000000-0005-0000-0000-000085280000}"/>
    <cellStyle name="20% - Accent5 12 2 3 2 2 2 2" xfId="10492" xr:uid="{00000000-0005-0000-0000-000086280000}"/>
    <cellStyle name="20% - Accent5 12 2 3 2 2 3" xfId="10493" xr:uid="{00000000-0005-0000-0000-000087280000}"/>
    <cellStyle name="20% - Accent5 12 2 3 2 3" xfId="10494" xr:uid="{00000000-0005-0000-0000-000088280000}"/>
    <cellStyle name="20% - Accent5 12 2 3 2 3 2" xfId="10495" xr:uid="{00000000-0005-0000-0000-000089280000}"/>
    <cellStyle name="20% - Accent5 12 2 3 2 4" xfId="10496" xr:uid="{00000000-0005-0000-0000-00008A280000}"/>
    <cellStyle name="20% - Accent5 12 2 3 3" xfId="10497" xr:uid="{00000000-0005-0000-0000-00008B280000}"/>
    <cellStyle name="20% - Accent5 12 2 3 3 2" xfId="10498" xr:uid="{00000000-0005-0000-0000-00008C280000}"/>
    <cellStyle name="20% - Accent5 12 2 3 3 2 2" xfId="10499" xr:uid="{00000000-0005-0000-0000-00008D280000}"/>
    <cellStyle name="20% - Accent5 12 2 3 3 3" xfId="10500" xr:uid="{00000000-0005-0000-0000-00008E280000}"/>
    <cellStyle name="20% - Accent5 12 2 3 4" xfId="10501" xr:uid="{00000000-0005-0000-0000-00008F280000}"/>
    <cellStyle name="20% - Accent5 12 2 3 4 2" xfId="10502" xr:uid="{00000000-0005-0000-0000-000090280000}"/>
    <cellStyle name="20% - Accent5 12 2 3 4 2 2" xfId="10503" xr:uid="{00000000-0005-0000-0000-000091280000}"/>
    <cellStyle name="20% - Accent5 12 2 3 4 3" xfId="10504" xr:uid="{00000000-0005-0000-0000-000092280000}"/>
    <cellStyle name="20% - Accent5 12 2 3 5" xfId="10505" xr:uid="{00000000-0005-0000-0000-000093280000}"/>
    <cellStyle name="20% - Accent5 12 2 3 5 2" xfId="10506" xr:uid="{00000000-0005-0000-0000-000094280000}"/>
    <cellStyle name="20% - Accent5 12 2 3 6" xfId="10507" xr:uid="{00000000-0005-0000-0000-000095280000}"/>
    <cellStyle name="20% - Accent5 12 2 4" xfId="10508" xr:uid="{00000000-0005-0000-0000-000096280000}"/>
    <cellStyle name="20% - Accent5 12 2 4 2" xfId="10509" xr:uid="{00000000-0005-0000-0000-000097280000}"/>
    <cellStyle name="20% - Accent5 12 2 4 2 2" xfId="10510" xr:uid="{00000000-0005-0000-0000-000098280000}"/>
    <cellStyle name="20% - Accent5 12 2 4 2 2 2" xfId="10511" xr:uid="{00000000-0005-0000-0000-000099280000}"/>
    <cellStyle name="20% - Accent5 12 2 4 2 3" xfId="10512" xr:uid="{00000000-0005-0000-0000-00009A280000}"/>
    <cellStyle name="20% - Accent5 12 2 4 3" xfId="10513" xr:uid="{00000000-0005-0000-0000-00009B280000}"/>
    <cellStyle name="20% - Accent5 12 2 4 3 2" xfId="10514" xr:uid="{00000000-0005-0000-0000-00009C280000}"/>
    <cellStyle name="20% - Accent5 12 2 4 4" xfId="10515" xr:uid="{00000000-0005-0000-0000-00009D280000}"/>
    <cellStyle name="20% - Accent5 12 2 5" xfId="10516" xr:uid="{00000000-0005-0000-0000-00009E280000}"/>
    <cellStyle name="20% - Accent5 12 2 5 2" xfId="10517" xr:uid="{00000000-0005-0000-0000-00009F280000}"/>
    <cellStyle name="20% - Accent5 12 2 5 2 2" xfId="10518" xr:uid="{00000000-0005-0000-0000-0000A0280000}"/>
    <cellStyle name="20% - Accent5 12 2 5 3" xfId="10519" xr:uid="{00000000-0005-0000-0000-0000A1280000}"/>
    <cellStyle name="20% - Accent5 12 2 6" xfId="10520" xr:uid="{00000000-0005-0000-0000-0000A2280000}"/>
    <cellStyle name="20% - Accent5 12 2 6 2" xfId="10521" xr:uid="{00000000-0005-0000-0000-0000A3280000}"/>
    <cellStyle name="20% - Accent5 12 2 6 2 2" xfId="10522" xr:uid="{00000000-0005-0000-0000-0000A4280000}"/>
    <cellStyle name="20% - Accent5 12 2 6 3" xfId="10523" xr:uid="{00000000-0005-0000-0000-0000A5280000}"/>
    <cellStyle name="20% - Accent5 12 2 7" xfId="10524" xr:uid="{00000000-0005-0000-0000-0000A6280000}"/>
    <cellStyle name="20% - Accent5 12 2 7 2" xfId="10525" xr:uid="{00000000-0005-0000-0000-0000A7280000}"/>
    <cellStyle name="20% - Accent5 12 2 8" xfId="10526" xr:uid="{00000000-0005-0000-0000-0000A8280000}"/>
    <cellStyle name="20% - Accent5 12 3" xfId="10527" xr:uid="{00000000-0005-0000-0000-0000A9280000}"/>
    <cellStyle name="20% - Accent5 12 3 2" xfId="10528" xr:uid="{00000000-0005-0000-0000-0000AA280000}"/>
    <cellStyle name="20% - Accent5 12 3 2 2" xfId="10529" xr:uid="{00000000-0005-0000-0000-0000AB280000}"/>
    <cellStyle name="20% - Accent5 12 3 2 2 2" xfId="10530" xr:uid="{00000000-0005-0000-0000-0000AC280000}"/>
    <cellStyle name="20% - Accent5 12 3 2 2 2 2" xfId="10531" xr:uid="{00000000-0005-0000-0000-0000AD280000}"/>
    <cellStyle name="20% - Accent5 12 3 2 2 2 2 2" xfId="10532" xr:uid="{00000000-0005-0000-0000-0000AE280000}"/>
    <cellStyle name="20% - Accent5 12 3 2 2 2 3" xfId="10533" xr:uid="{00000000-0005-0000-0000-0000AF280000}"/>
    <cellStyle name="20% - Accent5 12 3 2 2 3" xfId="10534" xr:uid="{00000000-0005-0000-0000-0000B0280000}"/>
    <cellStyle name="20% - Accent5 12 3 2 2 3 2" xfId="10535" xr:uid="{00000000-0005-0000-0000-0000B1280000}"/>
    <cellStyle name="20% - Accent5 12 3 2 2 4" xfId="10536" xr:uid="{00000000-0005-0000-0000-0000B2280000}"/>
    <cellStyle name="20% - Accent5 12 3 2 3" xfId="10537" xr:uid="{00000000-0005-0000-0000-0000B3280000}"/>
    <cellStyle name="20% - Accent5 12 3 2 3 2" xfId="10538" xr:uid="{00000000-0005-0000-0000-0000B4280000}"/>
    <cellStyle name="20% - Accent5 12 3 2 3 2 2" xfId="10539" xr:uid="{00000000-0005-0000-0000-0000B5280000}"/>
    <cellStyle name="20% - Accent5 12 3 2 3 3" xfId="10540" xr:uid="{00000000-0005-0000-0000-0000B6280000}"/>
    <cellStyle name="20% - Accent5 12 3 2 4" xfId="10541" xr:uid="{00000000-0005-0000-0000-0000B7280000}"/>
    <cellStyle name="20% - Accent5 12 3 2 4 2" xfId="10542" xr:uid="{00000000-0005-0000-0000-0000B8280000}"/>
    <cellStyle name="20% - Accent5 12 3 2 4 2 2" xfId="10543" xr:uid="{00000000-0005-0000-0000-0000B9280000}"/>
    <cellStyle name="20% - Accent5 12 3 2 4 3" xfId="10544" xr:uid="{00000000-0005-0000-0000-0000BA280000}"/>
    <cellStyle name="20% - Accent5 12 3 2 5" xfId="10545" xr:uid="{00000000-0005-0000-0000-0000BB280000}"/>
    <cellStyle name="20% - Accent5 12 3 2 5 2" xfId="10546" xr:uid="{00000000-0005-0000-0000-0000BC280000}"/>
    <cellStyle name="20% - Accent5 12 3 2 6" xfId="10547" xr:uid="{00000000-0005-0000-0000-0000BD280000}"/>
    <cellStyle name="20% - Accent5 12 3 3" xfId="10548" xr:uid="{00000000-0005-0000-0000-0000BE280000}"/>
    <cellStyle name="20% - Accent5 12 3 3 2" xfId="10549" xr:uid="{00000000-0005-0000-0000-0000BF280000}"/>
    <cellStyle name="20% - Accent5 12 3 3 2 2" xfId="10550" xr:uid="{00000000-0005-0000-0000-0000C0280000}"/>
    <cellStyle name="20% - Accent5 12 3 3 2 2 2" xfId="10551" xr:uid="{00000000-0005-0000-0000-0000C1280000}"/>
    <cellStyle name="20% - Accent5 12 3 3 2 3" xfId="10552" xr:uid="{00000000-0005-0000-0000-0000C2280000}"/>
    <cellStyle name="20% - Accent5 12 3 3 3" xfId="10553" xr:uid="{00000000-0005-0000-0000-0000C3280000}"/>
    <cellStyle name="20% - Accent5 12 3 3 3 2" xfId="10554" xr:uid="{00000000-0005-0000-0000-0000C4280000}"/>
    <cellStyle name="20% - Accent5 12 3 3 4" xfId="10555" xr:uid="{00000000-0005-0000-0000-0000C5280000}"/>
    <cellStyle name="20% - Accent5 12 3 4" xfId="10556" xr:uid="{00000000-0005-0000-0000-0000C6280000}"/>
    <cellStyle name="20% - Accent5 12 3 4 2" xfId="10557" xr:uid="{00000000-0005-0000-0000-0000C7280000}"/>
    <cellStyle name="20% - Accent5 12 3 4 2 2" xfId="10558" xr:uid="{00000000-0005-0000-0000-0000C8280000}"/>
    <cellStyle name="20% - Accent5 12 3 4 3" xfId="10559" xr:uid="{00000000-0005-0000-0000-0000C9280000}"/>
    <cellStyle name="20% - Accent5 12 3 5" xfId="10560" xr:uid="{00000000-0005-0000-0000-0000CA280000}"/>
    <cellStyle name="20% - Accent5 12 3 5 2" xfId="10561" xr:uid="{00000000-0005-0000-0000-0000CB280000}"/>
    <cellStyle name="20% - Accent5 12 3 5 2 2" xfId="10562" xr:uid="{00000000-0005-0000-0000-0000CC280000}"/>
    <cellStyle name="20% - Accent5 12 3 5 3" xfId="10563" xr:uid="{00000000-0005-0000-0000-0000CD280000}"/>
    <cellStyle name="20% - Accent5 12 3 6" xfId="10564" xr:uid="{00000000-0005-0000-0000-0000CE280000}"/>
    <cellStyle name="20% - Accent5 12 3 6 2" xfId="10565" xr:uid="{00000000-0005-0000-0000-0000CF280000}"/>
    <cellStyle name="20% - Accent5 12 3 7" xfId="10566" xr:uid="{00000000-0005-0000-0000-0000D0280000}"/>
    <cellStyle name="20% - Accent5 12 4" xfId="10567" xr:uid="{00000000-0005-0000-0000-0000D1280000}"/>
    <cellStyle name="20% - Accent5 12 4 2" xfId="10568" xr:uid="{00000000-0005-0000-0000-0000D2280000}"/>
    <cellStyle name="20% - Accent5 12 4 2 2" xfId="10569" xr:uid="{00000000-0005-0000-0000-0000D3280000}"/>
    <cellStyle name="20% - Accent5 12 4 2 2 2" xfId="10570" xr:uid="{00000000-0005-0000-0000-0000D4280000}"/>
    <cellStyle name="20% - Accent5 12 4 2 2 2 2" xfId="10571" xr:uid="{00000000-0005-0000-0000-0000D5280000}"/>
    <cellStyle name="20% - Accent5 12 4 2 2 3" xfId="10572" xr:uid="{00000000-0005-0000-0000-0000D6280000}"/>
    <cellStyle name="20% - Accent5 12 4 2 3" xfId="10573" xr:uid="{00000000-0005-0000-0000-0000D7280000}"/>
    <cellStyle name="20% - Accent5 12 4 2 3 2" xfId="10574" xr:uid="{00000000-0005-0000-0000-0000D8280000}"/>
    <cellStyle name="20% - Accent5 12 4 2 4" xfId="10575" xr:uid="{00000000-0005-0000-0000-0000D9280000}"/>
    <cellStyle name="20% - Accent5 12 4 3" xfId="10576" xr:uid="{00000000-0005-0000-0000-0000DA280000}"/>
    <cellStyle name="20% - Accent5 12 4 3 2" xfId="10577" xr:uid="{00000000-0005-0000-0000-0000DB280000}"/>
    <cellStyle name="20% - Accent5 12 4 3 2 2" xfId="10578" xr:uid="{00000000-0005-0000-0000-0000DC280000}"/>
    <cellStyle name="20% - Accent5 12 4 3 3" xfId="10579" xr:uid="{00000000-0005-0000-0000-0000DD280000}"/>
    <cellStyle name="20% - Accent5 12 4 4" xfId="10580" xr:uid="{00000000-0005-0000-0000-0000DE280000}"/>
    <cellStyle name="20% - Accent5 12 4 4 2" xfId="10581" xr:uid="{00000000-0005-0000-0000-0000DF280000}"/>
    <cellStyle name="20% - Accent5 12 4 4 2 2" xfId="10582" xr:uid="{00000000-0005-0000-0000-0000E0280000}"/>
    <cellStyle name="20% - Accent5 12 4 4 3" xfId="10583" xr:uid="{00000000-0005-0000-0000-0000E1280000}"/>
    <cellStyle name="20% - Accent5 12 4 5" xfId="10584" xr:uid="{00000000-0005-0000-0000-0000E2280000}"/>
    <cellStyle name="20% - Accent5 12 4 5 2" xfId="10585" xr:uid="{00000000-0005-0000-0000-0000E3280000}"/>
    <cellStyle name="20% - Accent5 12 4 6" xfId="10586" xr:uid="{00000000-0005-0000-0000-0000E4280000}"/>
    <cellStyle name="20% - Accent5 12 5" xfId="10587" xr:uid="{00000000-0005-0000-0000-0000E5280000}"/>
    <cellStyle name="20% - Accent5 12 5 2" xfId="10588" xr:uid="{00000000-0005-0000-0000-0000E6280000}"/>
    <cellStyle name="20% - Accent5 12 5 2 2" xfId="10589" xr:uid="{00000000-0005-0000-0000-0000E7280000}"/>
    <cellStyle name="20% - Accent5 12 5 2 2 2" xfId="10590" xr:uid="{00000000-0005-0000-0000-0000E8280000}"/>
    <cellStyle name="20% - Accent5 12 5 2 3" xfId="10591" xr:uid="{00000000-0005-0000-0000-0000E9280000}"/>
    <cellStyle name="20% - Accent5 12 5 3" xfId="10592" xr:uid="{00000000-0005-0000-0000-0000EA280000}"/>
    <cellStyle name="20% - Accent5 12 5 3 2" xfId="10593" xr:uid="{00000000-0005-0000-0000-0000EB280000}"/>
    <cellStyle name="20% - Accent5 12 5 4" xfId="10594" xr:uid="{00000000-0005-0000-0000-0000EC280000}"/>
    <cellStyle name="20% - Accent5 12 6" xfId="10595" xr:uid="{00000000-0005-0000-0000-0000ED280000}"/>
    <cellStyle name="20% - Accent5 12 6 2" xfId="10596" xr:uid="{00000000-0005-0000-0000-0000EE280000}"/>
    <cellStyle name="20% - Accent5 12 6 2 2" xfId="10597" xr:uid="{00000000-0005-0000-0000-0000EF280000}"/>
    <cellStyle name="20% - Accent5 12 6 3" xfId="10598" xr:uid="{00000000-0005-0000-0000-0000F0280000}"/>
    <cellStyle name="20% - Accent5 12 7" xfId="10599" xr:uid="{00000000-0005-0000-0000-0000F1280000}"/>
    <cellStyle name="20% - Accent5 12 7 2" xfId="10600" xr:uid="{00000000-0005-0000-0000-0000F2280000}"/>
    <cellStyle name="20% - Accent5 12 7 2 2" xfId="10601" xr:uid="{00000000-0005-0000-0000-0000F3280000}"/>
    <cellStyle name="20% - Accent5 12 7 3" xfId="10602" xr:uid="{00000000-0005-0000-0000-0000F4280000}"/>
    <cellStyle name="20% - Accent5 12 8" xfId="10603" xr:uid="{00000000-0005-0000-0000-0000F5280000}"/>
    <cellStyle name="20% - Accent5 12 8 2" xfId="10604" xr:uid="{00000000-0005-0000-0000-0000F6280000}"/>
    <cellStyle name="20% - Accent5 12 9" xfId="10605" xr:uid="{00000000-0005-0000-0000-0000F7280000}"/>
    <cellStyle name="20% - Accent5 13" xfId="10606" xr:uid="{00000000-0005-0000-0000-0000F8280000}"/>
    <cellStyle name="20% - Accent5 13 2" xfId="10607" xr:uid="{00000000-0005-0000-0000-0000F9280000}"/>
    <cellStyle name="20% - Accent5 13 2 2" xfId="10608" xr:uid="{00000000-0005-0000-0000-0000FA280000}"/>
    <cellStyle name="20% - Accent5 13 2 2 2" xfId="10609" xr:uid="{00000000-0005-0000-0000-0000FB280000}"/>
    <cellStyle name="20% - Accent5 13 2 2 2 2" xfId="10610" xr:uid="{00000000-0005-0000-0000-0000FC280000}"/>
    <cellStyle name="20% - Accent5 13 2 2 2 2 2" xfId="10611" xr:uid="{00000000-0005-0000-0000-0000FD280000}"/>
    <cellStyle name="20% - Accent5 13 2 2 2 2 2 2" xfId="10612" xr:uid="{00000000-0005-0000-0000-0000FE280000}"/>
    <cellStyle name="20% - Accent5 13 2 2 2 2 3" xfId="10613" xr:uid="{00000000-0005-0000-0000-0000FF280000}"/>
    <cellStyle name="20% - Accent5 13 2 2 2 3" xfId="10614" xr:uid="{00000000-0005-0000-0000-000000290000}"/>
    <cellStyle name="20% - Accent5 13 2 2 2 3 2" xfId="10615" xr:uid="{00000000-0005-0000-0000-000001290000}"/>
    <cellStyle name="20% - Accent5 13 2 2 2 4" xfId="10616" xr:uid="{00000000-0005-0000-0000-000002290000}"/>
    <cellStyle name="20% - Accent5 13 2 2 3" xfId="10617" xr:uid="{00000000-0005-0000-0000-000003290000}"/>
    <cellStyle name="20% - Accent5 13 2 2 3 2" xfId="10618" xr:uid="{00000000-0005-0000-0000-000004290000}"/>
    <cellStyle name="20% - Accent5 13 2 2 3 2 2" xfId="10619" xr:uid="{00000000-0005-0000-0000-000005290000}"/>
    <cellStyle name="20% - Accent5 13 2 2 3 3" xfId="10620" xr:uid="{00000000-0005-0000-0000-000006290000}"/>
    <cellStyle name="20% - Accent5 13 2 2 4" xfId="10621" xr:uid="{00000000-0005-0000-0000-000007290000}"/>
    <cellStyle name="20% - Accent5 13 2 2 4 2" xfId="10622" xr:uid="{00000000-0005-0000-0000-000008290000}"/>
    <cellStyle name="20% - Accent5 13 2 2 4 2 2" xfId="10623" xr:uid="{00000000-0005-0000-0000-000009290000}"/>
    <cellStyle name="20% - Accent5 13 2 2 4 3" xfId="10624" xr:uid="{00000000-0005-0000-0000-00000A290000}"/>
    <cellStyle name="20% - Accent5 13 2 2 5" xfId="10625" xr:uid="{00000000-0005-0000-0000-00000B290000}"/>
    <cellStyle name="20% - Accent5 13 2 2 5 2" xfId="10626" xr:uid="{00000000-0005-0000-0000-00000C290000}"/>
    <cellStyle name="20% - Accent5 13 2 2 6" xfId="10627" xr:uid="{00000000-0005-0000-0000-00000D290000}"/>
    <cellStyle name="20% - Accent5 13 2 3" xfId="10628" xr:uid="{00000000-0005-0000-0000-00000E290000}"/>
    <cellStyle name="20% - Accent5 13 2 3 2" xfId="10629" xr:uid="{00000000-0005-0000-0000-00000F290000}"/>
    <cellStyle name="20% - Accent5 13 2 3 2 2" xfId="10630" xr:uid="{00000000-0005-0000-0000-000010290000}"/>
    <cellStyle name="20% - Accent5 13 2 3 2 2 2" xfId="10631" xr:uid="{00000000-0005-0000-0000-000011290000}"/>
    <cellStyle name="20% - Accent5 13 2 3 2 3" xfId="10632" xr:uid="{00000000-0005-0000-0000-000012290000}"/>
    <cellStyle name="20% - Accent5 13 2 3 3" xfId="10633" xr:uid="{00000000-0005-0000-0000-000013290000}"/>
    <cellStyle name="20% - Accent5 13 2 3 3 2" xfId="10634" xr:uid="{00000000-0005-0000-0000-000014290000}"/>
    <cellStyle name="20% - Accent5 13 2 3 4" xfId="10635" xr:uid="{00000000-0005-0000-0000-000015290000}"/>
    <cellStyle name="20% - Accent5 13 2 4" xfId="10636" xr:uid="{00000000-0005-0000-0000-000016290000}"/>
    <cellStyle name="20% - Accent5 13 2 4 2" xfId="10637" xr:uid="{00000000-0005-0000-0000-000017290000}"/>
    <cellStyle name="20% - Accent5 13 2 4 2 2" xfId="10638" xr:uid="{00000000-0005-0000-0000-000018290000}"/>
    <cellStyle name="20% - Accent5 13 2 4 3" xfId="10639" xr:uid="{00000000-0005-0000-0000-000019290000}"/>
    <cellStyle name="20% - Accent5 13 2 5" xfId="10640" xr:uid="{00000000-0005-0000-0000-00001A290000}"/>
    <cellStyle name="20% - Accent5 13 2 5 2" xfId="10641" xr:uid="{00000000-0005-0000-0000-00001B290000}"/>
    <cellStyle name="20% - Accent5 13 2 5 2 2" xfId="10642" xr:uid="{00000000-0005-0000-0000-00001C290000}"/>
    <cellStyle name="20% - Accent5 13 2 5 3" xfId="10643" xr:uid="{00000000-0005-0000-0000-00001D290000}"/>
    <cellStyle name="20% - Accent5 13 2 6" xfId="10644" xr:uid="{00000000-0005-0000-0000-00001E290000}"/>
    <cellStyle name="20% - Accent5 13 2 6 2" xfId="10645" xr:uid="{00000000-0005-0000-0000-00001F290000}"/>
    <cellStyle name="20% - Accent5 13 2 7" xfId="10646" xr:uid="{00000000-0005-0000-0000-000020290000}"/>
    <cellStyle name="20% - Accent5 13 3" xfId="10647" xr:uid="{00000000-0005-0000-0000-000021290000}"/>
    <cellStyle name="20% - Accent5 13 3 2" xfId="10648" xr:uid="{00000000-0005-0000-0000-000022290000}"/>
    <cellStyle name="20% - Accent5 13 3 2 2" xfId="10649" xr:uid="{00000000-0005-0000-0000-000023290000}"/>
    <cellStyle name="20% - Accent5 13 3 2 2 2" xfId="10650" xr:uid="{00000000-0005-0000-0000-000024290000}"/>
    <cellStyle name="20% - Accent5 13 3 2 2 2 2" xfId="10651" xr:uid="{00000000-0005-0000-0000-000025290000}"/>
    <cellStyle name="20% - Accent5 13 3 2 2 2 2 2" xfId="10652" xr:uid="{00000000-0005-0000-0000-000026290000}"/>
    <cellStyle name="20% - Accent5 13 3 2 2 2 3" xfId="10653" xr:uid="{00000000-0005-0000-0000-000027290000}"/>
    <cellStyle name="20% - Accent5 13 3 2 2 3" xfId="10654" xr:uid="{00000000-0005-0000-0000-000028290000}"/>
    <cellStyle name="20% - Accent5 13 3 2 2 3 2" xfId="10655" xr:uid="{00000000-0005-0000-0000-000029290000}"/>
    <cellStyle name="20% - Accent5 13 3 2 2 4" xfId="10656" xr:uid="{00000000-0005-0000-0000-00002A290000}"/>
    <cellStyle name="20% - Accent5 13 3 2 3" xfId="10657" xr:uid="{00000000-0005-0000-0000-00002B290000}"/>
    <cellStyle name="20% - Accent5 13 3 2 3 2" xfId="10658" xr:uid="{00000000-0005-0000-0000-00002C290000}"/>
    <cellStyle name="20% - Accent5 13 3 2 3 2 2" xfId="10659" xr:uid="{00000000-0005-0000-0000-00002D290000}"/>
    <cellStyle name="20% - Accent5 13 3 2 3 3" xfId="10660" xr:uid="{00000000-0005-0000-0000-00002E290000}"/>
    <cellStyle name="20% - Accent5 13 3 2 4" xfId="10661" xr:uid="{00000000-0005-0000-0000-00002F290000}"/>
    <cellStyle name="20% - Accent5 13 3 2 4 2" xfId="10662" xr:uid="{00000000-0005-0000-0000-000030290000}"/>
    <cellStyle name="20% - Accent5 13 3 2 4 2 2" xfId="10663" xr:uid="{00000000-0005-0000-0000-000031290000}"/>
    <cellStyle name="20% - Accent5 13 3 2 4 3" xfId="10664" xr:uid="{00000000-0005-0000-0000-000032290000}"/>
    <cellStyle name="20% - Accent5 13 3 2 5" xfId="10665" xr:uid="{00000000-0005-0000-0000-000033290000}"/>
    <cellStyle name="20% - Accent5 13 3 2 5 2" xfId="10666" xr:uid="{00000000-0005-0000-0000-000034290000}"/>
    <cellStyle name="20% - Accent5 13 3 2 6" xfId="10667" xr:uid="{00000000-0005-0000-0000-000035290000}"/>
    <cellStyle name="20% - Accent5 13 3 3" xfId="10668" xr:uid="{00000000-0005-0000-0000-000036290000}"/>
    <cellStyle name="20% - Accent5 13 3 3 2" xfId="10669" xr:uid="{00000000-0005-0000-0000-000037290000}"/>
    <cellStyle name="20% - Accent5 13 3 3 2 2" xfId="10670" xr:uid="{00000000-0005-0000-0000-000038290000}"/>
    <cellStyle name="20% - Accent5 13 3 3 2 2 2" xfId="10671" xr:uid="{00000000-0005-0000-0000-000039290000}"/>
    <cellStyle name="20% - Accent5 13 3 3 2 3" xfId="10672" xr:uid="{00000000-0005-0000-0000-00003A290000}"/>
    <cellStyle name="20% - Accent5 13 3 3 3" xfId="10673" xr:uid="{00000000-0005-0000-0000-00003B290000}"/>
    <cellStyle name="20% - Accent5 13 3 3 3 2" xfId="10674" xr:uid="{00000000-0005-0000-0000-00003C290000}"/>
    <cellStyle name="20% - Accent5 13 3 3 4" xfId="10675" xr:uid="{00000000-0005-0000-0000-00003D290000}"/>
    <cellStyle name="20% - Accent5 13 3 4" xfId="10676" xr:uid="{00000000-0005-0000-0000-00003E290000}"/>
    <cellStyle name="20% - Accent5 13 3 4 2" xfId="10677" xr:uid="{00000000-0005-0000-0000-00003F290000}"/>
    <cellStyle name="20% - Accent5 13 3 4 2 2" xfId="10678" xr:uid="{00000000-0005-0000-0000-000040290000}"/>
    <cellStyle name="20% - Accent5 13 3 4 3" xfId="10679" xr:uid="{00000000-0005-0000-0000-000041290000}"/>
    <cellStyle name="20% - Accent5 13 3 5" xfId="10680" xr:uid="{00000000-0005-0000-0000-000042290000}"/>
    <cellStyle name="20% - Accent5 13 3 5 2" xfId="10681" xr:uid="{00000000-0005-0000-0000-000043290000}"/>
    <cellStyle name="20% - Accent5 13 3 5 2 2" xfId="10682" xr:uid="{00000000-0005-0000-0000-000044290000}"/>
    <cellStyle name="20% - Accent5 13 3 5 3" xfId="10683" xr:uid="{00000000-0005-0000-0000-000045290000}"/>
    <cellStyle name="20% - Accent5 13 3 6" xfId="10684" xr:uid="{00000000-0005-0000-0000-000046290000}"/>
    <cellStyle name="20% - Accent5 13 3 6 2" xfId="10685" xr:uid="{00000000-0005-0000-0000-000047290000}"/>
    <cellStyle name="20% - Accent5 13 3 7" xfId="10686" xr:uid="{00000000-0005-0000-0000-000048290000}"/>
    <cellStyle name="20% - Accent5 13 4" xfId="10687" xr:uid="{00000000-0005-0000-0000-000049290000}"/>
    <cellStyle name="20% - Accent5 13 4 2" xfId="10688" xr:uid="{00000000-0005-0000-0000-00004A290000}"/>
    <cellStyle name="20% - Accent5 13 4 2 2" xfId="10689" xr:uid="{00000000-0005-0000-0000-00004B290000}"/>
    <cellStyle name="20% - Accent5 13 4 2 2 2" xfId="10690" xr:uid="{00000000-0005-0000-0000-00004C290000}"/>
    <cellStyle name="20% - Accent5 13 4 2 2 2 2" xfId="10691" xr:uid="{00000000-0005-0000-0000-00004D290000}"/>
    <cellStyle name="20% - Accent5 13 4 2 2 3" xfId="10692" xr:uid="{00000000-0005-0000-0000-00004E290000}"/>
    <cellStyle name="20% - Accent5 13 4 2 3" xfId="10693" xr:uid="{00000000-0005-0000-0000-00004F290000}"/>
    <cellStyle name="20% - Accent5 13 4 2 3 2" xfId="10694" xr:uid="{00000000-0005-0000-0000-000050290000}"/>
    <cellStyle name="20% - Accent5 13 4 2 4" xfId="10695" xr:uid="{00000000-0005-0000-0000-000051290000}"/>
    <cellStyle name="20% - Accent5 13 4 3" xfId="10696" xr:uid="{00000000-0005-0000-0000-000052290000}"/>
    <cellStyle name="20% - Accent5 13 4 3 2" xfId="10697" xr:uid="{00000000-0005-0000-0000-000053290000}"/>
    <cellStyle name="20% - Accent5 13 4 3 2 2" xfId="10698" xr:uid="{00000000-0005-0000-0000-000054290000}"/>
    <cellStyle name="20% - Accent5 13 4 3 3" xfId="10699" xr:uid="{00000000-0005-0000-0000-000055290000}"/>
    <cellStyle name="20% - Accent5 13 4 4" xfId="10700" xr:uid="{00000000-0005-0000-0000-000056290000}"/>
    <cellStyle name="20% - Accent5 13 4 4 2" xfId="10701" xr:uid="{00000000-0005-0000-0000-000057290000}"/>
    <cellStyle name="20% - Accent5 13 4 4 2 2" xfId="10702" xr:uid="{00000000-0005-0000-0000-000058290000}"/>
    <cellStyle name="20% - Accent5 13 4 4 3" xfId="10703" xr:uid="{00000000-0005-0000-0000-000059290000}"/>
    <cellStyle name="20% - Accent5 13 4 5" xfId="10704" xr:uid="{00000000-0005-0000-0000-00005A290000}"/>
    <cellStyle name="20% - Accent5 13 4 5 2" xfId="10705" xr:uid="{00000000-0005-0000-0000-00005B290000}"/>
    <cellStyle name="20% - Accent5 13 4 6" xfId="10706" xr:uid="{00000000-0005-0000-0000-00005C290000}"/>
    <cellStyle name="20% - Accent5 13 5" xfId="10707" xr:uid="{00000000-0005-0000-0000-00005D290000}"/>
    <cellStyle name="20% - Accent5 13 5 2" xfId="10708" xr:uid="{00000000-0005-0000-0000-00005E290000}"/>
    <cellStyle name="20% - Accent5 13 5 2 2" xfId="10709" xr:uid="{00000000-0005-0000-0000-00005F290000}"/>
    <cellStyle name="20% - Accent5 13 5 2 2 2" xfId="10710" xr:uid="{00000000-0005-0000-0000-000060290000}"/>
    <cellStyle name="20% - Accent5 13 5 2 3" xfId="10711" xr:uid="{00000000-0005-0000-0000-000061290000}"/>
    <cellStyle name="20% - Accent5 13 5 3" xfId="10712" xr:uid="{00000000-0005-0000-0000-000062290000}"/>
    <cellStyle name="20% - Accent5 13 5 3 2" xfId="10713" xr:uid="{00000000-0005-0000-0000-000063290000}"/>
    <cellStyle name="20% - Accent5 13 5 4" xfId="10714" xr:uid="{00000000-0005-0000-0000-000064290000}"/>
    <cellStyle name="20% - Accent5 13 6" xfId="10715" xr:uid="{00000000-0005-0000-0000-000065290000}"/>
    <cellStyle name="20% - Accent5 13 6 2" xfId="10716" xr:uid="{00000000-0005-0000-0000-000066290000}"/>
    <cellStyle name="20% - Accent5 13 6 2 2" xfId="10717" xr:uid="{00000000-0005-0000-0000-000067290000}"/>
    <cellStyle name="20% - Accent5 13 6 3" xfId="10718" xr:uid="{00000000-0005-0000-0000-000068290000}"/>
    <cellStyle name="20% - Accent5 13 7" xfId="10719" xr:uid="{00000000-0005-0000-0000-000069290000}"/>
    <cellStyle name="20% - Accent5 13 7 2" xfId="10720" xr:uid="{00000000-0005-0000-0000-00006A290000}"/>
    <cellStyle name="20% - Accent5 13 7 2 2" xfId="10721" xr:uid="{00000000-0005-0000-0000-00006B290000}"/>
    <cellStyle name="20% - Accent5 13 7 3" xfId="10722" xr:uid="{00000000-0005-0000-0000-00006C290000}"/>
    <cellStyle name="20% - Accent5 13 8" xfId="10723" xr:uid="{00000000-0005-0000-0000-00006D290000}"/>
    <cellStyle name="20% - Accent5 13 8 2" xfId="10724" xr:uid="{00000000-0005-0000-0000-00006E290000}"/>
    <cellStyle name="20% - Accent5 13 9" xfId="10725" xr:uid="{00000000-0005-0000-0000-00006F290000}"/>
    <cellStyle name="20% - Accent5 14" xfId="10726" xr:uid="{00000000-0005-0000-0000-000070290000}"/>
    <cellStyle name="20% - Accent5 14 2" xfId="10727" xr:uid="{00000000-0005-0000-0000-000071290000}"/>
    <cellStyle name="20% - Accent5 14 2 2" xfId="10728" xr:uid="{00000000-0005-0000-0000-000072290000}"/>
    <cellStyle name="20% - Accent5 14 2 2 2" xfId="10729" xr:uid="{00000000-0005-0000-0000-000073290000}"/>
    <cellStyle name="20% - Accent5 14 2 2 2 2" xfId="10730" xr:uid="{00000000-0005-0000-0000-000074290000}"/>
    <cellStyle name="20% - Accent5 14 2 2 2 2 2" xfId="10731" xr:uid="{00000000-0005-0000-0000-000075290000}"/>
    <cellStyle name="20% - Accent5 14 2 2 2 3" xfId="10732" xr:uid="{00000000-0005-0000-0000-000076290000}"/>
    <cellStyle name="20% - Accent5 14 2 2 3" xfId="10733" xr:uid="{00000000-0005-0000-0000-000077290000}"/>
    <cellStyle name="20% - Accent5 14 2 2 3 2" xfId="10734" xr:uid="{00000000-0005-0000-0000-000078290000}"/>
    <cellStyle name="20% - Accent5 14 2 2 4" xfId="10735" xr:uid="{00000000-0005-0000-0000-000079290000}"/>
    <cellStyle name="20% - Accent5 14 2 3" xfId="10736" xr:uid="{00000000-0005-0000-0000-00007A290000}"/>
    <cellStyle name="20% - Accent5 14 2 3 2" xfId="10737" xr:uid="{00000000-0005-0000-0000-00007B290000}"/>
    <cellStyle name="20% - Accent5 14 2 3 2 2" xfId="10738" xr:uid="{00000000-0005-0000-0000-00007C290000}"/>
    <cellStyle name="20% - Accent5 14 2 3 3" xfId="10739" xr:uid="{00000000-0005-0000-0000-00007D290000}"/>
    <cellStyle name="20% - Accent5 14 2 4" xfId="10740" xr:uid="{00000000-0005-0000-0000-00007E290000}"/>
    <cellStyle name="20% - Accent5 14 2 4 2" xfId="10741" xr:uid="{00000000-0005-0000-0000-00007F290000}"/>
    <cellStyle name="20% - Accent5 14 2 4 2 2" xfId="10742" xr:uid="{00000000-0005-0000-0000-000080290000}"/>
    <cellStyle name="20% - Accent5 14 2 4 3" xfId="10743" xr:uid="{00000000-0005-0000-0000-000081290000}"/>
    <cellStyle name="20% - Accent5 14 2 5" xfId="10744" xr:uid="{00000000-0005-0000-0000-000082290000}"/>
    <cellStyle name="20% - Accent5 14 2 5 2" xfId="10745" xr:uid="{00000000-0005-0000-0000-000083290000}"/>
    <cellStyle name="20% - Accent5 14 2 6" xfId="10746" xr:uid="{00000000-0005-0000-0000-000084290000}"/>
    <cellStyle name="20% - Accent5 14 3" xfId="10747" xr:uid="{00000000-0005-0000-0000-000085290000}"/>
    <cellStyle name="20% - Accent5 14 3 2" xfId="10748" xr:uid="{00000000-0005-0000-0000-000086290000}"/>
    <cellStyle name="20% - Accent5 14 3 2 2" xfId="10749" xr:uid="{00000000-0005-0000-0000-000087290000}"/>
    <cellStyle name="20% - Accent5 14 3 2 2 2" xfId="10750" xr:uid="{00000000-0005-0000-0000-000088290000}"/>
    <cellStyle name="20% - Accent5 14 3 2 3" xfId="10751" xr:uid="{00000000-0005-0000-0000-000089290000}"/>
    <cellStyle name="20% - Accent5 14 3 3" xfId="10752" xr:uid="{00000000-0005-0000-0000-00008A290000}"/>
    <cellStyle name="20% - Accent5 14 3 3 2" xfId="10753" xr:uid="{00000000-0005-0000-0000-00008B290000}"/>
    <cellStyle name="20% - Accent5 14 3 4" xfId="10754" xr:uid="{00000000-0005-0000-0000-00008C290000}"/>
    <cellStyle name="20% - Accent5 14 4" xfId="10755" xr:uid="{00000000-0005-0000-0000-00008D290000}"/>
    <cellStyle name="20% - Accent5 14 4 2" xfId="10756" xr:uid="{00000000-0005-0000-0000-00008E290000}"/>
    <cellStyle name="20% - Accent5 14 4 2 2" xfId="10757" xr:uid="{00000000-0005-0000-0000-00008F290000}"/>
    <cellStyle name="20% - Accent5 14 4 3" xfId="10758" xr:uid="{00000000-0005-0000-0000-000090290000}"/>
    <cellStyle name="20% - Accent5 14 5" xfId="10759" xr:uid="{00000000-0005-0000-0000-000091290000}"/>
    <cellStyle name="20% - Accent5 14 5 2" xfId="10760" xr:uid="{00000000-0005-0000-0000-000092290000}"/>
    <cellStyle name="20% - Accent5 14 5 2 2" xfId="10761" xr:uid="{00000000-0005-0000-0000-000093290000}"/>
    <cellStyle name="20% - Accent5 14 5 3" xfId="10762" xr:uid="{00000000-0005-0000-0000-000094290000}"/>
    <cellStyle name="20% - Accent5 14 6" xfId="10763" xr:uid="{00000000-0005-0000-0000-000095290000}"/>
    <cellStyle name="20% - Accent5 14 6 2" xfId="10764" xr:uid="{00000000-0005-0000-0000-000096290000}"/>
    <cellStyle name="20% - Accent5 14 7" xfId="10765" xr:uid="{00000000-0005-0000-0000-000097290000}"/>
    <cellStyle name="20% - Accent5 15" xfId="10766" xr:uid="{00000000-0005-0000-0000-000098290000}"/>
    <cellStyle name="20% - Accent5 15 2" xfId="10767" xr:uid="{00000000-0005-0000-0000-000099290000}"/>
    <cellStyle name="20% - Accent5 15 2 2" xfId="10768" xr:uid="{00000000-0005-0000-0000-00009A290000}"/>
    <cellStyle name="20% - Accent5 15 2 2 2" xfId="10769" xr:uid="{00000000-0005-0000-0000-00009B290000}"/>
    <cellStyle name="20% - Accent5 15 2 2 2 2" xfId="10770" xr:uid="{00000000-0005-0000-0000-00009C290000}"/>
    <cellStyle name="20% - Accent5 15 2 2 2 2 2" xfId="10771" xr:uid="{00000000-0005-0000-0000-00009D290000}"/>
    <cellStyle name="20% - Accent5 15 2 2 2 3" xfId="10772" xr:uid="{00000000-0005-0000-0000-00009E290000}"/>
    <cellStyle name="20% - Accent5 15 2 2 3" xfId="10773" xr:uid="{00000000-0005-0000-0000-00009F290000}"/>
    <cellStyle name="20% - Accent5 15 2 2 3 2" xfId="10774" xr:uid="{00000000-0005-0000-0000-0000A0290000}"/>
    <cellStyle name="20% - Accent5 15 2 2 4" xfId="10775" xr:uid="{00000000-0005-0000-0000-0000A1290000}"/>
    <cellStyle name="20% - Accent5 15 2 3" xfId="10776" xr:uid="{00000000-0005-0000-0000-0000A2290000}"/>
    <cellStyle name="20% - Accent5 15 2 3 2" xfId="10777" xr:uid="{00000000-0005-0000-0000-0000A3290000}"/>
    <cellStyle name="20% - Accent5 15 2 3 2 2" xfId="10778" xr:uid="{00000000-0005-0000-0000-0000A4290000}"/>
    <cellStyle name="20% - Accent5 15 2 3 3" xfId="10779" xr:uid="{00000000-0005-0000-0000-0000A5290000}"/>
    <cellStyle name="20% - Accent5 15 2 4" xfId="10780" xr:uid="{00000000-0005-0000-0000-0000A6290000}"/>
    <cellStyle name="20% - Accent5 15 2 4 2" xfId="10781" xr:uid="{00000000-0005-0000-0000-0000A7290000}"/>
    <cellStyle name="20% - Accent5 15 2 4 2 2" xfId="10782" xr:uid="{00000000-0005-0000-0000-0000A8290000}"/>
    <cellStyle name="20% - Accent5 15 2 4 3" xfId="10783" xr:uid="{00000000-0005-0000-0000-0000A9290000}"/>
    <cellStyle name="20% - Accent5 15 2 5" xfId="10784" xr:uid="{00000000-0005-0000-0000-0000AA290000}"/>
    <cellStyle name="20% - Accent5 15 2 5 2" xfId="10785" xr:uid="{00000000-0005-0000-0000-0000AB290000}"/>
    <cellStyle name="20% - Accent5 15 2 6" xfId="10786" xr:uid="{00000000-0005-0000-0000-0000AC290000}"/>
    <cellStyle name="20% - Accent5 15 3" xfId="10787" xr:uid="{00000000-0005-0000-0000-0000AD290000}"/>
    <cellStyle name="20% - Accent5 15 3 2" xfId="10788" xr:uid="{00000000-0005-0000-0000-0000AE290000}"/>
    <cellStyle name="20% - Accent5 15 3 2 2" xfId="10789" xr:uid="{00000000-0005-0000-0000-0000AF290000}"/>
    <cellStyle name="20% - Accent5 15 3 2 2 2" xfId="10790" xr:uid="{00000000-0005-0000-0000-0000B0290000}"/>
    <cellStyle name="20% - Accent5 15 3 2 3" xfId="10791" xr:uid="{00000000-0005-0000-0000-0000B1290000}"/>
    <cellStyle name="20% - Accent5 15 3 3" xfId="10792" xr:uid="{00000000-0005-0000-0000-0000B2290000}"/>
    <cellStyle name="20% - Accent5 15 3 3 2" xfId="10793" xr:uid="{00000000-0005-0000-0000-0000B3290000}"/>
    <cellStyle name="20% - Accent5 15 3 4" xfId="10794" xr:uid="{00000000-0005-0000-0000-0000B4290000}"/>
    <cellStyle name="20% - Accent5 15 4" xfId="10795" xr:uid="{00000000-0005-0000-0000-0000B5290000}"/>
    <cellStyle name="20% - Accent5 15 4 2" xfId="10796" xr:uid="{00000000-0005-0000-0000-0000B6290000}"/>
    <cellStyle name="20% - Accent5 15 4 2 2" xfId="10797" xr:uid="{00000000-0005-0000-0000-0000B7290000}"/>
    <cellStyle name="20% - Accent5 15 4 3" xfId="10798" xr:uid="{00000000-0005-0000-0000-0000B8290000}"/>
    <cellStyle name="20% - Accent5 15 5" xfId="10799" xr:uid="{00000000-0005-0000-0000-0000B9290000}"/>
    <cellStyle name="20% - Accent5 15 5 2" xfId="10800" xr:uid="{00000000-0005-0000-0000-0000BA290000}"/>
    <cellStyle name="20% - Accent5 15 5 2 2" xfId="10801" xr:uid="{00000000-0005-0000-0000-0000BB290000}"/>
    <cellStyle name="20% - Accent5 15 5 3" xfId="10802" xr:uid="{00000000-0005-0000-0000-0000BC290000}"/>
    <cellStyle name="20% - Accent5 15 6" xfId="10803" xr:uid="{00000000-0005-0000-0000-0000BD290000}"/>
    <cellStyle name="20% - Accent5 15 6 2" xfId="10804" xr:uid="{00000000-0005-0000-0000-0000BE290000}"/>
    <cellStyle name="20% - Accent5 15 7" xfId="10805" xr:uid="{00000000-0005-0000-0000-0000BF290000}"/>
    <cellStyle name="20% - Accent5 16" xfId="10806" xr:uid="{00000000-0005-0000-0000-0000C0290000}"/>
    <cellStyle name="20% - Accent5 16 2" xfId="10807" xr:uid="{00000000-0005-0000-0000-0000C1290000}"/>
    <cellStyle name="20% - Accent5 16 2 2" xfId="10808" xr:uid="{00000000-0005-0000-0000-0000C2290000}"/>
    <cellStyle name="20% - Accent5 16 2 2 2" xfId="10809" xr:uid="{00000000-0005-0000-0000-0000C3290000}"/>
    <cellStyle name="20% - Accent5 16 2 2 2 2" xfId="10810" xr:uid="{00000000-0005-0000-0000-0000C4290000}"/>
    <cellStyle name="20% - Accent5 16 2 2 2 2 2" xfId="10811" xr:uid="{00000000-0005-0000-0000-0000C5290000}"/>
    <cellStyle name="20% - Accent5 16 2 2 2 3" xfId="10812" xr:uid="{00000000-0005-0000-0000-0000C6290000}"/>
    <cellStyle name="20% - Accent5 16 2 2 3" xfId="10813" xr:uid="{00000000-0005-0000-0000-0000C7290000}"/>
    <cellStyle name="20% - Accent5 16 2 2 3 2" xfId="10814" xr:uid="{00000000-0005-0000-0000-0000C8290000}"/>
    <cellStyle name="20% - Accent5 16 2 2 4" xfId="10815" xr:uid="{00000000-0005-0000-0000-0000C9290000}"/>
    <cellStyle name="20% - Accent5 16 2 3" xfId="10816" xr:uid="{00000000-0005-0000-0000-0000CA290000}"/>
    <cellStyle name="20% - Accent5 16 2 3 2" xfId="10817" xr:uid="{00000000-0005-0000-0000-0000CB290000}"/>
    <cellStyle name="20% - Accent5 16 2 3 2 2" xfId="10818" xr:uid="{00000000-0005-0000-0000-0000CC290000}"/>
    <cellStyle name="20% - Accent5 16 2 3 3" xfId="10819" xr:uid="{00000000-0005-0000-0000-0000CD290000}"/>
    <cellStyle name="20% - Accent5 16 2 4" xfId="10820" xr:uid="{00000000-0005-0000-0000-0000CE290000}"/>
    <cellStyle name="20% - Accent5 16 2 4 2" xfId="10821" xr:uid="{00000000-0005-0000-0000-0000CF290000}"/>
    <cellStyle name="20% - Accent5 16 2 4 2 2" xfId="10822" xr:uid="{00000000-0005-0000-0000-0000D0290000}"/>
    <cellStyle name="20% - Accent5 16 2 4 3" xfId="10823" xr:uid="{00000000-0005-0000-0000-0000D1290000}"/>
    <cellStyle name="20% - Accent5 16 2 5" xfId="10824" xr:uid="{00000000-0005-0000-0000-0000D2290000}"/>
    <cellStyle name="20% - Accent5 16 2 5 2" xfId="10825" xr:uid="{00000000-0005-0000-0000-0000D3290000}"/>
    <cellStyle name="20% - Accent5 16 2 6" xfId="10826" xr:uid="{00000000-0005-0000-0000-0000D4290000}"/>
    <cellStyle name="20% - Accent5 16 3" xfId="10827" xr:uid="{00000000-0005-0000-0000-0000D5290000}"/>
    <cellStyle name="20% - Accent5 16 3 2" xfId="10828" xr:uid="{00000000-0005-0000-0000-0000D6290000}"/>
    <cellStyle name="20% - Accent5 16 3 2 2" xfId="10829" xr:uid="{00000000-0005-0000-0000-0000D7290000}"/>
    <cellStyle name="20% - Accent5 16 3 2 2 2" xfId="10830" xr:uid="{00000000-0005-0000-0000-0000D8290000}"/>
    <cellStyle name="20% - Accent5 16 3 2 3" xfId="10831" xr:uid="{00000000-0005-0000-0000-0000D9290000}"/>
    <cellStyle name="20% - Accent5 16 3 3" xfId="10832" xr:uid="{00000000-0005-0000-0000-0000DA290000}"/>
    <cellStyle name="20% - Accent5 16 3 3 2" xfId="10833" xr:uid="{00000000-0005-0000-0000-0000DB290000}"/>
    <cellStyle name="20% - Accent5 16 3 4" xfId="10834" xr:uid="{00000000-0005-0000-0000-0000DC290000}"/>
    <cellStyle name="20% - Accent5 16 4" xfId="10835" xr:uid="{00000000-0005-0000-0000-0000DD290000}"/>
    <cellStyle name="20% - Accent5 16 4 2" xfId="10836" xr:uid="{00000000-0005-0000-0000-0000DE290000}"/>
    <cellStyle name="20% - Accent5 16 4 2 2" xfId="10837" xr:uid="{00000000-0005-0000-0000-0000DF290000}"/>
    <cellStyle name="20% - Accent5 16 4 3" xfId="10838" xr:uid="{00000000-0005-0000-0000-0000E0290000}"/>
    <cellStyle name="20% - Accent5 16 5" xfId="10839" xr:uid="{00000000-0005-0000-0000-0000E1290000}"/>
    <cellStyle name="20% - Accent5 16 5 2" xfId="10840" xr:uid="{00000000-0005-0000-0000-0000E2290000}"/>
    <cellStyle name="20% - Accent5 16 5 2 2" xfId="10841" xr:uid="{00000000-0005-0000-0000-0000E3290000}"/>
    <cellStyle name="20% - Accent5 16 5 3" xfId="10842" xr:uid="{00000000-0005-0000-0000-0000E4290000}"/>
    <cellStyle name="20% - Accent5 16 6" xfId="10843" xr:uid="{00000000-0005-0000-0000-0000E5290000}"/>
    <cellStyle name="20% - Accent5 16 6 2" xfId="10844" xr:uid="{00000000-0005-0000-0000-0000E6290000}"/>
    <cellStyle name="20% - Accent5 16 7" xfId="10845" xr:uid="{00000000-0005-0000-0000-0000E7290000}"/>
    <cellStyle name="20% - Accent5 17" xfId="10846" xr:uid="{00000000-0005-0000-0000-0000E8290000}"/>
    <cellStyle name="20% - Accent5 17 2" xfId="10847" xr:uid="{00000000-0005-0000-0000-0000E9290000}"/>
    <cellStyle name="20% - Accent5 17 2 2" xfId="10848" xr:uid="{00000000-0005-0000-0000-0000EA290000}"/>
    <cellStyle name="20% - Accent5 17 2 2 2" xfId="10849" xr:uid="{00000000-0005-0000-0000-0000EB290000}"/>
    <cellStyle name="20% - Accent5 17 2 2 2 2" xfId="10850" xr:uid="{00000000-0005-0000-0000-0000EC290000}"/>
    <cellStyle name="20% - Accent5 17 2 2 2 2 2" xfId="10851" xr:uid="{00000000-0005-0000-0000-0000ED290000}"/>
    <cellStyle name="20% - Accent5 17 2 2 2 3" xfId="10852" xr:uid="{00000000-0005-0000-0000-0000EE290000}"/>
    <cellStyle name="20% - Accent5 17 2 2 3" xfId="10853" xr:uid="{00000000-0005-0000-0000-0000EF290000}"/>
    <cellStyle name="20% - Accent5 17 2 2 3 2" xfId="10854" xr:uid="{00000000-0005-0000-0000-0000F0290000}"/>
    <cellStyle name="20% - Accent5 17 2 2 4" xfId="10855" xr:uid="{00000000-0005-0000-0000-0000F1290000}"/>
    <cellStyle name="20% - Accent5 17 2 3" xfId="10856" xr:uid="{00000000-0005-0000-0000-0000F2290000}"/>
    <cellStyle name="20% - Accent5 17 2 3 2" xfId="10857" xr:uid="{00000000-0005-0000-0000-0000F3290000}"/>
    <cellStyle name="20% - Accent5 17 2 3 2 2" xfId="10858" xr:uid="{00000000-0005-0000-0000-0000F4290000}"/>
    <cellStyle name="20% - Accent5 17 2 3 3" xfId="10859" xr:uid="{00000000-0005-0000-0000-0000F5290000}"/>
    <cellStyle name="20% - Accent5 17 2 4" xfId="10860" xr:uid="{00000000-0005-0000-0000-0000F6290000}"/>
    <cellStyle name="20% - Accent5 17 2 4 2" xfId="10861" xr:uid="{00000000-0005-0000-0000-0000F7290000}"/>
    <cellStyle name="20% - Accent5 17 2 4 2 2" xfId="10862" xr:uid="{00000000-0005-0000-0000-0000F8290000}"/>
    <cellStyle name="20% - Accent5 17 2 4 3" xfId="10863" xr:uid="{00000000-0005-0000-0000-0000F9290000}"/>
    <cellStyle name="20% - Accent5 17 2 5" xfId="10864" xr:uid="{00000000-0005-0000-0000-0000FA290000}"/>
    <cellStyle name="20% - Accent5 17 2 5 2" xfId="10865" xr:uid="{00000000-0005-0000-0000-0000FB290000}"/>
    <cellStyle name="20% - Accent5 17 2 6" xfId="10866" xr:uid="{00000000-0005-0000-0000-0000FC290000}"/>
    <cellStyle name="20% - Accent5 17 3" xfId="10867" xr:uid="{00000000-0005-0000-0000-0000FD290000}"/>
    <cellStyle name="20% - Accent5 17 3 2" xfId="10868" xr:uid="{00000000-0005-0000-0000-0000FE290000}"/>
    <cellStyle name="20% - Accent5 17 3 2 2" xfId="10869" xr:uid="{00000000-0005-0000-0000-0000FF290000}"/>
    <cellStyle name="20% - Accent5 17 3 2 2 2" xfId="10870" xr:uid="{00000000-0005-0000-0000-0000002A0000}"/>
    <cellStyle name="20% - Accent5 17 3 2 3" xfId="10871" xr:uid="{00000000-0005-0000-0000-0000012A0000}"/>
    <cellStyle name="20% - Accent5 17 3 3" xfId="10872" xr:uid="{00000000-0005-0000-0000-0000022A0000}"/>
    <cellStyle name="20% - Accent5 17 3 3 2" xfId="10873" xr:uid="{00000000-0005-0000-0000-0000032A0000}"/>
    <cellStyle name="20% - Accent5 17 3 4" xfId="10874" xr:uid="{00000000-0005-0000-0000-0000042A0000}"/>
    <cellStyle name="20% - Accent5 17 4" xfId="10875" xr:uid="{00000000-0005-0000-0000-0000052A0000}"/>
    <cellStyle name="20% - Accent5 17 4 2" xfId="10876" xr:uid="{00000000-0005-0000-0000-0000062A0000}"/>
    <cellStyle name="20% - Accent5 17 4 2 2" xfId="10877" xr:uid="{00000000-0005-0000-0000-0000072A0000}"/>
    <cellStyle name="20% - Accent5 17 4 3" xfId="10878" xr:uid="{00000000-0005-0000-0000-0000082A0000}"/>
    <cellStyle name="20% - Accent5 17 5" xfId="10879" xr:uid="{00000000-0005-0000-0000-0000092A0000}"/>
    <cellStyle name="20% - Accent5 17 5 2" xfId="10880" xr:uid="{00000000-0005-0000-0000-00000A2A0000}"/>
    <cellStyle name="20% - Accent5 17 5 2 2" xfId="10881" xr:uid="{00000000-0005-0000-0000-00000B2A0000}"/>
    <cellStyle name="20% - Accent5 17 5 3" xfId="10882" xr:uid="{00000000-0005-0000-0000-00000C2A0000}"/>
    <cellStyle name="20% - Accent5 17 6" xfId="10883" xr:uid="{00000000-0005-0000-0000-00000D2A0000}"/>
    <cellStyle name="20% - Accent5 17 6 2" xfId="10884" xr:uid="{00000000-0005-0000-0000-00000E2A0000}"/>
    <cellStyle name="20% - Accent5 17 7" xfId="10885" xr:uid="{00000000-0005-0000-0000-00000F2A0000}"/>
    <cellStyle name="20% - Accent5 18" xfId="10886" xr:uid="{00000000-0005-0000-0000-0000102A0000}"/>
    <cellStyle name="20% - Accent5 18 2" xfId="10887" xr:uid="{00000000-0005-0000-0000-0000112A0000}"/>
    <cellStyle name="20% - Accent5 18 2 2" xfId="10888" xr:uid="{00000000-0005-0000-0000-0000122A0000}"/>
    <cellStyle name="20% - Accent5 18 2 2 2" xfId="10889" xr:uid="{00000000-0005-0000-0000-0000132A0000}"/>
    <cellStyle name="20% - Accent5 18 2 2 2 2" xfId="10890" xr:uid="{00000000-0005-0000-0000-0000142A0000}"/>
    <cellStyle name="20% - Accent5 18 2 2 2 2 2" xfId="10891" xr:uid="{00000000-0005-0000-0000-0000152A0000}"/>
    <cellStyle name="20% - Accent5 18 2 2 2 3" xfId="10892" xr:uid="{00000000-0005-0000-0000-0000162A0000}"/>
    <cellStyle name="20% - Accent5 18 2 2 3" xfId="10893" xr:uid="{00000000-0005-0000-0000-0000172A0000}"/>
    <cellStyle name="20% - Accent5 18 2 2 3 2" xfId="10894" xr:uid="{00000000-0005-0000-0000-0000182A0000}"/>
    <cellStyle name="20% - Accent5 18 2 2 4" xfId="10895" xr:uid="{00000000-0005-0000-0000-0000192A0000}"/>
    <cellStyle name="20% - Accent5 18 2 3" xfId="10896" xr:uid="{00000000-0005-0000-0000-00001A2A0000}"/>
    <cellStyle name="20% - Accent5 18 2 3 2" xfId="10897" xr:uid="{00000000-0005-0000-0000-00001B2A0000}"/>
    <cellStyle name="20% - Accent5 18 2 3 2 2" xfId="10898" xr:uid="{00000000-0005-0000-0000-00001C2A0000}"/>
    <cellStyle name="20% - Accent5 18 2 3 3" xfId="10899" xr:uid="{00000000-0005-0000-0000-00001D2A0000}"/>
    <cellStyle name="20% - Accent5 18 2 4" xfId="10900" xr:uid="{00000000-0005-0000-0000-00001E2A0000}"/>
    <cellStyle name="20% - Accent5 18 2 4 2" xfId="10901" xr:uid="{00000000-0005-0000-0000-00001F2A0000}"/>
    <cellStyle name="20% - Accent5 18 2 4 2 2" xfId="10902" xr:uid="{00000000-0005-0000-0000-0000202A0000}"/>
    <cellStyle name="20% - Accent5 18 2 4 3" xfId="10903" xr:uid="{00000000-0005-0000-0000-0000212A0000}"/>
    <cellStyle name="20% - Accent5 18 2 5" xfId="10904" xr:uid="{00000000-0005-0000-0000-0000222A0000}"/>
    <cellStyle name="20% - Accent5 18 2 5 2" xfId="10905" xr:uid="{00000000-0005-0000-0000-0000232A0000}"/>
    <cellStyle name="20% - Accent5 18 2 6" xfId="10906" xr:uid="{00000000-0005-0000-0000-0000242A0000}"/>
    <cellStyle name="20% - Accent5 18 3" xfId="10907" xr:uid="{00000000-0005-0000-0000-0000252A0000}"/>
    <cellStyle name="20% - Accent5 18 3 2" xfId="10908" xr:uid="{00000000-0005-0000-0000-0000262A0000}"/>
    <cellStyle name="20% - Accent5 18 3 2 2" xfId="10909" xr:uid="{00000000-0005-0000-0000-0000272A0000}"/>
    <cellStyle name="20% - Accent5 18 3 2 2 2" xfId="10910" xr:uid="{00000000-0005-0000-0000-0000282A0000}"/>
    <cellStyle name="20% - Accent5 18 3 2 3" xfId="10911" xr:uid="{00000000-0005-0000-0000-0000292A0000}"/>
    <cellStyle name="20% - Accent5 18 3 3" xfId="10912" xr:uid="{00000000-0005-0000-0000-00002A2A0000}"/>
    <cellStyle name="20% - Accent5 18 3 3 2" xfId="10913" xr:uid="{00000000-0005-0000-0000-00002B2A0000}"/>
    <cellStyle name="20% - Accent5 18 3 4" xfId="10914" xr:uid="{00000000-0005-0000-0000-00002C2A0000}"/>
    <cellStyle name="20% - Accent5 18 4" xfId="10915" xr:uid="{00000000-0005-0000-0000-00002D2A0000}"/>
    <cellStyle name="20% - Accent5 18 4 2" xfId="10916" xr:uid="{00000000-0005-0000-0000-00002E2A0000}"/>
    <cellStyle name="20% - Accent5 18 4 2 2" xfId="10917" xr:uid="{00000000-0005-0000-0000-00002F2A0000}"/>
    <cellStyle name="20% - Accent5 18 4 3" xfId="10918" xr:uid="{00000000-0005-0000-0000-0000302A0000}"/>
    <cellStyle name="20% - Accent5 18 5" xfId="10919" xr:uid="{00000000-0005-0000-0000-0000312A0000}"/>
    <cellStyle name="20% - Accent5 18 5 2" xfId="10920" xr:uid="{00000000-0005-0000-0000-0000322A0000}"/>
    <cellStyle name="20% - Accent5 18 5 2 2" xfId="10921" xr:uid="{00000000-0005-0000-0000-0000332A0000}"/>
    <cellStyle name="20% - Accent5 18 5 3" xfId="10922" xr:uid="{00000000-0005-0000-0000-0000342A0000}"/>
    <cellStyle name="20% - Accent5 18 6" xfId="10923" xr:uid="{00000000-0005-0000-0000-0000352A0000}"/>
    <cellStyle name="20% - Accent5 18 6 2" xfId="10924" xr:uid="{00000000-0005-0000-0000-0000362A0000}"/>
    <cellStyle name="20% - Accent5 18 7" xfId="10925" xr:uid="{00000000-0005-0000-0000-0000372A0000}"/>
    <cellStyle name="20% - Accent5 19" xfId="10926" xr:uid="{00000000-0005-0000-0000-0000382A0000}"/>
    <cellStyle name="20% - Accent5 19 2" xfId="10927" xr:uid="{00000000-0005-0000-0000-0000392A0000}"/>
    <cellStyle name="20% - Accent5 19 2 2" xfId="10928" xr:uid="{00000000-0005-0000-0000-00003A2A0000}"/>
    <cellStyle name="20% - Accent5 19 2 2 2" xfId="10929" xr:uid="{00000000-0005-0000-0000-00003B2A0000}"/>
    <cellStyle name="20% - Accent5 19 2 2 2 2" xfId="10930" xr:uid="{00000000-0005-0000-0000-00003C2A0000}"/>
    <cellStyle name="20% - Accent5 19 2 2 2 2 2" xfId="10931" xr:uid="{00000000-0005-0000-0000-00003D2A0000}"/>
    <cellStyle name="20% - Accent5 19 2 2 2 3" xfId="10932" xr:uid="{00000000-0005-0000-0000-00003E2A0000}"/>
    <cellStyle name="20% - Accent5 19 2 2 3" xfId="10933" xr:uid="{00000000-0005-0000-0000-00003F2A0000}"/>
    <cellStyle name="20% - Accent5 19 2 2 3 2" xfId="10934" xr:uid="{00000000-0005-0000-0000-0000402A0000}"/>
    <cellStyle name="20% - Accent5 19 2 2 4" xfId="10935" xr:uid="{00000000-0005-0000-0000-0000412A0000}"/>
    <cellStyle name="20% - Accent5 19 2 3" xfId="10936" xr:uid="{00000000-0005-0000-0000-0000422A0000}"/>
    <cellStyle name="20% - Accent5 19 2 3 2" xfId="10937" xr:uid="{00000000-0005-0000-0000-0000432A0000}"/>
    <cellStyle name="20% - Accent5 19 2 3 2 2" xfId="10938" xr:uid="{00000000-0005-0000-0000-0000442A0000}"/>
    <cellStyle name="20% - Accent5 19 2 3 3" xfId="10939" xr:uid="{00000000-0005-0000-0000-0000452A0000}"/>
    <cellStyle name="20% - Accent5 19 2 4" xfId="10940" xr:uid="{00000000-0005-0000-0000-0000462A0000}"/>
    <cellStyle name="20% - Accent5 19 2 4 2" xfId="10941" xr:uid="{00000000-0005-0000-0000-0000472A0000}"/>
    <cellStyle name="20% - Accent5 19 2 4 2 2" xfId="10942" xr:uid="{00000000-0005-0000-0000-0000482A0000}"/>
    <cellStyle name="20% - Accent5 19 2 4 3" xfId="10943" xr:uid="{00000000-0005-0000-0000-0000492A0000}"/>
    <cellStyle name="20% - Accent5 19 2 5" xfId="10944" xr:uid="{00000000-0005-0000-0000-00004A2A0000}"/>
    <cellStyle name="20% - Accent5 19 2 5 2" xfId="10945" xr:uid="{00000000-0005-0000-0000-00004B2A0000}"/>
    <cellStyle name="20% - Accent5 19 2 6" xfId="10946" xr:uid="{00000000-0005-0000-0000-00004C2A0000}"/>
    <cellStyle name="20% - Accent5 19 3" xfId="10947" xr:uid="{00000000-0005-0000-0000-00004D2A0000}"/>
    <cellStyle name="20% - Accent5 19 3 2" xfId="10948" xr:uid="{00000000-0005-0000-0000-00004E2A0000}"/>
    <cellStyle name="20% - Accent5 19 3 2 2" xfId="10949" xr:uid="{00000000-0005-0000-0000-00004F2A0000}"/>
    <cellStyle name="20% - Accent5 19 3 2 2 2" xfId="10950" xr:uid="{00000000-0005-0000-0000-0000502A0000}"/>
    <cellStyle name="20% - Accent5 19 3 2 3" xfId="10951" xr:uid="{00000000-0005-0000-0000-0000512A0000}"/>
    <cellStyle name="20% - Accent5 19 3 3" xfId="10952" xr:uid="{00000000-0005-0000-0000-0000522A0000}"/>
    <cellStyle name="20% - Accent5 19 3 3 2" xfId="10953" xr:uid="{00000000-0005-0000-0000-0000532A0000}"/>
    <cellStyle name="20% - Accent5 19 3 4" xfId="10954" xr:uid="{00000000-0005-0000-0000-0000542A0000}"/>
    <cellStyle name="20% - Accent5 19 4" xfId="10955" xr:uid="{00000000-0005-0000-0000-0000552A0000}"/>
    <cellStyle name="20% - Accent5 19 4 2" xfId="10956" xr:uid="{00000000-0005-0000-0000-0000562A0000}"/>
    <cellStyle name="20% - Accent5 19 4 2 2" xfId="10957" xr:uid="{00000000-0005-0000-0000-0000572A0000}"/>
    <cellStyle name="20% - Accent5 19 4 3" xfId="10958" xr:uid="{00000000-0005-0000-0000-0000582A0000}"/>
    <cellStyle name="20% - Accent5 19 5" xfId="10959" xr:uid="{00000000-0005-0000-0000-0000592A0000}"/>
    <cellStyle name="20% - Accent5 19 5 2" xfId="10960" xr:uid="{00000000-0005-0000-0000-00005A2A0000}"/>
    <cellStyle name="20% - Accent5 19 5 2 2" xfId="10961" xr:uid="{00000000-0005-0000-0000-00005B2A0000}"/>
    <cellStyle name="20% - Accent5 19 5 3" xfId="10962" xr:uid="{00000000-0005-0000-0000-00005C2A0000}"/>
    <cellStyle name="20% - Accent5 19 6" xfId="10963" xr:uid="{00000000-0005-0000-0000-00005D2A0000}"/>
    <cellStyle name="20% - Accent5 19 6 2" xfId="10964" xr:uid="{00000000-0005-0000-0000-00005E2A0000}"/>
    <cellStyle name="20% - Accent5 19 7" xfId="10965" xr:uid="{00000000-0005-0000-0000-00005F2A0000}"/>
    <cellStyle name="20% - Accent5 2" xfId="52" xr:uid="{00000000-0005-0000-0000-0000602A0000}"/>
    <cellStyle name="20% - Accent5 2 10" xfId="10966" xr:uid="{00000000-0005-0000-0000-0000612A0000}"/>
    <cellStyle name="20% - Accent5 2 2" xfId="10967" xr:uid="{00000000-0005-0000-0000-0000622A0000}"/>
    <cellStyle name="20% - Accent5 2 2 2" xfId="10968" xr:uid="{00000000-0005-0000-0000-0000632A0000}"/>
    <cellStyle name="20% - Accent5 2 2 2 2" xfId="10969" xr:uid="{00000000-0005-0000-0000-0000642A0000}"/>
    <cellStyle name="20% - Accent5 2 2 2 2 2" xfId="10970" xr:uid="{00000000-0005-0000-0000-0000652A0000}"/>
    <cellStyle name="20% - Accent5 2 2 2 2 2 2" xfId="10971" xr:uid="{00000000-0005-0000-0000-0000662A0000}"/>
    <cellStyle name="20% - Accent5 2 2 2 2 2 2 2" xfId="10972" xr:uid="{00000000-0005-0000-0000-0000672A0000}"/>
    <cellStyle name="20% - Accent5 2 2 2 2 2 2 2 2" xfId="10973" xr:uid="{00000000-0005-0000-0000-0000682A0000}"/>
    <cellStyle name="20% - Accent5 2 2 2 2 2 2 3" xfId="10974" xr:uid="{00000000-0005-0000-0000-0000692A0000}"/>
    <cellStyle name="20% - Accent5 2 2 2 2 2 3" xfId="10975" xr:uid="{00000000-0005-0000-0000-00006A2A0000}"/>
    <cellStyle name="20% - Accent5 2 2 2 2 2 3 2" xfId="10976" xr:uid="{00000000-0005-0000-0000-00006B2A0000}"/>
    <cellStyle name="20% - Accent5 2 2 2 2 2 4" xfId="10977" xr:uid="{00000000-0005-0000-0000-00006C2A0000}"/>
    <cellStyle name="20% - Accent5 2 2 2 2 3" xfId="10978" xr:uid="{00000000-0005-0000-0000-00006D2A0000}"/>
    <cellStyle name="20% - Accent5 2 2 2 2 3 2" xfId="10979" xr:uid="{00000000-0005-0000-0000-00006E2A0000}"/>
    <cellStyle name="20% - Accent5 2 2 2 2 3 2 2" xfId="10980" xr:uid="{00000000-0005-0000-0000-00006F2A0000}"/>
    <cellStyle name="20% - Accent5 2 2 2 2 3 3" xfId="10981" xr:uid="{00000000-0005-0000-0000-0000702A0000}"/>
    <cellStyle name="20% - Accent5 2 2 2 2 4" xfId="10982" xr:uid="{00000000-0005-0000-0000-0000712A0000}"/>
    <cellStyle name="20% - Accent5 2 2 2 2 4 2" xfId="10983" xr:uid="{00000000-0005-0000-0000-0000722A0000}"/>
    <cellStyle name="20% - Accent5 2 2 2 2 4 2 2" xfId="10984" xr:uid="{00000000-0005-0000-0000-0000732A0000}"/>
    <cellStyle name="20% - Accent5 2 2 2 2 4 3" xfId="10985" xr:uid="{00000000-0005-0000-0000-0000742A0000}"/>
    <cellStyle name="20% - Accent5 2 2 2 2 5" xfId="10986" xr:uid="{00000000-0005-0000-0000-0000752A0000}"/>
    <cellStyle name="20% - Accent5 2 2 2 2 5 2" xfId="10987" xr:uid="{00000000-0005-0000-0000-0000762A0000}"/>
    <cellStyle name="20% - Accent5 2 2 2 2 6" xfId="10988" xr:uid="{00000000-0005-0000-0000-0000772A0000}"/>
    <cellStyle name="20% - Accent5 2 2 2 3" xfId="10989" xr:uid="{00000000-0005-0000-0000-0000782A0000}"/>
    <cellStyle name="20% - Accent5 2 2 2 3 2" xfId="10990" xr:uid="{00000000-0005-0000-0000-0000792A0000}"/>
    <cellStyle name="20% - Accent5 2 2 2 3 2 2" xfId="10991" xr:uid="{00000000-0005-0000-0000-00007A2A0000}"/>
    <cellStyle name="20% - Accent5 2 2 2 3 2 2 2" xfId="10992" xr:uid="{00000000-0005-0000-0000-00007B2A0000}"/>
    <cellStyle name="20% - Accent5 2 2 2 3 2 3" xfId="10993" xr:uid="{00000000-0005-0000-0000-00007C2A0000}"/>
    <cellStyle name="20% - Accent5 2 2 2 3 3" xfId="10994" xr:uid="{00000000-0005-0000-0000-00007D2A0000}"/>
    <cellStyle name="20% - Accent5 2 2 2 3 3 2" xfId="10995" xr:uid="{00000000-0005-0000-0000-00007E2A0000}"/>
    <cellStyle name="20% - Accent5 2 2 2 3 4" xfId="10996" xr:uid="{00000000-0005-0000-0000-00007F2A0000}"/>
    <cellStyle name="20% - Accent5 2 2 2 4" xfId="10997" xr:uid="{00000000-0005-0000-0000-0000802A0000}"/>
    <cellStyle name="20% - Accent5 2 2 2 4 2" xfId="10998" xr:uid="{00000000-0005-0000-0000-0000812A0000}"/>
    <cellStyle name="20% - Accent5 2 2 2 4 2 2" xfId="10999" xr:uid="{00000000-0005-0000-0000-0000822A0000}"/>
    <cellStyle name="20% - Accent5 2 2 2 4 3" xfId="11000" xr:uid="{00000000-0005-0000-0000-0000832A0000}"/>
    <cellStyle name="20% - Accent5 2 2 2 5" xfId="11001" xr:uid="{00000000-0005-0000-0000-0000842A0000}"/>
    <cellStyle name="20% - Accent5 2 2 2 5 2" xfId="11002" xr:uid="{00000000-0005-0000-0000-0000852A0000}"/>
    <cellStyle name="20% - Accent5 2 2 2 5 2 2" xfId="11003" xr:uid="{00000000-0005-0000-0000-0000862A0000}"/>
    <cellStyle name="20% - Accent5 2 2 2 5 3" xfId="11004" xr:uid="{00000000-0005-0000-0000-0000872A0000}"/>
    <cellStyle name="20% - Accent5 2 2 2 6" xfId="11005" xr:uid="{00000000-0005-0000-0000-0000882A0000}"/>
    <cellStyle name="20% - Accent5 2 2 2 6 2" xfId="11006" xr:uid="{00000000-0005-0000-0000-0000892A0000}"/>
    <cellStyle name="20% - Accent5 2 2 2 7" xfId="11007" xr:uid="{00000000-0005-0000-0000-00008A2A0000}"/>
    <cellStyle name="20% - Accent5 2 2 3" xfId="11008" xr:uid="{00000000-0005-0000-0000-00008B2A0000}"/>
    <cellStyle name="20% - Accent5 2 2 3 2" xfId="11009" xr:uid="{00000000-0005-0000-0000-00008C2A0000}"/>
    <cellStyle name="20% - Accent5 2 2 3 2 2" xfId="11010" xr:uid="{00000000-0005-0000-0000-00008D2A0000}"/>
    <cellStyle name="20% - Accent5 2 2 3 2 2 2" xfId="11011" xr:uid="{00000000-0005-0000-0000-00008E2A0000}"/>
    <cellStyle name="20% - Accent5 2 2 3 2 2 2 2" xfId="11012" xr:uid="{00000000-0005-0000-0000-00008F2A0000}"/>
    <cellStyle name="20% - Accent5 2 2 3 2 2 2 2 2" xfId="11013" xr:uid="{00000000-0005-0000-0000-0000902A0000}"/>
    <cellStyle name="20% - Accent5 2 2 3 2 2 2 3" xfId="11014" xr:uid="{00000000-0005-0000-0000-0000912A0000}"/>
    <cellStyle name="20% - Accent5 2 2 3 2 2 3" xfId="11015" xr:uid="{00000000-0005-0000-0000-0000922A0000}"/>
    <cellStyle name="20% - Accent5 2 2 3 2 2 3 2" xfId="11016" xr:uid="{00000000-0005-0000-0000-0000932A0000}"/>
    <cellStyle name="20% - Accent5 2 2 3 2 2 4" xfId="11017" xr:uid="{00000000-0005-0000-0000-0000942A0000}"/>
    <cellStyle name="20% - Accent5 2 2 3 2 3" xfId="11018" xr:uid="{00000000-0005-0000-0000-0000952A0000}"/>
    <cellStyle name="20% - Accent5 2 2 3 2 3 2" xfId="11019" xr:uid="{00000000-0005-0000-0000-0000962A0000}"/>
    <cellStyle name="20% - Accent5 2 2 3 2 3 2 2" xfId="11020" xr:uid="{00000000-0005-0000-0000-0000972A0000}"/>
    <cellStyle name="20% - Accent5 2 2 3 2 3 3" xfId="11021" xr:uid="{00000000-0005-0000-0000-0000982A0000}"/>
    <cellStyle name="20% - Accent5 2 2 3 2 4" xfId="11022" xr:uid="{00000000-0005-0000-0000-0000992A0000}"/>
    <cellStyle name="20% - Accent5 2 2 3 2 4 2" xfId="11023" xr:uid="{00000000-0005-0000-0000-00009A2A0000}"/>
    <cellStyle name="20% - Accent5 2 2 3 2 4 2 2" xfId="11024" xr:uid="{00000000-0005-0000-0000-00009B2A0000}"/>
    <cellStyle name="20% - Accent5 2 2 3 2 4 3" xfId="11025" xr:uid="{00000000-0005-0000-0000-00009C2A0000}"/>
    <cellStyle name="20% - Accent5 2 2 3 2 5" xfId="11026" xr:uid="{00000000-0005-0000-0000-00009D2A0000}"/>
    <cellStyle name="20% - Accent5 2 2 3 2 5 2" xfId="11027" xr:uid="{00000000-0005-0000-0000-00009E2A0000}"/>
    <cellStyle name="20% - Accent5 2 2 3 2 6" xfId="11028" xr:uid="{00000000-0005-0000-0000-00009F2A0000}"/>
    <cellStyle name="20% - Accent5 2 2 3 3" xfId="11029" xr:uid="{00000000-0005-0000-0000-0000A02A0000}"/>
    <cellStyle name="20% - Accent5 2 2 3 3 2" xfId="11030" xr:uid="{00000000-0005-0000-0000-0000A12A0000}"/>
    <cellStyle name="20% - Accent5 2 2 3 3 2 2" xfId="11031" xr:uid="{00000000-0005-0000-0000-0000A22A0000}"/>
    <cellStyle name="20% - Accent5 2 2 3 3 2 2 2" xfId="11032" xr:uid="{00000000-0005-0000-0000-0000A32A0000}"/>
    <cellStyle name="20% - Accent5 2 2 3 3 2 3" xfId="11033" xr:uid="{00000000-0005-0000-0000-0000A42A0000}"/>
    <cellStyle name="20% - Accent5 2 2 3 3 3" xfId="11034" xr:uid="{00000000-0005-0000-0000-0000A52A0000}"/>
    <cellStyle name="20% - Accent5 2 2 3 3 3 2" xfId="11035" xr:uid="{00000000-0005-0000-0000-0000A62A0000}"/>
    <cellStyle name="20% - Accent5 2 2 3 3 4" xfId="11036" xr:uid="{00000000-0005-0000-0000-0000A72A0000}"/>
    <cellStyle name="20% - Accent5 2 2 3 4" xfId="11037" xr:uid="{00000000-0005-0000-0000-0000A82A0000}"/>
    <cellStyle name="20% - Accent5 2 2 3 4 2" xfId="11038" xr:uid="{00000000-0005-0000-0000-0000A92A0000}"/>
    <cellStyle name="20% - Accent5 2 2 3 4 2 2" xfId="11039" xr:uid="{00000000-0005-0000-0000-0000AA2A0000}"/>
    <cellStyle name="20% - Accent5 2 2 3 4 3" xfId="11040" xr:uid="{00000000-0005-0000-0000-0000AB2A0000}"/>
    <cellStyle name="20% - Accent5 2 2 3 5" xfId="11041" xr:uid="{00000000-0005-0000-0000-0000AC2A0000}"/>
    <cellStyle name="20% - Accent5 2 2 3 5 2" xfId="11042" xr:uid="{00000000-0005-0000-0000-0000AD2A0000}"/>
    <cellStyle name="20% - Accent5 2 2 3 5 2 2" xfId="11043" xr:uid="{00000000-0005-0000-0000-0000AE2A0000}"/>
    <cellStyle name="20% - Accent5 2 2 3 5 3" xfId="11044" xr:uid="{00000000-0005-0000-0000-0000AF2A0000}"/>
    <cellStyle name="20% - Accent5 2 2 3 6" xfId="11045" xr:uid="{00000000-0005-0000-0000-0000B02A0000}"/>
    <cellStyle name="20% - Accent5 2 2 3 6 2" xfId="11046" xr:uid="{00000000-0005-0000-0000-0000B12A0000}"/>
    <cellStyle name="20% - Accent5 2 2 3 7" xfId="11047" xr:uid="{00000000-0005-0000-0000-0000B22A0000}"/>
    <cellStyle name="20% - Accent5 2 2 4" xfId="11048" xr:uid="{00000000-0005-0000-0000-0000B32A0000}"/>
    <cellStyle name="20% - Accent5 2 2 4 2" xfId="11049" xr:uid="{00000000-0005-0000-0000-0000B42A0000}"/>
    <cellStyle name="20% - Accent5 2 2 4 2 2" xfId="11050" xr:uid="{00000000-0005-0000-0000-0000B52A0000}"/>
    <cellStyle name="20% - Accent5 2 2 4 2 2 2" xfId="11051" xr:uid="{00000000-0005-0000-0000-0000B62A0000}"/>
    <cellStyle name="20% - Accent5 2 2 4 2 2 2 2" xfId="11052" xr:uid="{00000000-0005-0000-0000-0000B72A0000}"/>
    <cellStyle name="20% - Accent5 2 2 4 2 2 3" xfId="11053" xr:uid="{00000000-0005-0000-0000-0000B82A0000}"/>
    <cellStyle name="20% - Accent5 2 2 4 2 3" xfId="11054" xr:uid="{00000000-0005-0000-0000-0000B92A0000}"/>
    <cellStyle name="20% - Accent5 2 2 4 2 3 2" xfId="11055" xr:uid="{00000000-0005-0000-0000-0000BA2A0000}"/>
    <cellStyle name="20% - Accent5 2 2 4 2 4" xfId="11056" xr:uid="{00000000-0005-0000-0000-0000BB2A0000}"/>
    <cellStyle name="20% - Accent5 2 2 4 3" xfId="11057" xr:uid="{00000000-0005-0000-0000-0000BC2A0000}"/>
    <cellStyle name="20% - Accent5 2 2 4 3 2" xfId="11058" xr:uid="{00000000-0005-0000-0000-0000BD2A0000}"/>
    <cellStyle name="20% - Accent5 2 2 4 3 2 2" xfId="11059" xr:uid="{00000000-0005-0000-0000-0000BE2A0000}"/>
    <cellStyle name="20% - Accent5 2 2 4 3 3" xfId="11060" xr:uid="{00000000-0005-0000-0000-0000BF2A0000}"/>
    <cellStyle name="20% - Accent5 2 2 4 4" xfId="11061" xr:uid="{00000000-0005-0000-0000-0000C02A0000}"/>
    <cellStyle name="20% - Accent5 2 2 4 4 2" xfId="11062" xr:uid="{00000000-0005-0000-0000-0000C12A0000}"/>
    <cellStyle name="20% - Accent5 2 2 4 4 2 2" xfId="11063" xr:uid="{00000000-0005-0000-0000-0000C22A0000}"/>
    <cellStyle name="20% - Accent5 2 2 4 4 3" xfId="11064" xr:uid="{00000000-0005-0000-0000-0000C32A0000}"/>
    <cellStyle name="20% - Accent5 2 2 4 5" xfId="11065" xr:uid="{00000000-0005-0000-0000-0000C42A0000}"/>
    <cellStyle name="20% - Accent5 2 2 4 5 2" xfId="11066" xr:uid="{00000000-0005-0000-0000-0000C52A0000}"/>
    <cellStyle name="20% - Accent5 2 2 4 6" xfId="11067" xr:uid="{00000000-0005-0000-0000-0000C62A0000}"/>
    <cellStyle name="20% - Accent5 2 2 5" xfId="11068" xr:uid="{00000000-0005-0000-0000-0000C72A0000}"/>
    <cellStyle name="20% - Accent5 2 2 5 2" xfId="11069" xr:uid="{00000000-0005-0000-0000-0000C82A0000}"/>
    <cellStyle name="20% - Accent5 2 2 5 2 2" xfId="11070" xr:uid="{00000000-0005-0000-0000-0000C92A0000}"/>
    <cellStyle name="20% - Accent5 2 2 5 2 2 2" xfId="11071" xr:uid="{00000000-0005-0000-0000-0000CA2A0000}"/>
    <cellStyle name="20% - Accent5 2 2 5 2 3" xfId="11072" xr:uid="{00000000-0005-0000-0000-0000CB2A0000}"/>
    <cellStyle name="20% - Accent5 2 2 5 3" xfId="11073" xr:uid="{00000000-0005-0000-0000-0000CC2A0000}"/>
    <cellStyle name="20% - Accent5 2 2 5 3 2" xfId="11074" xr:uid="{00000000-0005-0000-0000-0000CD2A0000}"/>
    <cellStyle name="20% - Accent5 2 2 5 4" xfId="11075" xr:uid="{00000000-0005-0000-0000-0000CE2A0000}"/>
    <cellStyle name="20% - Accent5 2 2 6" xfId="11076" xr:uid="{00000000-0005-0000-0000-0000CF2A0000}"/>
    <cellStyle name="20% - Accent5 2 2 6 2" xfId="11077" xr:uid="{00000000-0005-0000-0000-0000D02A0000}"/>
    <cellStyle name="20% - Accent5 2 2 6 2 2" xfId="11078" xr:uid="{00000000-0005-0000-0000-0000D12A0000}"/>
    <cellStyle name="20% - Accent5 2 2 6 3" xfId="11079" xr:uid="{00000000-0005-0000-0000-0000D22A0000}"/>
    <cellStyle name="20% - Accent5 2 2 7" xfId="11080" xr:uid="{00000000-0005-0000-0000-0000D32A0000}"/>
    <cellStyle name="20% - Accent5 2 2 7 2" xfId="11081" xr:uid="{00000000-0005-0000-0000-0000D42A0000}"/>
    <cellStyle name="20% - Accent5 2 2 7 2 2" xfId="11082" xr:uid="{00000000-0005-0000-0000-0000D52A0000}"/>
    <cellStyle name="20% - Accent5 2 2 7 3" xfId="11083" xr:uid="{00000000-0005-0000-0000-0000D62A0000}"/>
    <cellStyle name="20% - Accent5 2 2 8" xfId="11084" xr:uid="{00000000-0005-0000-0000-0000D72A0000}"/>
    <cellStyle name="20% - Accent5 2 2 8 2" xfId="11085" xr:uid="{00000000-0005-0000-0000-0000D82A0000}"/>
    <cellStyle name="20% - Accent5 2 2 9" xfId="11086" xr:uid="{00000000-0005-0000-0000-0000D92A0000}"/>
    <cellStyle name="20% - Accent5 2 3" xfId="11087" xr:uid="{00000000-0005-0000-0000-0000DA2A0000}"/>
    <cellStyle name="20% - Accent5 2 3 2" xfId="11088" xr:uid="{00000000-0005-0000-0000-0000DB2A0000}"/>
    <cellStyle name="20% - Accent5 2 3 2 2" xfId="11089" xr:uid="{00000000-0005-0000-0000-0000DC2A0000}"/>
    <cellStyle name="20% - Accent5 2 3 2 2 2" xfId="11090" xr:uid="{00000000-0005-0000-0000-0000DD2A0000}"/>
    <cellStyle name="20% - Accent5 2 3 2 2 2 2" xfId="11091" xr:uid="{00000000-0005-0000-0000-0000DE2A0000}"/>
    <cellStyle name="20% - Accent5 2 3 2 2 2 2 2" xfId="11092" xr:uid="{00000000-0005-0000-0000-0000DF2A0000}"/>
    <cellStyle name="20% - Accent5 2 3 2 2 2 3" xfId="11093" xr:uid="{00000000-0005-0000-0000-0000E02A0000}"/>
    <cellStyle name="20% - Accent5 2 3 2 2 3" xfId="11094" xr:uid="{00000000-0005-0000-0000-0000E12A0000}"/>
    <cellStyle name="20% - Accent5 2 3 2 2 3 2" xfId="11095" xr:uid="{00000000-0005-0000-0000-0000E22A0000}"/>
    <cellStyle name="20% - Accent5 2 3 2 2 4" xfId="11096" xr:uid="{00000000-0005-0000-0000-0000E32A0000}"/>
    <cellStyle name="20% - Accent5 2 3 2 3" xfId="11097" xr:uid="{00000000-0005-0000-0000-0000E42A0000}"/>
    <cellStyle name="20% - Accent5 2 3 2 3 2" xfId="11098" xr:uid="{00000000-0005-0000-0000-0000E52A0000}"/>
    <cellStyle name="20% - Accent5 2 3 2 3 2 2" xfId="11099" xr:uid="{00000000-0005-0000-0000-0000E62A0000}"/>
    <cellStyle name="20% - Accent5 2 3 2 3 3" xfId="11100" xr:uid="{00000000-0005-0000-0000-0000E72A0000}"/>
    <cellStyle name="20% - Accent5 2 3 2 4" xfId="11101" xr:uid="{00000000-0005-0000-0000-0000E82A0000}"/>
    <cellStyle name="20% - Accent5 2 3 2 4 2" xfId="11102" xr:uid="{00000000-0005-0000-0000-0000E92A0000}"/>
    <cellStyle name="20% - Accent5 2 3 2 4 2 2" xfId="11103" xr:uid="{00000000-0005-0000-0000-0000EA2A0000}"/>
    <cellStyle name="20% - Accent5 2 3 2 4 3" xfId="11104" xr:uid="{00000000-0005-0000-0000-0000EB2A0000}"/>
    <cellStyle name="20% - Accent5 2 3 2 5" xfId="11105" xr:uid="{00000000-0005-0000-0000-0000EC2A0000}"/>
    <cellStyle name="20% - Accent5 2 3 2 5 2" xfId="11106" xr:uid="{00000000-0005-0000-0000-0000ED2A0000}"/>
    <cellStyle name="20% - Accent5 2 3 2 6" xfId="11107" xr:uid="{00000000-0005-0000-0000-0000EE2A0000}"/>
    <cellStyle name="20% - Accent5 2 3 3" xfId="11108" xr:uid="{00000000-0005-0000-0000-0000EF2A0000}"/>
    <cellStyle name="20% - Accent5 2 3 3 2" xfId="11109" xr:uid="{00000000-0005-0000-0000-0000F02A0000}"/>
    <cellStyle name="20% - Accent5 2 3 3 2 2" xfId="11110" xr:uid="{00000000-0005-0000-0000-0000F12A0000}"/>
    <cellStyle name="20% - Accent5 2 3 3 2 2 2" xfId="11111" xr:uid="{00000000-0005-0000-0000-0000F22A0000}"/>
    <cellStyle name="20% - Accent5 2 3 3 2 3" xfId="11112" xr:uid="{00000000-0005-0000-0000-0000F32A0000}"/>
    <cellStyle name="20% - Accent5 2 3 3 3" xfId="11113" xr:uid="{00000000-0005-0000-0000-0000F42A0000}"/>
    <cellStyle name="20% - Accent5 2 3 3 3 2" xfId="11114" xr:uid="{00000000-0005-0000-0000-0000F52A0000}"/>
    <cellStyle name="20% - Accent5 2 3 3 4" xfId="11115" xr:uid="{00000000-0005-0000-0000-0000F62A0000}"/>
    <cellStyle name="20% - Accent5 2 3 4" xfId="11116" xr:uid="{00000000-0005-0000-0000-0000F72A0000}"/>
    <cellStyle name="20% - Accent5 2 3 4 2" xfId="11117" xr:uid="{00000000-0005-0000-0000-0000F82A0000}"/>
    <cellStyle name="20% - Accent5 2 3 4 2 2" xfId="11118" xr:uid="{00000000-0005-0000-0000-0000F92A0000}"/>
    <cellStyle name="20% - Accent5 2 3 4 3" xfId="11119" xr:uid="{00000000-0005-0000-0000-0000FA2A0000}"/>
    <cellStyle name="20% - Accent5 2 3 5" xfId="11120" xr:uid="{00000000-0005-0000-0000-0000FB2A0000}"/>
    <cellStyle name="20% - Accent5 2 3 5 2" xfId="11121" xr:uid="{00000000-0005-0000-0000-0000FC2A0000}"/>
    <cellStyle name="20% - Accent5 2 3 5 2 2" xfId="11122" xr:uid="{00000000-0005-0000-0000-0000FD2A0000}"/>
    <cellStyle name="20% - Accent5 2 3 5 3" xfId="11123" xr:uid="{00000000-0005-0000-0000-0000FE2A0000}"/>
    <cellStyle name="20% - Accent5 2 3 6" xfId="11124" xr:uid="{00000000-0005-0000-0000-0000FF2A0000}"/>
    <cellStyle name="20% - Accent5 2 3 6 2" xfId="11125" xr:uid="{00000000-0005-0000-0000-0000002B0000}"/>
    <cellStyle name="20% - Accent5 2 3 7" xfId="11126" xr:uid="{00000000-0005-0000-0000-0000012B0000}"/>
    <cellStyle name="20% - Accent5 2 4" xfId="11127" xr:uid="{00000000-0005-0000-0000-0000022B0000}"/>
    <cellStyle name="20% - Accent5 2 4 2" xfId="11128" xr:uid="{00000000-0005-0000-0000-0000032B0000}"/>
    <cellStyle name="20% - Accent5 2 4 2 2" xfId="11129" xr:uid="{00000000-0005-0000-0000-0000042B0000}"/>
    <cellStyle name="20% - Accent5 2 4 2 2 2" xfId="11130" xr:uid="{00000000-0005-0000-0000-0000052B0000}"/>
    <cellStyle name="20% - Accent5 2 4 2 2 2 2" xfId="11131" xr:uid="{00000000-0005-0000-0000-0000062B0000}"/>
    <cellStyle name="20% - Accent5 2 4 2 2 2 2 2" xfId="11132" xr:uid="{00000000-0005-0000-0000-0000072B0000}"/>
    <cellStyle name="20% - Accent5 2 4 2 2 2 3" xfId="11133" xr:uid="{00000000-0005-0000-0000-0000082B0000}"/>
    <cellStyle name="20% - Accent5 2 4 2 2 3" xfId="11134" xr:uid="{00000000-0005-0000-0000-0000092B0000}"/>
    <cellStyle name="20% - Accent5 2 4 2 2 3 2" xfId="11135" xr:uid="{00000000-0005-0000-0000-00000A2B0000}"/>
    <cellStyle name="20% - Accent5 2 4 2 2 4" xfId="11136" xr:uid="{00000000-0005-0000-0000-00000B2B0000}"/>
    <cellStyle name="20% - Accent5 2 4 2 3" xfId="11137" xr:uid="{00000000-0005-0000-0000-00000C2B0000}"/>
    <cellStyle name="20% - Accent5 2 4 2 3 2" xfId="11138" xr:uid="{00000000-0005-0000-0000-00000D2B0000}"/>
    <cellStyle name="20% - Accent5 2 4 2 3 2 2" xfId="11139" xr:uid="{00000000-0005-0000-0000-00000E2B0000}"/>
    <cellStyle name="20% - Accent5 2 4 2 3 3" xfId="11140" xr:uid="{00000000-0005-0000-0000-00000F2B0000}"/>
    <cellStyle name="20% - Accent5 2 4 2 4" xfId="11141" xr:uid="{00000000-0005-0000-0000-0000102B0000}"/>
    <cellStyle name="20% - Accent5 2 4 2 4 2" xfId="11142" xr:uid="{00000000-0005-0000-0000-0000112B0000}"/>
    <cellStyle name="20% - Accent5 2 4 2 4 2 2" xfId="11143" xr:uid="{00000000-0005-0000-0000-0000122B0000}"/>
    <cellStyle name="20% - Accent5 2 4 2 4 3" xfId="11144" xr:uid="{00000000-0005-0000-0000-0000132B0000}"/>
    <cellStyle name="20% - Accent5 2 4 2 5" xfId="11145" xr:uid="{00000000-0005-0000-0000-0000142B0000}"/>
    <cellStyle name="20% - Accent5 2 4 2 5 2" xfId="11146" xr:uid="{00000000-0005-0000-0000-0000152B0000}"/>
    <cellStyle name="20% - Accent5 2 4 2 6" xfId="11147" xr:uid="{00000000-0005-0000-0000-0000162B0000}"/>
    <cellStyle name="20% - Accent5 2 4 3" xfId="11148" xr:uid="{00000000-0005-0000-0000-0000172B0000}"/>
    <cellStyle name="20% - Accent5 2 4 3 2" xfId="11149" xr:uid="{00000000-0005-0000-0000-0000182B0000}"/>
    <cellStyle name="20% - Accent5 2 4 3 2 2" xfId="11150" xr:uid="{00000000-0005-0000-0000-0000192B0000}"/>
    <cellStyle name="20% - Accent5 2 4 3 2 2 2" xfId="11151" xr:uid="{00000000-0005-0000-0000-00001A2B0000}"/>
    <cellStyle name="20% - Accent5 2 4 3 2 3" xfId="11152" xr:uid="{00000000-0005-0000-0000-00001B2B0000}"/>
    <cellStyle name="20% - Accent5 2 4 3 3" xfId="11153" xr:uid="{00000000-0005-0000-0000-00001C2B0000}"/>
    <cellStyle name="20% - Accent5 2 4 3 3 2" xfId="11154" xr:uid="{00000000-0005-0000-0000-00001D2B0000}"/>
    <cellStyle name="20% - Accent5 2 4 3 4" xfId="11155" xr:uid="{00000000-0005-0000-0000-00001E2B0000}"/>
    <cellStyle name="20% - Accent5 2 4 4" xfId="11156" xr:uid="{00000000-0005-0000-0000-00001F2B0000}"/>
    <cellStyle name="20% - Accent5 2 4 4 2" xfId="11157" xr:uid="{00000000-0005-0000-0000-0000202B0000}"/>
    <cellStyle name="20% - Accent5 2 4 4 2 2" xfId="11158" xr:uid="{00000000-0005-0000-0000-0000212B0000}"/>
    <cellStyle name="20% - Accent5 2 4 4 3" xfId="11159" xr:uid="{00000000-0005-0000-0000-0000222B0000}"/>
    <cellStyle name="20% - Accent5 2 4 5" xfId="11160" xr:uid="{00000000-0005-0000-0000-0000232B0000}"/>
    <cellStyle name="20% - Accent5 2 4 5 2" xfId="11161" xr:uid="{00000000-0005-0000-0000-0000242B0000}"/>
    <cellStyle name="20% - Accent5 2 4 5 2 2" xfId="11162" xr:uid="{00000000-0005-0000-0000-0000252B0000}"/>
    <cellStyle name="20% - Accent5 2 4 5 3" xfId="11163" xr:uid="{00000000-0005-0000-0000-0000262B0000}"/>
    <cellStyle name="20% - Accent5 2 4 6" xfId="11164" xr:uid="{00000000-0005-0000-0000-0000272B0000}"/>
    <cellStyle name="20% - Accent5 2 4 6 2" xfId="11165" xr:uid="{00000000-0005-0000-0000-0000282B0000}"/>
    <cellStyle name="20% - Accent5 2 4 7" xfId="11166" xr:uid="{00000000-0005-0000-0000-0000292B0000}"/>
    <cellStyle name="20% - Accent5 2 5" xfId="11167" xr:uid="{00000000-0005-0000-0000-00002A2B0000}"/>
    <cellStyle name="20% - Accent5 2 5 2" xfId="11168" xr:uid="{00000000-0005-0000-0000-00002B2B0000}"/>
    <cellStyle name="20% - Accent5 2 5 2 2" xfId="11169" xr:uid="{00000000-0005-0000-0000-00002C2B0000}"/>
    <cellStyle name="20% - Accent5 2 5 2 2 2" xfId="11170" xr:uid="{00000000-0005-0000-0000-00002D2B0000}"/>
    <cellStyle name="20% - Accent5 2 5 2 2 2 2" xfId="11171" xr:uid="{00000000-0005-0000-0000-00002E2B0000}"/>
    <cellStyle name="20% - Accent5 2 5 2 2 3" xfId="11172" xr:uid="{00000000-0005-0000-0000-00002F2B0000}"/>
    <cellStyle name="20% - Accent5 2 5 2 3" xfId="11173" xr:uid="{00000000-0005-0000-0000-0000302B0000}"/>
    <cellStyle name="20% - Accent5 2 5 2 3 2" xfId="11174" xr:uid="{00000000-0005-0000-0000-0000312B0000}"/>
    <cellStyle name="20% - Accent5 2 5 2 4" xfId="11175" xr:uid="{00000000-0005-0000-0000-0000322B0000}"/>
    <cellStyle name="20% - Accent5 2 5 3" xfId="11176" xr:uid="{00000000-0005-0000-0000-0000332B0000}"/>
    <cellStyle name="20% - Accent5 2 5 3 2" xfId="11177" xr:uid="{00000000-0005-0000-0000-0000342B0000}"/>
    <cellStyle name="20% - Accent5 2 5 3 2 2" xfId="11178" xr:uid="{00000000-0005-0000-0000-0000352B0000}"/>
    <cellStyle name="20% - Accent5 2 5 3 3" xfId="11179" xr:uid="{00000000-0005-0000-0000-0000362B0000}"/>
    <cellStyle name="20% - Accent5 2 5 4" xfId="11180" xr:uid="{00000000-0005-0000-0000-0000372B0000}"/>
    <cellStyle name="20% - Accent5 2 5 4 2" xfId="11181" xr:uid="{00000000-0005-0000-0000-0000382B0000}"/>
    <cellStyle name="20% - Accent5 2 5 4 2 2" xfId="11182" xr:uid="{00000000-0005-0000-0000-0000392B0000}"/>
    <cellStyle name="20% - Accent5 2 5 4 3" xfId="11183" xr:uid="{00000000-0005-0000-0000-00003A2B0000}"/>
    <cellStyle name="20% - Accent5 2 5 5" xfId="11184" xr:uid="{00000000-0005-0000-0000-00003B2B0000}"/>
    <cellStyle name="20% - Accent5 2 5 5 2" xfId="11185" xr:uid="{00000000-0005-0000-0000-00003C2B0000}"/>
    <cellStyle name="20% - Accent5 2 5 6" xfId="11186" xr:uid="{00000000-0005-0000-0000-00003D2B0000}"/>
    <cellStyle name="20% - Accent5 2 6" xfId="11187" xr:uid="{00000000-0005-0000-0000-00003E2B0000}"/>
    <cellStyle name="20% - Accent5 2 6 2" xfId="11188" xr:uid="{00000000-0005-0000-0000-00003F2B0000}"/>
    <cellStyle name="20% - Accent5 2 6 2 2" xfId="11189" xr:uid="{00000000-0005-0000-0000-0000402B0000}"/>
    <cellStyle name="20% - Accent5 2 6 2 2 2" xfId="11190" xr:uid="{00000000-0005-0000-0000-0000412B0000}"/>
    <cellStyle name="20% - Accent5 2 6 2 3" xfId="11191" xr:uid="{00000000-0005-0000-0000-0000422B0000}"/>
    <cellStyle name="20% - Accent5 2 6 3" xfId="11192" xr:uid="{00000000-0005-0000-0000-0000432B0000}"/>
    <cellStyle name="20% - Accent5 2 6 3 2" xfId="11193" xr:uid="{00000000-0005-0000-0000-0000442B0000}"/>
    <cellStyle name="20% - Accent5 2 6 4" xfId="11194" xr:uid="{00000000-0005-0000-0000-0000452B0000}"/>
    <cellStyle name="20% - Accent5 2 7" xfId="11195" xr:uid="{00000000-0005-0000-0000-0000462B0000}"/>
    <cellStyle name="20% - Accent5 2 7 2" xfId="11196" xr:uid="{00000000-0005-0000-0000-0000472B0000}"/>
    <cellStyle name="20% - Accent5 2 7 2 2" xfId="11197" xr:uid="{00000000-0005-0000-0000-0000482B0000}"/>
    <cellStyle name="20% - Accent5 2 7 3" xfId="11198" xr:uid="{00000000-0005-0000-0000-0000492B0000}"/>
    <cellStyle name="20% - Accent5 2 8" xfId="11199" xr:uid="{00000000-0005-0000-0000-00004A2B0000}"/>
    <cellStyle name="20% - Accent5 2 8 2" xfId="11200" xr:uid="{00000000-0005-0000-0000-00004B2B0000}"/>
    <cellStyle name="20% - Accent5 2 8 2 2" xfId="11201" xr:uid="{00000000-0005-0000-0000-00004C2B0000}"/>
    <cellStyle name="20% - Accent5 2 8 3" xfId="11202" xr:uid="{00000000-0005-0000-0000-00004D2B0000}"/>
    <cellStyle name="20% - Accent5 2 9" xfId="11203" xr:uid="{00000000-0005-0000-0000-00004E2B0000}"/>
    <cellStyle name="20% - Accent5 2 9 2" xfId="11204" xr:uid="{00000000-0005-0000-0000-00004F2B0000}"/>
    <cellStyle name="20% - Accent5 20" xfId="11205" xr:uid="{00000000-0005-0000-0000-0000502B0000}"/>
    <cellStyle name="20% - Accent5 20 2" xfId="11206" xr:uid="{00000000-0005-0000-0000-0000512B0000}"/>
    <cellStyle name="20% - Accent5 20 2 2" xfId="11207" xr:uid="{00000000-0005-0000-0000-0000522B0000}"/>
    <cellStyle name="20% - Accent5 20 2 2 2" xfId="11208" xr:uid="{00000000-0005-0000-0000-0000532B0000}"/>
    <cellStyle name="20% - Accent5 20 2 2 2 2" xfId="11209" xr:uid="{00000000-0005-0000-0000-0000542B0000}"/>
    <cellStyle name="20% - Accent5 20 2 2 2 2 2" xfId="11210" xr:uid="{00000000-0005-0000-0000-0000552B0000}"/>
    <cellStyle name="20% - Accent5 20 2 2 2 3" xfId="11211" xr:uid="{00000000-0005-0000-0000-0000562B0000}"/>
    <cellStyle name="20% - Accent5 20 2 2 3" xfId="11212" xr:uid="{00000000-0005-0000-0000-0000572B0000}"/>
    <cellStyle name="20% - Accent5 20 2 2 3 2" xfId="11213" xr:uid="{00000000-0005-0000-0000-0000582B0000}"/>
    <cellStyle name="20% - Accent5 20 2 2 4" xfId="11214" xr:uid="{00000000-0005-0000-0000-0000592B0000}"/>
    <cellStyle name="20% - Accent5 20 2 3" xfId="11215" xr:uid="{00000000-0005-0000-0000-00005A2B0000}"/>
    <cellStyle name="20% - Accent5 20 2 3 2" xfId="11216" xr:uid="{00000000-0005-0000-0000-00005B2B0000}"/>
    <cellStyle name="20% - Accent5 20 2 3 2 2" xfId="11217" xr:uid="{00000000-0005-0000-0000-00005C2B0000}"/>
    <cellStyle name="20% - Accent5 20 2 3 3" xfId="11218" xr:uid="{00000000-0005-0000-0000-00005D2B0000}"/>
    <cellStyle name="20% - Accent5 20 2 4" xfId="11219" xr:uid="{00000000-0005-0000-0000-00005E2B0000}"/>
    <cellStyle name="20% - Accent5 20 2 4 2" xfId="11220" xr:uid="{00000000-0005-0000-0000-00005F2B0000}"/>
    <cellStyle name="20% - Accent5 20 2 4 2 2" xfId="11221" xr:uid="{00000000-0005-0000-0000-0000602B0000}"/>
    <cellStyle name="20% - Accent5 20 2 4 3" xfId="11222" xr:uid="{00000000-0005-0000-0000-0000612B0000}"/>
    <cellStyle name="20% - Accent5 20 2 5" xfId="11223" xr:uid="{00000000-0005-0000-0000-0000622B0000}"/>
    <cellStyle name="20% - Accent5 20 2 5 2" xfId="11224" xr:uid="{00000000-0005-0000-0000-0000632B0000}"/>
    <cellStyle name="20% - Accent5 20 2 6" xfId="11225" xr:uid="{00000000-0005-0000-0000-0000642B0000}"/>
    <cellStyle name="20% - Accent5 20 3" xfId="11226" xr:uid="{00000000-0005-0000-0000-0000652B0000}"/>
    <cellStyle name="20% - Accent5 20 3 2" xfId="11227" xr:uid="{00000000-0005-0000-0000-0000662B0000}"/>
    <cellStyle name="20% - Accent5 20 3 2 2" xfId="11228" xr:uid="{00000000-0005-0000-0000-0000672B0000}"/>
    <cellStyle name="20% - Accent5 20 3 2 2 2" xfId="11229" xr:uid="{00000000-0005-0000-0000-0000682B0000}"/>
    <cellStyle name="20% - Accent5 20 3 2 3" xfId="11230" xr:uid="{00000000-0005-0000-0000-0000692B0000}"/>
    <cellStyle name="20% - Accent5 20 3 3" xfId="11231" xr:uid="{00000000-0005-0000-0000-00006A2B0000}"/>
    <cellStyle name="20% - Accent5 20 3 3 2" xfId="11232" xr:uid="{00000000-0005-0000-0000-00006B2B0000}"/>
    <cellStyle name="20% - Accent5 20 3 4" xfId="11233" xr:uid="{00000000-0005-0000-0000-00006C2B0000}"/>
    <cellStyle name="20% - Accent5 20 4" xfId="11234" xr:uid="{00000000-0005-0000-0000-00006D2B0000}"/>
    <cellStyle name="20% - Accent5 20 4 2" xfId="11235" xr:uid="{00000000-0005-0000-0000-00006E2B0000}"/>
    <cellStyle name="20% - Accent5 20 4 2 2" xfId="11236" xr:uid="{00000000-0005-0000-0000-00006F2B0000}"/>
    <cellStyle name="20% - Accent5 20 4 3" xfId="11237" xr:uid="{00000000-0005-0000-0000-0000702B0000}"/>
    <cellStyle name="20% - Accent5 20 5" xfId="11238" xr:uid="{00000000-0005-0000-0000-0000712B0000}"/>
    <cellStyle name="20% - Accent5 20 5 2" xfId="11239" xr:uid="{00000000-0005-0000-0000-0000722B0000}"/>
    <cellStyle name="20% - Accent5 20 5 2 2" xfId="11240" xr:uid="{00000000-0005-0000-0000-0000732B0000}"/>
    <cellStyle name="20% - Accent5 20 5 3" xfId="11241" xr:uid="{00000000-0005-0000-0000-0000742B0000}"/>
    <cellStyle name="20% - Accent5 20 6" xfId="11242" xr:uid="{00000000-0005-0000-0000-0000752B0000}"/>
    <cellStyle name="20% - Accent5 20 6 2" xfId="11243" xr:uid="{00000000-0005-0000-0000-0000762B0000}"/>
    <cellStyle name="20% - Accent5 20 7" xfId="11244" xr:uid="{00000000-0005-0000-0000-0000772B0000}"/>
    <cellStyle name="20% - Accent5 21" xfId="11245" xr:uid="{00000000-0005-0000-0000-0000782B0000}"/>
    <cellStyle name="20% - Accent5 21 2" xfId="11246" xr:uid="{00000000-0005-0000-0000-0000792B0000}"/>
    <cellStyle name="20% - Accent5 21 2 2" xfId="11247" xr:uid="{00000000-0005-0000-0000-00007A2B0000}"/>
    <cellStyle name="20% - Accent5 21 2 2 2" xfId="11248" xr:uid="{00000000-0005-0000-0000-00007B2B0000}"/>
    <cellStyle name="20% - Accent5 21 2 2 2 2" xfId="11249" xr:uid="{00000000-0005-0000-0000-00007C2B0000}"/>
    <cellStyle name="20% - Accent5 21 2 2 3" xfId="11250" xr:uid="{00000000-0005-0000-0000-00007D2B0000}"/>
    <cellStyle name="20% - Accent5 21 2 3" xfId="11251" xr:uid="{00000000-0005-0000-0000-00007E2B0000}"/>
    <cellStyle name="20% - Accent5 21 2 3 2" xfId="11252" xr:uid="{00000000-0005-0000-0000-00007F2B0000}"/>
    <cellStyle name="20% - Accent5 21 2 4" xfId="11253" xr:uid="{00000000-0005-0000-0000-0000802B0000}"/>
    <cellStyle name="20% - Accent5 21 3" xfId="11254" xr:uid="{00000000-0005-0000-0000-0000812B0000}"/>
    <cellStyle name="20% - Accent5 21 3 2" xfId="11255" xr:uid="{00000000-0005-0000-0000-0000822B0000}"/>
    <cellStyle name="20% - Accent5 21 3 2 2" xfId="11256" xr:uid="{00000000-0005-0000-0000-0000832B0000}"/>
    <cellStyle name="20% - Accent5 21 3 3" xfId="11257" xr:uid="{00000000-0005-0000-0000-0000842B0000}"/>
    <cellStyle name="20% - Accent5 21 4" xfId="11258" xr:uid="{00000000-0005-0000-0000-0000852B0000}"/>
    <cellStyle name="20% - Accent5 21 4 2" xfId="11259" xr:uid="{00000000-0005-0000-0000-0000862B0000}"/>
    <cellStyle name="20% - Accent5 21 4 2 2" xfId="11260" xr:uid="{00000000-0005-0000-0000-0000872B0000}"/>
    <cellStyle name="20% - Accent5 21 4 3" xfId="11261" xr:uid="{00000000-0005-0000-0000-0000882B0000}"/>
    <cellStyle name="20% - Accent5 21 5" xfId="11262" xr:uid="{00000000-0005-0000-0000-0000892B0000}"/>
    <cellStyle name="20% - Accent5 21 5 2" xfId="11263" xr:uid="{00000000-0005-0000-0000-00008A2B0000}"/>
    <cellStyle name="20% - Accent5 21 6" xfId="11264" xr:uid="{00000000-0005-0000-0000-00008B2B0000}"/>
    <cellStyle name="20% - Accent5 22" xfId="11265" xr:uid="{00000000-0005-0000-0000-00008C2B0000}"/>
    <cellStyle name="20% - Accent5 22 2" xfId="11266" xr:uid="{00000000-0005-0000-0000-00008D2B0000}"/>
    <cellStyle name="20% - Accent5 22 2 2" xfId="11267" xr:uid="{00000000-0005-0000-0000-00008E2B0000}"/>
    <cellStyle name="20% - Accent5 22 2 2 2" xfId="11268" xr:uid="{00000000-0005-0000-0000-00008F2B0000}"/>
    <cellStyle name="20% - Accent5 22 2 2 2 2" xfId="11269" xr:uid="{00000000-0005-0000-0000-0000902B0000}"/>
    <cellStyle name="20% - Accent5 22 2 2 3" xfId="11270" xr:uid="{00000000-0005-0000-0000-0000912B0000}"/>
    <cellStyle name="20% - Accent5 22 2 3" xfId="11271" xr:uid="{00000000-0005-0000-0000-0000922B0000}"/>
    <cellStyle name="20% - Accent5 22 2 3 2" xfId="11272" xr:uid="{00000000-0005-0000-0000-0000932B0000}"/>
    <cellStyle name="20% - Accent5 22 2 4" xfId="11273" xr:uid="{00000000-0005-0000-0000-0000942B0000}"/>
    <cellStyle name="20% - Accent5 22 3" xfId="11274" xr:uid="{00000000-0005-0000-0000-0000952B0000}"/>
    <cellStyle name="20% - Accent5 22 3 2" xfId="11275" xr:uid="{00000000-0005-0000-0000-0000962B0000}"/>
    <cellStyle name="20% - Accent5 22 3 2 2" xfId="11276" xr:uid="{00000000-0005-0000-0000-0000972B0000}"/>
    <cellStyle name="20% - Accent5 22 3 3" xfId="11277" xr:uid="{00000000-0005-0000-0000-0000982B0000}"/>
    <cellStyle name="20% - Accent5 22 4" xfId="11278" xr:uid="{00000000-0005-0000-0000-0000992B0000}"/>
    <cellStyle name="20% - Accent5 22 4 2" xfId="11279" xr:uid="{00000000-0005-0000-0000-00009A2B0000}"/>
    <cellStyle name="20% - Accent5 22 4 2 2" xfId="11280" xr:uid="{00000000-0005-0000-0000-00009B2B0000}"/>
    <cellStyle name="20% - Accent5 22 4 3" xfId="11281" xr:uid="{00000000-0005-0000-0000-00009C2B0000}"/>
    <cellStyle name="20% - Accent5 22 5" xfId="11282" xr:uid="{00000000-0005-0000-0000-00009D2B0000}"/>
    <cellStyle name="20% - Accent5 22 5 2" xfId="11283" xr:uid="{00000000-0005-0000-0000-00009E2B0000}"/>
    <cellStyle name="20% - Accent5 22 6" xfId="11284" xr:uid="{00000000-0005-0000-0000-00009F2B0000}"/>
    <cellStyle name="20% - Accent5 23" xfId="11285" xr:uid="{00000000-0005-0000-0000-0000A02B0000}"/>
    <cellStyle name="20% - Accent5 23 2" xfId="11286" xr:uid="{00000000-0005-0000-0000-0000A12B0000}"/>
    <cellStyle name="20% - Accent5 23 2 2" xfId="11287" xr:uid="{00000000-0005-0000-0000-0000A22B0000}"/>
    <cellStyle name="20% - Accent5 23 2 2 2" xfId="11288" xr:uid="{00000000-0005-0000-0000-0000A32B0000}"/>
    <cellStyle name="20% - Accent5 23 2 2 2 2" xfId="11289" xr:uid="{00000000-0005-0000-0000-0000A42B0000}"/>
    <cellStyle name="20% - Accent5 23 2 2 3" xfId="11290" xr:uid="{00000000-0005-0000-0000-0000A52B0000}"/>
    <cellStyle name="20% - Accent5 23 2 3" xfId="11291" xr:uid="{00000000-0005-0000-0000-0000A62B0000}"/>
    <cellStyle name="20% - Accent5 23 2 3 2" xfId="11292" xr:uid="{00000000-0005-0000-0000-0000A72B0000}"/>
    <cellStyle name="20% - Accent5 23 2 4" xfId="11293" xr:uid="{00000000-0005-0000-0000-0000A82B0000}"/>
    <cellStyle name="20% - Accent5 23 3" xfId="11294" xr:uid="{00000000-0005-0000-0000-0000A92B0000}"/>
    <cellStyle name="20% - Accent5 23 3 2" xfId="11295" xr:uid="{00000000-0005-0000-0000-0000AA2B0000}"/>
    <cellStyle name="20% - Accent5 23 3 2 2" xfId="11296" xr:uid="{00000000-0005-0000-0000-0000AB2B0000}"/>
    <cellStyle name="20% - Accent5 23 3 3" xfId="11297" xr:uid="{00000000-0005-0000-0000-0000AC2B0000}"/>
    <cellStyle name="20% - Accent5 23 4" xfId="11298" xr:uid="{00000000-0005-0000-0000-0000AD2B0000}"/>
    <cellStyle name="20% - Accent5 23 4 2" xfId="11299" xr:uid="{00000000-0005-0000-0000-0000AE2B0000}"/>
    <cellStyle name="20% - Accent5 23 4 2 2" xfId="11300" xr:uid="{00000000-0005-0000-0000-0000AF2B0000}"/>
    <cellStyle name="20% - Accent5 23 4 3" xfId="11301" xr:uid="{00000000-0005-0000-0000-0000B02B0000}"/>
    <cellStyle name="20% - Accent5 23 5" xfId="11302" xr:uid="{00000000-0005-0000-0000-0000B12B0000}"/>
    <cellStyle name="20% - Accent5 23 5 2" xfId="11303" xr:uid="{00000000-0005-0000-0000-0000B22B0000}"/>
    <cellStyle name="20% - Accent5 23 6" xfId="11304" xr:uid="{00000000-0005-0000-0000-0000B32B0000}"/>
    <cellStyle name="20% - Accent5 24" xfId="11305" xr:uid="{00000000-0005-0000-0000-0000B42B0000}"/>
    <cellStyle name="20% - Accent5 24 2" xfId="11306" xr:uid="{00000000-0005-0000-0000-0000B52B0000}"/>
    <cellStyle name="20% - Accent5 24 2 2" xfId="11307" xr:uid="{00000000-0005-0000-0000-0000B62B0000}"/>
    <cellStyle name="20% - Accent5 24 2 2 2" xfId="11308" xr:uid="{00000000-0005-0000-0000-0000B72B0000}"/>
    <cellStyle name="20% - Accent5 24 2 2 2 2" xfId="11309" xr:uid="{00000000-0005-0000-0000-0000B82B0000}"/>
    <cellStyle name="20% - Accent5 24 2 2 3" xfId="11310" xr:uid="{00000000-0005-0000-0000-0000B92B0000}"/>
    <cellStyle name="20% - Accent5 24 2 3" xfId="11311" xr:uid="{00000000-0005-0000-0000-0000BA2B0000}"/>
    <cellStyle name="20% - Accent5 24 2 3 2" xfId="11312" xr:uid="{00000000-0005-0000-0000-0000BB2B0000}"/>
    <cellStyle name="20% - Accent5 24 2 4" xfId="11313" xr:uid="{00000000-0005-0000-0000-0000BC2B0000}"/>
    <cellStyle name="20% - Accent5 24 3" xfId="11314" xr:uid="{00000000-0005-0000-0000-0000BD2B0000}"/>
    <cellStyle name="20% - Accent5 24 3 2" xfId="11315" xr:uid="{00000000-0005-0000-0000-0000BE2B0000}"/>
    <cellStyle name="20% - Accent5 24 3 2 2" xfId="11316" xr:uid="{00000000-0005-0000-0000-0000BF2B0000}"/>
    <cellStyle name="20% - Accent5 24 3 3" xfId="11317" xr:uid="{00000000-0005-0000-0000-0000C02B0000}"/>
    <cellStyle name="20% - Accent5 24 4" xfId="11318" xr:uid="{00000000-0005-0000-0000-0000C12B0000}"/>
    <cellStyle name="20% - Accent5 24 4 2" xfId="11319" xr:uid="{00000000-0005-0000-0000-0000C22B0000}"/>
    <cellStyle name="20% - Accent5 24 4 2 2" xfId="11320" xr:uid="{00000000-0005-0000-0000-0000C32B0000}"/>
    <cellStyle name="20% - Accent5 24 4 3" xfId="11321" xr:uid="{00000000-0005-0000-0000-0000C42B0000}"/>
    <cellStyle name="20% - Accent5 24 5" xfId="11322" xr:uid="{00000000-0005-0000-0000-0000C52B0000}"/>
    <cellStyle name="20% - Accent5 24 5 2" xfId="11323" xr:uid="{00000000-0005-0000-0000-0000C62B0000}"/>
    <cellStyle name="20% - Accent5 24 6" xfId="11324" xr:uid="{00000000-0005-0000-0000-0000C72B0000}"/>
    <cellStyle name="20% - Accent5 25" xfId="11325" xr:uid="{00000000-0005-0000-0000-0000C82B0000}"/>
    <cellStyle name="20% - Accent5 25 2" xfId="11326" xr:uid="{00000000-0005-0000-0000-0000C92B0000}"/>
    <cellStyle name="20% - Accent5 25 2 2" xfId="11327" xr:uid="{00000000-0005-0000-0000-0000CA2B0000}"/>
    <cellStyle name="20% - Accent5 25 2 2 2" xfId="11328" xr:uid="{00000000-0005-0000-0000-0000CB2B0000}"/>
    <cellStyle name="20% - Accent5 25 2 3" xfId="11329" xr:uid="{00000000-0005-0000-0000-0000CC2B0000}"/>
    <cellStyle name="20% - Accent5 25 3" xfId="11330" xr:uid="{00000000-0005-0000-0000-0000CD2B0000}"/>
    <cellStyle name="20% - Accent5 25 3 2" xfId="11331" xr:uid="{00000000-0005-0000-0000-0000CE2B0000}"/>
    <cellStyle name="20% - Accent5 25 4" xfId="11332" xr:uid="{00000000-0005-0000-0000-0000CF2B0000}"/>
    <cellStyle name="20% - Accent5 26" xfId="11333" xr:uid="{00000000-0005-0000-0000-0000D02B0000}"/>
    <cellStyle name="20% - Accent5 26 2" xfId="11334" xr:uid="{00000000-0005-0000-0000-0000D12B0000}"/>
    <cellStyle name="20% - Accent5 26 2 2" xfId="11335" xr:uid="{00000000-0005-0000-0000-0000D22B0000}"/>
    <cellStyle name="20% - Accent5 26 3" xfId="11336" xr:uid="{00000000-0005-0000-0000-0000D32B0000}"/>
    <cellStyle name="20% - Accent5 27" xfId="11337" xr:uid="{00000000-0005-0000-0000-0000D42B0000}"/>
    <cellStyle name="20% - Accent5 27 2" xfId="11338" xr:uid="{00000000-0005-0000-0000-0000D52B0000}"/>
    <cellStyle name="20% - Accent5 27 2 2" xfId="11339" xr:uid="{00000000-0005-0000-0000-0000D62B0000}"/>
    <cellStyle name="20% - Accent5 27 3" xfId="11340" xr:uid="{00000000-0005-0000-0000-0000D72B0000}"/>
    <cellStyle name="20% - Accent5 28" xfId="11341" xr:uid="{00000000-0005-0000-0000-0000D82B0000}"/>
    <cellStyle name="20% - Accent5 28 2" xfId="11342" xr:uid="{00000000-0005-0000-0000-0000D92B0000}"/>
    <cellStyle name="20% - Accent5 29" xfId="11343" xr:uid="{00000000-0005-0000-0000-0000DA2B0000}"/>
    <cellStyle name="20% - Accent5 3" xfId="53" xr:uid="{00000000-0005-0000-0000-0000DB2B0000}"/>
    <cellStyle name="20% - Accent5 3 10" xfId="11344" xr:uid="{00000000-0005-0000-0000-0000DC2B0000}"/>
    <cellStyle name="20% - Accent5 3 2" xfId="11345" xr:uid="{00000000-0005-0000-0000-0000DD2B0000}"/>
    <cellStyle name="20% - Accent5 3 2 2" xfId="11346" xr:uid="{00000000-0005-0000-0000-0000DE2B0000}"/>
    <cellStyle name="20% - Accent5 3 2 2 2" xfId="11347" xr:uid="{00000000-0005-0000-0000-0000DF2B0000}"/>
    <cellStyle name="20% - Accent5 3 2 2 2 2" xfId="11348" xr:uid="{00000000-0005-0000-0000-0000E02B0000}"/>
    <cellStyle name="20% - Accent5 3 2 2 2 2 2" xfId="11349" xr:uid="{00000000-0005-0000-0000-0000E12B0000}"/>
    <cellStyle name="20% - Accent5 3 2 2 2 2 2 2" xfId="11350" xr:uid="{00000000-0005-0000-0000-0000E22B0000}"/>
    <cellStyle name="20% - Accent5 3 2 2 2 2 2 2 2" xfId="11351" xr:uid="{00000000-0005-0000-0000-0000E32B0000}"/>
    <cellStyle name="20% - Accent5 3 2 2 2 2 2 3" xfId="11352" xr:uid="{00000000-0005-0000-0000-0000E42B0000}"/>
    <cellStyle name="20% - Accent5 3 2 2 2 2 3" xfId="11353" xr:uid="{00000000-0005-0000-0000-0000E52B0000}"/>
    <cellStyle name="20% - Accent5 3 2 2 2 2 3 2" xfId="11354" xr:uid="{00000000-0005-0000-0000-0000E62B0000}"/>
    <cellStyle name="20% - Accent5 3 2 2 2 2 4" xfId="11355" xr:uid="{00000000-0005-0000-0000-0000E72B0000}"/>
    <cellStyle name="20% - Accent5 3 2 2 2 3" xfId="11356" xr:uid="{00000000-0005-0000-0000-0000E82B0000}"/>
    <cellStyle name="20% - Accent5 3 2 2 2 3 2" xfId="11357" xr:uid="{00000000-0005-0000-0000-0000E92B0000}"/>
    <cellStyle name="20% - Accent5 3 2 2 2 3 2 2" xfId="11358" xr:uid="{00000000-0005-0000-0000-0000EA2B0000}"/>
    <cellStyle name="20% - Accent5 3 2 2 2 3 3" xfId="11359" xr:uid="{00000000-0005-0000-0000-0000EB2B0000}"/>
    <cellStyle name="20% - Accent5 3 2 2 2 4" xfId="11360" xr:uid="{00000000-0005-0000-0000-0000EC2B0000}"/>
    <cellStyle name="20% - Accent5 3 2 2 2 4 2" xfId="11361" xr:uid="{00000000-0005-0000-0000-0000ED2B0000}"/>
    <cellStyle name="20% - Accent5 3 2 2 2 4 2 2" xfId="11362" xr:uid="{00000000-0005-0000-0000-0000EE2B0000}"/>
    <cellStyle name="20% - Accent5 3 2 2 2 4 3" xfId="11363" xr:uid="{00000000-0005-0000-0000-0000EF2B0000}"/>
    <cellStyle name="20% - Accent5 3 2 2 2 5" xfId="11364" xr:uid="{00000000-0005-0000-0000-0000F02B0000}"/>
    <cellStyle name="20% - Accent5 3 2 2 2 5 2" xfId="11365" xr:uid="{00000000-0005-0000-0000-0000F12B0000}"/>
    <cellStyle name="20% - Accent5 3 2 2 2 6" xfId="11366" xr:uid="{00000000-0005-0000-0000-0000F22B0000}"/>
    <cellStyle name="20% - Accent5 3 2 2 3" xfId="11367" xr:uid="{00000000-0005-0000-0000-0000F32B0000}"/>
    <cellStyle name="20% - Accent5 3 2 2 3 2" xfId="11368" xr:uid="{00000000-0005-0000-0000-0000F42B0000}"/>
    <cellStyle name="20% - Accent5 3 2 2 3 2 2" xfId="11369" xr:uid="{00000000-0005-0000-0000-0000F52B0000}"/>
    <cellStyle name="20% - Accent5 3 2 2 3 2 2 2" xfId="11370" xr:uid="{00000000-0005-0000-0000-0000F62B0000}"/>
    <cellStyle name="20% - Accent5 3 2 2 3 2 3" xfId="11371" xr:uid="{00000000-0005-0000-0000-0000F72B0000}"/>
    <cellStyle name="20% - Accent5 3 2 2 3 3" xfId="11372" xr:uid="{00000000-0005-0000-0000-0000F82B0000}"/>
    <cellStyle name="20% - Accent5 3 2 2 3 3 2" xfId="11373" xr:uid="{00000000-0005-0000-0000-0000F92B0000}"/>
    <cellStyle name="20% - Accent5 3 2 2 3 4" xfId="11374" xr:uid="{00000000-0005-0000-0000-0000FA2B0000}"/>
    <cellStyle name="20% - Accent5 3 2 2 4" xfId="11375" xr:uid="{00000000-0005-0000-0000-0000FB2B0000}"/>
    <cellStyle name="20% - Accent5 3 2 2 4 2" xfId="11376" xr:uid="{00000000-0005-0000-0000-0000FC2B0000}"/>
    <cellStyle name="20% - Accent5 3 2 2 4 2 2" xfId="11377" xr:uid="{00000000-0005-0000-0000-0000FD2B0000}"/>
    <cellStyle name="20% - Accent5 3 2 2 4 3" xfId="11378" xr:uid="{00000000-0005-0000-0000-0000FE2B0000}"/>
    <cellStyle name="20% - Accent5 3 2 2 5" xfId="11379" xr:uid="{00000000-0005-0000-0000-0000FF2B0000}"/>
    <cellStyle name="20% - Accent5 3 2 2 5 2" xfId="11380" xr:uid="{00000000-0005-0000-0000-0000002C0000}"/>
    <cellStyle name="20% - Accent5 3 2 2 5 2 2" xfId="11381" xr:uid="{00000000-0005-0000-0000-0000012C0000}"/>
    <cellStyle name="20% - Accent5 3 2 2 5 3" xfId="11382" xr:uid="{00000000-0005-0000-0000-0000022C0000}"/>
    <cellStyle name="20% - Accent5 3 2 2 6" xfId="11383" xr:uid="{00000000-0005-0000-0000-0000032C0000}"/>
    <cellStyle name="20% - Accent5 3 2 2 6 2" xfId="11384" xr:uid="{00000000-0005-0000-0000-0000042C0000}"/>
    <cellStyle name="20% - Accent5 3 2 2 7" xfId="11385" xr:uid="{00000000-0005-0000-0000-0000052C0000}"/>
    <cellStyle name="20% - Accent5 3 2 3" xfId="11386" xr:uid="{00000000-0005-0000-0000-0000062C0000}"/>
    <cellStyle name="20% - Accent5 3 2 3 2" xfId="11387" xr:uid="{00000000-0005-0000-0000-0000072C0000}"/>
    <cellStyle name="20% - Accent5 3 2 3 2 2" xfId="11388" xr:uid="{00000000-0005-0000-0000-0000082C0000}"/>
    <cellStyle name="20% - Accent5 3 2 3 2 2 2" xfId="11389" xr:uid="{00000000-0005-0000-0000-0000092C0000}"/>
    <cellStyle name="20% - Accent5 3 2 3 2 2 2 2" xfId="11390" xr:uid="{00000000-0005-0000-0000-00000A2C0000}"/>
    <cellStyle name="20% - Accent5 3 2 3 2 2 2 2 2" xfId="11391" xr:uid="{00000000-0005-0000-0000-00000B2C0000}"/>
    <cellStyle name="20% - Accent5 3 2 3 2 2 2 3" xfId="11392" xr:uid="{00000000-0005-0000-0000-00000C2C0000}"/>
    <cellStyle name="20% - Accent5 3 2 3 2 2 3" xfId="11393" xr:uid="{00000000-0005-0000-0000-00000D2C0000}"/>
    <cellStyle name="20% - Accent5 3 2 3 2 2 3 2" xfId="11394" xr:uid="{00000000-0005-0000-0000-00000E2C0000}"/>
    <cellStyle name="20% - Accent5 3 2 3 2 2 4" xfId="11395" xr:uid="{00000000-0005-0000-0000-00000F2C0000}"/>
    <cellStyle name="20% - Accent5 3 2 3 2 3" xfId="11396" xr:uid="{00000000-0005-0000-0000-0000102C0000}"/>
    <cellStyle name="20% - Accent5 3 2 3 2 3 2" xfId="11397" xr:uid="{00000000-0005-0000-0000-0000112C0000}"/>
    <cellStyle name="20% - Accent5 3 2 3 2 3 2 2" xfId="11398" xr:uid="{00000000-0005-0000-0000-0000122C0000}"/>
    <cellStyle name="20% - Accent5 3 2 3 2 3 3" xfId="11399" xr:uid="{00000000-0005-0000-0000-0000132C0000}"/>
    <cellStyle name="20% - Accent5 3 2 3 2 4" xfId="11400" xr:uid="{00000000-0005-0000-0000-0000142C0000}"/>
    <cellStyle name="20% - Accent5 3 2 3 2 4 2" xfId="11401" xr:uid="{00000000-0005-0000-0000-0000152C0000}"/>
    <cellStyle name="20% - Accent5 3 2 3 2 4 2 2" xfId="11402" xr:uid="{00000000-0005-0000-0000-0000162C0000}"/>
    <cellStyle name="20% - Accent5 3 2 3 2 4 3" xfId="11403" xr:uid="{00000000-0005-0000-0000-0000172C0000}"/>
    <cellStyle name="20% - Accent5 3 2 3 2 5" xfId="11404" xr:uid="{00000000-0005-0000-0000-0000182C0000}"/>
    <cellStyle name="20% - Accent5 3 2 3 2 5 2" xfId="11405" xr:uid="{00000000-0005-0000-0000-0000192C0000}"/>
    <cellStyle name="20% - Accent5 3 2 3 2 6" xfId="11406" xr:uid="{00000000-0005-0000-0000-00001A2C0000}"/>
    <cellStyle name="20% - Accent5 3 2 3 3" xfId="11407" xr:uid="{00000000-0005-0000-0000-00001B2C0000}"/>
    <cellStyle name="20% - Accent5 3 2 3 3 2" xfId="11408" xr:uid="{00000000-0005-0000-0000-00001C2C0000}"/>
    <cellStyle name="20% - Accent5 3 2 3 3 2 2" xfId="11409" xr:uid="{00000000-0005-0000-0000-00001D2C0000}"/>
    <cellStyle name="20% - Accent5 3 2 3 3 2 2 2" xfId="11410" xr:uid="{00000000-0005-0000-0000-00001E2C0000}"/>
    <cellStyle name="20% - Accent5 3 2 3 3 2 3" xfId="11411" xr:uid="{00000000-0005-0000-0000-00001F2C0000}"/>
    <cellStyle name="20% - Accent5 3 2 3 3 3" xfId="11412" xr:uid="{00000000-0005-0000-0000-0000202C0000}"/>
    <cellStyle name="20% - Accent5 3 2 3 3 3 2" xfId="11413" xr:uid="{00000000-0005-0000-0000-0000212C0000}"/>
    <cellStyle name="20% - Accent5 3 2 3 3 4" xfId="11414" xr:uid="{00000000-0005-0000-0000-0000222C0000}"/>
    <cellStyle name="20% - Accent5 3 2 3 4" xfId="11415" xr:uid="{00000000-0005-0000-0000-0000232C0000}"/>
    <cellStyle name="20% - Accent5 3 2 3 4 2" xfId="11416" xr:uid="{00000000-0005-0000-0000-0000242C0000}"/>
    <cellStyle name="20% - Accent5 3 2 3 4 2 2" xfId="11417" xr:uid="{00000000-0005-0000-0000-0000252C0000}"/>
    <cellStyle name="20% - Accent5 3 2 3 4 3" xfId="11418" xr:uid="{00000000-0005-0000-0000-0000262C0000}"/>
    <cellStyle name="20% - Accent5 3 2 3 5" xfId="11419" xr:uid="{00000000-0005-0000-0000-0000272C0000}"/>
    <cellStyle name="20% - Accent5 3 2 3 5 2" xfId="11420" xr:uid="{00000000-0005-0000-0000-0000282C0000}"/>
    <cellStyle name="20% - Accent5 3 2 3 5 2 2" xfId="11421" xr:uid="{00000000-0005-0000-0000-0000292C0000}"/>
    <cellStyle name="20% - Accent5 3 2 3 5 3" xfId="11422" xr:uid="{00000000-0005-0000-0000-00002A2C0000}"/>
    <cellStyle name="20% - Accent5 3 2 3 6" xfId="11423" xr:uid="{00000000-0005-0000-0000-00002B2C0000}"/>
    <cellStyle name="20% - Accent5 3 2 3 6 2" xfId="11424" xr:uid="{00000000-0005-0000-0000-00002C2C0000}"/>
    <cellStyle name="20% - Accent5 3 2 3 7" xfId="11425" xr:uid="{00000000-0005-0000-0000-00002D2C0000}"/>
    <cellStyle name="20% - Accent5 3 2 4" xfId="11426" xr:uid="{00000000-0005-0000-0000-00002E2C0000}"/>
    <cellStyle name="20% - Accent5 3 2 4 2" xfId="11427" xr:uid="{00000000-0005-0000-0000-00002F2C0000}"/>
    <cellStyle name="20% - Accent5 3 2 4 2 2" xfId="11428" xr:uid="{00000000-0005-0000-0000-0000302C0000}"/>
    <cellStyle name="20% - Accent5 3 2 4 2 2 2" xfId="11429" xr:uid="{00000000-0005-0000-0000-0000312C0000}"/>
    <cellStyle name="20% - Accent5 3 2 4 2 2 2 2" xfId="11430" xr:uid="{00000000-0005-0000-0000-0000322C0000}"/>
    <cellStyle name="20% - Accent5 3 2 4 2 2 3" xfId="11431" xr:uid="{00000000-0005-0000-0000-0000332C0000}"/>
    <cellStyle name="20% - Accent5 3 2 4 2 3" xfId="11432" xr:uid="{00000000-0005-0000-0000-0000342C0000}"/>
    <cellStyle name="20% - Accent5 3 2 4 2 3 2" xfId="11433" xr:uid="{00000000-0005-0000-0000-0000352C0000}"/>
    <cellStyle name="20% - Accent5 3 2 4 2 4" xfId="11434" xr:uid="{00000000-0005-0000-0000-0000362C0000}"/>
    <cellStyle name="20% - Accent5 3 2 4 3" xfId="11435" xr:uid="{00000000-0005-0000-0000-0000372C0000}"/>
    <cellStyle name="20% - Accent5 3 2 4 3 2" xfId="11436" xr:uid="{00000000-0005-0000-0000-0000382C0000}"/>
    <cellStyle name="20% - Accent5 3 2 4 3 2 2" xfId="11437" xr:uid="{00000000-0005-0000-0000-0000392C0000}"/>
    <cellStyle name="20% - Accent5 3 2 4 3 3" xfId="11438" xr:uid="{00000000-0005-0000-0000-00003A2C0000}"/>
    <cellStyle name="20% - Accent5 3 2 4 4" xfId="11439" xr:uid="{00000000-0005-0000-0000-00003B2C0000}"/>
    <cellStyle name="20% - Accent5 3 2 4 4 2" xfId="11440" xr:uid="{00000000-0005-0000-0000-00003C2C0000}"/>
    <cellStyle name="20% - Accent5 3 2 4 4 2 2" xfId="11441" xr:uid="{00000000-0005-0000-0000-00003D2C0000}"/>
    <cellStyle name="20% - Accent5 3 2 4 4 3" xfId="11442" xr:uid="{00000000-0005-0000-0000-00003E2C0000}"/>
    <cellStyle name="20% - Accent5 3 2 4 5" xfId="11443" xr:uid="{00000000-0005-0000-0000-00003F2C0000}"/>
    <cellStyle name="20% - Accent5 3 2 4 5 2" xfId="11444" xr:uid="{00000000-0005-0000-0000-0000402C0000}"/>
    <cellStyle name="20% - Accent5 3 2 4 6" xfId="11445" xr:uid="{00000000-0005-0000-0000-0000412C0000}"/>
    <cellStyle name="20% - Accent5 3 2 5" xfId="11446" xr:uid="{00000000-0005-0000-0000-0000422C0000}"/>
    <cellStyle name="20% - Accent5 3 2 5 2" xfId="11447" xr:uid="{00000000-0005-0000-0000-0000432C0000}"/>
    <cellStyle name="20% - Accent5 3 2 5 2 2" xfId="11448" xr:uid="{00000000-0005-0000-0000-0000442C0000}"/>
    <cellStyle name="20% - Accent5 3 2 5 2 2 2" xfId="11449" xr:uid="{00000000-0005-0000-0000-0000452C0000}"/>
    <cellStyle name="20% - Accent5 3 2 5 2 3" xfId="11450" xr:uid="{00000000-0005-0000-0000-0000462C0000}"/>
    <cellStyle name="20% - Accent5 3 2 5 3" xfId="11451" xr:uid="{00000000-0005-0000-0000-0000472C0000}"/>
    <cellStyle name="20% - Accent5 3 2 5 3 2" xfId="11452" xr:uid="{00000000-0005-0000-0000-0000482C0000}"/>
    <cellStyle name="20% - Accent5 3 2 5 4" xfId="11453" xr:uid="{00000000-0005-0000-0000-0000492C0000}"/>
    <cellStyle name="20% - Accent5 3 2 6" xfId="11454" xr:uid="{00000000-0005-0000-0000-00004A2C0000}"/>
    <cellStyle name="20% - Accent5 3 2 6 2" xfId="11455" xr:uid="{00000000-0005-0000-0000-00004B2C0000}"/>
    <cellStyle name="20% - Accent5 3 2 6 2 2" xfId="11456" xr:uid="{00000000-0005-0000-0000-00004C2C0000}"/>
    <cellStyle name="20% - Accent5 3 2 6 3" xfId="11457" xr:uid="{00000000-0005-0000-0000-00004D2C0000}"/>
    <cellStyle name="20% - Accent5 3 2 7" xfId="11458" xr:uid="{00000000-0005-0000-0000-00004E2C0000}"/>
    <cellStyle name="20% - Accent5 3 2 7 2" xfId="11459" xr:uid="{00000000-0005-0000-0000-00004F2C0000}"/>
    <cellStyle name="20% - Accent5 3 2 7 2 2" xfId="11460" xr:uid="{00000000-0005-0000-0000-0000502C0000}"/>
    <cellStyle name="20% - Accent5 3 2 7 3" xfId="11461" xr:uid="{00000000-0005-0000-0000-0000512C0000}"/>
    <cellStyle name="20% - Accent5 3 2 8" xfId="11462" xr:uid="{00000000-0005-0000-0000-0000522C0000}"/>
    <cellStyle name="20% - Accent5 3 2 8 2" xfId="11463" xr:uid="{00000000-0005-0000-0000-0000532C0000}"/>
    <cellStyle name="20% - Accent5 3 2 9" xfId="11464" xr:uid="{00000000-0005-0000-0000-0000542C0000}"/>
    <cellStyle name="20% - Accent5 3 3" xfId="11465" xr:uid="{00000000-0005-0000-0000-0000552C0000}"/>
    <cellStyle name="20% - Accent5 3 3 2" xfId="11466" xr:uid="{00000000-0005-0000-0000-0000562C0000}"/>
    <cellStyle name="20% - Accent5 3 3 2 2" xfId="11467" xr:uid="{00000000-0005-0000-0000-0000572C0000}"/>
    <cellStyle name="20% - Accent5 3 3 2 2 2" xfId="11468" xr:uid="{00000000-0005-0000-0000-0000582C0000}"/>
    <cellStyle name="20% - Accent5 3 3 2 2 2 2" xfId="11469" xr:uid="{00000000-0005-0000-0000-0000592C0000}"/>
    <cellStyle name="20% - Accent5 3 3 2 2 2 2 2" xfId="11470" xr:uid="{00000000-0005-0000-0000-00005A2C0000}"/>
    <cellStyle name="20% - Accent5 3 3 2 2 2 3" xfId="11471" xr:uid="{00000000-0005-0000-0000-00005B2C0000}"/>
    <cellStyle name="20% - Accent5 3 3 2 2 3" xfId="11472" xr:uid="{00000000-0005-0000-0000-00005C2C0000}"/>
    <cellStyle name="20% - Accent5 3 3 2 2 3 2" xfId="11473" xr:uid="{00000000-0005-0000-0000-00005D2C0000}"/>
    <cellStyle name="20% - Accent5 3 3 2 2 4" xfId="11474" xr:uid="{00000000-0005-0000-0000-00005E2C0000}"/>
    <cellStyle name="20% - Accent5 3 3 2 3" xfId="11475" xr:uid="{00000000-0005-0000-0000-00005F2C0000}"/>
    <cellStyle name="20% - Accent5 3 3 2 3 2" xfId="11476" xr:uid="{00000000-0005-0000-0000-0000602C0000}"/>
    <cellStyle name="20% - Accent5 3 3 2 3 2 2" xfId="11477" xr:uid="{00000000-0005-0000-0000-0000612C0000}"/>
    <cellStyle name="20% - Accent5 3 3 2 3 3" xfId="11478" xr:uid="{00000000-0005-0000-0000-0000622C0000}"/>
    <cellStyle name="20% - Accent5 3 3 2 4" xfId="11479" xr:uid="{00000000-0005-0000-0000-0000632C0000}"/>
    <cellStyle name="20% - Accent5 3 3 2 4 2" xfId="11480" xr:uid="{00000000-0005-0000-0000-0000642C0000}"/>
    <cellStyle name="20% - Accent5 3 3 2 4 2 2" xfId="11481" xr:uid="{00000000-0005-0000-0000-0000652C0000}"/>
    <cellStyle name="20% - Accent5 3 3 2 4 3" xfId="11482" xr:uid="{00000000-0005-0000-0000-0000662C0000}"/>
    <cellStyle name="20% - Accent5 3 3 2 5" xfId="11483" xr:uid="{00000000-0005-0000-0000-0000672C0000}"/>
    <cellStyle name="20% - Accent5 3 3 2 5 2" xfId="11484" xr:uid="{00000000-0005-0000-0000-0000682C0000}"/>
    <cellStyle name="20% - Accent5 3 3 2 6" xfId="11485" xr:uid="{00000000-0005-0000-0000-0000692C0000}"/>
    <cellStyle name="20% - Accent5 3 3 3" xfId="11486" xr:uid="{00000000-0005-0000-0000-00006A2C0000}"/>
    <cellStyle name="20% - Accent5 3 3 3 2" xfId="11487" xr:uid="{00000000-0005-0000-0000-00006B2C0000}"/>
    <cellStyle name="20% - Accent5 3 3 3 2 2" xfId="11488" xr:uid="{00000000-0005-0000-0000-00006C2C0000}"/>
    <cellStyle name="20% - Accent5 3 3 3 2 2 2" xfId="11489" xr:uid="{00000000-0005-0000-0000-00006D2C0000}"/>
    <cellStyle name="20% - Accent5 3 3 3 2 3" xfId="11490" xr:uid="{00000000-0005-0000-0000-00006E2C0000}"/>
    <cellStyle name="20% - Accent5 3 3 3 3" xfId="11491" xr:uid="{00000000-0005-0000-0000-00006F2C0000}"/>
    <cellStyle name="20% - Accent5 3 3 3 3 2" xfId="11492" xr:uid="{00000000-0005-0000-0000-0000702C0000}"/>
    <cellStyle name="20% - Accent5 3 3 3 4" xfId="11493" xr:uid="{00000000-0005-0000-0000-0000712C0000}"/>
    <cellStyle name="20% - Accent5 3 3 4" xfId="11494" xr:uid="{00000000-0005-0000-0000-0000722C0000}"/>
    <cellStyle name="20% - Accent5 3 3 4 2" xfId="11495" xr:uid="{00000000-0005-0000-0000-0000732C0000}"/>
    <cellStyle name="20% - Accent5 3 3 4 2 2" xfId="11496" xr:uid="{00000000-0005-0000-0000-0000742C0000}"/>
    <cellStyle name="20% - Accent5 3 3 4 3" xfId="11497" xr:uid="{00000000-0005-0000-0000-0000752C0000}"/>
    <cellStyle name="20% - Accent5 3 3 5" xfId="11498" xr:uid="{00000000-0005-0000-0000-0000762C0000}"/>
    <cellStyle name="20% - Accent5 3 3 5 2" xfId="11499" xr:uid="{00000000-0005-0000-0000-0000772C0000}"/>
    <cellStyle name="20% - Accent5 3 3 5 2 2" xfId="11500" xr:uid="{00000000-0005-0000-0000-0000782C0000}"/>
    <cellStyle name="20% - Accent5 3 3 5 3" xfId="11501" xr:uid="{00000000-0005-0000-0000-0000792C0000}"/>
    <cellStyle name="20% - Accent5 3 3 6" xfId="11502" xr:uid="{00000000-0005-0000-0000-00007A2C0000}"/>
    <cellStyle name="20% - Accent5 3 3 6 2" xfId="11503" xr:uid="{00000000-0005-0000-0000-00007B2C0000}"/>
    <cellStyle name="20% - Accent5 3 3 7" xfId="11504" xr:uid="{00000000-0005-0000-0000-00007C2C0000}"/>
    <cellStyle name="20% - Accent5 3 4" xfId="11505" xr:uid="{00000000-0005-0000-0000-00007D2C0000}"/>
    <cellStyle name="20% - Accent5 3 4 2" xfId="11506" xr:uid="{00000000-0005-0000-0000-00007E2C0000}"/>
    <cellStyle name="20% - Accent5 3 4 2 2" xfId="11507" xr:uid="{00000000-0005-0000-0000-00007F2C0000}"/>
    <cellStyle name="20% - Accent5 3 4 2 2 2" xfId="11508" xr:uid="{00000000-0005-0000-0000-0000802C0000}"/>
    <cellStyle name="20% - Accent5 3 4 2 2 2 2" xfId="11509" xr:uid="{00000000-0005-0000-0000-0000812C0000}"/>
    <cellStyle name="20% - Accent5 3 4 2 2 2 2 2" xfId="11510" xr:uid="{00000000-0005-0000-0000-0000822C0000}"/>
    <cellStyle name="20% - Accent5 3 4 2 2 2 3" xfId="11511" xr:uid="{00000000-0005-0000-0000-0000832C0000}"/>
    <cellStyle name="20% - Accent5 3 4 2 2 3" xfId="11512" xr:uid="{00000000-0005-0000-0000-0000842C0000}"/>
    <cellStyle name="20% - Accent5 3 4 2 2 3 2" xfId="11513" xr:uid="{00000000-0005-0000-0000-0000852C0000}"/>
    <cellStyle name="20% - Accent5 3 4 2 2 4" xfId="11514" xr:uid="{00000000-0005-0000-0000-0000862C0000}"/>
    <cellStyle name="20% - Accent5 3 4 2 3" xfId="11515" xr:uid="{00000000-0005-0000-0000-0000872C0000}"/>
    <cellStyle name="20% - Accent5 3 4 2 3 2" xfId="11516" xr:uid="{00000000-0005-0000-0000-0000882C0000}"/>
    <cellStyle name="20% - Accent5 3 4 2 3 2 2" xfId="11517" xr:uid="{00000000-0005-0000-0000-0000892C0000}"/>
    <cellStyle name="20% - Accent5 3 4 2 3 3" xfId="11518" xr:uid="{00000000-0005-0000-0000-00008A2C0000}"/>
    <cellStyle name="20% - Accent5 3 4 2 4" xfId="11519" xr:uid="{00000000-0005-0000-0000-00008B2C0000}"/>
    <cellStyle name="20% - Accent5 3 4 2 4 2" xfId="11520" xr:uid="{00000000-0005-0000-0000-00008C2C0000}"/>
    <cellStyle name="20% - Accent5 3 4 2 4 2 2" xfId="11521" xr:uid="{00000000-0005-0000-0000-00008D2C0000}"/>
    <cellStyle name="20% - Accent5 3 4 2 4 3" xfId="11522" xr:uid="{00000000-0005-0000-0000-00008E2C0000}"/>
    <cellStyle name="20% - Accent5 3 4 2 5" xfId="11523" xr:uid="{00000000-0005-0000-0000-00008F2C0000}"/>
    <cellStyle name="20% - Accent5 3 4 2 5 2" xfId="11524" xr:uid="{00000000-0005-0000-0000-0000902C0000}"/>
    <cellStyle name="20% - Accent5 3 4 2 6" xfId="11525" xr:uid="{00000000-0005-0000-0000-0000912C0000}"/>
    <cellStyle name="20% - Accent5 3 4 3" xfId="11526" xr:uid="{00000000-0005-0000-0000-0000922C0000}"/>
    <cellStyle name="20% - Accent5 3 4 3 2" xfId="11527" xr:uid="{00000000-0005-0000-0000-0000932C0000}"/>
    <cellStyle name="20% - Accent5 3 4 3 2 2" xfId="11528" xr:uid="{00000000-0005-0000-0000-0000942C0000}"/>
    <cellStyle name="20% - Accent5 3 4 3 2 2 2" xfId="11529" xr:uid="{00000000-0005-0000-0000-0000952C0000}"/>
    <cellStyle name="20% - Accent5 3 4 3 2 3" xfId="11530" xr:uid="{00000000-0005-0000-0000-0000962C0000}"/>
    <cellStyle name="20% - Accent5 3 4 3 3" xfId="11531" xr:uid="{00000000-0005-0000-0000-0000972C0000}"/>
    <cellStyle name="20% - Accent5 3 4 3 3 2" xfId="11532" xr:uid="{00000000-0005-0000-0000-0000982C0000}"/>
    <cellStyle name="20% - Accent5 3 4 3 4" xfId="11533" xr:uid="{00000000-0005-0000-0000-0000992C0000}"/>
    <cellStyle name="20% - Accent5 3 4 4" xfId="11534" xr:uid="{00000000-0005-0000-0000-00009A2C0000}"/>
    <cellStyle name="20% - Accent5 3 4 4 2" xfId="11535" xr:uid="{00000000-0005-0000-0000-00009B2C0000}"/>
    <cellStyle name="20% - Accent5 3 4 4 2 2" xfId="11536" xr:uid="{00000000-0005-0000-0000-00009C2C0000}"/>
    <cellStyle name="20% - Accent5 3 4 4 3" xfId="11537" xr:uid="{00000000-0005-0000-0000-00009D2C0000}"/>
    <cellStyle name="20% - Accent5 3 4 5" xfId="11538" xr:uid="{00000000-0005-0000-0000-00009E2C0000}"/>
    <cellStyle name="20% - Accent5 3 4 5 2" xfId="11539" xr:uid="{00000000-0005-0000-0000-00009F2C0000}"/>
    <cellStyle name="20% - Accent5 3 4 5 2 2" xfId="11540" xr:uid="{00000000-0005-0000-0000-0000A02C0000}"/>
    <cellStyle name="20% - Accent5 3 4 5 3" xfId="11541" xr:uid="{00000000-0005-0000-0000-0000A12C0000}"/>
    <cellStyle name="20% - Accent5 3 4 6" xfId="11542" xr:uid="{00000000-0005-0000-0000-0000A22C0000}"/>
    <cellStyle name="20% - Accent5 3 4 6 2" xfId="11543" xr:uid="{00000000-0005-0000-0000-0000A32C0000}"/>
    <cellStyle name="20% - Accent5 3 4 7" xfId="11544" xr:uid="{00000000-0005-0000-0000-0000A42C0000}"/>
    <cellStyle name="20% - Accent5 3 5" xfId="11545" xr:uid="{00000000-0005-0000-0000-0000A52C0000}"/>
    <cellStyle name="20% - Accent5 3 5 2" xfId="11546" xr:uid="{00000000-0005-0000-0000-0000A62C0000}"/>
    <cellStyle name="20% - Accent5 3 5 2 2" xfId="11547" xr:uid="{00000000-0005-0000-0000-0000A72C0000}"/>
    <cellStyle name="20% - Accent5 3 5 2 2 2" xfId="11548" xr:uid="{00000000-0005-0000-0000-0000A82C0000}"/>
    <cellStyle name="20% - Accent5 3 5 2 2 2 2" xfId="11549" xr:uid="{00000000-0005-0000-0000-0000A92C0000}"/>
    <cellStyle name="20% - Accent5 3 5 2 2 3" xfId="11550" xr:uid="{00000000-0005-0000-0000-0000AA2C0000}"/>
    <cellStyle name="20% - Accent5 3 5 2 3" xfId="11551" xr:uid="{00000000-0005-0000-0000-0000AB2C0000}"/>
    <cellStyle name="20% - Accent5 3 5 2 3 2" xfId="11552" xr:uid="{00000000-0005-0000-0000-0000AC2C0000}"/>
    <cellStyle name="20% - Accent5 3 5 2 4" xfId="11553" xr:uid="{00000000-0005-0000-0000-0000AD2C0000}"/>
    <cellStyle name="20% - Accent5 3 5 3" xfId="11554" xr:uid="{00000000-0005-0000-0000-0000AE2C0000}"/>
    <cellStyle name="20% - Accent5 3 5 3 2" xfId="11555" xr:uid="{00000000-0005-0000-0000-0000AF2C0000}"/>
    <cellStyle name="20% - Accent5 3 5 3 2 2" xfId="11556" xr:uid="{00000000-0005-0000-0000-0000B02C0000}"/>
    <cellStyle name="20% - Accent5 3 5 3 3" xfId="11557" xr:uid="{00000000-0005-0000-0000-0000B12C0000}"/>
    <cellStyle name="20% - Accent5 3 5 4" xfId="11558" xr:uid="{00000000-0005-0000-0000-0000B22C0000}"/>
    <cellStyle name="20% - Accent5 3 5 4 2" xfId="11559" xr:uid="{00000000-0005-0000-0000-0000B32C0000}"/>
    <cellStyle name="20% - Accent5 3 5 4 2 2" xfId="11560" xr:uid="{00000000-0005-0000-0000-0000B42C0000}"/>
    <cellStyle name="20% - Accent5 3 5 4 3" xfId="11561" xr:uid="{00000000-0005-0000-0000-0000B52C0000}"/>
    <cellStyle name="20% - Accent5 3 5 5" xfId="11562" xr:uid="{00000000-0005-0000-0000-0000B62C0000}"/>
    <cellStyle name="20% - Accent5 3 5 5 2" xfId="11563" xr:uid="{00000000-0005-0000-0000-0000B72C0000}"/>
    <cellStyle name="20% - Accent5 3 5 6" xfId="11564" xr:uid="{00000000-0005-0000-0000-0000B82C0000}"/>
    <cellStyle name="20% - Accent5 3 6" xfId="11565" xr:uid="{00000000-0005-0000-0000-0000B92C0000}"/>
    <cellStyle name="20% - Accent5 3 6 2" xfId="11566" xr:uid="{00000000-0005-0000-0000-0000BA2C0000}"/>
    <cellStyle name="20% - Accent5 3 6 2 2" xfId="11567" xr:uid="{00000000-0005-0000-0000-0000BB2C0000}"/>
    <cellStyle name="20% - Accent5 3 6 2 2 2" xfId="11568" xr:uid="{00000000-0005-0000-0000-0000BC2C0000}"/>
    <cellStyle name="20% - Accent5 3 6 2 3" xfId="11569" xr:uid="{00000000-0005-0000-0000-0000BD2C0000}"/>
    <cellStyle name="20% - Accent5 3 6 3" xfId="11570" xr:uid="{00000000-0005-0000-0000-0000BE2C0000}"/>
    <cellStyle name="20% - Accent5 3 6 3 2" xfId="11571" xr:uid="{00000000-0005-0000-0000-0000BF2C0000}"/>
    <cellStyle name="20% - Accent5 3 6 4" xfId="11572" xr:uid="{00000000-0005-0000-0000-0000C02C0000}"/>
    <cellStyle name="20% - Accent5 3 7" xfId="11573" xr:uid="{00000000-0005-0000-0000-0000C12C0000}"/>
    <cellStyle name="20% - Accent5 3 7 2" xfId="11574" xr:uid="{00000000-0005-0000-0000-0000C22C0000}"/>
    <cellStyle name="20% - Accent5 3 7 2 2" xfId="11575" xr:uid="{00000000-0005-0000-0000-0000C32C0000}"/>
    <cellStyle name="20% - Accent5 3 7 3" xfId="11576" xr:uid="{00000000-0005-0000-0000-0000C42C0000}"/>
    <cellStyle name="20% - Accent5 3 8" xfId="11577" xr:uid="{00000000-0005-0000-0000-0000C52C0000}"/>
    <cellStyle name="20% - Accent5 3 8 2" xfId="11578" xr:uid="{00000000-0005-0000-0000-0000C62C0000}"/>
    <cellStyle name="20% - Accent5 3 8 2 2" xfId="11579" xr:uid="{00000000-0005-0000-0000-0000C72C0000}"/>
    <cellStyle name="20% - Accent5 3 8 3" xfId="11580" xr:uid="{00000000-0005-0000-0000-0000C82C0000}"/>
    <cellStyle name="20% - Accent5 3 9" xfId="11581" xr:uid="{00000000-0005-0000-0000-0000C92C0000}"/>
    <cellStyle name="20% - Accent5 3 9 2" xfId="11582" xr:uid="{00000000-0005-0000-0000-0000CA2C0000}"/>
    <cellStyle name="20% - Accent5 30" xfId="11583" xr:uid="{00000000-0005-0000-0000-0000CB2C0000}"/>
    <cellStyle name="20% - Accent5 31" xfId="11584" xr:uid="{00000000-0005-0000-0000-0000CC2C0000}"/>
    <cellStyle name="20% - Accent5 32" xfId="11585" xr:uid="{00000000-0005-0000-0000-0000CD2C0000}"/>
    <cellStyle name="20% - Accent5 4" xfId="11586" xr:uid="{00000000-0005-0000-0000-0000CE2C0000}"/>
    <cellStyle name="20% - Accent5 4 10" xfId="11587" xr:uid="{00000000-0005-0000-0000-0000CF2C0000}"/>
    <cellStyle name="20% - Accent5 4 2" xfId="11588" xr:uid="{00000000-0005-0000-0000-0000D02C0000}"/>
    <cellStyle name="20% - Accent5 4 2 2" xfId="11589" xr:uid="{00000000-0005-0000-0000-0000D12C0000}"/>
    <cellStyle name="20% - Accent5 4 2 2 2" xfId="11590" xr:uid="{00000000-0005-0000-0000-0000D22C0000}"/>
    <cellStyle name="20% - Accent5 4 2 2 2 2" xfId="11591" xr:uid="{00000000-0005-0000-0000-0000D32C0000}"/>
    <cellStyle name="20% - Accent5 4 2 2 2 2 2" xfId="11592" xr:uid="{00000000-0005-0000-0000-0000D42C0000}"/>
    <cellStyle name="20% - Accent5 4 2 2 2 2 2 2" xfId="11593" xr:uid="{00000000-0005-0000-0000-0000D52C0000}"/>
    <cellStyle name="20% - Accent5 4 2 2 2 2 2 2 2" xfId="11594" xr:uid="{00000000-0005-0000-0000-0000D62C0000}"/>
    <cellStyle name="20% - Accent5 4 2 2 2 2 2 3" xfId="11595" xr:uid="{00000000-0005-0000-0000-0000D72C0000}"/>
    <cellStyle name="20% - Accent5 4 2 2 2 2 3" xfId="11596" xr:uid="{00000000-0005-0000-0000-0000D82C0000}"/>
    <cellStyle name="20% - Accent5 4 2 2 2 2 3 2" xfId="11597" xr:uid="{00000000-0005-0000-0000-0000D92C0000}"/>
    <cellStyle name="20% - Accent5 4 2 2 2 2 4" xfId="11598" xr:uid="{00000000-0005-0000-0000-0000DA2C0000}"/>
    <cellStyle name="20% - Accent5 4 2 2 2 3" xfId="11599" xr:uid="{00000000-0005-0000-0000-0000DB2C0000}"/>
    <cellStyle name="20% - Accent5 4 2 2 2 3 2" xfId="11600" xr:uid="{00000000-0005-0000-0000-0000DC2C0000}"/>
    <cellStyle name="20% - Accent5 4 2 2 2 3 2 2" xfId="11601" xr:uid="{00000000-0005-0000-0000-0000DD2C0000}"/>
    <cellStyle name="20% - Accent5 4 2 2 2 3 3" xfId="11602" xr:uid="{00000000-0005-0000-0000-0000DE2C0000}"/>
    <cellStyle name="20% - Accent5 4 2 2 2 4" xfId="11603" xr:uid="{00000000-0005-0000-0000-0000DF2C0000}"/>
    <cellStyle name="20% - Accent5 4 2 2 2 4 2" xfId="11604" xr:uid="{00000000-0005-0000-0000-0000E02C0000}"/>
    <cellStyle name="20% - Accent5 4 2 2 2 4 2 2" xfId="11605" xr:uid="{00000000-0005-0000-0000-0000E12C0000}"/>
    <cellStyle name="20% - Accent5 4 2 2 2 4 3" xfId="11606" xr:uid="{00000000-0005-0000-0000-0000E22C0000}"/>
    <cellStyle name="20% - Accent5 4 2 2 2 5" xfId="11607" xr:uid="{00000000-0005-0000-0000-0000E32C0000}"/>
    <cellStyle name="20% - Accent5 4 2 2 2 5 2" xfId="11608" xr:uid="{00000000-0005-0000-0000-0000E42C0000}"/>
    <cellStyle name="20% - Accent5 4 2 2 2 6" xfId="11609" xr:uid="{00000000-0005-0000-0000-0000E52C0000}"/>
    <cellStyle name="20% - Accent5 4 2 2 3" xfId="11610" xr:uid="{00000000-0005-0000-0000-0000E62C0000}"/>
    <cellStyle name="20% - Accent5 4 2 2 3 2" xfId="11611" xr:uid="{00000000-0005-0000-0000-0000E72C0000}"/>
    <cellStyle name="20% - Accent5 4 2 2 3 2 2" xfId="11612" xr:uid="{00000000-0005-0000-0000-0000E82C0000}"/>
    <cellStyle name="20% - Accent5 4 2 2 3 2 2 2" xfId="11613" xr:uid="{00000000-0005-0000-0000-0000E92C0000}"/>
    <cellStyle name="20% - Accent5 4 2 2 3 2 3" xfId="11614" xr:uid="{00000000-0005-0000-0000-0000EA2C0000}"/>
    <cellStyle name="20% - Accent5 4 2 2 3 3" xfId="11615" xr:uid="{00000000-0005-0000-0000-0000EB2C0000}"/>
    <cellStyle name="20% - Accent5 4 2 2 3 3 2" xfId="11616" xr:uid="{00000000-0005-0000-0000-0000EC2C0000}"/>
    <cellStyle name="20% - Accent5 4 2 2 3 4" xfId="11617" xr:uid="{00000000-0005-0000-0000-0000ED2C0000}"/>
    <cellStyle name="20% - Accent5 4 2 2 4" xfId="11618" xr:uid="{00000000-0005-0000-0000-0000EE2C0000}"/>
    <cellStyle name="20% - Accent5 4 2 2 4 2" xfId="11619" xr:uid="{00000000-0005-0000-0000-0000EF2C0000}"/>
    <cellStyle name="20% - Accent5 4 2 2 4 2 2" xfId="11620" xr:uid="{00000000-0005-0000-0000-0000F02C0000}"/>
    <cellStyle name="20% - Accent5 4 2 2 4 3" xfId="11621" xr:uid="{00000000-0005-0000-0000-0000F12C0000}"/>
    <cellStyle name="20% - Accent5 4 2 2 5" xfId="11622" xr:uid="{00000000-0005-0000-0000-0000F22C0000}"/>
    <cellStyle name="20% - Accent5 4 2 2 5 2" xfId="11623" xr:uid="{00000000-0005-0000-0000-0000F32C0000}"/>
    <cellStyle name="20% - Accent5 4 2 2 5 2 2" xfId="11624" xr:uid="{00000000-0005-0000-0000-0000F42C0000}"/>
    <cellStyle name="20% - Accent5 4 2 2 5 3" xfId="11625" xr:uid="{00000000-0005-0000-0000-0000F52C0000}"/>
    <cellStyle name="20% - Accent5 4 2 2 6" xfId="11626" xr:uid="{00000000-0005-0000-0000-0000F62C0000}"/>
    <cellStyle name="20% - Accent5 4 2 2 6 2" xfId="11627" xr:uid="{00000000-0005-0000-0000-0000F72C0000}"/>
    <cellStyle name="20% - Accent5 4 2 2 7" xfId="11628" xr:uid="{00000000-0005-0000-0000-0000F82C0000}"/>
    <cellStyle name="20% - Accent5 4 2 3" xfId="11629" xr:uid="{00000000-0005-0000-0000-0000F92C0000}"/>
    <cellStyle name="20% - Accent5 4 2 3 2" xfId="11630" xr:uid="{00000000-0005-0000-0000-0000FA2C0000}"/>
    <cellStyle name="20% - Accent5 4 2 3 2 2" xfId="11631" xr:uid="{00000000-0005-0000-0000-0000FB2C0000}"/>
    <cellStyle name="20% - Accent5 4 2 3 2 2 2" xfId="11632" xr:uid="{00000000-0005-0000-0000-0000FC2C0000}"/>
    <cellStyle name="20% - Accent5 4 2 3 2 2 2 2" xfId="11633" xr:uid="{00000000-0005-0000-0000-0000FD2C0000}"/>
    <cellStyle name="20% - Accent5 4 2 3 2 2 2 2 2" xfId="11634" xr:uid="{00000000-0005-0000-0000-0000FE2C0000}"/>
    <cellStyle name="20% - Accent5 4 2 3 2 2 2 3" xfId="11635" xr:uid="{00000000-0005-0000-0000-0000FF2C0000}"/>
    <cellStyle name="20% - Accent5 4 2 3 2 2 3" xfId="11636" xr:uid="{00000000-0005-0000-0000-0000002D0000}"/>
    <cellStyle name="20% - Accent5 4 2 3 2 2 3 2" xfId="11637" xr:uid="{00000000-0005-0000-0000-0000012D0000}"/>
    <cellStyle name="20% - Accent5 4 2 3 2 2 4" xfId="11638" xr:uid="{00000000-0005-0000-0000-0000022D0000}"/>
    <cellStyle name="20% - Accent5 4 2 3 2 3" xfId="11639" xr:uid="{00000000-0005-0000-0000-0000032D0000}"/>
    <cellStyle name="20% - Accent5 4 2 3 2 3 2" xfId="11640" xr:uid="{00000000-0005-0000-0000-0000042D0000}"/>
    <cellStyle name="20% - Accent5 4 2 3 2 3 2 2" xfId="11641" xr:uid="{00000000-0005-0000-0000-0000052D0000}"/>
    <cellStyle name="20% - Accent5 4 2 3 2 3 3" xfId="11642" xr:uid="{00000000-0005-0000-0000-0000062D0000}"/>
    <cellStyle name="20% - Accent5 4 2 3 2 4" xfId="11643" xr:uid="{00000000-0005-0000-0000-0000072D0000}"/>
    <cellStyle name="20% - Accent5 4 2 3 2 4 2" xfId="11644" xr:uid="{00000000-0005-0000-0000-0000082D0000}"/>
    <cellStyle name="20% - Accent5 4 2 3 2 4 2 2" xfId="11645" xr:uid="{00000000-0005-0000-0000-0000092D0000}"/>
    <cellStyle name="20% - Accent5 4 2 3 2 4 3" xfId="11646" xr:uid="{00000000-0005-0000-0000-00000A2D0000}"/>
    <cellStyle name="20% - Accent5 4 2 3 2 5" xfId="11647" xr:uid="{00000000-0005-0000-0000-00000B2D0000}"/>
    <cellStyle name="20% - Accent5 4 2 3 2 5 2" xfId="11648" xr:uid="{00000000-0005-0000-0000-00000C2D0000}"/>
    <cellStyle name="20% - Accent5 4 2 3 2 6" xfId="11649" xr:uid="{00000000-0005-0000-0000-00000D2D0000}"/>
    <cellStyle name="20% - Accent5 4 2 3 3" xfId="11650" xr:uid="{00000000-0005-0000-0000-00000E2D0000}"/>
    <cellStyle name="20% - Accent5 4 2 3 3 2" xfId="11651" xr:uid="{00000000-0005-0000-0000-00000F2D0000}"/>
    <cellStyle name="20% - Accent5 4 2 3 3 2 2" xfId="11652" xr:uid="{00000000-0005-0000-0000-0000102D0000}"/>
    <cellStyle name="20% - Accent5 4 2 3 3 2 2 2" xfId="11653" xr:uid="{00000000-0005-0000-0000-0000112D0000}"/>
    <cellStyle name="20% - Accent5 4 2 3 3 2 3" xfId="11654" xr:uid="{00000000-0005-0000-0000-0000122D0000}"/>
    <cellStyle name="20% - Accent5 4 2 3 3 3" xfId="11655" xr:uid="{00000000-0005-0000-0000-0000132D0000}"/>
    <cellStyle name="20% - Accent5 4 2 3 3 3 2" xfId="11656" xr:uid="{00000000-0005-0000-0000-0000142D0000}"/>
    <cellStyle name="20% - Accent5 4 2 3 3 4" xfId="11657" xr:uid="{00000000-0005-0000-0000-0000152D0000}"/>
    <cellStyle name="20% - Accent5 4 2 3 4" xfId="11658" xr:uid="{00000000-0005-0000-0000-0000162D0000}"/>
    <cellStyle name="20% - Accent5 4 2 3 4 2" xfId="11659" xr:uid="{00000000-0005-0000-0000-0000172D0000}"/>
    <cellStyle name="20% - Accent5 4 2 3 4 2 2" xfId="11660" xr:uid="{00000000-0005-0000-0000-0000182D0000}"/>
    <cellStyle name="20% - Accent5 4 2 3 4 3" xfId="11661" xr:uid="{00000000-0005-0000-0000-0000192D0000}"/>
    <cellStyle name="20% - Accent5 4 2 3 5" xfId="11662" xr:uid="{00000000-0005-0000-0000-00001A2D0000}"/>
    <cellStyle name="20% - Accent5 4 2 3 5 2" xfId="11663" xr:uid="{00000000-0005-0000-0000-00001B2D0000}"/>
    <cellStyle name="20% - Accent5 4 2 3 5 2 2" xfId="11664" xr:uid="{00000000-0005-0000-0000-00001C2D0000}"/>
    <cellStyle name="20% - Accent5 4 2 3 5 3" xfId="11665" xr:uid="{00000000-0005-0000-0000-00001D2D0000}"/>
    <cellStyle name="20% - Accent5 4 2 3 6" xfId="11666" xr:uid="{00000000-0005-0000-0000-00001E2D0000}"/>
    <cellStyle name="20% - Accent5 4 2 3 6 2" xfId="11667" xr:uid="{00000000-0005-0000-0000-00001F2D0000}"/>
    <cellStyle name="20% - Accent5 4 2 3 7" xfId="11668" xr:uid="{00000000-0005-0000-0000-0000202D0000}"/>
    <cellStyle name="20% - Accent5 4 2 4" xfId="11669" xr:uid="{00000000-0005-0000-0000-0000212D0000}"/>
    <cellStyle name="20% - Accent5 4 2 4 2" xfId="11670" xr:uid="{00000000-0005-0000-0000-0000222D0000}"/>
    <cellStyle name="20% - Accent5 4 2 4 2 2" xfId="11671" xr:uid="{00000000-0005-0000-0000-0000232D0000}"/>
    <cellStyle name="20% - Accent5 4 2 4 2 2 2" xfId="11672" xr:uid="{00000000-0005-0000-0000-0000242D0000}"/>
    <cellStyle name="20% - Accent5 4 2 4 2 2 2 2" xfId="11673" xr:uid="{00000000-0005-0000-0000-0000252D0000}"/>
    <cellStyle name="20% - Accent5 4 2 4 2 2 3" xfId="11674" xr:uid="{00000000-0005-0000-0000-0000262D0000}"/>
    <cellStyle name="20% - Accent5 4 2 4 2 3" xfId="11675" xr:uid="{00000000-0005-0000-0000-0000272D0000}"/>
    <cellStyle name="20% - Accent5 4 2 4 2 3 2" xfId="11676" xr:uid="{00000000-0005-0000-0000-0000282D0000}"/>
    <cellStyle name="20% - Accent5 4 2 4 2 4" xfId="11677" xr:uid="{00000000-0005-0000-0000-0000292D0000}"/>
    <cellStyle name="20% - Accent5 4 2 4 3" xfId="11678" xr:uid="{00000000-0005-0000-0000-00002A2D0000}"/>
    <cellStyle name="20% - Accent5 4 2 4 3 2" xfId="11679" xr:uid="{00000000-0005-0000-0000-00002B2D0000}"/>
    <cellStyle name="20% - Accent5 4 2 4 3 2 2" xfId="11680" xr:uid="{00000000-0005-0000-0000-00002C2D0000}"/>
    <cellStyle name="20% - Accent5 4 2 4 3 3" xfId="11681" xr:uid="{00000000-0005-0000-0000-00002D2D0000}"/>
    <cellStyle name="20% - Accent5 4 2 4 4" xfId="11682" xr:uid="{00000000-0005-0000-0000-00002E2D0000}"/>
    <cellStyle name="20% - Accent5 4 2 4 4 2" xfId="11683" xr:uid="{00000000-0005-0000-0000-00002F2D0000}"/>
    <cellStyle name="20% - Accent5 4 2 4 4 2 2" xfId="11684" xr:uid="{00000000-0005-0000-0000-0000302D0000}"/>
    <cellStyle name="20% - Accent5 4 2 4 4 3" xfId="11685" xr:uid="{00000000-0005-0000-0000-0000312D0000}"/>
    <cellStyle name="20% - Accent5 4 2 4 5" xfId="11686" xr:uid="{00000000-0005-0000-0000-0000322D0000}"/>
    <cellStyle name="20% - Accent5 4 2 4 5 2" xfId="11687" xr:uid="{00000000-0005-0000-0000-0000332D0000}"/>
    <cellStyle name="20% - Accent5 4 2 4 6" xfId="11688" xr:uid="{00000000-0005-0000-0000-0000342D0000}"/>
    <cellStyle name="20% - Accent5 4 2 5" xfId="11689" xr:uid="{00000000-0005-0000-0000-0000352D0000}"/>
    <cellStyle name="20% - Accent5 4 2 5 2" xfId="11690" xr:uid="{00000000-0005-0000-0000-0000362D0000}"/>
    <cellStyle name="20% - Accent5 4 2 5 2 2" xfId="11691" xr:uid="{00000000-0005-0000-0000-0000372D0000}"/>
    <cellStyle name="20% - Accent5 4 2 5 2 2 2" xfId="11692" xr:uid="{00000000-0005-0000-0000-0000382D0000}"/>
    <cellStyle name="20% - Accent5 4 2 5 2 3" xfId="11693" xr:uid="{00000000-0005-0000-0000-0000392D0000}"/>
    <cellStyle name="20% - Accent5 4 2 5 3" xfId="11694" xr:uid="{00000000-0005-0000-0000-00003A2D0000}"/>
    <cellStyle name="20% - Accent5 4 2 5 3 2" xfId="11695" xr:uid="{00000000-0005-0000-0000-00003B2D0000}"/>
    <cellStyle name="20% - Accent5 4 2 5 4" xfId="11696" xr:uid="{00000000-0005-0000-0000-00003C2D0000}"/>
    <cellStyle name="20% - Accent5 4 2 6" xfId="11697" xr:uid="{00000000-0005-0000-0000-00003D2D0000}"/>
    <cellStyle name="20% - Accent5 4 2 6 2" xfId="11698" xr:uid="{00000000-0005-0000-0000-00003E2D0000}"/>
    <cellStyle name="20% - Accent5 4 2 6 2 2" xfId="11699" xr:uid="{00000000-0005-0000-0000-00003F2D0000}"/>
    <cellStyle name="20% - Accent5 4 2 6 3" xfId="11700" xr:uid="{00000000-0005-0000-0000-0000402D0000}"/>
    <cellStyle name="20% - Accent5 4 2 7" xfId="11701" xr:uid="{00000000-0005-0000-0000-0000412D0000}"/>
    <cellStyle name="20% - Accent5 4 2 7 2" xfId="11702" xr:uid="{00000000-0005-0000-0000-0000422D0000}"/>
    <cellStyle name="20% - Accent5 4 2 7 2 2" xfId="11703" xr:uid="{00000000-0005-0000-0000-0000432D0000}"/>
    <cellStyle name="20% - Accent5 4 2 7 3" xfId="11704" xr:uid="{00000000-0005-0000-0000-0000442D0000}"/>
    <cellStyle name="20% - Accent5 4 2 8" xfId="11705" xr:uid="{00000000-0005-0000-0000-0000452D0000}"/>
    <cellStyle name="20% - Accent5 4 2 8 2" xfId="11706" xr:uid="{00000000-0005-0000-0000-0000462D0000}"/>
    <cellStyle name="20% - Accent5 4 2 9" xfId="11707" xr:uid="{00000000-0005-0000-0000-0000472D0000}"/>
    <cellStyle name="20% - Accent5 4 3" xfId="11708" xr:uid="{00000000-0005-0000-0000-0000482D0000}"/>
    <cellStyle name="20% - Accent5 4 3 2" xfId="11709" xr:uid="{00000000-0005-0000-0000-0000492D0000}"/>
    <cellStyle name="20% - Accent5 4 3 2 2" xfId="11710" xr:uid="{00000000-0005-0000-0000-00004A2D0000}"/>
    <cellStyle name="20% - Accent5 4 3 2 2 2" xfId="11711" xr:uid="{00000000-0005-0000-0000-00004B2D0000}"/>
    <cellStyle name="20% - Accent5 4 3 2 2 2 2" xfId="11712" xr:uid="{00000000-0005-0000-0000-00004C2D0000}"/>
    <cellStyle name="20% - Accent5 4 3 2 2 2 2 2" xfId="11713" xr:uid="{00000000-0005-0000-0000-00004D2D0000}"/>
    <cellStyle name="20% - Accent5 4 3 2 2 2 3" xfId="11714" xr:uid="{00000000-0005-0000-0000-00004E2D0000}"/>
    <cellStyle name="20% - Accent5 4 3 2 2 3" xfId="11715" xr:uid="{00000000-0005-0000-0000-00004F2D0000}"/>
    <cellStyle name="20% - Accent5 4 3 2 2 3 2" xfId="11716" xr:uid="{00000000-0005-0000-0000-0000502D0000}"/>
    <cellStyle name="20% - Accent5 4 3 2 2 4" xfId="11717" xr:uid="{00000000-0005-0000-0000-0000512D0000}"/>
    <cellStyle name="20% - Accent5 4 3 2 3" xfId="11718" xr:uid="{00000000-0005-0000-0000-0000522D0000}"/>
    <cellStyle name="20% - Accent5 4 3 2 3 2" xfId="11719" xr:uid="{00000000-0005-0000-0000-0000532D0000}"/>
    <cellStyle name="20% - Accent5 4 3 2 3 2 2" xfId="11720" xr:uid="{00000000-0005-0000-0000-0000542D0000}"/>
    <cellStyle name="20% - Accent5 4 3 2 3 3" xfId="11721" xr:uid="{00000000-0005-0000-0000-0000552D0000}"/>
    <cellStyle name="20% - Accent5 4 3 2 4" xfId="11722" xr:uid="{00000000-0005-0000-0000-0000562D0000}"/>
    <cellStyle name="20% - Accent5 4 3 2 4 2" xfId="11723" xr:uid="{00000000-0005-0000-0000-0000572D0000}"/>
    <cellStyle name="20% - Accent5 4 3 2 4 2 2" xfId="11724" xr:uid="{00000000-0005-0000-0000-0000582D0000}"/>
    <cellStyle name="20% - Accent5 4 3 2 4 3" xfId="11725" xr:uid="{00000000-0005-0000-0000-0000592D0000}"/>
    <cellStyle name="20% - Accent5 4 3 2 5" xfId="11726" xr:uid="{00000000-0005-0000-0000-00005A2D0000}"/>
    <cellStyle name="20% - Accent5 4 3 2 5 2" xfId="11727" xr:uid="{00000000-0005-0000-0000-00005B2D0000}"/>
    <cellStyle name="20% - Accent5 4 3 2 6" xfId="11728" xr:uid="{00000000-0005-0000-0000-00005C2D0000}"/>
    <cellStyle name="20% - Accent5 4 3 3" xfId="11729" xr:uid="{00000000-0005-0000-0000-00005D2D0000}"/>
    <cellStyle name="20% - Accent5 4 3 3 2" xfId="11730" xr:uid="{00000000-0005-0000-0000-00005E2D0000}"/>
    <cellStyle name="20% - Accent5 4 3 3 2 2" xfId="11731" xr:uid="{00000000-0005-0000-0000-00005F2D0000}"/>
    <cellStyle name="20% - Accent5 4 3 3 2 2 2" xfId="11732" xr:uid="{00000000-0005-0000-0000-0000602D0000}"/>
    <cellStyle name="20% - Accent5 4 3 3 2 3" xfId="11733" xr:uid="{00000000-0005-0000-0000-0000612D0000}"/>
    <cellStyle name="20% - Accent5 4 3 3 3" xfId="11734" xr:uid="{00000000-0005-0000-0000-0000622D0000}"/>
    <cellStyle name="20% - Accent5 4 3 3 3 2" xfId="11735" xr:uid="{00000000-0005-0000-0000-0000632D0000}"/>
    <cellStyle name="20% - Accent5 4 3 3 4" xfId="11736" xr:uid="{00000000-0005-0000-0000-0000642D0000}"/>
    <cellStyle name="20% - Accent5 4 3 4" xfId="11737" xr:uid="{00000000-0005-0000-0000-0000652D0000}"/>
    <cellStyle name="20% - Accent5 4 3 4 2" xfId="11738" xr:uid="{00000000-0005-0000-0000-0000662D0000}"/>
    <cellStyle name="20% - Accent5 4 3 4 2 2" xfId="11739" xr:uid="{00000000-0005-0000-0000-0000672D0000}"/>
    <cellStyle name="20% - Accent5 4 3 4 3" xfId="11740" xr:uid="{00000000-0005-0000-0000-0000682D0000}"/>
    <cellStyle name="20% - Accent5 4 3 5" xfId="11741" xr:uid="{00000000-0005-0000-0000-0000692D0000}"/>
    <cellStyle name="20% - Accent5 4 3 5 2" xfId="11742" xr:uid="{00000000-0005-0000-0000-00006A2D0000}"/>
    <cellStyle name="20% - Accent5 4 3 5 2 2" xfId="11743" xr:uid="{00000000-0005-0000-0000-00006B2D0000}"/>
    <cellStyle name="20% - Accent5 4 3 5 3" xfId="11744" xr:uid="{00000000-0005-0000-0000-00006C2D0000}"/>
    <cellStyle name="20% - Accent5 4 3 6" xfId="11745" xr:uid="{00000000-0005-0000-0000-00006D2D0000}"/>
    <cellStyle name="20% - Accent5 4 3 6 2" xfId="11746" xr:uid="{00000000-0005-0000-0000-00006E2D0000}"/>
    <cellStyle name="20% - Accent5 4 3 7" xfId="11747" xr:uid="{00000000-0005-0000-0000-00006F2D0000}"/>
    <cellStyle name="20% - Accent5 4 4" xfId="11748" xr:uid="{00000000-0005-0000-0000-0000702D0000}"/>
    <cellStyle name="20% - Accent5 4 4 2" xfId="11749" xr:uid="{00000000-0005-0000-0000-0000712D0000}"/>
    <cellStyle name="20% - Accent5 4 4 2 2" xfId="11750" xr:uid="{00000000-0005-0000-0000-0000722D0000}"/>
    <cellStyle name="20% - Accent5 4 4 2 2 2" xfId="11751" xr:uid="{00000000-0005-0000-0000-0000732D0000}"/>
    <cellStyle name="20% - Accent5 4 4 2 2 2 2" xfId="11752" xr:uid="{00000000-0005-0000-0000-0000742D0000}"/>
    <cellStyle name="20% - Accent5 4 4 2 2 2 2 2" xfId="11753" xr:uid="{00000000-0005-0000-0000-0000752D0000}"/>
    <cellStyle name="20% - Accent5 4 4 2 2 2 3" xfId="11754" xr:uid="{00000000-0005-0000-0000-0000762D0000}"/>
    <cellStyle name="20% - Accent5 4 4 2 2 3" xfId="11755" xr:uid="{00000000-0005-0000-0000-0000772D0000}"/>
    <cellStyle name="20% - Accent5 4 4 2 2 3 2" xfId="11756" xr:uid="{00000000-0005-0000-0000-0000782D0000}"/>
    <cellStyle name="20% - Accent5 4 4 2 2 4" xfId="11757" xr:uid="{00000000-0005-0000-0000-0000792D0000}"/>
    <cellStyle name="20% - Accent5 4 4 2 3" xfId="11758" xr:uid="{00000000-0005-0000-0000-00007A2D0000}"/>
    <cellStyle name="20% - Accent5 4 4 2 3 2" xfId="11759" xr:uid="{00000000-0005-0000-0000-00007B2D0000}"/>
    <cellStyle name="20% - Accent5 4 4 2 3 2 2" xfId="11760" xr:uid="{00000000-0005-0000-0000-00007C2D0000}"/>
    <cellStyle name="20% - Accent5 4 4 2 3 3" xfId="11761" xr:uid="{00000000-0005-0000-0000-00007D2D0000}"/>
    <cellStyle name="20% - Accent5 4 4 2 4" xfId="11762" xr:uid="{00000000-0005-0000-0000-00007E2D0000}"/>
    <cellStyle name="20% - Accent5 4 4 2 4 2" xfId="11763" xr:uid="{00000000-0005-0000-0000-00007F2D0000}"/>
    <cellStyle name="20% - Accent5 4 4 2 4 2 2" xfId="11764" xr:uid="{00000000-0005-0000-0000-0000802D0000}"/>
    <cellStyle name="20% - Accent5 4 4 2 4 3" xfId="11765" xr:uid="{00000000-0005-0000-0000-0000812D0000}"/>
    <cellStyle name="20% - Accent5 4 4 2 5" xfId="11766" xr:uid="{00000000-0005-0000-0000-0000822D0000}"/>
    <cellStyle name="20% - Accent5 4 4 2 5 2" xfId="11767" xr:uid="{00000000-0005-0000-0000-0000832D0000}"/>
    <cellStyle name="20% - Accent5 4 4 2 6" xfId="11768" xr:uid="{00000000-0005-0000-0000-0000842D0000}"/>
    <cellStyle name="20% - Accent5 4 4 3" xfId="11769" xr:uid="{00000000-0005-0000-0000-0000852D0000}"/>
    <cellStyle name="20% - Accent5 4 4 3 2" xfId="11770" xr:uid="{00000000-0005-0000-0000-0000862D0000}"/>
    <cellStyle name="20% - Accent5 4 4 3 2 2" xfId="11771" xr:uid="{00000000-0005-0000-0000-0000872D0000}"/>
    <cellStyle name="20% - Accent5 4 4 3 2 2 2" xfId="11772" xr:uid="{00000000-0005-0000-0000-0000882D0000}"/>
    <cellStyle name="20% - Accent5 4 4 3 2 3" xfId="11773" xr:uid="{00000000-0005-0000-0000-0000892D0000}"/>
    <cellStyle name="20% - Accent5 4 4 3 3" xfId="11774" xr:uid="{00000000-0005-0000-0000-00008A2D0000}"/>
    <cellStyle name="20% - Accent5 4 4 3 3 2" xfId="11775" xr:uid="{00000000-0005-0000-0000-00008B2D0000}"/>
    <cellStyle name="20% - Accent5 4 4 3 4" xfId="11776" xr:uid="{00000000-0005-0000-0000-00008C2D0000}"/>
    <cellStyle name="20% - Accent5 4 4 4" xfId="11777" xr:uid="{00000000-0005-0000-0000-00008D2D0000}"/>
    <cellStyle name="20% - Accent5 4 4 4 2" xfId="11778" xr:uid="{00000000-0005-0000-0000-00008E2D0000}"/>
    <cellStyle name="20% - Accent5 4 4 4 2 2" xfId="11779" xr:uid="{00000000-0005-0000-0000-00008F2D0000}"/>
    <cellStyle name="20% - Accent5 4 4 4 3" xfId="11780" xr:uid="{00000000-0005-0000-0000-0000902D0000}"/>
    <cellStyle name="20% - Accent5 4 4 5" xfId="11781" xr:uid="{00000000-0005-0000-0000-0000912D0000}"/>
    <cellStyle name="20% - Accent5 4 4 5 2" xfId="11782" xr:uid="{00000000-0005-0000-0000-0000922D0000}"/>
    <cellStyle name="20% - Accent5 4 4 5 2 2" xfId="11783" xr:uid="{00000000-0005-0000-0000-0000932D0000}"/>
    <cellStyle name="20% - Accent5 4 4 5 3" xfId="11784" xr:uid="{00000000-0005-0000-0000-0000942D0000}"/>
    <cellStyle name="20% - Accent5 4 4 6" xfId="11785" xr:uid="{00000000-0005-0000-0000-0000952D0000}"/>
    <cellStyle name="20% - Accent5 4 4 6 2" xfId="11786" xr:uid="{00000000-0005-0000-0000-0000962D0000}"/>
    <cellStyle name="20% - Accent5 4 4 7" xfId="11787" xr:uid="{00000000-0005-0000-0000-0000972D0000}"/>
    <cellStyle name="20% - Accent5 4 5" xfId="11788" xr:uid="{00000000-0005-0000-0000-0000982D0000}"/>
    <cellStyle name="20% - Accent5 4 5 2" xfId="11789" xr:uid="{00000000-0005-0000-0000-0000992D0000}"/>
    <cellStyle name="20% - Accent5 4 5 2 2" xfId="11790" xr:uid="{00000000-0005-0000-0000-00009A2D0000}"/>
    <cellStyle name="20% - Accent5 4 5 2 2 2" xfId="11791" xr:uid="{00000000-0005-0000-0000-00009B2D0000}"/>
    <cellStyle name="20% - Accent5 4 5 2 2 2 2" xfId="11792" xr:uid="{00000000-0005-0000-0000-00009C2D0000}"/>
    <cellStyle name="20% - Accent5 4 5 2 2 3" xfId="11793" xr:uid="{00000000-0005-0000-0000-00009D2D0000}"/>
    <cellStyle name="20% - Accent5 4 5 2 3" xfId="11794" xr:uid="{00000000-0005-0000-0000-00009E2D0000}"/>
    <cellStyle name="20% - Accent5 4 5 2 3 2" xfId="11795" xr:uid="{00000000-0005-0000-0000-00009F2D0000}"/>
    <cellStyle name="20% - Accent5 4 5 2 4" xfId="11796" xr:uid="{00000000-0005-0000-0000-0000A02D0000}"/>
    <cellStyle name="20% - Accent5 4 5 3" xfId="11797" xr:uid="{00000000-0005-0000-0000-0000A12D0000}"/>
    <cellStyle name="20% - Accent5 4 5 3 2" xfId="11798" xr:uid="{00000000-0005-0000-0000-0000A22D0000}"/>
    <cellStyle name="20% - Accent5 4 5 3 2 2" xfId="11799" xr:uid="{00000000-0005-0000-0000-0000A32D0000}"/>
    <cellStyle name="20% - Accent5 4 5 3 3" xfId="11800" xr:uid="{00000000-0005-0000-0000-0000A42D0000}"/>
    <cellStyle name="20% - Accent5 4 5 4" xfId="11801" xr:uid="{00000000-0005-0000-0000-0000A52D0000}"/>
    <cellStyle name="20% - Accent5 4 5 4 2" xfId="11802" xr:uid="{00000000-0005-0000-0000-0000A62D0000}"/>
    <cellStyle name="20% - Accent5 4 5 4 2 2" xfId="11803" xr:uid="{00000000-0005-0000-0000-0000A72D0000}"/>
    <cellStyle name="20% - Accent5 4 5 4 3" xfId="11804" xr:uid="{00000000-0005-0000-0000-0000A82D0000}"/>
    <cellStyle name="20% - Accent5 4 5 5" xfId="11805" xr:uid="{00000000-0005-0000-0000-0000A92D0000}"/>
    <cellStyle name="20% - Accent5 4 5 5 2" xfId="11806" xr:uid="{00000000-0005-0000-0000-0000AA2D0000}"/>
    <cellStyle name="20% - Accent5 4 5 6" xfId="11807" xr:uid="{00000000-0005-0000-0000-0000AB2D0000}"/>
    <cellStyle name="20% - Accent5 4 6" xfId="11808" xr:uid="{00000000-0005-0000-0000-0000AC2D0000}"/>
    <cellStyle name="20% - Accent5 4 6 2" xfId="11809" xr:uid="{00000000-0005-0000-0000-0000AD2D0000}"/>
    <cellStyle name="20% - Accent5 4 6 2 2" xfId="11810" xr:uid="{00000000-0005-0000-0000-0000AE2D0000}"/>
    <cellStyle name="20% - Accent5 4 6 2 2 2" xfId="11811" xr:uid="{00000000-0005-0000-0000-0000AF2D0000}"/>
    <cellStyle name="20% - Accent5 4 6 2 3" xfId="11812" xr:uid="{00000000-0005-0000-0000-0000B02D0000}"/>
    <cellStyle name="20% - Accent5 4 6 3" xfId="11813" xr:uid="{00000000-0005-0000-0000-0000B12D0000}"/>
    <cellStyle name="20% - Accent5 4 6 3 2" xfId="11814" xr:uid="{00000000-0005-0000-0000-0000B22D0000}"/>
    <cellStyle name="20% - Accent5 4 6 4" xfId="11815" xr:uid="{00000000-0005-0000-0000-0000B32D0000}"/>
    <cellStyle name="20% - Accent5 4 7" xfId="11816" xr:uid="{00000000-0005-0000-0000-0000B42D0000}"/>
    <cellStyle name="20% - Accent5 4 7 2" xfId="11817" xr:uid="{00000000-0005-0000-0000-0000B52D0000}"/>
    <cellStyle name="20% - Accent5 4 7 2 2" xfId="11818" xr:uid="{00000000-0005-0000-0000-0000B62D0000}"/>
    <cellStyle name="20% - Accent5 4 7 3" xfId="11819" xr:uid="{00000000-0005-0000-0000-0000B72D0000}"/>
    <cellStyle name="20% - Accent5 4 8" xfId="11820" xr:uid="{00000000-0005-0000-0000-0000B82D0000}"/>
    <cellStyle name="20% - Accent5 4 8 2" xfId="11821" xr:uid="{00000000-0005-0000-0000-0000B92D0000}"/>
    <cellStyle name="20% - Accent5 4 8 2 2" xfId="11822" xr:uid="{00000000-0005-0000-0000-0000BA2D0000}"/>
    <cellStyle name="20% - Accent5 4 8 3" xfId="11823" xr:uid="{00000000-0005-0000-0000-0000BB2D0000}"/>
    <cellStyle name="20% - Accent5 4 9" xfId="11824" xr:uid="{00000000-0005-0000-0000-0000BC2D0000}"/>
    <cellStyle name="20% - Accent5 4 9 2" xfId="11825" xr:uid="{00000000-0005-0000-0000-0000BD2D0000}"/>
    <cellStyle name="20% - Accent5 5" xfId="11826" xr:uid="{00000000-0005-0000-0000-0000BE2D0000}"/>
    <cellStyle name="20% - Accent5 5 2" xfId="11827" xr:uid="{00000000-0005-0000-0000-0000BF2D0000}"/>
    <cellStyle name="20% - Accent5 5 2 2" xfId="11828" xr:uid="{00000000-0005-0000-0000-0000C02D0000}"/>
    <cellStyle name="20% - Accent5 5 2 2 2" xfId="11829" xr:uid="{00000000-0005-0000-0000-0000C12D0000}"/>
    <cellStyle name="20% - Accent5 5 2 2 2 2" xfId="11830" xr:uid="{00000000-0005-0000-0000-0000C22D0000}"/>
    <cellStyle name="20% - Accent5 5 2 2 2 2 2" xfId="11831" xr:uid="{00000000-0005-0000-0000-0000C32D0000}"/>
    <cellStyle name="20% - Accent5 5 2 2 2 2 2 2" xfId="11832" xr:uid="{00000000-0005-0000-0000-0000C42D0000}"/>
    <cellStyle name="20% - Accent5 5 2 2 2 2 2 2 2" xfId="11833" xr:uid="{00000000-0005-0000-0000-0000C52D0000}"/>
    <cellStyle name="20% - Accent5 5 2 2 2 2 2 3" xfId="11834" xr:uid="{00000000-0005-0000-0000-0000C62D0000}"/>
    <cellStyle name="20% - Accent5 5 2 2 2 2 3" xfId="11835" xr:uid="{00000000-0005-0000-0000-0000C72D0000}"/>
    <cellStyle name="20% - Accent5 5 2 2 2 2 3 2" xfId="11836" xr:uid="{00000000-0005-0000-0000-0000C82D0000}"/>
    <cellStyle name="20% - Accent5 5 2 2 2 2 4" xfId="11837" xr:uid="{00000000-0005-0000-0000-0000C92D0000}"/>
    <cellStyle name="20% - Accent5 5 2 2 2 3" xfId="11838" xr:uid="{00000000-0005-0000-0000-0000CA2D0000}"/>
    <cellStyle name="20% - Accent5 5 2 2 2 3 2" xfId="11839" xr:uid="{00000000-0005-0000-0000-0000CB2D0000}"/>
    <cellStyle name="20% - Accent5 5 2 2 2 3 2 2" xfId="11840" xr:uid="{00000000-0005-0000-0000-0000CC2D0000}"/>
    <cellStyle name="20% - Accent5 5 2 2 2 3 3" xfId="11841" xr:uid="{00000000-0005-0000-0000-0000CD2D0000}"/>
    <cellStyle name="20% - Accent5 5 2 2 2 4" xfId="11842" xr:uid="{00000000-0005-0000-0000-0000CE2D0000}"/>
    <cellStyle name="20% - Accent5 5 2 2 2 4 2" xfId="11843" xr:uid="{00000000-0005-0000-0000-0000CF2D0000}"/>
    <cellStyle name="20% - Accent5 5 2 2 2 4 2 2" xfId="11844" xr:uid="{00000000-0005-0000-0000-0000D02D0000}"/>
    <cellStyle name="20% - Accent5 5 2 2 2 4 3" xfId="11845" xr:uid="{00000000-0005-0000-0000-0000D12D0000}"/>
    <cellStyle name="20% - Accent5 5 2 2 2 5" xfId="11846" xr:uid="{00000000-0005-0000-0000-0000D22D0000}"/>
    <cellStyle name="20% - Accent5 5 2 2 2 5 2" xfId="11847" xr:uid="{00000000-0005-0000-0000-0000D32D0000}"/>
    <cellStyle name="20% - Accent5 5 2 2 2 6" xfId="11848" xr:uid="{00000000-0005-0000-0000-0000D42D0000}"/>
    <cellStyle name="20% - Accent5 5 2 2 3" xfId="11849" xr:uid="{00000000-0005-0000-0000-0000D52D0000}"/>
    <cellStyle name="20% - Accent5 5 2 2 3 2" xfId="11850" xr:uid="{00000000-0005-0000-0000-0000D62D0000}"/>
    <cellStyle name="20% - Accent5 5 2 2 3 2 2" xfId="11851" xr:uid="{00000000-0005-0000-0000-0000D72D0000}"/>
    <cellStyle name="20% - Accent5 5 2 2 3 2 2 2" xfId="11852" xr:uid="{00000000-0005-0000-0000-0000D82D0000}"/>
    <cellStyle name="20% - Accent5 5 2 2 3 2 3" xfId="11853" xr:uid="{00000000-0005-0000-0000-0000D92D0000}"/>
    <cellStyle name="20% - Accent5 5 2 2 3 3" xfId="11854" xr:uid="{00000000-0005-0000-0000-0000DA2D0000}"/>
    <cellStyle name="20% - Accent5 5 2 2 3 3 2" xfId="11855" xr:uid="{00000000-0005-0000-0000-0000DB2D0000}"/>
    <cellStyle name="20% - Accent5 5 2 2 3 4" xfId="11856" xr:uid="{00000000-0005-0000-0000-0000DC2D0000}"/>
    <cellStyle name="20% - Accent5 5 2 2 4" xfId="11857" xr:uid="{00000000-0005-0000-0000-0000DD2D0000}"/>
    <cellStyle name="20% - Accent5 5 2 2 4 2" xfId="11858" xr:uid="{00000000-0005-0000-0000-0000DE2D0000}"/>
    <cellStyle name="20% - Accent5 5 2 2 4 2 2" xfId="11859" xr:uid="{00000000-0005-0000-0000-0000DF2D0000}"/>
    <cellStyle name="20% - Accent5 5 2 2 4 3" xfId="11860" xr:uid="{00000000-0005-0000-0000-0000E02D0000}"/>
    <cellStyle name="20% - Accent5 5 2 2 5" xfId="11861" xr:uid="{00000000-0005-0000-0000-0000E12D0000}"/>
    <cellStyle name="20% - Accent5 5 2 2 5 2" xfId="11862" xr:uid="{00000000-0005-0000-0000-0000E22D0000}"/>
    <cellStyle name="20% - Accent5 5 2 2 5 2 2" xfId="11863" xr:uid="{00000000-0005-0000-0000-0000E32D0000}"/>
    <cellStyle name="20% - Accent5 5 2 2 5 3" xfId="11864" xr:uid="{00000000-0005-0000-0000-0000E42D0000}"/>
    <cellStyle name="20% - Accent5 5 2 2 6" xfId="11865" xr:uid="{00000000-0005-0000-0000-0000E52D0000}"/>
    <cellStyle name="20% - Accent5 5 2 2 6 2" xfId="11866" xr:uid="{00000000-0005-0000-0000-0000E62D0000}"/>
    <cellStyle name="20% - Accent5 5 2 2 7" xfId="11867" xr:uid="{00000000-0005-0000-0000-0000E72D0000}"/>
    <cellStyle name="20% - Accent5 5 2 3" xfId="11868" xr:uid="{00000000-0005-0000-0000-0000E82D0000}"/>
    <cellStyle name="20% - Accent5 5 2 3 2" xfId="11869" xr:uid="{00000000-0005-0000-0000-0000E92D0000}"/>
    <cellStyle name="20% - Accent5 5 2 3 2 2" xfId="11870" xr:uid="{00000000-0005-0000-0000-0000EA2D0000}"/>
    <cellStyle name="20% - Accent5 5 2 3 2 2 2" xfId="11871" xr:uid="{00000000-0005-0000-0000-0000EB2D0000}"/>
    <cellStyle name="20% - Accent5 5 2 3 2 2 2 2" xfId="11872" xr:uid="{00000000-0005-0000-0000-0000EC2D0000}"/>
    <cellStyle name="20% - Accent5 5 2 3 2 2 3" xfId="11873" xr:uid="{00000000-0005-0000-0000-0000ED2D0000}"/>
    <cellStyle name="20% - Accent5 5 2 3 2 3" xfId="11874" xr:uid="{00000000-0005-0000-0000-0000EE2D0000}"/>
    <cellStyle name="20% - Accent5 5 2 3 2 3 2" xfId="11875" xr:uid="{00000000-0005-0000-0000-0000EF2D0000}"/>
    <cellStyle name="20% - Accent5 5 2 3 2 4" xfId="11876" xr:uid="{00000000-0005-0000-0000-0000F02D0000}"/>
    <cellStyle name="20% - Accent5 5 2 3 3" xfId="11877" xr:uid="{00000000-0005-0000-0000-0000F12D0000}"/>
    <cellStyle name="20% - Accent5 5 2 3 3 2" xfId="11878" xr:uid="{00000000-0005-0000-0000-0000F22D0000}"/>
    <cellStyle name="20% - Accent5 5 2 3 3 2 2" xfId="11879" xr:uid="{00000000-0005-0000-0000-0000F32D0000}"/>
    <cellStyle name="20% - Accent5 5 2 3 3 3" xfId="11880" xr:uid="{00000000-0005-0000-0000-0000F42D0000}"/>
    <cellStyle name="20% - Accent5 5 2 3 4" xfId="11881" xr:uid="{00000000-0005-0000-0000-0000F52D0000}"/>
    <cellStyle name="20% - Accent5 5 2 3 4 2" xfId="11882" xr:uid="{00000000-0005-0000-0000-0000F62D0000}"/>
    <cellStyle name="20% - Accent5 5 2 3 4 2 2" xfId="11883" xr:uid="{00000000-0005-0000-0000-0000F72D0000}"/>
    <cellStyle name="20% - Accent5 5 2 3 4 3" xfId="11884" xr:uid="{00000000-0005-0000-0000-0000F82D0000}"/>
    <cellStyle name="20% - Accent5 5 2 3 5" xfId="11885" xr:uid="{00000000-0005-0000-0000-0000F92D0000}"/>
    <cellStyle name="20% - Accent5 5 2 3 5 2" xfId="11886" xr:uid="{00000000-0005-0000-0000-0000FA2D0000}"/>
    <cellStyle name="20% - Accent5 5 2 3 6" xfId="11887" xr:uid="{00000000-0005-0000-0000-0000FB2D0000}"/>
    <cellStyle name="20% - Accent5 5 2 4" xfId="11888" xr:uid="{00000000-0005-0000-0000-0000FC2D0000}"/>
    <cellStyle name="20% - Accent5 5 2 4 2" xfId="11889" xr:uid="{00000000-0005-0000-0000-0000FD2D0000}"/>
    <cellStyle name="20% - Accent5 5 2 4 2 2" xfId="11890" xr:uid="{00000000-0005-0000-0000-0000FE2D0000}"/>
    <cellStyle name="20% - Accent5 5 2 4 2 2 2" xfId="11891" xr:uid="{00000000-0005-0000-0000-0000FF2D0000}"/>
    <cellStyle name="20% - Accent5 5 2 4 2 3" xfId="11892" xr:uid="{00000000-0005-0000-0000-0000002E0000}"/>
    <cellStyle name="20% - Accent5 5 2 4 3" xfId="11893" xr:uid="{00000000-0005-0000-0000-0000012E0000}"/>
    <cellStyle name="20% - Accent5 5 2 4 3 2" xfId="11894" xr:uid="{00000000-0005-0000-0000-0000022E0000}"/>
    <cellStyle name="20% - Accent5 5 2 4 4" xfId="11895" xr:uid="{00000000-0005-0000-0000-0000032E0000}"/>
    <cellStyle name="20% - Accent5 5 2 5" xfId="11896" xr:uid="{00000000-0005-0000-0000-0000042E0000}"/>
    <cellStyle name="20% - Accent5 5 2 5 2" xfId="11897" xr:uid="{00000000-0005-0000-0000-0000052E0000}"/>
    <cellStyle name="20% - Accent5 5 2 5 2 2" xfId="11898" xr:uid="{00000000-0005-0000-0000-0000062E0000}"/>
    <cellStyle name="20% - Accent5 5 2 5 3" xfId="11899" xr:uid="{00000000-0005-0000-0000-0000072E0000}"/>
    <cellStyle name="20% - Accent5 5 2 6" xfId="11900" xr:uid="{00000000-0005-0000-0000-0000082E0000}"/>
    <cellStyle name="20% - Accent5 5 2 6 2" xfId="11901" xr:uid="{00000000-0005-0000-0000-0000092E0000}"/>
    <cellStyle name="20% - Accent5 5 2 6 2 2" xfId="11902" xr:uid="{00000000-0005-0000-0000-00000A2E0000}"/>
    <cellStyle name="20% - Accent5 5 2 6 3" xfId="11903" xr:uid="{00000000-0005-0000-0000-00000B2E0000}"/>
    <cellStyle name="20% - Accent5 5 2 7" xfId="11904" xr:uid="{00000000-0005-0000-0000-00000C2E0000}"/>
    <cellStyle name="20% - Accent5 5 2 7 2" xfId="11905" xr:uid="{00000000-0005-0000-0000-00000D2E0000}"/>
    <cellStyle name="20% - Accent5 5 2 8" xfId="11906" xr:uid="{00000000-0005-0000-0000-00000E2E0000}"/>
    <cellStyle name="20% - Accent5 5 3" xfId="11907" xr:uid="{00000000-0005-0000-0000-00000F2E0000}"/>
    <cellStyle name="20% - Accent5 5 3 2" xfId="11908" xr:uid="{00000000-0005-0000-0000-0000102E0000}"/>
    <cellStyle name="20% - Accent5 5 3 2 2" xfId="11909" xr:uid="{00000000-0005-0000-0000-0000112E0000}"/>
    <cellStyle name="20% - Accent5 5 3 2 2 2" xfId="11910" xr:uid="{00000000-0005-0000-0000-0000122E0000}"/>
    <cellStyle name="20% - Accent5 5 3 2 2 2 2" xfId="11911" xr:uid="{00000000-0005-0000-0000-0000132E0000}"/>
    <cellStyle name="20% - Accent5 5 3 2 2 2 2 2" xfId="11912" xr:uid="{00000000-0005-0000-0000-0000142E0000}"/>
    <cellStyle name="20% - Accent5 5 3 2 2 2 3" xfId="11913" xr:uid="{00000000-0005-0000-0000-0000152E0000}"/>
    <cellStyle name="20% - Accent5 5 3 2 2 3" xfId="11914" xr:uid="{00000000-0005-0000-0000-0000162E0000}"/>
    <cellStyle name="20% - Accent5 5 3 2 2 3 2" xfId="11915" xr:uid="{00000000-0005-0000-0000-0000172E0000}"/>
    <cellStyle name="20% - Accent5 5 3 2 2 4" xfId="11916" xr:uid="{00000000-0005-0000-0000-0000182E0000}"/>
    <cellStyle name="20% - Accent5 5 3 2 3" xfId="11917" xr:uid="{00000000-0005-0000-0000-0000192E0000}"/>
    <cellStyle name="20% - Accent5 5 3 2 3 2" xfId="11918" xr:uid="{00000000-0005-0000-0000-00001A2E0000}"/>
    <cellStyle name="20% - Accent5 5 3 2 3 2 2" xfId="11919" xr:uid="{00000000-0005-0000-0000-00001B2E0000}"/>
    <cellStyle name="20% - Accent5 5 3 2 3 3" xfId="11920" xr:uid="{00000000-0005-0000-0000-00001C2E0000}"/>
    <cellStyle name="20% - Accent5 5 3 2 4" xfId="11921" xr:uid="{00000000-0005-0000-0000-00001D2E0000}"/>
    <cellStyle name="20% - Accent5 5 3 2 4 2" xfId="11922" xr:uid="{00000000-0005-0000-0000-00001E2E0000}"/>
    <cellStyle name="20% - Accent5 5 3 2 4 2 2" xfId="11923" xr:uid="{00000000-0005-0000-0000-00001F2E0000}"/>
    <cellStyle name="20% - Accent5 5 3 2 4 3" xfId="11924" xr:uid="{00000000-0005-0000-0000-0000202E0000}"/>
    <cellStyle name="20% - Accent5 5 3 2 5" xfId="11925" xr:uid="{00000000-0005-0000-0000-0000212E0000}"/>
    <cellStyle name="20% - Accent5 5 3 2 5 2" xfId="11926" xr:uid="{00000000-0005-0000-0000-0000222E0000}"/>
    <cellStyle name="20% - Accent5 5 3 2 6" xfId="11927" xr:uid="{00000000-0005-0000-0000-0000232E0000}"/>
    <cellStyle name="20% - Accent5 5 3 3" xfId="11928" xr:uid="{00000000-0005-0000-0000-0000242E0000}"/>
    <cellStyle name="20% - Accent5 5 3 3 2" xfId="11929" xr:uid="{00000000-0005-0000-0000-0000252E0000}"/>
    <cellStyle name="20% - Accent5 5 3 3 2 2" xfId="11930" xr:uid="{00000000-0005-0000-0000-0000262E0000}"/>
    <cellStyle name="20% - Accent5 5 3 3 2 2 2" xfId="11931" xr:uid="{00000000-0005-0000-0000-0000272E0000}"/>
    <cellStyle name="20% - Accent5 5 3 3 2 3" xfId="11932" xr:uid="{00000000-0005-0000-0000-0000282E0000}"/>
    <cellStyle name="20% - Accent5 5 3 3 3" xfId="11933" xr:uid="{00000000-0005-0000-0000-0000292E0000}"/>
    <cellStyle name="20% - Accent5 5 3 3 3 2" xfId="11934" xr:uid="{00000000-0005-0000-0000-00002A2E0000}"/>
    <cellStyle name="20% - Accent5 5 3 3 4" xfId="11935" xr:uid="{00000000-0005-0000-0000-00002B2E0000}"/>
    <cellStyle name="20% - Accent5 5 3 4" xfId="11936" xr:uid="{00000000-0005-0000-0000-00002C2E0000}"/>
    <cellStyle name="20% - Accent5 5 3 4 2" xfId="11937" xr:uid="{00000000-0005-0000-0000-00002D2E0000}"/>
    <cellStyle name="20% - Accent5 5 3 4 2 2" xfId="11938" xr:uid="{00000000-0005-0000-0000-00002E2E0000}"/>
    <cellStyle name="20% - Accent5 5 3 4 3" xfId="11939" xr:uid="{00000000-0005-0000-0000-00002F2E0000}"/>
    <cellStyle name="20% - Accent5 5 3 5" xfId="11940" xr:uid="{00000000-0005-0000-0000-0000302E0000}"/>
    <cellStyle name="20% - Accent5 5 3 5 2" xfId="11941" xr:uid="{00000000-0005-0000-0000-0000312E0000}"/>
    <cellStyle name="20% - Accent5 5 3 5 2 2" xfId="11942" xr:uid="{00000000-0005-0000-0000-0000322E0000}"/>
    <cellStyle name="20% - Accent5 5 3 5 3" xfId="11943" xr:uid="{00000000-0005-0000-0000-0000332E0000}"/>
    <cellStyle name="20% - Accent5 5 3 6" xfId="11944" xr:uid="{00000000-0005-0000-0000-0000342E0000}"/>
    <cellStyle name="20% - Accent5 5 3 6 2" xfId="11945" xr:uid="{00000000-0005-0000-0000-0000352E0000}"/>
    <cellStyle name="20% - Accent5 5 3 7" xfId="11946" xr:uid="{00000000-0005-0000-0000-0000362E0000}"/>
    <cellStyle name="20% - Accent5 5 4" xfId="11947" xr:uid="{00000000-0005-0000-0000-0000372E0000}"/>
    <cellStyle name="20% - Accent5 5 4 2" xfId="11948" xr:uid="{00000000-0005-0000-0000-0000382E0000}"/>
    <cellStyle name="20% - Accent5 5 4 2 2" xfId="11949" xr:uid="{00000000-0005-0000-0000-0000392E0000}"/>
    <cellStyle name="20% - Accent5 5 4 2 2 2" xfId="11950" xr:uid="{00000000-0005-0000-0000-00003A2E0000}"/>
    <cellStyle name="20% - Accent5 5 4 2 2 2 2" xfId="11951" xr:uid="{00000000-0005-0000-0000-00003B2E0000}"/>
    <cellStyle name="20% - Accent5 5 4 2 2 3" xfId="11952" xr:uid="{00000000-0005-0000-0000-00003C2E0000}"/>
    <cellStyle name="20% - Accent5 5 4 2 3" xfId="11953" xr:uid="{00000000-0005-0000-0000-00003D2E0000}"/>
    <cellStyle name="20% - Accent5 5 4 2 3 2" xfId="11954" xr:uid="{00000000-0005-0000-0000-00003E2E0000}"/>
    <cellStyle name="20% - Accent5 5 4 2 4" xfId="11955" xr:uid="{00000000-0005-0000-0000-00003F2E0000}"/>
    <cellStyle name="20% - Accent5 5 4 3" xfId="11956" xr:uid="{00000000-0005-0000-0000-0000402E0000}"/>
    <cellStyle name="20% - Accent5 5 4 3 2" xfId="11957" xr:uid="{00000000-0005-0000-0000-0000412E0000}"/>
    <cellStyle name="20% - Accent5 5 4 3 2 2" xfId="11958" xr:uid="{00000000-0005-0000-0000-0000422E0000}"/>
    <cellStyle name="20% - Accent5 5 4 3 3" xfId="11959" xr:uid="{00000000-0005-0000-0000-0000432E0000}"/>
    <cellStyle name="20% - Accent5 5 4 4" xfId="11960" xr:uid="{00000000-0005-0000-0000-0000442E0000}"/>
    <cellStyle name="20% - Accent5 5 4 4 2" xfId="11961" xr:uid="{00000000-0005-0000-0000-0000452E0000}"/>
    <cellStyle name="20% - Accent5 5 4 4 2 2" xfId="11962" xr:uid="{00000000-0005-0000-0000-0000462E0000}"/>
    <cellStyle name="20% - Accent5 5 4 4 3" xfId="11963" xr:uid="{00000000-0005-0000-0000-0000472E0000}"/>
    <cellStyle name="20% - Accent5 5 4 5" xfId="11964" xr:uid="{00000000-0005-0000-0000-0000482E0000}"/>
    <cellStyle name="20% - Accent5 5 4 5 2" xfId="11965" xr:uid="{00000000-0005-0000-0000-0000492E0000}"/>
    <cellStyle name="20% - Accent5 5 4 6" xfId="11966" xr:uid="{00000000-0005-0000-0000-00004A2E0000}"/>
    <cellStyle name="20% - Accent5 5 5" xfId="11967" xr:uid="{00000000-0005-0000-0000-00004B2E0000}"/>
    <cellStyle name="20% - Accent5 5 5 2" xfId="11968" xr:uid="{00000000-0005-0000-0000-00004C2E0000}"/>
    <cellStyle name="20% - Accent5 5 5 2 2" xfId="11969" xr:uid="{00000000-0005-0000-0000-00004D2E0000}"/>
    <cellStyle name="20% - Accent5 5 5 2 2 2" xfId="11970" xr:uid="{00000000-0005-0000-0000-00004E2E0000}"/>
    <cellStyle name="20% - Accent5 5 5 2 3" xfId="11971" xr:uid="{00000000-0005-0000-0000-00004F2E0000}"/>
    <cellStyle name="20% - Accent5 5 5 3" xfId="11972" xr:uid="{00000000-0005-0000-0000-0000502E0000}"/>
    <cellStyle name="20% - Accent5 5 5 3 2" xfId="11973" xr:uid="{00000000-0005-0000-0000-0000512E0000}"/>
    <cellStyle name="20% - Accent5 5 5 4" xfId="11974" xr:uid="{00000000-0005-0000-0000-0000522E0000}"/>
    <cellStyle name="20% - Accent5 5 6" xfId="11975" xr:uid="{00000000-0005-0000-0000-0000532E0000}"/>
    <cellStyle name="20% - Accent5 5 6 2" xfId="11976" xr:uid="{00000000-0005-0000-0000-0000542E0000}"/>
    <cellStyle name="20% - Accent5 5 6 2 2" xfId="11977" xr:uid="{00000000-0005-0000-0000-0000552E0000}"/>
    <cellStyle name="20% - Accent5 5 6 3" xfId="11978" xr:uid="{00000000-0005-0000-0000-0000562E0000}"/>
    <cellStyle name="20% - Accent5 5 7" xfId="11979" xr:uid="{00000000-0005-0000-0000-0000572E0000}"/>
    <cellStyle name="20% - Accent5 5 7 2" xfId="11980" xr:uid="{00000000-0005-0000-0000-0000582E0000}"/>
    <cellStyle name="20% - Accent5 5 7 2 2" xfId="11981" xr:uid="{00000000-0005-0000-0000-0000592E0000}"/>
    <cellStyle name="20% - Accent5 5 7 3" xfId="11982" xr:uid="{00000000-0005-0000-0000-00005A2E0000}"/>
    <cellStyle name="20% - Accent5 5 8" xfId="11983" xr:uid="{00000000-0005-0000-0000-00005B2E0000}"/>
    <cellStyle name="20% - Accent5 5 8 2" xfId="11984" xr:uid="{00000000-0005-0000-0000-00005C2E0000}"/>
    <cellStyle name="20% - Accent5 5 9" xfId="11985" xr:uid="{00000000-0005-0000-0000-00005D2E0000}"/>
    <cellStyle name="20% - Accent5 6" xfId="11986" xr:uid="{00000000-0005-0000-0000-00005E2E0000}"/>
    <cellStyle name="20% - Accent5 6 2" xfId="11987" xr:uid="{00000000-0005-0000-0000-00005F2E0000}"/>
    <cellStyle name="20% - Accent5 6 2 2" xfId="11988" xr:uid="{00000000-0005-0000-0000-0000602E0000}"/>
    <cellStyle name="20% - Accent5 6 2 2 2" xfId="11989" xr:uid="{00000000-0005-0000-0000-0000612E0000}"/>
    <cellStyle name="20% - Accent5 6 2 2 2 2" xfId="11990" xr:uid="{00000000-0005-0000-0000-0000622E0000}"/>
    <cellStyle name="20% - Accent5 6 2 2 2 2 2" xfId="11991" xr:uid="{00000000-0005-0000-0000-0000632E0000}"/>
    <cellStyle name="20% - Accent5 6 2 2 2 2 2 2" xfId="11992" xr:uid="{00000000-0005-0000-0000-0000642E0000}"/>
    <cellStyle name="20% - Accent5 6 2 2 2 2 2 2 2" xfId="11993" xr:uid="{00000000-0005-0000-0000-0000652E0000}"/>
    <cellStyle name="20% - Accent5 6 2 2 2 2 2 3" xfId="11994" xr:uid="{00000000-0005-0000-0000-0000662E0000}"/>
    <cellStyle name="20% - Accent5 6 2 2 2 2 3" xfId="11995" xr:uid="{00000000-0005-0000-0000-0000672E0000}"/>
    <cellStyle name="20% - Accent5 6 2 2 2 2 3 2" xfId="11996" xr:uid="{00000000-0005-0000-0000-0000682E0000}"/>
    <cellStyle name="20% - Accent5 6 2 2 2 2 4" xfId="11997" xr:uid="{00000000-0005-0000-0000-0000692E0000}"/>
    <cellStyle name="20% - Accent5 6 2 2 2 3" xfId="11998" xr:uid="{00000000-0005-0000-0000-00006A2E0000}"/>
    <cellStyle name="20% - Accent5 6 2 2 2 3 2" xfId="11999" xr:uid="{00000000-0005-0000-0000-00006B2E0000}"/>
    <cellStyle name="20% - Accent5 6 2 2 2 3 2 2" xfId="12000" xr:uid="{00000000-0005-0000-0000-00006C2E0000}"/>
    <cellStyle name="20% - Accent5 6 2 2 2 3 3" xfId="12001" xr:uid="{00000000-0005-0000-0000-00006D2E0000}"/>
    <cellStyle name="20% - Accent5 6 2 2 2 4" xfId="12002" xr:uid="{00000000-0005-0000-0000-00006E2E0000}"/>
    <cellStyle name="20% - Accent5 6 2 2 2 4 2" xfId="12003" xr:uid="{00000000-0005-0000-0000-00006F2E0000}"/>
    <cellStyle name="20% - Accent5 6 2 2 2 4 2 2" xfId="12004" xr:uid="{00000000-0005-0000-0000-0000702E0000}"/>
    <cellStyle name="20% - Accent5 6 2 2 2 4 3" xfId="12005" xr:uid="{00000000-0005-0000-0000-0000712E0000}"/>
    <cellStyle name="20% - Accent5 6 2 2 2 5" xfId="12006" xr:uid="{00000000-0005-0000-0000-0000722E0000}"/>
    <cellStyle name="20% - Accent5 6 2 2 2 5 2" xfId="12007" xr:uid="{00000000-0005-0000-0000-0000732E0000}"/>
    <cellStyle name="20% - Accent5 6 2 2 2 6" xfId="12008" xr:uid="{00000000-0005-0000-0000-0000742E0000}"/>
    <cellStyle name="20% - Accent5 6 2 2 3" xfId="12009" xr:uid="{00000000-0005-0000-0000-0000752E0000}"/>
    <cellStyle name="20% - Accent5 6 2 2 3 2" xfId="12010" xr:uid="{00000000-0005-0000-0000-0000762E0000}"/>
    <cellStyle name="20% - Accent5 6 2 2 3 2 2" xfId="12011" xr:uid="{00000000-0005-0000-0000-0000772E0000}"/>
    <cellStyle name="20% - Accent5 6 2 2 3 2 2 2" xfId="12012" xr:uid="{00000000-0005-0000-0000-0000782E0000}"/>
    <cellStyle name="20% - Accent5 6 2 2 3 2 3" xfId="12013" xr:uid="{00000000-0005-0000-0000-0000792E0000}"/>
    <cellStyle name="20% - Accent5 6 2 2 3 3" xfId="12014" xr:uid="{00000000-0005-0000-0000-00007A2E0000}"/>
    <cellStyle name="20% - Accent5 6 2 2 3 3 2" xfId="12015" xr:uid="{00000000-0005-0000-0000-00007B2E0000}"/>
    <cellStyle name="20% - Accent5 6 2 2 3 4" xfId="12016" xr:uid="{00000000-0005-0000-0000-00007C2E0000}"/>
    <cellStyle name="20% - Accent5 6 2 2 4" xfId="12017" xr:uid="{00000000-0005-0000-0000-00007D2E0000}"/>
    <cellStyle name="20% - Accent5 6 2 2 4 2" xfId="12018" xr:uid="{00000000-0005-0000-0000-00007E2E0000}"/>
    <cellStyle name="20% - Accent5 6 2 2 4 2 2" xfId="12019" xr:uid="{00000000-0005-0000-0000-00007F2E0000}"/>
    <cellStyle name="20% - Accent5 6 2 2 4 3" xfId="12020" xr:uid="{00000000-0005-0000-0000-0000802E0000}"/>
    <cellStyle name="20% - Accent5 6 2 2 5" xfId="12021" xr:uid="{00000000-0005-0000-0000-0000812E0000}"/>
    <cellStyle name="20% - Accent5 6 2 2 5 2" xfId="12022" xr:uid="{00000000-0005-0000-0000-0000822E0000}"/>
    <cellStyle name="20% - Accent5 6 2 2 5 2 2" xfId="12023" xr:uid="{00000000-0005-0000-0000-0000832E0000}"/>
    <cellStyle name="20% - Accent5 6 2 2 5 3" xfId="12024" xr:uid="{00000000-0005-0000-0000-0000842E0000}"/>
    <cellStyle name="20% - Accent5 6 2 2 6" xfId="12025" xr:uid="{00000000-0005-0000-0000-0000852E0000}"/>
    <cellStyle name="20% - Accent5 6 2 2 6 2" xfId="12026" xr:uid="{00000000-0005-0000-0000-0000862E0000}"/>
    <cellStyle name="20% - Accent5 6 2 2 7" xfId="12027" xr:uid="{00000000-0005-0000-0000-0000872E0000}"/>
    <cellStyle name="20% - Accent5 6 2 3" xfId="12028" xr:uid="{00000000-0005-0000-0000-0000882E0000}"/>
    <cellStyle name="20% - Accent5 6 2 3 2" xfId="12029" xr:uid="{00000000-0005-0000-0000-0000892E0000}"/>
    <cellStyle name="20% - Accent5 6 2 3 2 2" xfId="12030" xr:uid="{00000000-0005-0000-0000-00008A2E0000}"/>
    <cellStyle name="20% - Accent5 6 2 3 2 2 2" xfId="12031" xr:uid="{00000000-0005-0000-0000-00008B2E0000}"/>
    <cellStyle name="20% - Accent5 6 2 3 2 2 2 2" xfId="12032" xr:uid="{00000000-0005-0000-0000-00008C2E0000}"/>
    <cellStyle name="20% - Accent5 6 2 3 2 2 3" xfId="12033" xr:uid="{00000000-0005-0000-0000-00008D2E0000}"/>
    <cellStyle name="20% - Accent5 6 2 3 2 3" xfId="12034" xr:uid="{00000000-0005-0000-0000-00008E2E0000}"/>
    <cellStyle name="20% - Accent5 6 2 3 2 3 2" xfId="12035" xr:uid="{00000000-0005-0000-0000-00008F2E0000}"/>
    <cellStyle name="20% - Accent5 6 2 3 2 4" xfId="12036" xr:uid="{00000000-0005-0000-0000-0000902E0000}"/>
    <cellStyle name="20% - Accent5 6 2 3 3" xfId="12037" xr:uid="{00000000-0005-0000-0000-0000912E0000}"/>
    <cellStyle name="20% - Accent5 6 2 3 3 2" xfId="12038" xr:uid="{00000000-0005-0000-0000-0000922E0000}"/>
    <cellStyle name="20% - Accent5 6 2 3 3 2 2" xfId="12039" xr:uid="{00000000-0005-0000-0000-0000932E0000}"/>
    <cellStyle name="20% - Accent5 6 2 3 3 3" xfId="12040" xr:uid="{00000000-0005-0000-0000-0000942E0000}"/>
    <cellStyle name="20% - Accent5 6 2 3 4" xfId="12041" xr:uid="{00000000-0005-0000-0000-0000952E0000}"/>
    <cellStyle name="20% - Accent5 6 2 3 4 2" xfId="12042" xr:uid="{00000000-0005-0000-0000-0000962E0000}"/>
    <cellStyle name="20% - Accent5 6 2 3 4 2 2" xfId="12043" xr:uid="{00000000-0005-0000-0000-0000972E0000}"/>
    <cellStyle name="20% - Accent5 6 2 3 4 3" xfId="12044" xr:uid="{00000000-0005-0000-0000-0000982E0000}"/>
    <cellStyle name="20% - Accent5 6 2 3 5" xfId="12045" xr:uid="{00000000-0005-0000-0000-0000992E0000}"/>
    <cellStyle name="20% - Accent5 6 2 3 5 2" xfId="12046" xr:uid="{00000000-0005-0000-0000-00009A2E0000}"/>
    <cellStyle name="20% - Accent5 6 2 3 6" xfId="12047" xr:uid="{00000000-0005-0000-0000-00009B2E0000}"/>
    <cellStyle name="20% - Accent5 6 2 4" xfId="12048" xr:uid="{00000000-0005-0000-0000-00009C2E0000}"/>
    <cellStyle name="20% - Accent5 6 2 4 2" xfId="12049" xr:uid="{00000000-0005-0000-0000-00009D2E0000}"/>
    <cellStyle name="20% - Accent5 6 2 4 2 2" xfId="12050" xr:uid="{00000000-0005-0000-0000-00009E2E0000}"/>
    <cellStyle name="20% - Accent5 6 2 4 2 2 2" xfId="12051" xr:uid="{00000000-0005-0000-0000-00009F2E0000}"/>
    <cellStyle name="20% - Accent5 6 2 4 2 3" xfId="12052" xr:uid="{00000000-0005-0000-0000-0000A02E0000}"/>
    <cellStyle name="20% - Accent5 6 2 4 3" xfId="12053" xr:uid="{00000000-0005-0000-0000-0000A12E0000}"/>
    <cellStyle name="20% - Accent5 6 2 4 3 2" xfId="12054" xr:uid="{00000000-0005-0000-0000-0000A22E0000}"/>
    <cellStyle name="20% - Accent5 6 2 4 4" xfId="12055" xr:uid="{00000000-0005-0000-0000-0000A32E0000}"/>
    <cellStyle name="20% - Accent5 6 2 5" xfId="12056" xr:uid="{00000000-0005-0000-0000-0000A42E0000}"/>
    <cellStyle name="20% - Accent5 6 2 5 2" xfId="12057" xr:uid="{00000000-0005-0000-0000-0000A52E0000}"/>
    <cellStyle name="20% - Accent5 6 2 5 2 2" xfId="12058" xr:uid="{00000000-0005-0000-0000-0000A62E0000}"/>
    <cellStyle name="20% - Accent5 6 2 5 3" xfId="12059" xr:uid="{00000000-0005-0000-0000-0000A72E0000}"/>
    <cellStyle name="20% - Accent5 6 2 6" xfId="12060" xr:uid="{00000000-0005-0000-0000-0000A82E0000}"/>
    <cellStyle name="20% - Accent5 6 2 6 2" xfId="12061" xr:uid="{00000000-0005-0000-0000-0000A92E0000}"/>
    <cellStyle name="20% - Accent5 6 2 6 2 2" xfId="12062" xr:uid="{00000000-0005-0000-0000-0000AA2E0000}"/>
    <cellStyle name="20% - Accent5 6 2 6 3" xfId="12063" xr:uid="{00000000-0005-0000-0000-0000AB2E0000}"/>
    <cellStyle name="20% - Accent5 6 2 7" xfId="12064" xr:uid="{00000000-0005-0000-0000-0000AC2E0000}"/>
    <cellStyle name="20% - Accent5 6 2 7 2" xfId="12065" xr:uid="{00000000-0005-0000-0000-0000AD2E0000}"/>
    <cellStyle name="20% - Accent5 6 2 8" xfId="12066" xr:uid="{00000000-0005-0000-0000-0000AE2E0000}"/>
    <cellStyle name="20% - Accent5 6 3" xfId="12067" xr:uid="{00000000-0005-0000-0000-0000AF2E0000}"/>
    <cellStyle name="20% - Accent5 6 3 2" xfId="12068" xr:uid="{00000000-0005-0000-0000-0000B02E0000}"/>
    <cellStyle name="20% - Accent5 6 3 2 2" xfId="12069" xr:uid="{00000000-0005-0000-0000-0000B12E0000}"/>
    <cellStyle name="20% - Accent5 6 3 2 2 2" xfId="12070" xr:uid="{00000000-0005-0000-0000-0000B22E0000}"/>
    <cellStyle name="20% - Accent5 6 3 2 2 2 2" xfId="12071" xr:uid="{00000000-0005-0000-0000-0000B32E0000}"/>
    <cellStyle name="20% - Accent5 6 3 2 2 2 2 2" xfId="12072" xr:uid="{00000000-0005-0000-0000-0000B42E0000}"/>
    <cellStyle name="20% - Accent5 6 3 2 2 2 3" xfId="12073" xr:uid="{00000000-0005-0000-0000-0000B52E0000}"/>
    <cellStyle name="20% - Accent5 6 3 2 2 3" xfId="12074" xr:uid="{00000000-0005-0000-0000-0000B62E0000}"/>
    <cellStyle name="20% - Accent5 6 3 2 2 3 2" xfId="12075" xr:uid="{00000000-0005-0000-0000-0000B72E0000}"/>
    <cellStyle name="20% - Accent5 6 3 2 2 4" xfId="12076" xr:uid="{00000000-0005-0000-0000-0000B82E0000}"/>
    <cellStyle name="20% - Accent5 6 3 2 3" xfId="12077" xr:uid="{00000000-0005-0000-0000-0000B92E0000}"/>
    <cellStyle name="20% - Accent5 6 3 2 3 2" xfId="12078" xr:uid="{00000000-0005-0000-0000-0000BA2E0000}"/>
    <cellStyle name="20% - Accent5 6 3 2 3 2 2" xfId="12079" xr:uid="{00000000-0005-0000-0000-0000BB2E0000}"/>
    <cellStyle name="20% - Accent5 6 3 2 3 3" xfId="12080" xr:uid="{00000000-0005-0000-0000-0000BC2E0000}"/>
    <cellStyle name="20% - Accent5 6 3 2 4" xfId="12081" xr:uid="{00000000-0005-0000-0000-0000BD2E0000}"/>
    <cellStyle name="20% - Accent5 6 3 2 4 2" xfId="12082" xr:uid="{00000000-0005-0000-0000-0000BE2E0000}"/>
    <cellStyle name="20% - Accent5 6 3 2 4 2 2" xfId="12083" xr:uid="{00000000-0005-0000-0000-0000BF2E0000}"/>
    <cellStyle name="20% - Accent5 6 3 2 4 3" xfId="12084" xr:uid="{00000000-0005-0000-0000-0000C02E0000}"/>
    <cellStyle name="20% - Accent5 6 3 2 5" xfId="12085" xr:uid="{00000000-0005-0000-0000-0000C12E0000}"/>
    <cellStyle name="20% - Accent5 6 3 2 5 2" xfId="12086" xr:uid="{00000000-0005-0000-0000-0000C22E0000}"/>
    <cellStyle name="20% - Accent5 6 3 2 6" xfId="12087" xr:uid="{00000000-0005-0000-0000-0000C32E0000}"/>
    <cellStyle name="20% - Accent5 6 3 3" xfId="12088" xr:uid="{00000000-0005-0000-0000-0000C42E0000}"/>
    <cellStyle name="20% - Accent5 6 3 3 2" xfId="12089" xr:uid="{00000000-0005-0000-0000-0000C52E0000}"/>
    <cellStyle name="20% - Accent5 6 3 3 2 2" xfId="12090" xr:uid="{00000000-0005-0000-0000-0000C62E0000}"/>
    <cellStyle name="20% - Accent5 6 3 3 2 2 2" xfId="12091" xr:uid="{00000000-0005-0000-0000-0000C72E0000}"/>
    <cellStyle name="20% - Accent5 6 3 3 2 3" xfId="12092" xr:uid="{00000000-0005-0000-0000-0000C82E0000}"/>
    <cellStyle name="20% - Accent5 6 3 3 3" xfId="12093" xr:uid="{00000000-0005-0000-0000-0000C92E0000}"/>
    <cellStyle name="20% - Accent5 6 3 3 3 2" xfId="12094" xr:uid="{00000000-0005-0000-0000-0000CA2E0000}"/>
    <cellStyle name="20% - Accent5 6 3 3 4" xfId="12095" xr:uid="{00000000-0005-0000-0000-0000CB2E0000}"/>
    <cellStyle name="20% - Accent5 6 3 4" xfId="12096" xr:uid="{00000000-0005-0000-0000-0000CC2E0000}"/>
    <cellStyle name="20% - Accent5 6 3 4 2" xfId="12097" xr:uid="{00000000-0005-0000-0000-0000CD2E0000}"/>
    <cellStyle name="20% - Accent5 6 3 4 2 2" xfId="12098" xr:uid="{00000000-0005-0000-0000-0000CE2E0000}"/>
    <cellStyle name="20% - Accent5 6 3 4 3" xfId="12099" xr:uid="{00000000-0005-0000-0000-0000CF2E0000}"/>
    <cellStyle name="20% - Accent5 6 3 5" xfId="12100" xr:uid="{00000000-0005-0000-0000-0000D02E0000}"/>
    <cellStyle name="20% - Accent5 6 3 5 2" xfId="12101" xr:uid="{00000000-0005-0000-0000-0000D12E0000}"/>
    <cellStyle name="20% - Accent5 6 3 5 2 2" xfId="12102" xr:uid="{00000000-0005-0000-0000-0000D22E0000}"/>
    <cellStyle name="20% - Accent5 6 3 5 3" xfId="12103" xr:uid="{00000000-0005-0000-0000-0000D32E0000}"/>
    <cellStyle name="20% - Accent5 6 3 6" xfId="12104" xr:uid="{00000000-0005-0000-0000-0000D42E0000}"/>
    <cellStyle name="20% - Accent5 6 3 6 2" xfId="12105" xr:uid="{00000000-0005-0000-0000-0000D52E0000}"/>
    <cellStyle name="20% - Accent5 6 3 7" xfId="12106" xr:uid="{00000000-0005-0000-0000-0000D62E0000}"/>
    <cellStyle name="20% - Accent5 6 4" xfId="12107" xr:uid="{00000000-0005-0000-0000-0000D72E0000}"/>
    <cellStyle name="20% - Accent5 6 4 2" xfId="12108" xr:uid="{00000000-0005-0000-0000-0000D82E0000}"/>
    <cellStyle name="20% - Accent5 6 4 2 2" xfId="12109" xr:uid="{00000000-0005-0000-0000-0000D92E0000}"/>
    <cellStyle name="20% - Accent5 6 4 2 2 2" xfId="12110" xr:uid="{00000000-0005-0000-0000-0000DA2E0000}"/>
    <cellStyle name="20% - Accent5 6 4 2 2 2 2" xfId="12111" xr:uid="{00000000-0005-0000-0000-0000DB2E0000}"/>
    <cellStyle name="20% - Accent5 6 4 2 2 3" xfId="12112" xr:uid="{00000000-0005-0000-0000-0000DC2E0000}"/>
    <cellStyle name="20% - Accent5 6 4 2 3" xfId="12113" xr:uid="{00000000-0005-0000-0000-0000DD2E0000}"/>
    <cellStyle name="20% - Accent5 6 4 2 3 2" xfId="12114" xr:uid="{00000000-0005-0000-0000-0000DE2E0000}"/>
    <cellStyle name="20% - Accent5 6 4 2 4" xfId="12115" xr:uid="{00000000-0005-0000-0000-0000DF2E0000}"/>
    <cellStyle name="20% - Accent5 6 4 3" xfId="12116" xr:uid="{00000000-0005-0000-0000-0000E02E0000}"/>
    <cellStyle name="20% - Accent5 6 4 3 2" xfId="12117" xr:uid="{00000000-0005-0000-0000-0000E12E0000}"/>
    <cellStyle name="20% - Accent5 6 4 3 2 2" xfId="12118" xr:uid="{00000000-0005-0000-0000-0000E22E0000}"/>
    <cellStyle name="20% - Accent5 6 4 3 3" xfId="12119" xr:uid="{00000000-0005-0000-0000-0000E32E0000}"/>
    <cellStyle name="20% - Accent5 6 4 4" xfId="12120" xr:uid="{00000000-0005-0000-0000-0000E42E0000}"/>
    <cellStyle name="20% - Accent5 6 4 4 2" xfId="12121" xr:uid="{00000000-0005-0000-0000-0000E52E0000}"/>
    <cellStyle name="20% - Accent5 6 4 4 2 2" xfId="12122" xr:uid="{00000000-0005-0000-0000-0000E62E0000}"/>
    <cellStyle name="20% - Accent5 6 4 4 3" xfId="12123" xr:uid="{00000000-0005-0000-0000-0000E72E0000}"/>
    <cellStyle name="20% - Accent5 6 4 5" xfId="12124" xr:uid="{00000000-0005-0000-0000-0000E82E0000}"/>
    <cellStyle name="20% - Accent5 6 4 5 2" xfId="12125" xr:uid="{00000000-0005-0000-0000-0000E92E0000}"/>
    <cellStyle name="20% - Accent5 6 4 6" xfId="12126" xr:uid="{00000000-0005-0000-0000-0000EA2E0000}"/>
    <cellStyle name="20% - Accent5 6 5" xfId="12127" xr:uid="{00000000-0005-0000-0000-0000EB2E0000}"/>
    <cellStyle name="20% - Accent5 6 5 2" xfId="12128" xr:uid="{00000000-0005-0000-0000-0000EC2E0000}"/>
    <cellStyle name="20% - Accent5 6 5 2 2" xfId="12129" xr:uid="{00000000-0005-0000-0000-0000ED2E0000}"/>
    <cellStyle name="20% - Accent5 6 5 2 2 2" xfId="12130" xr:uid="{00000000-0005-0000-0000-0000EE2E0000}"/>
    <cellStyle name="20% - Accent5 6 5 2 3" xfId="12131" xr:uid="{00000000-0005-0000-0000-0000EF2E0000}"/>
    <cellStyle name="20% - Accent5 6 5 3" xfId="12132" xr:uid="{00000000-0005-0000-0000-0000F02E0000}"/>
    <cellStyle name="20% - Accent5 6 5 3 2" xfId="12133" xr:uid="{00000000-0005-0000-0000-0000F12E0000}"/>
    <cellStyle name="20% - Accent5 6 5 4" xfId="12134" xr:uid="{00000000-0005-0000-0000-0000F22E0000}"/>
    <cellStyle name="20% - Accent5 6 6" xfId="12135" xr:uid="{00000000-0005-0000-0000-0000F32E0000}"/>
    <cellStyle name="20% - Accent5 6 6 2" xfId="12136" xr:uid="{00000000-0005-0000-0000-0000F42E0000}"/>
    <cellStyle name="20% - Accent5 6 6 2 2" xfId="12137" xr:uid="{00000000-0005-0000-0000-0000F52E0000}"/>
    <cellStyle name="20% - Accent5 6 6 3" xfId="12138" xr:uid="{00000000-0005-0000-0000-0000F62E0000}"/>
    <cellStyle name="20% - Accent5 6 7" xfId="12139" xr:uid="{00000000-0005-0000-0000-0000F72E0000}"/>
    <cellStyle name="20% - Accent5 6 7 2" xfId="12140" xr:uid="{00000000-0005-0000-0000-0000F82E0000}"/>
    <cellStyle name="20% - Accent5 6 7 2 2" xfId="12141" xr:uid="{00000000-0005-0000-0000-0000F92E0000}"/>
    <cellStyle name="20% - Accent5 6 7 3" xfId="12142" xr:uid="{00000000-0005-0000-0000-0000FA2E0000}"/>
    <cellStyle name="20% - Accent5 6 8" xfId="12143" xr:uid="{00000000-0005-0000-0000-0000FB2E0000}"/>
    <cellStyle name="20% - Accent5 6 8 2" xfId="12144" xr:uid="{00000000-0005-0000-0000-0000FC2E0000}"/>
    <cellStyle name="20% - Accent5 6 9" xfId="12145" xr:uid="{00000000-0005-0000-0000-0000FD2E0000}"/>
    <cellStyle name="20% - Accent5 7" xfId="12146" xr:uid="{00000000-0005-0000-0000-0000FE2E0000}"/>
    <cellStyle name="20% - Accent5 7 2" xfId="12147" xr:uid="{00000000-0005-0000-0000-0000FF2E0000}"/>
    <cellStyle name="20% - Accent5 7 2 2" xfId="12148" xr:uid="{00000000-0005-0000-0000-0000002F0000}"/>
    <cellStyle name="20% - Accent5 7 2 2 2" xfId="12149" xr:uid="{00000000-0005-0000-0000-0000012F0000}"/>
    <cellStyle name="20% - Accent5 7 2 2 2 2" xfId="12150" xr:uid="{00000000-0005-0000-0000-0000022F0000}"/>
    <cellStyle name="20% - Accent5 7 2 2 2 2 2" xfId="12151" xr:uid="{00000000-0005-0000-0000-0000032F0000}"/>
    <cellStyle name="20% - Accent5 7 2 2 2 2 2 2" xfId="12152" xr:uid="{00000000-0005-0000-0000-0000042F0000}"/>
    <cellStyle name="20% - Accent5 7 2 2 2 2 2 2 2" xfId="12153" xr:uid="{00000000-0005-0000-0000-0000052F0000}"/>
    <cellStyle name="20% - Accent5 7 2 2 2 2 2 3" xfId="12154" xr:uid="{00000000-0005-0000-0000-0000062F0000}"/>
    <cellStyle name="20% - Accent5 7 2 2 2 2 3" xfId="12155" xr:uid="{00000000-0005-0000-0000-0000072F0000}"/>
    <cellStyle name="20% - Accent5 7 2 2 2 2 3 2" xfId="12156" xr:uid="{00000000-0005-0000-0000-0000082F0000}"/>
    <cellStyle name="20% - Accent5 7 2 2 2 2 4" xfId="12157" xr:uid="{00000000-0005-0000-0000-0000092F0000}"/>
    <cellStyle name="20% - Accent5 7 2 2 2 3" xfId="12158" xr:uid="{00000000-0005-0000-0000-00000A2F0000}"/>
    <cellStyle name="20% - Accent5 7 2 2 2 3 2" xfId="12159" xr:uid="{00000000-0005-0000-0000-00000B2F0000}"/>
    <cellStyle name="20% - Accent5 7 2 2 2 3 2 2" xfId="12160" xr:uid="{00000000-0005-0000-0000-00000C2F0000}"/>
    <cellStyle name="20% - Accent5 7 2 2 2 3 3" xfId="12161" xr:uid="{00000000-0005-0000-0000-00000D2F0000}"/>
    <cellStyle name="20% - Accent5 7 2 2 2 4" xfId="12162" xr:uid="{00000000-0005-0000-0000-00000E2F0000}"/>
    <cellStyle name="20% - Accent5 7 2 2 2 4 2" xfId="12163" xr:uid="{00000000-0005-0000-0000-00000F2F0000}"/>
    <cellStyle name="20% - Accent5 7 2 2 2 4 2 2" xfId="12164" xr:uid="{00000000-0005-0000-0000-0000102F0000}"/>
    <cellStyle name="20% - Accent5 7 2 2 2 4 3" xfId="12165" xr:uid="{00000000-0005-0000-0000-0000112F0000}"/>
    <cellStyle name="20% - Accent5 7 2 2 2 5" xfId="12166" xr:uid="{00000000-0005-0000-0000-0000122F0000}"/>
    <cellStyle name="20% - Accent5 7 2 2 2 5 2" xfId="12167" xr:uid="{00000000-0005-0000-0000-0000132F0000}"/>
    <cellStyle name="20% - Accent5 7 2 2 2 6" xfId="12168" xr:uid="{00000000-0005-0000-0000-0000142F0000}"/>
    <cellStyle name="20% - Accent5 7 2 2 3" xfId="12169" xr:uid="{00000000-0005-0000-0000-0000152F0000}"/>
    <cellStyle name="20% - Accent5 7 2 2 3 2" xfId="12170" xr:uid="{00000000-0005-0000-0000-0000162F0000}"/>
    <cellStyle name="20% - Accent5 7 2 2 3 2 2" xfId="12171" xr:uid="{00000000-0005-0000-0000-0000172F0000}"/>
    <cellStyle name="20% - Accent5 7 2 2 3 2 2 2" xfId="12172" xr:uid="{00000000-0005-0000-0000-0000182F0000}"/>
    <cellStyle name="20% - Accent5 7 2 2 3 2 3" xfId="12173" xr:uid="{00000000-0005-0000-0000-0000192F0000}"/>
    <cellStyle name="20% - Accent5 7 2 2 3 3" xfId="12174" xr:uid="{00000000-0005-0000-0000-00001A2F0000}"/>
    <cellStyle name="20% - Accent5 7 2 2 3 3 2" xfId="12175" xr:uid="{00000000-0005-0000-0000-00001B2F0000}"/>
    <cellStyle name="20% - Accent5 7 2 2 3 4" xfId="12176" xr:uid="{00000000-0005-0000-0000-00001C2F0000}"/>
    <cellStyle name="20% - Accent5 7 2 2 4" xfId="12177" xr:uid="{00000000-0005-0000-0000-00001D2F0000}"/>
    <cellStyle name="20% - Accent5 7 2 2 4 2" xfId="12178" xr:uid="{00000000-0005-0000-0000-00001E2F0000}"/>
    <cellStyle name="20% - Accent5 7 2 2 4 2 2" xfId="12179" xr:uid="{00000000-0005-0000-0000-00001F2F0000}"/>
    <cellStyle name="20% - Accent5 7 2 2 4 3" xfId="12180" xr:uid="{00000000-0005-0000-0000-0000202F0000}"/>
    <cellStyle name="20% - Accent5 7 2 2 5" xfId="12181" xr:uid="{00000000-0005-0000-0000-0000212F0000}"/>
    <cellStyle name="20% - Accent5 7 2 2 5 2" xfId="12182" xr:uid="{00000000-0005-0000-0000-0000222F0000}"/>
    <cellStyle name="20% - Accent5 7 2 2 5 2 2" xfId="12183" xr:uid="{00000000-0005-0000-0000-0000232F0000}"/>
    <cellStyle name="20% - Accent5 7 2 2 5 3" xfId="12184" xr:uid="{00000000-0005-0000-0000-0000242F0000}"/>
    <cellStyle name="20% - Accent5 7 2 2 6" xfId="12185" xr:uid="{00000000-0005-0000-0000-0000252F0000}"/>
    <cellStyle name="20% - Accent5 7 2 2 6 2" xfId="12186" xr:uid="{00000000-0005-0000-0000-0000262F0000}"/>
    <cellStyle name="20% - Accent5 7 2 2 7" xfId="12187" xr:uid="{00000000-0005-0000-0000-0000272F0000}"/>
    <cellStyle name="20% - Accent5 7 2 3" xfId="12188" xr:uid="{00000000-0005-0000-0000-0000282F0000}"/>
    <cellStyle name="20% - Accent5 7 2 3 2" xfId="12189" xr:uid="{00000000-0005-0000-0000-0000292F0000}"/>
    <cellStyle name="20% - Accent5 7 2 3 2 2" xfId="12190" xr:uid="{00000000-0005-0000-0000-00002A2F0000}"/>
    <cellStyle name="20% - Accent5 7 2 3 2 2 2" xfId="12191" xr:uid="{00000000-0005-0000-0000-00002B2F0000}"/>
    <cellStyle name="20% - Accent5 7 2 3 2 2 2 2" xfId="12192" xr:uid="{00000000-0005-0000-0000-00002C2F0000}"/>
    <cellStyle name="20% - Accent5 7 2 3 2 2 3" xfId="12193" xr:uid="{00000000-0005-0000-0000-00002D2F0000}"/>
    <cellStyle name="20% - Accent5 7 2 3 2 3" xfId="12194" xr:uid="{00000000-0005-0000-0000-00002E2F0000}"/>
    <cellStyle name="20% - Accent5 7 2 3 2 3 2" xfId="12195" xr:uid="{00000000-0005-0000-0000-00002F2F0000}"/>
    <cellStyle name="20% - Accent5 7 2 3 2 4" xfId="12196" xr:uid="{00000000-0005-0000-0000-0000302F0000}"/>
    <cellStyle name="20% - Accent5 7 2 3 3" xfId="12197" xr:uid="{00000000-0005-0000-0000-0000312F0000}"/>
    <cellStyle name="20% - Accent5 7 2 3 3 2" xfId="12198" xr:uid="{00000000-0005-0000-0000-0000322F0000}"/>
    <cellStyle name="20% - Accent5 7 2 3 3 2 2" xfId="12199" xr:uid="{00000000-0005-0000-0000-0000332F0000}"/>
    <cellStyle name="20% - Accent5 7 2 3 3 3" xfId="12200" xr:uid="{00000000-0005-0000-0000-0000342F0000}"/>
    <cellStyle name="20% - Accent5 7 2 3 4" xfId="12201" xr:uid="{00000000-0005-0000-0000-0000352F0000}"/>
    <cellStyle name="20% - Accent5 7 2 3 4 2" xfId="12202" xr:uid="{00000000-0005-0000-0000-0000362F0000}"/>
    <cellStyle name="20% - Accent5 7 2 3 4 2 2" xfId="12203" xr:uid="{00000000-0005-0000-0000-0000372F0000}"/>
    <cellStyle name="20% - Accent5 7 2 3 4 3" xfId="12204" xr:uid="{00000000-0005-0000-0000-0000382F0000}"/>
    <cellStyle name="20% - Accent5 7 2 3 5" xfId="12205" xr:uid="{00000000-0005-0000-0000-0000392F0000}"/>
    <cellStyle name="20% - Accent5 7 2 3 5 2" xfId="12206" xr:uid="{00000000-0005-0000-0000-00003A2F0000}"/>
    <cellStyle name="20% - Accent5 7 2 3 6" xfId="12207" xr:uid="{00000000-0005-0000-0000-00003B2F0000}"/>
    <cellStyle name="20% - Accent5 7 2 4" xfId="12208" xr:uid="{00000000-0005-0000-0000-00003C2F0000}"/>
    <cellStyle name="20% - Accent5 7 2 4 2" xfId="12209" xr:uid="{00000000-0005-0000-0000-00003D2F0000}"/>
    <cellStyle name="20% - Accent5 7 2 4 2 2" xfId="12210" xr:uid="{00000000-0005-0000-0000-00003E2F0000}"/>
    <cellStyle name="20% - Accent5 7 2 4 2 2 2" xfId="12211" xr:uid="{00000000-0005-0000-0000-00003F2F0000}"/>
    <cellStyle name="20% - Accent5 7 2 4 2 3" xfId="12212" xr:uid="{00000000-0005-0000-0000-0000402F0000}"/>
    <cellStyle name="20% - Accent5 7 2 4 3" xfId="12213" xr:uid="{00000000-0005-0000-0000-0000412F0000}"/>
    <cellStyle name="20% - Accent5 7 2 4 3 2" xfId="12214" xr:uid="{00000000-0005-0000-0000-0000422F0000}"/>
    <cellStyle name="20% - Accent5 7 2 4 4" xfId="12215" xr:uid="{00000000-0005-0000-0000-0000432F0000}"/>
    <cellStyle name="20% - Accent5 7 2 5" xfId="12216" xr:uid="{00000000-0005-0000-0000-0000442F0000}"/>
    <cellStyle name="20% - Accent5 7 2 5 2" xfId="12217" xr:uid="{00000000-0005-0000-0000-0000452F0000}"/>
    <cellStyle name="20% - Accent5 7 2 5 2 2" xfId="12218" xr:uid="{00000000-0005-0000-0000-0000462F0000}"/>
    <cellStyle name="20% - Accent5 7 2 5 3" xfId="12219" xr:uid="{00000000-0005-0000-0000-0000472F0000}"/>
    <cellStyle name="20% - Accent5 7 2 6" xfId="12220" xr:uid="{00000000-0005-0000-0000-0000482F0000}"/>
    <cellStyle name="20% - Accent5 7 2 6 2" xfId="12221" xr:uid="{00000000-0005-0000-0000-0000492F0000}"/>
    <cellStyle name="20% - Accent5 7 2 6 2 2" xfId="12222" xr:uid="{00000000-0005-0000-0000-00004A2F0000}"/>
    <cellStyle name="20% - Accent5 7 2 6 3" xfId="12223" xr:uid="{00000000-0005-0000-0000-00004B2F0000}"/>
    <cellStyle name="20% - Accent5 7 2 7" xfId="12224" xr:uid="{00000000-0005-0000-0000-00004C2F0000}"/>
    <cellStyle name="20% - Accent5 7 2 7 2" xfId="12225" xr:uid="{00000000-0005-0000-0000-00004D2F0000}"/>
    <cellStyle name="20% - Accent5 7 2 8" xfId="12226" xr:uid="{00000000-0005-0000-0000-00004E2F0000}"/>
    <cellStyle name="20% - Accent5 7 3" xfId="12227" xr:uid="{00000000-0005-0000-0000-00004F2F0000}"/>
    <cellStyle name="20% - Accent5 7 3 2" xfId="12228" xr:uid="{00000000-0005-0000-0000-0000502F0000}"/>
    <cellStyle name="20% - Accent5 7 3 2 2" xfId="12229" xr:uid="{00000000-0005-0000-0000-0000512F0000}"/>
    <cellStyle name="20% - Accent5 7 3 2 2 2" xfId="12230" xr:uid="{00000000-0005-0000-0000-0000522F0000}"/>
    <cellStyle name="20% - Accent5 7 3 2 2 2 2" xfId="12231" xr:uid="{00000000-0005-0000-0000-0000532F0000}"/>
    <cellStyle name="20% - Accent5 7 3 2 2 2 2 2" xfId="12232" xr:uid="{00000000-0005-0000-0000-0000542F0000}"/>
    <cellStyle name="20% - Accent5 7 3 2 2 2 3" xfId="12233" xr:uid="{00000000-0005-0000-0000-0000552F0000}"/>
    <cellStyle name="20% - Accent5 7 3 2 2 3" xfId="12234" xr:uid="{00000000-0005-0000-0000-0000562F0000}"/>
    <cellStyle name="20% - Accent5 7 3 2 2 3 2" xfId="12235" xr:uid="{00000000-0005-0000-0000-0000572F0000}"/>
    <cellStyle name="20% - Accent5 7 3 2 2 4" xfId="12236" xr:uid="{00000000-0005-0000-0000-0000582F0000}"/>
    <cellStyle name="20% - Accent5 7 3 2 3" xfId="12237" xr:uid="{00000000-0005-0000-0000-0000592F0000}"/>
    <cellStyle name="20% - Accent5 7 3 2 3 2" xfId="12238" xr:uid="{00000000-0005-0000-0000-00005A2F0000}"/>
    <cellStyle name="20% - Accent5 7 3 2 3 2 2" xfId="12239" xr:uid="{00000000-0005-0000-0000-00005B2F0000}"/>
    <cellStyle name="20% - Accent5 7 3 2 3 3" xfId="12240" xr:uid="{00000000-0005-0000-0000-00005C2F0000}"/>
    <cellStyle name="20% - Accent5 7 3 2 4" xfId="12241" xr:uid="{00000000-0005-0000-0000-00005D2F0000}"/>
    <cellStyle name="20% - Accent5 7 3 2 4 2" xfId="12242" xr:uid="{00000000-0005-0000-0000-00005E2F0000}"/>
    <cellStyle name="20% - Accent5 7 3 2 4 2 2" xfId="12243" xr:uid="{00000000-0005-0000-0000-00005F2F0000}"/>
    <cellStyle name="20% - Accent5 7 3 2 4 3" xfId="12244" xr:uid="{00000000-0005-0000-0000-0000602F0000}"/>
    <cellStyle name="20% - Accent5 7 3 2 5" xfId="12245" xr:uid="{00000000-0005-0000-0000-0000612F0000}"/>
    <cellStyle name="20% - Accent5 7 3 2 5 2" xfId="12246" xr:uid="{00000000-0005-0000-0000-0000622F0000}"/>
    <cellStyle name="20% - Accent5 7 3 2 6" xfId="12247" xr:uid="{00000000-0005-0000-0000-0000632F0000}"/>
    <cellStyle name="20% - Accent5 7 3 3" xfId="12248" xr:uid="{00000000-0005-0000-0000-0000642F0000}"/>
    <cellStyle name="20% - Accent5 7 3 3 2" xfId="12249" xr:uid="{00000000-0005-0000-0000-0000652F0000}"/>
    <cellStyle name="20% - Accent5 7 3 3 2 2" xfId="12250" xr:uid="{00000000-0005-0000-0000-0000662F0000}"/>
    <cellStyle name="20% - Accent5 7 3 3 2 2 2" xfId="12251" xr:uid="{00000000-0005-0000-0000-0000672F0000}"/>
    <cellStyle name="20% - Accent5 7 3 3 2 3" xfId="12252" xr:uid="{00000000-0005-0000-0000-0000682F0000}"/>
    <cellStyle name="20% - Accent5 7 3 3 3" xfId="12253" xr:uid="{00000000-0005-0000-0000-0000692F0000}"/>
    <cellStyle name="20% - Accent5 7 3 3 3 2" xfId="12254" xr:uid="{00000000-0005-0000-0000-00006A2F0000}"/>
    <cellStyle name="20% - Accent5 7 3 3 4" xfId="12255" xr:uid="{00000000-0005-0000-0000-00006B2F0000}"/>
    <cellStyle name="20% - Accent5 7 3 4" xfId="12256" xr:uid="{00000000-0005-0000-0000-00006C2F0000}"/>
    <cellStyle name="20% - Accent5 7 3 4 2" xfId="12257" xr:uid="{00000000-0005-0000-0000-00006D2F0000}"/>
    <cellStyle name="20% - Accent5 7 3 4 2 2" xfId="12258" xr:uid="{00000000-0005-0000-0000-00006E2F0000}"/>
    <cellStyle name="20% - Accent5 7 3 4 3" xfId="12259" xr:uid="{00000000-0005-0000-0000-00006F2F0000}"/>
    <cellStyle name="20% - Accent5 7 3 5" xfId="12260" xr:uid="{00000000-0005-0000-0000-0000702F0000}"/>
    <cellStyle name="20% - Accent5 7 3 5 2" xfId="12261" xr:uid="{00000000-0005-0000-0000-0000712F0000}"/>
    <cellStyle name="20% - Accent5 7 3 5 2 2" xfId="12262" xr:uid="{00000000-0005-0000-0000-0000722F0000}"/>
    <cellStyle name="20% - Accent5 7 3 5 3" xfId="12263" xr:uid="{00000000-0005-0000-0000-0000732F0000}"/>
    <cellStyle name="20% - Accent5 7 3 6" xfId="12264" xr:uid="{00000000-0005-0000-0000-0000742F0000}"/>
    <cellStyle name="20% - Accent5 7 3 6 2" xfId="12265" xr:uid="{00000000-0005-0000-0000-0000752F0000}"/>
    <cellStyle name="20% - Accent5 7 3 7" xfId="12266" xr:uid="{00000000-0005-0000-0000-0000762F0000}"/>
    <cellStyle name="20% - Accent5 7 4" xfId="12267" xr:uid="{00000000-0005-0000-0000-0000772F0000}"/>
    <cellStyle name="20% - Accent5 7 4 2" xfId="12268" xr:uid="{00000000-0005-0000-0000-0000782F0000}"/>
    <cellStyle name="20% - Accent5 7 4 2 2" xfId="12269" xr:uid="{00000000-0005-0000-0000-0000792F0000}"/>
    <cellStyle name="20% - Accent5 7 4 2 2 2" xfId="12270" xr:uid="{00000000-0005-0000-0000-00007A2F0000}"/>
    <cellStyle name="20% - Accent5 7 4 2 2 2 2" xfId="12271" xr:uid="{00000000-0005-0000-0000-00007B2F0000}"/>
    <cellStyle name="20% - Accent5 7 4 2 2 3" xfId="12272" xr:uid="{00000000-0005-0000-0000-00007C2F0000}"/>
    <cellStyle name="20% - Accent5 7 4 2 3" xfId="12273" xr:uid="{00000000-0005-0000-0000-00007D2F0000}"/>
    <cellStyle name="20% - Accent5 7 4 2 3 2" xfId="12274" xr:uid="{00000000-0005-0000-0000-00007E2F0000}"/>
    <cellStyle name="20% - Accent5 7 4 2 4" xfId="12275" xr:uid="{00000000-0005-0000-0000-00007F2F0000}"/>
    <cellStyle name="20% - Accent5 7 4 3" xfId="12276" xr:uid="{00000000-0005-0000-0000-0000802F0000}"/>
    <cellStyle name="20% - Accent5 7 4 3 2" xfId="12277" xr:uid="{00000000-0005-0000-0000-0000812F0000}"/>
    <cellStyle name="20% - Accent5 7 4 3 2 2" xfId="12278" xr:uid="{00000000-0005-0000-0000-0000822F0000}"/>
    <cellStyle name="20% - Accent5 7 4 3 3" xfId="12279" xr:uid="{00000000-0005-0000-0000-0000832F0000}"/>
    <cellStyle name="20% - Accent5 7 4 4" xfId="12280" xr:uid="{00000000-0005-0000-0000-0000842F0000}"/>
    <cellStyle name="20% - Accent5 7 4 4 2" xfId="12281" xr:uid="{00000000-0005-0000-0000-0000852F0000}"/>
    <cellStyle name="20% - Accent5 7 4 4 2 2" xfId="12282" xr:uid="{00000000-0005-0000-0000-0000862F0000}"/>
    <cellStyle name="20% - Accent5 7 4 4 3" xfId="12283" xr:uid="{00000000-0005-0000-0000-0000872F0000}"/>
    <cellStyle name="20% - Accent5 7 4 5" xfId="12284" xr:uid="{00000000-0005-0000-0000-0000882F0000}"/>
    <cellStyle name="20% - Accent5 7 4 5 2" xfId="12285" xr:uid="{00000000-0005-0000-0000-0000892F0000}"/>
    <cellStyle name="20% - Accent5 7 4 6" xfId="12286" xr:uid="{00000000-0005-0000-0000-00008A2F0000}"/>
    <cellStyle name="20% - Accent5 7 5" xfId="12287" xr:uid="{00000000-0005-0000-0000-00008B2F0000}"/>
    <cellStyle name="20% - Accent5 7 5 2" xfId="12288" xr:uid="{00000000-0005-0000-0000-00008C2F0000}"/>
    <cellStyle name="20% - Accent5 7 5 2 2" xfId="12289" xr:uid="{00000000-0005-0000-0000-00008D2F0000}"/>
    <cellStyle name="20% - Accent5 7 5 2 2 2" xfId="12290" xr:uid="{00000000-0005-0000-0000-00008E2F0000}"/>
    <cellStyle name="20% - Accent5 7 5 2 3" xfId="12291" xr:uid="{00000000-0005-0000-0000-00008F2F0000}"/>
    <cellStyle name="20% - Accent5 7 5 3" xfId="12292" xr:uid="{00000000-0005-0000-0000-0000902F0000}"/>
    <cellStyle name="20% - Accent5 7 5 3 2" xfId="12293" xr:uid="{00000000-0005-0000-0000-0000912F0000}"/>
    <cellStyle name="20% - Accent5 7 5 4" xfId="12294" xr:uid="{00000000-0005-0000-0000-0000922F0000}"/>
    <cellStyle name="20% - Accent5 7 6" xfId="12295" xr:uid="{00000000-0005-0000-0000-0000932F0000}"/>
    <cellStyle name="20% - Accent5 7 6 2" xfId="12296" xr:uid="{00000000-0005-0000-0000-0000942F0000}"/>
    <cellStyle name="20% - Accent5 7 6 2 2" xfId="12297" xr:uid="{00000000-0005-0000-0000-0000952F0000}"/>
    <cellStyle name="20% - Accent5 7 6 3" xfId="12298" xr:uid="{00000000-0005-0000-0000-0000962F0000}"/>
    <cellStyle name="20% - Accent5 7 7" xfId="12299" xr:uid="{00000000-0005-0000-0000-0000972F0000}"/>
    <cellStyle name="20% - Accent5 7 7 2" xfId="12300" xr:uid="{00000000-0005-0000-0000-0000982F0000}"/>
    <cellStyle name="20% - Accent5 7 7 2 2" xfId="12301" xr:uid="{00000000-0005-0000-0000-0000992F0000}"/>
    <cellStyle name="20% - Accent5 7 7 3" xfId="12302" xr:uid="{00000000-0005-0000-0000-00009A2F0000}"/>
    <cellStyle name="20% - Accent5 7 8" xfId="12303" xr:uid="{00000000-0005-0000-0000-00009B2F0000}"/>
    <cellStyle name="20% - Accent5 7 8 2" xfId="12304" xr:uid="{00000000-0005-0000-0000-00009C2F0000}"/>
    <cellStyle name="20% - Accent5 7 9" xfId="12305" xr:uid="{00000000-0005-0000-0000-00009D2F0000}"/>
    <cellStyle name="20% - Accent5 8" xfId="12306" xr:uid="{00000000-0005-0000-0000-00009E2F0000}"/>
    <cellStyle name="20% - Accent5 8 2" xfId="12307" xr:uid="{00000000-0005-0000-0000-00009F2F0000}"/>
    <cellStyle name="20% - Accent5 8 2 2" xfId="12308" xr:uid="{00000000-0005-0000-0000-0000A02F0000}"/>
    <cellStyle name="20% - Accent5 8 2 2 2" xfId="12309" xr:uid="{00000000-0005-0000-0000-0000A12F0000}"/>
    <cellStyle name="20% - Accent5 8 2 2 2 2" xfId="12310" xr:uid="{00000000-0005-0000-0000-0000A22F0000}"/>
    <cellStyle name="20% - Accent5 8 2 2 2 2 2" xfId="12311" xr:uid="{00000000-0005-0000-0000-0000A32F0000}"/>
    <cellStyle name="20% - Accent5 8 2 2 2 2 2 2" xfId="12312" xr:uid="{00000000-0005-0000-0000-0000A42F0000}"/>
    <cellStyle name="20% - Accent5 8 2 2 2 2 2 2 2" xfId="12313" xr:uid="{00000000-0005-0000-0000-0000A52F0000}"/>
    <cellStyle name="20% - Accent5 8 2 2 2 2 2 3" xfId="12314" xr:uid="{00000000-0005-0000-0000-0000A62F0000}"/>
    <cellStyle name="20% - Accent5 8 2 2 2 2 3" xfId="12315" xr:uid="{00000000-0005-0000-0000-0000A72F0000}"/>
    <cellStyle name="20% - Accent5 8 2 2 2 2 3 2" xfId="12316" xr:uid="{00000000-0005-0000-0000-0000A82F0000}"/>
    <cellStyle name="20% - Accent5 8 2 2 2 2 4" xfId="12317" xr:uid="{00000000-0005-0000-0000-0000A92F0000}"/>
    <cellStyle name="20% - Accent5 8 2 2 2 3" xfId="12318" xr:uid="{00000000-0005-0000-0000-0000AA2F0000}"/>
    <cellStyle name="20% - Accent5 8 2 2 2 3 2" xfId="12319" xr:uid="{00000000-0005-0000-0000-0000AB2F0000}"/>
    <cellStyle name="20% - Accent5 8 2 2 2 3 2 2" xfId="12320" xr:uid="{00000000-0005-0000-0000-0000AC2F0000}"/>
    <cellStyle name="20% - Accent5 8 2 2 2 3 3" xfId="12321" xr:uid="{00000000-0005-0000-0000-0000AD2F0000}"/>
    <cellStyle name="20% - Accent5 8 2 2 2 4" xfId="12322" xr:uid="{00000000-0005-0000-0000-0000AE2F0000}"/>
    <cellStyle name="20% - Accent5 8 2 2 2 4 2" xfId="12323" xr:uid="{00000000-0005-0000-0000-0000AF2F0000}"/>
    <cellStyle name="20% - Accent5 8 2 2 2 4 2 2" xfId="12324" xr:uid="{00000000-0005-0000-0000-0000B02F0000}"/>
    <cellStyle name="20% - Accent5 8 2 2 2 4 3" xfId="12325" xr:uid="{00000000-0005-0000-0000-0000B12F0000}"/>
    <cellStyle name="20% - Accent5 8 2 2 2 5" xfId="12326" xr:uid="{00000000-0005-0000-0000-0000B22F0000}"/>
    <cellStyle name="20% - Accent5 8 2 2 2 5 2" xfId="12327" xr:uid="{00000000-0005-0000-0000-0000B32F0000}"/>
    <cellStyle name="20% - Accent5 8 2 2 2 6" xfId="12328" xr:uid="{00000000-0005-0000-0000-0000B42F0000}"/>
    <cellStyle name="20% - Accent5 8 2 2 3" xfId="12329" xr:uid="{00000000-0005-0000-0000-0000B52F0000}"/>
    <cellStyle name="20% - Accent5 8 2 2 3 2" xfId="12330" xr:uid="{00000000-0005-0000-0000-0000B62F0000}"/>
    <cellStyle name="20% - Accent5 8 2 2 3 2 2" xfId="12331" xr:uid="{00000000-0005-0000-0000-0000B72F0000}"/>
    <cellStyle name="20% - Accent5 8 2 2 3 2 2 2" xfId="12332" xr:uid="{00000000-0005-0000-0000-0000B82F0000}"/>
    <cellStyle name="20% - Accent5 8 2 2 3 2 3" xfId="12333" xr:uid="{00000000-0005-0000-0000-0000B92F0000}"/>
    <cellStyle name="20% - Accent5 8 2 2 3 3" xfId="12334" xr:uid="{00000000-0005-0000-0000-0000BA2F0000}"/>
    <cellStyle name="20% - Accent5 8 2 2 3 3 2" xfId="12335" xr:uid="{00000000-0005-0000-0000-0000BB2F0000}"/>
    <cellStyle name="20% - Accent5 8 2 2 3 4" xfId="12336" xr:uid="{00000000-0005-0000-0000-0000BC2F0000}"/>
    <cellStyle name="20% - Accent5 8 2 2 4" xfId="12337" xr:uid="{00000000-0005-0000-0000-0000BD2F0000}"/>
    <cellStyle name="20% - Accent5 8 2 2 4 2" xfId="12338" xr:uid="{00000000-0005-0000-0000-0000BE2F0000}"/>
    <cellStyle name="20% - Accent5 8 2 2 4 2 2" xfId="12339" xr:uid="{00000000-0005-0000-0000-0000BF2F0000}"/>
    <cellStyle name="20% - Accent5 8 2 2 4 3" xfId="12340" xr:uid="{00000000-0005-0000-0000-0000C02F0000}"/>
    <cellStyle name="20% - Accent5 8 2 2 5" xfId="12341" xr:uid="{00000000-0005-0000-0000-0000C12F0000}"/>
    <cellStyle name="20% - Accent5 8 2 2 5 2" xfId="12342" xr:uid="{00000000-0005-0000-0000-0000C22F0000}"/>
    <cellStyle name="20% - Accent5 8 2 2 5 2 2" xfId="12343" xr:uid="{00000000-0005-0000-0000-0000C32F0000}"/>
    <cellStyle name="20% - Accent5 8 2 2 5 3" xfId="12344" xr:uid="{00000000-0005-0000-0000-0000C42F0000}"/>
    <cellStyle name="20% - Accent5 8 2 2 6" xfId="12345" xr:uid="{00000000-0005-0000-0000-0000C52F0000}"/>
    <cellStyle name="20% - Accent5 8 2 2 6 2" xfId="12346" xr:uid="{00000000-0005-0000-0000-0000C62F0000}"/>
    <cellStyle name="20% - Accent5 8 2 2 7" xfId="12347" xr:uid="{00000000-0005-0000-0000-0000C72F0000}"/>
    <cellStyle name="20% - Accent5 8 2 3" xfId="12348" xr:uid="{00000000-0005-0000-0000-0000C82F0000}"/>
    <cellStyle name="20% - Accent5 8 2 3 2" xfId="12349" xr:uid="{00000000-0005-0000-0000-0000C92F0000}"/>
    <cellStyle name="20% - Accent5 8 2 3 2 2" xfId="12350" xr:uid="{00000000-0005-0000-0000-0000CA2F0000}"/>
    <cellStyle name="20% - Accent5 8 2 3 2 2 2" xfId="12351" xr:uid="{00000000-0005-0000-0000-0000CB2F0000}"/>
    <cellStyle name="20% - Accent5 8 2 3 2 2 2 2" xfId="12352" xr:uid="{00000000-0005-0000-0000-0000CC2F0000}"/>
    <cellStyle name="20% - Accent5 8 2 3 2 2 3" xfId="12353" xr:uid="{00000000-0005-0000-0000-0000CD2F0000}"/>
    <cellStyle name="20% - Accent5 8 2 3 2 3" xfId="12354" xr:uid="{00000000-0005-0000-0000-0000CE2F0000}"/>
    <cellStyle name="20% - Accent5 8 2 3 2 3 2" xfId="12355" xr:uid="{00000000-0005-0000-0000-0000CF2F0000}"/>
    <cellStyle name="20% - Accent5 8 2 3 2 4" xfId="12356" xr:uid="{00000000-0005-0000-0000-0000D02F0000}"/>
    <cellStyle name="20% - Accent5 8 2 3 3" xfId="12357" xr:uid="{00000000-0005-0000-0000-0000D12F0000}"/>
    <cellStyle name="20% - Accent5 8 2 3 3 2" xfId="12358" xr:uid="{00000000-0005-0000-0000-0000D22F0000}"/>
    <cellStyle name="20% - Accent5 8 2 3 3 2 2" xfId="12359" xr:uid="{00000000-0005-0000-0000-0000D32F0000}"/>
    <cellStyle name="20% - Accent5 8 2 3 3 3" xfId="12360" xr:uid="{00000000-0005-0000-0000-0000D42F0000}"/>
    <cellStyle name="20% - Accent5 8 2 3 4" xfId="12361" xr:uid="{00000000-0005-0000-0000-0000D52F0000}"/>
    <cellStyle name="20% - Accent5 8 2 3 4 2" xfId="12362" xr:uid="{00000000-0005-0000-0000-0000D62F0000}"/>
    <cellStyle name="20% - Accent5 8 2 3 4 2 2" xfId="12363" xr:uid="{00000000-0005-0000-0000-0000D72F0000}"/>
    <cellStyle name="20% - Accent5 8 2 3 4 3" xfId="12364" xr:uid="{00000000-0005-0000-0000-0000D82F0000}"/>
    <cellStyle name="20% - Accent5 8 2 3 5" xfId="12365" xr:uid="{00000000-0005-0000-0000-0000D92F0000}"/>
    <cellStyle name="20% - Accent5 8 2 3 5 2" xfId="12366" xr:uid="{00000000-0005-0000-0000-0000DA2F0000}"/>
    <cellStyle name="20% - Accent5 8 2 3 6" xfId="12367" xr:uid="{00000000-0005-0000-0000-0000DB2F0000}"/>
    <cellStyle name="20% - Accent5 8 2 4" xfId="12368" xr:uid="{00000000-0005-0000-0000-0000DC2F0000}"/>
    <cellStyle name="20% - Accent5 8 2 4 2" xfId="12369" xr:uid="{00000000-0005-0000-0000-0000DD2F0000}"/>
    <cellStyle name="20% - Accent5 8 2 4 2 2" xfId="12370" xr:uid="{00000000-0005-0000-0000-0000DE2F0000}"/>
    <cellStyle name="20% - Accent5 8 2 4 2 2 2" xfId="12371" xr:uid="{00000000-0005-0000-0000-0000DF2F0000}"/>
    <cellStyle name="20% - Accent5 8 2 4 2 3" xfId="12372" xr:uid="{00000000-0005-0000-0000-0000E02F0000}"/>
    <cellStyle name="20% - Accent5 8 2 4 3" xfId="12373" xr:uid="{00000000-0005-0000-0000-0000E12F0000}"/>
    <cellStyle name="20% - Accent5 8 2 4 3 2" xfId="12374" xr:uid="{00000000-0005-0000-0000-0000E22F0000}"/>
    <cellStyle name="20% - Accent5 8 2 4 4" xfId="12375" xr:uid="{00000000-0005-0000-0000-0000E32F0000}"/>
    <cellStyle name="20% - Accent5 8 2 5" xfId="12376" xr:uid="{00000000-0005-0000-0000-0000E42F0000}"/>
    <cellStyle name="20% - Accent5 8 2 5 2" xfId="12377" xr:uid="{00000000-0005-0000-0000-0000E52F0000}"/>
    <cellStyle name="20% - Accent5 8 2 5 2 2" xfId="12378" xr:uid="{00000000-0005-0000-0000-0000E62F0000}"/>
    <cellStyle name="20% - Accent5 8 2 5 3" xfId="12379" xr:uid="{00000000-0005-0000-0000-0000E72F0000}"/>
    <cellStyle name="20% - Accent5 8 2 6" xfId="12380" xr:uid="{00000000-0005-0000-0000-0000E82F0000}"/>
    <cellStyle name="20% - Accent5 8 2 6 2" xfId="12381" xr:uid="{00000000-0005-0000-0000-0000E92F0000}"/>
    <cellStyle name="20% - Accent5 8 2 6 2 2" xfId="12382" xr:uid="{00000000-0005-0000-0000-0000EA2F0000}"/>
    <cellStyle name="20% - Accent5 8 2 6 3" xfId="12383" xr:uid="{00000000-0005-0000-0000-0000EB2F0000}"/>
    <cellStyle name="20% - Accent5 8 2 7" xfId="12384" xr:uid="{00000000-0005-0000-0000-0000EC2F0000}"/>
    <cellStyle name="20% - Accent5 8 2 7 2" xfId="12385" xr:uid="{00000000-0005-0000-0000-0000ED2F0000}"/>
    <cellStyle name="20% - Accent5 8 2 8" xfId="12386" xr:uid="{00000000-0005-0000-0000-0000EE2F0000}"/>
    <cellStyle name="20% - Accent5 8 3" xfId="12387" xr:uid="{00000000-0005-0000-0000-0000EF2F0000}"/>
    <cellStyle name="20% - Accent5 8 3 2" xfId="12388" xr:uid="{00000000-0005-0000-0000-0000F02F0000}"/>
    <cellStyle name="20% - Accent5 8 3 2 2" xfId="12389" xr:uid="{00000000-0005-0000-0000-0000F12F0000}"/>
    <cellStyle name="20% - Accent5 8 3 2 2 2" xfId="12390" xr:uid="{00000000-0005-0000-0000-0000F22F0000}"/>
    <cellStyle name="20% - Accent5 8 3 2 2 2 2" xfId="12391" xr:uid="{00000000-0005-0000-0000-0000F32F0000}"/>
    <cellStyle name="20% - Accent5 8 3 2 2 2 2 2" xfId="12392" xr:uid="{00000000-0005-0000-0000-0000F42F0000}"/>
    <cellStyle name="20% - Accent5 8 3 2 2 2 3" xfId="12393" xr:uid="{00000000-0005-0000-0000-0000F52F0000}"/>
    <cellStyle name="20% - Accent5 8 3 2 2 3" xfId="12394" xr:uid="{00000000-0005-0000-0000-0000F62F0000}"/>
    <cellStyle name="20% - Accent5 8 3 2 2 3 2" xfId="12395" xr:uid="{00000000-0005-0000-0000-0000F72F0000}"/>
    <cellStyle name="20% - Accent5 8 3 2 2 4" xfId="12396" xr:uid="{00000000-0005-0000-0000-0000F82F0000}"/>
    <cellStyle name="20% - Accent5 8 3 2 3" xfId="12397" xr:uid="{00000000-0005-0000-0000-0000F92F0000}"/>
    <cellStyle name="20% - Accent5 8 3 2 3 2" xfId="12398" xr:uid="{00000000-0005-0000-0000-0000FA2F0000}"/>
    <cellStyle name="20% - Accent5 8 3 2 3 2 2" xfId="12399" xr:uid="{00000000-0005-0000-0000-0000FB2F0000}"/>
    <cellStyle name="20% - Accent5 8 3 2 3 3" xfId="12400" xr:uid="{00000000-0005-0000-0000-0000FC2F0000}"/>
    <cellStyle name="20% - Accent5 8 3 2 4" xfId="12401" xr:uid="{00000000-0005-0000-0000-0000FD2F0000}"/>
    <cellStyle name="20% - Accent5 8 3 2 4 2" xfId="12402" xr:uid="{00000000-0005-0000-0000-0000FE2F0000}"/>
    <cellStyle name="20% - Accent5 8 3 2 4 2 2" xfId="12403" xr:uid="{00000000-0005-0000-0000-0000FF2F0000}"/>
    <cellStyle name="20% - Accent5 8 3 2 4 3" xfId="12404" xr:uid="{00000000-0005-0000-0000-000000300000}"/>
    <cellStyle name="20% - Accent5 8 3 2 5" xfId="12405" xr:uid="{00000000-0005-0000-0000-000001300000}"/>
    <cellStyle name="20% - Accent5 8 3 2 5 2" xfId="12406" xr:uid="{00000000-0005-0000-0000-000002300000}"/>
    <cellStyle name="20% - Accent5 8 3 2 6" xfId="12407" xr:uid="{00000000-0005-0000-0000-000003300000}"/>
    <cellStyle name="20% - Accent5 8 3 3" xfId="12408" xr:uid="{00000000-0005-0000-0000-000004300000}"/>
    <cellStyle name="20% - Accent5 8 3 3 2" xfId="12409" xr:uid="{00000000-0005-0000-0000-000005300000}"/>
    <cellStyle name="20% - Accent5 8 3 3 2 2" xfId="12410" xr:uid="{00000000-0005-0000-0000-000006300000}"/>
    <cellStyle name="20% - Accent5 8 3 3 2 2 2" xfId="12411" xr:uid="{00000000-0005-0000-0000-000007300000}"/>
    <cellStyle name="20% - Accent5 8 3 3 2 3" xfId="12412" xr:uid="{00000000-0005-0000-0000-000008300000}"/>
    <cellStyle name="20% - Accent5 8 3 3 3" xfId="12413" xr:uid="{00000000-0005-0000-0000-000009300000}"/>
    <cellStyle name="20% - Accent5 8 3 3 3 2" xfId="12414" xr:uid="{00000000-0005-0000-0000-00000A300000}"/>
    <cellStyle name="20% - Accent5 8 3 3 4" xfId="12415" xr:uid="{00000000-0005-0000-0000-00000B300000}"/>
    <cellStyle name="20% - Accent5 8 3 4" xfId="12416" xr:uid="{00000000-0005-0000-0000-00000C300000}"/>
    <cellStyle name="20% - Accent5 8 3 4 2" xfId="12417" xr:uid="{00000000-0005-0000-0000-00000D300000}"/>
    <cellStyle name="20% - Accent5 8 3 4 2 2" xfId="12418" xr:uid="{00000000-0005-0000-0000-00000E300000}"/>
    <cellStyle name="20% - Accent5 8 3 4 3" xfId="12419" xr:uid="{00000000-0005-0000-0000-00000F300000}"/>
    <cellStyle name="20% - Accent5 8 3 5" xfId="12420" xr:uid="{00000000-0005-0000-0000-000010300000}"/>
    <cellStyle name="20% - Accent5 8 3 5 2" xfId="12421" xr:uid="{00000000-0005-0000-0000-000011300000}"/>
    <cellStyle name="20% - Accent5 8 3 5 2 2" xfId="12422" xr:uid="{00000000-0005-0000-0000-000012300000}"/>
    <cellStyle name="20% - Accent5 8 3 5 3" xfId="12423" xr:uid="{00000000-0005-0000-0000-000013300000}"/>
    <cellStyle name="20% - Accent5 8 3 6" xfId="12424" xr:uid="{00000000-0005-0000-0000-000014300000}"/>
    <cellStyle name="20% - Accent5 8 3 6 2" xfId="12425" xr:uid="{00000000-0005-0000-0000-000015300000}"/>
    <cellStyle name="20% - Accent5 8 3 7" xfId="12426" xr:uid="{00000000-0005-0000-0000-000016300000}"/>
    <cellStyle name="20% - Accent5 8 4" xfId="12427" xr:uid="{00000000-0005-0000-0000-000017300000}"/>
    <cellStyle name="20% - Accent5 8 4 2" xfId="12428" xr:uid="{00000000-0005-0000-0000-000018300000}"/>
    <cellStyle name="20% - Accent5 8 4 2 2" xfId="12429" xr:uid="{00000000-0005-0000-0000-000019300000}"/>
    <cellStyle name="20% - Accent5 8 4 2 2 2" xfId="12430" xr:uid="{00000000-0005-0000-0000-00001A300000}"/>
    <cellStyle name="20% - Accent5 8 4 2 2 2 2" xfId="12431" xr:uid="{00000000-0005-0000-0000-00001B300000}"/>
    <cellStyle name="20% - Accent5 8 4 2 2 3" xfId="12432" xr:uid="{00000000-0005-0000-0000-00001C300000}"/>
    <cellStyle name="20% - Accent5 8 4 2 3" xfId="12433" xr:uid="{00000000-0005-0000-0000-00001D300000}"/>
    <cellStyle name="20% - Accent5 8 4 2 3 2" xfId="12434" xr:uid="{00000000-0005-0000-0000-00001E300000}"/>
    <cellStyle name="20% - Accent5 8 4 2 4" xfId="12435" xr:uid="{00000000-0005-0000-0000-00001F300000}"/>
    <cellStyle name="20% - Accent5 8 4 3" xfId="12436" xr:uid="{00000000-0005-0000-0000-000020300000}"/>
    <cellStyle name="20% - Accent5 8 4 3 2" xfId="12437" xr:uid="{00000000-0005-0000-0000-000021300000}"/>
    <cellStyle name="20% - Accent5 8 4 3 2 2" xfId="12438" xr:uid="{00000000-0005-0000-0000-000022300000}"/>
    <cellStyle name="20% - Accent5 8 4 3 3" xfId="12439" xr:uid="{00000000-0005-0000-0000-000023300000}"/>
    <cellStyle name="20% - Accent5 8 4 4" xfId="12440" xr:uid="{00000000-0005-0000-0000-000024300000}"/>
    <cellStyle name="20% - Accent5 8 4 4 2" xfId="12441" xr:uid="{00000000-0005-0000-0000-000025300000}"/>
    <cellStyle name="20% - Accent5 8 4 4 2 2" xfId="12442" xr:uid="{00000000-0005-0000-0000-000026300000}"/>
    <cellStyle name="20% - Accent5 8 4 4 3" xfId="12443" xr:uid="{00000000-0005-0000-0000-000027300000}"/>
    <cellStyle name="20% - Accent5 8 4 5" xfId="12444" xr:uid="{00000000-0005-0000-0000-000028300000}"/>
    <cellStyle name="20% - Accent5 8 4 5 2" xfId="12445" xr:uid="{00000000-0005-0000-0000-000029300000}"/>
    <cellStyle name="20% - Accent5 8 4 6" xfId="12446" xr:uid="{00000000-0005-0000-0000-00002A300000}"/>
    <cellStyle name="20% - Accent5 8 5" xfId="12447" xr:uid="{00000000-0005-0000-0000-00002B300000}"/>
    <cellStyle name="20% - Accent5 8 5 2" xfId="12448" xr:uid="{00000000-0005-0000-0000-00002C300000}"/>
    <cellStyle name="20% - Accent5 8 5 2 2" xfId="12449" xr:uid="{00000000-0005-0000-0000-00002D300000}"/>
    <cellStyle name="20% - Accent5 8 5 2 2 2" xfId="12450" xr:uid="{00000000-0005-0000-0000-00002E300000}"/>
    <cellStyle name="20% - Accent5 8 5 2 3" xfId="12451" xr:uid="{00000000-0005-0000-0000-00002F300000}"/>
    <cellStyle name="20% - Accent5 8 5 3" xfId="12452" xr:uid="{00000000-0005-0000-0000-000030300000}"/>
    <cellStyle name="20% - Accent5 8 5 3 2" xfId="12453" xr:uid="{00000000-0005-0000-0000-000031300000}"/>
    <cellStyle name="20% - Accent5 8 5 4" xfId="12454" xr:uid="{00000000-0005-0000-0000-000032300000}"/>
    <cellStyle name="20% - Accent5 8 6" xfId="12455" xr:uid="{00000000-0005-0000-0000-000033300000}"/>
    <cellStyle name="20% - Accent5 8 6 2" xfId="12456" xr:uid="{00000000-0005-0000-0000-000034300000}"/>
    <cellStyle name="20% - Accent5 8 6 2 2" xfId="12457" xr:uid="{00000000-0005-0000-0000-000035300000}"/>
    <cellStyle name="20% - Accent5 8 6 3" xfId="12458" xr:uid="{00000000-0005-0000-0000-000036300000}"/>
    <cellStyle name="20% - Accent5 8 7" xfId="12459" xr:uid="{00000000-0005-0000-0000-000037300000}"/>
    <cellStyle name="20% - Accent5 8 7 2" xfId="12460" xr:uid="{00000000-0005-0000-0000-000038300000}"/>
    <cellStyle name="20% - Accent5 8 7 2 2" xfId="12461" xr:uid="{00000000-0005-0000-0000-000039300000}"/>
    <cellStyle name="20% - Accent5 8 7 3" xfId="12462" xr:uid="{00000000-0005-0000-0000-00003A300000}"/>
    <cellStyle name="20% - Accent5 8 8" xfId="12463" xr:uid="{00000000-0005-0000-0000-00003B300000}"/>
    <cellStyle name="20% - Accent5 8 8 2" xfId="12464" xr:uid="{00000000-0005-0000-0000-00003C300000}"/>
    <cellStyle name="20% - Accent5 8 9" xfId="12465" xr:uid="{00000000-0005-0000-0000-00003D300000}"/>
    <cellStyle name="20% - Accent5 9" xfId="12466" xr:uid="{00000000-0005-0000-0000-00003E300000}"/>
    <cellStyle name="20% - Accent5 9 2" xfId="12467" xr:uid="{00000000-0005-0000-0000-00003F300000}"/>
    <cellStyle name="20% - Accent5 9 2 2" xfId="12468" xr:uid="{00000000-0005-0000-0000-000040300000}"/>
    <cellStyle name="20% - Accent5 9 2 2 2" xfId="12469" xr:uid="{00000000-0005-0000-0000-000041300000}"/>
    <cellStyle name="20% - Accent5 9 2 2 2 2" xfId="12470" xr:uid="{00000000-0005-0000-0000-000042300000}"/>
    <cellStyle name="20% - Accent5 9 2 2 2 2 2" xfId="12471" xr:uid="{00000000-0005-0000-0000-000043300000}"/>
    <cellStyle name="20% - Accent5 9 2 2 2 2 2 2" xfId="12472" xr:uid="{00000000-0005-0000-0000-000044300000}"/>
    <cellStyle name="20% - Accent5 9 2 2 2 2 2 2 2" xfId="12473" xr:uid="{00000000-0005-0000-0000-000045300000}"/>
    <cellStyle name="20% - Accent5 9 2 2 2 2 2 3" xfId="12474" xr:uid="{00000000-0005-0000-0000-000046300000}"/>
    <cellStyle name="20% - Accent5 9 2 2 2 2 3" xfId="12475" xr:uid="{00000000-0005-0000-0000-000047300000}"/>
    <cellStyle name="20% - Accent5 9 2 2 2 2 3 2" xfId="12476" xr:uid="{00000000-0005-0000-0000-000048300000}"/>
    <cellStyle name="20% - Accent5 9 2 2 2 2 4" xfId="12477" xr:uid="{00000000-0005-0000-0000-000049300000}"/>
    <cellStyle name="20% - Accent5 9 2 2 2 3" xfId="12478" xr:uid="{00000000-0005-0000-0000-00004A300000}"/>
    <cellStyle name="20% - Accent5 9 2 2 2 3 2" xfId="12479" xr:uid="{00000000-0005-0000-0000-00004B300000}"/>
    <cellStyle name="20% - Accent5 9 2 2 2 3 2 2" xfId="12480" xr:uid="{00000000-0005-0000-0000-00004C300000}"/>
    <cellStyle name="20% - Accent5 9 2 2 2 3 3" xfId="12481" xr:uid="{00000000-0005-0000-0000-00004D300000}"/>
    <cellStyle name="20% - Accent5 9 2 2 2 4" xfId="12482" xr:uid="{00000000-0005-0000-0000-00004E300000}"/>
    <cellStyle name="20% - Accent5 9 2 2 2 4 2" xfId="12483" xr:uid="{00000000-0005-0000-0000-00004F300000}"/>
    <cellStyle name="20% - Accent5 9 2 2 2 4 2 2" xfId="12484" xr:uid="{00000000-0005-0000-0000-000050300000}"/>
    <cellStyle name="20% - Accent5 9 2 2 2 4 3" xfId="12485" xr:uid="{00000000-0005-0000-0000-000051300000}"/>
    <cellStyle name="20% - Accent5 9 2 2 2 5" xfId="12486" xr:uid="{00000000-0005-0000-0000-000052300000}"/>
    <cellStyle name="20% - Accent5 9 2 2 2 5 2" xfId="12487" xr:uid="{00000000-0005-0000-0000-000053300000}"/>
    <cellStyle name="20% - Accent5 9 2 2 2 6" xfId="12488" xr:uid="{00000000-0005-0000-0000-000054300000}"/>
    <cellStyle name="20% - Accent5 9 2 2 3" xfId="12489" xr:uid="{00000000-0005-0000-0000-000055300000}"/>
    <cellStyle name="20% - Accent5 9 2 2 3 2" xfId="12490" xr:uid="{00000000-0005-0000-0000-000056300000}"/>
    <cellStyle name="20% - Accent5 9 2 2 3 2 2" xfId="12491" xr:uid="{00000000-0005-0000-0000-000057300000}"/>
    <cellStyle name="20% - Accent5 9 2 2 3 2 2 2" xfId="12492" xr:uid="{00000000-0005-0000-0000-000058300000}"/>
    <cellStyle name="20% - Accent5 9 2 2 3 2 3" xfId="12493" xr:uid="{00000000-0005-0000-0000-000059300000}"/>
    <cellStyle name="20% - Accent5 9 2 2 3 3" xfId="12494" xr:uid="{00000000-0005-0000-0000-00005A300000}"/>
    <cellStyle name="20% - Accent5 9 2 2 3 3 2" xfId="12495" xr:uid="{00000000-0005-0000-0000-00005B300000}"/>
    <cellStyle name="20% - Accent5 9 2 2 3 4" xfId="12496" xr:uid="{00000000-0005-0000-0000-00005C300000}"/>
    <cellStyle name="20% - Accent5 9 2 2 4" xfId="12497" xr:uid="{00000000-0005-0000-0000-00005D300000}"/>
    <cellStyle name="20% - Accent5 9 2 2 4 2" xfId="12498" xr:uid="{00000000-0005-0000-0000-00005E300000}"/>
    <cellStyle name="20% - Accent5 9 2 2 4 2 2" xfId="12499" xr:uid="{00000000-0005-0000-0000-00005F300000}"/>
    <cellStyle name="20% - Accent5 9 2 2 4 3" xfId="12500" xr:uid="{00000000-0005-0000-0000-000060300000}"/>
    <cellStyle name="20% - Accent5 9 2 2 5" xfId="12501" xr:uid="{00000000-0005-0000-0000-000061300000}"/>
    <cellStyle name="20% - Accent5 9 2 2 5 2" xfId="12502" xr:uid="{00000000-0005-0000-0000-000062300000}"/>
    <cellStyle name="20% - Accent5 9 2 2 5 2 2" xfId="12503" xr:uid="{00000000-0005-0000-0000-000063300000}"/>
    <cellStyle name="20% - Accent5 9 2 2 5 3" xfId="12504" xr:uid="{00000000-0005-0000-0000-000064300000}"/>
    <cellStyle name="20% - Accent5 9 2 2 6" xfId="12505" xr:uid="{00000000-0005-0000-0000-000065300000}"/>
    <cellStyle name="20% - Accent5 9 2 2 6 2" xfId="12506" xr:uid="{00000000-0005-0000-0000-000066300000}"/>
    <cellStyle name="20% - Accent5 9 2 2 7" xfId="12507" xr:uid="{00000000-0005-0000-0000-000067300000}"/>
    <cellStyle name="20% - Accent5 9 2 3" xfId="12508" xr:uid="{00000000-0005-0000-0000-000068300000}"/>
    <cellStyle name="20% - Accent5 9 2 3 2" xfId="12509" xr:uid="{00000000-0005-0000-0000-000069300000}"/>
    <cellStyle name="20% - Accent5 9 2 3 2 2" xfId="12510" xr:uid="{00000000-0005-0000-0000-00006A300000}"/>
    <cellStyle name="20% - Accent5 9 2 3 2 2 2" xfId="12511" xr:uid="{00000000-0005-0000-0000-00006B300000}"/>
    <cellStyle name="20% - Accent5 9 2 3 2 2 2 2" xfId="12512" xr:uid="{00000000-0005-0000-0000-00006C300000}"/>
    <cellStyle name="20% - Accent5 9 2 3 2 2 3" xfId="12513" xr:uid="{00000000-0005-0000-0000-00006D300000}"/>
    <cellStyle name="20% - Accent5 9 2 3 2 3" xfId="12514" xr:uid="{00000000-0005-0000-0000-00006E300000}"/>
    <cellStyle name="20% - Accent5 9 2 3 2 3 2" xfId="12515" xr:uid="{00000000-0005-0000-0000-00006F300000}"/>
    <cellStyle name="20% - Accent5 9 2 3 2 4" xfId="12516" xr:uid="{00000000-0005-0000-0000-000070300000}"/>
    <cellStyle name="20% - Accent5 9 2 3 3" xfId="12517" xr:uid="{00000000-0005-0000-0000-000071300000}"/>
    <cellStyle name="20% - Accent5 9 2 3 3 2" xfId="12518" xr:uid="{00000000-0005-0000-0000-000072300000}"/>
    <cellStyle name="20% - Accent5 9 2 3 3 2 2" xfId="12519" xr:uid="{00000000-0005-0000-0000-000073300000}"/>
    <cellStyle name="20% - Accent5 9 2 3 3 3" xfId="12520" xr:uid="{00000000-0005-0000-0000-000074300000}"/>
    <cellStyle name="20% - Accent5 9 2 3 4" xfId="12521" xr:uid="{00000000-0005-0000-0000-000075300000}"/>
    <cellStyle name="20% - Accent5 9 2 3 4 2" xfId="12522" xr:uid="{00000000-0005-0000-0000-000076300000}"/>
    <cellStyle name="20% - Accent5 9 2 3 4 2 2" xfId="12523" xr:uid="{00000000-0005-0000-0000-000077300000}"/>
    <cellStyle name="20% - Accent5 9 2 3 4 3" xfId="12524" xr:uid="{00000000-0005-0000-0000-000078300000}"/>
    <cellStyle name="20% - Accent5 9 2 3 5" xfId="12525" xr:uid="{00000000-0005-0000-0000-000079300000}"/>
    <cellStyle name="20% - Accent5 9 2 3 5 2" xfId="12526" xr:uid="{00000000-0005-0000-0000-00007A300000}"/>
    <cellStyle name="20% - Accent5 9 2 3 6" xfId="12527" xr:uid="{00000000-0005-0000-0000-00007B300000}"/>
    <cellStyle name="20% - Accent5 9 2 4" xfId="12528" xr:uid="{00000000-0005-0000-0000-00007C300000}"/>
    <cellStyle name="20% - Accent5 9 2 4 2" xfId="12529" xr:uid="{00000000-0005-0000-0000-00007D300000}"/>
    <cellStyle name="20% - Accent5 9 2 4 2 2" xfId="12530" xr:uid="{00000000-0005-0000-0000-00007E300000}"/>
    <cellStyle name="20% - Accent5 9 2 4 2 2 2" xfId="12531" xr:uid="{00000000-0005-0000-0000-00007F300000}"/>
    <cellStyle name="20% - Accent5 9 2 4 2 3" xfId="12532" xr:uid="{00000000-0005-0000-0000-000080300000}"/>
    <cellStyle name="20% - Accent5 9 2 4 3" xfId="12533" xr:uid="{00000000-0005-0000-0000-000081300000}"/>
    <cellStyle name="20% - Accent5 9 2 4 3 2" xfId="12534" xr:uid="{00000000-0005-0000-0000-000082300000}"/>
    <cellStyle name="20% - Accent5 9 2 4 4" xfId="12535" xr:uid="{00000000-0005-0000-0000-000083300000}"/>
    <cellStyle name="20% - Accent5 9 2 5" xfId="12536" xr:uid="{00000000-0005-0000-0000-000084300000}"/>
    <cellStyle name="20% - Accent5 9 2 5 2" xfId="12537" xr:uid="{00000000-0005-0000-0000-000085300000}"/>
    <cellStyle name="20% - Accent5 9 2 5 2 2" xfId="12538" xr:uid="{00000000-0005-0000-0000-000086300000}"/>
    <cellStyle name="20% - Accent5 9 2 5 3" xfId="12539" xr:uid="{00000000-0005-0000-0000-000087300000}"/>
    <cellStyle name="20% - Accent5 9 2 6" xfId="12540" xr:uid="{00000000-0005-0000-0000-000088300000}"/>
    <cellStyle name="20% - Accent5 9 2 6 2" xfId="12541" xr:uid="{00000000-0005-0000-0000-000089300000}"/>
    <cellStyle name="20% - Accent5 9 2 6 2 2" xfId="12542" xr:uid="{00000000-0005-0000-0000-00008A300000}"/>
    <cellStyle name="20% - Accent5 9 2 6 3" xfId="12543" xr:uid="{00000000-0005-0000-0000-00008B300000}"/>
    <cellStyle name="20% - Accent5 9 2 7" xfId="12544" xr:uid="{00000000-0005-0000-0000-00008C300000}"/>
    <cellStyle name="20% - Accent5 9 2 7 2" xfId="12545" xr:uid="{00000000-0005-0000-0000-00008D300000}"/>
    <cellStyle name="20% - Accent5 9 2 8" xfId="12546" xr:uid="{00000000-0005-0000-0000-00008E300000}"/>
    <cellStyle name="20% - Accent5 9 3" xfId="12547" xr:uid="{00000000-0005-0000-0000-00008F300000}"/>
    <cellStyle name="20% - Accent5 9 3 2" xfId="12548" xr:uid="{00000000-0005-0000-0000-000090300000}"/>
    <cellStyle name="20% - Accent5 9 3 2 2" xfId="12549" xr:uid="{00000000-0005-0000-0000-000091300000}"/>
    <cellStyle name="20% - Accent5 9 3 2 2 2" xfId="12550" xr:uid="{00000000-0005-0000-0000-000092300000}"/>
    <cellStyle name="20% - Accent5 9 3 2 2 2 2" xfId="12551" xr:uid="{00000000-0005-0000-0000-000093300000}"/>
    <cellStyle name="20% - Accent5 9 3 2 2 2 2 2" xfId="12552" xr:uid="{00000000-0005-0000-0000-000094300000}"/>
    <cellStyle name="20% - Accent5 9 3 2 2 2 3" xfId="12553" xr:uid="{00000000-0005-0000-0000-000095300000}"/>
    <cellStyle name="20% - Accent5 9 3 2 2 3" xfId="12554" xr:uid="{00000000-0005-0000-0000-000096300000}"/>
    <cellStyle name="20% - Accent5 9 3 2 2 3 2" xfId="12555" xr:uid="{00000000-0005-0000-0000-000097300000}"/>
    <cellStyle name="20% - Accent5 9 3 2 2 4" xfId="12556" xr:uid="{00000000-0005-0000-0000-000098300000}"/>
    <cellStyle name="20% - Accent5 9 3 2 3" xfId="12557" xr:uid="{00000000-0005-0000-0000-000099300000}"/>
    <cellStyle name="20% - Accent5 9 3 2 3 2" xfId="12558" xr:uid="{00000000-0005-0000-0000-00009A300000}"/>
    <cellStyle name="20% - Accent5 9 3 2 3 2 2" xfId="12559" xr:uid="{00000000-0005-0000-0000-00009B300000}"/>
    <cellStyle name="20% - Accent5 9 3 2 3 3" xfId="12560" xr:uid="{00000000-0005-0000-0000-00009C300000}"/>
    <cellStyle name="20% - Accent5 9 3 2 4" xfId="12561" xr:uid="{00000000-0005-0000-0000-00009D300000}"/>
    <cellStyle name="20% - Accent5 9 3 2 4 2" xfId="12562" xr:uid="{00000000-0005-0000-0000-00009E300000}"/>
    <cellStyle name="20% - Accent5 9 3 2 4 2 2" xfId="12563" xr:uid="{00000000-0005-0000-0000-00009F300000}"/>
    <cellStyle name="20% - Accent5 9 3 2 4 3" xfId="12564" xr:uid="{00000000-0005-0000-0000-0000A0300000}"/>
    <cellStyle name="20% - Accent5 9 3 2 5" xfId="12565" xr:uid="{00000000-0005-0000-0000-0000A1300000}"/>
    <cellStyle name="20% - Accent5 9 3 2 5 2" xfId="12566" xr:uid="{00000000-0005-0000-0000-0000A2300000}"/>
    <cellStyle name="20% - Accent5 9 3 2 6" xfId="12567" xr:uid="{00000000-0005-0000-0000-0000A3300000}"/>
    <cellStyle name="20% - Accent5 9 3 3" xfId="12568" xr:uid="{00000000-0005-0000-0000-0000A4300000}"/>
    <cellStyle name="20% - Accent5 9 3 3 2" xfId="12569" xr:uid="{00000000-0005-0000-0000-0000A5300000}"/>
    <cellStyle name="20% - Accent5 9 3 3 2 2" xfId="12570" xr:uid="{00000000-0005-0000-0000-0000A6300000}"/>
    <cellStyle name="20% - Accent5 9 3 3 2 2 2" xfId="12571" xr:uid="{00000000-0005-0000-0000-0000A7300000}"/>
    <cellStyle name="20% - Accent5 9 3 3 2 3" xfId="12572" xr:uid="{00000000-0005-0000-0000-0000A8300000}"/>
    <cellStyle name="20% - Accent5 9 3 3 3" xfId="12573" xr:uid="{00000000-0005-0000-0000-0000A9300000}"/>
    <cellStyle name="20% - Accent5 9 3 3 3 2" xfId="12574" xr:uid="{00000000-0005-0000-0000-0000AA300000}"/>
    <cellStyle name="20% - Accent5 9 3 3 4" xfId="12575" xr:uid="{00000000-0005-0000-0000-0000AB300000}"/>
    <cellStyle name="20% - Accent5 9 3 4" xfId="12576" xr:uid="{00000000-0005-0000-0000-0000AC300000}"/>
    <cellStyle name="20% - Accent5 9 3 4 2" xfId="12577" xr:uid="{00000000-0005-0000-0000-0000AD300000}"/>
    <cellStyle name="20% - Accent5 9 3 4 2 2" xfId="12578" xr:uid="{00000000-0005-0000-0000-0000AE300000}"/>
    <cellStyle name="20% - Accent5 9 3 4 3" xfId="12579" xr:uid="{00000000-0005-0000-0000-0000AF300000}"/>
    <cellStyle name="20% - Accent5 9 3 5" xfId="12580" xr:uid="{00000000-0005-0000-0000-0000B0300000}"/>
    <cellStyle name="20% - Accent5 9 3 5 2" xfId="12581" xr:uid="{00000000-0005-0000-0000-0000B1300000}"/>
    <cellStyle name="20% - Accent5 9 3 5 2 2" xfId="12582" xr:uid="{00000000-0005-0000-0000-0000B2300000}"/>
    <cellStyle name="20% - Accent5 9 3 5 3" xfId="12583" xr:uid="{00000000-0005-0000-0000-0000B3300000}"/>
    <cellStyle name="20% - Accent5 9 3 6" xfId="12584" xr:uid="{00000000-0005-0000-0000-0000B4300000}"/>
    <cellStyle name="20% - Accent5 9 3 6 2" xfId="12585" xr:uid="{00000000-0005-0000-0000-0000B5300000}"/>
    <cellStyle name="20% - Accent5 9 3 7" xfId="12586" xr:uid="{00000000-0005-0000-0000-0000B6300000}"/>
    <cellStyle name="20% - Accent5 9 4" xfId="12587" xr:uid="{00000000-0005-0000-0000-0000B7300000}"/>
    <cellStyle name="20% - Accent5 9 4 2" xfId="12588" xr:uid="{00000000-0005-0000-0000-0000B8300000}"/>
    <cellStyle name="20% - Accent5 9 4 2 2" xfId="12589" xr:uid="{00000000-0005-0000-0000-0000B9300000}"/>
    <cellStyle name="20% - Accent5 9 4 2 2 2" xfId="12590" xr:uid="{00000000-0005-0000-0000-0000BA300000}"/>
    <cellStyle name="20% - Accent5 9 4 2 2 2 2" xfId="12591" xr:uid="{00000000-0005-0000-0000-0000BB300000}"/>
    <cellStyle name="20% - Accent5 9 4 2 2 3" xfId="12592" xr:uid="{00000000-0005-0000-0000-0000BC300000}"/>
    <cellStyle name="20% - Accent5 9 4 2 3" xfId="12593" xr:uid="{00000000-0005-0000-0000-0000BD300000}"/>
    <cellStyle name="20% - Accent5 9 4 2 3 2" xfId="12594" xr:uid="{00000000-0005-0000-0000-0000BE300000}"/>
    <cellStyle name="20% - Accent5 9 4 2 4" xfId="12595" xr:uid="{00000000-0005-0000-0000-0000BF300000}"/>
    <cellStyle name="20% - Accent5 9 4 3" xfId="12596" xr:uid="{00000000-0005-0000-0000-0000C0300000}"/>
    <cellStyle name="20% - Accent5 9 4 3 2" xfId="12597" xr:uid="{00000000-0005-0000-0000-0000C1300000}"/>
    <cellStyle name="20% - Accent5 9 4 3 2 2" xfId="12598" xr:uid="{00000000-0005-0000-0000-0000C2300000}"/>
    <cellStyle name="20% - Accent5 9 4 3 3" xfId="12599" xr:uid="{00000000-0005-0000-0000-0000C3300000}"/>
    <cellStyle name="20% - Accent5 9 4 4" xfId="12600" xr:uid="{00000000-0005-0000-0000-0000C4300000}"/>
    <cellStyle name="20% - Accent5 9 4 4 2" xfId="12601" xr:uid="{00000000-0005-0000-0000-0000C5300000}"/>
    <cellStyle name="20% - Accent5 9 4 4 2 2" xfId="12602" xr:uid="{00000000-0005-0000-0000-0000C6300000}"/>
    <cellStyle name="20% - Accent5 9 4 4 3" xfId="12603" xr:uid="{00000000-0005-0000-0000-0000C7300000}"/>
    <cellStyle name="20% - Accent5 9 4 5" xfId="12604" xr:uid="{00000000-0005-0000-0000-0000C8300000}"/>
    <cellStyle name="20% - Accent5 9 4 5 2" xfId="12605" xr:uid="{00000000-0005-0000-0000-0000C9300000}"/>
    <cellStyle name="20% - Accent5 9 4 6" xfId="12606" xr:uid="{00000000-0005-0000-0000-0000CA300000}"/>
    <cellStyle name="20% - Accent5 9 5" xfId="12607" xr:uid="{00000000-0005-0000-0000-0000CB300000}"/>
    <cellStyle name="20% - Accent5 9 5 2" xfId="12608" xr:uid="{00000000-0005-0000-0000-0000CC300000}"/>
    <cellStyle name="20% - Accent5 9 5 2 2" xfId="12609" xr:uid="{00000000-0005-0000-0000-0000CD300000}"/>
    <cellStyle name="20% - Accent5 9 5 2 2 2" xfId="12610" xr:uid="{00000000-0005-0000-0000-0000CE300000}"/>
    <cellStyle name="20% - Accent5 9 5 2 3" xfId="12611" xr:uid="{00000000-0005-0000-0000-0000CF300000}"/>
    <cellStyle name="20% - Accent5 9 5 3" xfId="12612" xr:uid="{00000000-0005-0000-0000-0000D0300000}"/>
    <cellStyle name="20% - Accent5 9 5 3 2" xfId="12613" xr:uid="{00000000-0005-0000-0000-0000D1300000}"/>
    <cellStyle name="20% - Accent5 9 5 4" xfId="12614" xr:uid="{00000000-0005-0000-0000-0000D2300000}"/>
    <cellStyle name="20% - Accent5 9 6" xfId="12615" xr:uid="{00000000-0005-0000-0000-0000D3300000}"/>
    <cellStyle name="20% - Accent5 9 6 2" xfId="12616" xr:uid="{00000000-0005-0000-0000-0000D4300000}"/>
    <cellStyle name="20% - Accent5 9 6 2 2" xfId="12617" xr:uid="{00000000-0005-0000-0000-0000D5300000}"/>
    <cellStyle name="20% - Accent5 9 6 3" xfId="12618" xr:uid="{00000000-0005-0000-0000-0000D6300000}"/>
    <cellStyle name="20% - Accent5 9 7" xfId="12619" xr:uid="{00000000-0005-0000-0000-0000D7300000}"/>
    <cellStyle name="20% - Accent5 9 7 2" xfId="12620" xr:uid="{00000000-0005-0000-0000-0000D8300000}"/>
    <cellStyle name="20% - Accent5 9 7 2 2" xfId="12621" xr:uid="{00000000-0005-0000-0000-0000D9300000}"/>
    <cellStyle name="20% - Accent5 9 7 3" xfId="12622" xr:uid="{00000000-0005-0000-0000-0000DA300000}"/>
    <cellStyle name="20% - Accent5 9 8" xfId="12623" xr:uid="{00000000-0005-0000-0000-0000DB300000}"/>
    <cellStyle name="20% - Accent5 9 8 2" xfId="12624" xr:uid="{00000000-0005-0000-0000-0000DC300000}"/>
    <cellStyle name="20% - Accent5 9 9" xfId="12625" xr:uid="{00000000-0005-0000-0000-0000DD300000}"/>
    <cellStyle name="20% - Accent6 10" xfId="12626" xr:uid="{00000000-0005-0000-0000-0000DE300000}"/>
    <cellStyle name="20% - Accent6 10 2" xfId="12627" xr:uid="{00000000-0005-0000-0000-0000DF300000}"/>
    <cellStyle name="20% - Accent6 10 2 2" xfId="12628" xr:uid="{00000000-0005-0000-0000-0000E0300000}"/>
    <cellStyle name="20% - Accent6 10 2 2 2" xfId="12629" xr:uid="{00000000-0005-0000-0000-0000E1300000}"/>
    <cellStyle name="20% - Accent6 10 2 2 2 2" xfId="12630" xr:uid="{00000000-0005-0000-0000-0000E2300000}"/>
    <cellStyle name="20% - Accent6 10 2 2 2 2 2" xfId="12631" xr:uid="{00000000-0005-0000-0000-0000E3300000}"/>
    <cellStyle name="20% - Accent6 10 2 2 2 2 2 2" xfId="12632" xr:uid="{00000000-0005-0000-0000-0000E4300000}"/>
    <cellStyle name="20% - Accent6 10 2 2 2 2 2 2 2" xfId="12633" xr:uid="{00000000-0005-0000-0000-0000E5300000}"/>
    <cellStyle name="20% - Accent6 10 2 2 2 2 2 3" xfId="12634" xr:uid="{00000000-0005-0000-0000-0000E6300000}"/>
    <cellStyle name="20% - Accent6 10 2 2 2 2 3" xfId="12635" xr:uid="{00000000-0005-0000-0000-0000E7300000}"/>
    <cellStyle name="20% - Accent6 10 2 2 2 2 3 2" xfId="12636" xr:uid="{00000000-0005-0000-0000-0000E8300000}"/>
    <cellStyle name="20% - Accent6 10 2 2 2 2 4" xfId="12637" xr:uid="{00000000-0005-0000-0000-0000E9300000}"/>
    <cellStyle name="20% - Accent6 10 2 2 2 3" xfId="12638" xr:uid="{00000000-0005-0000-0000-0000EA300000}"/>
    <cellStyle name="20% - Accent6 10 2 2 2 3 2" xfId="12639" xr:uid="{00000000-0005-0000-0000-0000EB300000}"/>
    <cellStyle name="20% - Accent6 10 2 2 2 3 2 2" xfId="12640" xr:uid="{00000000-0005-0000-0000-0000EC300000}"/>
    <cellStyle name="20% - Accent6 10 2 2 2 3 3" xfId="12641" xr:uid="{00000000-0005-0000-0000-0000ED300000}"/>
    <cellStyle name="20% - Accent6 10 2 2 2 4" xfId="12642" xr:uid="{00000000-0005-0000-0000-0000EE300000}"/>
    <cellStyle name="20% - Accent6 10 2 2 2 4 2" xfId="12643" xr:uid="{00000000-0005-0000-0000-0000EF300000}"/>
    <cellStyle name="20% - Accent6 10 2 2 2 4 2 2" xfId="12644" xr:uid="{00000000-0005-0000-0000-0000F0300000}"/>
    <cellStyle name="20% - Accent6 10 2 2 2 4 3" xfId="12645" xr:uid="{00000000-0005-0000-0000-0000F1300000}"/>
    <cellStyle name="20% - Accent6 10 2 2 2 5" xfId="12646" xr:uid="{00000000-0005-0000-0000-0000F2300000}"/>
    <cellStyle name="20% - Accent6 10 2 2 2 5 2" xfId="12647" xr:uid="{00000000-0005-0000-0000-0000F3300000}"/>
    <cellStyle name="20% - Accent6 10 2 2 2 6" xfId="12648" xr:uid="{00000000-0005-0000-0000-0000F4300000}"/>
    <cellStyle name="20% - Accent6 10 2 2 3" xfId="12649" xr:uid="{00000000-0005-0000-0000-0000F5300000}"/>
    <cellStyle name="20% - Accent6 10 2 2 3 2" xfId="12650" xr:uid="{00000000-0005-0000-0000-0000F6300000}"/>
    <cellStyle name="20% - Accent6 10 2 2 3 2 2" xfId="12651" xr:uid="{00000000-0005-0000-0000-0000F7300000}"/>
    <cellStyle name="20% - Accent6 10 2 2 3 2 2 2" xfId="12652" xr:uid="{00000000-0005-0000-0000-0000F8300000}"/>
    <cellStyle name="20% - Accent6 10 2 2 3 2 3" xfId="12653" xr:uid="{00000000-0005-0000-0000-0000F9300000}"/>
    <cellStyle name="20% - Accent6 10 2 2 3 3" xfId="12654" xr:uid="{00000000-0005-0000-0000-0000FA300000}"/>
    <cellStyle name="20% - Accent6 10 2 2 3 3 2" xfId="12655" xr:uid="{00000000-0005-0000-0000-0000FB300000}"/>
    <cellStyle name="20% - Accent6 10 2 2 3 4" xfId="12656" xr:uid="{00000000-0005-0000-0000-0000FC300000}"/>
    <cellStyle name="20% - Accent6 10 2 2 4" xfId="12657" xr:uid="{00000000-0005-0000-0000-0000FD300000}"/>
    <cellStyle name="20% - Accent6 10 2 2 4 2" xfId="12658" xr:uid="{00000000-0005-0000-0000-0000FE300000}"/>
    <cellStyle name="20% - Accent6 10 2 2 4 2 2" xfId="12659" xr:uid="{00000000-0005-0000-0000-0000FF300000}"/>
    <cellStyle name="20% - Accent6 10 2 2 4 3" xfId="12660" xr:uid="{00000000-0005-0000-0000-000000310000}"/>
    <cellStyle name="20% - Accent6 10 2 2 5" xfId="12661" xr:uid="{00000000-0005-0000-0000-000001310000}"/>
    <cellStyle name="20% - Accent6 10 2 2 5 2" xfId="12662" xr:uid="{00000000-0005-0000-0000-000002310000}"/>
    <cellStyle name="20% - Accent6 10 2 2 5 2 2" xfId="12663" xr:uid="{00000000-0005-0000-0000-000003310000}"/>
    <cellStyle name="20% - Accent6 10 2 2 5 3" xfId="12664" xr:uid="{00000000-0005-0000-0000-000004310000}"/>
    <cellStyle name="20% - Accent6 10 2 2 6" xfId="12665" xr:uid="{00000000-0005-0000-0000-000005310000}"/>
    <cellStyle name="20% - Accent6 10 2 2 6 2" xfId="12666" xr:uid="{00000000-0005-0000-0000-000006310000}"/>
    <cellStyle name="20% - Accent6 10 2 2 7" xfId="12667" xr:uid="{00000000-0005-0000-0000-000007310000}"/>
    <cellStyle name="20% - Accent6 10 2 3" xfId="12668" xr:uid="{00000000-0005-0000-0000-000008310000}"/>
    <cellStyle name="20% - Accent6 10 2 3 2" xfId="12669" xr:uid="{00000000-0005-0000-0000-000009310000}"/>
    <cellStyle name="20% - Accent6 10 2 3 2 2" xfId="12670" xr:uid="{00000000-0005-0000-0000-00000A310000}"/>
    <cellStyle name="20% - Accent6 10 2 3 2 2 2" xfId="12671" xr:uid="{00000000-0005-0000-0000-00000B310000}"/>
    <cellStyle name="20% - Accent6 10 2 3 2 2 2 2" xfId="12672" xr:uid="{00000000-0005-0000-0000-00000C310000}"/>
    <cellStyle name="20% - Accent6 10 2 3 2 2 3" xfId="12673" xr:uid="{00000000-0005-0000-0000-00000D310000}"/>
    <cellStyle name="20% - Accent6 10 2 3 2 3" xfId="12674" xr:uid="{00000000-0005-0000-0000-00000E310000}"/>
    <cellStyle name="20% - Accent6 10 2 3 2 3 2" xfId="12675" xr:uid="{00000000-0005-0000-0000-00000F310000}"/>
    <cellStyle name="20% - Accent6 10 2 3 2 4" xfId="12676" xr:uid="{00000000-0005-0000-0000-000010310000}"/>
    <cellStyle name="20% - Accent6 10 2 3 3" xfId="12677" xr:uid="{00000000-0005-0000-0000-000011310000}"/>
    <cellStyle name="20% - Accent6 10 2 3 3 2" xfId="12678" xr:uid="{00000000-0005-0000-0000-000012310000}"/>
    <cellStyle name="20% - Accent6 10 2 3 3 2 2" xfId="12679" xr:uid="{00000000-0005-0000-0000-000013310000}"/>
    <cellStyle name="20% - Accent6 10 2 3 3 3" xfId="12680" xr:uid="{00000000-0005-0000-0000-000014310000}"/>
    <cellStyle name="20% - Accent6 10 2 3 4" xfId="12681" xr:uid="{00000000-0005-0000-0000-000015310000}"/>
    <cellStyle name="20% - Accent6 10 2 3 4 2" xfId="12682" xr:uid="{00000000-0005-0000-0000-000016310000}"/>
    <cellStyle name="20% - Accent6 10 2 3 4 2 2" xfId="12683" xr:uid="{00000000-0005-0000-0000-000017310000}"/>
    <cellStyle name="20% - Accent6 10 2 3 4 3" xfId="12684" xr:uid="{00000000-0005-0000-0000-000018310000}"/>
    <cellStyle name="20% - Accent6 10 2 3 5" xfId="12685" xr:uid="{00000000-0005-0000-0000-000019310000}"/>
    <cellStyle name="20% - Accent6 10 2 3 5 2" xfId="12686" xr:uid="{00000000-0005-0000-0000-00001A310000}"/>
    <cellStyle name="20% - Accent6 10 2 3 6" xfId="12687" xr:uid="{00000000-0005-0000-0000-00001B310000}"/>
    <cellStyle name="20% - Accent6 10 2 4" xfId="12688" xr:uid="{00000000-0005-0000-0000-00001C310000}"/>
    <cellStyle name="20% - Accent6 10 2 4 2" xfId="12689" xr:uid="{00000000-0005-0000-0000-00001D310000}"/>
    <cellStyle name="20% - Accent6 10 2 4 2 2" xfId="12690" xr:uid="{00000000-0005-0000-0000-00001E310000}"/>
    <cellStyle name="20% - Accent6 10 2 4 2 2 2" xfId="12691" xr:uid="{00000000-0005-0000-0000-00001F310000}"/>
    <cellStyle name="20% - Accent6 10 2 4 2 3" xfId="12692" xr:uid="{00000000-0005-0000-0000-000020310000}"/>
    <cellStyle name="20% - Accent6 10 2 4 3" xfId="12693" xr:uid="{00000000-0005-0000-0000-000021310000}"/>
    <cellStyle name="20% - Accent6 10 2 4 3 2" xfId="12694" xr:uid="{00000000-0005-0000-0000-000022310000}"/>
    <cellStyle name="20% - Accent6 10 2 4 4" xfId="12695" xr:uid="{00000000-0005-0000-0000-000023310000}"/>
    <cellStyle name="20% - Accent6 10 2 5" xfId="12696" xr:uid="{00000000-0005-0000-0000-000024310000}"/>
    <cellStyle name="20% - Accent6 10 2 5 2" xfId="12697" xr:uid="{00000000-0005-0000-0000-000025310000}"/>
    <cellStyle name="20% - Accent6 10 2 5 2 2" xfId="12698" xr:uid="{00000000-0005-0000-0000-000026310000}"/>
    <cellStyle name="20% - Accent6 10 2 5 3" xfId="12699" xr:uid="{00000000-0005-0000-0000-000027310000}"/>
    <cellStyle name="20% - Accent6 10 2 6" xfId="12700" xr:uid="{00000000-0005-0000-0000-000028310000}"/>
    <cellStyle name="20% - Accent6 10 2 6 2" xfId="12701" xr:uid="{00000000-0005-0000-0000-000029310000}"/>
    <cellStyle name="20% - Accent6 10 2 6 2 2" xfId="12702" xr:uid="{00000000-0005-0000-0000-00002A310000}"/>
    <cellStyle name="20% - Accent6 10 2 6 3" xfId="12703" xr:uid="{00000000-0005-0000-0000-00002B310000}"/>
    <cellStyle name="20% - Accent6 10 2 7" xfId="12704" xr:uid="{00000000-0005-0000-0000-00002C310000}"/>
    <cellStyle name="20% - Accent6 10 2 7 2" xfId="12705" xr:uid="{00000000-0005-0000-0000-00002D310000}"/>
    <cellStyle name="20% - Accent6 10 2 8" xfId="12706" xr:uid="{00000000-0005-0000-0000-00002E310000}"/>
    <cellStyle name="20% - Accent6 10 3" xfId="12707" xr:uid="{00000000-0005-0000-0000-00002F310000}"/>
    <cellStyle name="20% - Accent6 10 3 2" xfId="12708" xr:uid="{00000000-0005-0000-0000-000030310000}"/>
    <cellStyle name="20% - Accent6 10 3 2 2" xfId="12709" xr:uid="{00000000-0005-0000-0000-000031310000}"/>
    <cellStyle name="20% - Accent6 10 3 2 2 2" xfId="12710" xr:uid="{00000000-0005-0000-0000-000032310000}"/>
    <cellStyle name="20% - Accent6 10 3 2 2 2 2" xfId="12711" xr:uid="{00000000-0005-0000-0000-000033310000}"/>
    <cellStyle name="20% - Accent6 10 3 2 2 2 2 2" xfId="12712" xr:uid="{00000000-0005-0000-0000-000034310000}"/>
    <cellStyle name="20% - Accent6 10 3 2 2 2 3" xfId="12713" xr:uid="{00000000-0005-0000-0000-000035310000}"/>
    <cellStyle name="20% - Accent6 10 3 2 2 3" xfId="12714" xr:uid="{00000000-0005-0000-0000-000036310000}"/>
    <cellStyle name="20% - Accent6 10 3 2 2 3 2" xfId="12715" xr:uid="{00000000-0005-0000-0000-000037310000}"/>
    <cellStyle name="20% - Accent6 10 3 2 2 4" xfId="12716" xr:uid="{00000000-0005-0000-0000-000038310000}"/>
    <cellStyle name="20% - Accent6 10 3 2 3" xfId="12717" xr:uid="{00000000-0005-0000-0000-000039310000}"/>
    <cellStyle name="20% - Accent6 10 3 2 3 2" xfId="12718" xr:uid="{00000000-0005-0000-0000-00003A310000}"/>
    <cellStyle name="20% - Accent6 10 3 2 3 2 2" xfId="12719" xr:uid="{00000000-0005-0000-0000-00003B310000}"/>
    <cellStyle name="20% - Accent6 10 3 2 3 3" xfId="12720" xr:uid="{00000000-0005-0000-0000-00003C310000}"/>
    <cellStyle name="20% - Accent6 10 3 2 4" xfId="12721" xr:uid="{00000000-0005-0000-0000-00003D310000}"/>
    <cellStyle name="20% - Accent6 10 3 2 4 2" xfId="12722" xr:uid="{00000000-0005-0000-0000-00003E310000}"/>
    <cellStyle name="20% - Accent6 10 3 2 4 2 2" xfId="12723" xr:uid="{00000000-0005-0000-0000-00003F310000}"/>
    <cellStyle name="20% - Accent6 10 3 2 4 3" xfId="12724" xr:uid="{00000000-0005-0000-0000-000040310000}"/>
    <cellStyle name="20% - Accent6 10 3 2 5" xfId="12725" xr:uid="{00000000-0005-0000-0000-000041310000}"/>
    <cellStyle name="20% - Accent6 10 3 2 5 2" xfId="12726" xr:uid="{00000000-0005-0000-0000-000042310000}"/>
    <cellStyle name="20% - Accent6 10 3 2 6" xfId="12727" xr:uid="{00000000-0005-0000-0000-000043310000}"/>
    <cellStyle name="20% - Accent6 10 3 3" xfId="12728" xr:uid="{00000000-0005-0000-0000-000044310000}"/>
    <cellStyle name="20% - Accent6 10 3 3 2" xfId="12729" xr:uid="{00000000-0005-0000-0000-000045310000}"/>
    <cellStyle name="20% - Accent6 10 3 3 2 2" xfId="12730" xr:uid="{00000000-0005-0000-0000-000046310000}"/>
    <cellStyle name="20% - Accent6 10 3 3 2 2 2" xfId="12731" xr:uid="{00000000-0005-0000-0000-000047310000}"/>
    <cellStyle name="20% - Accent6 10 3 3 2 3" xfId="12732" xr:uid="{00000000-0005-0000-0000-000048310000}"/>
    <cellStyle name="20% - Accent6 10 3 3 3" xfId="12733" xr:uid="{00000000-0005-0000-0000-000049310000}"/>
    <cellStyle name="20% - Accent6 10 3 3 3 2" xfId="12734" xr:uid="{00000000-0005-0000-0000-00004A310000}"/>
    <cellStyle name="20% - Accent6 10 3 3 4" xfId="12735" xr:uid="{00000000-0005-0000-0000-00004B310000}"/>
    <cellStyle name="20% - Accent6 10 3 4" xfId="12736" xr:uid="{00000000-0005-0000-0000-00004C310000}"/>
    <cellStyle name="20% - Accent6 10 3 4 2" xfId="12737" xr:uid="{00000000-0005-0000-0000-00004D310000}"/>
    <cellStyle name="20% - Accent6 10 3 4 2 2" xfId="12738" xr:uid="{00000000-0005-0000-0000-00004E310000}"/>
    <cellStyle name="20% - Accent6 10 3 4 3" xfId="12739" xr:uid="{00000000-0005-0000-0000-00004F310000}"/>
    <cellStyle name="20% - Accent6 10 3 5" xfId="12740" xr:uid="{00000000-0005-0000-0000-000050310000}"/>
    <cellStyle name="20% - Accent6 10 3 5 2" xfId="12741" xr:uid="{00000000-0005-0000-0000-000051310000}"/>
    <cellStyle name="20% - Accent6 10 3 5 2 2" xfId="12742" xr:uid="{00000000-0005-0000-0000-000052310000}"/>
    <cellStyle name="20% - Accent6 10 3 5 3" xfId="12743" xr:uid="{00000000-0005-0000-0000-000053310000}"/>
    <cellStyle name="20% - Accent6 10 3 6" xfId="12744" xr:uid="{00000000-0005-0000-0000-000054310000}"/>
    <cellStyle name="20% - Accent6 10 3 6 2" xfId="12745" xr:uid="{00000000-0005-0000-0000-000055310000}"/>
    <cellStyle name="20% - Accent6 10 3 7" xfId="12746" xr:uid="{00000000-0005-0000-0000-000056310000}"/>
    <cellStyle name="20% - Accent6 10 4" xfId="12747" xr:uid="{00000000-0005-0000-0000-000057310000}"/>
    <cellStyle name="20% - Accent6 10 4 2" xfId="12748" xr:uid="{00000000-0005-0000-0000-000058310000}"/>
    <cellStyle name="20% - Accent6 10 4 2 2" xfId="12749" xr:uid="{00000000-0005-0000-0000-000059310000}"/>
    <cellStyle name="20% - Accent6 10 4 2 2 2" xfId="12750" xr:uid="{00000000-0005-0000-0000-00005A310000}"/>
    <cellStyle name="20% - Accent6 10 4 2 2 2 2" xfId="12751" xr:uid="{00000000-0005-0000-0000-00005B310000}"/>
    <cellStyle name="20% - Accent6 10 4 2 2 3" xfId="12752" xr:uid="{00000000-0005-0000-0000-00005C310000}"/>
    <cellStyle name="20% - Accent6 10 4 2 3" xfId="12753" xr:uid="{00000000-0005-0000-0000-00005D310000}"/>
    <cellStyle name="20% - Accent6 10 4 2 3 2" xfId="12754" xr:uid="{00000000-0005-0000-0000-00005E310000}"/>
    <cellStyle name="20% - Accent6 10 4 2 4" xfId="12755" xr:uid="{00000000-0005-0000-0000-00005F310000}"/>
    <cellStyle name="20% - Accent6 10 4 3" xfId="12756" xr:uid="{00000000-0005-0000-0000-000060310000}"/>
    <cellStyle name="20% - Accent6 10 4 3 2" xfId="12757" xr:uid="{00000000-0005-0000-0000-000061310000}"/>
    <cellStyle name="20% - Accent6 10 4 3 2 2" xfId="12758" xr:uid="{00000000-0005-0000-0000-000062310000}"/>
    <cellStyle name="20% - Accent6 10 4 3 3" xfId="12759" xr:uid="{00000000-0005-0000-0000-000063310000}"/>
    <cellStyle name="20% - Accent6 10 4 4" xfId="12760" xr:uid="{00000000-0005-0000-0000-000064310000}"/>
    <cellStyle name="20% - Accent6 10 4 4 2" xfId="12761" xr:uid="{00000000-0005-0000-0000-000065310000}"/>
    <cellStyle name="20% - Accent6 10 4 4 2 2" xfId="12762" xr:uid="{00000000-0005-0000-0000-000066310000}"/>
    <cellStyle name="20% - Accent6 10 4 4 3" xfId="12763" xr:uid="{00000000-0005-0000-0000-000067310000}"/>
    <cellStyle name="20% - Accent6 10 4 5" xfId="12764" xr:uid="{00000000-0005-0000-0000-000068310000}"/>
    <cellStyle name="20% - Accent6 10 4 5 2" xfId="12765" xr:uid="{00000000-0005-0000-0000-000069310000}"/>
    <cellStyle name="20% - Accent6 10 4 6" xfId="12766" xr:uid="{00000000-0005-0000-0000-00006A310000}"/>
    <cellStyle name="20% - Accent6 10 5" xfId="12767" xr:uid="{00000000-0005-0000-0000-00006B310000}"/>
    <cellStyle name="20% - Accent6 10 5 2" xfId="12768" xr:uid="{00000000-0005-0000-0000-00006C310000}"/>
    <cellStyle name="20% - Accent6 10 5 2 2" xfId="12769" xr:uid="{00000000-0005-0000-0000-00006D310000}"/>
    <cellStyle name="20% - Accent6 10 5 2 2 2" xfId="12770" xr:uid="{00000000-0005-0000-0000-00006E310000}"/>
    <cellStyle name="20% - Accent6 10 5 2 3" xfId="12771" xr:uid="{00000000-0005-0000-0000-00006F310000}"/>
    <cellStyle name="20% - Accent6 10 5 3" xfId="12772" xr:uid="{00000000-0005-0000-0000-000070310000}"/>
    <cellStyle name="20% - Accent6 10 5 3 2" xfId="12773" xr:uid="{00000000-0005-0000-0000-000071310000}"/>
    <cellStyle name="20% - Accent6 10 5 4" xfId="12774" xr:uid="{00000000-0005-0000-0000-000072310000}"/>
    <cellStyle name="20% - Accent6 10 6" xfId="12775" xr:uid="{00000000-0005-0000-0000-000073310000}"/>
    <cellStyle name="20% - Accent6 10 6 2" xfId="12776" xr:uid="{00000000-0005-0000-0000-000074310000}"/>
    <cellStyle name="20% - Accent6 10 6 2 2" xfId="12777" xr:uid="{00000000-0005-0000-0000-000075310000}"/>
    <cellStyle name="20% - Accent6 10 6 3" xfId="12778" xr:uid="{00000000-0005-0000-0000-000076310000}"/>
    <cellStyle name="20% - Accent6 10 7" xfId="12779" xr:uid="{00000000-0005-0000-0000-000077310000}"/>
    <cellStyle name="20% - Accent6 10 7 2" xfId="12780" xr:uid="{00000000-0005-0000-0000-000078310000}"/>
    <cellStyle name="20% - Accent6 10 7 2 2" xfId="12781" xr:uid="{00000000-0005-0000-0000-000079310000}"/>
    <cellStyle name="20% - Accent6 10 7 3" xfId="12782" xr:uid="{00000000-0005-0000-0000-00007A310000}"/>
    <cellStyle name="20% - Accent6 10 8" xfId="12783" xr:uid="{00000000-0005-0000-0000-00007B310000}"/>
    <cellStyle name="20% - Accent6 10 8 2" xfId="12784" xr:uid="{00000000-0005-0000-0000-00007C310000}"/>
    <cellStyle name="20% - Accent6 10 9" xfId="12785" xr:uid="{00000000-0005-0000-0000-00007D310000}"/>
    <cellStyle name="20% - Accent6 11" xfId="12786" xr:uid="{00000000-0005-0000-0000-00007E310000}"/>
    <cellStyle name="20% - Accent6 11 2" xfId="12787" xr:uid="{00000000-0005-0000-0000-00007F310000}"/>
    <cellStyle name="20% - Accent6 11 2 2" xfId="12788" xr:uid="{00000000-0005-0000-0000-000080310000}"/>
    <cellStyle name="20% - Accent6 11 2 2 2" xfId="12789" xr:uid="{00000000-0005-0000-0000-000081310000}"/>
    <cellStyle name="20% - Accent6 11 2 2 2 2" xfId="12790" xr:uid="{00000000-0005-0000-0000-000082310000}"/>
    <cellStyle name="20% - Accent6 11 2 2 2 2 2" xfId="12791" xr:uid="{00000000-0005-0000-0000-000083310000}"/>
    <cellStyle name="20% - Accent6 11 2 2 2 2 2 2" xfId="12792" xr:uid="{00000000-0005-0000-0000-000084310000}"/>
    <cellStyle name="20% - Accent6 11 2 2 2 2 2 2 2" xfId="12793" xr:uid="{00000000-0005-0000-0000-000085310000}"/>
    <cellStyle name="20% - Accent6 11 2 2 2 2 2 3" xfId="12794" xr:uid="{00000000-0005-0000-0000-000086310000}"/>
    <cellStyle name="20% - Accent6 11 2 2 2 2 3" xfId="12795" xr:uid="{00000000-0005-0000-0000-000087310000}"/>
    <cellStyle name="20% - Accent6 11 2 2 2 2 3 2" xfId="12796" xr:uid="{00000000-0005-0000-0000-000088310000}"/>
    <cellStyle name="20% - Accent6 11 2 2 2 2 4" xfId="12797" xr:uid="{00000000-0005-0000-0000-000089310000}"/>
    <cellStyle name="20% - Accent6 11 2 2 2 3" xfId="12798" xr:uid="{00000000-0005-0000-0000-00008A310000}"/>
    <cellStyle name="20% - Accent6 11 2 2 2 3 2" xfId="12799" xr:uid="{00000000-0005-0000-0000-00008B310000}"/>
    <cellStyle name="20% - Accent6 11 2 2 2 3 2 2" xfId="12800" xr:uid="{00000000-0005-0000-0000-00008C310000}"/>
    <cellStyle name="20% - Accent6 11 2 2 2 3 3" xfId="12801" xr:uid="{00000000-0005-0000-0000-00008D310000}"/>
    <cellStyle name="20% - Accent6 11 2 2 2 4" xfId="12802" xr:uid="{00000000-0005-0000-0000-00008E310000}"/>
    <cellStyle name="20% - Accent6 11 2 2 2 4 2" xfId="12803" xr:uid="{00000000-0005-0000-0000-00008F310000}"/>
    <cellStyle name="20% - Accent6 11 2 2 2 4 2 2" xfId="12804" xr:uid="{00000000-0005-0000-0000-000090310000}"/>
    <cellStyle name="20% - Accent6 11 2 2 2 4 3" xfId="12805" xr:uid="{00000000-0005-0000-0000-000091310000}"/>
    <cellStyle name="20% - Accent6 11 2 2 2 5" xfId="12806" xr:uid="{00000000-0005-0000-0000-000092310000}"/>
    <cellStyle name="20% - Accent6 11 2 2 2 5 2" xfId="12807" xr:uid="{00000000-0005-0000-0000-000093310000}"/>
    <cellStyle name="20% - Accent6 11 2 2 2 6" xfId="12808" xr:uid="{00000000-0005-0000-0000-000094310000}"/>
    <cellStyle name="20% - Accent6 11 2 2 3" xfId="12809" xr:uid="{00000000-0005-0000-0000-000095310000}"/>
    <cellStyle name="20% - Accent6 11 2 2 3 2" xfId="12810" xr:uid="{00000000-0005-0000-0000-000096310000}"/>
    <cellStyle name="20% - Accent6 11 2 2 3 2 2" xfId="12811" xr:uid="{00000000-0005-0000-0000-000097310000}"/>
    <cellStyle name="20% - Accent6 11 2 2 3 2 2 2" xfId="12812" xr:uid="{00000000-0005-0000-0000-000098310000}"/>
    <cellStyle name="20% - Accent6 11 2 2 3 2 3" xfId="12813" xr:uid="{00000000-0005-0000-0000-000099310000}"/>
    <cellStyle name="20% - Accent6 11 2 2 3 3" xfId="12814" xr:uid="{00000000-0005-0000-0000-00009A310000}"/>
    <cellStyle name="20% - Accent6 11 2 2 3 3 2" xfId="12815" xr:uid="{00000000-0005-0000-0000-00009B310000}"/>
    <cellStyle name="20% - Accent6 11 2 2 3 4" xfId="12816" xr:uid="{00000000-0005-0000-0000-00009C310000}"/>
    <cellStyle name="20% - Accent6 11 2 2 4" xfId="12817" xr:uid="{00000000-0005-0000-0000-00009D310000}"/>
    <cellStyle name="20% - Accent6 11 2 2 4 2" xfId="12818" xr:uid="{00000000-0005-0000-0000-00009E310000}"/>
    <cellStyle name="20% - Accent6 11 2 2 4 2 2" xfId="12819" xr:uid="{00000000-0005-0000-0000-00009F310000}"/>
    <cellStyle name="20% - Accent6 11 2 2 4 3" xfId="12820" xr:uid="{00000000-0005-0000-0000-0000A0310000}"/>
    <cellStyle name="20% - Accent6 11 2 2 5" xfId="12821" xr:uid="{00000000-0005-0000-0000-0000A1310000}"/>
    <cellStyle name="20% - Accent6 11 2 2 5 2" xfId="12822" xr:uid="{00000000-0005-0000-0000-0000A2310000}"/>
    <cellStyle name="20% - Accent6 11 2 2 5 2 2" xfId="12823" xr:uid="{00000000-0005-0000-0000-0000A3310000}"/>
    <cellStyle name="20% - Accent6 11 2 2 5 3" xfId="12824" xr:uid="{00000000-0005-0000-0000-0000A4310000}"/>
    <cellStyle name="20% - Accent6 11 2 2 6" xfId="12825" xr:uid="{00000000-0005-0000-0000-0000A5310000}"/>
    <cellStyle name="20% - Accent6 11 2 2 6 2" xfId="12826" xr:uid="{00000000-0005-0000-0000-0000A6310000}"/>
    <cellStyle name="20% - Accent6 11 2 2 7" xfId="12827" xr:uid="{00000000-0005-0000-0000-0000A7310000}"/>
    <cellStyle name="20% - Accent6 11 2 3" xfId="12828" xr:uid="{00000000-0005-0000-0000-0000A8310000}"/>
    <cellStyle name="20% - Accent6 11 2 3 2" xfId="12829" xr:uid="{00000000-0005-0000-0000-0000A9310000}"/>
    <cellStyle name="20% - Accent6 11 2 3 2 2" xfId="12830" xr:uid="{00000000-0005-0000-0000-0000AA310000}"/>
    <cellStyle name="20% - Accent6 11 2 3 2 2 2" xfId="12831" xr:uid="{00000000-0005-0000-0000-0000AB310000}"/>
    <cellStyle name="20% - Accent6 11 2 3 2 2 2 2" xfId="12832" xr:uid="{00000000-0005-0000-0000-0000AC310000}"/>
    <cellStyle name="20% - Accent6 11 2 3 2 2 3" xfId="12833" xr:uid="{00000000-0005-0000-0000-0000AD310000}"/>
    <cellStyle name="20% - Accent6 11 2 3 2 3" xfId="12834" xr:uid="{00000000-0005-0000-0000-0000AE310000}"/>
    <cellStyle name="20% - Accent6 11 2 3 2 3 2" xfId="12835" xr:uid="{00000000-0005-0000-0000-0000AF310000}"/>
    <cellStyle name="20% - Accent6 11 2 3 2 4" xfId="12836" xr:uid="{00000000-0005-0000-0000-0000B0310000}"/>
    <cellStyle name="20% - Accent6 11 2 3 3" xfId="12837" xr:uid="{00000000-0005-0000-0000-0000B1310000}"/>
    <cellStyle name="20% - Accent6 11 2 3 3 2" xfId="12838" xr:uid="{00000000-0005-0000-0000-0000B2310000}"/>
    <cellStyle name="20% - Accent6 11 2 3 3 2 2" xfId="12839" xr:uid="{00000000-0005-0000-0000-0000B3310000}"/>
    <cellStyle name="20% - Accent6 11 2 3 3 3" xfId="12840" xr:uid="{00000000-0005-0000-0000-0000B4310000}"/>
    <cellStyle name="20% - Accent6 11 2 3 4" xfId="12841" xr:uid="{00000000-0005-0000-0000-0000B5310000}"/>
    <cellStyle name="20% - Accent6 11 2 3 4 2" xfId="12842" xr:uid="{00000000-0005-0000-0000-0000B6310000}"/>
    <cellStyle name="20% - Accent6 11 2 3 4 2 2" xfId="12843" xr:uid="{00000000-0005-0000-0000-0000B7310000}"/>
    <cellStyle name="20% - Accent6 11 2 3 4 3" xfId="12844" xr:uid="{00000000-0005-0000-0000-0000B8310000}"/>
    <cellStyle name="20% - Accent6 11 2 3 5" xfId="12845" xr:uid="{00000000-0005-0000-0000-0000B9310000}"/>
    <cellStyle name="20% - Accent6 11 2 3 5 2" xfId="12846" xr:uid="{00000000-0005-0000-0000-0000BA310000}"/>
    <cellStyle name="20% - Accent6 11 2 3 6" xfId="12847" xr:uid="{00000000-0005-0000-0000-0000BB310000}"/>
    <cellStyle name="20% - Accent6 11 2 4" xfId="12848" xr:uid="{00000000-0005-0000-0000-0000BC310000}"/>
    <cellStyle name="20% - Accent6 11 2 4 2" xfId="12849" xr:uid="{00000000-0005-0000-0000-0000BD310000}"/>
    <cellStyle name="20% - Accent6 11 2 4 2 2" xfId="12850" xr:uid="{00000000-0005-0000-0000-0000BE310000}"/>
    <cellStyle name="20% - Accent6 11 2 4 2 2 2" xfId="12851" xr:uid="{00000000-0005-0000-0000-0000BF310000}"/>
    <cellStyle name="20% - Accent6 11 2 4 2 3" xfId="12852" xr:uid="{00000000-0005-0000-0000-0000C0310000}"/>
    <cellStyle name="20% - Accent6 11 2 4 3" xfId="12853" xr:uid="{00000000-0005-0000-0000-0000C1310000}"/>
    <cellStyle name="20% - Accent6 11 2 4 3 2" xfId="12854" xr:uid="{00000000-0005-0000-0000-0000C2310000}"/>
    <cellStyle name="20% - Accent6 11 2 4 4" xfId="12855" xr:uid="{00000000-0005-0000-0000-0000C3310000}"/>
    <cellStyle name="20% - Accent6 11 2 5" xfId="12856" xr:uid="{00000000-0005-0000-0000-0000C4310000}"/>
    <cellStyle name="20% - Accent6 11 2 5 2" xfId="12857" xr:uid="{00000000-0005-0000-0000-0000C5310000}"/>
    <cellStyle name="20% - Accent6 11 2 5 2 2" xfId="12858" xr:uid="{00000000-0005-0000-0000-0000C6310000}"/>
    <cellStyle name="20% - Accent6 11 2 5 3" xfId="12859" xr:uid="{00000000-0005-0000-0000-0000C7310000}"/>
    <cellStyle name="20% - Accent6 11 2 6" xfId="12860" xr:uid="{00000000-0005-0000-0000-0000C8310000}"/>
    <cellStyle name="20% - Accent6 11 2 6 2" xfId="12861" xr:uid="{00000000-0005-0000-0000-0000C9310000}"/>
    <cellStyle name="20% - Accent6 11 2 6 2 2" xfId="12862" xr:uid="{00000000-0005-0000-0000-0000CA310000}"/>
    <cellStyle name="20% - Accent6 11 2 6 3" xfId="12863" xr:uid="{00000000-0005-0000-0000-0000CB310000}"/>
    <cellStyle name="20% - Accent6 11 2 7" xfId="12864" xr:uid="{00000000-0005-0000-0000-0000CC310000}"/>
    <cellStyle name="20% - Accent6 11 2 7 2" xfId="12865" xr:uid="{00000000-0005-0000-0000-0000CD310000}"/>
    <cellStyle name="20% - Accent6 11 2 8" xfId="12866" xr:uid="{00000000-0005-0000-0000-0000CE310000}"/>
    <cellStyle name="20% - Accent6 11 3" xfId="12867" xr:uid="{00000000-0005-0000-0000-0000CF310000}"/>
    <cellStyle name="20% - Accent6 11 3 2" xfId="12868" xr:uid="{00000000-0005-0000-0000-0000D0310000}"/>
    <cellStyle name="20% - Accent6 11 3 2 2" xfId="12869" xr:uid="{00000000-0005-0000-0000-0000D1310000}"/>
    <cellStyle name="20% - Accent6 11 3 2 2 2" xfId="12870" xr:uid="{00000000-0005-0000-0000-0000D2310000}"/>
    <cellStyle name="20% - Accent6 11 3 2 2 2 2" xfId="12871" xr:uid="{00000000-0005-0000-0000-0000D3310000}"/>
    <cellStyle name="20% - Accent6 11 3 2 2 2 2 2" xfId="12872" xr:uid="{00000000-0005-0000-0000-0000D4310000}"/>
    <cellStyle name="20% - Accent6 11 3 2 2 2 3" xfId="12873" xr:uid="{00000000-0005-0000-0000-0000D5310000}"/>
    <cellStyle name="20% - Accent6 11 3 2 2 3" xfId="12874" xr:uid="{00000000-0005-0000-0000-0000D6310000}"/>
    <cellStyle name="20% - Accent6 11 3 2 2 3 2" xfId="12875" xr:uid="{00000000-0005-0000-0000-0000D7310000}"/>
    <cellStyle name="20% - Accent6 11 3 2 2 4" xfId="12876" xr:uid="{00000000-0005-0000-0000-0000D8310000}"/>
    <cellStyle name="20% - Accent6 11 3 2 3" xfId="12877" xr:uid="{00000000-0005-0000-0000-0000D9310000}"/>
    <cellStyle name="20% - Accent6 11 3 2 3 2" xfId="12878" xr:uid="{00000000-0005-0000-0000-0000DA310000}"/>
    <cellStyle name="20% - Accent6 11 3 2 3 2 2" xfId="12879" xr:uid="{00000000-0005-0000-0000-0000DB310000}"/>
    <cellStyle name="20% - Accent6 11 3 2 3 3" xfId="12880" xr:uid="{00000000-0005-0000-0000-0000DC310000}"/>
    <cellStyle name="20% - Accent6 11 3 2 4" xfId="12881" xr:uid="{00000000-0005-0000-0000-0000DD310000}"/>
    <cellStyle name="20% - Accent6 11 3 2 4 2" xfId="12882" xr:uid="{00000000-0005-0000-0000-0000DE310000}"/>
    <cellStyle name="20% - Accent6 11 3 2 4 2 2" xfId="12883" xr:uid="{00000000-0005-0000-0000-0000DF310000}"/>
    <cellStyle name="20% - Accent6 11 3 2 4 3" xfId="12884" xr:uid="{00000000-0005-0000-0000-0000E0310000}"/>
    <cellStyle name="20% - Accent6 11 3 2 5" xfId="12885" xr:uid="{00000000-0005-0000-0000-0000E1310000}"/>
    <cellStyle name="20% - Accent6 11 3 2 5 2" xfId="12886" xr:uid="{00000000-0005-0000-0000-0000E2310000}"/>
    <cellStyle name="20% - Accent6 11 3 2 6" xfId="12887" xr:uid="{00000000-0005-0000-0000-0000E3310000}"/>
    <cellStyle name="20% - Accent6 11 3 3" xfId="12888" xr:uid="{00000000-0005-0000-0000-0000E4310000}"/>
    <cellStyle name="20% - Accent6 11 3 3 2" xfId="12889" xr:uid="{00000000-0005-0000-0000-0000E5310000}"/>
    <cellStyle name="20% - Accent6 11 3 3 2 2" xfId="12890" xr:uid="{00000000-0005-0000-0000-0000E6310000}"/>
    <cellStyle name="20% - Accent6 11 3 3 2 2 2" xfId="12891" xr:uid="{00000000-0005-0000-0000-0000E7310000}"/>
    <cellStyle name="20% - Accent6 11 3 3 2 3" xfId="12892" xr:uid="{00000000-0005-0000-0000-0000E8310000}"/>
    <cellStyle name="20% - Accent6 11 3 3 3" xfId="12893" xr:uid="{00000000-0005-0000-0000-0000E9310000}"/>
    <cellStyle name="20% - Accent6 11 3 3 3 2" xfId="12894" xr:uid="{00000000-0005-0000-0000-0000EA310000}"/>
    <cellStyle name="20% - Accent6 11 3 3 4" xfId="12895" xr:uid="{00000000-0005-0000-0000-0000EB310000}"/>
    <cellStyle name="20% - Accent6 11 3 4" xfId="12896" xr:uid="{00000000-0005-0000-0000-0000EC310000}"/>
    <cellStyle name="20% - Accent6 11 3 4 2" xfId="12897" xr:uid="{00000000-0005-0000-0000-0000ED310000}"/>
    <cellStyle name="20% - Accent6 11 3 4 2 2" xfId="12898" xr:uid="{00000000-0005-0000-0000-0000EE310000}"/>
    <cellStyle name="20% - Accent6 11 3 4 3" xfId="12899" xr:uid="{00000000-0005-0000-0000-0000EF310000}"/>
    <cellStyle name="20% - Accent6 11 3 5" xfId="12900" xr:uid="{00000000-0005-0000-0000-0000F0310000}"/>
    <cellStyle name="20% - Accent6 11 3 5 2" xfId="12901" xr:uid="{00000000-0005-0000-0000-0000F1310000}"/>
    <cellStyle name="20% - Accent6 11 3 5 2 2" xfId="12902" xr:uid="{00000000-0005-0000-0000-0000F2310000}"/>
    <cellStyle name="20% - Accent6 11 3 5 3" xfId="12903" xr:uid="{00000000-0005-0000-0000-0000F3310000}"/>
    <cellStyle name="20% - Accent6 11 3 6" xfId="12904" xr:uid="{00000000-0005-0000-0000-0000F4310000}"/>
    <cellStyle name="20% - Accent6 11 3 6 2" xfId="12905" xr:uid="{00000000-0005-0000-0000-0000F5310000}"/>
    <cellStyle name="20% - Accent6 11 3 7" xfId="12906" xr:uid="{00000000-0005-0000-0000-0000F6310000}"/>
    <cellStyle name="20% - Accent6 11 4" xfId="12907" xr:uid="{00000000-0005-0000-0000-0000F7310000}"/>
    <cellStyle name="20% - Accent6 11 4 2" xfId="12908" xr:uid="{00000000-0005-0000-0000-0000F8310000}"/>
    <cellStyle name="20% - Accent6 11 4 2 2" xfId="12909" xr:uid="{00000000-0005-0000-0000-0000F9310000}"/>
    <cellStyle name="20% - Accent6 11 4 2 2 2" xfId="12910" xr:uid="{00000000-0005-0000-0000-0000FA310000}"/>
    <cellStyle name="20% - Accent6 11 4 2 2 2 2" xfId="12911" xr:uid="{00000000-0005-0000-0000-0000FB310000}"/>
    <cellStyle name="20% - Accent6 11 4 2 2 3" xfId="12912" xr:uid="{00000000-0005-0000-0000-0000FC310000}"/>
    <cellStyle name="20% - Accent6 11 4 2 3" xfId="12913" xr:uid="{00000000-0005-0000-0000-0000FD310000}"/>
    <cellStyle name="20% - Accent6 11 4 2 3 2" xfId="12914" xr:uid="{00000000-0005-0000-0000-0000FE310000}"/>
    <cellStyle name="20% - Accent6 11 4 2 4" xfId="12915" xr:uid="{00000000-0005-0000-0000-0000FF310000}"/>
    <cellStyle name="20% - Accent6 11 4 3" xfId="12916" xr:uid="{00000000-0005-0000-0000-000000320000}"/>
    <cellStyle name="20% - Accent6 11 4 3 2" xfId="12917" xr:uid="{00000000-0005-0000-0000-000001320000}"/>
    <cellStyle name="20% - Accent6 11 4 3 2 2" xfId="12918" xr:uid="{00000000-0005-0000-0000-000002320000}"/>
    <cellStyle name="20% - Accent6 11 4 3 3" xfId="12919" xr:uid="{00000000-0005-0000-0000-000003320000}"/>
    <cellStyle name="20% - Accent6 11 4 4" xfId="12920" xr:uid="{00000000-0005-0000-0000-000004320000}"/>
    <cellStyle name="20% - Accent6 11 4 4 2" xfId="12921" xr:uid="{00000000-0005-0000-0000-000005320000}"/>
    <cellStyle name="20% - Accent6 11 4 4 2 2" xfId="12922" xr:uid="{00000000-0005-0000-0000-000006320000}"/>
    <cellStyle name="20% - Accent6 11 4 4 3" xfId="12923" xr:uid="{00000000-0005-0000-0000-000007320000}"/>
    <cellStyle name="20% - Accent6 11 4 5" xfId="12924" xr:uid="{00000000-0005-0000-0000-000008320000}"/>
    <cellStyle name="20% - Accent6 11 4 5 2" xfId="12925" xr:uid="{00000000-0005-0000-0000-000009320000}"/>
    <cellStyle name="20% - Accent6 11 4 6" xfId="12926" xr:uid="{00000000-0005-0000-0000-00000A320000}"/>
    <cellStyle name="20% - Accent6 11 5" xfId="12927" xr:uid="{00000000-0005-0000-0000-00000B320000}"/>
    <cellStyle name="20% - Accent6 11 5 2" xfId="12928" xr:uid="{00000000-0005-0000-0000-00000C320000}"/>
    <cellStyle name="20% - Accent6 11 5 2 2" xfId="12929" xr:uid="{00000000-0005-0000-0000-00000D320000}"/>
    <cellStyle name="20% - Accent6 11 5 2 2 2" xfId="12930" xr:uid="{00000000-0005-0000-0000-00000E320000}"/>
    <cellStyle name="20% - Accent6 11 5 2 3" xfId="12931" xr:uid="{00000000-0005-0000-0000-00000F320000}"/>
    <cellStyle name="20% - Accent6 11 5 3" xfId="12932" xr:uid="{00000000-0005-0000-0000-000010320000}"/>
    <cellStyle name="20% - Accent6 11 5 3 2" xfId="12933" xr:uid="{00000000-0005-0000-0000-000011320000}"/>
    <cellStyle name="20% - Accent6 11 5 4" xfId="12934" xr:uid="{00000000-0005-0000-0000-000012320000}"/>
    <cellStyle name="20% - Accent6 11 6" xfId="12935" xr:uid="{00000000-0005-0000-0000-000013320000}"/>
    <cellStyle name="20% - Accent6 11 6 2" xfId="12936" xr:uid="{00000000-0005-0000-0000-000014320000}"/>
    <cellStyle name="20% - Accent6 11 6 2 2" xfId="12937" xr:uid="{00000000-0005-0000-0000-000015320000}"/>
    <cellStyle name="20% - Accent6 11 6 3" xfId="12938" xr:uid="{00000000-0005-0000-0000-000016320000}"/>
    <cellStyle name="20% - Accent6 11 7" xfId="12939" xr:uid="{00000000-0005-0000-0000-000017320000}"/>
    <cellStyle name="20% - Accent6 11 7 2" xfId="12940" xr:uid="{00000000-0005-0000-0000-000018320000}"/>
    <cellStyle name="20% - Accent6 11 7 2 2" xfId="12941" xr:uid="{00000000-0005-0000-0000-000019320000}"/>
    <cellStyle name="20% - Accent6 11 7 3" xfId="12942" xr:uid="{00000000-0005-0000-0000-00001A320000}"/>
    <cellStyle name="20% - Accent6 11 8" xfId="12943" xr:uid="{00000000-0005-0000-0000-00001B320000}"/>
    <cellStyle name="20% - Accent6 11 8 2" xfId="12944" xr:uid="{00000000-0005-0000-0000-00001C320000}"/>
    <cellStyle name="20% - Accent6 11 9" xfId="12945" xr:uid="{00000000-0005-0000-0000-00001D320000}"/>
    <cellStyle name="20% - Accent6 12" xfId="12946" xr:uid="{00000000-0005-0000-0000-00001E320000}"/>
    <cellStyle name="20% - Accent6 12 2" xfId="12947" xr:uid="{00000000-0005-0000-0000-00001F320000}"/>
    <cellStyle name="20% - Accent6 12 2 2" xfId="12948" xr:uid="{00000000-0005-0000-0000-000020320000}"/>
    <cellStyle name="20% - Accent6 12 2 2 2" xfId="12949" xr:uid="{00000000-0005-0000-0000-000021320000}"/>
    <cellStyle name="20% - Accent6 12 2 2 2 2" xfId="12950" xr:uid="{00000000-0005-0000-0000-000022320000}"/>
    <cellStyle name="20% - Accent6 12 2 2 2 2 2" xfId="12951" xr:uid="{00000000-0005-0000-0000-000023320000}"/>
    <cellStyle name="20% - Accent6 12 2 2 2 2 2 2" xfId="12952" xr:uid="{00000000-0005-0000-0000-000024320000}"/>
    <cellStyle name="20% - Accent6 12 2 2 2 2 2 2 2" xfId="12953" xr:uid="{00000000-0005-0000-0000-000025320000}"/>
    <cellStyle name="20% - Accent6 12 2 2 2 2 2 3" xfId="12954" xr:uid="{00000000-0005-0000-0000-000026320000}"/>
    <cellStyle name="20% - Accent6 12 2 2 2 2 3" xfId="12955" xr:uid="{00000000-0005-0000-0000-000027320000}"/>
    <cellStyle name="20% - Accent6 12 2 2 2 2 3 2" xfId="12956" xr:uid="{00000000-0005-0000-0000-000028320000}"/>
    <cellStyle name="20% - Accent6 12 2 2 2 2 4" xfId="12957" xr:uid="{00000000-0005-0000-0000-000029320000}"/>
    <cellStyle name="20% - Accent6 12 2 2 2 3" xfId="12958" xr:uid="{00000000-0005-0000-0000-00002A320000}"/>
    <cellStyle name="20% - Accent6 12 2 2 2 3 2" xfId="12959" xr:uid="{00000000-0005-0000-0000-00002B320000}"/>
    <cellStyle name="20% - Accent6 12 2 2 2 3 2 2" xfId="12960" xr:uid="{00000000-0005-0000-0000-00002C320000}"/>
    <cellStyle name="20% - Accent6 12 2 2 2 3 3" xfId="12961" xr:uid="{00000000-0005-0000-0000-00002D320000}"/>
    <cellStyle name="20% - Accent6 12 2 2 2 4" xfId="12962" xr:uid="{00000000-0005-0000-0000-00002E320000}"/>
    <cellStyle name="20% - Accent6 12 2 2 2 4 2" xfId="12963" xr:uid="{00000000-0005-0000-0000-00002F320000}"/>
    <cellStyle name="20% - Accent6 12 2 2 2 4 2 2" xfId="12964" xr:uid="{00000000-0005-0000-0000-000030320000}"/>
    <cellStyle name="20% - Accent6 12 2 2 2 4 3" xfId="12965" xr:uid="{00000000-0005-0000-0000-000031320000}"/>
    <cellStyle name="20% - Accent6 12 2 2 2 5" xfId="12966" xr:uid="{00000000-0005-0000-0000-000032320000}"/>
    <cellStyle name="20% - Accent6 12 2 2 2 5 2" xfId="12967" xr:uid="{00000000-0005-0000-0000-000033320000}"/>
    <cellStyle name="20% - Accent6 12 2 2 2 6" xfId="12968" xr:uid="{00000000-0005-0000-0000-000034320000}"/>
    <cellStyle name="20% - Accent6 12 2 2 3" xfId="12969" xr:uid="{00000000-0005-0000-0000-000035320000}"/>
    <cellStyle name="20% - Accent6 12 2 2 3 2" xfId="12970" xr:uid="{00000000-0005-0000-0000-000036320000}"/>
    <cellStyle name="20% - Accent6 12 2 2 3 2 2" xfId="12971" xr:uid="{00000000-0005-0000-0000-000037320000}"/>
    <cellStyle name="20% - Accent6 12 2 2 3 2 2 2" xfId="12972" xr:uid="{00000000-0005-0000-0000-000038320000}"/>
    <cellStyle name="20% - Accent6 12 2 2 3 2 3" xfId="12973" xr:uid="{00000000-0005-0000-0000-000039320000}"/>
    <cellStyle name="20% - Accent6 12 2 2 3 3" xfId="12974" xr:uid="{00000000-0005-0000-0000-00003A320000}"/>
    <cellStyle name="20% - Accent6 12 2 2 3 3 2" xfId="12975" xr:uid="{00000000-0005-0000-0000-00003B320000}"/>
    <cellStyle name="20% - Accent6 12 2 2 3 4" xfId="12976" xr:uid="{00000000-0005-0000-0000-00003C320000}"/>
    <cellStyle name="20% - Accent6 12 2 2 4" xfId="12977" xr:uid="{00000000-0005-0000-0000-00003D320000}"/>
    <cellStyle name="20% - Accent6 12 2 2 4 2" xfId="12978" xr:uid="{00000000-0005-0000-0000-00003E320000}"/>
    <cellStyle name="20% - Accent6 12 2 2 4 2 2" xfId="12979" xr:uid="{00000000-0005-0000-0000-00003F320000}"/>
    <cellStyle name="20% - Accent6 12 2 2 4 3" xfId="12980" xr:uid="{00000000-0005-0000-0000-000040320000}"/>
    <cellStyle name="20% - Accent6 12 2 2 5" xfId="12981" xr:uid="{00000000-0005-0000-0000-000041320000}"/>
    <cellStyle name="20% - Accent6 12 2 2 5 2" xfId="12982" xr:uid="{00000000-0005-0000-0000-000042320000}"/>
    <cellStyle name="20% - Accent6 12 2 2 5 2 2" xfId="12983" xr:uid="{00000000-0005-0000-0000-000043320000}"/>
    <cellStyle name="20% - Accent6 12 2 2 5 3" xfId="12984" xr:uid="{00000000-0005-0000-0000-000044320000}"/>
    <cellStyle name="20% - Accent6 12 2 2 6" xfId="12985" xr:uid="{00000000-0005-0000-0000-000045320000}"/>
    <cellStyle name="20% - Accent6 12 2 2 6 2" xfId="12986" xr:uid="{00000000-0005-0000-0000-000046320000}"/>
    <cellStyle name="20% - Accent6 12 2 2 7" xfId="12987" xr:uid="{00000000-0005-0000-0000-000047320000}"/>
    <cellStyle name="20% - Accent6 12 2 3" xfId="12988" xr:uid="{00000000-0005-0000-0000-000048320000}"/>
    <cellStyle name="20% - Accent6 12 2 3 2" xfId="12989" xr:uid="{00000000-0005-0000-0000-000049320000}"/>
    <cellStyle name="20% - Accent6 12 2 3 2 2" xfId="12990" xr:uid="{00000000-0005-0000-0000-00004A320000}"/>
    <cellStyle name="20% - Accent6 12 2 3 2 2 2" xfId="12991" xr:uid="{00000000-0005-0000-0000-00004B320000}"/>
    <cellStyle name="20% - Accent6 12 2 3 2 2 2 2" xfId="12992" xr:uid="{00000000-0005-0000-0000-00004C320000}"/>
    <cellStyle name="20% - Accent6 12 2 3 2 2 3" xfId="12993" xr:uid="{00000000-0005-0000-0000-00004D320000}"/>
    <cellStyle name="20% - Accent6 12 2 3 2 3" xfId="12994" xr:uid="{00000000-0005-0000-0000-00004E320000}"/>
    <cellStyle name="20% - Accent6 12 2 3 2 3 2" xfId="12995" xr:uid="{00000000-0005-0000-0000-00004F320000}"/>
    <cellStyle name="20% - Accent6 12 2 3 2 4" xfId="12996" xr:uid="{00000000-0005-0000-0000-000050320000}"/>
    <cellStyle name="20% - Accent6 12 2 3 3" xfId="12997" xr:uid="{00000000-0005-0000-0000-000051320000}"/>
    <cellStyle name="20% - Accent6 12 2 3 3 2" xfId="12998" xr:uid="{00000000-0005-0000-0000-000052320000}"/>
    <cellStyle name="20% - Accent6 12 2 3 3 2 2" xfId="12999" xr:uid="{00000000-0005-0000-0000-000053320000}"/>
    <cellStyle name="20% - Accent6 12 2 3 3 3" xfId="13000" xr:uid="{00000000-0005-0000-0000-000054320000}"/>
    <cellStyle name="20% - Accent6 12 2 3 4" xfId="13001" xr:uid="{00000000-0005-0000-0000-000055320000}"/>
    <cellStyle name="20% - Accent6 12 2 3 4 2" xfId="13002" xr:uid="{00000000-0005-0000-0000-000056320000}"/>
    <cellStyle name="20% - Accent6 12 2 3 4 2 2" xfId="13003" xr:uid="{00000000-0005-0000-0000-000057320000}"/>
    <cellStyle name="20% - Accent6 12 2 3 4 3" xfId="13004" xr:uid="{00000000-0005-0000-0000-000058320000}"/>
    <cellStyle name="20% - Accent6 12 2 3 5" xfId="13005" xr:uid="{00000000-0005-0000-0000-000059320000}"/>
    <cellStyle name="20% - Accent6 12 2 3 5 2" xfId="13006" xr:uid="{00000000-0005-0000-0000-00005A320000}"/>
    <cellStyle name="20% - Accent6 12 2 3 6" xfId="13007" xr:uid="{00000000-0005-0000-0000-00005B320000}"/>
    <cellStyle name="20% - Accent6 12 2 4" xfId="13008" xr:uid="{00000000-0005-0000-0000-00005C320000}"/>
    <cellStyle name="20% - Accent6 12 2 4 2" xfId="13009" xr:uid="{00000000-0005-0000-0000-00005D320000}"/>
    <cellStyle name="20% - Accent6 12 2 4 2 2" xfId="13010" xr:uid="{00000000-0005-0000-0000-00005E320000}"/>
    <cellStyle name="20% - Accent6 12 2 4 2 2 2" xfId="13011" xr:uid="{00000000-0005-0000-0000-00005F320000}"/>
    <cellStyle name="20% - Accent6 12 2 4 2 3" xfId="13012" xr:uid="{00000000-0005-0000-0000-000060320000}"/>
    <cellStyle name="20% - Accent6 12 2 4 3" xfId="13013" xr:uid="{00000000-0005-0000-0000-000061320000}"/>
    <cellStyle name="20% - Accent6 12 2 4 3 2" xfId="13014" xr:uid="{00000000-0005-0000-0000-000062320000}"/>
    <cellStyle name="20% - Accent6 12 2 4 4" xfId="13015" xr:uid="{00000000-0005-0000-0000-000063320000}"/>
    <cellStyle name="20% - Accent6 12 2 5" xfId="13016" xr:uid="{00000000-0005-0000-0000-000064320000}"/>
    <cellStyle name="20% - Accent6 12 2 5 2" xfId="13017" xr:uid="{00000000-0005-0000-0000-000065320000}"/>
    <cellStyle name="20% - Accent6 12 2 5 2 2" xfId="13018" xr:uid="{00000000-0005-0000-0000-000066320000}"/>
    <cellStyle name="20% - Accent6 12 2 5 3" xfId="13019" xr:uid="{00000000-0005-0000-0000-000067320000}"/>
    <cellStyle name="20% - Accent6 12 2 6" xfId="13020" xr:uid="{00000000-0005-0000-0000-000068320000}"/>
    <cellStyle name="20% - Accent6 12 2 6 2" xfId="13021" xr:uid="{00000000-0005-0000-0000-000069320000}"/>
    <cellStyle name="20% - Accent6 12 2 6 2 2" xfId="13022" xr:uid="{00000000-0005-0000-0000-00006A320000}"/>
    <cellStyle name="20% - Accent6 12 2 6 3" xfId="13023" xr:uid="{00000000-0005-0000-0000-00006B320000}"/>
    <cellStyle name="20% - Accent6 12 2 7" xfId="13024" xr:uid="{00000000-0005-0000-0000-00006C320000}"/>
    <cellStyle name="20% - Accent6 12 2 7 2" xfId="13025" xr:uid="{00000000-0005-0000-0000-00006D320000}"/>
    <cellStyle name="20% - Accent6 12 2 8" xfId="13026" xr:uid="{00000000-0005-0000-0000-00006E320000}"/>
    <cellStyle name="20% - Accent6 12 3" xfId="13027" xr:uid="{00000000-0005-0000-0000-00006F320000}"/>
    <cellStyle name="20% - Accent6 12 3 2" xfId="13028" xr:uid="{00000000-0005-0000-0000-000070320000}"/>
    <cellStyle name="20% - Accent6 12 3 2 2" xfId="13029" xr:uid="{00000000-0005-0000-0000-000071320000}"/>
    <cellStyle name="20% - Accent6 12 3 2 2 2" xfId="13030" xr:uid="{00000000-0005-0000-0000-000072320000}"/>
    <cellStyle name="20% - Accent6 12 3 2 2 2 2" xfId="13031" xr:uid="{00000000-0005-0000-0000-000073320000}"/>
    <cellStyle name="20% - Accent6 12 3 2 2 2 2 2" xfId="13032" xr:uid="{00000000-0005-0000-0000-000074320000}"/>
    <cellStyle name="20% - Accent6 12 3 2 2 2 3" xfId="13033" xr:uid="{00000000-0005-0000-0000-000075320000}"/>
    <cellStyle name="20% - Accent6 12 3 2 2 3" xfId="13034" xr:uid="{00000000-0005-0000-0000-000076320000}"/>
    <cellStyle name="20% - Accent6 12 3 2 2 3 2" xfId="13035" xr:uid="{00000000-0005-0000-0000-000077320000}"/>
    <cellStyle name="20% - Accent6 12 3 2 2 4" xfId="13036" xr:uid="{00000000-0005-0000-0000-000078320000}"/>
    <cellStyle name="20% - Accent6 12 3 2 3" xfId="13037" xr:uid="{00000000-0005-0000-0000-000079320000}"/>
    <cellStyle name="20% - Accent6 12 3 2 3 2" xfId="13038" xr:uid="{00000000-0005-0000-0000-00007A320000}"/>
    <cellStyle name="20% - Accent6 12 3 2 3 2 2" xfId="13039" xr:uid="{00000000-0005-0000-0000-00007B320000}"/>
    <cellStyle name="20% - Accent6 12 3 2 3 3" xfId="13040" xr:uid="{00000000-0005-0000-0000-00007C320000}"/>
    <cellStyle name="20% - Accent6 12 3 2 4" xfId="13041" xr:uid="{00000000-0005-0000-0000-00007D320000}"/>
    <cellStyle name="20% - Accent6 12 3 2 4 2" xfId="13042" xr:uid="{00000000-0005-0000-0000-00007E320000}"/>
    <cellStyle name="20% - Accent6 12 3 2 4 2 2" xfId="13043" xr:uid="{00000000-0005-0000-0000-00007F320000}"/>
    <cellStyle name="20% - Accent6 12 3 2 4 3" xfId="13044" xr:uid="{00000000-0005-0000-0000-000080320000}"/>
    <cellStyle name="20% - Accent6 12 3 2 5" xfId="13045" xr:uid="{00000000-0005-0000-0000-000081320000}"/>
    <cellStyle name="20% - Accent6 12 3 2 5 2" xfId="13046" xr:uid="{00000000-0005-0000-0000-000082320000}"/>
    <cellStyle name="20% - Accent6 12 3 2 6" xfId="13047" xr:uid="{00000000-0005-0000-0000-000083320000}"/>
    <cellStyle name="20% - Accent6 12 3 3" xfId="13048" xr:uid="{00000000-0005-0000-0000-000084320000}"/>
    <cellStyle name="20% - Accent6 12 3 3 2" xfId="13049" xr:uid="{00000000-0005-0000-0000-000085320000}"/>
    <cellStyle name="20% - Accent6 12 3 3 2 2" xfId="13050" xr:uid="{00000000-0005-0000-0000-000086320000}"/>
    <cellStyle name="20% - Accent6 12 3 3 2 2 2" xfId="13051" xr:uid="{00000000-0005-0000-0000-000087320000}"/>
    <cellStyle name="20% - Accent6 12 3 3 2 3" xfId="13052" xr:uid="{00000000-0005-0000-0000-000088320000}"/>
    <cellStyle name="20% - Accent6 12 3 3 3" xfId="13053" xr:uid="{00000000-0005-0000-0000-000089320000}"/>
    <cellStyle name="20% - Accent6 12 3 3 3 2" xfId="13054" xr:uid="{00000000-0005-0000-0000-00008A320000}"/>
    <cellStyle name="20% - Accent6 12 3 3 4" xfId="13055" xr:uid="{00000000-0005-0000-0000-00008B320000}"/>
    <cellStyle name="20% - Accent6 12 3 4" xfId="13056" xr:uid="{00000000-0005-0000-0000-00008C320000}"/>
    <cellStyle name="20% - Accent6 12 3 4 2" xfId="13057" xr:uid="{00000000-0005-0000-0000-00008D320000}"/>
    <cellStyle name="20% - Accent6 12 3 4 2 2" xfId="13058" xr:uid="{00000000-0005-0000-0000-00008E320000}"/>
    <cellStyle name="20% - Accent6 12 3 4 3" xfId="13059" xr:uid="{00000000-0005-0000-0000-00008F320000}"/>
    <cellStyle name="20% - Accent6 12 3 5" xfId="13060" xr:uid="{00000000-0005-0000-0000-000090320000}"/>
    <cellStyle name="20% - Accent6 12 3 5 2" xfId="13061" xr:uid="{00000000-0005-0000-0000-000091320000}"/>
    <cellStyle name="20% - Accent6 12 3 5 2 2" xfId="13062" xr:uid="{00000000-0005-0000-0000-000092320000}"/>
    <cellStyle name="20% - Accent6 12 3 5 3" xfId="13063" xr:uid="{00000000-0005-0000-0000-000093320000}"/>
    <cellStyle name="20% - Accent6 12 3 6" xfId="13064" xr:uid="{00000000-0005-0000-0000-000094320000}"/>
    <cellStyle name="20% - Accent6 12 3 6 2" xfId="13065" xr:uid="{00000000-0005-0000-0000-000095320000}"/>
    <cellStyle name="20% - Accent6 12 3 7" xfId="13066" xr:uid="{00000000-0005-0000-0000-000096320000}"/>
    <cellStyle name="20% - Accent6 12 4" xfId="13067" xr:uid="{00000000-0005-0000-0000-000097320000}"/>
    <cellStyle name="20% - Accent6 12 4 2" xfId="13068" xr:uid="{00000000-0005-0000-0000-000098320000}"/>
    <cellStyle name="20% - Accent6 12 4 2 2" xfId="13069" xr:uid="{00000000-0005-0000-0000-000099320000}"/>
    <cellStyle name="20% - Accent6 12 4 2 2 2" xfId="13070" xr:uid="{00000000-0005-0000-0000-00009A320000}"/>
    <cellStyle name="20% - Accent6 12 4 2 2 2 2" xfId="13071" xr:uid="{00000000-0005-0000-0000-00009B320000}"/>
    <cellStyle name="20% - Accent6 12 4 2 2 3" xfId="13072" xr:uid="{00000000-0005-0000-0000-00009C320000}"/>
    <cellStyle name="20% - Accent6 12 4 2 3" xfId="13073" xr:uid="{00000000-0005-0000-0000-00009D320000}"/>
    <cellStyle name="20% - Accent6 12 4 2 3 2" xfId="13074" xr:uid="{00000000-0005-0000-0000-00009E320000}"/>
    <cellStyle name="20% - Accent6 12 4 2 4" xfId="13075" xr:uid="{00000000-0005-0000-0000-00009F320000}"/>
    <cellStyle name="20% - Accent6 12 4 3" xfId="13076" xr:uid="{00000000-0005-0000-0000-0000A0320000}"/>
    <cellStyle name="20% - Accent6 12 4 3 2" xfId="13077" xr:uid="{00000000-0005-0000-0000-0000A1320000}"/>
    <cellStyle name="20% - Accent6 12 4 3 2 2" xfId="13078" xr:uid="{00000000-0005-0000-0000-0000A2320000}"/>
    <cellStyle name="20% - Accent6 12 4 3 3" xfId="13079" xr:uid="{00000000-0005-0000-0000-0000A3320000}"/>
    <cellStyle name="20% - Accent6 12 4 4" xfId="13080" xr:uid="{00000000-0005-0000-0000-0000A4320000}"/>
    <cellStyle name="20% - Accent6 12 4 4 2" xfId="13081" xr:uid="{00000000-0005-0000-0000-0000A5320000}"/>
    <cellStyle name="20% - Accent6 12 4 4 2 2" xfId="13082" xr:uid="{00000000-0005-0000-0000-0000A6320000}"/>
    <cellStyle name="20% - Accent6 12 4 4 3" xfId="13083" xr:uid="{00000000-0005-0000-0000-0000A7320000}"/>
    <cellStyle name="20% - Accent6 12 4 5" xfId="13084" xr:uid="{00000000-0005-0000-0000-0000A8320000}"/>
    <cellStyle name="20% - Accent6 12 4 5 2" xfId="13085" xr:uid="{00000000-0005-0000-0000-0000A9320000}"/>
    <cellStyle name="20% - Accent6 12 4 6" xfId="13086" xr:uid="{00000000-0005-0000-0000-0000AA320000}"/>
    <cellStyle name="20% - Accent6 12 5" xfId="13087" xr:uid="{00000000-0005-0000-0000-0000AB320000}"/>
    <cellStyle name="20% - Accent6 12 5 2" xfId="13088" xr:uid="{00000000-0005-0000-0000-0000AC320000}"/>
    <cellStyle name="20% - Accent6 12 5 2 2" xfId="13089" xr:uid="{00000000-0005-0000-0000-0000AD320000}"/>
    <cellStyle name="20% - Accent6 12 5 2 2 2" xfId="13090" xr:uid="{00000000-0005-0000-0000-0000AE320000}"/>
    <cellStyle name="20% - Accent6 12 5 2 3" xfId="13091" xr:uid="{00000000-0005-0000-0000-0000AF320000}"/>
    <cellStyle name="20% - Accent6 12 5 3" xfId="13092" xr:uid="{00000000-0005-0000-0000-0000B0320000}"/>
    <cellStyle name="20% - Accent6 12 5 3 2" xfId="13093" xr:uid="{00000000-0005-0000-0000-0000B1320000}"/>
    <cellStyle name="20% - Accent6 12 5 4" xfId="13094" xr:uid="{00000000-0005-0000-0000-0000B2320000}"/>
    <cellStyle name="20% - Accent6 12 6" xfId="13095" xr:uid="{00000000-0005-0000-0000-0000B3320000}"/>
    <cellStyle name="20% - Accent6 12 6 2" xfId="13096" xr:uid="{00000000-0005-0000-0000-0000B4320000}"/>
    <cellStyle name="20% - Accent6 12 6 2 2" xfId="13097" xr:uid="{00000000-0005-0000-0000-0000B5320000}"/>
    <cellStyle name="20% - Accent6 12 6 3" xfId="13098" xr:uid="{00000000-0005-0000-0000-0000B6320000}"/>
    <cellStyle name="20% - Accent6 12 7" xfId="13099" xr:uid="{00000000-0005-0000-0000-0000B7320000}"/>
    <cellStyle name="20% - Accent6 12 7 2" xfId="13100" xr:uid="{00000000-0005-0000-0000-0000B8320000}"/>
    <cellStyle name="20% - Accent6 12 7 2 2" xfId="13101" xr:uid="{00000000-0005-0000-0000-0000B9320000}"/>
    <cellStyle name="20% - Accent6 12 7 3" xfId="13102" xr:uid="{00000000-0005-0000-0000-0000BA320000}"/>
    <cellStyle name="20% - Accent6 12 8" xfId="13103" xr:uid="{00000000-0005-0000-0000-0000BB320000}"/>
    <cellStyle name="20% - Accent6 12 8 2" xfId="13104" xr:uid="{00000000-0005-0000-0000-0000BC320000}"/>
    <cellStyle name="20% - Accent6 12 9" xfId="13105" xr:uid="{00000000-0005-0000-0000-0000BD320000}"/>
    <cellStyle name="20% - Accent6 13" xfId="13106" xr:uid="{00000000-0005-0000-0000-0000BE320000}"/>
    <cellStyle name="20% - Accent6 13 2" xfId="13107" xr:uid="{00000000-0005-0000-0000-0000BF320000}"/>
    <cellStyle name="20% - Accent6 13 2 2" xfId="13108" xr:uid="{00000000-0005-0000-0000-0000C0320000}"/>
    <cellStyle name="20% - Accent6 13 2 2 2" xfId="13109" xr:uid="{00000000-0005-0000-0000-0000C1320000}"/>
    <cellStyle name="20% - Accent6 13 2 2 2 2" xfId="13110" xr:uid="{00000000-0005-0000-0000-0000C2320000}"/>
    <cellStyle name="20% - Accent6 13 2 2 2 2 2" xfId="13111" xr:uid="{00000000-0005-0000-0000-0000C3320000}"/>
    <cellStyle name="20% - Accent6 13 2 2 2 2 2 2" xfId="13112" xr:uid="{00000000-0005-0000-0000-0000C4320000}"/>
    <cellStyle name="20% - Accent6 13 2 2 2 2 3" xfId="13113" xr:uid="{00000000-0005-0000-0000-0000C5320000}"/>
    <cellStyle name="20% - Accent6 13 2 2 2 3" xfId="13114" xr:uid="{00000000-0005-0000-0000-0000C6320000}"/>
    <cellStyle name="20% - Accent6 13 2 2 2 3 2" xfId="13115" xr:uid="{00000000-0005-0000-0000-0000C7320000}"/>
    <cellStyle name="20% - Accent6 13 2 2 2 4" xfId="13116" xr:uid="{00000000-0005-0000-0000-0000C8320000}"/>
    <cellStyle name="20% - Accent6 13 2 2 3" xfId="13117" xr:uid="{00000000-0005-0000-0000-0000C9320000}"/>
    <cellStyle name="20% - Accent6 13 2 2 3 2" xfId="13118" xr:uid="{00000000-0005-0000-0000-0000CA320000}"/>
    <cellStyle name="20% - Accent6 13 2 2 3 2 2" xfId="13119" xr:uid="{00000000-0005-0000-0000-0000CB320000}"/>
    <cellStyle name="20% - Accent6 13 2 2 3 3" xfId="13120" xr:uid="{00000000-0005-0000-0000-0000CC320000}"/>
    <cellStyle name="20% - Accent6 13 2 2 4" xfId="13121" xr:uid="{00000000-0005-0000-0000-0000CD320000}"/>
    <cellStyle name="20% - Accent6 13 2 2 4 2" xfId="13122" xr:uid="{00000000-0005-0000-0000-0000CE320000}"/>
    <cellStyle name="20% - Accent6 13 2 2 4 2 2" xfId="13123" xr:uid="{00000000-0005-0000-0000-0000CF320000}"/>
    <cellStyle name="20% - Accent6 13 2 2 4 3" xfId="13124" xr:uid="{00000000-0005-0000-0000-0000D0320000}"/>
    <cellStyle name="20% - Accent6 13 2 2 5" xfId="13125" xr:uid="{00000000-0005-0000-0000-0000D1320000}"/>
    <cellStyle name="20% - Accent6 13 2 2 5 2" xfId="13126" xr:uid="{00000000-0005-0000-0000-0000D2320000}"/>
    <cellStyle name="20% - Accent6 13 2 2 6" xfId="13127" xr:uid="{00000000-0005-0000-0000-0000D3320000}"/>
    <cellStyle name="20% - Accent6 13 2 3" xfId="13128" xr:uid="{00000000-0005-0000-0000-0000D4320000}"/>
    <cellStyle name="20% - Accent6 13 2 3 2" xfId="13129" xr:uid="{00000000-0005-0000-0000-0000D5320000}"/>
    <cellStyle name="20% - Accent6 13 2 3 2 2" xfId="13130" xr:uid="{00000000-0005-0000-0000-0000D6320000}"/>
    <cellStyle name="20% - Accent6 13 2 3 2 2 2" xfId="13131" xr:uid="{00000000-0005-0000-0000-0000D7320000}"/>
    <cellStyle name="20% - Accent6 13 2 3 2 3" xfId="13132" xr:uid="{00000000-0005-0000-0000-0000D8320000}"/>
    <cellStyle name="20% - Accent6 13 2 3 3" xfId="13133" xr:uid="{00000000-0005-0000-0000-0000D9320000}"/>
    <cellStyle name="20% - Accent6 13 2 3 3 2" xfId="13134" xr:uid="{00000000-0005-0000-0000-0000DA320000}"/>
    <cellStyle name="20% - Accent6 13 2 3 4" xfId="13135" xr:uid="{00000000-0005-0000-0000-0000DB320000}"/>
    <cellStyle name="20% - Accent6 13 2 4" xfId="13136" xr:uid="{00000000-0005-0000-0000-0000DC320000}"/>
    <cellStyle name="20% - Accent6 13 2 4 2" xfId="13137" xr:uid="{00000000-0005-0000-0000-0000DD320000}"/>
    <cellStyle name="20% - Accent6 13 2 4 2 2" xfId="13138" xr:uid="{00000000-0005-0000-0000-0000DE320000}"/>
    <cellStyle name="20% - Accent6 13 2 4 3" xfId="13139" xr:uid="{00000000-0005-0000-0000-0000DF320000}"/>
    <cellStyle name="20% - Accent6 13 2 5" xfId="13140" xr:uid="{00000000-0005-0000-0000-0000E0320000}"/>
    <cellStyle name="20% - Accent6 13 2 5 2" xfId="13141" xr:uid="{00000000-0005-0000-0000-0000E1320000}"/>
    <cellStyle name="20% - Accent6 13 2 5 2 2" xfId="13142" xr:uid="{00000000-0005-0000-0000-0000E2320000}"/>
    <cellStyle name="20% - Accent6 13 2 5 3" xfId="13143" xr:uid="{00000000-0005-0000-0000-0000E3320000}"/>
    <cellStyle name="20% - Accent6 13 2 6" xfId="13144" xr:uid="{00000000-0005-0000-0000-0000E4320000}"/>
    <cellStyle name="20% - Accent6 13 2 6 2" xfId="13145" xr:uid="{00000000-0005-0000-0000-0000E5320000}"/>
    <cellStyle name="20% - Accent6 13 2 7" xfId="13146" xr:uid="{00000000-0005-0000-0000-0000E6320000}"/>
    <cellStyle name="20% - Accent6 13 3" xfId="13147" xr:uid="{00000000-0005-0000-0000-0000E7320000}"/>
    <cellStyle name="20% - Accent6 13 3 2" xfId="13148" xr:uid="{00000000-0005-0000-0000-0000E8320000}"/>
    <cellStyle name="20% - Accent6 13 3 2 2" xfId="13149" xr:uid="{00000000-0005-0000-0000-0000E9320000}"/>
    <cellStyle name="20% - Accent6 13 3 2 2 2" xfId="13150" xr:uid="{00000000-0005-0000-0000-0000EA320000}"/>
    <cellStyle name="20% - Accent6 13 3 2 2 2 2" xfId="13151" xr:uid="{00000000-0005-0000-0000-0000EB320000}"/>
    <cellStyle name="20% - Accent6 13 3 2 2 2 2 2" xfId="13152" xr:uid="{00000000-0005-0000-0000-0000EC320000}"/>
    <cellStyle name="20% - Accent6 13 3 2 2 2 3" xfId="13153" xr:uid="{00000000-0005-0000-0000-0000ED320000}"/>
    <cellStyle name="20% - Accent6 13 3 2 2 3" xfId="13154" xr:uid="{00000000-0005-0000-0000-0000EE320000}"/>
    <cellStyle name="20% - Accent6 13 3 2 2 3 2" xfId="13155" xr:uid="{00000000-0005-0000-0000-0000EF320000}"/>
    <cellStyle name="20% - Accent6 13 3 2 2 4" xfId="13156" xr:uid="{00000000-0005-0000-0000-0000F0320000}"/>
    <cellStyle name="20% - Accent6 13 3 2 3" xfId="13157" xr:uid="{00000000-0005-0000-0000-0000F1320000}"/>
    <cellStyle name="20% - Accent6 13 3 2 3 2" xfId="13158" xr:uid="{00000000-0005-0000-0000-0000F2320000}"/>
    <cellStyle name="20% - Accent6 13 3 2 3 2 2" xfId="13159" xr:uid="{00000000-0005-0000-0000-0000F3320000}"/>
    <cellStyle name="20% - Accent6 13 3 2 3 3" xfId="13160" xr:uid="{00000000-0005-0000-0000-0000F4320000}"/>
    <cellStyle name="20% - Accent6 13 3 2 4" xfId="13161" xr:uid="{00000000-0005-0000-0000-0000F5320000}"/>
    <cellStyle name="20% - Accent6 13 3 2 4 2" xfId="13162" xr:uid="{00000000-0005-0000-0000-0000F6320000}"/>
    <cellStyle name="20% - Accent6 13 3 2 4 2 2" xfId="13163" xr:uid="{00000000-0005-0000-0000-0000F7320000}"/>
    <cellStyle name="20% - Accent6 13 3 2 4 3" xfId="13164" xr:uid="{00000000-0005-0000-0000-0000F8320000}"/>
    <cellStyle name="20% - Accent6 13 3 2 5" xfId="13165" xr:uid="{00000000-0005-0000-0000-0000F9320000}"/>
    <cellStyle name="20% - Accent6 13 3 2 5 2" xfId="13166" xr:uid="{00000000-0005-0000-0000-0000FA320000}"/>
    <cellStyle name="20% - Accent6 13 3 2 6" xfId="13167" xr:uid="{00000000-0005-0000-0000-0000FB320000}"/>
    <cellStyle name="20% - Accent6 13 3 3" xfId="13168" xr:uid="{00000000-0005-0000-0000-0000FC320000}"/>
    <cellStyle name="20% - Accent6 13 3 3 2" xfId="13169" xr:uid="{00000000-0005-0000-0000-0000FD320000}"/>
    <cellStyle name="20% - Accent6 13 3 3 2 2" xfId="13170" xr:uid="{00000000-0005-0000-0000-0000FE320000}"/>
    <cellStyle name="20% - Accent6 13 3 3 2 2 2" xfId="13171" xr:uid="{00000000-0005-0000-0000-0000FF320000}"/>
    <cellStyle name="20% - Accent6 13 3 3 2 3" xfId="13172" xr:uid="{00000000-0005-0000-0000-000000330000}"/>
    <cellStyle name="20% - Accent6 13 3 3 3" xfId="13173" xr:uid="{00000000-0005-0000-0000-000001330000}"/>
    <cellStyle name="20% - Accent6 13 3 3 3 2" xfId="13174" xr:uid="{00000000-0005-0000-0000-000002330000}"/>
    <cellStyle name="20% - Accent6 13 3 3 4" xfId="13175" xr:uid="{00000000-0005-0000-0000-000003330000}"/>
    <cellStyle name="20% - Accent6 13 3 4" xfId="13176" xr:uid="{00000000-0005-0000-0000-000004330000}"/>
    <cellStyle name="20% - Accent6 13 3 4 2" xfId="13177" xr:uid="{00000000-0005-0000-0000-000005330000}"/>
    <cellStyle name="20% - Accent6 13 3 4 2 2" xfId="13178" xr:uid="{00000000-0005-0000-0000-000006330000}"/>
    <cellStyle name="20% - Accent6 13 3 4 3" xfId="13179" xr:uid="{00000000-0005-0000-0000-000007330000}"/>
    <cellStyle name="20% - Accent6 13 3 5" xfId="13180" xr:uid="{00000000-0005-0000-0000-000008330000}"/>
    <cellStyle name="20% - Accent6 13 3 5 2" xfId="13181" xr:uid="{00000000-0005-0000-0000-000009330000}"/>
    <cellStyle name="20% - Accent6 13 3 5 2 2" xfId="13182" xr:uid="{00000000-0005-0000-0000-00000A330000}"/>
    <cellStyle name="20% - Accent6 13 3 5 3" xfId="13183" xr:uid="{00000000-0005-0000-0000-00000B330000}"/>
    <cellStyle name="20% - Accent6 13 3 6" xfId="13184" xr:uid="{00000000-0005-0000-0000-00000C330000}"/>
    <cellStyle name="20% - Accent6 13 3 6 2" xfId="13185" xr:uid="{00000000-0005-0000-0000-00000D330000}"/>
    <cellStyle name="20% - Accent6 13 3 7" xfId="13186" xr:uid="{00000000-0005-0000-0000-00000E330000}"/>
    <cellStyle name="20% - Accent6 13 4" xfId="13187" xr:uid="{00000000-0005-0000-0000-00000F330000}"/>
    <cellStyle name="20% - Accent6 13 4 2" xfId="13188" xr:uid="{00000000-0005-0000-0000-000010330000}"/>
    <cellStyle name="20% - Accent6 13 4 2 2" xfId="13189" xr:uid="{00000000-0005-0000-0000-000011330000}"/>
    <cellStyle name="20% - Accent6 13 4 2 2 2" xfId="13190" xr:uid="{00000000-0005-0000-0000-000012330000}"/>
    <cellStyle name="20% - Accent6 13 4 2 2 2 2" xfId="13191" xr:uid="{00000000-0005-0000-0000-000013330000}"/>
    <cellStyle name="20% - Accent6 13 4 2 2 3" xfId="13192" xr:uid="{00000000-0005-0000-0000-000014330000}"/>
    <cellStyle name="20% - Accent6 13 4 2 3" xfId="13193" xr:uid="{00000000-0005-0000-0000-000015330000}"/>
    <cellStyle name="20% - Accent6 13 4 2 3 2" xfId="13194" xr:uid="{00000000-0005-0000-0000-000016330000}"/>
    <cellStyle name="20% - Accent6 13 4 2 4" xfId="13195" xr:uid="{00000000-0005-0000-0000-000017330000}"/>
    <cellStyle name="20% - Accent6 13 4 3" xfId="13196" xr:uid="{00000000-0005-0000-0000-000018330000}"/>
    <cellStyle name="20% - Accent6 13 4 3 2" xfId="13197" xr:uid="{00000000-0005-0000-0000-000019330000}"/>
    <cellStyle name="20% - Accent6 13 4 3 2 2" xfId="13198" xr:uid="{00000000-0005-0000-0000-00001A330000}"/>
    <cellStyle name="20% - Accent6 13 4 3 3" xfId="13199" xr:uid="{00000000-0005-0000-0000-00001B330000}"/>
    <cellStyle name="20% - Accent6 13 4 4" xfId="13200" xr:uid="{00000000-0005-0000-0000-00001C330000}"/>
    <cellStyle name="20% - Accent6 13 4 4 2" xfId="13201" xr:uid="{00000000-0005-0000-0000-00001D330000}"/>
    <cellStyle name="20% - Accent6 13 4 4 2 2" xfId="13202" xr:uid="{00000000-0005-0000-0000-00001E330000}"/>
    <cellStyle name="20% - Accent6 13 4 4 3" xfId="13203" xr:uid="{00000000-0005-0000-0000-00001F330000}"/>
    <cellStyle name="20% - Accent6 13 4 5" xfId="13204" xr:uid="{00000000-0005-0000-0000-000020330000}"/>
    <cellStyle name="20% - Accent6 13 4 5 2" xfId="13205" xr:uid="{00000000-0005-0000-0000-000021330000}"/>
    <cellStyle name="20% - Accent6 13 4 6" xfId="13206" xr:uid="{00000000-0005-0000-0000-000022330000}"/>
    <cellStyle name="20% - Accent6 13 5" xfId="13207" xr:uid="{00000000-0005-0000-0000-000023330000}"/>
    <cellStyle name="20% - Accent6 13 5 2" xfId="13208" xr:uid="{00000000-0005-0000-0000-000024330000}"/>
    <cellStyle name="20% - Accent6 13 5 2 2" xfId="13209" xr:uid="{00000000-0005-0000-0000-000025330000}"/>
    <cellStyle name="20% - Accent6 13 5 2 2 2" xfId="13210" xr:uid="{00000000-0005-0000-0000-000026330000}"/>
    <cellStyle name="20% - Accent6 13 5 2 3" xfId="13211" xr:uid="{00000000-0005-0000-0000-000027330000}"/>
    <cellStyle name="20% - Accent6 13 5 3" xfId="13212" xr:uid="{00000000-0005-0000-0000-000028330000}"/>
    <cellStyle name="20% - Accent6 13 5 3 2" xfId="13213" xr:uid="{00000000-0005-0000-0000-000029330000}"/>
    <cellStyle name="20% - Accent6 13 5 4" xfId="13214" xr:uid="{00000000-0005-0000-0000-00002A330000}"/>
    <cellStyle name="20% - Accent6 13 6" xfId="13215" xr:uid="{00000000-0005-0000-0000-00002B330000}"/>
    <cellStyle name="20% - Accent6 13 6 2" xfId="13216" xr:uid="{00000000-0005-0000-0000-00002C330000}"/>
    <cellStyle name="20% - Accent6 13 6 2 2" xfId="13217" xr:uid="{00000000-0005-0000-0000-00002D330000}"/>
    <cellStyle name="20% - Accent6 13 6 3" xfId="13218" xr:uid="{00000000-0005-0000-0000-00002E330000}"/>
    <cellStyle name="20% - Accent6 13 7" xfId="13219" xr:uid="{00000000-0005-0000-0000-00002F330000}"/>
    <cellStyle name="20% - Accent6 13 7 2" xfId="13220" xr:uid="{00000000-0005-0000-0000-000030330000}"/>
    <cellStyle name="20% - Accent6 13 7 2 2" xfId="13221" xr:uid="{00000000-0005-0000-0000-000031330000}"/>
    <cellStyle name="20% - Accent6 13 7 3" xfId="13222" xr:uid="{00000000-0005-0000-0000-000032330000}"/>
    <cellStyle name="20% - Accent6 13 8" xfId="13223" xr:uid="{00000000-0005-0000-0000-000033330000}"/>
    <cellStyle name="20% - Accent6 13 8 2" xfId="13224" xr:uid="{00000000-0005-0000-0000-000034330000}"/>
    <cellStyle name="20% - Accent6 13 9" xfId="13225" xr:uid="{00000000-0005-0000-0000-000035330000}"/>
    <cellStyle name="20% - Accent6 14" xfId="13226" xr:uid="{00000000-0005-0000-0000-000036330000}"/>
    <cellStyle name="20% - Accent6 14 2" xfId="13227" xr:uid="{00000000-0005-0000-0000-000037330000}"/>
    <cellStyle name="20% - Accent6 14 2 2" xfId="13228" xr:uid="{00000000-0005-0000-0000-000038330000}"/>
    <cellStyle name="20% - Accent6 14 2 2 2" xfId="13229" xr:uid="{00000000-0005-0000-0000-000039330000}"/>
    <cellStyle name="20% - Accent6 14 2 2 2 2" xfId="13230" xr:uid="{00000000-0005-0000-0000-00003A330000}"/>
    <cellStyle name="20% - Accent6 14 2 2 2 2 2" xfId="13231" xr:uid="{00000000-0005-0000-0000-00003B330000}"/>
    <cellStyle name="20% - Accent6 14 2 2 2 3" xfId="13232" xr:uid="{00000000-0005-0000-0000-00003C330000}"/>
    <cellStyle name="20% - Accent6 14 2 2 3" xfId="13233" xr:uid="{00000000-0005-0000-0000-00003D330000}"/>
    <cellStyle name="20% - Accent6 14 2 2 3 2" xfId="13234" xr:uid="{00000000-0005-0000-0000-00003E330000}"/>
    <cellStyle name="20% - Accent6 14 2 2 4" xfId="13235" xr:uid="{00000000-0005-0000-0000-00003F330000}"/>
    <cellStyle name="20% - Accent6 14 2 3" xfId="13236" xr:uid="{00000000-0005-0000-0000-000040330000}"/>
    <cellStyle name="20% - Accent6 14 2 3 2" xfId="13237" xr:uid="{00000000-0005-0000-0000-000041330000}"/>
    <cellStyle name="20% - Accent6 14 2 3 2 2" xfId="13238" xr:uid="{00000000-0005-0000-0000-000042330000}"/>
    <cellStyle name="20% - Accent6 14 2 3 3" xfId="13239" xr:uid="{00000000-0005-0000-0000-000043330000}"/>
    <cellStyle name="20% - Accent6 14 2 4" xfId="13240" xr:uid="{00000000-0005-0000-0000-000044330000}"/>
    <cellStyle name="20% - Accent6 14 2 4 2" xfId="13241" xr:uid="{00000000-0005-0000-0000-000045330000}"/>
    <cellStyle name="20% - Accent6 14 2 4 2 2" xfId="13242" xr:uid="{00000000-0005-0000-0000-000046330000}"/>
    <cellStyle name="20% - Accent6 14 2 4 3" xfId="13243" xr:uid="{00000000-0005-0000-0000-000047330000}"/>
    <cellStyle name="20% - Accent6 14 2 5" xfId="13244" xr:uid="{00000000-0005-0000-0000-000048330000}"/>
    <cellStyle name="20% - Accent6 14 2 5 2" xfId="13245" xr:uid="{00000000-0005-0000-0000-000049330000}"/>
    <cellStyle name="20% - Accent6 14 2 6" xfId="13246" xr:uid="{00000000-0005-0000-0000-00004A330000}"/>
    <cellStyle name="20% - Accent6 14 3" xfId="13247" xr:uid="{00000000-0005-0000-0000-00004B330000}"/>
    <cellStyle name="20% - Accent6 14 3 2" xfId="13248" xr:uid="{00000000-0005-0000-0000-00004C330000}"/>
    <cellStyle name="20% - Accent6 14 3 2 2" xfId="13249" xr:uid="{00000000-0005-0000-0000-00004D330000}"/>
    <cellStyle name="20% - Accent6 14 3 2 2 2" xfId="13250" xr:uid="{00000000-0005-0000-0000-00004E330000}"/>
    <cellStyle name="20% - Accent6 14 3 2 3" xfId="13251" xr:uid="{00000000-0005-0000-0000-00004F330000}"/>
    <cellStyle name="20% - Accent6 14 3 3" xfId="13252" xr:uid="{00000000-0005-0000-0000-000050330000}"/>
    <cellStyle name="20% - Accent6 14 3 3 2" xfId="13253" xr:uid="{00000000-0005-0000-0000-000051330000}"/>
    <cellStyle name="20% - Accent6 14 3 4" xfId="13254" xr:uid="{00000000-0005-0000-0000-000052330000}"/>
    <cellStyle name="20% - Accent6 14 4" xfId="13255" xr:uid="{00000000-0005-0000-0000-000053330000}"/>
    <cellStyle name="20% - Accent6 14 4 2" xfId="13256" xr:uid="{00000000-0005-0000-0000-000054330000}"/>
    <cellStyle name="20% - Accent6 14 4 2 2" xfId="13257" xr:uid="{00000000-0005-0000-0000-000055330000}"/>
    <cellStyle name="20% - Accent6 14 4 3" xfId="13258" xr:uid="{00000000-0005-0000-0000-000056330000}"/>
    <cellStyle name="20% - Accent6 14 5" xfId="13259" xr:uid="{00000000-0005-0000-0000-000057330000}"/>
    <cellStyle name="20% - Accent6 14 5 2" xfId="13260" xr:uid="{00000000-0005-0000-0000-000058330000}"/>
    <cellStyle name="20% - Accent6 14 5 2 2" xfId="13261" xr:uid="{00000000-0005-0000-0000-000059330000}"/>
    <cellStyle name="20% - Accent6 14 5 3" xfId="13262" xr:uid="{00000000-0005-0000-0000-00005A330000}"/>
    <cellStyle name="20% - Accent6 14 6" xfId="13263" xr:uid="{00000000-0005-0000-0000-00005B330000}"/>
    <cellStyle name="20% - Accent6 14 6 2" xfId="13264" xr:uid="{00000000-0005-0000-0000-00005C330000}"/>
    <cellStyle name="20% - Accent6 14 7" xfId="13265" xr:uid="{00000000-0005-0000-0000-00005D330000}"/>
    <cellStyle name="20% - Accent6 15" xfId="13266" xr:uid="{00000000-0005-0000-0000-00005E330000}"/>
    <cellStyle name="20% - Accent6 15 2" xfId="13267" xr:uid="{00000000-0005-0000-0000-00005F330000}"/>
    <cellStyle name="20% - Accent6 15 2 2" xfId="13268" xr:uid="{00000000-0005-0000-0000-000060330000}"/>
    <cellStyle name="20% - Accent6 15 2 2 2" xfId="13269" xr:uid="{00000000-0005-0000-0000-000061330000}"/>
    <cellStyle name="20% - Accent6 15 2 2 2 2" xfId="13270" xr:uid="{00000000-0005-0000-0000-000062330000}"/>
    <cellStyle name="20% - Accent6 15 2 2 2 2 2" xfId="13271" xr:uid="{00000000-0005-0000-0000-000063330000}"/>
    <cellStyle name="20% - Accent6 15 2 2 2 3" xfId="13272" xr:uid="{00000000-0005-0000-0000-000064330000}"/>
    <cellStyle name="20% - Accent6 15 2 2 3" xfId="13273" xr:uid="{00000000-0005-0000-0000-000065330000}"/>
    <cellStyle name="20% - Accent6 15 2 2 3 2" xfId="13274" xr:uid="{00000000-0005-0000-0000-000066330000}"/>
    <cellStyle name="20% - Accent6 15 2 2 4" xfId="13275" xr:uid="{00000000-0005-0000-0000-000067330000}"/>
    <cellStyle name="20% - Accent6 15 2 3" xfId="13276" xr:uid="{00000000-0005-0000-0000-000068330000}"/>
    <cellStyle name="20% - Accent6 15 2 3 2" xfId="13277" xr:uid="{00000000-0005-0000-0000-000069330000}"/>
    <cellStyle name="20% - Accent6 15 2 3 2 2" xfId="13278" xr:uid="{00000000-0005-0000-0000-00006A330000}"/>
    <cellStyle name="20% - Accent6 15 2 3 3" xfId="13279" xr:uid="{00000000-0005-0000-0000-00006B330000}"/>
    <cellStyle name="20% - Accent6 15 2 4" xfId="13280" xr:uid="{00000000-0005-0000-0000-00006C330000}"/>
    <cellStyle name="20% - Accent6 15 2 4 2" xfId="13281" xr:uid="{00000000-0005-0000-0000-00006D330000}"/>
    <cellStyle name="20% - Accent6 15 2 4 2 2" xfId="13282" xr:uid="{00000000-0005-0000-0000-00006E330000}"/>
    <cellStyle name="20% - Accent6 15 2 4 3" xfId="13283" xr:uid="{00000000-0005-0000-0000-00006F330000}"/>
    <cellStyle name="20% - Accent6 15 2 5" xfId="13284" xr:uid="{00000000-0005-0000-0000-000070330000}"/>
    <cellStyle name="20% - Accent6 15 2 5 2" xfId="13285" xr:uid="{00000000-0005-0000-0000-000071330000}"/>
    <cellStyle name="20% - Accent6 15 2 6" xfId="13286" xr:uid="{00000000-0005-0000-0000-000072330000}"/>
    <cellStyle name="20% - Accent6 15 3" xfId="13287" xr:uid="{00000000-0005-0000-0000-000073330000}"/>
    <cellStyle name="20% - Accent6 15 3 2" xfId="13288" xr:uid="{00000000-0005-0000-0000-000074330000}"/>
    <cellStyle name="20% - Accent6 15 3 2 2" xfId="13289" xr:uid="{00000000-0005-0000-0000-000075330000}"/>
    <cellStyle name="20% - Accent6 15 3 2 2 2" xfId="13290" xr:uid="{00000000-0005-0000-0000-000076330000}"/>
    <cellStyle name="20% - Accent6 15 3 2 3" xfId="13291" xr:uid="{00000000-0005-0000-0000-000077330000}"/>
    <cellStyle name="20% - Accent6 15 3 3" xfId="13292" xr:uid="{00000000-0005-0000-0000-000078330000}"/>
    <cellStyle name="20% - Accent6 15 3 3 2" xfId="13293" xr:uid="{00000000-0005-0000-0000-000079330000}"/>
    <cellStyle name="20% - Accent6 15 3 4" xfId="13294" xr:uid="{00000000-0005-0000-0000-00007A330000}"/>
    <cellStyle name="20% - Accent6 15 4" xfId="13295" xr:uid="{00000000-0005-0000-0000-00007B330000}"/>
    <cellStyle name="20% - Accent6 15 4 2" xfId="13296" xr:uid="{00000000-0005-0000-0000-00007C330000}"/>
    <cellStyle name="20% - Accent6 15 4 2 2" xfId="13297" xr:uid="{00000000-0005-0000-0000-00007D330000}"/>
    <cellStyle name="20% - Accent6 15 4 3" xfId="13298" xr:uid="{00000000-0005-0000-0000-00007E330000}"/>
    <cellStyle name="20% - Accent6 15 5" xfId="13299" xr:uid="{00000000-0005-0000-0000-00007F330000}"/>
    <cellStyle name="20% - Accent6 15 5 2" xfId="13300" xr:uid="{00000000-0005-0000-0000-000080330000}"/>
    <cellStyle name="20% - Accent6 15 5 2 2" xfId="13301" xr:uid="{00000000-0005-0000-0000-000081330000}"/>
    <cellStyle name="20% - Accent6 15 5 3" xfId="13302" xr:uid="{00000000-0005-0000-0000-000082330000}"/>
    <cellStyle name="20% - Accent6 15 6" xfId="13303" xr:uid="{00000000-0005-0000-0000-000083330000}"/>
    <cellStyle name="20% - Accent6 15 6 2" xfId="13304" xr:uid="{00000000-0005-0000-0000-000084330000}"/>
    <cellStyle name="20% - Accent6 15 7" xfId="13305" xr:uid="{00000000-0005-0000-0000-000085330000}"/>
    <cellStyle name="20% - Accent6 16" xfId="13306" xr:uid="{00000000-0005-0000-0000-000086330000}"/>
    <cellStyle name="20% - Accent6 16 2" xfId="13307" xr:uid="{00000000-0005-0000-0000-000087330000}"/>
    <cellStyle name="20% - Accent6 16 2 2" xfId="13308" xr:uid="{00000000-0005-0000-0000-000088330000}"/>
    <cellStyle name="20% - Accent6 16 2 2 2" xfId="13309" xr:uid="{00000000-0005-0000-0000-000089330000}"/>
    <cellStyle name="20% - Accent6 16 2 2 2 2" xfId="13310" xr:uid="{00000000-0005-0000-0000-00008A330000}"/>
    <cellStyle name="20% - Accent6 16 2 2 2 2 2" xfId="13311" xr:uid="{00000000-0005-0000-0000-00008B330000}"/>
    <cellStyle name="20% - Accent6 16 2 2 2 3" xfId="13312" xr:uid="{00000000-0005-0000-0000-00008C330000}"/>
    <cellStyle name="20% - Accent6 16 2 2 3" xfId="13313" xr:uid="{00000000-0005-0000-0000-00008D330000}"/>
    <cellStyle name="20% - Accent6 16 2 2 3 2" xfId="13314" xr:uid="{00000000-0005-0000-0000-00008E330000}"/>
    <cellStyle name="20% - Accent6 16 2 2 4" xfId="13315" xr:uid="{00000000-0005-0000-0000-00008F330000}"/>
    <cellStyle name="20% - Accent6 16 2 3" xfId="13316" xr:uid="{00000000-0005-0000-0000-000090330000}"/>
    <cellStyle name="20% - Accent6 16 2 3 2" xfId="13317" xr:uid="{00000000-0005-0000-0000-000091330000}"/>
    <cellStyle name="20% - Accent6 16 2 3 2 2" xfId="13318" xr:uid="{00000000-0005-0000-0000-000092330000}"/>
    <cellStyle name="20% - Accent6 16 2 3 3" xfId="13319" xr:uid="{00000000-0005-0000-0000-000093330000}"/>
    <cellStyle name="20% - Accent6 16 2 4" xfId="13320" xr:uid="{00000000-0005-0000-0000-000094330000}"/>
    <cellStyle name="20% - Accent6 16 2 4 2" xfId="13321" xr:uid="{00000000-0005-0000-0000-000095330000}"/>
    <cellStyle name="20% - Accent6 16 2 4 2 2" xfId="13322" xr:uid="{00000000-0005-0000-0000-000096330000}"/>
    <cellStyle name="20% - Accent6 16 2 4 3" xfId="13323" xr:uid="{00000000-0005-0000-0000-000097330000}"/>
    <cellStyle name="20% - Accent6 16 2 5" xfId="13324" xr:uid="{00000000-0005-0000-0000-000098330000}"/>
    <cellStyle name="20% - Accent6 16 2 5 2" xfId="13325" xr:uid="{00000000-0005-0000-0000-000099330000}"/>
    <cellStyle name="20% - Accent6 16 2 6" xfId="13326" xr:uid="{00000000-0005-0000-0000-00009A330000}"/>
    <cellStyle name="20% - Accent6 16 3" xfId="13327" xr:uid="{00000000-0005-0000-0000-00009B330000}"/>
    <cellStyle name="20% - Accent6 16 3 2" xfId="13328" xr:uid="{00000000-0005-0000-0000-00009C330000}"/>
    <cellStyle name="20% - Accent6 16 3 2 2" xfId="13329" xr:uid="{00000000-0005-0000-0000-00009D330000}"/>
    <cellStyle name="20% - Accent6 16 3 2 2 2" xfId="13330" xr:uid="{00000000-0005-0000-0000-00009E330000}"/>
    <cellStyle name="20% - Accent6 16 3 2 3" xfId="13331" xr:uid="{00000000-0005-0000-0000-00009F330000}"/>
    <cellStyle name="20% - Accent6 16 3 3" xfId="13332" xr:uid="{00000000-0005-0000-0000-0000A0330000}"/>
    <cellStyle name="20% - Accent6 16 3 3 2" xfId="13333" xr:uid="{00000000-0005-0000-0000-0000A1330000}"/>
    <cellStyle name="20% - Accent6 16 3 4" xfId="13334" xr:uid="{00000000-0005-0000-0000-0000A2330000}"/>
    <cellStyle name="20% - Accent6 16 4" xfId="13335" xr:uid="{00000000-0005-0000-0000-0000A3330000}"/>
    <cellStyle name="20% - Accent6 16 4 2" xfId="13336" xr:uid="{00000000-0005-0000-0000-0000A4330000}"/>
    <cellStyle name="20% - Accent6 16 4 2 2" xfId="13337" xr:uid="{00000000-0005-0000-0000-0000A5330000}"/>
    <cellStyle name="20% - Accent6 16 4 3" xfId="13338" xr:uid="{00000000-0005-0000-0000-0000A6330000}"/>
    <cellStyle name="20% - Accent6 16 5" xfId="13339" xr:uid="{00000000-0005-0000-0000-0000A7330000}"/>
    <cellStyle name="20% - Accent6 16 5 2" xfId="13340" xr:uid="{00000000-0005-0000-0000-0000A8330000}"/>
    <cellStyle name="20% - Accent6 16 5 2 2" xfId="13341" xr:uid="{00000000-0005-0000-0000-0000A9330000}"/>
    <cellStyle name="20% - Accent6 16 5 3" xfId="13342" xr:uid="{00000000-0005-0000-0000-0000AA330000}"/>
    <cellStyle name="20% - Accent6 16 6" xfId="13343" xr:uid="{00000000-0005-0000-0000-0000AB330000}"/>
    <cellStyle name="20% - Accent6 16 6 2" xfId="13344" xr:uid="{00000000-0005-0000-0000-0000AC330000}"/>
    <cellStyle name="20% - Accent6 16 7" xfId="13345" xr:uid="{00000000-0005-0000-0000-0000AD330000}"/>
    <cellStyle name="20% - Accent6 17" xfId="13346" xr:uid="{00000000-0005-0000-0000-0000AE330000}"/>
    <cellStyle name="20% - Accent6 17 2" xfId="13347" xr:uid="{00000000-0005-0000-0000-0000AF330000}"/>
    <cellStyle name="20% - Accent6 17 2 2" xfId="13348" xr:uid="{00000000-0005-0000-0000-0000B0330000}"/>
    <cellStyle name="20% - Accent6 17 2 2 2" xfId="13349" xr:uid="{00000000-0005-0000-0000-0000B1330000}"/>
    <cellStyle name="20% - Accent6 17 2 2 2 2" xfId="13350" xr:uid="{00000000-0005-0000-0000-0000B2330000}"/>
    <cellStyle name="20% - Accent6 17 2 2 2 2 2" xfId="13351" xr:uid="{00000000-0005-0000-0000-0000B3330000}"/>
    <cellStyle name="20% - Accent6 17 2 2 2 3" xfId="13352" xr:uid="{00000000-0005-0000-0000-0000B4330000}"/>
    <cellStyle name="20% - Accent6 17 2 2 3" xfId="13353" xr:uid="{00000000-0005-0000-0000-0000B5330000}"/>
    <cellStyle name="20% - Accent6 17 2 2 3 2" xfId="13354" xr:uid="{00000000-0005-0000-0000-0000B6330000}"/>
    <cellStyle name="20% - Accent6 17 2 2 4" xfId="13355" xr:uid="{00000000-0005-0000-0000-0000B7330000}"/>
    <cellStyle name="20% - Accent6 17 2 3" xfId="13356" xr:uid="{00000000-0005-0000-0000-0000B8330000}"/>
    <cellStyle name="20% - Accent6 17 2 3 2" xfId="13357" xr:uid="{00000000-0005-0000-0000-0000B9330000}"/>
    <cellStyle name="20% - Accent6 17 2 3 2 2" xfId="13358" xr:uid="{00000000-0005-0000-0000-0000BA330000}"/>
    <cellStyle name="20% - Accent6 17 2 3 3" xfId="13359" xr:uid="{00000000-0005-0000-0000-0000BB330000}"/>
    <cellStyle name="20% - Accent6 17 2 4" xfId="13360" xr:uid="{00000000-0005-0000-0000-0000BC330000}"/>
    <cellStyle name="20% - Accent6 17 2 4 2" xfId="13361" xr:uid="{00000000-0005-0000-0000-0000BD330000}"/>
    <cellStyle name="20% - Accent6 17 2 4 2 2" xfId="13362" xr:uid="{00000000-0005-0000-0000-0000BE330000}"/>
    <cellStyle name="20% - Accent6 17 2 4 3" xfId="13363" xr:uid="{00000000-0005-0000-0000-0000BF330000}"/>
    <cellStyle name="20% - Accent6 17 2 5" xfId="13364" xr:uid="{00000000-0005-0000-0000-0000C0330000}"/>
    <cellStyle name="20% - Accent6 17 2 5 2" xfId="13365" xr:uid="{00000000-0005-0000-0000-0000C1330000}"/>
    <cellStyle name="20% - Accent6 17 2 6" xfId="13366" xr:uid="{00000000-0005-0000-0000-0000C2330000}"/>
    <cellStyle name="20% - Accent6 17 3" xfId="13367" xr:uid="{00000000-0005-0000-0000-0000C3330000}"/>
    <cellStyle name="20% - Accent6 17 3 2" xfId="13368" xr:uid="{00000000-0005-0000-0000-0000C4330000}"/>
    <cellStyle name="20% - Accent6 17 3 2 2" xfId="13369" xr:uid="{00000000-0005-0000-0000-0000C5330000}"/>
    <cellStyle name="20% - Accent6 17 3 2 2 2" xfId="13370" xr:uid="{00000000-0005-0000-0000-0000C6330000}"/>
    <cellStyle name="20% - Accent6 17 3 2 3" xfId="13371" xr:uid="{00000000-0005-0000-0000-0000C7330000}"/>
    <cellStyle name="20% - Accent6 17 3 3" xfId="13372" xr:uid="{00000000-0005-0000-0000-0000C8330000}"/>
    <cellStyle name="20% - Accent6 17 3 3 2" xfId="13373" xr:uid="{00000000-0005-0000-0000-0000C9330000}"/>
    <cellStyle name="20% - Accent6 17 3 4" xfId="13374" xr:uid="{00000000-0005-0000-0000-0000CA330000}"/>
    <cellStyle name="20% - Accent6 17 4" xfId="13375" xr:uid="{00000000-0005-0000-0000-0000CB330000}"/>
    <cellStyle name="20% - Accent6 17 4 2" xfId="13376" xr:uid="{00000000-0005-0000-0000-0000CC330000}"/>
    <cellStyle name="20% - Accent6 17 4 2 2" xfId="13377" xr:uid="{00000000-0005-0000-0000-0000CD330000}"/>
    <cellStyle name="20% - Accent6 17 4 3" xfId="13378" xr:uid="{00000000-0005-0000-0000-0000CE330000}"/>
    <cellStyle name="20% - Accent6 17 5" xfId="13379" xr:uid="{00000000-0005-0000-0000-0000CF330000}"/>
    <cellStyle name="20% - Accent6 17 5 2" xfId="13380" xr:uid="{00000000-0005-0000-0000-0000D0330000}"/>
    <cellStyle name="20% - Accent6 17 5 2 2" xfId="13381" xr:uid="{00000000-0005-0000-0000-0000D1330000}"/>
    <cellStyle name="20% - Accent6 17 5 3" xfId="13382" xr:uid="{00000000-0005-0000-0000-0000D2330000}"/>
    <cellStyle name="20% - Accent6 17 6" xfId="13383" xr:uid="{00000000-0005-0000-0000-0000D3330000}"/>
    <cellStyle name="20% - Accent6 17 6 2" xfId="13384" xr:uid="{00000000-0005-0000-0000-0000D4330000}"/>
    <cellStyle name="20% - Accent6 17 7" xfId="13385" xr:uid="{00000000-0005-0000-0000-0000D5330000}"/>
    <cellStyle name="20% - Accent6 18" xfId="13386" xr:uid="{00000000-0005-0000-0000-0000D6330000}"/>
    <cellStyle name="20% - Accent6 18 2" xfId="13387" xr:uid="{00000000-0005-0000-0000-0000D7330000}"/>
    <cellStyle name="20% - Accent6 18 2 2" xfId="13388" xr:uid="{00000000-0005-0000-0000-0000D8330000}"/>
    <cellStyle name="20% - Accent6 18 2 2 2" xfId="13389" xr:uid="{00000000-0005-0000-0000-0000D9330000}"/>
    <cellStyle name="20% - Accent6 18 2 2 2 2" xfId="13390" xr:uid="{00000000-0005-0000-0000-0000DA330000}"/>
    <cellStyle name="20% - Accent6 18 2 2 2 2 2" xfId="13391" xr:uid="{00000000-0005-0000-0000-0000DB330000}"/>
    <cellStyle name="20% - Accent6 18 2 2 2 3" xfId="13392" xr:uid="{00000000-0005-0000-0000-0000DC330000}"/>
    <cellStyle name="20% - Accent6 18 2 2 3" xfId="13393" xr:uid="{00000000-0005-0000-0000-0000DD330000}"/>
    <cellStyle name="20% - Accent6 18 2 2 3 2" xfId="13394" xr:uid="{00000000-0005-0000-0000-0000DE330000}"/>
    <cellStyle name="20% - Accent6 18 2 2 4" xfId="13395" xr:uid="{00000000-0005-0000-0000-0000DF330000}"/>
    <cellStyle name="20% - Accent6 18 2 3" xfId="13396" xr:uid="{00000000-0005-0000-0000-0000E0330000}"/>
    <cellStyle name="20% - Accent6 18 2 3 2" xfId="13397" xr:uid="{00000000-0005-0000-0000-0000E1330000}"/>
    <cellStyle name="20% - Accent6 18 2 3 2 2" xfId="13398" xr:uid="{00000000-0005-0000-0000-0000E2330000}"/>
    <cellStyle name="20% - Accent6 18 2 3 3" xfId="13399" xr:uid="{00000000-0005-0000-0000-0000E3330000}"/>
    <cellStyle name="20% - Accent6 18 2 4" xfId="13400" xr:uid="{00000000-0005-0000-0000-0000E4330000}"/>
    <cellStyle name="20% - Accent6 18 2 4 2" xfId="13401" xr:uid="{00000000-0005-0000-0000-0000E5330000}"/>
    <cellStyle name="20% - Accent6 18 2 4 2 2" xfId="13402" xr:uid="{00000000-0005-0000-0000-0000E6330000}"/>
    <cellStyle name="20% - Accent6 18 2 4 3" xfId="13403" xr:uid="{00000000-0005-0000-0000-0000E7330000}"/>
    <cellStyle name="20% - Accent6 18 2 5" xfId="13404" xr:uid="{00000000-0005-0000-0000-0000E8330000}"/>
    <cellStyle name="20% - Accent6 18 2 5 2" xfId="13405" xr:uid="{00000000-0005-0000-0000-0000E9330000}"/>
    <cellStyle name="20% - Accent6 18 2 6" xfId="13406" xr:uid="{00000000-0005-0000-0000-0000EA330000}"/>
    <cellStyle name="20% - Accent6 18 3" xfId="13407" xr:uid="{00000000-0005-0000-0000-0000EB330000}"/>
    <cellStyle name="20% - Accent6 18 3 2" xfId="13408" xr:uid="{00000000-0005-0000-0000-0000EC330000}"/>
    <cellStyle name="20% - Accent6 18 3 2 2" xfId="13409" xr:uid="{00000000-0005-0000-0000-0000ED330000}"/>
    <cellStyle name="20% - Accent6 18 3 2 2 2" xfId="13410" xr:uid="{00000000-0005-0000-0000-0000EE330000}"/>
    <cellStyle name="20% - Accent6 18 3 2 3" xfId="13411" xr:uid="{00000000-0005-0000-0000-0000EF330000}"/>
    <cellStyle name="20% - Accent6 18 3 3" xfId="13412" xr:uid="{00000000-0005-0000-0000-0000F0330000}"/>
    <cellStyle name="20% - Accent6 18 3 3 2" xfId="13413" xr:uid="{00000000-0005-0000-0000-0000F1330000}"/>
    <cellStyle name="20% - Accent6 18 3 4" xfId="13414" xr:uid="{00000000-0005-0000-0000-0000F2330000}"/>
    <cellStyle name="20% - Accent6 18 4" xfId="13415" xr:uid="{00000000-0005-0000-0000-0000F3330000}"/>
    <cellStyle name="20% - Accent6 18 4 2" xfId="13416" xr:uid="{00000000-0005-0000-0000-0000F4330000}"/>
    <cellStyle name="20% - Accent6 18 4 2 2" xfId="13417" xr:uid="{00000000-0005-0000-0000-0000F5330000}"/>
    <cellStyle name="20% - Accent6 18 4 3" xfId="13418" xr:uid="{00000000-0005-0000-0000-0000F6330000}"/>
    <cellStyle name="20% - Accent6 18 5" xfId="13419" xr:uid="{00000000-0005-0000-0000-0000F7330000}"/>
    <cellStyle name="20% - Accent6 18 5 2" xfId="13420" xr:uid="{00000000-0005-0000-0000-0000F8330000}"/>
    <cellStyle name="20% - Accent6 18 5 2 2" xfId="13421" xr:uid="{00000000-0005-0000-0000-0000F9330000}"/>
    <cellStyle name="20% - Accent6 18 5 3" xfId="13422" xr:uid="{00000000-0005-0000-0000-0000FA330000}"/>
    <cellStyle name="20% - Accent6 18 6" xfId="13423" xr:uid="{00000000-0005-0000-0000-0000FB330000}"/>
    <cellStyle name="20% - Accent6 18 6 2" xfId="13424" xr:uid="{00000000-0005-0000-0000-0000FC330000}"/>
    <cellStyle name="20% - Accent6 18 7" xfId="13425" xr:uid="{00000000-0005-0000-0000-0000FD330000}"/>
    <cellStyle name="20% - Accent6 19" xfId="13426" xr:uid="{00000000-0005-0000-0000-0000FE330000}"/>
    <cellStyle name="20% - Accent6 19 2" xfId="13427" xr:uid="{00000000-0005-0000-0000-0000FF330000}"/>
    <cellStyle name="20% - Accent6 19 2 2" xfId="13428" xr:uid="{00000000-0005-0000-0000-000000340000}"/>
    <cellStyle name="20% - Accent6 19 2 2 2" xfId="13429" xr:uid="{00000000-0005-0000-0000-000001340000}"/>
    <cellStyle name="20% - Accent6 19 2 2 2 2" xfId="13430" xr:uid="{00000000-0005-0000-0000-000002340000}"/>
    <cellStyle name="20% - Accent6 19 2 2 2 2 2" xfId="13431" xr:uid="{00000000-0005-0000-0000-000003340000}"/>
    <cellStyle name="20% - Accent6 19 2 2 2 3" xfId="13432" xr:uid="{00000000-0005-0000-0000-000004340000}"/>
    <cellStyle name="20% - Accent6 19 2 2 3" xfId="13433" xr:uid="{00000000-0005-0000-0000-000005340000}"/>
    <cellStyle name="20% - Accent6 19 2 2 3 2" xfId="13434" xr:uid="{00000000-0005-0000-0000-000006340000}"/>
    <cellStyle name="20% - Accent6 19 2 2 4" xfId="13435" xr:uid="{00000000-0005-0000-0000-000007340000}"/>
    <cellStyle name="20% - Accent6 19 2 3" xfId="13436" xr:uid="{00000000-0005-0000-0000-000008340000}"/>
    <cellStyle name="20% - Accent6 19 2 3 2" xfId="13437" xr:uid="{00000000-0005-0000-0000-000009340000}"/>
    <cellStyle name="20% - Accent6 19 2 3 2 2" xfId="13438" xr:uid="{00000000-0005-0000-0000-00000A340000}"/>
    <cellStyle name="20% - Accent6 19 2 3 3" xfId="13439" xr:uid="{00000000-0005-0000-0000-00000B340000}"/>
    <cellStyle name="20% - Accent6 19 2 4" xfId="13440" xr:uid="{00000000-0005-0000-0000-00000C340000}"/>
    <cellStyle name="20% - Accent6 19 2 4 2" xfId="13441" xr:uid="{00000000-0005-0000-0000-00000D340000}"/>
    <cellStyle name="20% - Accent6 19 2 4 2 2" xfId="13442" xr:uid="{00000000-0005-0000-0000-00000E340000}"/>
    <cellStyle name="20% - Accent6 19 2 4 3" xfId="13443" xr:uid="{00000000-0005-0000-0000-00000F340000}"/>
    <cellStyle name="20% - Accent6 19 2 5" xfId="13444" xr:uid="{00000000-0005-0000-0000-000010340000}"/>
    <cellStyle name="20% - Accent6 19 2 5 2" xfId="13445" xr:uid="{00000000-0005-0000-0000-000011340000}"/>
    <cellStyle name="20% - Accent6 19 2 6" xfId="13446" xr:uid="{00000000-0005-0000-0000-000012340000}"/>
    <cellStyle name="20% - Accent6 19 3" xfId="13447" xr:uid="{00000000-0005-0000-0000-000013340000}"/>
    <cellStyle name="20% - Accent6 19 3 2" xfId="13448" xr:uid="{00000000-0005-0000-0000-000014340000}"/>
    <cellStyle name="20% - Accent6 19 3 2 2" xfId="13449" xr:uid="{00000000-0005-0000-0000-000015340000}"/>
    <cellStyle name="20% - Accent6 19 3 2 2 2" xfId="13450" xr:uid="{00000000-0005-0000-0000-000016340000}"/>
    <cellStyle name="20% - Accent6 19 3 2 3" xfId="13451" xr:uid="{00000000-0005-0000-0000-000017340000}"/>
    <cellStyle name="20% - Accent6 19 3 3" xfId="13452" xr:uid="{00000000-0005-0000-0000-000018340000}"/>
    <cellStyle name="20% - Accent6 19 3 3 2" xfId="13453" xr:uid="{00000000-0005-0000-0000-000019340000}"/>
    <cellStyle name="20% - Accent6 19 3 4" xfId="13454" xr:uid="{00000000-0005-0000-0000-00001A340000}"/>
    <cellStyle name="20% - Accent6 19 4" xfId="13455" xr:uid="{00000000-0005-0000-0000-00001B340000}"/>
    <cellStyle name="20% - Accent6 19 4 2" xfId="13456" xr:uid="{00000000-0005-0000-0000-00001C340000}"/>
    <cellStyle name="20% - Accent6 19 4 2 2" xfId="13457" xr:uid="{00000000-0005-0000-0000-00001D340000}"/>
    <cellStyle name="20% - Accent6 19 4 3" xfId="13458" xr:uid="{00000000-0005-0000-0000-00001E340000}"/>
    <cellStyle name="20% - Accent6 19 5" xfId="13459" xr:uid="{00000000-0005-0000-0000-00001F340000}"/>
    <cellStyle name="20% - Accent6 19 5 2" xfId="13460" xr:uid="{00000000-0005-0000-0000-000020340000}"/>
    <cellStyle name="20% - Accent6 19 5 2 2" xfId="13461" xr:uid="{00000000-0005-0000-0000-000021340000}"/>
    <cellStyle name="20% - Accent6 19 5 3" xfId="13462" xr:uid="{00000000-0005-0000-0000-000022340000}"/>
    <cellStyle name="20% - Accent6 19 6" xfId="13463" xr:uid="{00000000-0005-0000-0000-000023340000}"/>
    <cellStyle name="20% - Accent6 19 6 2" xfId="13464" xr:uid="{00000000-0005-0000-0000-000024340000}"/>
    <cellStyle name="20% - Accent6 19 7" xfId="13465" xr:uid="{00000000-0005-0000-0000-000025340000}"/>
    <cellStyle name="20% - Accent6 2" xfId="54" xr:uid="{00000000-0005-0000-0000-000026340000}"/>
    <cellStyle name="20% - Accent6 2 10" xfId="13466" xr:uid="{00000000-0005-0000-0000-000027340000}"/>
    <cellStyle name="20% - Accent6 2 2" xfId="13467" xr:uid="{00000000-0005-0000-0000-000028340000}"/>
    <cellStyle name="20% - Accent6 2 2 2" xfId="13468" xr:uid="{00000000-0005-0000-0000-000029340000}"/>
    <cellStyle name="20% - Accent6 2 2 2 2" xfId="13469" xr:uid="{00000000-0005-0000-0000-00002A340000}"/>
    <cellStyle name="20% - Accent6 2 2 2 2 2" xfId="13470" xr:uid="{00000000-0005-0000-0000-00002B340000}"/>
    <cellStyle name="20% - Accent6 2 2 2 2 2 2" xfId="13471" xr:uid="{00000000-0005-0000-0000-00002C340000}"/>
    <cellStyle name="20% - Accent6 2 2 2 2 2 2 2" xfId="13472" xr:uid="{00000000-0005-0000-0000-00002D340000}"/>
    <cellStyle name="20% - Accent6 2 2 2 2 2 2 2 2" xfId="13473" xr:uid="{00000000-0005-0000-0000-00002E340000}"/>
    <cellStyle name="20% - Accent6 2 2 2 2 2 2 3" xfId="13474" xr:uid="{00000000-0005-0000-0000-00002F340000}"/>
    <cellStyle name="20% - Accent6 2 2 2 2 2 3" xfId="13475" xr:uid="{00000000-0005-0000-0000-000030340000}"/>
    <cellStyle name="20% - Accent6 2 2 2 2 2 3 2" xfId="13476" xr:uid="{00000000-0005-0000-0000-000031340000}"/>
    <cellStyle name="20% - Accent6 2 2 2 2 2 4" xfId="13477" xr:uid="{00000000-0005-0000-0000-000032340000}"/>
    <cellStyle name="20% - Accent6 2 2 2 2 3" xfId="13478" xr:uid="{00000000-0005-0000-0000-000033340000}"/>
    <cellStyle name="20% - Accent6 2 2 2 2 3 2" xfId="13479" xr:uid="{00000000-0005-0000-0000-000034340000}"/>
    <cellStyle name="20% - Accent6 2 2 2 2 3 2 2" xfId="13480" xr:uid="{00000000-0005-0000-0000-000035340000}"/>
    <cellStyle name="20% - Accent6 2 2 2 2 3 3" xfId="13481" xr:uid="{00000000-0005-0000-0000-000036340000}"/>
    <cellStyle name="20% - Accent6 2 2 2 2 4" xfId="13482" xr:uid="{00000000-0005-0000-0000-000037340000}"/>
    <cellStyle name="20% - Accent6 2 2 2 2 4 2" xfId="13483" xr:uid="{00000000-0005-0000-0000-000038340000}"/>
    <cellStyle name="20% - Accent6 2 2 2 2 4 2 2" xfId="13484" xr:uid="{00000000-0005-0000-0000-000039340000}"/>
    <cellStyle name="20% - Accent6 2 2 2 2 4 3" xfId="13485" xr:uid="{00000000-0005-0000-0000-00003A340000}"/>
    <cellStyle name="20% - Accent6 2 2 2 2 5" xfId="13486" xr:uid="{00000000-0005-0000-0000-00003B340000}"/>
    <cellStyle name="20% - Accent6 2 2 2 2 5 2" xfId="13487" xr:uid="{00000000-0005-0000-0000-00003C340000}"/>
    <cellStyle name="20% - Accent6 2 2 2 2 6" xfId="13488" xr:uid="{00000000-0005-0000-0000-00003D340000}"/>
    <cellStyle name="20% - Accent6 2 2 2 3" xfId="13489" xr:uid="{00000000-0005-0000-0000-00003E340000}"/>
    <cellStyle name="20% - Accent6 2 2 2 3 2" xfId="13490" xr:uid="{00000000-0005-0000-0000-00003F340000}"/>
    <cellStyle name="20% - Accent6 2 2 2 3 2 2" xfId="13491" xr:uid="{00000000-0005-0000-0000-000040340000}"/>
    <cellStyle name="20% - Accent6 2 2 2 3 2 2 2" xfId="13492" xr:uid="{00000000-0005-0000-0000-000041340000}"/>
    <cellStyle name="20% - Accent6 2 2 2 3 2 3" xfId="13493" xr:uid="{00000000-0005-0000-0000-000042340000}"/>
    <cellStyle name="20% - Accent6 2 2 2 3 3" xfId="13494" xr:uid="{00000000-0005-0000-0000-000043340000}"/>
    <cellStyle name="20% - Accent6 2 2 2 3 3 2" xfId="13495" xr:uid="{00000000-0005-0000-0000-000044340000}"/>
    <cellStyle name="20% - Accent6 2 2 2 3 4" xfId="13496" xr:uid="{00000000-0005-0000-0000-000045340000}"/>
    <cellStyle name="20% - Accent6 2 2 2 4" xfId="13497" xr:uid="{00000000-0005-0000-0000-000046340000}"/>
    <cellStyle name="20% - Accent6 2 2 2 4 2" xfId="13498" xr:uid="{00000000-0005-0000-0000-000047340000}"/>
    <cellStyle name="20% - Accent6 2 2 2 4 2 2" xfId="13499" xr:uid="{00000000-0005-0000-0000-000048340000}"/>
    <cellStyle name="20% - Accent6 2 2 2 4 3" xfId="13500" xr:uid="{00000000-0005-0000-0000-000049340000}"/>
    <cellStyle name="20% - Accent6 2 2 2 5" xfId="13501" xr:uid="{00000000-0005-0000-0000-00004A340000}"/>
    <cellStyle name="20% - Accent6 2 2 2 5 2" xfId="13502" xr:uid="{00000000-0005-0000-0000-00004B340000}"/>
    <cellStyle name="20% - Accent6 2 2 2 5 2 2" xfId="13503" xr:uid="{00000000-0005-0000-0000-00004C340000}"/>
    <cellStyle name="20% - Accent6 2 2 2 5 3" xfId="13504" xr:uid="{00000000-0005-0000-0000-00004D340000}"/>
    <cellStyle name="20% - Accent6 2 2 2 6" xfId="13505" xr:uid="{00000000-0005-0000-0000-00004E340000}"/>
    <cellStyle name="20% - Accent6 2 2 2 6 2" xfId="13506" xr:uid="{00000000-0005-0000-0000-00004F340000}"/>
    <cellStyle name="20% - Accent6 2 2 2 7" xfId="13507" xr:uid="{00000000-0005-0000-0000-000050340000}"/>
    <cellStyle name="20% - Accent6 2 2 3" xfId="13508" xr:uid="{00000000-0005-0000-0000-000051340000}"/>
    <cellStyle name="20% - Accent6 2 2 3 2" xfId="13509" xr:uid="{00000000-0005-0000-0000-000052340000}"/>
    <cellStyle name="20% - Accent6 2 2 3 2 2" xfId="13510" xr:uid="{00000000-0005-0000-0000-000053340000}"/>
    <cellStyle name="20% - Accent6 2 2 3 2 2 2" xfId="13511" xr:uid="{00000000-0005-0000-0000-000054340000}"/>
    <cellStyle name="20% - Accent6 2 2 3 2 2 2 2" xfId="13512" xr:uid="{00000000-0005-0000-0000-000055340000}"/>
    <cellStyle name="20% - Accent6 2 2 3 2 2 2 2 2" xfId="13513" xr:uid="{00000000-0005-0000-0000-000056340000}"/>
    <cellStyle name="20% - Accent6 2 2 3 2 2 2 3" xfId="13514" xr:uid="{00000000-0005-0000-0000-000057340000}"/>
    <cellStyle name="20% - Accent6 2 2 3 2 2 3" xfId="13515" xr:uid="{00000000-0005-0000-0000-000058340000}"/>
    <cellStyle name="20% - Accent6 2 2 3 2 2 3 2" xfId="13516" xr:uid="{00000000-0005-0000-0000-000059340000}"/>
    <cellStyle name="20% - Accent6 2 2 3 2 2 4" xfId="13517" xr:uid="{00000000-0005-0000-0000-00005A340000}"/>
    <cellStyle name="20% - Accent6 2 2 3 2 3" xfId="13518" xr:uid="{00000000-0005-0000-0000-00005B340000}"/>
    <cellStyle name="20% - Accent6 2 2 3 2 3 2" xfId="13519" xr:uid="{00000000-0005-0000-0000-00005C340000}"/>
    <cellStyle name="20% - Accent6 2 2 3 2 3 2 2" xfId="13520" xr:uid="{00000000-0005-0000-0000-00005D340000}"/>
    <cellStyle name="20% - Accent6 2 2 3 2 3 3" xfId="13521" xr:uid="{00000000-0005-0000-0000-00005E340000}"/>
    <cellStyle name="20% - Accent6 2 2 3 2 4" xfId="13522" xr:uid="{00000000-0005-0000-0000-00005F340000}"/>
    <cellStyle name="20% - Accent6 2 2 3 2 4 2" xfId="13523" xr:uid="{00000000-0005-0000-0000-000060340000}"/>
    <cellStyle name="20% - Accent6 2 2 3 2 4 2 2" xfId="13524" xr:uid="{00000000-0005-0000-0000-000061340000}"/>
    <cellStyle name="20% - Accent6 2 2 3 2 4 3" xfId="13525" xr:uid="{00000000-0005-0000-0000-000062340000}"/>
    <cellStyle name="20% - Accent6 2 2 3 2 5" xfId="13526" xr:uid="{00000000-0005-0000-0000-000063340000}"/>
    <cellStyle name="20% - Accent6 2 2 3 2 5 2" xfId="13527" xr:uid="{00000000-0005-0000-0000-000064340000}"/>
    <cellStyle name="20% - Accent6 2 2 3 2 6" xfId="13528" xr:uid="{00000000-0005-0000-0000-000065340000}"/>
    <cellStyle name="20% - Accent6 2 2 3 3" xfId="13529" xr:uid="{00000000-0005-0000-0000-000066340000}"/>
    <cellStyle name="20% - Accent6 2 2 3 3 2" xfId="13530" xr:uid="{00000000-0005-0000-0000-000067340000}"/>
    <cellStyle name="20% - Accent6 2 2 3 3 2 2" xfId="13531" xr:uid="{00000000-0005-0000-0000-000068340000}"/>
    <cellStyle name="20% - Accent6 2 2 3 3 2 2 2" xfId="13532" xr:uid="{00000000-0005-0000-0000-000069340000}"/>
    <cellStyle name="20% - Accent6 2 2 3 3 2 3" xfId="13533" xr:uid="{00000000-0005-0000-0000-00006A340000}"/>
    <cellStyle name="20% - Accent6 2 2 3 3 3" xfId="13534" xr:uid="{00000000-0005-0000-0000-00006B340000}"/>
    <cellStyle name="20% - Accent6 2 2 3 3 3 2" xfId="13535" xr:uid="{00000000-0005-0000-0000-00006C340000}"/>
    <cellStyle name="20% - Accent6 2 2 3 3 4" xfId="13536" xr:uid="{00000000-0005-0000-0000-00006D340000}"/>
    <cellStyle name="20% - Accent6 2 2 3 4" xfId="13537" xr:uid="{00000000-0005-0000-0000-00006E340000}"/>
    <cellStyle name="20% - Accent6 2 2 3 4 2" xfId="13538" xr:uid="{00000000-0005-0000-0000-00006F340000}"/>
    <cellStyle name="20% - Accent6 2 2 3 4 2 2" xfId="13539" xr:uid="{00000000-0005-0000-0000-000070340000}"/>
    <cellStyle name="20% - Accent6 2 2 3 4 3" xfId="13540" xr:uid="{00000000-0005-0000-0000-000071340000}"/>
    <cellStyle name="20% - Accent6 2 2 3 5" xfId="13541" xr:uid="{00000000-0005-0000-0000-000072340000}"/>
    <cellStyle name="20% - Accent6 2 2 3 5 2" xfId="13542" xr:uid="{00000000-0005-0000-0000-000073340000}"/>
    <cellStyle name="20% - Accent6 2 2 3 5 2 2" xfId="13543" xr:uid="{00000000-0005-0000-0000-000074340000}"/>
    <cellStyle name="20% - Accent6 2 2 3 5 3" xfId="13544" xr:uid="{00000000-0005-0000-0000-000075340000}"/>
    <cellStyle name="20% - Accent6 2 2 3 6" xfId="13545" xr:uid="{00000000-0005-0000-0000-000076340000}"/>
    <cellStyle name="20% - Accent6 2 2 3 6 2" xfId="13546" xr:uid="{00000000-0005-0000-0000-000077340000}"/>
    <cellStyle name="20% - Accent6 2 2 3 7" xfId="13547" xr:uid="{00000000-0005-0000-0000-000078340000}"/>
    <cellStyle name="20% - Accent6 2 2 4" xfId="13548" xr:uid="{00000000-0005-0000-0000-000079340000}"/>
    <cellStyle name="20% - Accent6 2 2 4 2" xfId="13549" xr:uid="{00000000-0005-0000-0000-00007A340000}"/>
    <cellStyle name="20% - Accent6 2 2 4 2 2" xfId="13550" xr:uid="{00000000-0005-0000-0000-00007B340000}"/>
    <cellStyle name="20% - Accent6 2 2 4 2 2 2" xfId="13551" xr:uid="{00000000-0005-0000-0000-00007C340000}"/>
    <cellStyle name="20% - Accent6 2 2 4 2 2 2 2" xfId="13552" xr:uid="{00000000-0005-0000-0000-00007D340000}"/>
    <cellStyle name="20% - Accent6 2 2 4 2 2 3" xfId="13553" xr:uid="{00000000-0005-0000-0000-00007E340000}"/>
    <cellStyle name="20% - Accent6 2 2 4 2 3" xfId="13554" xr:uid="{00000000-0005-0000-0000-00007F340000}"/>
    <cellStyle name="20% - Accent6 2 2 4 2 3 2" xfId="13555" xr:uid="{00000000-0005-0000-0000-000080340000}"/>
    <cellStyle name="20% - Accent6 2 2 4 2 4" xfId="13556" xr:uid="{00000000-0005-0000-0000-000081340000}"/>
    <cellStyle name="20% - Accent6 2 2 4 3" xfId="13557" xr:uid="{00000000-0005-0000-0000-000082340000}"/>
    <cellStyle name="20% - Accent6 2 2 4 3 2" xfId="13558" xr:uid="{00000000-0005-0000-0000-000083340000}"/>
    <cellStyle name="20% - Accent6 2 2 4 3 2 2" xfId="13559" xr:uid="{00000000-0005-0000-0000-000084340000}"/>
    <cellStyle name="20% - Accent6 2 2 4 3 3" xfId="13560" xr:uid="{00000000-0005-0000-0000-000085340000}"/>
    <cellStyle name="20% - Accent6 2 2 4 4" xfId="13561" xr:uid="{00000000-0005-0000-0000-000086340000}"/>
    <cellStyle name="20% - Accent6 2 2 4 4 2" xfId="13562" xr:uid="{00000000-0005-0000-0000-000087340000}"/>
    <cellStyle name="20% - Accent6 2 2 4 4 2 2" xfId="13563" xr:uid="{00000000-0005-0000-0000-000088340000}"/>
    <cellStyle name="20% - Accent6 2 2 4 4 3" xfId="13564" xr:uid="{00000000-0005-0000-0000-000089340000}"/>
    <cellStyle name="20% - Accent6 2 2 4 5" xfId="13565" xr:uid="{00000000-0005-0000-0000-00008A340000}"/>
    <cellStyle name="20% - Accent6 2 2 4 5 2" xfId="13566" xr:uid="{00000000-0005-0000-0000-00008B340000}"/>
    <cellStyle name="20% - Accent6 2 2 4 6" xfId="13567" xr:uid="{00000000-0005-0000-0000-00008C340000}"/>
    <cellStyle name="20% - Accent6 2 2 5" xfId="13568" xr:uid="{00000000-0005-0000-0000-00008D340000}"/>
    <cellStyle name="20% - Accent6 2 2 5 2" xfId="13569" xr:uid="{00000000-0005-0000-0000-00008E340000}"/>
    <cellStyle name="20% - Accent6 2 2 5 2 2" xfId="13570" xr:uid="{00000000-0005-0000-0000-00008F340000}"/>
    <cellStyle name="20% - Accent6 2 2 5 2 2 2" xfId="13571" xr:uid="{00000000-0005-0000-0000-000090340000}"/>
    <cellStyle name="20% - Accent6 2 2 5 2 3" xfId="13572" xr:uid="{00000000-0005-0000-0000-000091340000}"/>
    <cellStyle name="20% - Accent6 2 2 5 3" xfId="13573" xr:uid="{00000000-0005-0000-0000-000092340000}"/>
    <cellStyle name="20% - Accent6 2 2 5 3 2" xfId="13574" xr:uid="{00000000-0005-0000-0000-000093340000}"/>
    <cellStyle name="20% - Accent6 2 2 5 4" xfId="13575" xr:uid="{00000000-0005-0000-0000-000094340000}"/>
    <cellStyle name="20% - Accent6 2 2 6" xfId="13576" xr:uid="{00000000-0005-0000-0000-000095340000}"/>
    <cellStyle name="20% - Accent6 2 2 6 2" xfId="13577" xr:uid="{00000000-0005-0000-0000-000096340000}"/>
    <cellStyle name="20% - Accent6 2 2 6 2 2" xfId="13578" xr:uid="{00000000-0005-0000-0000-000097340000}"/>
    <cellStyle name="20% - Accent6 2 2 6 3" xfId="13579" xr:uid="{00000000-0005-0000-0000-000098340000}"/>
    <cellStyle name="20% - Accent6 2 2 7" xfId="13580" xr:uid="{00000000-0005-0000-0000-000099340000}"/>
    <cellStyle name="20% - Accent6 2 2 7 2" xfId="13581" xr:uid="{00000000-0005-0000-0000-00009A340000}"/>
    <cellStyle name="20% - Accent6 2 2 7 2 2" xfId="13582" xr:uid="{00000000-0005-0000-0000-00009B340000}"/>
    <cellStyle name="20% - Accent6 2 2 7 3" xfId="13583" xr:uid="{00000000-0005-0000-0000-00009C340000}"/>
    <cellStyle name="20% - Accent6 2 2 8" xfId="13584" xr:uid="{00000000-0005-0000-0000-00009D340000}"/>
    <cellStyle name="20% - Accent6 2 2 8 2" xfId="13585" xr:uid="{00000000-0005-0000-0000-00009E340000}"/>
    <cellStyle name="20% - Accent6 2 2 9" xfId="13586" xr:uid="{00000000-0005-0000-0000-00009F340000}"/>
    <cellStyle name="20% - Accent6 2 3" xfId="13587" xr:uid="{00000000-0005-0000-0000-0000A0340000}"/>
    <cellStyle name="20% - Accent6 2 3 2" xfId="13588" xr:uid="{00000000-0005-0000-0000-0000A1340000}"/>
    <cellStyle name="20% - Accent6 2 3 2 2" xfId="13589" xr:uid="{00000000-0005-0000-0000-0000A2340000}"/>
    <cellStyle name="20% - Accent6 2 3 2 2 2" xfId="13590" xr:uid="{00000000-0005-0000-0000-0000A3340000}"/>
    <cellStyle name="20% - Accent6 2 3 2 2 2 2" xfId="13591" xr:uid="{00000000-0005-0000-0000-0000A4340000}"/>
    <cellStyle name="20% - Accent6 2 3 2 2 2 2 2" xfId="13592" xr:uid="{00000000-0005-0000-0000-0000A5340000}"/>
    <cellStyle name="20% - Accent6 2 3 2 2 2 3" xfId="13593" xr:uid="{00000000-0005-0000-0000-0000A6340000}"/>
    <cellStyle name="20% - Accent6 2 3 2 2 3" xfId="13594" xr:uid="{00000000-0005-0000-0000-0000A7340000}"/>
    <cellStyle name="20% - Accent6 2 3 2 2 3 2" xfId="13595" xr:uid="{00000000-0005-0000-0000-0000A8340000}"/>
    <cellStyle name="20% - Accent6 2 3 2 2 4" xfId="13596" xr:uid="{00000000-0005-0000-0000-0000A9340000}"/>
    <cellStyle name="20% - Accent6 2 3 2 3" xfId="13597" xr:uid="{00000000-0005-0000-0000-0000AA340000}"/>
    <cellStyle name="20% - Accent6 2 3 2 3 2" xfId="13598" xr:uid="{00000000-0005-0000-0000-0000AB340000}"/>
    <cellStyle name="20% - Accent6 2 3 2 3 2 2" xfId="13599" xr:uid="{00000000-0005-0000-0000-0000AC340000}"/>
    <cellStyle name="20% - Accent6 2 3 2 3 3" xfId="13600" xr:uid="{00000000-0005-0000-0000-0000AD340000}"/>
    <cellStyle name="20% - Accent6 2 3 2 4" xfId="13601" xr:uid="{00000000-0005-0000-0000-0000AE340000}"/>
    <cellStyle name="20% - Accent6 2 3 2 4 2" xfId="13602" xr:uid="{00000000-0005-0000-0000-0000AF340000}"/>
    <cellStyle name="20% - Accent6 2 3 2 4 2 2" xfId="13603" xr:uid="{00000000-0005-0000-0000-0000B0340000}"/>
    <cellStyle name="20% - Accent6 2 3 2 4 3" xfId="13604" xr:uid="{00000000-0005-0000-0000-0000B1340000}"/>
    <cellStyle name="20% - Accent6 2 3 2 5" xfId="13605" xr:uid="{00000000-0005-0000-0000-0000B2340000}"/>
    <cellStyle name="20% - Accent6 2 3 2 5 2" xfId="13606" xr:uid="{00000000-0005-0000-0000-0000B3340000}"/>
    <cellStyle name="20% - Accent6 2 3 2 6" xfId="13607" xr:uid="{00000000-0005-0000-0000-0000B4340000}"/>
    <cellStyle name="20% - Accent6 2 3 3" xfId="13608" xr:uid="{00000000-0005-0000-0000-0000B5340000}"/>
    <cellStyle name="20% - Accent6 2 3 3 2" xfId="13609" xr:uid="{00000000-0005-0000-0000-0000B6340000}"/>
    <cellStyle name="20% - Accent6 2 3 3 2 2" xfId="13610" xr:uid="{00000000-0005-0000-0000-0000B7340000}"/>
    <cellStyle name="20% - Accent6 2 3 3 2 2 2" xfId="13611" xr:uid="{00000000-0005-0000-0000-0000B8340000}"/>
    <cellStyle name="20% - Accent6 2 3 3 2 3" xfId="13612" xr:uid="{00000000-0005-0000-0000-0000B9340000}"/>
    <cellStyle name="20% - Accent6 2 3 3 3" xfId="13613" xr:uid="{00000000-0005-0000-0000-0000BA340000}"/>
    <cellStyle name="20% - Accent6 2 3 3 3 2" xfId="13614" xr:uid="{00000000-0005-0000-0000-0000BB340000}"/>
    <cellStyle name="20% - Accent6 2 3 3 4" xfId="13615" xr:uid="{00000000-0005-0000-0000-0000BC340000}"/>
    <cellStyle name="20% - Accent6 2 3 4" xfId="13616" xr:uid="{00000000-0005-0000-0000-0000BD340000}"/>
    <cellStyle name="20% - Accent6 2 3 4 2" xfId="13617" xr:uid="{00000000-0005-0000-0000-0000BE340000}"/>
    <cellStyle name="20% - Accent6 2 3 4 2 2" xfId="13618" xr:uid="{00000000-0005-0000-0000-0000BF340000}"/>
    <cellStyle name="20% - Accent6 2 3 4 3" xfId="13619" xr:uid="{00000000-0005-0000-0000-0000C0340000}"/>
    <cellStyle name="20% - Accent6 2 3 5" xfId="13620" xr:uid="{00000000-0005-0000-0000-0000C1340000}"/>
    <cellStyle name="20% - Accent6 2 3 5 2" xfId="13621" xr:uid="{00000000-0005-0000-0000-0000C2340000}"/>
    <cellStyle name="20% - Accent6 2 3 5 2 2" xfId="13622" xr:uid="{00000000-0005-0000-0000-0000C3340000}"/>
    <cellStyle name="20% - Accent6 2 3 5 3" xfId="13623" xr:uid="{00000000-0005-0000-0000-0000C4340000}"/>
    <cellStyle name="20% - Accent6 2 3 6" xfId="13624" xr:uid="{00000000-0005-0000-0000-0000C5340000}"/>
    <cellStyle name="20% - Accent6 2 3 6 2" xfId="13625" xr:uid="{00000000-0005-0000-0000-0000C6340000}"/>
    <cellStyle name="20% - Accent6 2 3 7" xfId="13626" xr:uid="{00000000-0005-0000-0000-0000C7340000}"/>
    <cellStyle name="20% - Accent6 2 4" xfId="13627" xr:uid="{00000000-0005-0000-0000-0000C8340000}"/>
    <cellStyle name="20% - Accent6 2 4 2" xfId="13628" xr:uid="{00000000-0005-0000-0000-0000C9340000}"/>
    <cellStyle name="20% - Accent6 2 4 2 2" xfId="13629" xr:uid="{00000000-0005-0000-0000-0000CA340000}"/>
    <cellStyle name="20% - Accent6 2 4 2 2 2" xfId="13630" xr:uid="{00000000-0005-0000-0000-0000CB340000}"/>
    <cellStyle name="20% - Accent6 2 4 2 2 2 2" xfId="13631" xr:uid="{00000000-0005-0000-0000-0000CC340000}"/>
    <cellStyle name="20% - Accent6 2 4 2 2 2 2 2" xfId="13632" xr:uid="{00000000-0005-0000-0000-0000CD340000}"/>
    <cellStyle name="20% - Accent6 2 4 2 2 2 3" xfId="13633" xr:uid="{00000000-0005-0000-0000-0000CE340000}"/>
    <cellStyle name="20% - Accent6 2 4 2 2 3" xfId="13634" xr:uid="{00000000-0005-0000-0000-0000CF340000}"/>
    <cellStyle name="20% - Accent6 2 4 2 2 3 2" xfId="13635" xr:uid="{00000000-0005-0000-0000-0000D0340000}"/>
    <cellStyle name="20% - Accent6 2 4 2 2 4" xfId="13636" xr:uid="{00000000-0005-0000-0000-0000D1340000}"/>
    <cellStyle name="20% - Accent6 2 4 2 3" xfId="13637" xr:uid="{00000000-0005-0000-0000-0000D2340000}"/>
    <cellStyle name="20% - Accent6 2 4 2 3 2" xfId="13638" xr:uid="{00000000-0005-0000-0000-0000D3340000}"/>
    <cellStyle name="20% - Accent6 2 4 2 3 2 2" xfId="13639" xr:uid="{00000000-0005-0000-0000-0000D4340000}"/>
    <cellStyle name="20% - Accent6 2 4 2 3 3" xfId="13640" xr:uid="{00000000-0005-0000-0000-0000D5340000}"/>
    <cellStyle name="20% - Accent6 2 4 2 4" xfId="13641" xr:uid="{00000000-0005-0000-0000-0000D6340000}"/>
    <cellStyle name="20% - Accent6 2 4 2 4 2" xfId="13642" xr:uid="{00000000-0005-0000-0000-0000D7340000}"/>
    <cellStyle name="20% - Accent6 2 4 2 4 2 2" xfId="13643" xr:uid="{00000000-0005-0000-0000-0000D8340000}"/>
    <cellStyle name="20% - Accent6 2 4 2 4 3" xfId="13644" xr:uid="{00000000-0005-0000-0000-0000D9340000}"/>
    <cellStyle name="20% - Accent6 2 4 2 5" xfId="13645" xr:uid="{00000000-0005-0000-0000-0000DA340000}"/>
    <cellStyle name="20% - Accent6 2 4 2 5 2" xfId="13646" xr:uid="{00000000-0005-0000-0000-0000DB340000}"/>
    <cellStyle name="20% - Accent6 2 4 2 6" xfId="13647" xr:uid="{00000000-0005-0000-0000-0000DC340000}"/>
    <cellStyle name="20% - Accent6 2 4 3" xfId="13648" xr:uid="{00000000-0005-0000-0000-0000DD340000}"/>
    <cellStyle name="20% - Accent6 2 4 3 2" xfId="13649" xr:uid="{00000000-0005-0000-0000-0000DE340000}"/>
    <cellStyle name="20% - Accent6 2 4 3 2 2" xfId="13650" xr:uid="{00000000-0005-0000-0000-0000DF340000}"/>
    <cellStyle name="20% - Accent6 2 4 3 2 2 2" xfId="13651" xr:uid="{00000000-0005-0000-0000-0000E0340000}"/>
    <cellStyle name="20% - Accent6 2 4 3 2 3" xfId="13652" xr:uid="{00000000-0005-0000-0000-0000E1340000}"/>
    <cellStyle name="20% - Accent6 2 4 3 3" xfId="13653" xr:uid="{00000000-0005-0000-0000-0000E2340000}"/>
    <cellStyle name="20% - Accent6 2 4 3 3 2" xfId="13654" xr:uid="{00000000-0005-0000-0000-0000E3340000}"/>
    <cellStyle name="20% - Accent6 2 4 3 4" xfId="13655" xr:uid="{00000000-0005-0000-0000-0000E4340000}"/>
    <cellStyle name="20% - Accent6 2 4 4" xfId="13656" xr:uid="{00000000-0005-0000-0000-0000E5340000}"/>
    <cellStyle name="20% - Accent6 2 4 4 2" xfId="13657" xr:uid="{00000000-0005-0000-0000-0000E6340000}"/>
    <cellStyle name="20% - Accent6 2 4 4 2 2" xfId="13658" xr:uid="{00000000-0005-0000-0000-0000E7340000}"/>
    <cellStyle name="20% - Accent6 2 4 4 3" xfId="13659" xr:uid="{00000000-0005-0000-0000-0000E8340000}"/>
    <cellStyle name="20% - Accent6 2 4 5" xfId="13660" xr:uid="{00000000-0005-0000-0000-0000E9340000}"/>
    <cellStyle name="20% - Accent6 2 4 5 2" xfId="13661" xr:uid="{00000000-0005-0000-0000-0000EA340000}"/>
    <cellStyle name="20% - Accent6 2 4 5 2 2" xfId="13662" xr:uid="{00000000-0005-0000-0000-0000EB340000}"/>
    <cellStyle name="20% - Accent6 2 4 5 3" xfId="13663" xr:uid="{00000000-0005-0000-0000-0000EC340000}"/>
    <cellStyle name="20% - Accent6 2 4 6" xfId="13664" xr:uid="{00000000-0005-0000-0000-0000ED340000}"/>
    <cellStyle name="20% - Accent6 2 4 6 2" xfId="13665" xr:uid="{00000000-0005-0000-0000-0000EE340000}"/>
    <cellStyle name="20% - Accent6 2 4 7" xfId="13666" xr:uid="{00000000-0005-0000-0000-0000EF340000}"/>
    <cellStyle name="20% - Accent6 2 5" xfId="13667" xr:uid="{00000000-0005-0000-0000-0000F0340000}"/>
    <cellStyle name="20% - Accent6 2 5 2" xfId="13668" xr:uid="{00000000-0005-0000-0000-0000F1340000}"/>
    <cellStyle name="20% - Accent6 2 5 2 2" xfId="13669" xr:uid="{00000000-0005-0000-0000-0000F2340000}"/>
    <cellStyle name="20% - Accent6 2 5 2 2 2" xfId="13670" xr:uid="{00000000-0005-0000-0000-0000F3340000}"/>
    <cellStyle name="20% - Accent6 2 5 2 2 2 2" xfId="13671" xr:uid="{00000000-0005-0000-0000-0000F4340000}"/>
    <cellStyle name="20% - Accent6 2 5 2 2 3" xfId="13672" xr:uid="{00000000-0005-0000-0000-0000F5340000}"/>
    <cellStyle name="20% - Accent6 2 5 2 3" xfId="13673" xr:uid="{00000000-0005-0000-0000-0000F6340000}"/>
    <cellStyle name="20% - Accent6 2 5 2 3 2" xfId="13674" xr:uid="{00000000-0005-0000-0000-0000F7340000}"/>
    <cellStyle name="20% - Accent6 2 5 2 4" xfId="13675" xr:uid="{00000000-0005-0000-0000-0000F8340000}"/>
    <cellStyle name="20% - Accent6 2 5 3" xfId="13676" xr:uid="{00000000-0005-0000-0000-0000F9340000}"/>
    <cellStyle name="20% - Accent6 2 5 3 2" xfId="13677" xr:uid="{00000000-0005-0000-0000-0000FA340000}"/>
    <cellStyle name="20% - Accent6 2 5 3 2 2" xfId="13678" xr:uid="{00000000-0005-0000-0000-0000FB340000}"/>
    <cellStyle name="20% - Accent6 2 5 3 3" xfId="13679" xr:uid="{00000000-0005-0000-0000-0000FC340000}"/>
    <cellStyle name="20% - Accent6 2 5 4" xfId="13680" xr:uid="{00000000-0005-0000-0000-0000FD340000}"/>
    <cellStyle name="20% - Accent6 2 5 4 2" xfId="13681" xr:uid="{00000000-0005-0000-0000-0000FE340000}"/>
    <cellStyle name="20% - Accent6 2 5 4 2 2" xfId="13682" xr:uid="{00000000-0005-0000-0000-0000FF340000}"/>
    <cellStyle name="20% - Accent6 2 5 4 3" xfId="13683" xr:uid="{00000000-0005-0000-0000-000000350000}"/>
    <cellStyle name="20% - Accent6 2 5 5" xfId="13684" xr:uid="{00000000-0005-0000-0000-000001350000}"/>
    <cellStyle name="20% - Accent6 2 5 5 2" xfId="13685" xr:uid="{00000000-0005-0000-0000-000002350000}"/>
    <cellStyle name="20% - Accent6 2 5 6" xfId="13686" xr:uid="{00000000-0005-0000-0000-000003350000}"/>
    <cellStyle name="20% - Accent6 2 6" xfId="13687" xr:uid="{00000000-0005-0000-0000-000004350000}"/>
    <cellStyle name="20% - Accent6 2 6 2" xfId="13688" xr:uid="{00000000-0005-0000-0000-000005350000}"/>
    <cellStyle name="20% - Accent6 2 6 2 2" xfId="13689" xr:uid="{00000000-0005-0000-0000-000006350000}"/>
    <cellStyle name="20% - Accent6 2 6 2 2 2" xfId="13690" xr:uid="{00000000-0005-0000-0000-000007350000}"/>
    <cellStyle name="20% - Accent6 2 6 2 3" xfId="13691" xr:uid="{00000000-0005-0000-0000-000008350000}"/>
    <cellStyle name="20% - Accent6 2 6 3" xfId="13692" xr:uid="{00000000-0005-0000-0000-000009350000}"/>
    <cellStyle name="20% - Accent6 2 6 3 2" xfId="13693" xr:uid="{00000000-0005-0000-0000-00000A350000}"/>
    <cellStyle name="20% - Accent6 2 6 4" xfId="13694" xr:uid="{00000000-0005-0000-0000-00000B350000}"/>
    <cellStyle name="20% - Accent6 2 7" xfId="13695" xr:uid="{00000000-0005-0000-0000-00000C350000}"/>
    <cellStyle name="20% - Accent6 2 7 2" xfId="13696" xr:uid="{00000000-0005-0000-0000-00000D350000}"/>
    <cellStyle name="20% - Accent6 2 7 2 2" xfId="13697" xr:uid="{00000000-0005-0000-0000-00000E350000}"/>
    <cellStyle name="20% - Accent6 2 7 3" xfId="13698" xr:uid="{00000000-0005-0000-0000-00000F350000}"/>
    <cellStyle name="20% - Accent6 2 8" xfId="13699" xr:uid="{00000000-0005-0000-0000-000010350000}"/>
    <cellStyle name="20% - Accent6 2 8 2" xfId="13700" xr:uid="{00000000-0005-0000-0000-000011350000}"/>
    <cellStyle name="20% - Accent6 2 8 2 2" xfId="13701" xr:uid="{00000000-0005-0000-0000-000012350000}"/>
    <cellStyle name="20% - Accent6 2 8 3" xfId="13702" xr:uid="{00000000-0005-0000-0000-000013350000}"/>
    <cellStyle name="20% - Accent6 2 9" xfId="13703" xr:uid="{00000000-0005-0000-0000-000014350000}"/>
    <cellStyle name="20% - Accent6 2 9 2" xfId="13704" xr:uid="{00000000-0005-0000-0000-000015350000}"/>
    <cellStyle name="20% - Accent6 20" xfId="13705" xr:uid="{00000000-0005-0000-0000-000016350000}"/>
    <cellStyle name="20% - Accent6 20 2" xfId="13706" xr:uid="{00000000-0005-0000-0000-000017350000}"/>
    <cellStyle name="20% - Accent6 20 2 2" xfId="13707" xr:uid="{00000000-0005-0000-0000-000018350000}"/>
    <cellStyle name="20% - Accent6 20 2 2 2" xfId="13708" xr:uid="{00000000-0005-0000-0000-000019350000}"/>
    <cellStyle name="20% - Accent6 20 2 2 2 2" xfId="13709" xr:uid="{00000000-0005-0000-0000-00001A350000}"/>
    <cellStyle name="20% - Accent6 20 2 2 2 2 2" xfId="13710" xr:uid="{00000000-0005-0000-0000-00001B350000}"/>
    <cellStyle name="20% - Accent6 20 2 2 2 3" xfId="13711" xr:uid="{00000000-0005-0000-0000-00001C350000}"/>
    <cellStyle name="20% - Accent6 20 2 2 3" xfId="13712" xr:uid="{00000000-0005-0000-0000-00001D350000}"/>
    <cellStyle name="20% - Accent6 20 2 2 3 2" xfId="13713" xr:uid="{00000000-0005-0000-0000-00001E350000}"/>
    <cellStyle name="20% - Accent6 20 2 2 4" xfId="13714" xr:uid="{00000000-0005-0000-0000-00001F350000}"/>
    <cellStyle name="20% - Accent6 20 2 3" xfId="13715" xr:uid="{00000000-0005-0000-0000-000020350000}"/>
    <cellStyle name="20% - Accent6 20 2 3 2" xfId="13716" xr:uid="{00000000-0005-0000-0000-000021350000}"/>
    <cellStyle name="20% - Accent6 20 2 3 2 2" xfId="13717" xr:uid="{00000000-0005-0000-0000-000022350000}"/>
    <cellStyle name="20% - Accent6 20 2 3 3" xfId="13718" xr:uid="{00000000-0005-0000-0000-000023350000}"/>
    <cellStyle name="20% - Accent6 20 2 4" xfId="13719" xr:uid="{00000000-0005-0000-0000-000024350000}"/>
    <cellStyle name="20% - Accent6 20 2 4 2" xfId="13720" xr:uid="{00000000-0005-0000-0000-000025350000}"/>
    <cellStyle name="20% - Accent6 20 2 4 2 2" xfId="13721" xr:uid="{00000000-0005-0000-0000-000026350000}"/>
    <cellStyle name="20% - Accent6 20 2 4 3" xfId="13722" xr:uid="{00000000-0005-0000-0000-000027350000}"/>
    <cellStyle name="20% - Accent6 20 2 5" xfId="13723" xr:uid="{00000000-0005-0000-0000-000028350000}"/>
    <cellStyle name="20% - Accent6 20 2 5 2" xfId="13724" xr:uid="{00000000-0005-0000-0000-000029350000}"/>
    <cellStyle name="20% - Accent6 20 2 6" xfId="13725" xr:uid="{00000000-0005-0000-0000-00002A350000}"/>
    <cellStyle name="20% - Accent6 20 3" xfId="13726" xr:uid="{00000000-0005-0000-0000-00002B350000}"/>
    <cellStyle name="20% - Accent6 20 3 2" xfId="13727" xr:uid="{00000000-0005-0000-0000-00002C350000}"/>
    <cellStyle name="20% - Accent6 20 3 2 2" xfId="13728" xr:uid="{00000000-0005-0000-0000-00002D350000}"/>
    <cellStyle name="20% - Accent6 20 3 2 2 2" xfId="13729" xr:uid="{00000000-0005-0000-0000-00002E350000}"/>
    <cellStyle name="20% - Accent6 20 3 2 3" xfId="13730" xr:uid="{00000000-0005-0000-0000-00002F350000}"/>
    <cellStyle name="20% - Accent6 20 3 3" xfId="13731" xr:uid="{00000000-0005-0000-0000-000030350000}"/>
    <cellStyle name="20% - Accent6 20 3 3 2" xfId="13732" xr:uid="{00000000-0005-0000-0000-000031350000}"/>
    <cellStyle name="20% - Accent6 20 3 4" xfId="13733" xr:uid="{00000000-0005-0000-0000-000032350000}"/>
    <cellStyle name="20% - Accent6 20 4" xfId="13734" xr:uid="{00000000-0005-0000-0000-000033350000}"/>
    <cellStyle name="20% - Accent6 20 4 2" xfId="13735" xr:uid="{00000000-0005-0000-0000-000034350000}"/>
    <cellStyle name="20% - Accent6 20 4 2 2" xfId="13736" xr:uid="{00000000-0005-0000-0000-000035350000}"/>
    <cellStyle name="20% - Accent6 20 4 3" xfId="13737" xr:uid="{00000000-0005-0000-0000-000036350000}"/>
    <cellStyle name="20% - Accent6 20 5" xfId="13738" xr:uid="{00000000-0005-0000-0000-000037350000}"/>
    <cellStyle name="20% - Accent6 20 5 2" xfId="13739" xr:uid="{00000000-0005-0000-0000-000038350000}"/>
    <cellStyle name="20% - Accent6 20 5 2 2" xfId="13740" xr:uid="{00000000-0005-0000-0000-000039350000}"/>
    <cellStyle name="20% - Accent6 20 5 3" xfId="13741" xr:uid="{00000000-0005-0000-0000-00003A350000}"/>
    <cellStyle name="20% - Accent6 20 6" xfId="13742" xr:uid="{00000000-0005-0000-0000-00003B350000}"/>
    <cellStyle name="20% - Accent6 20 6 2" xfId="13743" xr:uid="{00000000-0005-0000-0000-00003C350000}"/>
    <cellStyle name="20% - Accent6 20 7" xfId="13744" xr:uid="{00000000-0005-0000-0000-00003D350000}"/>
    <cellStyle name="20% - Accent6 21" xfId="13745" xr:uid="{00000000-0005-0000-0000-00003E350000}"/>
    <cellStyle name="20% - Accent6 21 2" xfId="13746" xr:uid="{00000000-0005-0000-0000-00003F350000}"/>
    <cellStyle name="20% - Accent6 21 2 2" xfId="13747" xr:uid="{00000000-0005-0000-0000-000040350000}"/>
    <cellStyle name="20% - Accent6 21 2 2 2" xfId="13748" xr:uid="{00000000-0005-0000-0000-000041350000}"/>
    <cellStyle name="20% - Accent6 21 2 2 2 2" xfId="13749" xr:uid="{00000000-0005-0000-0000-000042350000}"/>
    <cellStyle name="20% - Accent6 21 2 2 3" xfId="13750" xr:uid="{00000000-0005-0000-0000-000043350000}"/>
    <cellStyle name="20% - Accent6 21 2 3" xfId="13751" xr:uid="{00000000-0005-0000-0000-000044350000}"/>
    <cellStyle name="20% - Accent6 21 2 3 2" xfId="13752" xr:uid="{00000000-0005-0000-0000-000045350000}"/>
    <cellStyle name="20% - Accent6 21 2 4" xfId="13753" xr:uid="{00000000-0005-0000-0000-000046350000}"/>
    <cellStyle name="20% - Accent6 21 3" xfId="13754" xr:uid="{00000000-0005-0000-0000-000047350000}"/>
    <cellStyle name="20% - Accent6 21 3 2" xfId="13755" xr:uid="{00000000-0005-0000-0000-000048350000}"/>
    <cellStyle name="20% - Accent6 21 3 2 2" xfId="13756" xr:uid="{00000000-0005-0000-0000-000049350000}"/>
    <cellStyle name="20% - Accent6 21 3 3" xfId="13757" xr:uid="{00000000-0005-0000-0000-00004A350000}"/>
    <cellStyle name="20% - Accent6 21 4" xfId="13758" xr:uid="{00000000-0005-0000-0000-00004B350000}"/>
    <cellStyle name="20% - Accent6 21 4 2" xfId="13759" xr:uid="{00000000-0005-0000-0000-00004C350000}"/>
    <cellStyle name="20% - Accent6 21 4 2 2" xfId="13760" xr:uid="{00000000-0005-0000-0000-00004D350000}"/>
    <cellStyle name="20% - Accent6 21 4 3" xfId="13761" xr:uid="{00000000-0005-0000-0000-00004E350000}"/>
    <cellStyle name="20% - Accent6 21 5" xfId="13762" xr:uid="{00000000-0005-0000-0000-00004F350000}"/>
    <cellStyle name="20% - Accent6 21 5 2" xfId="13763" xr:uid="{00000000-0005-0000-0000-000050350000}"/>
    <cellStyle name="20% - Accent6 21 6" xfId="13764" xr:uid="{00000000-0005-0000-0000-000051350000}"/>
    <cellStyle name="20% - Accent6 22" xfId="13765" xr:uid="{00000000-0005-0000-0000-000052350000}"/>
    <cellStyle name="20% - Accent6 22 2" xfId="13766" xr:uid="{00000000-0005-0000-0000-000053350000}"/>
    <cellStyle name="20% - Accent6 22 2 2" xfId="13767" xr:uid="{00000000-0005-0000-0000-000054350000}"/>
    <cellStyle name="20% - Accent6 22 2 2 2" xfId="13768" xr:uid="{00000000-0005-0000-0000-000055350000}"/>
    <cellStyle name="20% - Accent6 22 2 2 2 2" xfId="13769" xr:uid="{00000000-0005-0000-0000-000056350000}"/>
    <cellStyle name="20% - Accent6 22 2 2 3" xfId="13770" xr:uid="{00000000-0005-0000-0000-000057350000}"/>
    <cellStyle name="20% - Accent6 22 2 3" xfId="13771" xr:uid="{00000000-0005-0000-0000-000058350000}"/>
    <cellStyle name="20% - Accent6 22 2 3 2" xfId="13772" xr:uid="{00000000-0005-0000-0000-000059350000}"/>
    <cellStyle name="20% - Accent6 22 2 4" xfId="13773" xr:uid="{00000000-0005-0000-0000-00005A350000}"/>
    <cellStyle name="20% - Accent6 22 3" xfId="13774" xr:uid="{00000000-0005-0000-0000-00005B350000}"/>
    <cellStyle name="20% - Accent6 22 3 2" xfId="13775" xr:uid="{00000000-0005-0000-0000-00005C350000}"/>
    <cellStyle name="20% - Accent6 22 3 2 2" xfId="13776" xr:uid="{00000000-0005-0000-0000-00005D350000}"/>
    <cellStyle name="20% - Accent6 22 3 3" xfId="13777" xr:uid="{00000000-0005-0000-0000-00005E350000}"/>
    <cellStyle name="20% - Accent6 22 4" xfId="13778" xr:uid="{00000000-0005-0000-0000-00005F350000}"/>
    <cellStyle name="20% - Accent6 22 4 2" xfId="13779" xr:uid="{00000000-0005-0000-0000-000060350000}"/>
    <cellStyle name="20% - Accent6 22 4 2 2" xfId="13780" xr:uid="{00000000-0005-0000-0000-000061350000}"/>
    <cellStyle name="20% - Accent6 22 4 3" xfId="13781" xr:uid="{00000000-0005-0000-0000-000062350000}"/>
    <cellStyle name="20% - Accent6 22 5" xfId="13782" xr:uid="{00000000-0005-0000-0000-000063350000}"/>
    <cellStyle name="20% - Accent6 22 5 2" xfId="13783" xr:uid="{00000000-0005-0000-0000-000064350000}"/>
    <cellStyle name="20% - Accent6 22 6" xfId="13784" xr:uid="{00000000-0005-0000-0000-000065350000}"/>
    <cellStyle name="20% - Accent6 23" xfId="13785" xr:uid="{00000000-0005-0000-0000-000066350000}"/>
    <cellStyle name="20% - Accent6 23 2" xfId="13786" xr:uid="{00000000-0005-0000-0000-000067350000}"/>
    <cellStyle name="20% - Accent6 23 2 2" xfId="13787" xr:uid="{00000000-0005-0000-0000-000068350000}"/>
    <cellStyle name="20% - Accent6 23 2 2 2" xfId="13788" xr:uid="{00000000-0005-0000-0000-000069350000}"/>
    <cellStyle name="20% - Accent6 23 2 2 2 2" xfId="13789" xr:uid="{00000000-0005-0000-0000-00006A350000}"/>
    <cellStyle name="20% - Accent6 23 2 2 3" xfId="13790" xr:uid="{00000000-0005-0000-0000-00006B350000}"/>
    <cellStyle name="20% - Accent6 23 2 3" xfId="13791" xr:uid="{00000000-0005-0000-0000-00006C350000}"/>
    <cellStyle name="20% - Accent6 23 2 3 2" xfId="13792" xr:uid="{00000000-0005-0000-0000-00006D350000}"/>
    <cellStyle name="20% - Accent6 23 2 4" xfId="13793" xr:uid="{00000000-0005-0000-0000-00006E350000}"/>
    <cellStyle name="20% - Accent6 23 3" xfId="13794" xr:uid="{00000000-0005-0000-0000-00006F350000}"/>
    <cellStyle name="20% - Accent6 23 3 2" xfId="13795" xr:uid="{00000000-0005-0000-0000-000070350000}"/>
    <cellStyle name="20% - Accent6 23 3 2 2" xfId="13796" xr:uid="{00000000-0005-0000-0000-000071350000}"/>
    <cellStyle name="20% - Accent6 23 3 3" xfId="13797" xr:uid="{00000000-0005-0000-0000-000072350000}"/>
    <cellStyle name="20% - Accent6 23 4" xfId="13798" xr:uid="{00000000-0005-0000-0000-000073350000}"/>
    <cellStyle name="20% - Accent6 23 4 2" xfId="13799" xr:uid="{00000000-0005-0000-0000-000074350000}"/>
    <cellStyle name="20% - Accent6 23 4 2 2" xfId="13800" xr:uid="{00000000-0005-0000-0000-000075350000}"/>
    <cellStyle name="20% - Accent6 23 4 3" xfId="13801" xr:uid="{00000000-0005-0000-0000-000076350000}"/>
    <cellStyle name="20% - Accent6 23 5" xfId="13802" xr:uid="{00000000-0005-0000-0000-000077350000}"/>
    <cellStyle name="20% - Accent6 23 5 2" xfId="13803" xr:uid="{00000000-0005-0000-0000-000078350000}"/>
    <cellStyle name="20% - Accent6 23 6" xfId="13804" xr:uid="{00000000-0005-0000-0000-000079350000}"/>
    <cellStyle name="20% - Accent6 24" xfId="13805" xr:uid="{00000000-0005-0000-0000-00007A350000}"/>
    <cellStyle name="20% - Accent6 24 2" xfId="13806" xr:uid="{00000000-0005-0000-0000-00007B350000}"/>
    <cellStyle name="20% - Accent6 24 2 2" xfId="13807" xr:uid="{00000000-0005-0000-0000-00007C350000}"/>
    <cellStyle name="20% - Accent6 24 2 2 2" xfId="13808" xr:uid="{00000000-0005-0000-0000-00007D350000}"/>
    <cellStyle name="20% - Accent6 24 2 2 2 2" xfId="13809" xr:uid="{00000000-0005-0000-0000-00007E350000}"/>
    <cellStyle name="20% - Accent6 24 2 2 3" xfId="13810" xr:uid="{00000000-0005-0000-0000-00007F350000}"/>
    <cellStyle name="20% - Accent6 24 2 3" xfId="13811" xr:uid="{00000000-0005-0000-0000-000080350000}"/>
    <cellStyle name="20% - Accent6 24 2 3 2" xfId="13812" xr:uid="{00000000-0005-0000-0000-000081350000}"/>
    <cellStyle name="20% - Accent6 24 2 4" xfId="13813" xr:uid="{00000000-0005-0000-0000-000082350000}"/>
    <cellStyle name="20% - Accent6 24 3" xfId="13814" xr:uid="{00000000-0005-0000-0000-000083350000}"/>
    <cellStyle name="20% - Accent6 24 3 2" xfId="13815" xr:uid="{00000000-0005-0000-0000-000084350000}"/>
    <cellStyle name="20% - Accent6 24 3 2 2" xfId="13816" xr:uid="{00000000-0005-0000-0000-000085350000}"/>
    <cellStyle name="20% - Accent6 24 3 3" xfId="13817" xr:uid="{00000000-0005-0000-0000-000086350000}"/>
    <cellStyle name="20% - Accent6 24 4" xfId="13818" xr:uid="{00000000-0005-0000-0000-000087350000}"/>
    <cellStyle name="20% - Accent6 24 4 2" xfId="13819" xr:uid="{00000000-0005-0000-0000-000088350000}"/>
    <cellStyle name="20% - Accent6 24 4 2 2" xfId="13820" xr:uid="{00000000-0005-0000-0000-000089350000}"/>
    <cellStyle name="20% - Accent6 24 4 3" xfId="13821" xr:uid="{00000000-0005-0000-0000-00008A350000}"/>
    <cellStyle name="20% - Accent6 24 5" xfId="13822" xr:uid="{00000000-0005-0000-0000-00008B350000}"/>
    <cellStyle name="20% - Accent6 24 5 2" xfId="13823" xr:uid="{00000000-0005-0000-0000-00008C350000}"/>
    <cellStyle name="20% - Accent6 24 6" xfId="13824" xr:uid="{00000000-0005-0000-0000-00008D350000}"/>
    <cellStyle name="20% - Accent6 25" xfId="13825" xr:uid="{00000000-0005-0000-0000-00008E350000}"/>
    <cellStyle name="20% - Accent6 25 2" xfId="13826" xr:uid="{00000000-0005-0000-0000-00008F350000}"/>
    <cellStyle name="20% - Accent6 25 2 2" xfId="13827" xr:uid="{00000000-0005-0000-0000-000090350000}"/>
    <cellStyle name="20% - Accent6 25 2 2 2" xfId="13828" xr:uid="{00000000-0005-0000-0000-000091350000}"/>
    <cellStyle name="20% - Accent6 25 2 3" xfId="13829" xr:uid="{00000000-0005-0000-0000-000092350000}"/>
    <cellStyle name="20% - Accent6 25 3" xfId="13830" xr:uid="{00000000-0005-0000-0000-000093350000}"/>
    <cellStyle name="20% - Accent6 25 3 2" xfId="13831" xr:uid="{00000000-0005-0000-0000-000094350000}"/>
    <cellStyle name="20% - Accent6 25 4" xfId="13832" xr:uid="{00000000-0005-0000-0000-000095350000}"/>
    <cellStyle name="20% - Accent6 26" xfId="13833" xr:uid="{00000000-0005-0000-0000-000096350000}"/>
    <cellStyle name="20% - Accent6 26 2" xfId="13834" xr:uid="{00000000-0005-0000-0000-000097350000}"/>
    <cellStyle name="20% - Accent6 26 2 2" xfId="13835" xr:uid="{00000000-0005-0000-0000-000098350000}"/>
    <cellStyle name="20% - Accent6 26 3" xfId="13836" xr:uid="{00000000-0005-0000-0000-000099350000}"/>
    <cellStyle name="20% - Accent6 27" xfId="13837" xr:uid="{00000000-0005-0000-0000-00009A350000}"/>
    <cellStyle name="20% - Accent6 27 2" xfId="13838" xr:uid="{00000000-0005-0000-0000-00009B350000}"/>
    <cellStyle name="20% - Accent6 27 2 2" xfId="13839" xr:uid="{00000000-0005-0000-0000-00009C350000}"/>
    <cellStyle name="20% - Accent6 27 3" xfId="13840" xr:uid="{00000000-0005-0000-0000-00009D350000}"/>
    <cellStyle name="20% - Accent6 28" xfId="13841" xr:uid="{00000000-0005-0000-0000-00009E350000}"/>
    <cellStyle name="20% - Accent6 28 2" xfId="13842" xr:uid="{00000000-0005-0000-0000-00009F350000}"/>
    <cellStyle name="20% - Accent6 29" xfId="13843" xr:uid="{00000000-0005-0000-0000-0000A0350000}"/>
    <cellStyle name="20% - Accent6 3" xfId="55" xr:uid="{00000000-0005-0000-0000-0000A1350000}"/>
    <cellStyle name="20% - Accent6 3 10" xfId="13844" xr:uid="{00000000-0005-0000-0000-0000A2350000}"/>
    <cellStyle name="20% - Accent6 3 2" xfId="13845" xr:uid="{00000000-0005-0000-0000-0000A3350000}"/>
    <cellStyle name="20% - Accent6 3 2 2" xfId="13846" xr:uid="{00000000-0005-0000-0000-0000A4350000}"/>
    <cellStyle name="20% - Accent6 3 2 2 2" xfId="13847" xr:uid="{00000000-0005-0000-0000-0000A5350000}"/>
    <cellStyle name="20% - Accent6 3 2 2 2 2" xfId="13848" xr:uid="{00000000-0005-0000-0000-0000A6350000}"/>
    <cellStyle name="20% - Accent6 3 2 2 2 2 2" xfId="13849" xr:uid="{00000000-0005-0000-0000-0000A7350000}"/>
    <cellStyle name="20% - Accent6 3 2 2 2 2 2 2" xfId="13850" xr:uid="{00000000-0005-0000-0000-0000A8350000}"/>
    <cellStyle name="20% - Accent6 3 2 2 2 2 2 2 2" xfId="13851" xr:uid="{00000000-0005-0000-0000-0000A9350000}"/>
    <cellStyle name="20% - Accent6 3 2 2 2 2 2 3" xfId="13852" xr:uid="{00000000-0005-0000-0000-0000AA350000}"/>
    <cellStyle name="20% - Accent6 3 2 2 2 2 3" xfId="13853" xr:uid="{00000000-0005-0000-0000-0000AB350000}"/>
    <cellStyle name="20% - Accent6 3 2 2 2 2 3 2" xfId="13854" xr:uid="{00000000-0005-0000-0000-0000AC350000}"/>
    <cellStyle name="20% - Accent6 3 2 2 2 2 4" xfId="13855" xr:uid="{00000000-0005-0000-0000-0000AD350000}"/>
    <cellStyle name="20% - Accent6 3 2 2 2 3" xfId="13856" xr:uid="{00000000-0005-0000-0000-0000AE350000}"/>
    <cellStyle name="20% - Accent6 3 2 2 2 3 2" xfId="13857" xr:uid="{00000000-0005-0000-0000-0000AF350000}"/>
    <cellStyle name="20% - Accent6 3 2 2 2 3 2 2" xfId="13858" xr:uid="{00000000-0005-0000-0000-0000B0350000}"/>
    <cellStyle name="20% - Accent6 3 2 2 2 3 3" xfId="13859" xr:uid="{00000000-0005-0000-0000-0000B1350000}"/>
    <cellStyle name="20% - Accent6 3 2 2 2 4" xfId="13860" xr:uid="{00000000-0005-0000-0000-0000B2350000}"/>
    <cellStyle name="20% - Accent6 3 2 2 2 4 2" xfId="13861" xr:uid="{00000000-0005-0000-0000-0000B3350000}"/>
    <cellStyle name="20% - Accent6 3 2 2 2 4 2 2" xfId="13862" xr:uid="{00000000-0005-0000-0000-0000B4350000}"/>
    <cellStyle name="20% - Accent6 3 2 2 2 4 3" xfId="13863" xr:uid="{00000000-0005-0000-0000-0000B5350000}"/>
    <cellStyle name="20% - Accent6 3 2 2 2 5" xfId="13864" xr:uid="{00000000-0005-0000-0000-0000B6350000}"/>
    <cellStyle name="20% - Accent6 3 2 2 2 5 2" xfId="13865" xr:uid="{00000000-0005-0000-0000-0000B7350000}"/>
    <cellStyle name="20% - Accent6 3 2 2 2 6" xfId="13866" xr:uid="{00000000-0005-0000-0000-0000B8350000}"/>
    <cellStyle name="20% - Accent6 3 2 2 3" xfId="13867" xr:uid="{00000000-0005-0000-0000-0000B9350000}"/>
    <cellStyle name="20% - Accent6 3 2 2 3 2" xfId="13868" xr:uid="{00000000-0005-0000-0000-0000BA350000}"/>
    <cellStyle name="20% - Accent6 3 2 2 3 2 2" xfId="13869" xr:uid="{00000000-0005-0000-0000-0000BB350000}"/>
    <cellStyle name="20% - Accent6 3 2 2 3 2 2 2" xfId="13870" xr:uid="{00000000-0005-0000-0000-0000BC350000}"/>
    <cellStyle name="20% - Accent6 3 2 2 3 2 3" xfId="13871" xr:uid="{00000000-0005-0000-0000-0000BD350000}"/>
    <cellStyle name="20% - Accent6 3 2 2 3 3" xfId="13872" xr:uid="{00000000-0005-0000-0000-0000BE350000}"/>
    <cellStyle name="20% - Accent6 3 2 2 3 3 2" xfId="13873" xr:uid="{00000000-0005-0000-0000-0000BF350000}"/>
    <cellStyle name="20% - Accent6 3 2 2 3 4" xfId="13874" xr:uid="{00000000-0005-0000-0000-0000C0350000}"/>
    <cellStyle name="20% - Accent6 3 2 2 4" xfId="13875" xr:uid="{00000000-0005-0000-0000-0000C1350000}"/>
    <cellStyle name="20% - Accent6 3 2 2 4 2" xfId="13876" xr:uid="{00000000-0005-0000-0000-0000C2350000}"/>
    <cellStyle name="20% - Accent6 3 2 2 4 2 2" xfId="13877" xr:uid="{00000000-0005-0000-0000-0000C3350000}"/>
    <cellStyle name="20% - Accent6 3 2 2 4 3" xfId="13878" xr:uid="{00000000-0005-0000-0000-0000C4350000}"/>
    <cellStyle name="20% - Accent6 3 2 2 5" xfId="13879" xr:uid="{00000000-0005-0000-0000-0000C5350000}"/>
    <cellStyle name="20% - Accent6 3 2 2 5 2" xfId="13880" xr:uid="{00000000-0005-0000-0000-0000C6350000}"/>
    <cellStyle name="20% - Accent6 3 2 2 5 2 2" xfId="13881" xr:uid="{00000000-0005-0000-0000-0000C7350000}"/>
    <cellStyle name="20% - Accent6 3 2 2 5 3" xfId="13882" xr:uid="{00000000-0005-0000-0000-0000C8350000}"/>
    <cellStyle name="20% - Accent6 3 2 2 6" xfId="13883" xr:uid="{00000000-0005-0000-0000-0000C9350000}"/>
    <cellStyle name="20% - Accent6 3 2 2 6 2" xfId="13884" xr:uid="{00000000-0005-0000-0000-0000CA350000}"/>
    <cellStyle name="20% - Accent6 3 2 2 7" xfId="13885" xr:uid="{00000000-0005-0000-0000-0000CB350000}"/>
    <cellStyle name="20% - Accent6 3 2 3" xfId="13886" xr:uid="{00000000-0005-0000-0000-0000CC350000}"/>
    <cellStyle name="20% - Accent6 3 2 3 2" xfId="13887" xr:uid="{00000000-0005-0000-0000-0000CD350000}"/>
    <cellStyle name="20% - Accent6 3 2 3 2 2" xfId="13888" xr:uid="{00000000-0005-0000-0000-0000CE350000}"/>
    <cellStyle name="20% - Accent6 3 2 3 2 2 2" xfId="13889" xr:uid="{00000000-0005-0000-0000-0000CF350000}"/>
    <cellStyle name="20% - Accent6 3 2 3 2 2 2 2" xfId="13890" xr:uid="{00000000-0005-0000-0000-0000D0350000}"/>
    <cellStyle name="20% - Accent6 3 2 3 2 2 2 2 2" xfId="13891" xr:uid="{00000000-0005-0000-0000-0000D1350000}"/>
    <cellStyle name="20% - Accent6 3 2 3 2 2 2 3" xfId="13892" xr:uid="{00000000-0005-0000-0000-0000D2350000}"/>
    <cellStyle name="20% - Accent6 3 2 3 2 2 3" xfId="13893" xr:uid="{00000000-0005-0000-0000-0000D3350000}"/>
    <cellStyle name="20% - Accent6 3 2 3 2 2 3 2" xfId="13894" xr:uid="{00000000-0005-0000-0000-0000D4350000}"/>
    <cellStyle name="20% - Accent6 3 2 3 2 2 4" xfId="13895" xr:uid="{00000000-0005-0000-0000-0000D5350000}"/>
    <cellStyle name="20% - Accent6 3 2 3 2 3" xfId="13896" xr:uid="{00000000-0005-0000-0000-0000D6350000}"/>
    <cellStyle name="20% - Accent6 3 2 3 2 3 2" xfId="13897" xr:uid="{00000000-0005-0000-0000-0000D7350000}"/>
    <cellStyle name="20% - Accent6 3 2 3 2 3 2 2" xfId="13898" xr:uid="{00000000-0005-0000-0000-0000D8350000}"/>
    <cellStyle name="20% - Accent6 3 2 3 2 3 3" xfId="13899" xr:uid="{00000000-0005-0000-0000-0000D9350000}"/>
    <cellStyle name="20% - Accent6 3 2 3 2 4" xfId="13900" xr:uid="{00000000-0005-0000-0000-0000DA350000}"/>
    <cellStyle name="20% - Accent6 3 2 3 2 4 2" xfId="13901" xr:uid="{00000000-0005-0000-0000-0000DB350000}"/>
    <cellStyle name="20% - Accent6 3 2 3 2 4 2 2" xfId="13902" xr:uid="{00000000-0005-0000-0000-0000DC350000}"/>
    <cellStyle name="20% - Accent6 3 2 3 2 4 3" xfId="13903" xr:uid="{00000000-0005-0000-0000-0000DD350000}"/>
    <cellStyle name="20% - Accent6 3 2 3 2 5" xfId="13904" xr:uid="{00000000-0005-0000-0000-0000DE350000}"/>
    <cellStyle name="20% - Accent6 3 2 3 2 5 2" xfId="13905" xr:uid="{00000000-0005-0000-0000-0000DF350000}"/>
    <cellStyle name="20% - Accent6 3 2 3 2 6" xfId="13906" xr:uid="{00000000-0005-0000-0000-0000E0350000}"/>
    <cellStyle name="20% - Accent6 3 2 3 3" xfId="13907" xr:uid="{00000000-0005-0000-0000-0000E1350000}"/>
    <cellStyle name="20% - Accent6 3 2 3 3 2" xfId="13908" xr:uid="{00000000-0005-0000-0000-0000E2350000}"/>
    <cellStyle name="20% - Accent6 3 2 3 3 2 2" xfId="13909" xr:uid="{00000000-0005-0000-0000-0000E3350000}"/>
    <cellStyle name="20% - Accent6 3 2 3 3 2 2 2" xfId="13910" xr:uid="{00000000-0005-0000-0000-0000E4350000}"/>
    <cellStyle name="20% - Accent6 3 2 3 3 2 3" xfId="13911" xr:uid="{00000000-0005-0000-0000-0000E5350000}"/>
    <cellStyle name="20% - Accent6 3 2 3 3 3" xfId="13912" xr:uid="{00000000-0005-0000-0000-0000E6350000}"/>
    <cellStyle name="20% - Accent6 3 2 3 3 3 2" xfId="13913" xr:uid="{00000000-0005-0000-0000-0000E7350000}"/>
    <cellStyle name="20% - Accent6 3 2 3 3 4" xfId="13914" xr:uid="{00000000-0005-0000-0000-0000E8350000}"/>
    <cellStyle name="20% - Accent6 3 2 3 4" xfId="13915" xr:uid="{00000000-0005-0000-0000-0000E9350000}"/>
    <cellStyle name="20% - Accent6 3 2 3 4 2" xfId="13916" xr:uid="{00000000-0005-0000-0000-0000EA350000}"/>
    <cellStyle name="20% - Accent6 3 2 3 4 2 2" xfId="13917" xr:uid="{00000000-0005-0000-0000-0000EB350000}"/>
    <cellStyle name="20% - Accent6 3 2 3 4 3" xfId="13918" xr:uid="{00000000-0005-0000-0000-0000EC350000}"/>
    <cellStyle name="20% - Accent6 3 2 3 5" xfId="13919" xr:uid="{00000000-0005-0000-0000-0000ED350000}"/>
    <cellStyle name="20% - Accent6 3 2 3 5 2" xfId="13920" xr:uid="{00000000-0005-0000-0000-0000EE350000}"/>
    <cellStyle name="20% - Accent6 3 2 3 5 2 2" xfId="13921" xr:uid="{00000000-0005-0000-0000-0000EF350000}"/>
    <cellStyle name="20% - Accent6 3 2 3 5 3" xfId="13922" xr:uid="{00000000-0005-0000-0000-0000F0350000}"/>
    <cellStyle name="20% - Accent6 3 2 3 6" xfId="13923" xr:uid="{00000000-0005-0000-0000-0000F1350000}"/>
    <cellStyle name="20% - Accent6 3 2 3 6 2" xfId="13924" xr:uid="{00000000-0005-0000-0000-0000F2350000}"/>
    <cellStyle name="20% - Accent6 3 2 3 7" xfId="13925" xr:uid="{00000000-0005-0000-0000-0000F3350000}"/>
    <cellStyle name="20% - Accent6 3 2 4" xfId="13926" xr:uid="{00000000-0005-0000-0000-0000F4350000}"/>
    <cellStyle name="20% - Accent6 3 2 4 2" xfId="13927" xr:uid="{00000000-0005-0000-0000-0000F5350000}"/>
    <cellStyle name="20% - Accent6 3 2 4 2 2" xfId="13928" xr:uid="{00000000-0005-0000-0000-0000F6350000}"/>
    <cellStyle name="20% - Accent6 3 2 4 2 2 2" xfId="13929" xr:uid="{00000000-0005-0000-0000-0000F7350000}"/>
    <cellStyle name="20% - Accent6 3 2 4 2 2 2 2" xfId="13930" xr:uid="{00000000-0005-0000-0000-0000F8350000}"/>
    <cellStyle name="20% - Accent6 3 2 4 2 2 3" xfId="13931" xr:uid="{00000000-0005-0000-0000-0000F9350000}"/>
    <cellStyle name="20% - Accent6 3 2 4 2 3" xfId="13932" xr:uid="{00000000-0005-0000-0000-0000FA350000}"/>
    <cellStyle name="20% - Accent6 3 2 4 2 3 2" xfId="13933" xr:uid="{00000000-0005-0000-0000-0000FB350000}"/>
    <cellStyle name="20% - Accent6 3 2 4 2 4" xfId="13934" xr:uid="{00000000-0005-0000-0000-0000FC350000}"/>
    <cellStyle name="20% - Accent6 3 2 4 3" xfId="13935" xr:uid="{00000000-0005-0000-0000-0000FD350000}"/>
    <cellStyle name="20% - Accent6 3 2 4 3 2" xfId="13936" xr:uid="{00000000-0005-0000-0000-0000FE350000}"/>
    <cellStyle name="20% - Accent6 3 2 4 3 2 2" xfId="13937" xr:uid="{00000000-0005-0000-0000-0000FF350000}"/>
    <cellStyle name="20% - Accent6 3 2 4 3 3" xfId="13938" xr:uid="{00000000-0005-0000-0000-000000360000}"/>
    <cellStyle name="20% - Accent6 3 2 4 4" xfId="13939" xr:uid="{00000000-0005-0000-0000-000001360000}"/>
    <cellStyle name="20% - Accent6 3 2 4 4 2" xfId="13940" xr:uid="{00000000-0005-0000-0000-000002360000}"/>
    <cellStyle name="20% - Accent6 3 2 4 4 2 2" xfId="13941" xr:uid="{00000000-0005-0000-0000-000003360000}"/>
    <cellStyle name="20% - Accent6 3 2 4 4 3" xfId="13942" xr:uid="{00000000-0005-0000-0000-000004360000}"/>
    <cellStyle name="20% - Accent6 3 2 4 5" xfId="13943" xr:uid="{00000000-0005-0000-0000-000005360000}"/>
    <cellStyle name="20% - Accent6 3 2 4 5 2" xfId="13944" xr:uid="{00000000-0005-0000-0000-000006360000}"/>
    <cellStyle name="20% - Accent6 3 2 4 6" xfId="13945" xr:uid="{00000000-0005-0000-0000-000007360000}"/>
    <cellStyle name="20% - Accent6 3 2 5" xfId="13946" xr:uid="{00000000-0005-0000-0000-000008360000}"/>
    <cellStyle name="20% - Accent6 3 2 5 2" xfId="13947" xr:uid="{00000000-0005-0000-0000-000009360000}"/>
    <cellStyle name="20% - Accent6 3 2 5 2 2" xfId="13948" xr:uid="{00000000-0005-0000-0000-00000A360000}"/>
    <cellStyle name="20% - Accent6 3 2 5 2 2 2" xfId="13949" xr:uid="{00000000-0005-0000-0000-00000B360000}"/>
    <cellStyle name="20% - Accent6 3 2 5 2 3" xfId="13950" xr:uid="{00000000-0005-0000-0000-00000C360000}"/>
    <cellStyle name="20% - Accent6 3 2 5 3" xfId="13951" xr:uid="{00000000-0005-0000-0000-00000D360000}"/>
    <cellStyle name="20% - Accent6 3 2 5 3 2" xfId="13952" xr:uid="{00000000-0005-0000-0000-00000E360000}"/>
    <cellStyle name="20% - Accent6 3 2 5 4" xfId="13953" xr:uid="{00000000-0005-0000-0000-00000F360000}"/>
    <cellStyle name="20% - Accent6 3 2 6" xfId="13954" xr:uid="{00000000-0005-0000-0000-000010360000}"/>
    <cellStyle name="20% - Accent6 3 2 6 2" xfId="13955" xr:uid="{00000000-0005-0000-0000-000011360000}"/>
    <cellStyle name="20% - Accent6 3 2 6 2 2" xfId="13956" xr:uid="{00000000-0005-0000-0000-000012360000}"/>
    <cellStyle name="20% - Accent6 3 2 6 3" xfId="13957" xr:uid="{00000000-0005-0000-0000-000013360000}"/>
    <cellStyle name="20% - Accent6 3 2 7" xfId="13958" xr:uid="{00000000-0005-0000-0000-000014360000}"/>
    <cellStyle name="20% - Accent6 3 2 7 2" xfId="13959" xr:uid="{00000000-0005-0000-0000-000015360000}"/>
    <cellStyle name="20% - Accent6 3 2 7 2 2" xfId="13960" xr:uid="{00000000-0005-0000-0000-000016360000}"/>
    <cellStyle name="20% - Accent6 3 2 7 3" xfId="13961" xr:uid="{00000000-0005-0000-0000-000017360000}"/>
    <cellStyle name="20% - Accent6 3 2 8" xfId="13962" xr:uid="{00000000-0005-0000-0000-000018360000}"/>
    <cellStyle name="20% - Accent6 3 2 8 2" xfId="13963" xr:uid="{00000000-0005-0000-0000-000019360000}"/>
    <cellStyle name="20% - Accent6 3 2 9" xfId="13964" xr:uid="{00000000-0005-0000-0000-00001A360000}"/>
    <cellStyle name="20% - Accent6 3 3" xfId="13965" xr:uid="{00000000-0005-0000-0000-00001B360000}"/>
    <cellStyle name="20% - Accent6 3 3 2" xfId="13966" xr:uid="{00000000-0005-0000-0000-00001C360000}"/>
    <cellStyle name="20% - Accent6 3 3 2 2" xfId="13967" xr:uid="{00000000-0005-0000-0000-00001D360000}"/>
    <cellStyle name="20% - Accent6 3 3 2 2 2" xfId="13968" xr:uid="{00000000-0005-0000-0000-00001E360000}"/>
    <cellStyle name="20% - Accent6 3 3 2 2 2 2" xfId="13969" xr:uid="{00000000-0005-0000-0000-00001F360000}"/>
    <cellStyle name="20% - Accent6 3 3 2 2 2 2 2" xfId="13970" xr:uid="{00000000-0005-0000-0000-000020360000}"/>
    <cellStyle name="20% - Accent6 3 3 2 2 2 3" xfId="13971" xr:uid="{00000000-0005-0000-0000-000021360000}"/>
    <cellStyle name="20% - Accent6 3 3 2 2 3" xfId="13972" xr:uid="{00000000-0005-0000-0000-000022360000}"/>
    <cellStyle name="20% - Accent6 3 3 2 2 3 2" xfId="13973" xr:uid="{00000000-0005-0000-0000-000023360000}"/>
    <cellStyle name="20% - Accent6 3 3 2 2 4" xfId="13974" xr:uid="{00000000-0005-0000-0000-000024360000}"/>
    <cellStyle name="20% - Accent6 3 3 2 3" xfId="13975" xr:uid="{00000000-0005-0000-0000-000025360000}"/>
    <cellStyle name="20% - Accent6 3 3 2 3 2" xfId="13976" xr:uid="{00000000-0005-0000-0000-000026360000}"/>
    <cellStyle name="20% - Accent6 3 3 2 3 2 2" xfId="13977" xr:uid="{00000000-0005-0000-0000-000027360000}"/>
    <cellStyle name="20% - Accent6 3 3 2 3 3" xfId="13978" xr:uid="{00000000-0005-0000-0000-000028360000}"/>
    <cellStyle name="20% - Accent6 3 3 2 4" xfId="13979" xr:uid="{00000000-0005-0000-0000-000029360000}"/>
    <cellStyle name="20% - Accent6 3 3 2 4 2" xfId="13980" xr:uid="{00000000-0005-0000-0000-00002A360000}"/>
    <cellStyle name="20% - Accent6 3 3 2 4 2 2" xfId="13981" xr:uid="{00000000-0005-0000-0000-00002B360000}"/>
    <cellStyle name="20% - Accent6 3 3 2 4 3" xfId="13982" xr:uid="{00000000-0005-0000-0000-00002C360000}"/>
    <cellStyle name="20% - Accent6 3 3 2 5" xfId="13983" xr:uid="{00000000-0005-0000-0000-00002D360000}"/>
    <cellStyle name="20% - Accent6 3 3 2 5 2" xfId="13984" xr:uid="{00000000-0005-0000-0000-00002E360000}"/>
    <cellStyle name="20% - Accent6 3 3 2 6" xfId="13985" xr:uid="{00000000-0005-0000-0000-00002F360000}"/>
    <cellStyle name="20% - Accent6 3 3 3" xfId="13986" xr:uid="{00000000-0005-0000-0000-000030360000}"/>
    <cellStyle name="20% - Accent6 3 3 3 2" xfId="13987" xr:uid="{00000000-0005-0000-0000-000031360000}"/>
    <cellStyle name="20% - Accent6 3 3 3 2 2" xfId="13988" xr:uid="{00000000-0005-0000-0000-000032360000}"/>
    <cellStyle name="20% - Accent6 3 3 3 2 2 2" xfId="13989" xr:uid="{00000000-0005-0000-0000-000033360000}"/>
    <cellStyle name="20% - Accent6 3 3 3 2 3" xfId="13990" xr:uid="{00000000-0005-0000-0000-000034360000}"/>
    <cellStyle name="20% - Accent6 3 3 3 3" xfId="13991" xr:uid="{00000000-0005-0000-0000-000035360000}"/>
    <cellStyle name="20% - Accent6 3 3 3 3 2" xfId="13992" xr:uid="{00000000-0005-0000-0000-000036360000}"/>
    <cellStyle name="20% - Accent6 3 3 3 4" xfId="13993" xr:uid="{00000000-0005-0000-0000-000037360000}"/>
    <cellStyle name="20% - Accent6 3 3 4" xfId="13994" xr:uid="{00000000-0005-0000-0000-000038360000}"/>
    <cellStyle name="20% - Accent6 3 3 4 2" xfId="13995" xr:uid="{00000000-0005-0000-0000-000039360000}"/>
    <cellStyle name="20% - Accent6 3 3 4 2 2" xfId="13996" xr:uid="{00000000-0005-0000-0000-00003A360000}"/>
    <cellStyle name="20% - Accent6 3 3 4 3" xfId="13997" xr:uid="{00000000-0005-0000-0000-00003B360000}"/>
    <cellStyle name="20% - Accent6 3 3 5" xfId="13998" xr:uid="{00000000-0005-0000-0000-00003C360000}"/>
    <cellStyle name="20% - Accent6 3 3 5 2" xfId="13999" xr:uid="{00000000-0005-0000-0000-00003D360000}"/>
    <cellStyle name="20% - Accent6 3 3 5 2 2" xfId="14000" xr:uid="{00000000-0005-0000-0000-00003E360000}"/>
    <cellStyle name="20% - Accent6 3 3 5 3" xfId="14001" xr:uid="{00000000-0005-0000-0000-00003F360000}"/>
    <cellStyle name="20% - Accent6 3 3 6" xfId="14002" xr:uid="{00000000-0005-0000-0000-000040360000}"/>
    <cellStyle name="20% - Accent6 3 3 6 2" xfId="14003" xr:uid="{00000000-0005-0000-0000-000041360000}"/>
    <cellStyle name="20% - Accent6 3 3 7" xfId="14004" xr:uid="{00000000-0005-0000-0000-000042360000}"/>
    <cellStyle name="20% - Accent6 3 4" xfId="14005" xr:uid="{00000000-0005-0000-0000-000043360000}"/>
    <cellStyle name="20% - Accent6 3 4 2" xfId="14006" xr:uid="{00000000-0005-0000-0000-000044360000}"/>
    <cellStyle name="20% - Accent6 3 4 2 2" xfId="14007" xr:uid="{00000000-0005-0000-0000-000045360000}"/>
    <cellStyle name="20% - Accent6 3 4 2 2 2" xfId="14008" xr:uid="{00000000-0005-0000-0000-000046360000}"/>
    <cellStyle name="20% - Accent6 3 4 2 2 2 2" xfId="14009" xr:uid="{00000000-0005-0000-0000-000047360000}"/>
    <cellStyle name="20% - Accent6 3 4 2 2 2 2 2" xfId="14010" xr:uid="{00000000-0005-0000-0000-000048360000}"/>
    <cellStyle name="20% - Accent6 3 4 2 2 2 3" xfId="14011" xr:uid="{00000000-0005-0000-0000-000049360000}"/>
    <cellStyle name="20% - Accent6 3 4 2 2 3" xfId="14012" xr:uid="{00000000-0005-0000-0000-00004A360000}"/>
    <cellStyle name="20% - Accent6 3 4 2 2 3 2" xfId="14013" xr:uid="{00000000-0005-0000-0000-00004B360000}"/>
    <cellStyle name="20% - Accent6 3 4 2 2 4" xfId="14014" xr:uid="{00000000-0005-0000-0000-00004C360000}"/>
    <cellStyle name="20% - Accent6 3 4 2 3" xfId="14015" xr:uid="{00000000-0005-0000-0000-00004D360000}"/>
    <cellStyle name="20% - Accent6 3 4 2 3 2" xfId="14016" xr:uid="{00000000-0005-0000-0000-00004E360000}"/>
    <cellStyle name="20% - Accent6 3 4 2 3 2 2" xfId="14017" xr:uid="{00000000-0005-0000-0000-00004F360000}"/>
    <cellStyle name="20% - Accent6 3 4 2 3 3" xfId="14018" xr:uid="{00000000-0005-0000-0000-000050360000}"/>
    <cellStyle name="20% - Accent6 3 4 2 4" xfId="14019" xr:uid="{00000000-0005-0000-0000-000051360000}"/>
    <cellStyle name="20% - Accent6 3 4 2 4 2" xfId="14020" xr:uid="{00000000-0005-0000-0000-000052360000}"/>
    <cellStyle name="20% - Accent6 3 4 2 4 2 2" xfId="14021" xr:uid="{00000000-0005-0000-0000-000053360000}"/>
    <cellStyle name="20% - Accent6 3 4 2 4 3" xfId="14022" xr:uid="{00000000-0005-0000-0000-000054360000}"/>
    <cellStyle name="20% - Accent6 3 4 2 5" xfId="14023" xr:uid="{00000000-0005-0000-0000-000055360000}"/>
    <cellStyle name="20% - Accent6 3 4 2 5 2" xfId="14024" xr:uid="{00000000-0005-0000-0000-000056360000}"/>
    <cellStyle name="20% - Accent6 3 4 2 6" xfId="14025" xr:uid="{00000000-0005-0000-0000-000057360000}"/>
    <cellStyle name="20% - Accent6 3 4 3" xfId="14026" xr:uid="{00000000-0005-0000-0000-000058360000}"/>
    <cellStyle name="20% - Accent6 3 4 3 2" xfId="14027" xr:uid="{00000000-0005-0000-0000-000059360000}"/>
    <cellStyle name="20% - Accent6 3 4 3 2 2" xfId="14028" xr:uid="{00000000-0005-0000-0000-00005A360000}"/>
    <cellStyle name="20% - Accent6 3 4 3 2 2 2" xfId="14029" xr:uid="{00000000-0005-0000-0000-00005B360000}"/>
    <cellStyle name="20% - Accent6 3 4 3 2 3" xfId="14030" xr:uid="{00000000-0005-0000-0000-00005C360000}"/>
    <cellStyle name="20% - Accent6 3 4 3 3" xfId="14031" xr:uid="{00000000-0005-0000-0000-00005D360000}"/>
    <cellStyle name="20% - Accent6 3 4 3 3 2" xfId="14032" xr:uid="{00000000-0005-0000-0000-00005E360000}"/>
    <cellStyle name="20% - Accent6 3 4 3 4" xfId="14033" xr:uid="{00000000-0005-0000-0000-00005F360000}"/>
    <cellStyle name="20% - Accent6 3 4 4" xfId="14034" xr:uid="{00000000-0005-0000-0000-000060360000}"/>
    <cellStyle name="20% - Accent6 3 4 4 2" xfId="14035" xr:uid="{00000000-0005-0000-0000-000061360000}"/>
    <cellStyle name="20% - Accent6 3 4 4 2 2" xfId="14036" xr:uid="{00000000-0005-0000-0000-000062360000}"/>
    <cellStyle name="20% - Accent6 3 4 4 3" xfId="14037" xr:uid="{00000000-0005-0000-0000-000063360000}"/>
    <cellStyle name="20% - Accent6 3 4 5" xfId="14038" xr:uid="{00000000-0005-0000-0000-000064360000}"/>
    <cellStyle name="20% - Accent6 3 4 5 2" xfId="14039" xr:uid="{00000000-0005-0000-0000-000065360000}"/>
    <cellStyle name="20% - Accent6 3 4 5 2 2" xfId="14040" xr:uid="{00000000-0005-0000-0000-000066360000}"/>
    <cellStyle name="20% - Accent6 3 4 5 3" xfId="14041" xr:uid="{00000000-0005-0000-0000-000067360000}"/>
    <cellStyle name="20% - Accent6 3 4 6" xfId="14042" xr:uid="{00000000-0005-0000-0000-000068360000}"/>
    <cellStyle name="20% - Accent6 3 4 6 2" xfId="14043" xr:uid="{00000000-0005-0000-0000-000069360000}"/>
    <cellStyle name="20% - Accent6 3 4 7" xfId="14044" xr:uid="{00000000-0005-0000-0000-00006A360000}"/>
    <cellStyle name="20% - Accent6 3 5" xfId="14045" xr:uid="{00000000-0005-0000-0000-00006B360000}"/>
    <cellStyle name="20% - Accent6 3 5 2" xfId="14046" xr:uid="{00000000-0005-0000-0000-00006C360000}"/>
    <cellStyle name="20% - Accent6 3 5 2 2" xfId="14047" xr:uid="{00000000-0005-0000-0000-00006D360000}"/>
    <cellStyle name="20% - Accent6 3 5 2 2 2" xfId="14048" xr:uid="{00000000-0005-0000-0000-00006E360000}"/>
    <cellStyle name="20% - Accent6 3 5 2 2 2 2" xfId="14049" xr:uid="{00000000-0005-0000-0000-00006F360000}"/>
    <cellStyle name="20% - Accent6 3 5 2 2 3" xfId="14050" xr:uid="{00000000-0005-0000-0000-000070360000}"/>
    <cellStyle name="20% - Accent6 3 5 2 3" xfId="14051" xr:uid="{00000000-0005-0000-0000-000071360000}"/>
    <cellStyle name="20% - Accent6 3 5 2 3 2" xfId="14052" xr:uid="{00000000-0005-0000-0000-000072360000}"/>
    <cellStyle name="20% - Accent6 3 5 2 4" xfId="14053" xr:uid="{00000000-0005-0000-0000-000073360000}"/>
    <cellStyle name="20% - Accent6 3 5 3" xfId="14054" xr:uid="{00000000-0005-0000-0000-000074360000}"/>
    <cellStyle name="20% - Accent6 3 5 3 2" xfId="14055" xr:uid="{00000000-0005-0000-0000-000075360000}"/>
    <cellStyle name="20% - Accent6 3 5 3 2 2" xfId="14056" xr:uid="{00000000-0005-0000-0000-000076360000}"/>
    <cellStyle name="20% - Accent6 3 5 3 3" xfId="14057" xr:uid="{00000000-0005-0000-0000-000077360000}"/>
    <cellStyle name="20% - Accent6 3 5 4" xfId="14058" xr:uid="{00000000-0005-0000-0000-000078360000}"/>
    <cellStyle name="20% - Accent6 3 5 4 2" xfId="14059" xr:uid="{00000000-0005-0000-0000-000079360000}"/>
    <cellStyle name="20% - Accent6 3 5 4 2 2" xfId="14060" xr:uid="{00000000-0005-0000-0000-00007A360000}"/>
    <cellStyle name="20% - Accent6 3 5 4 3" xfId="14061" xr:uid="{00000000-0005-0000-0000-00007B360000}"/>
    <cellStyle name="20% - Accent6 3 5 5" xfId="14062" xr:uid="{00000000-0005-0000-0000-00007C360000}"/>
    <cellStyle name="20% - Accent6 3 5 5 2" xfId="14063" xr:uid="{00000000-0005-0000-0000-00007D360000}"/>
    <cellStyle name="20% - Accent6 3 5 6" xfId="14064" xr:uid="{00000000-0005-0000-0000-00007E360000}"/>
    <cellStyle name="20% - Accent6 3 6" xfId="14065" xr:uid="{00000000-0005-0000-0000-00007F360000}"/>
    <cellStyle name="20% - Accent6 3 6 2" xfId="14066" xr:uid="{00000000-0005-0000-0000-000080360000}"/>
    <cellStyle name="20% - Accent6 3 6 2 2" xfId="14067" xr:uid="{00000000-0005-0000-0000-000081360000}"/>
    <cellStyle name="20% - Accent6 3 6 2 2 2" xfId="14068" xr:uid="{00000000-0005-0000-0000-000082360000}"/>
    <cellStyle name="20% - Accent6 3 6 2 3" xfId="14069" xr:uid="{00000000-0005-0000-0000-000083360000}"/>
    <cellStyle name="20% - Accent6 3 6 3" xfId="14070" xr:uid="{00000000-0005-0000-0000-000084360000}"/>
    <cellStyle name="20% - Accent6 3 6 3 2" xfId="14071" xr:uid="{00000000-0005-0000-0000-000085360000}"/>
    <cellStyle name="20% - Accent6 3 6 4" xfId="14072" xr:uid="{00000000-0005-0000-0000-000086360000}"/>
    <cellStyle name="20% - Accent6 3 7" xfId="14073" xr:uid="{00000000-0005-0000-0000-000087360000}"/>
    <cellStyle name="20% - Accent6 3 7 2" xfId="14074" xr:uid="{00000000-0005-0000-0000-000088360000}"/>
    <cellStyle name="20% - Accent6 3 7 2 2" xfId="14075" xr:uid="{00000000-0005-0000-0000-000089360000}"/>
    <cellStyle name="20% - Accent6 3 7 3" xfId="14076" xr:uid="{00000000-0005-0000-0000-00008A360000}"/>
    <cellStyle name="20% - Accent6 3 8" xfId="14077" xr:uid="{00000000-0005-0000-0000-00008B360000}"/>
    <cellStyle name="20% - Accent6 3 8 2" xfId="14078" xr:uid="{00000000-0005-0000-0000-00008C360000}"/>
    <cellStyle name="20% - Accent6 3 8 2 2" xfId="14079" xr:uid="{00000000-0005-0000-0000-00008D360000}"/>
    <cellStyle name="20% - Accent6 3 8 3" xfId="14080" xr:uid="{00000000-0005-0000-0000-00008E360000}"/>
    <cellStyle name="20% - Accent6 3 9" xfId="14081" xr:uid="{00000000-0005-0000-0000-00008F360000}"/>
    <cellStyle name="20% - Accent6 3 9 2" xfId="14082" xr:uid="{00000000-0005-0000-0000-000090360000}"/>
    <cellStyle name="20% - Accent6 30" xfId="14083" xr:uid="{00000000-0005-0000-0000-000091360000}"/>
    <cellStyle name="20% - Accent6 31" xfId="14084" xr:uid="{00000000-0005-0000-0000-000092360000}"/>
    <cellStyle name="20% - Accent6 32" xfId="14085" xr:uid="{00000000-0005-0000-0000-000093360000}"/>
    <cellStyle name="20% - Accent6 4" xfId="14086" xr:uid="{00000000-0005-0000-0000-000094360000}"/>
    <cellStyle name="20% - Accent6 4 10" xfId="14087" xr:uid="{00000000-0005-0000-0000-000095360000}"/>
    <cellStyle name="20% - Accent6 4 2" xfId="14088" xr:uid="{00000000-0005-0000-0000-000096360000}"/>
    <cellStyle name="20% - Accent6 4 2 2" xfId="14089" xr:uid="{00000000-0005-0000-0000-000097360000}"/>
    <cellStyle name="20% - Accent6 4 2 2 2" xfId="14090" xr:uid="{00000000-0005-0000-0000-000098360000}"/>
    <cellStyle name="20% - Accent6 4 2 2 2 2" xfId="14091" xr:uid="{00000000-0005-0000-0000-000099360000}"/>
    <cellStyle name="20% - Accent6 4 2 2 2 2 2" xfId="14092" xr:uid="{00000000-0005-0000-0000-00009A360000}"/>
    <cellStyle name="20% - Accent6 4 2 2 2 2 2 2" xfId="14093" xr:uid="{00000000-0005-0000-0000-00009B360000}"/>
    <cellStyle name="20% - Accent6 4 2 2 2 2 2 2 2" xfId="14094" xr:uid="{00000000-0005-0000-0000-00009C360000}"/>
    <cellStyle name="20% - Accent6 4 2 2 2 2 2 3" xfId="14095" xr:uid="{00000000-0005-0000-0000-00009D360000}"/>
    <cellStyle name="20% - Accent6 4 2 2 2 2 3" xfId="14096" xr:uid="{00000000-0005-0000-0000-00009E360000}"/>
    <cellStyle name="20% - Accent6 4 2 2 2 2 3 2" xfId="14097" xr:uid="{00000000-0005-0000-0000-00009F360000}"/>
    <cellStyle name="20% - Accent6 4 2 2 2 2 4" xfId="14098" xr:uid="{00000000-0005-0000-0000-0000A0360000}"/>
    <cellStyle name="20% - Accent6 4 2 2 2 3" xfId="14099" xr:uid="{00000000-0005-0000-0000-0000A1360000}"/>
    <cellStyle name="20% - Accent6 4 2 2 2 3 2" xfId="14100" xr:uid="{00000000-0005-0000-0000-0000A2360000}"/>
    <cellStyle name="20% - Accent6 4 2 2 2 3 2 2" xfId="14101" xr:uid="{00000000-0005-0000-0000-0000A3360000}"/>
    <cellStyle name="20% - Accent6 4 2 2 2 3 3" xfId="14102" xr:uid="{00000000-0005-0000-0000-0000A4360000}"/>
    <cellStyle name="20% - Accent6 4 2 2 2 4" xfId="14103" xr:uid="{00000000-0005-0000-0000-0000A5360000}"/>
    <cellStyle name="20% - Accent6 4 2 2 2 4 2" xfId="14104" xr:uid="{00000000-0005-0000-0000-0000A6360000}"/>
    <cellStyle name="20% - Accent6 4 2 2 2 4 2 2" xfId="14105" xr:uid="{00000000-0005-0000-0000-0000A7360000}"/>
    <cellStyle name="20% - Accent6 4 2 2 2 4 3" xfId="14106" xr:uid="{00000000-0005-0000-0000-0000A8360000}"/>
    <cellStyle name="20% - Accent6 4 2 2 2 5" xfId="14107" xr:uid="{00000000-0005-0000-0000-0000A9360000}"/>
    <cellStyle name="20% - Accent6 4 2 2 2 5 2" xfId="14108" xr:uid="{00000000-0005-0000-0000-0000AA360000}"/>
    <cellStyle name="20% - Accent6 4 2 2 2 6" xfId="14109" xr:uid="{00000000-0005-0000-0000-0000AB360000}"/>
    <cellStyle name="20% - Accent6 4 2 2 3" xfId="14110" xr:uid="{00000000-0005-0000-0000-0000AC360000}"/>
    <cellStyle name="20% - Accent6 4 2 2 3 2" xfId="14111" xr:uid="{00000000-0005-0000-0000-0000AD360000}"/>
    <cellStyle name="20% - Accent6 4 2 2 3 2 2" xfId="14112" xr:uid="{00000000-0005-0000-0000-0000AE360000}"/>
    <cellStyle name="20% - Accent6 4 2 2 3 2 2 2" xfId="14113" xr:uid="{00000000-0005-0000-0000-0000AF360000}"/>
    <cellStyle name="20% - Accent6 4 2 2 3 2 3" xfId="14114" xr:uid="{00000000-0005-0000-0000-0000B0360000}"/>
    <cellStyle name="20% - Accent6 4 2 2 3 3" xfId="14115" xr:uid="{00000000-0005-0000-0000-0000B1360000}"/>
    <cellStyle name="20% - Accent6 4 2 2 3 3 2" xfId="14116" xr:uid="{00000000-0005-0000-0000-0000B2360000}"/>
    <cellStyle name="20% - Accent6 4 2 2 3 4" xfId="14117" xr:uid="{00000000-0005-0000-0000-0000B3360000}"/>
    <cellStyle name="20% - Accent6 4 2 2 4" xfId="14118" xr:uid="{00000000-0005-0000-0000-0000B4360000}"/>
    <cellStyle name="20% - Accent6 4 2 2 4 2" xfId="14119" xr:uid="{00000000-0005-0000-0000-0000B5360000}"/>
    <cellStyle name="20% - Accent6 4 2 2 4 2 2" xfId="14120" xr:uid="{00000000-0005-0000-0000-0000B6360000}"/>
    <cellStyle name="20% - Accent6 4 2 2 4 3" xfId="14121" xr:uid="{00000000-0005-0000-0000-0000B7360000}"/>
    <cellStyle name="20% - Accent6 4 2 2 5" xfId="14122" xr:uid="{00000000-0005-0000-0000-0000B8360000}"/>
    <cellStyle name="20% - Accent6 4 2 2 5 2" xfId="14123" xr:uid="{00000000-0005-0000-0000-0000B9360000}"/>
    <cellStyle name="20% - Accent6 4 2 2 5 2 2" xfId="14124" xr:uid="{00000000-0005-0000-0000-0000BA360000}"/>
    <cellStyle name="20% - Accent6 4 2 2 5 3" xfId="14125" xr:uid="{00000000-0005-0000-0000-0000BB360000}"/>
    <cellStyle name="20% - Accent6 4 2 2 6" xfId="14126" xr:uid="{00000000-0005-0000-0000-0000BC360000}"/>
    <cellStyle name="20% - Accent6 4 2 2 6 2" xfId="14127" xr:uid="{00000000-0005-0000-0000-0000BD360000}"/>
    <cellStyle name="20% - Accent6 4 2 2 7" xfId="14128" xr:uid="{00000000-0005-0000-0000-0000BE360000}"/>
    <cellStyle name="20% - Accent6 4 2 3" xfId="14129" xr:uid="{00000000-0005-0000-0000-0000BF360000}"/>
    <cellStyle name="20% - Accent6 4 2 3 2" xfId="14130" xr:uid="{00000000-0005-0000-0000-0000C0360000}"/>
    <cellStyle name="20% - Accent6 4 2 3 2 2" xfId="14131" xr:uid="{00000000-0005-0000-0000-0000C1360000}"/>
    <cellStyle name="20% - Accent6 4 2 3 2 2 2" xfId="14132" xr:uid="{00000000-0005-0000-0000-0000C2360000}"/>
    <cellStyle name="20% - Accent6 4 2 3 2 2 2 2" xfId="14133" xr:uid="{00000000-0005-0000-0000-0000C3360000}"/>
    <cellStyle name="20% - Accent6 4 2 3 2 2 2 2 2" xfId="14134" xr:uid="{00000000-0005-0000-0000-0000C4360000}"/>
    <cellStyle name="20% - Accent6 4 2 3 2 2 2 3" xfId="14135" xr:uid="{00000000-0005-0000-0000-0000C5360000}"/>
    <cellStyle name="20% - Accent6 4 2 3 2 2 3" xfId="14136" xr:uid="{00000000-0005-0000-0000-0000C6360000}"/>
    <cellStyle name="20% - Accent6 4 2 3 2 2 3 2" xfId="14137" xr:uid="{00000000-0005-0000-0000-0000C7360000}"/>
    <cellStyle name="20% - Accent6 4 2 3 2 2 4" xfId="14138" xr:uid="{00000000-0005-0000-0000-0000C8360000}"/>
    <cellStyle name="20% - Accent6 4 2 3 2 3" xfId="14139" xr:uid="{00000000-0005-0000-0000-0000C9360000}"/>
    <cellStyle name="20% - Accent6 4 2 3 2 3 2" xfId="14140" xr:uid="{00000000-0005-0000-0000-0000CA360000}"/>
    <cellStyle name="20% - Accent6 4 2 3 2 3 2 2" xfId="14141" xr:uid="{00000000-0005-0000-0000-0000CB360000}"/>
    <cellStyle name="20% - Accent6 4 2 3 2 3 3" xfId="14142" xr:uid="{00000000-0005-0000-0000-0000CC360000}"/>
    <cellStyle name="20% - Accent6 4 2 3 2 4" xfId="14143" xr:uid="{00000000-0005-0000-0000-0000CD360000}"/>
    <cellStyle name="20% - Accent6 4 2 3 2 4 2" xfId="14144" xr:uid="{00000000-0005-0000-0000-0000CE360000}"/>
    <cellStyle name="20% - Accent6 4 2 3 2 4 2 2" xfId="14145" xr:uid="{00000000-0005-0000-0000-0000CF360000}"/>
    <cellStyle name="20% - Accent6 4 2 3 2 4 3" xfId="14146" xr:uid="{00000000-0005-0000-0000-0000D0360000}"/>
    <cellStyle name="20% - Accent6 4 2 3 2 5" xfId="14147" xr:uid="{00000000-0005-0000-0000-0000D1360000}"/>
    <cellStyle name="20% - Accent6 4 2 3 2 5 2" xfId="14148" xr:uid="{00000000-0005-0000-0000-0000D2360000}"/>
    <cellStyle name="20% - Accent6 4 2 3 2 6" xfId="14149" xr:uid="{00000000-0005-0000-0000-0000D3360000}"/>
    <cellStyle name="20% - Accent6 4 2 3 3" xfId="14150" xr:uid="{00000000-0005-0000-0000-0000D4360000}"/>
    <cellStyle name="20% - Accent6 4 2 3 3 2" xfId="14151" xr:uid="{00000000-0005-0000-0000-0000D5360000}"/>
    <cellStyle name="20% - Accent6 4 2 3 3 2 2" xfId="14152" xr:uid="{00000000-0005-0000-0000-0000D6360000}"/>
    <cellStyle name="20% - Accent6 4 2 3 3 2 2 2" xfId="14153" xr:uid="{00000000-0005-0000-0000-0000D7360000}"/>
    <cellStyle name="20% - Accent6 4 2 3 3 2 3" xfId="14154" xr:uid="{00000000-0005-0000-0000-0000D8360000}"/>
    <cellStyle name="20% - Accent6 4 2 3 3 3" xfId="14155" xr:uid="{00000000-0005-0000-0000-0000D9360000}"/>
    <cellStyle name="20% - Accent6 4 2 3 3 3 2" xfId="14156" xr:uid="{00000000-0005-0000-0000-0000DA360000}"/>
    <cellStyle name="20% - Accent6 4 2 3 3 4" xfId="14157" xr:uid="{00000000-0005-0000-0000-0000DB360000}"/>
    <cellStyle name="20% - Accent6 4 2 3 4" xfId="14158" xr:uid="{00000000-0005-0000-0000-0000DC360000}"/>
    <cellStyle name="20% - Accent6 4 2 3 4 2" xfId="14159" xr:uid="{00000000-0005-0000-0000-0000DD360000}"/>
    <cellStyle name="20% - Accent6 4 2 3 4 2 2" xfId="14160" xr:uid="{00000000-0005-0000-0000-0000DE360000}"/>
    <cellStyle name="20% - Accent6 4 2 3 4 3" xfId="14161" xr:uid="{00000000-0005-0000-0000-0000DF360000}"/>
    <cellStyle name="20% - Accent6 4 2 3 5" xfId="14162" xr:uid="{00000000-0005-0000-0000-0000E0360000}"/>
    <cellStyle name="20% - Accent6 4 2 3 5 2" xfId="14163" xr:uid="{00000000-0005-0000-0000-0000E1360000}"/>
    <cellStyle name="20% - Accent6 4 2 3 5 2 2" xfId="14164" xr:uid="{00000000-0005-0000-0000-0000E2360000}"/>
    <cellStyle name="20% - Accent6 4 2 3 5 3" xfId="14165" xr:uid="{00000000-0005-0000-0000-0000E3360000}"/>
    <cellStyle name="20% - Accent6 4 2 3 6" xfId="14166" xr:uid="{00000000-0005-0000-0000-0000E4360000}"/>
    <cellStyle name="20% - Accent6 4 2 3 6 2" xfId="14167" xr:uid="{00000000-0005-0000-0000-0000E5360000}"/>
    <cellStyle name="20% - Accent6 4 2 3 7" xfId="14168" xr:uid="{00000000-0005-0000-0000-0000E6360000}"/>
    <cellStyle name="20% - Accent6 4 2 4" xfId="14169" xr:uid="{00000000-0005-0000-0000-0000E7360000}"/>
    <cellStyle name="20% - Accent6 4 2 4 2" xfId="14170" xr:uid="{00000000-0005-0000-0000-0000E8360000}"/>
    <cellStyle name="20% - Accent6 4 2 4 2 2" xfId="14171" xr:uid="{00000000-0005-0000-0000-0000E9360000}"/>
    <cellStyle name="20% - Accent6 4 2 4 2 2 2" xfId="14172" xr:uid="{00000000-0005-0000-0000-0000EA360000}"/>
    <cellStyle name="20% - Accent6 4 2 4 2 2 2 2" xfId="14173" xr:uid="{00000000-0005-0000-0000-0000EB360000}"/>
    <cellStyle name="20% - Accent6 4 2 4 2 2 3" xfId="14174" xr:uid="{00000000-0005-0000-0000-0000EC360000}"/>
    <cellStyle name="20% - Accent6 4 2 4 2 3" xfId="14175" xr:uid="{00000000-0005-0000-0000-0000ED360000}"/>
    <cellStyle name="20% - Accent6 4 2 4 2 3 2" xfId="14176" xr:uid="{00000000-0005-0000-0000-0000EE360000}"/>
    <cellStyle name="20% - Accent6 4 2 4 2 4" xfId="14177" xr:uid="{00000000-0005-0000-0000-0000EF360000}"/>
    <cellStyle name="20% - Accent6 4 2 4 3" xfId="14178" xr:uid="{00000000-0005-0000-0000-0000F0360000}"/>
    <cellStyle name="20% - Accent6 4 2 4 3 2" xfId="14179" xr:uid="{00000000-0005-0000-0000-0000F1360000}"/>
    <cellStyle name="20% - Accent6 4 2 4 3 2 2" xfId="14180" xr:uid="{00000000-0005-0000-0000-0000F2360000}"/>
    <cellStyle name="20% - Accent6 4 2 4 3 3" xfId="14181" xr:uid="{00000000-0005-0000-0000-0000F3360000}"/>
    <cellStyle name="20% - Accent6 4 2 4 4" xfId="14182" xr:uid="{00000000-0005-0000-0000-0000F4360000}"/>
    <cellStyle name="20% - Accent6 4 2 4 4 2" xfId="14183" xr:uid="{00000000-0005-0000-0000-0000F5360000}"/>
    <cellStyle name="20% - Accent6 4 2 4 4 2 2" xfId="14184" xr:uid="{00000000-0005-0000-0000-0000F6360000}"/>
    <cellStyle name="20% - Accent6 4 2 4 4 3" xfId="14185" xr:uid="{00000000-0005-0000-0000-0000F7360000}"/>
    <cellStyle name="20% - Accent6 4 2 4 5" xfId="14186" xr:uid="{00000000-0005-0000-0000-0000F8360000}"/>
    <cellStyle name="20% - Accent6 4 2 4 5 2" xfId="14187" xr:uid="{00000000-0005-0000-0000-0000F9360000}"/>
    <cellStyle name="20% - Accent6 4 2 4 6" xfId="14188" xr:uid="{00000000-0005-0000-0000-0000FA360000}"/>
    <cellStyle name="20% - Accent6 4 2 5" xfId="14189" xr:uid="{00000000-0005-0000-0000-0000FB360000}"/>
    <cellStyle name="20% - Accent6 4 2 5 2" xfId="14190" xr:uid="{00000000-0005-0000-0000-0000FC360000}"/>
    <cellStyle name="20% - Accent6 4 2 5 2 2" xfId="14191" xr:uid="{00000000-0005-0000-0000-0000FD360000}"/>
    <cellStyle name="20% - Accent6 4 2 5 2 2 2" xfId="14192" xr:uid="{00000000-0005-0000-0000-0000FE360000}"/>
    <cellStyle name="20% - Accent6 4 2 5 2 3" xfId="14193" xr:uid="{00000000-0005-0000-0000-0000FF360000}"/>
    <cellStyle name="20% - Accent6 4 2 5 3" xfId="14194" xr:uid="{00000000-0005-0000-0000-000000370000}"/>
    <cellStyle name="20% - Accent6 4 2 5 3 2" xfId="14195" xr:uid="{00000000-0005-0000-0000-000001370000}"/>
    <cellStyle name="20% - Accent6 4 2 5 4" xfId="14196" xr:uid="{00000000-0005-0000-0000-000002370000}"/>
    <cellStyle name="20% - Accent6 4 2 6" xfId="14197" xr:uid="{00000000-0005-0000-0000-000003370000}"/>
    <cellStyle name="20% - Accent6 4 2 6 2" xfId="14198" xr:uid="{00000000-0005-0000-0000-000004370000}"/>
    <cellStyle name="20% - Accent6 4 2 6 2 2" xfId="14199" xr:uid="{00000000-0005-0000-0000-000005370000}"/>
    <cellStyle name="20% - Accent6 4 2 6 3" xfId="14200" xr:uid="{00000000-0005-0000-0000-000006370000}"/>
    <cellStyle name="20% - Accent6 4 2 7" xfId="14201" xr:uid="{00000000-0005-0000-0000-000007370000}"/>
    <cellStyle name="20% - Accent6 4 2 7 2" xfId="14202" xr:uid="{00000000-0005-0000-0000-000008370000}"/>
    <cellStyle name="20% - Accent6 4 2 7 2 2" xfId="14203" xr:uid="{00000000-0005-0000-0000-000009370000}"/>
    <cellStyle name="20% - Accent6 4 2 7 3" xfId="14204" xr:uid="{00000000-0005-0000-0000-00000A370000}"/>
    <cellStyle name="20% - Accent6 4 2 8" xfId="14205" xr:uid="{00000000-0005-0000-0000-00000B370000}"/>
    <cellStyle name="20% - Accent6 4 2 8 2" xfId="14206" xr:uid="{00000000-0005-0000-0000-00000C370000}"/>
    <cellStyle name="20% - Accent6 4 2 9" xfId="14207" xr:uid="{00000000-0005-0000-0000-00000D370000}"/>
    <cellStyle name="20% - Accent6 4 3" xfId="14208" xr:uid="{00000000-0005-0000-0000-00000E370000}"/>
    <cellStyle name="20% - Accent6 4 3 2" xfId="14209" xr:uid="{00000000-0005-0000-0000-00000F370000}"/>
    <cellStyle name="20% - Accent6 4 3 2 2" xfId="14210" xr:uid="{00000000-0005-0000-0000-000010370000}"/>
    <cellStyle name="20% - Accent6 4 3 2 2 2" xfId="14211" xr:uid="{00000000-0005-0000-0000-000011370000}"/>
    <cellStyle name="20% - Accent6 4 3 2 2 2 2" xfId="14212" xr:uid="{00000000-0005-0000-0000-000012370000}"/>
    <cellStyle name="20% - Accent6 4 3 2 2 2 2 2" xfId="14213" xr:uid="{00000000-0005-0000-0000-000013370000}"/>
    <cellStyle name="20% - Accent6 4 3 2 2 2 3" xfId="14214" xr:uid="{00000000-0005-0000-0000-000014370000}"/>
    <cellStyle name="20% - Accent6 4 3 2 2 3" xfId="14215" xr:uid="{00000000-0005-0000-0000-000015370000}"/>
    <cellStyle name="20% - Accent6 4 3 2 2 3 2" xfId="14216" xr:uid="{00000000-0005-0000-0000-000016370000}"/>
    <cellStyle name="20% - Accent6 4 3 2 2 4" xfId="14217" xr:uid="{00000000-0005-0000-0000-000017370000}"/>
    <cellStyle name="20% - Accent6 4 3 2 3" xfId="14218" xr:uid="{00000000-0005-0000-0000-000018370000}"/>
    <cellStyle name="20% - Accent6 4 3 2 3 2" xfId="14219" xr:uid="{00000000-0005-0000-0000-000019370000}"/>
    <cellStyle name="20% - Accent6 4 3 2 3 2 2" xfId="14220" xr:uid="{00000000-0005-0000-0000-00001A370000}"/>
    <cellStyle name="20% - Accent6 4 3 2 3 3" xfId="14221" xr:uid="{00000000-0005-0000-0000-00001B370000}"/>
    <cellStyle name="20% - Accent6 4 3 2 4" xfId="14222" xr:uid="{00000000-0005-0000-0000-00001C370000}"/>
    <cellStyle name="20% - Accent6 4 3 2 4 2" xfId="14223" xr:uid="{00000000-0005-0000-0000-00001D370000}"/>
    <cellStyle name="20% - Accent6 4 3 2 4 2 2" xfId="14224" xr:uid="{00000000-0005-0000-0000-00001E370000}"/>
    <cellStyle name="20% - Accent6 4 3 2 4 3" xfId="14225" xr:uid="{00000000-0005-0000-0000-00001F370000}"/>
    <cellStyle name="20% - Accent6 4 3 2 5" xfId="14226" xr:uid="{00000000-0005-0000-0000-000020370000}"/>
    <cellStyle name="20% - Accent6 4 3 2 5 2" xfId="14227" xr:uid="{00000000-0005-0000-0000-000021370000}"/>
    <cellStyle name="20% - Accent6 4 3 2 6" xfId="14228" xr:uid="{00000000-0005-0000-0000-000022370000}"/>
    <cellStyle name="20% - Accent6 4 3 3" xfId="14229" xr:uid="{00000000-0005-0000-0000-000023370000}"/>
    <cellStyle name="20% - Accent6 4 3 3 2" xfId="14230" xr:uid="{00000000-0005-0000-0000-000024370000}"/>
    <cellStyle name="20% - Accent6 4 3 3 2 2" xfId="14231" xr:uid="{00000000-0005-0000-0000-000025370000}"/>
    <cellStyle name="20% - Accent6 4 3 3 2 2 2" xfId="14232" xr:uid="{00000000-0005-0000-0000-000026370000}"/>
    <cellStyle name="20% - Accent6 4 3 3 2 3" xfId="14233" xr:uid="{00000000-0005-0000-0000-000027370000}"/>
    <cellStyle name="20% - Accent6 4 3 3 3" xfId="14234" xr:uid="{00000000-0005-0000-0000-000028370000}"/>
    <cellStyle name="20% - Accent6 4 3 3 3 2" xfId="14235" xr:uid="{00000000-0005-0000-0000-000029370000}"/>
    <cellStyle name="20% - Accent6 4 3 3 4" xfId="14236" xr:uid="{00000000-0005-0000-0000-00002A370000}"/>
    <cellStyle name="20% - Accent6 4 3 4" xfId="14237" xr:uid="{00000000-0005-0000-0000-00002B370000}"/>
    <cellStyle name="20% - Accent6 4 3 4 2" xfId="14238" xr:uid="{00000000-0005-0000-0000-00002C370000}"/>
    <cellStyle name="20% - Accent6 4 3 4 2 2" xfId="14239" xr:uid="{00000000-0005-0000-0000-00002D370000}"/>
    <cellStyle name="20% - Accent6 4 3 4 3" xfId="14240" xr:uid="{00000000-0005-0000-0000-00002E370000}"/>
    <cellStyle name="20% - Accent6 4 3 5" xfId="14241" xr:uid="{00000000-0005-0000-0000-00002F370000}"/>
    <cellStyle name="20% - Accent6 4 3 5 2" xfId="14242" xr:uid="{00000000-0005-0000-0000-000030370000}"/>
    <cellStyle name="20% - Accent6 4 3 5 2 2" xfId="14243" xr:uid="{00000000-0005-0000-0000-000031370000}"/>
    <cellStyle name="20% - Accent6 4 3 5 3" xfId="14244" xr:uid="{00000000-0005-0000-0000-000032370000}"/>
    <cellStyle name="20% - Accent6 4 3 6" xfId="14245" xr:uid="{00000000-0005-0000-0000-000033370000}"/>
    <cellStyle name="20% - Accent6 4 3 6 2" xfId="14246" xr:uid="{00000000-0005-0000-0000-000034370000}"/>
    <cellStyle name="20% - Accent6 4 3 7" xfId="14247" xr:uid="{00000000-0005-0000-0000-000035370000}"/>
    <cellStyle name="20% - Accent6 4 4" xfId="14248" xr:uid="{00000000-0005-0000-0000-000036370000}"/>
    <cellStyle name="20% - Accent6 4 4 2" xfId="14249" xr:uid="{00000000-0005-0000-0000-000037370000}"/>
    <cellStyle name="20% - Accent6 4 4 2 2" xfId="14250" xr:uid="{00000000-0005-0000-0000-000038370000}"/>
    <cellStyle name="20% - Accent6 4 4 2 2 2" xfId="14251" xr:uid="{00000000-0005-0000-0000-000039370000}"/>
    <cellStyle name="20% - Accent6 4 4 2 2 2 2" xfId="14252" xr:uid="{00000000-0005-0000-0000-00003A370000}"/>
    <cellStyle name="20% - Accent6 4 4 2 2 2 2 2" xfId="14253" xr:uid="{00000000-0005-0000-0000-00003B370000}"/>
    <cellStyle name="20% - Accent6 4 4 2 2 2 3" xfId="14254" xr:uid="{00000000-0005-0000-0000-00003C370000}"/>
    <cellStyle name="20% - Accent6 4 4 2 2 3" xfId="14255" xr:uid="{00000000-0005-0000-0000-00003D370000}"/>
    <cellStyle name="20% - Accent6 4 4 2 2 3 2" xfId="14256" xr:uid="{00000000-0005-0000-0000-00003E370000}"/>
    <cellStyle name="20% - Accent6 4 4 2 2 4" xfId="14257" xr:uid="{00000000-0005-0000-0000-00003F370000}"/>
    <cellStyle name="20% - Accent6 4 4 2 3" xfId="14258" xr:uid="{00000000-0005-0000-0000-000040370000}"/>
    <cellStyle name="20% - Accent6 4 4 2 3 2" xfId="14259" xr:uid="{00000000-0005-0000-0000-000041370000}"/>
    <cellStyle name="20% - Accent6 4 4 2 3 2 2" xfId="14260" xr:uid="{00000000-0005-0000-0000-000042370000}"/>
    <cellStyle name="20% - Accent6 4 4 2 3 3" xfId="14261" xr:uid="{00000000-0005-0000-0000-000043370000}"/>
    <cellStyle name="20% - Accent6 4 4 2 4" xfId="14262" xr:uid="{00000000-0005-0000-0000-000044370000}"/>
    <cellStyle name="20% - Accent6 4 4 2 4 2" xfId="14263" xr:uid="{00000000-0005-0000-0000-000045370000}"/>
    <cellStyle name="20% - Accent6 4 4 2 4 2 2" xfId="14264" xr:uid="{00000000-0005-0000-0000-000046370000}"/>
    <cellStyle name="20% - Accent6 4 4 2 4 3" xfId="14265" xr:uid="{00000000-0005-0000-0000-000047370000}"/>
    <cellStyle name="20% - Accent6 4 4 2 5" xfId="14266" xr:uid="{00000000-0005-0000-0000-000048370000}"/>
    <cellStyle name="20% - Accent6 4 4 2 5 2" xfId="14267" xr:uid="{00000000-0005-0000-0000-000049370000}"/>
    <cellStyle name="20% - Accent6 4 4 2 6" xfId="14268" xr:uid="{00000000-0005-0000-0000-00004A370000}"/>
    <cellStyle name="20% - Accent6 4 4 3" xfId="14269" xr:uid="{00000000-0005-0000-0000-00004B370000}"/>
    <cellStyle name="20% - Accent6 4 4 3 2" xfId="14270" xr:uid="{00000000-0005-0000-0000-00004C370000}"/>
    <cellStyle name="20% - Accent6 4 4 3 2 2" xfId="14271" xr:uid="{00000000-0005-0000-0000-00004D370000}"/>
    <cellStyle name="20% - Accent6 4 4 3 2 2 2" xfId="14272" xr:uid="{00000000-0005-0000-0000-00004E370000}"/>
    <cellStyle name="20% - Accent6 4 4 3 2 3" xfId="14273" xr:uid="{00000000-0005-0000-0000-00004F370000}"/>
    <cellStyle name="20% - Accent6 4 4 3 3" xfId="14274" xr:uid="{00000000-0005-0000-0000-000050370000}"/>
    <cellStyle name="20% - Accent6 4 4 3 3 2" xfId="14275" xr:uid="{00000000-0005-0000-0000-000051370000}"/>
    <cellStyle name="20% - Accent6 4 4 3 4" xfId="14276" xr:uid="{00000000-0005-0000-0000-000052370000}"/>
    <cellStyle name="20% - Accent6 4 4 4" xfId="14277" xr:uid="{00000000-0005-0000-0000-000053370000}"/>
    <cellStyle name="20% - Accent6 4 4 4 2" xfId="14278" xr:uid="{00000000-0005-0000-0000-000054370000}"/>
    <cellStyle name="20% - Accent6 4 4 4 2 2" xfId="14279" xr:uid="{00000000-0005-0000-0000-000055370000}"/>
    <cellStyle name="20% - Accent6 4 4 4 3" xfId="14280" xr:uid="{00000000-0005-0000-0000-000056370000}"/>
    <cellStyle name="20% - Accent6 4 4 5" xfId="14281" xr:uid="{00000000-0005-0000-0000-000057370000}"/>
    <cellStyle name="20% - Accent6 4 4 5 2" xfId="14282" xr:uid="{00000000-0005-0000-0000-000058370000}"/>
    <cellStyle name="20% - Accent6 4 4 5 2 2" xfId="14283" xr:uid="{00000000-0005-0000-0000-000059370000}"/>
    <cellStyle name="20% - Accent6 4 4 5 3" xfId="14284" xr:uid="{00000000-0005-0000-0000-00005A370000}"/>
    <cellStyle name="20% - Accent6 4 4 6" xfId="14285" xr:uid="{00000000-0005-0000-0000-00005B370000}"/>
    <cellStyle name="20% - Accent6 4 4 6 2" xfId="14286" xr:uid="{00000000-0005-0000-0000-00005C370000}"/>
    <cellStyle name="20% - Accent6 4 4 7" xfId="14287" xr:uid="{00000000-0005-0000-0000-00005D370000}"/>
    <cellStyle name="20% - Accent6 4 5" xfId="14288" xr:uid="{00000000-0005-0000-0000-00005E370000}"/>
    <cellStyle name="20% - Accent6 4 5 2" xfId="14289" xr:uid="{00000000-0005-0000-0000-00005F370000}"/>
    <cellStyle name="20% - Accent6 4 5 2 2" xfId="14290" xr:uid="{00000000-0005-0000-0000-000060370000}"/>
    <cellStyle name="20% - Accent6 4 5 2 2 2" xfId="14291" xr:uid="{00000000-0005-0000-0000-000061370000}"/>
    <cellStyle name="20% - Accent6 4 5 2 2 2 2" xfId="14292" xr:uid="{00000000-0005-0000-0000-000062370000}"/>
    <cellStyle name="20% - Accent6 4 5 2 2 3" xfId="14293" xr:uid="{00000000-0005-0000-0000-000063370000}"/>
    <cellStyle name="20% - Accent6 4 5 2 3" xfId="14294" xr:uid="{00000000-0005-0000-0000-000064370000}"/>
    <cellStyle name="20% - Accent6 4 5 2 3 2" xfId="14295" xr:uid="{00000000-0005-0000-0000-000065370000}"/>
    <cellStyle name="20% - Accent6 4 5 2 4" xfId="14296" xr:uid="{00000000-0005-0000-0000-000066370000}"/>
    <cellStyle name="20% - Accent6 4 5 3" xfId="14297" xr:uid="{00000000-0005-0000-0000-000067370000}"/>
    <cellStyle name="20% - Accent6 4 5 3 2" xfId="14298" xr:uid="{00000000-0005-0000-0000-000068370000}"/>
    <cellStyle name="20% - Accent6 4 5 3 2 2" xfId="14299" xr:uid="{00000000-0005-0000-0000-000069370000}"/>
    <cellStyle name="20% - Accent6 4 5 3 3" xfId="14300" xr:uid="{00000000-0005-0000-0000-00006A370000}"/>
    <cellStyle name="20% - Accent6 4 5 4" xfId="14301" xr:uid="{00000000-0005-0000-0000-00006B370000}"/>
    <cellStyle name="20% - Accent6 4 5 4 2" xfId="14302" xr:uid="{00000000-0005-0000-0000-00006C370000}"/>
    <cellStyle name="20% - Accent6 4 5 4 2 2" xfId="14303" xr:uid="{00000000-0005-0000-0000-00006D370000}"/>
    <cellStyle name="20% - Accent6 4 5 4 3" xfId="14304" xr:uid="{00000000-0005-0000-0000-00006E370000}"/>
    <cellStyle name="20% - Accent6 4 5 5" xfId="14305" xr:uid="{00000000-0005-0000-0000-00006F370000}"/>
    <cellStyle name="20% - Accent6 4 5 5 2" xfId="14306" xr:uid="{00000000-0005-0000-0000-000070370000}"/>
    <cellStyle name="20% - Accent6 4 5 6" xfId="14307" xr:uid="{00000000-0005-0000-0000-000071370000}"/>
    <cellStyle name="20% - Accent6 4 6" xfId="14308" xr:uid="{00000000-0005-0000-0000-000072370000}"/>
    <cellStyle name="20% - Accent6 4 6 2" xfId="14309" xr:uid="{00000000-0005-0000-0000-000073370000}"/>
    <cellStyle name="20% - Accent6 4 6 2 2" xfId="14310" xr:uid="{00000000-0005-0000-0000-000074370000}"/>
    <cellStyle name="20% - Accent6 4 6 2 2 2" xfId="14311" xr:uid="{00000000-0005-0000-0000-000075370000}"/>
    <cellStyle name="20% - Accent6 4 6 2 3" xfId="14312" xr:uid="{00000000-0005-0000-0000-000076370000}"/>
    <cellStyle name="20% - Accent6 4 6 3" xfId="14313" xr:uid="{00000000-0005-0000-0000-000077370000}"/>
    <cellStyle name="20% - Accent6 4 6 3 2" xfId="14314" xr:uid="{00000000-0005-0000-0000-000078370000}"/>
    <cellStyle name="20% - Accent6 4 6 4" xfId="14315" xr:uid="{00000000-0005-0000-0000-000079370000}"/>
    <cellStyle name="20% - Accent6 4 7" xfId="14316" xr:uid="{00000000-0005-0000-0000-00007A370000}"/>
    <cellStyle name="20% - Accent6 4 7 2" xfId="14317" xr:uid="{00000000-0005-0000-0000-00007B370000}"/>
    <cellStyle name="20% - Accent6 4 7 2 2" xfId="14318" xr:uid="{00000000-0005-0000-0000-00007C370000}"/>
    <cellStyle name="20% - Accent6 4 7 3" xfId="14319" xr:uid="{00000000-0005-0000-0000-00007D370000}"/>
    <cellStyle name="20% - Accent6 4 8" xfId="14320" xr:uid="{00000000-0005-0000-0000-00007E370000}"/>
    <cellStyle name="20% - Accent6 4 8 2" xfId="14321" xr:uid="{00000000-0005-0000-0000-00007F370000}"/>
    <cellStyle name="20% - Accent6 4 8 2 2" xfId="14322" xr:uid="{00000000-0005-0000-0000-000080370000}"/>
    <cellStyle name="20% - Accent6 4 8 3" xfId="14323" xr:uid="{00000000-0005-0000-0000-000081370000}"/>
    <cellStyle name="20% - Accent6 4 9" xfId="14324" xr:uid="{00000000-0005-0000-0000-000082370000}"/>
    <cellStyle name="20% - Accent6 4 9 2" xfId="14325" xr:uid="{00000000-0005-0000-0000-000083370000}"/>
    <cellStyle name="20% - Accent6 5" xfId="14326" xr:uid="{00000000-0005-0000-0000-000084370000}"/>
    <cellStyle name="20% - Accent6 5 2" xfId="14327" xr:uid="{00000000-0005-0000-0000-000085370000}"/>
    <cellStyle name="20% - Accent6 5 2 2" xfId="14328" xr:uid="{00000000-0005-0000-0000-000086370000}"/>
    <cellStyle name="20% - Accent6 5 2 2 2" xfId="14329" xr:uid="{00000000-0005-0000-0000-000087370000}"/>
    <cellStyle name="20% - Accent6 5 2 2 2 2" xfId="14330" xr:uid="{00000000-0005-0000-0000-000088370000}"/>
    <cellStyle name="20% - Accent6 5 2 2 2 2 2" xfId="14331" xr:uid="{00000000-0005-0000-0000-000089370000}"/>
    <cellStyle name="20% - Accent6 5 2 2 2 2 2 2" xfId="14332" xr:uid="{00000000-0005-0000-0000-00008A370000}"/>
    <cellStyle name="20% - Accent6 5 2 2 2 2 2 2 2" xfId="14333" xr:uid="{00000000-0005-0000-0000-00008B370000}"/>
    <cellStyle name="20% - Accent6 5 2 2 2 2 2 3" xfId="14334" xr:uid="{00000000-0005-0000-0000-00008C370000}"/>
    <cellStyle name="20% - Accent6 5 2 2 2 2 3" xfId="14335" xr:uid="{00000000-0005-0000-0000-00008D370000}"/>
    <cellStyle name="20% - Accent6 5 2 2 2 2 3 2" xfId="14336" xr:uid="{00000000-0005-0000-0000-00008E370000}"/>
    <cellStyle name="20% - Accent6 5 2 2 2 2 4" xfId="14337" xr:uid="{00000000-0005-0000-0000-00008F370000}"/>
    <cellStyle name="20% - Accent6 5 2 2 2 3" xfId="14338" xr:uid="{00000000-0005-0000-0000-000090370000}"/>
    <cellStyle name="20% - Accent6 5 2 2 2 3 2" xfId="14339" xr:uid="{00000000-0005-0000-0000-000091370000}"/>
    <cellStyle name="20% - Accent6 5 2 2 2 3 2 2" xfId="14340" xr:uid="{00000000-0005-0000-0000-000092370000}"/>
    <cellStyle name="20% - Accent6 5 2 2 2 3 3" xfId="14341" xr:uid="{00000000-0005-0000-0000-000093370000}"/>
    <cellStyle name="20% - Accent6 5 2 2 2 4" xfId="14342" xr:uid="{00000000-0005-0000-0000-000094370000}"/>
    <cellStyle name="20% - Accent6 5 2 2 2 4 2" xfId="14343" xr:uid="{00000000-0005-0000-0000-000095370000}"/>
    <cellStyle name="20% - Accent6 5 2 2 2 4 2 2" xfId="14344" xr:uid="{00000000-0005-0000-0000-000096370000}"/>
    <cellStyle name="20% - Accent6 5 2 2 2 4 3" xfId="14345" xr:uid="{00000000-0005-0000-0000-000097370000}"/>
    <cellStyle name="20% - Accent6 5 2 2 2 5" xfId="14346" xr:uid="{00000000-0005-0000-0000-000098370000}"/>
    <cellStyle name="20% - Accent6 5 2 2 2 5 2" xfId="14347" xr:uid="{00000000-0005-0000-0000-000099370000}"/>
    <cellStyle name="20% - Accent6 5 2 2 2 6" xfId="14348" xr:uid="{00000000-0005-0000-0000-00009A370000}"/>
    <cellStyle name="20% - Accent6 5 2 2 3" xfId="14349" xr:uid="{00000000-0005-0000-0000-00009B370000}"/>
    <cellStyle name="20% - Accent6 5 2 2 3 2" xfId="14350" xr:uid="{00000000-0005-0000-0000-00009C370000}"/>
    <cellStyle name="20% - Accent6 5 2 2 3 2 2" xfId="14351" xr:uid="{00000000-0005-0000-0000-00009D370000}"/>
    <cellStyle name="20% - Accent6 5 2 2 3 2 2 2" xfId="14352" xr:uid="{00000000-0005-0000-0000-00009E370000}"/>
    <cellStyle name="20% - Accent6 5 2 2 3 2 3" xfId="14353" xr:uid="{00000000-0005-0000-0000-00009F370000}"/>
    <cellStyle name="20% - Accent6 5 2 2 3 3" xfId="14354" xr:uid="{00000000-0005-0000-0000-0000A0370000}"/>
    <cellStyle name="20% - Accent6 5 2 2 3 3 2" xfId="14355" xr:uid="{00000000-0005-0000-0000-0000A1370000}"/>
    <cellStyle name="20% - Accent6 5 2 2 3 4" xfId="14356" xr:uid="{00000000-0005-0000-0000-0000A2370000}"/>
    <cellStyle name="20% - Accent6 5 2 2 4" xfId="14357" xr:uid="{00000000-0005-0000-0000-0000A3370000}"/>
    <cellStyle name="20% - Accent6 5 2 2 4 2" xfId="14358" xr:uid="{00000000-0005-0000-0000-0000A4370000}"/>
    <cellStyle name="20% - Accent6 5 2 2 4 2 2" xfId="14359" xr:uid="{00000000-0005-0000-0000-0000A5370000}"/>
    <cellStyle name="20% - Accent6 5 2 2 4 3" xfId="14360" xr:uid="{00000000-0005-0000-0000-0000A6370000}"/>
    <cellStyle name="20% - Accent6 5 2 2 5" xfId="14361" xr:uid="{00000000-0005-0000-0000-0000A7370000}"/>
    <cellStyle name="20% - Accent6 5 2 2 5 2" xfId="14362" xr:uid="{00000000-0005-0000-0000-0000A8370000}"/>
    <cellStyle name="20% - Accent6 5 2 2 5 2 2" xfId="14363" xr:uid="{00000000-0005-0000-0000-0000A9370000}"/>
    <cellStyle name="20% - Accent6 5 2 2 5 3" xfId="14364" xr:uid="{00000000-0005-0000-0000-0000AA370000}"/>
    <cellStyle name="20% - Accent6 5 2 2 6" xfId="14365" xr:uid="{00000000-0005-0000-0000-0000AB370000}"/>
    <cellStyle name="20% - Accent6 5 2 2 6 2" xfId="14366" xr:uid="{00000000-0005-0000-0000-0000AC370000}"/>
    <cellStyle name="20% - Accent6 5 2 2 7" xfId="14367" xr:uid="{00000000-0005-0000-0000-0000AD370000}"/>
    <cellStyle name="20% - Accent6 5 2 3" xfId="14368" xr:uid="{00000000-0005-0000-0000-0000AE370000}"/>
    <cellStyle name="20% - Accent6 5 2 3 2" xfId="14369" xr:uid="{00000000-0005-0000-0000-0000AF370000}"/>
    <cellStyle name="20% - Accent6 5 2 3 2 2" xfId="14370" xr:uid="{00000000-0005-0000-0000-0000B0370000}"/>
    <cellStyle name="20% - Accent6 5 2 3 2 2 2" xfId="14371" xr:uid="{00000000-0005-0000-0000-0000B1370000}"/>
    <cellStyle name="20% - Accent6 5 2 3 2 2 2 2" xfId="14372" xr:uid="{00000000-0005-0000-0000-0000B2370000}"/>
    <cellStyle name="20% - Accent6 5 2 3 2 2 3" xfId="14373" xr:uid="{00000000-0005-0000-0000-0000B3370000}"/>
    <cellStyle name="20% - Accent6 5 2 3 2 3" xfId="14374" xr:uid="{00000000-0005-0000-0000-0000B4370000}"/>
    <cellStyle name="20% - Accent6 5 2 3 2 3 2" xfId="14375" xr:uid="{00000000-0005-0000-0000-0000B5370000}"/>
    <cellStyle name="20% - Accent6 5 2 3 2 4" xfId="14376" xr:uid="{00000000-0005-0000-0000-0000B6370000}"/>
    <cellStyle name="20% - Accent6 5 2 3 3" xfId="14377" xr:uid="{00000000-0005-0000-0000-0000B7370000}"/>
    <cellStyle name="20% - Accent6 5 2 3 3 2" xfId="14378" xr:uid="{00000000-0005-0000-0000-0000B8370000}"/>
    <cellStyle name="20% - Accent6 5 2 3 3 2 2" xfId="14379" xr:uid="{00000000-0005-0000-0000-0000B9370000}"/>
    <cellStyle name="20% - Accent6 5 2 3 3 3" xfId="14380" xr:uid="{00000000-0005-0000-0000-0000BA370000}"/>
    <cellStyle name="20% - Accent6 5 2 3 4" xfId="14381" xr:uid="{00000000-0005-0000-0000-0000BB370000}"/>
    <cellStyle name="20% - Accent6 5 2 3 4 2" xfId="14382" xr:uid="{00000000-0005-0000-0000-0000BC370000}"/>
    <cellStyle name="20% - Accent6 5 2 3 4 2 2" xfId="14383" xr:uid="{00000000-0005-0000-0000-0000BD370000}"/>
    <cellStyle name="20% - Accent6 5 2 3 4 3" xfId="14384" xr:uid="{00000000-0005-0000-0000-0000BE370000}"/>
    <cellStyle name="20% - Accent6 5 2 3 5" xfId="14385" xr:uid="{00000000-0005-0000-0000-0000BF370000}"/>
    <cellStyle name="20% - Accent6 5 2 3 5 2" xfId="14386" xr:uid="{00000000-0005-0000-0000-0000C0370000}"/>
    <cellStyle name="20% - Accent6 5 2 3 6" xfId="14387" xr:uid="{00000000-0005-0000-0000-0000C1370000}"/>
    <cellStyle name="20% - Accent6 5 2 4" xfId="14388" xr:uid="{00000000-0005-0000-0000-0000C2370000}"/>
    <cellStyle name="20% - Accent6 5 2 4 2" xfId="14389" xr:uid="{00000000-0005-0000-0000-0000C3370000}"/>
    <cellStyle name="20% - Accent6 5 2 4 2 2" xfId="14390" xr:uid="{00000000-0005-0000-0000-0000C4370000}"/>
    <cellStyle name="20% - Accent6 5 2 4 2 2 2" xfId="14391" xr:uid="{00000000-0005-0000-0000-0000C5370000}"/>
    <cellStyle name="20% - Accent6 5 2 4 2 3" xfId="14392" xr:uid="{00000000-0005-0000-0000-0000C6370000}"/>
    <cellStyle name="20% - Accent6 5 2 4 3" xfId="14393" xr:uid="{00000000-0005-0000-0000-0000C7370000}"/>
    <cellStyle name="20% - Accent6 5 2 4 3 2" xfId="14394" xr:uid="{00000000-0005-0000-0000-0000C8370000}"/>
    <cellStyle name="20% - Accent6 5 2 4 4" xfId="14395" xr:uid="{00000000-0005-0000-0000-0000C9370000}"/>
    <cellStyle name="20% - Accent6 5 2 5" xfId="14396" xr:uid="{00000000-0005-0000-0000-0000CA370000}"/>
    <cellStyle name="20% - Accent6 5 2 5 2" xfId="14397" xr:uid="{00000000-0005-0000-0000-0000CB370000}"/>
    <cellStyle name="20% - Accent6 5 2 5 2 2" xfId="14398" xr:uid="{00000000-0005-0000-0000-0000CC370000}"/>
    <cellStyle name="20% - Accent6 5 2 5 3" xfId="14399" xr:uid="{00000000-0005-0000-0000-0000CD370000}"/>
    <cellStyle name="20% - Accent6 5 2 6" xfId="14400" xr:uid="{00000000-0005-0000-0000-0000CE370000}"/>
    <cellStyle name="20% - Accent6 5 2 6 2" xfId="14401" xr:uid="{00000000-0005-0000-0000-0000CF370000}"/>
    <cellStyle name="20% - Accent6 5 2 6 2 2" xfId="14402" xr:uid="{00000000-0005-0000-0000-0000D0370000}"/>
    <cellStyle name="20% - Accent6 5 2 6 3" xfId="14403" xr:uid="{00000000-0005-0000-0000-0000D1370000}"/>
    <cellStyle name="20% - Accent6 5 2 7" xfId="14404" xr:uid="{00000000-0005-0000-0000-0000D2370000}"/>
    <cellStyle name="20% - Accent6 5 2 7 2" xfId="14405" xr:uid="{00000000-0005-0000-0000-0000D3370000}"/>
    <cellStyle name="20% - Accent6 5 2 8" xfId="14406" xr:uid="{00000000-0005-0000-0000-0000D4370000}"/>
    <cellStyle name="20% - Accent6 5 3" xfId="14407" xr:uid="{00000000-0005-0000-0000-0000D5370000}"/>
    <cellStyle name="20% - Accent6 5 3 2" xfId="14408" xr:uid="{00000000-0005-0000-0000-0000D6370000}"/>
    <cellStyle name="20% - Accent6 5 3 2 2" xfId="14409" xr:uid="{00000000-0005-0000-0000-0000D7370000}"/>
    <cellStyle name="20% - Accent6 5 3 2 2 2" xfId="14410" xr:uid="{00000000-0005-0000-0000-0000D8370000}"/>
    <cellStyle name="20% - Accent6 5 3 2 2 2 2" xfId="14411" xr:uid="{00000000-0005-0000-0000-0000D9370000}"/>
    <cellStyle name="20% - Accent6 5 3 2 2 2 2 2" xfId="14412" xr:uid="{00000000-0005-0000-0000-0000DA370000}"/>
    <cellStyle name="20% - Accent6 5 3 2 2 2 3" xfId="14413" xr:uid="{00000000-0005-0000-0000-0000DB370000}"/>
    <cellStyle name="20% - Accent6 5 3 2 2 3" xfId="14414" xr:uid="{00000000-0005-0000-0000-0000DC370000}"/>
    <cellStyle name="20% - Accent6 5 3 2 2 3 2" xfId="14415" xr:uid="{00000000-0005-0000-0000-0000DD370000}"/>
    <cellStyle name="20% - Accent6 5 3 2 2 4" xfId="14416" xr:uid="{00000000-0005-0000-0000-0000DE370000}"/>
    <cellStyle name="20% - Accent6 5 3 2 3" xfId="14417" xr:uid="{00000000-0005-0000-0000-0000DF370000}"/>
    <cellStyle name="20% - Accent6 5 3 2 3 2" xfId="14418" xr:uid="{00000000-0005-0000-0000-0000E0370000}"/>
    <cellStyle name="20% - Accent6 5 3 2 3 2 2" xfId="14419" xr:uid="{00000000-0005-0000-0000-0000E1370000}"/>
    <cellStyle name="20% - Accent6 5 3 2 3 3" xfId="14420" xr:uid="{00000000-0005-0000-0000-0000E2370000}"/>
    <cellStyle name="20% - Accent6 5 3 2 4" xfId="14421" xr:uid="{00000000-0005-0000-0000-0000E3370000}"/>
    <cellStyle name="20% - Accent6 5 3 2 4 2" xfId="14422" xr:uid="{00000000-0005-0000-0000-0000E4370000}"/>
    <cellStyle name="20% - Accent6 5 3 2 4 2 2" xfId="14423" xr:uid="{00000000-0005-0000-0000-0000E5370000}"/>
    <cellStyle name="20% - Accent6 5 3 2 4 3" xfId="14424" xr:uid="{00000000-0005-0000-0000-0000E6370000}"/>
    <cellStyle name="20% - Accent6 5 3 2 5" xfId="14425" xr:uid="{00000000-0005-0000-0000-0000E7370000}"/>
    <cellStyle name="20% - Accent6 5 3 2 5 2" xfId="14426" xr:uid="{00000000-0005-0000-0000-0000E8370000}"/>
    <cellStyle name="20% - Accent6 5 3 2 6" xfId="14427" xr:uid="{00000000-0005-0000-0000-0000E9370000}"/>
    <cellStyle name="20% - Accent6 5 3 3" xfId="14428" xr:uid="{00000000-0005-0000-0000-0000EA370000}"/>
    <cellStyle name="20% - Accent6 5 3 3 2" xfId="14429" xr:uid="{00000000-0005-0000-0000-0000EB370000}"/>
    <cellStyle name="20% - Accent6 5 3 3 2 2" xfId="14430" xr:uid="{00000000-0005-0000-0000-0000EC370000}"/>
    <cellStyle name="20% - Accent6 5 3 3 2 2 2" xfId="14431" xr:uid="{00000000-0005-0000-0000-0000ED370000}"/>
    <cellStyle name="20% - Accent6 5 3 3 2 3" xfId="14432" xr:uid="{00000000-0005-0000-0000-0000EE370000}"/>
    <cellStyle name="20% - Accent6 5 3 3 3" xfId="14433" xr:uid="{00000000-0005-0000-0000-0000EF370000}"/>
    <cellStyle name="20% - Accent6 5 3 3 3 2" xfId="14434" xr:uid="{00000000-0005-0000-0000-0000F0370000}"/>
    <cellStyle name="20% - Accent6 5 3 3 4" xfId="14435" xr:uid="{00000000-0005-0000-0000-0000F1370000}"/>
    <cellStyle name="20% - Accent6 5 3 4" xfId="14436" xr:uid="{00000000-0005-0000-0000-0000F2370000}"/>
    <cellStyle name="20% - Accent6 5 3 4 2" xfId="14437" xr:uid="{00000000-0005-0000-0000-0000F3370000}"/>
    <cellStyle name="20% - Accent6 5 3 4 2 2" xfId="14438" xr:uid="{00000000-0005-0000-0000-0000F4370000}"/>
    <cellStyle name="20% - Accent6 5 3 4 3" xfId="14439" xr:uid="{00000000-0005-0000-0000-0000F5370000}"/>
    <cellStyle name="20% - Accent6 5 3 5" xfId="14440" xr:uid="{00000000-0005-0000-0000-0000F6370000}"/>
    <cellStyle name="20% - Accent6 5 3 5 2" xfId="14441" xr:uid="{00000000-0005-0000-0000-0000F7370000}"/>
    <cellStyle name="20% - Accent6 5 3 5 2 2" xfId="14442" xr:uid="{00000000-0005-0000-0000-0000F8370000}"/>
    <cellStyle name="20% - Accent6 5 3 5 3" xfId="14443" xr:uid="{00000000-0005-0000-0000-0000F9370000}"/>
    <cellStyle name="20% - Accent6 5 3 6" xfId="14444" xr:uid="{00000000-0005-0000-0000-0000FA370000}"/>
    <cellStyle name="20% - Accent6 5 3 6 2" xfId="14445" xr:uid="{00000000-0005-0000-0000-0000FB370000}"/>
    <cellStyle name="20% - Accent6 5 3 7" xfId="14446" xr:uid="{00000000-0005-0000-0000-0000FC370000}"/>
    <cellStyle name="20% - Accent6 5 4" xfId="14447" xr:uid="{00000000-0005-0000-0000-0000FD370000}"/>
    <cellStyle name="20% - Accent6 5 4 2" xfId="14448" xr:uid="{00000000-0005-0000-0000-0000FE370000}"/>
    <cellStyle name="20% - Accent6 5 4 2 2" xfId="14449" xr:uid="{00000000-0005-0000-0000-0000FF370000}"/>
    <cellStyle name="20% - Accent6 5 4 2 2 2" xfId="14450" xr:uid="{00000000-0005-0000-0000-000000380000}"/>
    <cellStyle name="20% - Accent6 5 4 2 2 2 2" xfId="14451" xr:uid="{00000000-0005-0000-0000-000001380000}"/>
    <cellStyle name="20% - Accent6 5 4 2 2 3" xfId="14452" xr:uid="{00000000-0005-0000-0000-000002380000}"/>
    <cellStyle name="20% - Accent6 5 4 2 3" xfId="14453" xr:uid="{00000000-0005-0000-0000-000003380000}"/>
    <cellStyle name="20% - Accent6 5 4 2 3 2" xfId="14454" xr:uid="{00000000-0005-0000-0000-000004380000}"/>
    <cellStyle name="20% - Accent6 5 4 2 4" xfId="14455" xr:uid="{00000000-0005-0000-0000-000005380000}"/>
    <cellStyle name="20% - Accent6 5 4 3" xfId="14456" xr:uid="{00000000-0005-0000-0000-000006380000}"/>
    <cellStyle name="20% - Accent6 5 4 3 2" xfId="14457" xr:uid="{00000000-0005-0000-0000-000007380000}"/>
    <cellStyle name="20% - Accent6 5 4 3 2 2" xfId="14458" xr:uid="{00000000-0005-0000-0000-000008380000}"/>
    <cellStyle name="20% - Accent6 5 4 3 3" xfId="14459" xr:uid="{00000000-0005-0000-0000-000009380000}"/>
    <cellStyle name="20% - Accent6 5 4 4" xfId="14460" xr:uid="{00000000-0005-0000-0000-00000A380000}"/>
    <cellStyle name="20% - Accent6 5 4 4 2" xfId="14461" xr:uid="{00000000-0005-0000-0000-00000B380000}"/>
    <cellStyle name="20% - Accent6 5 4 4 2 2" xfId="14462" xr:uid="{00000000-0005-0000-0000-00000C380000}"/>
    <cellStyle name="20% - Accent6 5 4 4 3" xfId="14463" xr:uid="{00000000-0005-0000-0000-00000D380000}"/>
    <cellStyle name="20% - Accent6 5 4 5" xfId="14464" xr:uid="{00000000-0005-0000-0000-00000E380000}"/>
    <cellStyle name="20% - Accent6 5 4 5 2" xfId="14465" xr:uid="{00000000-0005-0000-0000-00000F380000}"/>
    <cellStyle name="20% - Accent6 5 4 6" xfId="14466" xr:uid="{00000000-0005-0000-0000-000010380000}"/>
    <cellStyle name="20% - Accent6 5 5" xfId="14467" xr:uid="{00000000-0005-0000-0000-000011380000}"/>
    <cellStyle name="20% - Accent6 5 5 2" xfId="14468" xr:uid="{00000000-0005-0000-0000-000012380000}"/>
    <cellStyle name="20% - Accent6 5 5 2 2" xfId="14469" xr:uid="{00000000-0005-0000-0000-000013380000}"/>
    <cellStyle name="20% - Accent6 5 5 2 2 2" xfId="14470" xr:uid="{00000000-0005-0000-0000-000014380000}"/>
    <cellStyle name="20% - Accent6 5 5 2 3" xfId="14471" xr:uid="{00000000-0005-0000-0000-000015380000}"/>
    <cellStyle name="20% - Accent6 5 5 3" xfId="14472" xr:uid="{00000000-0005-0000-0000-000016380000}"/>
    <cellStyle name="20% - Accent6 5 5 3 2" xfId="14473" xr:uid="{00000000-0005-0000-0000-000017380000}"/>
    <cellStyle name="20% - Accent6 5 5 4" xfId="14474" xr:uid="{00000000-0005-0000-0000-000018380000}"/>
    <cellStyle name="20% - Accent6 5 6" xfId="14475" xr:uid="{00000000-0005-0000-0000-000019380000}"/>
    <cellStyle name="20% - Accent6 5 6 2" xfId="14476" xr:uid="{00000000-0005-0000-0000-00001A380000}"/>
    <cellStyle name="20% - Accent6 5 6 2 2" xfId="14477" xr:uid="{00000000-0005-0000-0000-00001B380000}"/>
    <cellStyle name="20% - Accent6 5 6 3" xfId="14478" xr:uid="{00000000-0005-0000-0000-00001C380000}"/>
    <cellStyle name="20% - Accent6 5 7" xfId="14479" xr:uid="{00000000-0005-0000-0000-00001D380000}"/>
    <cellStyle name="20% - Accent6 5 7 2" xfId="14480" xr:uid="{00000000-0005-0000-0000-00001E380000}"/>
    <cellStyle name="20% - Accent6 5 7 2 2" xfId="14481" xr:uid="{00000000-0005-0000-0000-00001F380000}"/>
    <cellStyle name="20% - Accent6 5 7 3" xfId="14482" xr:uid="{00000000-0005-0000-0000-000020380000}"/>
    <cellStyle name="20% - Accent6 5 8" xfId="14483" xr:uid="{00000000-0005-0000-0000-000021380000}"/>
    <cellStyle name="20% - Accent6 5 8 2" xfId="14484" xr:uid="{00000000-0005-0000-0000-000022380000}"/>
    <cellStyle name="20% - Accent6 5 9" xfId="14485" xr:uid="{00000000-0005-0000-0000-000023380000}"/>
    <cellStyle name="20% - Accent6 6" xfId="14486" xr:uid="{00000000-0005-0000-0000-000024380000}"/>
    <cellStyle name="20% - Accent6 6 2" xfId="14487" xr:uid="{00000000-0005-0000-0000-000025380000}"/>
    <cellStyle name="20% - Accent6 6 2 2" xfId="14488" xr:uid="{00000000-0005-0000-0000-000026380000}"/>
    <cellStyle name="20% - Accent6 6 2 2 2" xfId="14489" xr:uid="{00000000-0005-0000-0000-000027380000}"/>
    <cellStyle name="20% - Accent6 6 2 2 2 2" xfId="14490" xr:uid="{00000000-0005-0000-0000-000028380000}"/>
    <cellStyle name="20% - Accent6 6 2 2 2 2 2" xfId="14491" xr:uid="{00000000-0005-0000-0000-000029380000}"/>
    <cellStyle name="20% - Accent6 6 2 2 2 2 2 2" xfId="14492" xr:uid="{00000000-0005-0000-0000-00002A380000}"/>
    <cellStyle name="20% - Accent6 6 2 2 2 2 2 2 2" xfId="14493" xr:uid="{00000000-0005-0000-0000-00002B380000}"/>
    <cellStyle name="20% - Accent6 6 2 2 2 2 2 3" xfId="14494" xr:uid="{00000000-0005-0000-0000-00002C380000}"/>
    <cellStyle name="20% - Accent6 6 2 2 2 2 3" xfId="14495" xr:uid="{00000000-0005-0000-0000-00002D380000}"/>
    <cellStyle name="20% - Accent6 6 2 2 2 2 3 2" xfId="14496" xr:uid="{00000000-0005-0000-0000-00002E380000}"/>
    <cellStyle name="20% - Accent6 6 2 2 2 2 4" xfId="14497" xr:uid="{00000000-0005-0000-0000-00002F380000}"/>
    <cellStyle name="20% - Accent6 6 2 2 2 3" xfId="14498" xr:uid="{00000000-0005-0000-0000-000030380000}"/>
    <cellStyle name="20% - Accent6 6 2 2 2 3 2" xfId="14499" xr:uid="{00000000-0005-0000-0000-000031380000}"/>
    <cellStyle name="20% - Accent6 6 2 2 2 3 2 2" xfId="14500" xr:uid="{00000000-0005-0000-0000-000032380000}"/>
    <cellStyle name="20% - Accent6 6 2 2 2 3 3" xfId="14501" xr:uid="{00000000-0005-0000-0000-000033380000}"/>
    <cellStyle name="20% - Accent6 6 2 2 2 4" xfId="14502" xr:uid="{00000000-0005-0000-0000-000034380000}"/>
    <cellStyle name="20% - Accent6 6 2 2 2 4 2" xfId="14503" xr:uid="{00000000-0005-0000-0000-000035380000}"/>
    <cellStyle name="20% - Accent6 6 2 2 2 4 2 2" xfId="14504" xr:uid="{00000000-0005-0000-0000-000036380000}"/>
    <cellStyle name="20% - Accent6 6 2 2 2 4 3" xfId="14505" xr:uid="{00000000-0005-0000-0000-000037380000}"/>
    <cellStyle name="20% - Accent6 6 2 2 2 5" xfId="14506" xr:uid="{00000000-0005-0000-0000-000038380000}"/>
    <cellStyle name="20% - Accent6 6 2 2 2 5 2" xfId="14507" xr:uid="{00000000-0005-0000-0000-000039380000}"/>
    <cellStyle name="20% - Accent6 6 2 2 2 6" xfId="14508" xr:uid="{00000000-0005-0000-0000-00003A380000}"/>
    <cellStyle name="20% - Accent6 6 2 2 3" xfId="14509" xr:uid="{00000000-0005-0000-0000-00003B380000}"/>
    <cellStyle name="20% - Accent6 6 2 2 3 2" xfId="14510" xr:uid="{00000000-0005-0000-0000-00003C380000}"/>
    <cellStyle name="20% - Accent6 6 2 2 3 2 2" xfId="14511" xr:uid="{00000000-0005-0000-0000-00003D380000}"/>
    <cellStyle name="20% - Accent6 6 2 2 3 2 2 2" xfId="14512" xr:uid="{00000000-0005-0000-0000-00003E380000}"/>
    <cellStyle name="20% - Accent6 6 2 2 3 2 3" xfId="14513" xr:uid="{00000000-0005-0000-0000-00003F380000}"/>
    <cellStyle name="20% - Accent6 6 2 2 3 3" xfId="14514" xr:uid="{00000000-0005-0000-0000-000040380000}"/>
    <cellStyle name="20% - Accent6 6 2 2 3 3 2" xfId="14515" xr:uid="{00000000-0005-0000-0000-000041380000}"/>
    <cellStyle name="20% - Accent6 6 2 2 3 4" xfId="14516" xr:uid="{00000000-0005-0000-0000-000042380000}"/>
    <cellStyle name="20% - Accent6 6 2 2 4" xfId="14517" xr:uid="{00000000-0005-0000-0000-000043380000}"/>
    <cellStyle name="20% - Accent6 6 2 2 4 2" xfId="14518" xr:uid="{00000000-0005-0000-0000-000044380000}"/>
    <cellStyle name="20% - Accent6 6 2 2 4 2 2" xfId="14519" xr:uid="{00000000-0005-0000-0000-000045380000}"/>
    <cellStyle name="20% - Accent6 6 2 2 4 3" xfId="14520" xr:uid="{00000000-0005-0000-0000-000046380000}"/>
    <cellStyle name="20% - Accent6 6 2 2 5" xfId="14521" xr:uid="{00000000-0005-0000-0000-000047380000}"/>
    <cellStyle name="20% - Accent6 6 2 2 5 2" xfId="14522" xr:uid="{00000000-0005-0000-0000-000048380000}"/>
    <cellStyle name="20% - Accent6 6 2 2 5 2 2" xfId="14523" xr:uid="{00000000-0005-0000-0000-000049380000}"/>
    <cellStyle name="20% - Accent6 6 2 2 5 3" xfId="14524" xr:uid="{00000000-0005-0000-0000-00004A380000}"/>
    <cellStyle name="20% - Accent6 6 2 2 6" xfId="14525" xr:uid="{00000000-0005-0000-0000-00004B380000}"/>
    <cellStyle name="20% - Accent6 6 2 2 6 2" xfId="14526" xr:uid="{00000000-0005-0000-0000-00004C380000}"/>
    <cellStyle name="20% - Accent6 6 2 2 7" xfId="14527" xr:uid="{00000000-0005-0000-0000-00004D380000}"/>
    <cellStyle name="20% - Accent6 6 2 3" xfId="14528" xr:uid="{00000000-0005-0000-0000-00004E380000}"/>
    <cellStyle name="20% - Accent6 6 2 3 2" xfId="14529" xr:uid="{00000000-0005-0000-0000-00004F380000}"/>
    <cellStyle name="20% - Accent6 6 2 3 2 2" xfId="14530" xr:uid="{00000000-0005-0000-0000-000050380000}"/>
    <cellStyle name="20% - Accent6 6 2 3 2 2 2" xfId="14531" xr:uid="{00000000-0005-0000-0000-000051380000}"/>
    <cellStyle name="20% - Accent6 6 2 3 2 2 2 2" xfId="14532" xr:uid="{00000000-0005-0000-0000-000052380000}"/>
    <cellStyle name="20% - Accent6 6 2 3 2 2 3" xfId="14533" xr:uid="{00000000-0005-0000-0000-000053380000}"/>
    <cellStyle name="20% - Accent6 6 2 3 2 3" xfId="14534" xr:uid="{00000000-0005-0000-0000-000054380000}"/>
    <cellStyle name="20% - Accent6 6 2 3 2 3 2" xfId="14535" xr:uid="{00000000-0005-0000-0000-000055380000}"/>
    <cellStyle name="20% - Accent6 6 2 3 2 4" xfId="14536" xr:uid="{00000000-0005-0000-0000-000056380000}"/>
    <cellStyle name="20% - Accent6 6 2 3 3" xfId="14537" xr:uid="{00000000-0005-0000-0000-000057380000}"/>
    <cellStyle name="20% - Accent6 6 2 3 3 2" xfId="14538" xr:uid="{00000000-0005-0000-0000-000058380000}"/>
    <cellStyle name="20% - Accent6 6 2 3 3 2 2" xfId="14539" xr:uid="{00000000-0005-0000-0000-000059380000}"/>
    <cellStyle name="20% - Accent6 6 2 3 3 3" xfId="14540" xr:uid="{00000000-0005-0000-0000-00005A380000}"/>
    <cellStyle name="20% - Accent6 6 2 3 4" xfId="14541" xr:uid="{00000000-0005-0000-0000-00005B380000}"/>
    <cellStyle name="20% - Accent6 6 2 3 4 2" xfId="14542" xr:uid="{00000000-0005-0000-0000-00005C380000}"/>
    <cellStyle name="20% - Accent6 6 2 3 4 2 2" xfId="14543" xr:uid="{00000000-0005-0000-0000-00005D380000}"/>
    <cellStyle name="20% - Accent6 6 2 3 4 3" xfId="14544" xr:uid="{00000000-0005-0000-0000-00005E380000}"/>
    <cellStyle name="20% - Accent6 6 2 3 5" xfId="14545" xr:uid="{00000000-0005-0000-0000-00005F380000}"/>
    <cellStyle name="20% - Accent6 6 2 3 5 2" xfId="14546" xr:uid="{00000000-0005-0000-0000-000060380000}"/>
    <cellStyle name="20% - Accent6 6 2 3 6" xfId="14547" xr:uid="{00000000-0005-0000-0000-000061380000}"/>
    <cellStyle name="20% - Accent6 6 2 4" xfId="14548" xr:uid="{00000000-0005-0000-0000-000062380000}"/>
    <cellStyle name="20% - Accent6 6 2 4 2" xfId="14549" xr:uid="{00000000-0005-0000-0000-000063380000}"/>
    <cellStyle name="20% - Accent6 6 2 4 2 2" xfId="14550" xr:uid="{00000000-0005-0000-0000-000064380000}"/>
    <cellStyle name="20% - Accent6 6 2 4 2 2 2" xfId="14551" xr:uid="{00000000-0005-0000-0000-000065380000}"/>
    <cellStyle name="20% - Accent6 6 2 4 2 3" xfId="14552" xr:uid="{00000000-0005-0000-0000-000066380000}"/>
    <cellStyle name="20% - Accent6 6 2 4 3" xfId="14553" xr:uid="{00000000-0005-0000-0000-000067380000}"/>
    <cellStyle name="20% - Accent6 6 2 4 3 2" xfId="14554" xr:uid="{00000000-0005-0000-0000-000068380000}"/>
    <cellStyle name="20% - Accent6 6 2 4 4" xfId="14555" xr:uid="{00000000-0005-0000-0000-000069380000}"/>
    <cellStyle name="20% - Accent6 6 2 5" xfId="14556" xr:uid="{00000000-0005-0000-0000-00006A380000}"/>
    <cellStyle name="20% - Accent6 6 2 5 2" xfId="14557" xr:uid="{00000000-0005-0000-0000-00006B380000}"/>
    <cellStyle name="20% - Accent6 6 2 5 2 2" xfId="14558" xr:uid="{00000000-0005-0000-0000-00006C380000}"/>
    <cellStyle name="20% - Accent6 6 2 5 3" xfId="14559" xr:uid="{00000000-0005-0000-0000-00006D380000}"/>
    <cellStyle name="20% - Accent6 6 2 6" xfId="14560" xr:uid="{00000000-0005-0000-0000-00006E380000}"/>
    <cellStyle name="20% - Accent6 6 2 6 2" xfId="14561" xr:uid="{00000000-0005-0000-0000-00006F380000}"/>
    <cellStyle name="20% - Accent6 6 2 6 2 2" xfId="14562" xr:uid="{00000000-0005-0000-0000-000070380000}"/>
    <cellStyle name="20% - Accent6 6 2 6 3" xfId="14563" xr:uid="{00000000-0005-0000-0000-000071380000}"/>
    <cellStyle name="20% - Accent6 6 2 7" xfId="14564" xr:uid="{00000000-0005-0000-0000-000072380000}"/>
    <cellStyle name="20% - Accent6 6 2 7 2" xfId="14565" xr:uid="{00000000-0005-0000-0000-000073380000}"/>
    <cellStyle name="20% - Accent6 6 2 8" xfId="14566" xr:uid="{00000000-0005-0000-0000-000074380000}"/>
    <cellStyle name="20% - Accent6 6 3" xfId="14567" xr:uid="{00000000-0005-0000-0000-000075380000}"/>
    <cellStyle name="20% - Accent6 6 3 2" xfId="14568" xr:uid="{00000000-0005-0000-0000-000076380000}"/>
    <cellStyle name="20% - Accent6 6 3 2 2" xfId="14569" xr:uid="{00000000-0005-0000-0000-000077380000}"/>
    <cellStyle name="20% - Accent6 6 3 2 2 2" xfId="14570" xr:uid="{00000000-0005-0000-0000-000078380000}"/>
    <cellStyle name="20% - Accent6 6 3 2 2 2 2" xfId="14571" xr:uid="{00000000-0005-0000-0000-000079380000}"/>
    <cellStyle name="20% - Accent6 6 3 2 2 2 2 2" xfId="14572" xr:uid="{00000000-0005-0000-0000-00007A380000}"/>
    <cellStyle name="20% - Accent6 6 3 2 2 2 3" xfId="14573" xr:uid="{00000000-0005-0000-0000-00007B380000}"/>
    <cellStyle name="20% - Accent6 6 3 2 2 3" xfId="14574" xr:uid="{00000000-0005-0000-0000-00007C380000}"/>
    <cellStyle name="20% - Accent6 6 3 2 2 3 2" xfId="14575" xr:uid="{00000000-0005-0000-0000-00007D380000}"/>
    <cellStyle name="20% - Accent6 6 3 2 2 4" xfId="14576" xr:uid="{00000000-0005-0000-0000-00007E380000}"/>
    <cellStyle name="20% - Accent6 6 3 2 3" xfId="14577" xr:uid="{00000000-0005-0000-0000-00007F380000}"/>
    <cellStyle name="20% - Accent6 6 3 2 3 2" xfId="14578" xr:uid="{00000000-0005-0000-0000-000080380000}"/>
    <cellStyle name="20% - Accent6 6 3 2 3 2 2" xfId="14579" xr:uid="{00000000-0005-0000-0000-000081380000}"/>
    <cellStyle name="20% - Accent6 6 3 2 3 3" xfId="14580" xr:uid="{00000000-0005-0000-0000-000082380000}"/>
    <cellStyle name="20% - Accent6 6 3 2 4" xfId="14581" xr:uid="{00000000-0005-0000-0000-000083380000}"/>
    <cellStyle name="20% - Accent6 6 3 2 4 2" xfId="14582" xr:uid="{00000000-0005-0000-0000-000084380000}"/>
    <cellStyle name="20% - Accent6 6 3 2 4 2 2" xfId="14583" xr:uid="{00000000-0005-0000-0000-000085380000}"/>
    <cellStyle name="20% - Accent6 6 3 2 4 3" xfId="14584" xr:uid="{00000000-0005-0000-0000-000086380000}"/>
    <cellStyle name="20% - Accent6 6 3 2 5" xfId="14585" xr:uid="{00000000-0005-0000-0000-000087380000}"/>
    <cellStyle name="20% - Accent6 6 3 2 5 2" xfId="14586" xr:uid="{00000000-0005-0000-0000-000088380000}"/>
    <cellStyle name="20% - Accent6 6 3 2 6" xfId="14587" xr:uid="{00000000-0005-0000-0000-000089380000}"/>
    <cellStyle name="20% - Accent6 6 3 3" xfId="14588" xr:uid="{00000000-0005-0000-0000-00008A380000}"/>
    <cellStyle name="20% - Accent6 6 3 3 2" xfId="14589" xr:uid="{00000000-0005-0000-0000-00008B380000}"/>
    <cellStyle name="20% - Accent6 6 3 3 2 2" xfId="14590" xr:uid="{00000000-0005-0000-0000-00008C380000}"/>
    <cellStyle name="20% - Accent6 6 3 3 2 2 2" xfId="14591" xr:uid="{00000000-0005-0000-0000-00008D380000}"/>
    <cellStyle name="20% - Accent6 6 3 3 2 3" xfId="14592" xr:uid="{00000000-0005-0000-0000-00008E380000}"/>
    <cellStyle name="20% - Accent6 6 3 3 3" xfId="14593" xr:uid="{00000000-0005-0000-0000-00008F380000}"/>
    <cellStyle name="20% - Accent6 6 3 3 3 2" xfId="14594" xr:uid="{00000000-0005-0000-0000-000090380000}"/>
    <cellStyle name="20% - Accent6 6 3 3 4" xfId="14595" xr:uid="{00000000-0005-0000-0000-000091380000}"/>
    <cellStyle name="20% - Accent6 6 3 4" xfId="14596" xr:uid="{00000000-0005-0000-0000-000092380000}"/>
    <cellStyle name="20% - Accent6 6 3 4 2" xfId="14597" xr:uid="{00000000-0005-0000-0000-000093380000}"/>
    <cellStyle name="20% - Accent6 6 3 4 2 2" xfId="14598" xr:uid="{00000000-0005-0000-0000-000094380000}"/>
    <cellStyle name="20% - Accent6 6 3 4 3" xfId="14599" xr:uid="{00000000-0005-0000-0000-000095380000}"/>
    <cellStyle name="20% - Accent6 6 3 5" xfId="14600" xr:uid="{00000000-0005-0000-0000-000096380000}"/>
    <cellStyle name="20% - Accent6 6 3 5 2" xfId="14601" xr:uid="{00000000-0005-0000-0000-000097380000}"/>
    <cellStyle name="20% - Accent6 6 3 5 2 2" xfId="14602" xr:uid="{00000000-0005-0000-0000-000098380000}"/>
    <cellStyle name="20% - Accent6 6 3 5 3" xfId="14603" xr:uid="{00000000-0005-0000-0000-000099380000}"/>
    <cellStyle name="20% - Accent6 6 3 6" xfId="14604" xr:uid="{00000000-0005-0000-0000-00009A380000}"/>
    <cellStyle name="20% - Accent6 6 3 6 2" xfId="14605" xr:uid="{00000000-0005-0000-0000-00009B380000}"/>
    <cellStyle name="20% - Accent6 6 3 7" xfId="14606" xr:uid="{00000000-0005-0000-0000-00009C380000}"/>
    <cellStyle name="20% - Accent6 6 4" xfId="14607" xr:uid="{00000000-0005-0000-0000-00009D380000}"/>
    <cellStyle name="20% - Accent6 6 4 2" xfId="14608" xr:uid="{00000000-0005-0000-0000-00009E380000}"/>
    <cellStyle name="20% - Accent6 6 4 2 2" xfId="14609" xr:uid="{00000000-0005-0000-0000-00009F380000}"/>
    <cellStyle name="20% - Accent6 6 4 2 2 2" xfId="14610" xr:uid="{00000000-0005-0000-0000-0000A0380000}"/>
    <cellStyle name="20% - Accent6 6 4 2 2 2 2" xfId="14611" xr:uid="{00000000-0005-0000-0000-0000A1380000}"/>
    <cellStyle name="20% - Accent6 6 4 2 2 3" xfId="14612" xr:uid="{00000000-0005-0000-0000-0000A2380000}"/>
    <cellStyle name="20% - Accent6 6 4 2 3" xfId="14613" xr:uid="{00000000-0005-0000-0000-0000A3380000}"/>
    <cellStyle name="20% - Accent6 6 4 2 3 2" xfId="14614" xr:uid="{00000000-0005-0000-0000-0000A4380000}"/>
    <cellStyle name="20% - Accent6 6 4 2 4" xfId="14615" xr:uid="{00000000-0005-0000-0000-0000A5380000}"/>
    <cellStyle name="20% - Accent6 6 4 3" xfId="14616" xr:uid="{00000000-0005-0000-0000-0000A6380000}"/>
    <cellStyle name="20% - Accent6 6 4 3 2" xfId="14617" xr:uid="{00000000-0005-0000-0000-0000A7380000}"/>
    <cellStyle name="20% - Accent6 6 4 3 2 2" xfId="14618" xr:uid="{00000000-0005-0000-0000-0000A8380000}"/>
    <cellStyle name="20% - Accent6 6 4 3 3" xfId="14619" xr:uid="{00000000-0005-0000-0000-0000A9380000}"/>
    <cellStyle name="20% - Accent6 6 4 4" xfId="14620" xr:uid="{00000000-0005-0000-0000-0000AA380000}"/>
    <cellStyle name="20% - Accent6 6 4 4 2" xfId="14621" xr:uid="{00000000-0005-0000-0000-0000AB380000}"/>
    <cellStyle name="20% - Accent6 6 4 4 2 2" xfId="14622" xr:uid="{00000000-0005-0000-0000-0000AC380000}"/>
    <cellStyle name="20% - Accent6 6 4 4 3" xfId="14623" xr:uid="{00000000-0005-0000-0000-0000AD380000}"/>
    <cellStyle name="20% - Accent6 6 4 5" xfId="14624" xr:uid="{00000000-0005-0000-0000-0000AE380000}"/>
    <cellStyle name="20% - Accent6 6 4 5 2" xfId="14625" xr:uid="{00000000-0005-0000-0000-0000AF380000}"/>
    <cellStyle name="20% - Accent6 6 4 6" xfId="14626" xr:uid="{00000000-0005-0000-0000-0000B0380000}"/>
    <cellStyle name="20% - Accent6 6 5" xfId="14627" xr:uid="{00000000-0005-0000-0000-0000B1380000}"/>
    <cellStyle name="20% - Accent6 6 5 2" xfId="14628" xr:uid="{00000000-0005-0000-0000-0000B2380000}"/>
    <cellStyle name="20% - Accent6 6 5 2 2" xfId="14629" xr:uid="{00000000-0005-0000-0000-0000B3380000}"/>
    <cellStyle name="20% - Accent6 6 5 2 2 2" xfId="14630" xr:uid="{00000000-0005-0000-0000-0000B4380000}"/>
    <cellStyle name="20% - Accent6 6 5 2 3" xfId="14631" xr:uid="{00000000-0005-0000-0000-0000B5380000}"/>
    <cellStyle name="20% - Accent6 6 5 3" xfId="14632" xr:uid="{00000000-0005-0000-0000-0000B6380000}"/>
    <cellStyle name="20% - Accent6 6 5 3 2" xfId="14633" xr:uid="{00000000-0005-0000-0000-0000B7380000}"/>
    <cellStyle name="20% - Accent6 6 5 4" xfId="14634" xr:uid="{00000000-0005-0000-0000-0000B8380000}"/>
    <cellStyle name="20% - Accent6 6 6" xfId="14635" xr:uid="{00000000-0005-0000-0000-0000B9380000}"/>
    <cellStyle name="20% - Accent6 6 6 2" xfId="14636" xr:uid="{00000000-0005-0000-0000-0000BA380000}"/>
    <cellStyle name="20% - Accent6 6 6 2 2" xfId="14637" xr:uid="{00000000-0005-0000-0000-0000BB380000}"/>
    <cellStyle name="20% - Accent6 6 6 3" xfId="14638" xr:uid="{00000000-0005-0000-0000-0000BC380000}"/>
    <cellStyle name="20% - Accent6 6 7" xfId="14639" xr:uid="{00000000-0005-0000-0000-0000BD380000}"/>
    <cellStyle name="20% - Accent6 6 7 2" xfId="14640" xr:uid="{00000000-0005-0000-0000-0000BE380000}"/>
    <cellStyle name="20% - Accent6 6 7 2 2" xfId="14641" xr:uid="{00000000-0005-0000-0000-0000BF380000}"/>
    <cellStyle name="20% - Accent6 6 7 3" xfId="14642" xr:uid="{00000000-0005-0000-0000-0000C0380000}"/>
    <cellStyle name="20% - Accent6 6 8" xfId="14643" xr:uid="{00000000-0005-0000-0000-0000C1380000}"/>
    <cellStyle name="20% - Accent6 6 8 2" xfId="14644" xr:uid="{00000000-0005-0000-0000-0000C2380000}"/>
    <cellStyle name="20% - Accent6 6 9" xfId="14645" xr:uid="{00000000-0005-0000-0000-0000C3380000}"/>
    <cellStyle name="20% - Accent6 7" xfId="14646" xr:uid="{00000000-0005-0000-0000-0000C4380000}"/>
    <cellStyle name="20% - Accent6 7 2" xfId="14647" xr:uid="{00000000-0005-0000-0000-0000C5380000}"/>
    <cellStyle name="20% - Accent6 7 2 2" xfId="14648" xr:uid="{00000000-0005-0000-0000-0000C6380000}"/>
    <cellStyle name="20% - Accent6 7 2 2 2" xfId="14649" xr:uid="{00000000-0005-0000-0000-0000C7380000}"/>
    <cellStyle name="20% - Accent6 7 2 2 2 2" xfId="14650" xr:uid="{00000000-0005-0000-0000-0000C8380000}"/>
    <cellStyle name="20% - Accent6 7 2 2 2 2 2" xfId="14651" xr:uid="{00000000-0005-0000-0000-0000C9380000}"/>
    <cellStyle name="20% - Accent6 7 2 2 2 2 2 2" xfId="14652" xr:uid="{00000000-0005-0000-0000-0000CA380000}"/>
    <cellStyle name="20% - Accent6 7 2 2 2 2 2 2 2" xfId="14653" xr:uid="{00000000-0005-0000-0000-0000CB380000}"/>
    <cellStyle name="20% - Accent6 7 2 2 2 2 2 3" xfId="14654" xr:uid="{00000000-0005-0000-0000-0000CC380000}"/>
    <cellStyle name="20% - Accent6 7 2 2 2 2 3" xfId="14655" xr:uid="{00000000-0005-0000-0000-0000CD380000}"/>
    <cellStyle name="20% - Accent6 7 2 2 2 2 3 2" xfId="14656" xr:uid="{00000000-0005-0000-0000-0000CE380000}"/>
    <cellStyle name="20% - Accent6 7 2 2 2 2 4" xfId="14657" xr:uid="{00000000-0005-0000-0000-0000CF380000}"/>
    <cellStyle name="20% - Accent6 7 2 2 2 3" xfId="14658" xr:uid="{00000000-0005-0000-0000-0000D0380000}"/>
    <cellStyle name="20% - Accent6 7 2 2 2 3 2" xfId="14659" xr:uid="{00000000-0005-0000-0000-0000D1380000}"/>
    <cellStyle name="20% - Accent6 7 2 2 2 3 2 2" xfId="14660" xr:uid="{00000000-0005-0000-0000-0000D2380000}"/>
    <cellStyle name="20% - Accent6 7 2 2 2 3 3" xfId="14661" xr:uid="{00000000-0005-0000-0000-0000D3380000}"/>
    <cellStyle name="20% - Accent6 7 2 2 2 4" xfId="14662" xr:uid="{00000000-0005-0000-0000-0000D4380000}"/>
    <cellStyle name="20% - Accent6 7 2 2 2 4 2" xfId="14663" xr:uid="{00000000-0005-0000-0000-0000D5380000}"/>
    <cellStyle name="20% - Accent6 7 2 2 2 4 2 2" xfId="14664" xr:uid="{00000000-0005-0000-0000-0000D6380000}"/>
    <cellStyle name="20% - Accent6 7 2 2 2 4 3" xfId="14665" xr:uid="{00000000-0005-0000-0000-0000D7380000}"/>
    <cellStyle name="20% - Accent6 7 2 2 2 5" xfId="14666" xr:uid="{00000000-0005-0000-0000-0000D8380000}"/>
    <cellStyle name="20% - Accent6 7 2 2 2 5 2" xfId="14667" xr:uid="{00000000-0005-0000-0000-0000D9380000}"/>
    <cellStyle name="20% - Accent6 7 2 2 2 6" xfId="14668" xr:uid="{00000000-0005-0000-0000-0000DA380000}"/>
    <cellStyle name="20% - Accent6 7 2 2 3" xfId="14669" xr:uid="{00000000-0005-0000-0000-0000DB380000}"/>
    <cellStyle name="20% - Accent6 7 2 2 3 2" xfId="14670" xr:uid="{00000000-0005-0000-0000-0000DC380000}"/>
    <cellStyle name="20% - Accent6 7 2 2 3 2 2" xfId="14671" xr:uid="{00000000-0005-0000-0000-0000DD380000}"/>
    <cellStyle name="20% - Accent6 7 2 2 3 2 2 2" xfId="14672" xr:uid="{00000000-0005-0000-0000-0000DE380000}"/>
    <cellStyle name="20% - Accent6 7 2 2 3 2 3" xfId="14673" xr:uid="{00000000-0005-0000-0000-0000DF380000}"/>
    <cellStyle name="20% - Accent6 7 2 2 3 3" xfId="14674" xr:uid="{00000000-0005-0000-0000-0000E0380000}"/>
    <cellStyle name="20% - Accent6 7 2 2 3 3 2" xfId="14675" xr:uid="{00000000-0005-0000-0000-0000E1380000}"/>
    <cellStyle name="20% - Accent6 7 2 2 3 4" xfId="14676" xr:uid="{00000000-0005-0000-0000-0000E2380000}"/>
    <cellStyle name="20% - Accent6 7 2 2 4" xfId="14677" xr:uid="{00000000-0005-0000-0000-0000E3380000}"/>
    <cellStyle name="20% - Accent6 7 2 2 4 2" xfId="14678" xr:uid="{00000000-0005-0000-0000-0000E4380000}"/>
    <cellStyle name="20% - Accent6 7 2 2 4 2 2" xfId="14679" xr:uid="{00000000-0005-0000-0000-0000E5380000}"/>
    <cellStyle name="20% - Accent6 7 2 2 4 3" xfId="14680" xr:uid="{00000000-0005-0000-0000-0000E6380000}"/>
    <cellStyle name="20% - Accent6 7 2 2 5" xfId="14681" xr:uid="{00000000-0005-0000-0000-0000E7380000}"/>
    <cellStyle name="20% - Accent6 7 2 2 5 2" xfId="14682" xr:uid="{00000000-0005-0000-0000-0000E8380000}"/>
    <cellStyle name="20% - Accent6 7 2 2 5 2 2" xfId="14683" xr:uid="{00000000-0005-0000-0000-0000E9380000}"/>
    <cellStyle name="20% - Accent6 7 2 2 5 3" xfId="14684" xr:uid="{00000000-0005-0000-0000-0000EA380000}"/>
    <cellStyle name="20% - Accent6 7 2 2 6" xfId="14685" xr:uid="{00000000-0005-0000-0000-0000EB380000}"/>
    <cellStyle name="20% - Accent6 7 2 2 6 2" xfId="14686" xr:uid="{00000000-0005-0000-0000-0000EC380000}"/>
    <cellStyle name="20% - Accent6 7 2 2 7" xfId="14687" xr:uid="{00000000-0005-0000-0000-0000ED380000}"/>
    <cellStyle name="20% - Accent6 7 2 3" xfId="14688" xr:uid="{00000000-0005-0000-0000-0000EE380000}"/>
    <cellStyle name="20% - Accent6 7 2 3 2" xfId="14689" xr:uid="{00000000-0005-0000-0000-0000EF380000}"/>
    <cellStyle name="20% - Accent6 7 2 3 2 2" xfId="14690" xr:uid="{00000000-0005-0000-0000-0000F0380000}"/>
    <cellStyle name="20% - Accent6 7 2 3 2 2 2" xfId="14691" xr:uid="{00000000-0005-0000-0000-0000F1380000}"/>
    <cellStyle name="20% - Accent6 7 2 3 2 2 2 2" xfId="14692" xr:uid="{00000000-0005-0000-0000-0000F2380000}"/>
    <cellStyle name="20% - Accent6 7 2 3 2 2 3" xfId="14693" xr:uid="{00000000-0005-0000-0000-0000F3380000}"/>
    <cellStyle name="20% - Accent6 7 2 3 2 3" xfId="14694" xr:uid="{00000000-0005-0000-0000-0000F4380000}"/>
    <cellStyle name="20% - Accent6 7 2 3 2 3 2" xfId="14695" xr:uid="{00000000-0005-0000-0000-0000F5380000}"/>
    <cellStyle name="20% - Accent6 7 2 3 2 4" xfId="14696" xr:uid="{00000000-0005-0000-0000-0000F6380000}"/>
    <cellStyle name="20% - Accent6 7 2 3 3" xfId="14697" xr:uid="{00000000-0005-0000-0000-0000F7380000}"/>
    <cellStyle name="20% - Accent6 7 2 3 3 2" xfId="14698" xr:uid="{00000000-0005-0000-0000-0000F8380000}"/>
    <cellStyle name="20% - Accent6 7 2 3 3 2 2" xfId="14699" xr:uid="{00000000-0005-0000-0000-0000F9380000}"/>
    <cellStyle name="20% - Accent6 7 2 3 3 3" xfId="14700" xr:uid="{00000000-0005-0000-0000-0000FA380000}"/>
    <cellStyle name="20% - Accent6 7 2 3 4" xfId="14701" xr:uid="{00000000-0005-0000-0000-0000FB380000}"/>
    <cellStyle name="20% - Accent6 7 2 3 4 2" xfId="14702" xr:uid="{00000000-0005-0000-0000-0000FC380000}"/>
    <cellStyle name="20% - Accent6 7 2 3 4 2 2" xfId="14703" xr:uid="{00000000-0005-0000-0000-0000FD380000}"/>
    <cellStyle name="20% - Accent6 7 2 3 4 3" xfId="14704" xr:uid="{00000000-0005-0000-0000-0000FE380000}"/>
    <cellStyle name="20% - Accent6 7 2 3 5" xfId="14705" xr:uid="{00000000-0005-0000-0000-0000FF380000}"/>
    <cellStyle name="20% - Accent6 7 2 3 5 2" xfId="14706" xr:uid="{00000000-0005-0000-0000-000000390000}"/>
    <cellStyle name="20% - Accent6 7 2 3 6" xfId="14707" xr:uid="{00000000-0005-0000-0000-000001390000}"/>
    <cellStyle name="20% - Accent6 7 2 4" xfId="14708" xr:uid="{00000000-0005-0000-0000-000002390000}"/>
    <cellStyle name="20% - Accent6 7 2 4 2" xfId="14709" xr:uid="{00000000-0005-0000-0000-000003390000}"/>
    <cellStyle name="20% - Accent6 7 2 4 2 2" xfId="14710" xr:uid="{00000000-0005-0000-0000-000004390000}"/>
    <cellStyle name="20% - Accent6 7 2 4 2 2 2" xfId="14711" xr:uid="{00000000-0005-0000-0000-000005390000}"/>
    <cellStyle name="20% - Accent6 7 2 4 2 3" xfId="14712" xr:uid="{00000000-0005-0000-0000-000006390000}"/>
    <cellStyle name="20% - Accent6 7 2 4 3" xfId="14713" xr:uid="{00000000-0005-0000-0000-000007390000}"/>
    <cellStyle name="20% - Accent6 7 2 4 3 2" xfId="14714" xr:uid="{00000000-0005-0000-0000-000008390000}"/>
    <cellStyle name="20% - Accent6 7 2 4 4" xfId="14715" xr:uid="{00000000-0005-0000-0000-000009390000}"/>
    <cellStyle name="20% - Accent6 7 2 5" xfId="14716" xr:uid="{00000000-0005-0000-0000-00000A390000}"/>
    <cellStyle name="20% - Accent6 7 2 5 2" xfId="14717" xr:uid="{00000000-0005-0000-0000-00000B390000}"/>
    <cellStyle name="20% - Accent6 7 2 5 2 2" xfId="14718" xr:uid="{00000000-0005-0000-0000-00000C390000}"/>
    <cellStyle name="20% - Accent6 7 2 5 3" xfId="14719" xr:uid="{00000000-0005-0000-0000-00000D390000}"/>
    <cellStyle name="20% - Accent6 7 2 6" xfId="14720" xr:uid="{00000000-0005-0000-0000-00000E390000}"/>
    <cellStyle name="20% - Accent6 7 2 6 2" xfId="14721" xr:uid="{00000000-0005-0000-0000-00000F390000}"/>
    <cellStyle name="20% - Accent6 7 2 6 2 2" xfId="14722" xr:uid="{00000000-0005-0000-0000-000010390000}"/>
    <cellStyle name="20% - Accent6 7 2 6 3" xfId="14723" xr:uid="{00000000-0005-0000-0000-000011390000}"/>
    <cellStyle name="20% - Accent6 7 2 7" xfId="14724" xr:uid="{00000000-0005-0000-0000-000012390000}"/>
    <cellStyle name="20% - Accent6 7 2 7 2" xfId="14725" xr:uid="{00000000-0005-0000-0000-000013390000}"/>
    <cellStyle name="20% - Accent6 7 2 8" xfId="14726" xr:uid="{00000000-0005-0000-0000-000014390000}"/>
    <cellStyle name="20% - Accent6 7 3" xfId="14727" xr:uid="{00000000-0005-0000-0000-000015390000}"/>
    <cellStyle name="20% - Accent6 7 3 2" xfId="14728" xr:uid="{00000000-0005-0000-0000-000016390000}"/>
    <cellStyle name="20% - Accent6 7 3 2 2" xfId="14729" xr:uid="{00000000-0005-0000-0000-000017390000}"/>
    <cellStyle name="20% - Accent6 7 3 2 2 2" xfId="14730" xr:uid="{00000000-0005-0000-0000-000018390000}"/>
    <cellStyle name="20% - Accent6 7 3 2 2 2 2" xfId="14731" xr:uid="{00000000-0005-0000-0000-000019390000}"/>
    <cellStyle name="20% - Accent6 7 3 2 2 2 2 2" xfId="14732" xr:uid="{00000000-0005-0000-0000-00001A390000}"/>
    <cellStyle name="20% - Accent6 7 3 2 2 2 3" xfId="14733" xr:uid="{00000000-0005-0000-0000-00001B390000}"/>
    <cellStyle name="20% - Accent6 7 3 2 2 3" xfId="14734" xr:uid="{00000000-0005-0000-0000-00001C390000}"/>
    <cellStyle name="20% - Accent6 7 3 2 2 3 2" xfId="14735" xr:uid="{00000000-0005-0000-0000-00001D390000}"/>
    <cellStyle name="20% - Accent6 7 3 2 2 4" xfId="14736" xr:uid="{00000000-0005-0000-0000-00001E390000}"/>
    <cellStyle name="20% - Accent6 7 3 2 3" xfId="14737" xr:uid="{00000000-0005-0000-0000-00001F390000}"/>
    <cellStyle name="20% - Accent6 7 3 2 3 2" xfId="14738" xr:uid="{00000000-0005-0000-0000-000020390000}"/>
    <cellStyle name="20% - Accent6 7 3 2 3 2 2" xfId="14739" xr:uid="{00000000-0005-0000-0000-000021390000}"/>
    <cellStyle name="20% - Accent6 7 3 2 3 3" xfId="14740" xr:uid="{00000000-0005-0000-0000-000022390000}"/>
    <cellStyle name="20% - Accent6 7 3 2 4" xfId="14741" xr:uid="{00000000-0005-0000-0000-000023390000}"/>
    <cellStyle name="20% - Accent6 7 3 2 4 2" xfId="14742" xr:uid="{00000000-0005-0000-0000-000024390000}"/>
    <cellStyle name="20% - Accent6 7 3 2 4 2 2" xfId="14743" xr:uid="{00000000-0005-0000-0000-000025390000}"/>
    <cellStyle name="20% - Accent6 7 3 2 4 3" xfId="14744" xr:uid="{00000000-0005-0000-0000-000026390000}"/>
    <cellStyle name="20% - Accent6 7 3 2 5" xfId="14745" xr:uid="{00000000-0005-0000-0000-000027390000}"/>
    <cellStyle name="20% - Accent6 7 3 2 5 2" xfId="14746" xr:uid="{00000000-0005-0000-0000-000028390000}"/>
    <cellStyle name="20% - Accent6 7 3 2 6" xfId="14747" xr:uid="{00000000-0005-0000-0000-000029390000}"/>
    <cellStyle name="20% - Accent6 7 3 3" xfId="14748" xr:uid="{00000000-0005-0000-0000-00002A390000}"/>
    <cellStyle name="20% - Accent6 7 3 3 2" xfId="14749" xr:uid="{00000000-0005-0000-0000-00002B390000}"/>
    <cellStyle name="20% - Accent6 7 3 3 2 2" xfId="14750" xr:uid="{00000000-0005-0000-0000-00002C390000}"/>
    <cellStyle name="20% - Accent6 7 3 3 2 2 2" xfId="14751" xr:uid="{00000000-0005-0000-0000-00002D390000}"/>
    <cellStyle name="20% - Accent6 7 3 3 2 3" xfId="14752" xr:uid="{00000000-0005-0000-0000-00002E390000}"/>
    <cellStyle name="20% - Accent6 7 3 3 3" xfId="14753" xr:uid="{00000000-0005-0000-0000-00002F390000}"/>
    <cellStyle name="20% - Accent6 7 3 3 3 2" xfId="14754" xr:uid="{00000000-0005-0000-0000-000030390000}"/>
    <cellStyle name="20% - Accent6 7 3 3 4" xfId="14755" xr:uid="{00000000-0005-0000-0000-000031390000}"/>
    <cellStyle name="20% - Accent6 7 3 4" xfId="14756" xr:uid="{00000000-0005-0000-0000-000032390000}"/>
    <cellStyle name="20% - Accent6 7 3 4 2" xfId="14757" xr:uid="{00000000-0005-0000-0000-000033390000}"/>
    <cellStyle name="20% - Accent6 7 3 4 2 2" xfId="14758" xr:uid="{00000000-0005-0000-0000-000034390000}"/>
    <cellStyle name="20% - Accent6 7 3 4 3" xfId="14759" xr:uid="{00000000-0005-0000-0000-000035390000}"/>
    <cellStyle name="20% - Accent6 7 3 5" xfId="14760" xr:uid="{00000000-0005-0000-0000-000036390000}"/>
    <cellStyle name="20% - Accent6 7 3 5 2" xfId="14761" xr:uid="{00000000-0005-0000-0000-000037390000}"/>
    <cellStyle name="20% - Accent6 7 3 5 2 2" xfId="14762" xr:uid="{00000000-0005-0000-0000-000038390000}"/>
    <cellStyle name="20% - Accent6 7 3 5 3" xfId="14763" xr:uid="{00000000-0005-0000-0000-000039390000}"/>
    <cellStyle name="20% - Accent6 7 3 6" xfId="14764" xr:uid="{00000000-0005-0000-0000-00003A390000}"/>
    <cellStyle name="20% - Accent6 7 3 6 2" xfId="14765" xr:uid="{00000000-0005-0000-0000-00003B390000}"/>
    <cellStyle name="20% - Accent6 7 3 7" xfId="14766" xr:uid="{00000000-0005-0000-0000-00003C390000}"/>
    <cellStyle name="20% - Accent6 7 4" xfId="14767" xr:uid="{00000000-0005-0000-0000-00003D390000}"/>
    <cellStyle name="20% - Accent6 7 4 2" xfId="14768" xr:uid="{00000000-0005-0000-0000-00003E390000}"/>
    <cellStyle name="20% - Accent6 7 4 2 2" xfId="14769" xr:uid="{00000000-0005-0000-0000-00003F390000}"/>
    <cellStyle name="20% - Accent6 7 4 2 2 2" xfId="14770" xr:uid="{00000000-0005-0000-0000-000040390000}"/>
    <cellStyle name="20% - Accent6 7 4 2 2 2 2" xfId="14771" xr:uid="{00000000-0005-0000-0000-000041390000}"/>
    <cellStyle name="20% - Accent6 7 4 2 2 3" xfId="14772" xr:uid="{00000000-0005-0000-0000-000042390000}"/>
    <cellStyle name="20% - Accent6 7 4 2 3" xfId="14773" xr:uid="{00000000-0005-0000-0000-000043390000}"/>
    <cellStyle name="20% - Accent6 7 4 2 3 2" xfId="14774" xr:uid="{00000000-0005-0000-0000-000044390000}"/>
    <cellStyle name="20% - Accent6 7 4 2 4" xfId="14775" xr:uid="{00000000-0005-0000-0000-000045390000}"/>
    <cellStyle name="20% - Accent6 7 4 3" xfId="14776" xr:uid="{00000000-0005-0000-0000-000046390000}"/>
    <cellStyle name="20% - Accent6 7 4 3 2" xfId="14777" xr:uid="{00000000-0005-0000-0000-000047390000}"/>
    <cellStyle name="20% - Accent6 7 4 3 2 2" xfId="14778" xr:uid="{00000000-0005-0000-0000-000048390000}"/>
    <cellStyle name="20% - Accent6 7 4 3 3" xfId="14779" xr:uid="{00000000-0005-0000-0000-000049390000}"/>
    <cellStyle name="20% - Accent6 7 4 4" xfId="14780" xr:uid="{00000000-0005-0000-0000-00004A390000}"/>
    <cellStyle name="20% - Accent6 7 4 4 2" xfId="14781" xr:uid="{00000000-0005-0000-0000-00004B390000}"/>
    <cellStyle name="20% - Accent6 7 4 4 2 2" xfId="14782" xr:uid="{00000000-0005-0000-0000-00004C390000}"/>
    <cellStyle name="20% - Accent6 7 4 4 3" xfId="14783" xr:uid="{00000000-0005-0000-0000-00004D390000}"/>
    <cellStyle name="20% - Accent6 7 4 5" xfId="14784" xr:uid="{00000000-0005-0000-0000-00004E390000}"/>
    <cellStyle name="20% - Accent6 7 4 5 2" xfId="14785" xr:uid="{00000000-0005-0000-0000-00004F390000}"/>
    <cellStyle name="20% - Accent6 7 4 6" xfId="14786" xr:uid="{00000000-0005-0000-0000-000050390000}"/>
    <cellStyle name="20% - Accent6 7 5" xfId="14787" xr:uid="{00000000-0005-0000-0000-000051390000}"/>
    <cellStyle name="20% - Accent6 7 5 2" xfId="14788" xr:uid="{00000000-0005-0000-0000-000052390000}"/>
    <cellStyle name="20% - Accent6 7 5 2 2" xfId="14789" xr:uid="{00000000-0005-0000-0000-000053390000}"/>
    <cellStyle name="20% - Accent6 7 5 2 2 2" xfId="14790" xr:uid="{00000000-0005-0000-0000-000054390000}"/>
    <cellStyle name="20% - Accent6 7 5 2 3" xfId="14791" xr:uid="{00000000-0005-0000-0000-000055390000}"/>
    <cellStyle name="20% - Accent6 7 5 3" xfId="14792" xr:uid="{00000000-0005-0000-0000-000056390000}"/>
    <cellStyle name="20% - Accent6 7 5 3 2" xfId="14793" xr:uid="{00000000-0005-0000-0000-000057390000}"/>
    <cellStyle name="20% - Accent6 7 5 4" xfId="14794" xr:uid="{00000000-0005-0000-0000-000058390000}"/>
    <cellStyle name="20% - Accent6 7 6" xfId="14795" xr:uid="{00000000-0005-0000-0000-000059390000}"/>
    <cellStyle name="20% - Accent6 7 6 2" xfId="14796" xr:uid="{00000000-0005-0000-0000-00005A390000}"/>
    <cellStyle name="20% - Accent6 7 6 2 2" xfId="14797" xr:uid="{00000000-0005-0000-0000-00005B390000}"/>
    <cellStyle name="20% - Accent6 7 6 3" xfId="14798" xr:uid="{00000000-0005-0000-0000-00005C390000}"/>
    <cellStyle name="20% - Accent6 7 7" xfId="14799" xr:uid="{00000000-0005-0000-0000-00005D390000}"/>
    <cellStyle name="20% - Accent6 7 7 2" xfId="14800" xr:uid="{00000000-0005-0000-0000-00005E390000}"/>
    <cellStyle name="20% - Accent6 7 7 2 2" xfId="14801" xr:uid="{00000000-0005-0000-0000-00005F390000}"/>
    <cellStyle name="20% - Accent6 7 7 3" xfId="14802" xr:uid="{00000000-0005-0000-0000-000060390000}"/>
    <cellStyle name="20% - Accent6 7 8" xfId="14803" xr:uid="{00000000-0005-0000-0000-000061390000}"/>
    <cellStyle name="20% - Accent6 7 8 2" xfId="14804" xr:uid="{00000000-0005-0000-0000-000062390000}"/>
    <cellStyle name="20% - Accent6 7 9" xfId="14805" xr:uid="{00000000-0005-0000-0000-000063390000}"/>
    <cellStyle name="20% - Accent6 8" xfId="14806" xr:uid="{00000000-0005-0000-0000-000064390000}"/>
    <cellStyle name="20% - Accent6 8 2" xfId="14807" xr:uid="{00000000-0005-0000-0000-000065390000}"/>
    <cellStyle name="20% - Accent6 8 2 2" xfId="14808" xr:uid="{00000000-0005-0000-0000-000066390000}"/>
    <cellStyle name="20% - Accent6 8 2 2 2" xfId="14809" xr:uid="{00000000-0005-0000-0000-000067390000}"/>
    <cellStyle name="20% - Accent6 8 2 2 2 2" xfId="14810" xr:uid="{00000000-0005-0000-0000-000068390000}"/>
    <cellStyle name="20% - Accent6 8 2 2 2 2 2" xfId="14811" xr:uid="{00000000-0005-0000-0000-000069390000}"/>
    <cellStyle name="20% - Accent6 8 2 2 2 2 2 2" xfId="14812" xr:uid="{00000000-0005-0000-0000-00006A390000}"/>
    <cellStyle name="20% - Accent6 8 2 2 2 2 2 2 2" xfId="14813" xr:uid="{00000000-0005-0000-0000-00006B390000}"/>
    <cellStyle name="20% - Accent6 8 2 2 2 2 2 3" xfId="14814" xr:uid="{00000000-0005-0000-0000-00006C390000}"/>
    <cellStyle name="20% - Accent6 8 2 2 2 2 3" xfId="14815" xr:uid="{00000000-0005-0000-0000-00006D390000}"/>
    <cellStyle name="20% - Accent6 8 2 2 2 2 3 2" xfId="14816" xr:uid="{00000000-0005-0000-0000-00006E390000}"/>
    <cellStyle name="20% - Accent6 8 2 2 2 2 4" xfId="14817" xr:uid="{00000000-0005-0000-0000-00006F390000}"/>
    <cellStyle name="20% - Accent6 8 2 2 2 3" xfId="14818" xr:uid="{00000000-0005-0000-0000-000070390000}"/>
    <cellStyle name="20% - Accent6 8 2 2 2 3 2" xfId="14819" xr:uid="{00000000-0005-0000-0000-000071390000}"/>
    <cellStyle name="20% - Accent6 8 2 2 2 3 2 2" xfId="14820" xr:uid="{00000000-0005-0000-0000-000072390000}"/>
    <cellStyle name="20% - Accent6 8 2 2 2 3 3" xfId="14821" xr:uid="{00000000-0005-0000-0000-000073390000}"/>
    <cellStyle name="20% - Accent6 8 2 2 2 4" xfId="14822" xr:uid="{00000000-0005-0000-0000-000074390000}"/>
    <cellStyle name="20% - Accent6 8 2 2 2 4 2" xfId="14823" xr:uid="{00000000-0005-0000-0000-000075390000}"/>
    <cellStyle name="20% - Accent6 8 2 2 2 4 2 2" xfId="14824" xr:uid="{00000000-0005-0000-0000-000076390000}"/>
    <cellStyle name="20% - Accent6 8 2 2 2 4 3" xfId="14825" xr:uid="{00000000-0005-0000-0000-000077390000}"/>
    <cellStyle name="20% - Accent6 8 2 2 2 5" xfId="14826" xr:uid="{00000000-0005-0000-0000-000078390000}"/>
    <cellStyle name="20% - Accent6 8 2 2 2 5 2" xfId="14827" xr:uid="{00000000-0005-0000-0000-000079390000}"/>
    <cellStyle name="20% - Accent6 8 2 2 2 6" xfId="14828" xr:uid="{00000000-0005-0000-0000-00007A390000}"/>
    <cellStyle name="20% - Accent6 8 2 2 3" xfId="14829" xr:uid="{00000000-0005-0000-0000-00007B390000}"/>
    <cellStyle name="20% - Accent6 8 2 2 3 2" xfId="14830" xr:uid="{00000000-0005-0000-0000-00007C390000}"/>
    <cellStyle name="20% - Accent6 8 2 2 3 2 2" xfId="14831" xr:uid="{00000000-0005-0000-0000-00007D390000}"/>
    <cellStyle name="20% - Accent6 8 2 2 3 2 2 2" xfId="14832" xr:uid="{00000000-0005-0000-0000-00007E390000}"/>
    <cellStyle name="20% - Accent6 8 2 2 3 2 3" xfId="14833" xr:uid="{00000000-0005-0000-0000-00007F390000}"/>
    <cellStyle name="20% - Accent6 8 2 2 3 3" xfId="14834" xr:uid="{00000000-0005-0000-0000-000080390000}"/>
    <cellStyle name="20% - Accent6 8 2 2 3 3 2" xfId="14835" xr:uid="{00000000-0005-0000-0000-000081390000}"/>
    <cellStyle name="20% - Accent6 8 2 2 3 4" xfId="14836" xr:uid="{00000000-0005-0000-0000-000082390000}"/>
    <cellStyle name="20% - Accent6 8 2 2 4" xfId="14837" xr:uid="{00000000-0005-0000-0000-000083390000}"/>
    <cellStyle name="20% - Accent6 8 2 2 4 2" xfId="14838" xr:uid="{00000000-0005-0000-0000-000084390000}"/>
    <cellStyle name="20% - Accent6 8 2 2 4 2 2" xfId="14839" xr:uid="{00000000-0005-0000-0000-000085390000}"/>
    <cellStyle name="20% - Accent6 8 2 2 4 3" xfId="14840" xr:uid="{00000000-0005-0000-0000-000086390000}"/>
    <cellStyle name="20% - Accent6 8 2 2 5" xfId="14841" xr:uid="{00000000-0005-0000-0000-000087390000}"/>
    <cellStyle name="20% - Accent6 8 2 2 5 2" xfId="14842" xr:uid="{00000000-0005-0000-0000-000088390000}"/>
    <cellStyle name="20% - Accent6 8 2 2 5 2 2" xfId="14843" xr:uid="{00000000-0005-0000-0000-000089390000}"/>
    <cellStyle name="20% - Accent6 8 2 2 5 3" xfId="14844" xr:uid="{00000000-0005-0000-0000-00008A390000}"/>
    <cellStyle name="20% - Accent6 8 2 2 6" xfId="14845" xr:uid="{00000000-0005-0000-0000-00008B390000}"/>
    <cellStyle name="20% - Accent6 8 2 2 6 2" xfId="14846" xr:uid="{00000000-0005-0000-0000-00008C390000}"/>
    <cellStyle name="20% - Accent6 8 2 2 7" xfId="14847" xr:uid="{00000000-0005-0000-0000-00008D390000}"/>
    <cellStyle name="20% - Accent6 8 2 3" xfId="14848" xr:uid="{00000000-0005-0000-0000-00008E390000}"/>
    <cellStyle name="20% - Accent6 8 2 3 2" xfId="14849" xr:uid="{00000000-0005-0000-0000-00008F390000}"/>
    <cellStyle name="20% - Accent6 8 2 3 2 2" xfId="14850" xr:uid="{00000000-0005-0000-0000-000090390000}"/>
    <cellStyle name="20% - Accent6 8 2 3 2 2 2" xfId="14851" xr:uid="{00000000-0005-0000-0000-000091390000}"/>
    <cellStyle name="20% - Accent6 8 2 3 2 2 2 2" xfId="14852" xr:uid="{00000000-0005-0000-0000-000092390000}"/>
    <cellStyle name="20% - Accent6 8 2 3 2 2 3" xfId="14853" xr:uid="{00000000-0005-0000-0000-000093390000}"/>
    <cellStyle name="20% - Accent6 8 2 3 2 3" xfId="14854" xr:uid="{00000000-0005-0000-0000-000094390000}"/>
    <cellStyle name="20% - Accent6 8 2 3 2 3 2" xfId="14855" xr:uid="{00000000-0005-0000-0000-000095390000}"/>
    <cellStyle name="20% - Accent6 8 2 3 2 4" xfId="14856" xr:uid="{00000000-0005-0000-0000-000096390000}"/>
    <cellStyle name="20% - Accent6 8 2 3 3" xfId="14857" xr:uid="{00000000-0005-0000-0000-000097390000}"/>
    <cellStyle name="20% - Accent6 8 2 3 3 2" xfId="14858" xr:uid="{00000000-0005-0000-0000-000098390000}"/>
    <cellStyle name="20% - Accent6 8 2 3 3 2 2" xfId="14859" xr:uid="{00000000-0005-0000-0000-000099390000}"/>
    <cellStyle name="20% - Accent6 8 2 3 3 3" xfId="14860" xr:uid="{00000000-0005-0000-0000-00009A390000}"/>
    <cellStyle name="20% - Accent6 8 2 3 4" xfId="14861" xr:uid="{00000000-0005-0000-0000-00009B390000}"/>
    <cellStyle name="20% - Accent6 8 2 3 4 2" xfId="14862" xr:uid="{00000000-0005-0000-0000-00009C390000}"/>
    <cellStyle name="20% - Accent6 8 2 3 4 2 2" xfId="14863" xr:uid="{00000000-0005-0000-0000-00009D390000}"/>
    <cellStyle name="20% - Accent6 8 2 3 4 3" xfId="14864" xr:uid="{00000000-0005-0000-0000-00009E390000}"/>
    <cellStyle name="20% - Accent6 8 2 3 5" xfId="14865" xr:uid="{00000000-0005-0000-0000-00009F390000}"/>
    <cellStyle name="20% - Accent6 8 2 3 5 2" xfId="14866" xr:uid="{00000000-0005-0000-0000-0000A0390000}"/>
    <cellStyle name="20% - Accent6 8 2 3 6" xfId="14867" xr:uid="{00000000-0005-0000-0000-0000A1390000}"/>
    <cellStyle name="20% - Accent6 8 2 4" xfId="14868" xr:uid="{00000000-0005-0000-0000-0000A2390000}"/>
    <cellStyle name="20% - Accent6 8 2 4 2" xfId="14869" xr:uid="{00000000-0005-0000-0000-0000A3390000}"/>
    <cellStyle name="20% - Accent6 8 2 4 2 2" xfId="14870" xr:uid="{00000000-0005-0000-0000-0000A4390000}"/>
    <cellStyle name="20% - Accent6 8 2 4 2 2 2" xfId="14871" xr:uid="{00000000-0005-0000-0000-0000A5390000}"/>
    <cellStyle name="20% - Accent6 8 2 4 2 3" xfId="14872" xr:uid="{00000000-0005-0000-0000-0000A6390000}"/>
    <cellStyle name="20% - Accent6 8 2 4 3" xfId="14873" xr:uid="{00000000-0005-0000-0000-0000A7390000}"/>
    <cellStyle name="20% - Accent6 8 2 4 3 2" xfId="14874" xr:uid="{00000000-0005-0000-0000-0000A8390000}"/>
    <cellStyle name="20% - Accent6 8 2 4 4" xfId="14875" xr:uid="{00000000-0005-0000-0000-0000A9390000}"/>
    <cellStyle name="20% - Accent6 8 2 5" xfId="14876" xr:uid="{00000000-0005-0000-0000-0000AA390000}"/>
    <cellStyle name="20% - Accent6 8 2 5 2" xfId="14877" xr:uid="{00000000-0005-0000-0000-0000AB390000}"/>
    <cellStyle name="20% - Accent6 8 2 5 2 2" xfId="14878" xr:uid="{00000000-0005-0000-0000-0000AC390000}"/>
    <cellStyle name="20% - Accent6 8 2 5 3" xfId="14879" xr:uid="{00000000-0005-0000-0000-0000AD390000}"/>
    <cellStyle name="20% - Accent6 8 2 6" xfId="14880" xr:uid="{00000000-0005-0000-0000-0000AE390000}"/>
    <cellStyle name="20% - Accent6 8 2 6 2" xfId="14881" xr:uid="{00000000-0005-0000-0000-0000AF390000}"/>
    <cellStyle name="20% - Accent6 8 2 6 2 2" xfId="14882" xr:uid="{00000000-0005-0000-0000-0000B0390000}"/>
    <cellStyle name="20% - Accent6 8 2 6 3" xfId="14883" xr:uid="{00000000-0005-0000-0000-0000B1390000}"/>
    <cellStyle name="20% - Accent6 8 2 7" xfId="14884" xr:uid="{00000000-0005-0000-0000-0000B2390000}"/>
    <cellStyle name="20% - Accent6 8 2 7 2" xfId="14885" xr:uid="{00000000-0005-0000-0000-0000B3390000}"/>
    <cellStyle name="20% - Accent6 8 2 8" xfId="14886" xr:uid="{00000000-0005-0000-0000-0000B4390000}"/>
    <cellStyle name="20% - Accent6 8 3" xfId="14887" xr:uid="{00000000-0005-0000-0000-0000B5390000}"/>
    <cellStyle name="20% - Accent6 8 3 2" xfId="14888" xr:uid="{00000000-0005-0000-0000-0000B6390000}"/>
    <cellStyle name="20% - Accent6 8 3 2 2" xfId="14889" xr:uid="{00000000-0005-0000-0000-0000B7390000}"/>
    <cellStyle name="20% - Accent6 8 3 2 2 2" xfId="14890" xr:uid="{00000000-0005-0000-0000-0000B8390000}"/>
    <cellStyle name="20% - Accent6 8 3 2 2 2 2" xfId="14891" xr:uid="{00000000-0005-0000-0000-0000B9390000}"/>
    <cellStyle name="20% - Accent6 8 3 2 2 2 2 2" xfId="14892" xr:uid="{00000000-0005-0000-0000-0000BA390000}"/>
    <cellStyle name="20% - Accent6 8 3 2 2 2 3" xfId="14893" xr:uid="{00000000-0005-0000-0000-0000BB390000}"/>
    <cellStyle name="20% - Accent6 8 3 2 2 3" xfId="14894" xr:uid="{00000000-0005-0000-0000-0000BC390000}"/>
    <cellStyle name="20% - Accent6 8 3 2 2 3 2" xfId="14895" xr:uid="{00000000-0005-0000-0000-0000BD390000}"/>
    <cellStyle name="20% - Accent6 8 3 2 2 4" xfId="14896" xr:uid="{00000000-0005-0000-0000-0000BE390000}"/>
    <cellStyle name="20% - Accent6 8 3 2 3" xfId="14897" xr:uid="{00000000-0005-0000-0000-0000BF390000}"/>
    <cellStyle name="20% - Accent6 8 3 2 3 2" xfId="14898" xr:uid="{00000000-0005-0000-0000-0000C0390000}"/>
    <cellStyle name="20% - Accent6 8 3 2 3 2 2" xfId="14899" xr:uid="{00000000-0005-0000-0000-0000C1390000}"/>
    <cellStyle name="20% - Accent6 8 3 2 3 3" xfId="14900" xr:uid="{00000000-0005-0000-0000-0000C2390000}"/>
    <cellStyle name="20% - Accent6 8 3 2 4" xfId="14901" xr:uid="{00000000-0005-0000-0000-0000C3390000}"/>
    <cellStyle name="20% - Accent6 8 3 2 4 2" xfId="14902" xr:uid="{00000000-0005-0000-0000-0000C4390000}"/>
    <cellStyle name="20% - Accent6 8 3 2 4 2 2" xfId="14903" xr:uid="{00000000-0005-0000-0000-0000C5390000}"/>
    <cellStyle name="20% - Accent6 8 3 2 4 3" xfId="14904" xr:uid="{00000000-0005-0000-0000-0000C6390000}"/>
    <cellStyle name="20% - Accent6 8 3 2 5" xfId="14905" xr:uid="{00000000-0005-0000-0000-0000C7390000}"/>
    <cellStyle name="20% - Accent6 8 3 2 5 2" xfId="14906" xr:uid="{00000000-0005-0000-0000-0000C8390000}"/>
    <cellStyle name="20% - Accent6 8 3 2 6" xfId="14907" xr:uid="{00000000-0005-0000-0000-0000C9390000}"/>
    <cellStyle name="20% - Accent6 8 3 3" xfId="14908" xr:uid="{00000000-0005-0000-0000-0000CA390000}"/>
    <cellStyle name="20% - Accent6 8 3 3 2" xfId="14909" xr:uid="{00000000-0005-0000-0000-0000CB390000}"/>
    <cellStyle name="20% - Accent6 8 3 3 2 2" xfId="14910" xr:uid="{00000000-0005-0000-0000-0000CC390000}"/>
    <cellStyle name="20% - Accent6 8 3 3 2 2 2" xfId="14911" xr:uid="{00000000-0005-0000-0000-0000CD390000}"/>
    <cellStyle name="20% - Accent6 8 3 3 2 3" xfId="14912" xr:uid="{00000000-0005-0000-0000-0000CE390000}"/>
    <cellStyle name="20% - Accent6 8 3 3 3" xfId="14913" xr:uid="{00000000-0005-0000-0000-0000CF390000}"/>
    <cellStyle name="20% - Accent6 8 3 3 3 2" xfId="14914" xr:uid="{00000000-0005-0000-0000-0000D0390000}"/>
    <cellStyle name="20% - Accent6 8 3 3 4" xfId="14915" xr:uid="{00000000-0005-0000-0000-0000D1390000}"/>
    <cellStyle name="20% - Accent6 8 3 4" xfId="14916" xr:uid="{00000000-0005-0000-0000-0000D2390000}"/>
    <cellStyle name="20% - Accent6 8 3 4 2" xfId="14917" xr:uid="{00000000-0005-0000-0000-0000D3390000}"/>
    <cellStyle name="20% - Accent6 8 3 4 2 2" xfId="14918" xr:uid="{00000000-0005-0000-0000-0000D4390000}"/>
    <cellStyle name="20% - Accent6 8 3 4 3" xfId="14919" xr:uid="{00000000-0005-0000-0000-0000D5390000}"/>
    <cellStyle name="20% - Accent6 8 3 5" xfId="14920" xr:uid="{00000000-0005-0000-0000-0000D6390000}"/>
    <cellStyle name="20% - Accent6 8 3 5 2" xfId="14921" xr:uid="{00000000-0005-0000-0000-0000D7390000}"/>
    <cellStyle name="20% - Accent6 8 3 5 2 2" xfId="14922" xr:uid="{00000000-0005-0000-0000-0000D8390000}"/>
    <cellStyle name="20% - Accent6 8 3 5 3" xfId="14923" xr:uid="{00000000-0005-0000-0000-0000D9390000}"/>
    <cellStyle name="20% - Accent6 8 3 6" xfId="14924" xr:uid="{00000000-0005-0000-0000-0000DA390000}"/>
    <cellStyle name="20% - Accent6 8 3 6 2" xfId="14925" xr:uid="{00000000-0005-0000-0000-0000DB390000}"/>
    <cellStyle name="20% - Accent6 8 3 7" xfId="14926" xr:uid="{00000000-0005-0000-0000-0000DC390000}"/>
    <cellStyle name="20% - Accent6 8 4" xfId="14927" xr:uid="{00000000-0005-0000-0000-0000DD390000}"/>
    <cellStyle name="20% - Accent6 8 4 2" xfId="14928" xr:uid="{00000000-0005-0000-0000-0000DE390000}"/>
    <cellStyle name="20% - Accent6 8 4 2 2" xfId="14929" xr:uid="{00000000-0005-0000-0000-0000DF390000}"/>
    <cellStyle name="20% - Accent6 8 4 2 2 2" xfId="14930" xr:uid="{00000000-0005-0000-0000-0000E0390000}"/>
    <cellStyle name="20% - Accent6 8 4 2 2 2 2" xfId="14931" xr:uid="{00000000-0005-0000-0000-0000E1390000}"/>
    <cellStyle name="20% - Accent6 8 4 2 2 3" xfId="14932" xr:uid="{00000000-0005-0000-0000-0000E2390000}"/>
    <cellStyle name="20% - Accent6 8 4 2 3" xfId="14933" xr:uid="{00000000-0005-0000-0000-0000E3390000}"/>
    <cellStyle name="20% - Accent6 8 4 2 3 2" xfId="14934" xr:uid="{00000000-0005-0000-0000-0000E4390000}"/>
    <cellStyle name="20% - Accent6 8 4 2 4" xfId="14935" xr:uid="{00000000-0005-0000-0000-0000E5390000}"/>
    <cellStyle name="20% - Accent6 8 4 3" xfId="14936" xr:uid="{00000000-0005-0000-0000-0000E6390000}"/>
    <cellStyle name="20% - Accent6 8 4 3 2" xfId="14937" xr:uid="{00000000-0005-0000-0000-0000E7390000}"/>
    <cellStyle name="20% - Accent6 8 4 3 2 2" xfId="14938" xr:uid="{00000000-0005-0000-0000-0000E8390000}"/>
    <cellStyle name="20% - Accent6 8 4 3 3" xfId="14939" xr:uid="{00000000-0005-0000-0000-0000E9390000}"/>
    <cellStyle name="20% - Accent6 8 4 4" xfId="14940" xr:uid="{00000000-0005-0000-0000-0000EA390000}"/>
    <cellStyle name="20% - Accent6 8 4 4 2" xfId="14941" xr:uid="{00000000-0005-0000-0000-0000EB390000}"/>
    <cellStyle name="20% - Accent6 8 4 4 2 2" xfId="14942" xr:uid="{00000000-0005-0000-0000-0000EC390000}"/>
    <cellStyle name="20% - Accent6 8 4 4 3" xfId="14943" xr:uid="{00000000-0005-0000-0000-0000ED390000}"/>
    <cellStyle name="20% - Accent6 8 4 5" xfId="14944" xr:uid="{00000000-0005-0000-0000-0000EE390000}"/>
    <cellStyle name="20% - Accent6 8 4 5 2" xfId="14945" xr:uid="{00000000-0005-0000-0000-0000EF390000}"/>
    <cellStyle name="20% - Accent6 8 4 6" xfId="14946" xr:uid="{00000000-0005-0000-0000-0000F0390000}"/>
    <cellStyle name="20% - Accent6 8 5" xfId="14947" xr:uid="{00000000-0005-0000-0000-0000F1390000}"/>
    <cellStyle name="20% - Accent6 8 5 2" xfId="14948" xr:uid="{00000000-0005-0000-0000-0000F2390000}"/>
    <cellStyle name="20% - Accent6 8 5 2 2" xfId="14949" xr:uid="{00000000-0005-0000-0000-0000F3390000}"/>
    <cellStyle name="20% - Accent6 8 5 2 2 2" xfId="14950" xr:uid="{00000000-0005-0000-0000-0000F4390000}"/>
    <cellStyle name="20% - Accent6 8 5 2 3" xfId="14951" xr:uid="{00000000-0005-0000-0000-0000F5390000}"/>
    <cellStyle name="20% - Accent6 8 5 3" xfId="14952" xr:uid="{00000000-0005-0000-0000-0000F6390000}"/>
    <cellStyle name="20% - Accent6 8 5 3 2" xfId="14953" xr:uid="{00000000-0005-0000-0000-0000F7390000}"/>
    <cellStyle name="20% - Accent6 8 5 4" xfId="14954" xr:uid="{00000000-0005-0000-0000-0000F8390000}"/>
    <cellStyle name="20% - Accent6 8 6" xfId="14955" xr:uid="{00000000-0005-0000-0000-0000F9390000}"/>
    <cellStyle name="20% - Accent6 8 6 2" xfId="14956" xr:uid="{00000000-0005-0000-0000-0000FA390000}"/>
    <cellStyle name="20% - Accent6 8 6 2 2" xfId="14957" xr:uid="{00000000-0005-0000-0000-0000FB390000}"/>
    <cellStyle name="20% - Accent6 8 6 3" xfId="14958" xr:uid="{00000000-0005-0000-0000-0000FC390000}"/>
    <cellStyle name="20% - Accent6 8 7" xfId="14959" xr:uid="{00000000-0005-0000-0000-0000FD390000}"/>
    <cellStyle name="20% - Accent6 8 7 2" xfId="14960" xr:uid="{00000000-0005-0000-0000-0000FE390000}"/>
    <cellStyle name="20% - Accent6 8 7 2 2" xfId="14961" xr:uid="{00000000-0005-0000-0000-0000FF390000}"/>
    <cellStyle name="20% - Accent6 8 7 3" xfId="14962" xr:uid="{00000000-0005-0000-0000-0000003A0000}"/>
    <cellStyle name="20% - Accent6 8 8" xfId="14963" xr:uid="{00000000-0005-0000-0000-0000013A0000}"/>
    <cellStyle name="20% - Accent6 8 8 2" xfId="14964" xr:uid="{00000000-0005-0000-0000-0000023A0000}"/>
    <cellStyle name="20% - Accent6 8 9" xfId="14965" xr:uid="{00000000-0005-0000-0000-0000033A0000}"/>
    <cellStyle name="20% - Accent6 9" xfId="14966" xr:uid="{00000000-0005-0000-0000-0000043A0000}"/>
    <cellStyle name="20% - Accent6 9 2" xfId="14967" xr:uid="{00000000-0005-0000-0000-0000053A0000}"/>
    <cellStyle name="20% - Accent6 9 2 2" xfId="14968" xr:uid="{00000000-0005-0000-0000-0000063A0000}"/>
    <cellStyle name="20% - Accent6 9 2 2 2" xfId="14969" xr:uid="{00000000-0005-0000-0000-0000073A0000}"/>
    <cellStyle name="20% - Accent6 9 2 2 2 2" xfId="14970" xr:uid="{00000000-0005-0000-0000-0000083A0000}"/>
    <cellStyle name="20% - Accent6 9 2 2 2 2 2" xfId="14971" xr:uid="{00000000-0005-0000-0000-0000093A0000}"/>
    <cellStyle name="20% - Accent6 9 2 2 2 2 2 2" xfId="14972" xr:uid="{00000000-0005-0000-0000-00000A3A0000}"/>
    <cellStyle name="20% - Accent6 9 2 2 2 2 2 2 2" xfId="14973" xr:uid="{00000000-0005-0000-0000-00000B3A0000}"/>
    <cellStyle name="20% - Accent6 9 2 2 2 2 2 3" xfId="14974" xr:uid="{00000000-0005-0000-0000-00000C3A0000}"/>
    <cellStyle name="20% - Accent6 9 2 2 2 2 3" xfId="14975" xr:uid="{00000000-0005-0000-0000-00000D3A0000}"/>
    <cellStyle name="20% - Accent6 9 2 2 2 2 3 2" xfId="14976" xr:uid="{00000000-0005-0000-0000-00000E3A0000}"/>
    <cellStyle name="20% - Accent6 9 2 2 2 2 4" xfId="14977" xr:uid="{00000000-0005-0000-0000-00000F3A0000}"/>
    <cellStyle name="20% - Accent6 9 2 2 2 3" xfId="14978" xr:uid="{00000000-0005-0000-0000-0000103A0000}"/>
    <cellStyle name="20% - Accent6 9 2 2 2 3 2" xfId="14979" xr:uid="{00000000-0005-0000-0000-0000113A0000}"/>
    <cellStyle name="20% - Accent6 9 2 2 2 3 2 2" xfId="14980" xr:uid="{00000000-0005-0000-0000-0000123A0000}"/>
    <cellStyle name="20% - Accent6 9 2 2 2 3 3" xfId="14981" xr:uid="{00000000-0005-0000-0000-0000133A0000}"/>
    <cellStyle name="20% - Accent6 9 2 2 2 4" xfId="14982" xr:uid="{00000000-0005-0000-0000-0000143A0000}"/>
    <cellStyle name="20% - Accent6 9 2 2 2 4 2" xfId="14983" xr:uid="{00000000-0005-0000-0000-0000153A0000}"/>
    <cellStyle name="20% - Accent6 9 2 2 2 4 2 2" xfId="14984" xr:uid="{00000000-0005-0000-0000-0000163A0000}"/>
    <cellStyle name="20% - Accent6 9 2 2 2 4 3" xfId="14985" xr:uid="{00000000-0005-0000-0000-0000173A0000}"/>
    <cellStyle name="20% - Accent6 9 2 2 2 5" xfId="14986" xr:uid="{00000000-0005-0000-0000-0000183A0000}"/>
    <cellStyle name="20% - Accent6 9 2 2 2 5 2" xfId="14987" xr:uid="{00000000-0005-0000-0000-0000193A0000}"/>
    <cellStyle name="20% - Accent6 9 2 2 2 6" xfId="14988" xr:uid="{00000000-0005-0000-0000-00001A3A0000}"/>
    <cellStyle name="20% - Accent6 9 2 2 3" xfId="14989" xr:uid="{00000000-0005-0000-0000-00001B3A0000}"/>
    <cellStyle name="20% - Accent6 9 2 2 3 2" xfId="14990" xr:uid="{00000000-0005-0000-0000-00001C3A0000}"/>
    <cellStyle name="20% - Accent6 9 2 2 3 2 2" xfId="14991" xr:uid="{00000000-0005-0000-0000-00001D3A0000}"/>
    <cellStyle name="20% - Accent6 9 2 2 3 2 2 2" xfId="14992" xr:uid="{00000000-0005-0000-0000-00001E3A0000}"/>
    <cellStyle name="20% - Accent6 9 2 2 3 2 3" xfId="14993" xr:uid="{00000000-0005-0000-0000-00001F3A0000}"/>
    <cellStyle name="20% - Accent6 9 2 2 3 3" xfId="14994" xr:uid="{00000000-0005-0000-0000-0000203A0000}"/>
    <cellStyle name="20% - Accent6 9 2 2 3 3 2" xfId="14995" xr:uid="{00000000-0005-0000-0000-0000213A0000}"/>
    <cellStyle name="20% - Accent6 9 2 2 3 4" xfId="14996" xr:uid="{00000000-0005-0000-0000-0000223A0000}"/>
    <cellStyle name="20% - Accent6 9 2 2 4" xfId="14997" xr:uid="{00000000-0005-0000-0000-0000233A0000}"/>
    <cellStyle name="20% - Accent6 9 2 2 4 2" xfId="14998" xr:uid="{00000000-0005-0000-0000-0000243A0000}"/>
    <cellStyle name="20% - Accent6 9 2 2 4 2 2" xfId="14999" xr:uid="{00000000-0005-0000-0000-0000253A0000}"/>
    <cellStyle name="20% - Accent6 9 2 2 4 3" xfId="15000" xr:uid="{00000000-0005-0000-0000-0000263A0000}"/>
    <cellStyle name="20% - Accent6 9 2 2 5" xfId="15001" xr:uid="{00000000-0005-0000-0000-0000273A0000}"/>
    <cellStyle name="20% - Accent6 9 2 2 5 2" xfId="15002" xr:uid="{00000000-0005-0000-0000-0000283A0000}"/>
    <cellStyle name="20% - Accent6 9 2 2 5 2 2" xfId="15003" xr:uid="{00000000-0005-0000-0000-0000293A0000}"/>
    <cellStyle name="20% - Accent6 9 2 2 5 3" xfId="15004" xr:uid="{00000000-0005-0000-0000-00002A3A0000}"/>
    <cellStyle name="20% - Accent6 9 2 2 6" xfId="15005" xr:uid="{00000000-0005-0000-0000-00002B3A0000}"/>
    <cellStyle name="20% - Accent6 9 2 2 6 2" xfId="15006" xr:uid="{00000000-0005-0000-0000-00002C3A0000}"/>
    <cellStyle name="20% - Accent6 9 2 2 7" xfId="15007" xr:uid="{00000000-0005-0000-0000-00002D3A0000}"/>
    <cellStyle name="20% - Accent6 9 2 3" xfId="15008" xr:uid="{00000000-0005-0000-0000-00002E3A0000}"/>
    <cellStyle name="20% - Accent6 9 2 3 2" xfId="15009" xr:uid="{00000000-0005-0000-0000-00002F3A0000}"/>
    <cellStyle name="20% - Accent6 9 2 3 2 2" xfId="15010" xr:uid="{00000000-0005-0000-0000-0000303A0000}"/>
    <cellStyle name="20% - Accent6 9 2 3 2 2 2" xfId="15011" xr:uid="{00000000-0005-0000-0000-0000313A0000}"/>
    <cellStyle name="20% - Accent6 9 2 3 2 2 2 2" xfId="15012" xr:uid="{00000000-0005-0000-0000-0000323A0000}"/>
    <cellStyle name="20% - Accent6 9 2 3 2 2 3" xfId="15013" xr:uid="{00000000-0005-0000-0000-0000333A0000}"/>
    <cellStyle name="20% - Accent6 9 2 3 2 3" xfId="15014" xr:uid="{00000000-0005-0000-0000-0000343A0000}"/>
    <cellStyle name="20% - Accent6 9 2 3 2 3 2" xfId="15015" xr:uid="{00000000-0005-0000-0000-0000353A0000}"/>
    <cellStyle name="20% - Accent6 9 2 3 2 4" xfId="15016" xr:uid="{00000000-0005-0000-0000-0000363A0000}"/>
    <cellStyle name="20% - Accent6 9 2 3 3" xfId="15017" xr:uid="{00000000-0005-0000-0000-0000373A0000}"/>
    <cellStyle name="20% - Accent6 9 2 3 3 2" xfId="15018" xr:uid="{00000000-0005-0000-0000-0000383A0000}"/>
    <cellStyle name="20% - Accent6 9 2 3 3 2 2" xfId="15019" xr:uid="{00000000-0005-0000-0000-0000393A0000}"/>
    <cellStyle name="20% - Accent6 9 2 3 3 3" xfId="15020" xr:uid="{00000000-0005-0000-0000-00003A3A0000}"/>
    <cellStyle name="20% - Accent6 9 2 3 4" xfId="15021" xr:uid="{00000000-0005-0000-0000-00003B3A0000}"/>
    <cellStyle name="20% - Accent6 9 2 3 4 2" xfId="15022" xr:uid="{00000000-0005-0000-0000-00003C3A0000}"/>
    <cellStyle name="20% - Accent6 9 2 3 4 2 2" xfId="15023" xr:uid="{00000000-0005-0000-0000-00003D3A0000}"/>
    <cellStyle name="20% - Accent6 9 2 3 4 3" xfId="15024" xr:uid="{00000000-0005-0000-0000-00003E3A0000}"/>
    <cellStyle name="20% - Accent6 9 2 3 5" xfId="15025" xr:uid="{00000000-0005-0000-0000-00003F3A0000}"/>
    <cellStyle name="20% - Accent6 9 2 3 5 2" xfId="15026" xr:uid="{00000000-0005-0000-0000-0000403A0000}"/>
    <cellStyle name="20% - Accent6 9 2 3 6" xfId="15027" xr:uid="{00000000-0005-0000-0000-0000413A0000}"/>
    <cellStyle name="20% - Accent6 9 2 4" xfId="15028" xr:uid="{00000000-0005-0000-0000-0000423A0000}"/>
    <cellStyle name="20% - Accent6 9 2 4 2" xfId="15029" xr:uid="{00000000-0005-0000-0000-0000433A0000}"/>
    <cellStyle name="20% - Accent6 9 2 4 2 2" xfId="15030" xr:uid="{00000000-0005-0000-0000-0000443A0000}"/>
    <cellStyle name="20% - Accent6 9 2 4 2 2 2" xfId="15031" xr:uid="{00000000-0005-0000-0000-0000453A0000}"/>
    <cellStyle name="20% - Accent6 9 2 4 2 3" xfId="15032" xr:uid="{00000000-0005-0000-0000-0000463A0000}"/>
    <cellStyle name="20% - Accent6 9 2 4 3" xfId="15033" xr:uid="{00000000-0005-0000-0000-0000473A0000}"/>
    <cellStyle name="20% - Accent6 9 2 4 3 2" xfId="15034" xr:uid="{00000000-0005-0000-0000-0000483A0000}"/>
    <cellStyle name="20% - Accent6 9 2 4 4" xfId="15035" xr:uid="{00000000-0005-0000-0000-0000493A0000}"/>
    <cellStyle name="20% - Accent6 9 2 5" xfId="15036" xr:uid="{00000000-0005-0000-0000-00004A3A0000}"/>
    <cellStyle name="20% - Accent6 9 2 5 2" xfId="15037" xr:uid="{00000000-0005-0000-0000-00004B3A0000}"/>
    <cellStyle name="20% - Accent6 9 2 5 2 2" xfId="15038" xr:uid="{00000000-0005-0000-0000-00004C3A0000}"/>
    <cellStyle name="20% - Accent6 9 2 5 3" xfId="15039" xr:uid="{00000000-0005-0000-0000-00004D3A0000}"/>
    <cellStyle name="20% - Accent6 9 2 6" xfId="15040" xr:uid="{00000000-0005-0000-0000-00004E3A0000}"/>
    <cellStyle name="20% - Accent6 9 2 6 2" xfId="15041" xr:uid="{00000000-0005-0000-0000-00004F3A0000}"/>
    <cellStyle name="20% - Accent6 9 2 6 2 2" xfId="15042" xr:uid="{00000000-0005-0000-0000-0000503A0000}"/>
    <cellStyle name="20% - Accent6 9 2 6 3" xfId="15043" xr:uid="{00000000-0005-0000-0000-0000513A0000}"/>
    <cellStyle name="20% - Accent6 9 2 7" xfId="15044" xr:uid="{00000000-0005-0000-0000-0000523A0000}"/>
    <cellStyle name="20% - Accent6 9 2 7 2" xfId="15045" xr:uid="{00000000-0005-0000-0000-0000533A0000}"/>
    <cellStyle name="20% - Accent6 9 2 8" xfId="15046" xr:uid="{00000000-0005-0000-0000-0000543A0000}"/>
    <cellStyle name="20% - Accent6 9 3" xfId="15047" xr:uid="{00000000-0005-0000-0000-0000553A0000}"/>
    <cellStyle name="20% - Accent6 9 3 2" xfId="15048" xr:uid="{00000000-0005-0000-0000-0000563A0000}"/>
    <cellStyle name="20% - Accent6 9 3 2 2" xfId="15049" xr:uid="{00000000-0005-0000-0000-0000573A0000}"/>
    <cellStyle name="20% - Accent6 9 3 2 2 2" xfId="15050" xr:uid="{00000000-0005-0000-0000-0000583A0000}"/>
    <cellStyle name="20% - Accent6 9 3 2 2 2 2" xfId="15051" xr:uid="{00000000-0005-0000-0000-0000593A0000}"/>
    <cellStyle name="20% - Accent6 9 3 2 2 2 2 2" xfId="15052" xr:uid="{00000000-0005-0000-0000-00005A3A0000}"/>
    <cellStyle name="20% - Accent6 9 3 2 2 2 3" xfId="15053" xr:uid="{00000000-0005-0000-0000-00005B3A0000}"/>
    <cellStyle name="20% - Accent6 9 3 2 2 3" xfId="15054" xr:uid="{00000000-0005-0000-0000-00005C3A0000}"/>
    <cellStyle name="20% - Accent6 9 3 2 2 3 2" xfId="15055" xr:uid="{00000000-0005-0000-0000-00005D3A0000}"/>
    <cellStyle name="20% - Accent6 9 3 2 2 4" xfId="15056" xr:uid="{00000000-0005-0000-0000-00005E3A0000}"/>
    <cellStyle name="20% - Accent6 9 3 2 3" xfId="15057" xr:uid="{00000000-0005-0000-0000-00005F3A0000}"/>
    <cellStyle name="20% - Accent6 9 3 2 3 2" xfId="15058" xr:uid="{00000000-0005-0000-0000-0000603A0000}"/>
    <cellStyle name="20% - Accent6 9 3 2 3 2 2" xfId="15059" xr:uid="{00000000-0005-0000-0000-0000613A0000}"/>
    <cellStyle name="20% - Accent6 9 3 2 3 3" xfId="15060" xr:uid="{00000000-0005-0000-0000-0000623A0000}"/>
    <cellStyle name="20% - Accent6 9 3 2 4" xfId="15061" xr:uid="{00000000-0005-0000-0000-0000633A0000}"/>
    <cellStyle name="20% - Accent6 9 3 2 4 2" xfId="15062" xr:uid="{00000000-0005-0000-0000-0000643A0000}"/>
    <cellStyle name="20% - Accent6 9 3 2 4 2 2" xfId="15063" xr:uid="{00000000-0005-0000-0000-0000653A0000}"/>
    <cellStyle name="20% - Accent6 9 3 2 4 3" xfId="15064" xr:uid="{00000000-0005-0000-0000-0000663A0000}"/>
    <cellStyle name="20% - Accent6 9 3 2 5" xfId="15065" xr:uid="{00000000-0005-0000-0000-0000673A0000}"/>
    <cellStyle name="20% - Accent6 9 3 2 5 2" xfId="15066" xr:uid="{00000000-0005-0000-0000-0000683A0000}"/>
    <cellStyle name="20% - Accent6 9 3 2 6" xfId="15067" xr:uid="{00000000-0005-0000-0000-0000693A0000}"/>
    <cellStyle name="20% - Accent6 9 3 3" xfId="15068" xr:uid="{00000000-0005-0000-0000-00006A3A0000}"/>
    <cellStyle name="20% - Accent6 9 3 3 2" xfId="15069" xr:uid="{00000000-0005-0000-0000-00006B3A0000}"/>
    <cellStyle name="20% - Accent6 9 3 3 2 2" xfId="15070" xr:uid="{00000000-0005-0000-0000-00006C3A0000}"/>
    <cellStyle name="20% - Accent6 9 3 3 2 2 2" xfId="15071" xr:uid="{00000000-0005-0000-0000-00006D3A0000}"/>
    <cellStyle name="20% - Accent6 9 3 3 2 3" xfId="15072" xr:uid="{00000000-0005-0000-0000-00006E3A0000}"/>
    <cellStyle name="20% - Accent6 9 3 3 3" xfId="15073" xr:uid="{00000000-0005-0000-0000-00006F3A0000}"/>
    <cellStyle name="20% - Accent6 9 3 3 3 2" xfId="15074" xr:uid="{00000000-0005-0000-0000-0000703A0000}"/>
    <cellStyle name="20% - Accent6 9 3 3 4" xfId="15075" xr:uid="{00000000-0005-0000-0000-0000713A0000}"/>
    <cellStyle name="20% - Accent6 9 3 4" xfId="15076" xr:uid="{00000000-0005-0000-0000-0000723A0000}"/>
    <cellStyle name="20% - Accent6 9 3 4 2" xfId="15077" xr:uid="{00000000-0005-0000-0000-0000733A0000}"/>
    <cellStyle name="20% - Accent6 9 3 4 2 2" xfId="15078" xr:uid="{00000000-0005-0000-0000-0000743A0000}"/>
    <cellStyle name="20% - Accent6 9 3 4 3" xfId="15079" xr:uid="{00000000-0005-0000-0000-0000753A0000}"/>
    <cellStyle name="20% - Accent6 9 3 5" xfId="15080" xr:uid="{00000000-0005-0000-0000-0000763A0000}"/>
    <cellStyle name="20% - Accent6 9 3 5 2" xfId="15081" xr:uid="{00000000-0005-0000-0000-0000773A0000}"/>
    <cellStyle name="20% - Accent6 9 3 5 2 2" xfId="15082" xr:uid="{00000000-0005-0000-0000-0000783A0000}"/>
    <cellStyle name="20% - Accent6 9 3 5 3" xfId="15083" xr:uid="{00000000-0005-0000-0000-0000793A0000}"/>
    <cellStyle name="20% - Accent6 9 3 6" xfId="15084" xr:uid="{00000000-0005-0000-0000-00007A3A0000}"/>
    <cellStyle name="20% - Accent6 9 3 6 2" xfId="15085" xr:uid="{00000000-0005-0000-0000-00007B3A0000}"/>
    <cellStyle name="20% - Accent6 9 3 7" xfId="15086" xr:uid="{00000000-0005-0000-0000-00007C3A0000}"/>
    <cellStyle name="20% - Accent6 9 4" xfId="15087" xr:uid="{00000000-0005-0000-0000-00007D3A0000}"/>
    <cellStyle name="20% - Accent6 9 4 2" xfId="15088" xr:uid="{00000000-0005-0000-0000-00007E3A0000}"/>
    <cellStyle name="20% - Accent6 9 4 2 2" xfId="15089" xr:uid="{00000000-0005-0000-0000-00007F3A0000}"/>
    <cellStyle name="20% - Accent6 9 4 2 2 2" xfId="15090" xr:uid="{00000000-0005-0000-0000-0000803A0000}"/>
    <cellStyle name="20% - Accent6 9 4 2 2 2 2" xfId="15091" xr:uid="{00000000-0005-0000-0000-0000813A0000}"/>
    <cellStyle name="20% - Accent6 9 4 2 2 3" xfId="15092" xr:uid="{00000000-0005-0000-0000-0000823A0000}"/>
    <cellStyle name="20% - Accent6 9 4 2 3" xfId="15093" xr:uid="{00000000-0005-0000-0000-0000833A0000}"/>
    <cellStyle name="20% - Accent6 9 4 2 3 2" xfId="15094" xr:uid="{00000000-0005-0000-0000-0000843A0000}"/>
    <cellStyle name="20% - Accent6 9 4 2 4" xfId="15095" xr:uid="{00000000-0005-0000-0000-0000853A0000}"/>
    <cellStyle name="20% - Accent6 9 4 3" xfId="15096" xr:uid="{00000000-0005-0000-0000-0000863A0000}"/>
    <cellStyle name="20% - Accent6 9 4 3 2" xfId="15097" xr:uid="{00000000-0005-0000-0000-0000873A0000}"/>
    <cellStyle name="20% - Accent6 9 4 3 2 2" xfId="15098" xr:uid="{00000000-0005-0000-0000-0000883A0000}"/>
    <cellStyle name="20% - Accent6 9 4 3 3" xfId="15099" xr:uid="{00000000-0005-0000-0000-0000893A0000}"/>
    <cellStyle name="20% - Accent6 9 4 4" xfId="15100" xr:uid="{00000000-0005-0000-0000-00008A3A0000}"/>
    <cellStyle name="20% - Accent6 9 4 4 2" xfId="15101" xr:uid="{00000000-0005-0000-0000-00008B3A0000}"/>
    <cellStyle name="20% - Accent6 9 4 4 2 2" xfId="15102" xr:uid="{00000000-0005-0000-0000-00008C3A0000}"/>
    <cellStyle name="20% - Accent6 9 4 4 3" xfId="15103" xr:uid="{00000000-0005-0000-0000-00008D3A0000}"/>
    <cellStyle name="20% - Accent6 9 4 5" xfId="15104" xr:uid="{00000000-0005-0000-0000-00008E3A0000}"/>
    <cellStyle name="20% - Accent6 9 4 5 2" xfId="15105" xr:uid="{00000000-0005-0000-0000-00008F3A0000}"/>
    <cellStyle name="20% - Accent6 9 4 6" xfId="15106" xr:uid="{00000000-0005-0000-0000-0000903A0000}"/>
    <cellStyle name="20% - Accent6 9 5" xfId="15107" xr:uid="{00000000-0005-0000-0000-0000913A0000}"/>
    <cellStyle name="20% - Accent6 9 5 2" xfId="15108" xr:uid="{00000000-0005-0000-0000-0000923A0000}"/>
    <cellStyle name="20% - Accent6 9 5 2 2" xfId="15109" xr:uid="{00000000-0005-0000-0000-0000933A0000}"/>
    <cellStyle name="20% - Accent6 9 5 2 2 2" xfId="15110" xr:uid="{00000000-0005-0000-0000-0000943A0000}"/>
    <cellStyle name="20% - Accent6 9 5 2 3" xfId="15111" xr:uid="{00000000-0005-0000-0000-0000953A0000}"/>
    <cellStyle name="20% - Accent6 9 5 3" xfId="15112" xr:uid="{00000000-0005-0000-0000-0000963A0000}"/>
    <cellStyle name="20% - Accent6 9 5 3 2" xfId="15113" xr:uid="{00000000-0005-0000-0000-0000973A0000}"/>
    <cellStyle name="20% - Accent6 9 5 4" xfId="15114" xr:uid="{00000000-0005-0000-0000-0000983A0000}"/>
    <cellStyle name="20% - Accent6 9 6" xfId="15115" xr:uid="{00000000-0005-0000-0000-0000993A0000}"/>
    <cellStyle name="20% - Accent6 9 6 2" xfId="15116" xr:uid="{00000000-0005-0000-0000-00009A3A0000}"/>
    <cellStyle name="20% - Accent6 9 6 2 2" xfId="15117" xr:uid="{00000000-0005-0000-0000-00009B3A0000}"/>
    <cellStyle name="20% - Accent6 9 6 3" xfId="15118" xr:uid="{00000000-0005-0000-0000-00009C3A0000}"/>
    <cellStyle name="20% - Accent6 9 7" xfId="15119" xr:uid="{00000000-0005-0000-0000-00009D3A0000}"/>
    <cellStyle name="20% - Accent6 9 7 2" xfId="15120" xr:uid="{00000000-0005-0000-0000-00009E3A0000}"/>
    <cellStyle name="20% - Accent6 9 7 2 2" xfId="15121" xr:uid="{00000000-0005-0000-0000-00009F3A0000}"/>
    <cellStyle name="20% - Accent6 9 7 3" xfId="15122" xr:uid="{00000000-0005-0000-0000-0000A03A0000}"/>
    <cellStyle name="20% - Accent6 9 8" xfId="15123" xr:uid="{00000000-0005-0000-0000-0000A13A0000}"/>
    <cellStyle name="20% - Accent6 9 8 2" xfId="15124" xr:uid="{00000000-0005-0000-0000-0000A23A0000}"/>
    <cellStyle name="20% - Accent6 9 9" xfId="15125" xr:uid="{00000000-0005-0000-0000-0000A33A0000}"/>
    <cellStyle name="40% - Accent1 10" xfId="15126" xr:uid="{00000000-0005-0000-0000-0000A43A0000}"/>
    <cellStyle name="40% - Accent1 10 2" xfId="15127" xr:uid="{00000000-0005-0000-0000-0000A53A0000}"/>
    <cellStyle name="40% - Accent1 10 2 2" xfId="15128" xr:uid="{00000000-0005-0000-0000-0000A63A0000}"/>
    <cellStyle name="40% - Accent1 10 2 2 2" xfId="15129" xr:uid="{00000000-0005-0000-0000-0000A73A0000}"/>
    <cellStyle name="40% - Accent1 10 2 2 2 2" xfId="15130" xr:uid="{00000000-0005-0000-0000-0000A83A0000}"/>
    <cellStyle name="40% - Accent1 10 2 2 2 2 2" xfId="15131" xr:uid="{00000000-0005-0000-0000-0000A93A0000}"/>
    <cellStyle name="40% - Accent1 10 2 2 2 2 2 2" xfId="15132" xr:uid="{00000000-0005-0000-0000-0000AA3A0000}"/>
    <cellStyle name="40% - Accent1 10 2 2 2 2 2 2 2" xfId="15133" xr:uid="{00000000-0005-0000-0000-0000AB3A0000}"/>
    <cellStyle name="40% - Accent1 10 2 2 2 2 2 3" xfId="15134" xr:uid="{00000000-0005-0000-0000-0000AC3A0000}"/>
    <cellStyle name="40% - Accent1 10 2 2 2 2 3" xfId="15135" xr:uid="{00000000-0005-0000-0000-0000AD3A0000}"/>
    <cellStyle name="40% - Accent1 10 2 2 2 2 3 2" xfId="15136" xr:uid="{00000000-0005-0000-0000-0000AE3A0000}"/>
    <cellStyle name="40% - Accent1 10 2 2 2 2 4" xfId="15137" xr:uid="{00000000-0005-0000-0000-0000AF3A0000}"/>
    <cellStyle name="40% - Accent1 10 2 2 2 3" xfId="15138" xr:uid="{00000000-0005-0000-0000-0000B03A0000}"/>
    <cellStyle name="40% - Accent1 10 2 2 2 3 2" xfId="15139" xr:uid="{00000000-0005-0000-0000-0000B13A0000}"/>
    <cellStyle name="40% - Accent1 10 2 2 2 3 2 2" xfId="15140" xr:uid="{00000000-0005-0000-0000-0000B23A0000}"/>
    <cellStyle name="40% - Accent1 10 2 2 2 3 3" xfId="15141" xr:uid="{00000000-0005-0000-0000-0000B33A0000}"/>
    <cellStyle name="40% - Accent1 10 2 2 2 4" xfId="15142" xr:uid="{00000000-0005-0000-0000-0000B43A0000}"/>
    <cellStyle name="40% - Accent1 10 2 2 2 4 2" xfId="15143" xr:uid="{00000000-0005-0000-0000-0000B53A0000}"/>
    <cellStyle name="40% - Accent1 10 2 2 2 4 2 2" xfId="15144" xr:uid="{00000000-0005-0000-0000-0000B63A0000}"/>
    <cellStyle name="40% - Accent1 10 2 2 2 4 3" xfId="15145" xr:uid="{00000000-0005-0000-0000-0000B73A0000}"/>
    <cellStyle name="40% - Accent1 10 2 2 2 5" xfId="15146" xr:uid="{00000000-0005-0000-0000-0000B83A0000}"/>
    <cellStyle name="40% - Accent1 10 2 2 2 5 2" xfId="15147" xr:uid="{00000000-0005-0000-0000-0000B93A0000}"/>
    <cellStyle name="40% - Accent1 10 2 2 2 6" xfId="15148" xr:uid="{00000000-0005-0000-0000-0000BA3A0000}"/>
    <cellStyle name="40% - Accent1 10 2 2 3" xfId="15149" xr:uid="{00000000-0005-0000-0000-0000BB3A0000}"/>
    <cellStyle name="40% - Accent1 10 2 2 3 2" xfId="15150" xr:uid="{00000000-0005-0000-0000-0000BC3A0000}"/>
    <cellStyle name="40% - Accent1 10 2 2 3 2 2" xfId="15151" xr:uid="{00000000-0005-0000-0000-0000BD3A0000}"/>
    <cellStyle name="40% - Accent1 10 2 2 3 2 2 2" xfId="15152" xr:uid="{00000000-0005-0000-0000-0000BE3A0000}"/>
    <cellStyle name="40% - Accent1 10 2 2 3 2 3" xfId="15153" xr:uid="{00000000-0005-0000-0000-0000BF3A0000}"/>
    <cellStyle name="40% - Accent1 10 2 2 3 3" xfId="15154" xr:uid="{00000000-0005-0000-0000-0000C03A0000}"/>
    <cellStyle name="40% - Accent1 10 2 2 3 3 2" xfId="15155" xr:uid="{00000000-0005-0000-0000-0000C13A0000}"/>
    <cellStyle name="40% - Accent1 10 2 2 3 4" xfId="15156" xr:uid="{00000000-0005-0000-0000-0000C23A0000}"/>
    <cellStyle name="40% - Accent1 10 2 2 4" xfId="15157" xr:uid="{00000000-0005-0000-0000-0000C33A0000}"/>
    <cellStyle name="40% - Accent1 10 2 2 4 2" xfId="15158" xr:uid="{00000000-0005-0000-0000-0000C43A0000}"/>
    <cellStyle name="40% - Accent1 10 2 2 4 2 2" xfId="15159" xr:uid="{00000000-0005-0000-0000-0000C53A0000}"/>
    <cellStyle name="40% - Accent1 10 2 2 4 3" xfId="15160" xr:uid="{00000000-0005-0000-0000-0000C63A0000}"/>
    <cellStyle name="40% - Accent1 10 2 2 5" xfId="15161" xr:uid="{00000000-0005-0000-0000-0000C73A0000}"/>
    <cellStyle name="40% - Accent1 10 2 2 5 2" xfId="15162" xr:uid="{00000000-0005-0000-0000-0000C83A0000}"/>
    <cellStyle name="40% - Accent1 10 2 2 5 2 2" xfId="15163" xr:uid="{00000000-0005-0000-0000-0000C93A0000}"/>
    <cellStyle name="40% - Accent1 10 2 2 5 3" xfId="15164" xr:uid="{00000000-0005-0000-0000-0000CA3A0000}"/>
    <cellStyle name="40% - Accent1 10 2 2 6" xfId="15165" xr:uid="{00000000-0005-0000-0000-0000CB3A0000}"/>
    <cellStyle name="40% - Accent1 10 2 2 6 2" xfId="15166" xr:uid="{00000000-0005-0000-0000-0000CC3A0000}"/>
    <cellStyle name="40% - Accent1 10 2 2 7" xfId="15167" xr:uid="{00000000-0005-0000-0000-0000CD3A0000}"/>
    <cellStyle name="40% - Accent1 10 2 3" xfId="15168" xr:uid="{00000000-0005-0000-0000-0000CE3A0000}"/>
    <cellStyle name="40% - Accent1 10 2 3 2" xfId="15169" xr:uid="{00000000-0005-0000-0000-0000CF3A0000}"/>
    <cellStyle name="40% - Accent1 10 2 3 2 2" xfId="15170" xr:uid="{00000000-0005-0000-0000-0000D03A0000}"/>
    <cellStyle name="40% - Accent1 10 2 3 2 2 2" xfId="15171" xr:uid="{00000000-0005-0000-0000-0000D13A0000}"/>
    <cellStyle name="40% - Accent1 10 2 3 2 2 2 2" xfId="15172" xr:uid="{00000000-0005-0000-0000-0000D23A0000}"/>
    <cellStyle name="40% - Accent1 10 2 3 2 2 3" xfId="15173" xr:uid="{00000000-0005-0000-0000-0000D33A0000}"/>
    <cellStyle name="40% - Accent1 10 2 3 2 3" xfId="15174" xr:uid="{00000000-0005-0000-0000-0000D43A0000}"/>
    <cellStyle name="40% - Accent1 10 2 3 2 3 2" xfId="15175" xr:uid="{00000000-0005-0000-0000-0000D53A0000}"/>
    <cellStyle name="40% - Accent1 10 2 3 2 4" xfId="15176" xr:uid="{00000000-0005-0000-0000-0000D63A0000}"/>
    <cellStyle name="40% - Accent1 10 2 3 3" xfId="15177" xr:uid="{00000000-0005-0000-0000-0000D73A0000}"/>
    <cellStyle name="40% - Accent1 10 2 3 3 2" xfId="15178" xr:uid="{00000000-0005-0000-0000-0000D83A0000}"/>
    <cellStyle name="40% - Accent1 10 2 3 3 2 2" xfId="15179" xr:uid="{00000000-0005-0000-0000-0000D93A0000}"/>
    <cellStyle name="40% - Accent1 10 2 3 3 3" xfId="15180" xr:uid="{00000000-0005-0000-0000-0000DA3A0000}"/>
    <cellStyle name="40% - Accent1 10 2 3 4" xfId="15181" xr:uid="{00000000-0005-0000-0000-0000DB3A0000}"/>
    <cellStyle name="40% - Accent1 10 2 3 4 2" xfId="15182" xr:uid="{00000000-0005-0000-0000-0000DC3A0000}"/>
    <cellStyle name="40% - Accent1 10 2 3 4 2 2" xfId="15183" xr:uid="{00000000-0005-0000-0000-0000DD3A0000}"/>
    <cellStyle name="40% - Accent1 10 2 3 4 3" xfId="15184" xr:uid="{00000000-0005-0000-0000-0000DE3A0000}"/>
    <cellStyle name="40% - Accent1 10 2 3 5" xfId="15185" xr:uid="{00000000-0005-0000-0000-0000DF3A0000}"/>
    <cellStyle name="40% - Accent1 10 2 3 5 2" xfId="15186" xr:uid="{00000000-0005-0000-0000-0000E03A0000}"/>
    <cellStyle name="40% - Accent1 10 2 3 6" xfId="15187" xr:uid="{00000000-0005-0000-0000-0000E13A0000}"/>
    <cellStyle name="40% - Accent1 10 2 4" xfId="15188" xr:uid="{00000000-0005-0000-0000-0000E23A0000}"/>
    <cellStyle name="40% - Accent1 10 2 4 2" xfId="15189" xr:uid="{00000000-0005-0000-0000-0000E33A0000}"/>
    <cellStyle name="40% - Accent1 10 2 4 2 2" xfId="15190" xr:uid="{00000000-0005-0000-0000-0000E43A0000}"/>
    <cellStyle name="40% - Accent1 10 2 4 2 2 2" xfId="15191" xr:uid="{00000000-0005-0000-0000-0000E53A0000}"/>
    <cellStyle name="40% - Accent1 10 2 4 2 3" xfId="15192" xr:uid="{00000000-0005-0000-0000-0000E63A0000}"/>
    <cellStyle name="40% - Accent1 10 2 4 3" xfId="15193" xr:uid="{00000000-0005-0000-0000-0000E73A0000}"/>
    <cellStyle name="40% - Accent1 10 2 4 3 2" xfId="15194" xr:uid="{00000000-0005-0000-0000-0000E83A0000}"/>
    <cellStyle name="40% - Accent1 10 2 4 4" xfId="15195" xr:uid="{00000000-0005-0000-0000-0000E93A0000}"/>
    <cellStyle name="40% - Accent1 10 2 5" xfId="15196" xr:uid="{00000000-0005-0000-0000-0000EA3A0000}"/>
    <cellStyle name="40% - Accent1 10 2 5 2" xfId="15197" xr:uid="{00000000-0005-0000-0000-0000EB3A0000}"/>
    <cellStyle name="40% - Accent1 10 2 5 2 2" xfId="15198" xr:uid="{00000000-0005-0000-0000-0000EC3A0000}"/>
    <cellStyle name="40% - Accent1 10 2 5 3" xfId="15199" xr:uid="{00000000-0005-0000-0000-0000ED3A0000}"/>
    <cellStyle name="40% - Accent1 10 2 6" xfId="15200" xr:uid="{00000000-0005-0000-0000-0000EE3A0000}"/>
    <cellStyle name="40% - Accent1 10 2 6 2" xfId="15201" xr:uid="{00000000-0005-0000-0000-0000EF3A0000}"/>
    <cellStyle name="40% - Accent1 10 2 6 2 2" xfId="15202" xr:uid="{00000000-0005-0000-0000-0000F03A0000}"/>
    <cellStyle name="40% - Accent1 10 2 6 3" xfId="15203" xr:uid="{00000000-0005-0000-0000-0000F13A0000}"/>
    <cellStyle name="40% - Accent1 10 2 7" xfId="15204" xr:uid="{00000000-0005-0000-0000-0000F23A0000}"/>
    <cellStyle name="40% - Accent1 10 2 7 2" xfId="15205" xr:uid="{00000000-0005-0000-0000-0000F33A0000}"/>
    <cellStyle name="40% - Accent1 10 2 8" xfId="15206" xr:uid="{00000000-0005-0000-0000-0000F43A0000}"/>
    <cellStyle name="40% - Accent1 10 3" xfId="15207" xr:uid="{00000000-0005-0000-0000-0000F53A0000}"/>
    <cellStyle name="40% - Accent1 10 3 2" xfId="15208" xr:uid="{00000000-0005-0000-0000-0000F63A0000}"/>
    <cellStyle name="40% - Accent1 10 3 2 2" xfId="15209" xr:uid="{00000000-0005-0000-0000-0000F73A0000}"/>
    <cellStyle name="40% - Accent1 10 3 2 2 2" xfId="15210" xr:uid="{00000000-0005-0000-0000-0000F83A0000}"/>
    <cellStyle name="40% - Accent1 10 3 2 2 2 2" xfId="15211" xr:uid="{00000000-0005-0000-0000-0000F93A0000}"/>
    <cellStyle name="40% - Accent1 10 3 2 2 2 2 2" xfId="15212" xr:uid="{00000000-0005-0000-0000-0000FA3A0000}"/>
    <cellStyle name="40% - Accent1 10 3 2 2 2 3" xfId="15213" xr:uid="{00000000-0005-0000-0000-0000FB3A0000}"/>
    <cellStyle name="40% - Accent1 10 3 2 2 3" xfId="15214" xr:uid="{00000000-0005-0000-0000-0000FC3A0000}"/>
    <cellStyle name="40% - Accent1 10 3 2 2 3 2" xfId="15215" xr:uid="{00000000-0005-0000-0000-0000FD3A0000}"/>
    <cellStyle name="40% - Accent1 10 3 2 2 4" xfId="15216" xr:uid="{00000000-0005-0000-0000-0000FE3A0000}"/>
    <cellStyle name="40% - Accent1 10 3 2 3" xfId="15217" xr:uid="{00000000-0005-0000-0000-0000FF3A0000}"/>
    <cellStyle name="40% - Accent1 10 3 2 3 2" xfId="15218" xr:uid="{00000000-0005-0000-0000-0000003B0000}"/>
    <cellStyle name="40% - Accent1 10 3 2 3 2 2" xfId="15219" xr:uid="{00000000-0005-0000-0000-0000013B0000}"/>
    <cellStyle name="40% - Accent1 10 3 2 3 3" xfId="15220" xr:uid="{00000000-0005-0000-0000-0000023B0000}"/>
    <cellStyle name="40% - Accent1 10 3 2 4" xfId="15221" xr:uid="{00000000-0005-0000-0000-0000033B0000}"/>
    <cellStyle name="40% - Accent1 10 3 2 4 2" xfId="15222" xr:uid="{00000000-0005-0000-0000-0000043B0000}"/>
    <cellStyle name="40% - Accent1 10 3 2 4 2 2" xfId="15223" xr:uid="{00000000-0005-0000-0000-0000053B0000}"/>
    <cellStyle name="40% - Accent1 10 3 2 4 3" xfId="15224" xr:uid="{00000000-0005-0000-0000-0000063B0000}"/>
    <cellStyle name="40% - Accent1 10 3 2 5" xfId="15225" xr:uid="{00000000-0005-0000-0000-0000073B0000}"/>
    <cellStyle name="40% - Accent1 10 3 2 5 2" xfId="15226" xr:uid="{00000000-0005-0000-0000-0000083B0000}"/>
    <cellStyle name="40% - Accent1 10 3 2 6" xfId="15227" xr:uid="{00000000-0005-0000-0000-0000093B0000}"/>
    <cellStyle name="40% - Accent1 10 3 3" xfId="15228" xr:uid="{00000000-0005-0000-0000-00000A3B0000}"/>
    <cellStyle name="40% - Accent1 10 3 3 2" xfId="15229" xr:uid="{00000000-0005-0000-0000-00000B3B0000}"/>
    <cellStyle name="40% - Accent1 10 3 3 2 2" xfId="15230" xr:uid="{00000000-0005-0000-0000-00000C3B0000}"/>
    <cellStyle name="40% - Accent1 10 3 3 2 2 2" xfId="15231" xr:uid="{00000000-0005-0000-0000-00000D3B0000}"/>
    <cellStyle name="40% - Accent1 10 3 3 2 3" xfId="15232" xr:uid="{00000000-0005-0000-0000-00000E3B0000}"/>
    <cellStyle name="40% - Accent1 10 3 3 3" xfId="15233" xr:uid="{00000000-0005-0000-0000-00000F3B0000}"/>
    <cellStyle name="40% - Accent1 10 3 3 3 2" xfId="15234" xr:uid="{00000000-0005-0000-0000-0000103B0000}"/>
    <cellStyle name="40% - Accent1 10 3 3 4" xfId="15235" xr:uid="{00000000-0005-0000-0000-0000113B0000}"/>
    <cellStyle name="40% - Accent1 10 3 4" xfId="15236" xr:uid="{00000000-0005-0000-0000-0000123B0000}"/>
    <cellStyle name="40% - Accent1 10 3 4 2" xfId="15237" xr:uid="{00000000-0005-0000-0000-0000133B0000}"/>
    <cellStyle name="40% - Accent1 10 3 4 2 2" xfId="15238" xr:uid="{00000000-0005-0000-0000-0000143B0000}"/>
    <cellStyle name="40% - Accent1 10 3 4 3" xfId="15239" xr:uid="{00000000-0005-0000-0000-0000153B0000}"/>
    <cellStyle name="40% - Accent1 10 3 5" xfId="15240" xr:uid="{00000000-0005-0000-0000-0000163B0000}"/>
    <cellStyle name="40% - Accent1 10 3 5 2" xfId="15241" xr:uid="{00000000-0005-0000-0000-0000173B0000}"/>
    <cellStyle name="40% - Accent1 10 3 5 2 2" xfId="15242" xr:uid="{00000000-0005-0000-0000-0000183B0000}"/>
    <cellStyle name="40% - Accent1 10 3 5 3" xfId="15243" xr:uid="{00000000-0005-0000-0000-0000193B0000}"/>
    <cellStyle name="40% - Accent1 10 3 6" xfId="15244" xr:uid="{00000000-0005-0000-0000-00001A3B0000}"/>
    <cellStyle name="40% - Accent1 10 3 6 2" xfId="15245" xr:uid="{00000000-0005-0000-0000-00001B3B0000}"/>
    <cellStyle name="40% - Accent1 10 3 7" xfId="15246" xr:uid="{00000000-0005-0000-0000-00001C3B0000}"/>
    <cellStyle name="40% - Accent1 10 4" xfId="15247" xr:uid="{00000000-0005-0000-0000-00001D3B0000}"/>
    <cellStyle name="40% - Accent1 10 4 2" xfId="15248" xr:uid="{00000000-0005-0000-0000-00001E3B0000}"/>
    <cellStyle name="40% - Accent1 10 4 2 2" xfId="15249" xr:uid="{00000000-0005-0000-0000-00001F3B0000}"/>
    <cellStyle name="40% - Accent1 10 4 2 2 2" xfId="15250" xr:uid="{00000000-0005-0000-0000-0000203B0000}"/>
    <cellStyle name="40% - Accent1 10 4 2 2 2 2" xfId="15251" xr:uid="{00000000-0005-0000-0000-0000213B0000}"/>
    <cellStyle name="40% - Accent1 10 4 2 2 3" xfId="15252" xr:uid="{00000000-0005-0000-0000-0000223B0000}"/>
    <cellStyle name="40% - Accent1 10 4 2 3" xfId="15253" xr:uid="{00000000-0005-0000-0000-0000233B0000}"/>
    <cellStyle name="40% - Accent1 10 4 2 3 2" xfId="15254" xr:uid="{00000000-0005-0000-0000-0000243B0000}"/>
    <cellStyle name="40% - Accent1 10 4 2 4" xfId="15255" xr:uid="{00000000-0005-0000-0000-0000253B0000}"/>
    <cellStyle name="40% - Accent1 10 4 3" xfId="15256" xr:uid="{00000000-0005-0000-0000-0000263B0000}"/>
    <cellStyle name="40% - Accent1 10 4 3 2" xfId="15257" xr:uid="{00000000-0005-0000-0000-0000273B0000}"/>
    <cellStyle name="40% - Accent1 10 4 3 2 2" xfId="15258" xr:uid="{00000000-0005-0000-0000-0000283B0000}"/>
    <cellStyle name="40% - Accent1 10 4 3 3" xfId="15259" xr:uid="{00000000-0005-0000-0000-0000293B0000}"/>
    <cellStyle name="40% - Accent1 10 4 4" xfId="15260" xr:uid="{00000000-0005-0000-0000-00002A3B0000}"/>
    <cellStyle name="40% - Accent1 10 4 4 2" xfId="15261" xr:uid="{00000000-0005-0000-0000-00002B3B0000}"/>
    <cellStyle name="40% - Accent1 10 4 4 2 2" xfId="15262" xr:uid="{00000000-0005-0000-0000-00002C3B0000}"/>
    <cellStyle name="40% - Accent1 10 4 4 3" xfId="15263" xr:uid="{00000000-0005-0000-0000-00002D3B0000}"/>
    <cellStyle name="40% - Accent1 10 4 5" xfId="15264" xr:uid="{00000000-0005-0000-0000-00002E3B0000}"/>
    <cellStyle name="40% - Accent1 10 4 5 2" xfId="15265" xr:uid="{00000000-0005-0000-0000-00002F3B0000}"/>
    <cellStyle name="40% - Accent1 10 4 6" xfId="15266" xr:uid="{00000000-0005-0000-0000-0000303B0000}"/>
    <cellStyle name="40% - Accent1 10 5" xfId="15267" xr:uid="{00000000-0005-0000-0000-0000313B0000}"/>
    <cellStyle name="40% - Accent1 10 5 2" xfId="15268" xr:uid="{00000000-0005-0000-0000-0000323B0000}"/>
    <cellStyle name="40% - Accent1 10 5 2 2" xfId="15269" xr:uid="{00000000-0005-0000-0000-0000333B0000}"/>
    <cellStyle name="40% - Accent1 10 5 2 2 2" xfId="15270" xr:uid="{00000000-0005-0000-0000-0000343B0000}"/>
    <cellStyle name="40% - Accent1 10 5 2 3" xfId="15271" xr:uid="{00000000-0005-0000-0000-0000353B0000}"/>
    <cellStyle name="40% - Accent1 10 5 3" xfId="15272" xr:uid="{00000000-0005-0000-0000-0000363B0000}"/>
    <cellStyle name="40% - Accent1 10 5 3 2" xfId="15273" xr:uid="{00000000-0005-0000-0000-0000373B0000}"/>
    <cellStyle name="40% - Accent1 10 5 4" xfId="15274" xr:uid="{00000000-0005-0000-0000-0000383B0000}"/>
    <cellStyle name="40% - Accent1 10 6" xfId="15275" xr:uid="{00000000-0005-0000-0000-0000393B0000}"/>
    <cellStyle name="40% - Accent1 10 6 2" xfId="15276" xr:uid="{00000000-0005-0000-0000-00003A3B0000}"/>
    <cellStyle name="40% - Accent1 10 6 2 2" xfId="15277" xr:uid="{00000000-0005-0000-0000-00003B3B0000}"/>
    <cellStyle name="40% - Accent1 10 6 3" xfId="15278" xr:uid="{00000000-0005-0000-0000-00003C3B0000}"/>
    <cellStyle name="40% - Accent1 10 7" xfId="15279" xr:uid="{00000000-0005-0000-0000-00003D3B0000}"/>
    <cellStyle name="40% - Accent1 10 7 2" xfId="15280" xr:uid="{00000000-0005-0000-0000-00003E3B0000}"/>
    <cellStyle name="40% - Accent1 10 7 2 2" xfId="15281" xr:uid="{00000000-0005-0000-0000-00003F3B0000}"/>
    <cellStyle name="40% - Accent1 10 7 3" xfId="15282" xr:uid="{00000000-0005-0000-0000-0000403B0000}"/>
    <cellStyle name="40% - Accent1 10 8" xfId="15283" xr:uid="{00000000-0005-0000-0000-0000413B0000}"/>
    <cellStyle name="40% - Accent1 10 8 2" xfId="15284" xr:uid="{00000000-0005-0000-0000-0000423B0000}"/>
    <cellStyle name="40% - Accent1 10 9" xfId="15285" xr:uid="{00000000-0005-0000-0000-0000433B0000}"/>
    <cellStyle name="40% - Accent1 11" xfId="15286" xr:uid="{00000000-0005-0000-0000-0000443B0000}"/>
    <cellStyle name="40% - Accent1 11 2" xfId="15287" xr:uid="{00000000-0005-0000-0000-0000453B0000}"/>
    <cellStyle name="40% - Accent1 11 2 2" xfId="15288" xr:uid="{00000000-0005-0000-0000-0000463B0000}"/>
    <cellStyle name="40% - Accent1 11 2 2 2" xfId="15289" xr:uid="{00000000-0005-0000-0000-0000473B0000}"/>
    <cellStyle name="40% - Accent1 11 2 2 2 2" xfId="15290" xr:uid="{00000000-0005-0000-0000-0000483B0000}"/>
    <cellStyle name="40% - Accent1 11 2 2 2 2 2" xfId="15291" xr:uid="{00000000-0005-0000-0000-0000493B0000}"/>
    <cellStyle name="40% - Accent1 11 2 2 2 2 2 2" xfId="15292" xr:uid="{00000000-0005-0000-0000-00004A3B0000}"/>
    <cellStyle name="40% - Accent1 11 2 2 2 2 2 2 2" xfId="15293" xr:uid="{00000000-0005-0000-0000-00004B3B0000}"/>
    <cellStyle name="40% - Accent1 11 2 2 2 2 2 3" xfId="15294" xr:uid="{00000000-0005-0000-0000-00004C3B0000}"/>
    <cellStyle name="40% - Accent1 11 2 2 2 2 3" xfId="15295" xr:uid="{00000000-0005-0000-0000-00004D3B0000}"/>
    <cellStyle name="40% - Accent1 11 2 2 2 2 3 2" xfId="15296" xr:uid="{00000000-0005-0000-0000-00004E3B0000}"/>
    <cellStyle name="40% - Accent1 11 2 2 2 2 4" xfId="15297" xr:uid="{00000000-0005-0000-0000-00004F3B0000}"/>
    <cellStyle name="40% - Accent1 11 2 2 2 3" xfId="15298" xr:uid="{00000000-0005-0000-0000-0000503B0000}"/>
    <cellStyle name="40% - Accent1 11 2 2 2 3 2" xfId="15299" xr:uid="{00000000-0005-0000-0000-0000513B0000}"/>
    <cellStyle name="40% - Accent1 11 2 2 2 3 2 2" xfId="15300" xr:uid="{00000000-0005-0000-0000-0000523B0000}"/>
    <cellStyle name="40% - Accent1 11 2 2 2 3 3" xfId="15301" xr:uid="{00000000-0005-0000-0000-0000533B0000}"/>
    <cellStyle name="40% - Accent1 11 2 2 2 4" xfId="15302" xr:uid="{00000000-0005-0000-0000-0000543B0000}"/>
    <cellStyle name="40% - Accent1 11 2 2 2 4 2" xfId="15303" xr:uid="{00000000-0005-0000-0000-0000553B0000}"/>
    <cellStyle name="40% - Accent1 11 2 2 2 4 2 2" xfId="15304" xr:uid="{00000000-0005-0000-0000-0000563B0000}"/>
    <cellStyle name="40% - Accent1 11 2 2 2 4 3" xfId="15305" xr:uid="{00000000-0005-0000-0000-0000573B0000}"/>
    <cellStyle name="40% - Accent1 11 2 2 2 5" xfId="15306" xr:uid="{00000000-0005-0000-0000-0000583B0000}"/>
    <cellStyle name="40% - Accent1 11 2 2 2 5 2" xfId="15307" xr:uid="{00000000-0005-0000-0000-0000593B0000}"/>
    <cellStyle name="40% - Accent1 11 2 2 2 6" xfId="15308" xr:uid="{00000000-0005-0000-0000-00005A3B0000}"/>
    <cellStyle name="40% - Accent1 11 2 2 3" xfId="15309" xr:uid="{00000000-0005-0000-0000-00005B3B0000}"/>
    <cellStyle name="40% - Accent1 11 2 2 3 2" xfId="15310" xr:uid="{00000000-0005-0000-0000-00005C3B0000}"/>
    <cellStyle name="40% - Accent1 11 2 2 3 2 2" xfId="15311" xr:uid="{00000000-0005-0000-0000-00005D3B0000}"/>
    <cellStyle name="40% - Accent1 11 2 2 3 2 2 2" xfId="15312" xr:uid="{00000000-0005-0000-0000-00005E3B0000}"/>
    <cellStyle name="40% - Accent1 11 2 2 3 2 3" xfId="15313" xr:uid="{00000000-0005-0000-0000-00005F3B0000}"/>
    <cellStyle name="40% - Accent1 11 2 2 3 3" xfId="15314" xr:uid="{00000000-0005-0000-0000-0000603B0000}"/>
    <cellStyle name="40% - Accent1 11 2 2 3 3 2" xfId="15315" xr:uid="{00000000-0005-0000-0000-0000613B0000}"/>
    <cellStyle name="40% - Accent1 11 2 2 3 4" xfId="15316" xr:uid="{00000000-0005-0000-0000-0000623B0000}"/>
    <cellStyle name="40% - Accent1 11 2 2 4" xfId="15317" xr:uid="{00000000-0005-0000-0000-0000633B0000}"/>
    <cellStyle name="40% - Accent1 11 2 2 4 2" xfId="15318" xr:uid="{00000000-0005-0000-0000-0000643B0000}"/>
    <cellStyle name="40% - Accent1 11 2 2 4 2 2" xfId="15319" xr:uid="{00000000-0005-0000-0000-0000653B0000}"/>
    <cellStyle name="40% - Accent1 11 2 2 4 3" xfId="15320" xr:uid="{00000000-0005-0000-0000-0000663B0000}"/>
    <cellStyle name="40% - Accent1 11 2 2 5" xfId="15321" xr:uid="{00000000-0005-0000-0000-0000673B0000}"/>
    <cellStyle name="40% - Accent1 11 2 2 5 2" xfId="15322" xr:uid="{00000000-0005-0000-0000-0000683B0000}"/>
    <cellStyle name="40% - Accent1 11 2 2 5 2 2" xfId="15323" xr:uid="{00000000-0005-0000-0000-0000693B0000}"/>
    <cellStyle name="40% - Accent1 11 2 2 5 3" xfId="15324" xr:uid="{00000000-0005-0000-0000-00006A3B0000}"/>
    <cellStyle name="40% - Accent1 11 2 2 6" xfId="15325" xr:uid="{00000000-0005-0000-0000-00006B3B0000}"/>
    <cellStyle name="40% - Accent1 11 2 2 6 2" xfId="15326" xr:uid="{00000000-0005-0000-0000-00006C3B0000}"/>
    <cellStyle name="40% - Accent1 11 2 2 7" xfId="15327" xr:uid="{00000000-0005-0000-0000-00006D3B0000}"/>
    <cellStyle name="40% - Accent1 11 2 3" xfId="15328" xr:uid="{00000000-0005-0000-0000-00006E3B0000}"/>
    <cellStyle name="40% - Accent1 11 2 3 2" xfId="15329" xr:uid="{00000000-0005-0000-0000-00006F3B0000}"/>
    <cellStyle name="40% - Accent1 11 2 3 2 2" xfId="15330" xr:uid="{00000000-0005-0000-0000-0000703B0000}"/>
    <cellStyle name="40% - Accent1 11 2 3 2 2 2" xfId="15331" xr:uid="{00000000-0005-0000-0000-0000713B0000}"/>
    <cellStyle name="40% - Accent1 11 2 3 2 2 2 2" xfId="15332" xr:uid="{00000000-0005-0000-0000-0000723B0000}"/>
    <cellStyle name="40% - Accent1 11 2 3 2 2 3" xfId="15333" xr:uid="{00000000-0005-0000-0000-0000733B0000}"/>
    <cellStyle name="40% - Accent1 11 2 3 2 3" xfId="15334" xr:uid="{00000000-0005-0000-0000-0000743B0000}"/>
    <cellStyle name="40% - Accent1 11 2 3 2 3 2" xfId="15335" xr:uid="{00000000-0005-0000-0000-0000753B0000}"/>
    <cellStyle name="40% - Accent1 11 2 3 2 4" xfId="15336" xr:uid="{00000000-0005-0000-0000-0000763B0000}"/>
    <cellStyle name="40% - Accent1 11 2 3 3" xfId="15337" xr:uid="{00000000-0005-0000-0000-0000773B0000}"/>
    <cellStyle name="40% - Accent1 11 2 3 3 2" xfId="15338" xr:uid="{00000000-0005-0000-0000-0000783B0000}"/>
    <cellStyle name="40% - Accent1 11 2 3 3 2 2" xfId="15339" xr:uid="{00000000-0005-0000-0000-0000793B0000}"/>
    <cellStyle name="40% - Accent1 11 2 3 3 3" xfId="15340" xr:uid="{00000000-0005-0000-0000-00007A3B0000}"/>
    <cellStyle name="40% - Accent1 11 2 3 4" xfId="15341" xr:uid="{00000000-0005-0000-0000-00007B3B0000}"/>
    <cellStyle name="40% - Accent1 11 2 3 4 2" xfId="15342" xr:uid="{00000000-0005-0000-0000-00007C3B0000}"/>
    <cellStyle name="40% - Accent1 11 2 3 4 2 2" xfId="15343" xr:uid="{00000000-0005-0000-0000-00007D3B0000}"/>
    <cellStyle name="40% - Accent1 11 2 3 4 3" xfId="15344" xr:uid="{00000000-0005-0000-0000-00007E3B0000}"/>
    <cellStyle name="40% - Accent1 11 2 3 5" xfId="15345" xr:uid="{00000000-0005-0000-0000-00007F3B0000}"/>
    <cellStyle name="40% - Accent1 11 2 3 5 2" xfId="15346" xr:uid="{00000000-0005-0000-0000-0000803B0000}"/>
    <cellStyle name="40% - Accent1 11 2 3 6" xfId="15347" xr:uid="{00000000-0005-0000-0000-0000813B0000}"/>
    <cellStyle name="40% - Accent1 11 2 4" xfId="15348" xr:uid="{00000000-0005-0000-0000-0000823B0000}"/>
    <cellStyle name="40% - Accent1 11 2 4 2" xfId="15349" xr:uid="{00000000-0005-0000-0000-0000833B0000}"/>
    <cellStyle name="40% - Accent1 11 2 4 2 2" xfId="15350" xr:uid="{00000000-0005-0000-0000-0000843B0000}"/>
    <cellStyle name="40% - Accent1 11 2 4 2 2 2" xfId="15351" xr:uid="{00000000-0005-0000-0000-0000853B0000}"/>
    <cellStyle name="40% - Accent1 11 2 4 2 3" xfId="15352" xr:uid="{00000000-0005-0000-0000-0000863B0000}"/>
    <cellStyle name="40% - Accent1 11 2 4 3" xfId="15353" xr:uid="{00000000-0005-0000-0000-0000873B0000}"/>
    <cellStyle name="40% - Accent1 11 2 4 3 2" xfId="15354" xr:uid="{00000000-0005-0000-0000-0000883B0000}"/>
    <cellStyle name="40% - Accent1 11 2 4 4" xfId="15355" xr:uid="{00000000-0005-0000-0000-0000893B0000}"/>
    <cellStyle name="40% - Accent1 11 2 5" xfId="15356" xr:uid="{00000000-0005-0000-0000-00008A3B0000}"/>
    <cellStyle name="40% - Accent1 11 2 5 2" xfId="15357" xr:uid="{00000000-0005-0000-0000-00008B3B0000}"/>
    <cellStyle name="40% - Accent1 11 2 5 2 2" xfId="15358" xr:uid="{00000000-0005-0000-0000-00008C3B0000}"/>
    <cellStyle name="40% - Accent1 11 2 5 3" xfId="15359" xr:uid="{00000000-0005-0000-0000-00008D3B0000}"/>
    <cellStyle name="40% - Accent1 11 2 6" xfId="15360" xr:uid="{00000000-0005-0000-0000-00008E3B0000}"/>
    <cellStyle name="40% - Accent1 11 2 6 2" xfId="15361" xr:uid="{00000000-0005-0000-0000-00008F3B0000}"/>
    <cellStyle name="40% - Accent1 11 2 6 2 2" xfId="15362" xr:uid="{00000000-0005-0000-0000-0000903B0000}"/>
    <cellStyle name="40% - Accent1 11 2 6 3" xfId="15363" xr:uid="{00000000-0005-0000-0000-0000913B0000}"/>
    <cellStyle name="40% - Accent1 11 2 7" xfId="15364" xr:uid="{00000000-0005-0000-0000-0000923B0000}"/>
    <cellStyle name="40% - Accent1 11 2 7 2" xfId="15365" xr:uid="{00000000-0005-0000-0000-0000933B0000}"/>
    <cellStyle name="40% - Accent1 11 2 8" xfId="15366" xr:uid="{00000000-0005-0000-0000-0000943B0000}"/>
    <cellStyle name="40% - Accent1 11 3" xfId="15367" xr:uid="{00000000-0005-0000-0000-0000953B0000}"/>
    <cellStyle name="40% - Accent1 11 3 2" xfId="15368" xr:uid="{00000000-0005-0000-0000-0000963B0000}"/>
    <cellStyle name="40% - Accent1 11 3 2 2" xfId="15369" xr:uid="{00000000-0005-0000-0000-0000973B0000}"/>
    <cellStyle name="40% - Accent1 11 3 2 2 2" xfId="15370" xr:uid="{00000000-0005-0000-0000-0000983B0000}"/>
    <cellStyle name="40% - Accent1 11 3 2 2 2 2" xfId="15371" xr:uid="{00000000-0005-0000-0000-0000993B0000}"/>
    <cellStyle name="40% - Accent1 11 3 2 2 2 2 2" xfId="15372" xr:uid="{00000000-0005-0000-0000-00009A3B0000}"/>
    <cellStyle name="40% - Accent1 11 3 2 2 2 3" xfId="15373" xr:uid="{00000000-0005-0000-0000-00009B3B0000}"/>
    <cellStyle name="40% - Accent1 11 3 2 2 3" xfId="15374" xr:uid="{00000000-0005-0000-0000-00009C3B0000}"/>
    <cellStyle name="40% - Accent1 11 3 2 2 3 2" xfId="15375" xr:uid="{00000000-0005-0000-0000-00009D3B0000}"/>
    <cellStyle name="40% - Accent1 11 3 2 2 4" xfId="15376" xr:uid="{00000000-0005-0000-0000-00009E3B0000}"/>
    <cellStyle name="40% - Accent1 11 3 2 3" xfId="15377" xr:uid="{00000000-0005-0000-0000-00009F3B0000}"/>
    <cellStyle name="40% - Accent1 11 3 2 3 2" xfId="15378" xr:uid="{00000000-0005-0000-0000-0000A03B0000}"/>
    <cellStyle name="40% - Accent1 11 3 2 3 2 2" xfId="15379" xr:uid="{00000000-0005-0000-0000-0000A13B0000}"/>
    <cellStyle name="40% - Accent1 11 3 2 3 3" xfId="15380" xr:uid="{00000000-0005-0000-0000-0000A23B0000}"/>
    <cellStyle name="40% - Accent1 11 3 2 4" xfId="15381" xr:uid="{00000000-0005-0000-0000-0000A33B0000}"/>
    <cellStyle name="40% - Accent1 11 3 2 4 2" xfId="15382" xr:uid="{00000000-0005-0000-0000-0000A43B0000}"/>
    <cellStyle name="40% - Accent1 11 3 2 4 2 2" xfId="15383" xr:uid="{00000000-0005-0000-0000-0000A53B0000}"/>
    <cellStyle name="40% - Accent1 11 3 2 4 3" xfId="15384" xr:uid="{00000000-0005-0000-0000-0000A63B0000}"/>
    <cellStyle name="40% - Accent1 11 3 2 5" xfId="15385" xr:uid="{00000000-0005-0000-0000-0000A73B0000}"/>
    <cellStyle name="40% - Accent1 11 3 2 5 2" xfId="15386" xr:uid="{00000000-0005-0000-0000-0000A83B0000}"/>
    <cellStyle name="40% - Accent1 11 3 2 6" xfId="15387" xr:uid="{00000000-0005-0000-0000-0000A93B0000}"/>
    <cellStyle name="40% - Accent1 11 3 3" xfId="15388" xr:uid="{00000000-0005-0000-0000-0000AA3B0000}"/>
    <cellStyle name="40% - Accent1 11 3 3 2" xfId="15389" xr:uid="{00000000-0005-0000-0000-0000AB3B0000}"/>
    <cellStyle name="40% - Accent1 11 3 3 2 2" xfId="15390" xr:uid="{00000000-0005-0000-0000-0000AC3B0000}"/>
    <cellStyle name="40% - Accent1 11 3 3 2 2 2" xfId="15391" xr:uid="{00000000-0005-0000-0000-0000AD3B0000}"/>
    <cellStyle name="40% - Accent1 11 3 3 2 3" xfId="15392" xr:uid="{00000000-0005-0000-0000-0000AE3B0000}"/>
    <cellStyle name="40% - Accent1 11 3 3 3" xfId="15393" xr:uid="{00000000-0005-0000-0000-0000AF3B0000}"/>
    <cellStyle name="40% - Accent1 11 3 3 3 2" xfId="15394" xr:uid="{00000000-0005-0000-0000-0000B03B0000}"/>
    <cellStyle name="40% - Accent1 11 3 3 4" xfId="15395" xr:uid="{00000000-0005-0000-0000-0000B13B0000}"/>
    <cellStyle name="40% - Accent1 11 3 4" xfId="15396" xr:uid="{00000000-0005-0000-0000-0000B23B0000}"/>
    <cellStyle name="40% - Accent1 11 3 4 2" xfId="15397" xr:uid="{00000000-0005-0000-0000-0000B33B0000}"/>
    <cellStyle name="40% - Accent1 11 3 4 2 2" xfId="15398" xr:uid="{00000000-0005-0000-0000-0000B43B0000}"/>
    <cellStyle name="40% - Accent1 11 3 4 3" xfId="15399" xr:uid="{00000000-0005-0000-0000-0000B53B0000}"/>
    <cellStyle name="40% - Accent1 11 3 5" xfId="15400" xr:uid="{00000000-0005-0000-0000-0000B63B0000}"/>
    <cellStyle name="40% - Accent1 11 3 5 2" xfId="15401" xr:uid="{00000000-0005-0000-0000-0000B73B0000}"/>
    <cellStyle name="40% - Accent1 11 3 5 2 2" xfId="15402" xr:uid="{00000000-0005-0000-0000-0000B83B0000}"/>
    <cellStyle name="40% - Accent1 11 3 5 3" xfId="15403" xr:uid="{00000000-0005-0000-0000-0000B93B0000}"/>
    <cellStyle name="40% - Accent1 11 3 6" xfId="15404" xr:uid="{00000000-0005-0000-0000-0000BA3B0000}"/>
    <cellStyle name="40% - Accent1 11 3 6 2" xfId="15405" xr:uid="{00000000-0005-0000-0000-0000BB3B0000}"/>
    <cellStyle name="40% - Accent1 11 3 7" xfId="15406" xr:uid="{00000000-0005-0000-0000-0000BC3B0000}"/>
    <cellStyle name="40% - Accent1 11 4" xfId="15407" xr:uid="{00000000-0005-0000-0000-0000BD3B0000}"/>
    <cellStyle name="40% - Accent1 11 4 2" xfId="15408" xr:uid="{00000000-0005-0000-0000-0000BE3B0000}"/>
    <cellStyle name="40% - Accent1 11 4 2 2" xfId="15409" xr:uid="{00000000-0005-0000-0000-0000BF3B0000}"/>
    <cellStyle name="40% - Accent1 11 4 2 2 2" xfId="15410" xr:uid="{00000000-0005-0000-0000-0000C03B0000}"/>
    <cellStyle name="40% - Accent1 11 4 2 2 2 2" xfId="15411" xr:uid="{00000000-0005-0000-0000-0000C13B0000}"/>
    <cellStyle name="40% - Accent1 11 4 2 2 3" xfId="15412" xr:uid="{00000000-0005-0000-0000-0000C23B0000}"/>
    <cellStyle name="40% - Accent1 11 4 2 3" xfId="15413" xr:uid="{00000000-0005-0000-0000-0000C33B0000}"/>
    <cellStyle name="40% - Accent1 11 4 2 3 2" xfId="15414" xr:uid="{00000000-0005-0000-0000-0000C43B0000}"/>
    <cellStyle name="40% - Accent1 11 4 2 4" xfId="15415" xr:uid="{00000000-0005-0000-0000-0000C53B0000}"/>
    <cellStyle name="40% - Accent1 11 4 3" xfId="15416" xr:uid="{00000000-0005-0000-0000-0000C63B0000}"/>
    <cellStyle name="40% - Accent1 11 4 3 2" xfId="15417" xr:uid="{00000000-0005-0000-0000-0000C73B0000}"/>
    <cellStyle name="40% - Accent1 11 4 3 2 2" xfId="15418" xr:uid="{00000000-0005-0000-0000-0000C83B0000}"/>
    <cellStyle name="40% - Accent1 11 4 3 3" xfId="15419" xr:uid="{00000000-0005-0000-0000-0000C93B0000}"/>
    <cellStyle name="40% - Accent1 11 4 4" xfId="15420" xr:uid="{00000000-0005-0000-0000-0000CA3B0000}"/>
    <cellStyle name="40% - Accent1 11 4 4 2" xfId="15421" xr:uid="{00000000-0005-0000-0000-0000CB3B0000}"/>
    <cellStyle name="40% - Accent1 11 4 4 2 2" xfId="15422" xr:uid="{00000000-0005-0000-0000-0000CC3B0000}"/>
    <cellStyle name="40% - Accent1 11 4 4 3" xfId="15423" xr:uid="{00000000-0005-0000-0000-0000CD3B0000}"/>
    <cellStyle name="40% - Accent1 11 4 5" xfId="15424" xr:uid="{00000000-0005-0000-0000-0000CE3B0000}"/>
    <cellStyle name="40% - Accent1 11 4 5 2" xfId="15425" xr:uid="{00000000-0005-0000-0000-0000CF3B0000}"/>
    <cellStyle name="40% - Accent1 11 4 6" xfId="15426" xr:uid="{00000000-0005-0000-0000-0000D03B0000}"/>
    <cellStyle name="40% - Accent1 11 5" xfId="15427" xr:uid="{00000000-0005-0000-0000-0000D13B0000}"/>
    <cellStyle name="40% - Accent1 11 5 2" xfId="15428" xr:uid="{00000000-0005-0000-0000-0000D23B0000}"/>
    <cellStyle name="40% - Accent1 11 5 2 2" xfId="15429" xr:uid="{00000000-0005-0000-0000-0000D33B0000}"/>
    <cellStyle name="40% - Accent1 11 5 2 2 2" xfId="15430" xr:uid="{00000000-0005-0000-0000-0000D43B0000}"/>
    <cellStyle name="40% - Accent1 11 5 2 3" xfId="15431" xr:uid="{00000000-0005-0000-0000-0000D53B0000}"/>
    <cellStyle name="40% - Accent1 11 5 3" xfId="15432" xr:uid="{00000000-0005-0000-0000-0000D63B0000}"/>
    <cellStyle name="40% - Accent1 11 5 3 2" xfId="15433" xr:uid="{00000000-0005-0000-0000-0000D73B0000}"/>
    <cellStyle name="40% - Accent1 11 5 4" xfId="15434" xr:uid="{00000000-0005-0000-0000-0000D83B0000}"/>
    <cellStyle name="40% - Accent1 11 6" xfId="15435" xr:uid="{00000000-0005-0000-0000-0000D93B0000}"/>
    <cellStyle name="40% - Accent1 11 6 2" xfId="15436" xr:uid="{00000000-0005-0000-0000-0000DA3B0000}"/>
    <cellStyle name="40% - Accent1 11 6 2 2" xfId="15437" xr:uid="{00000000-0005-0000-0000-0000DB3B0000}"/>
    <cellStyle name="40% - Accent1 11 6 3" xfId="15438" xr:uid="{00000000-0005-0000-0000-0000DC3B0000}"/>
    <cellStyle name="40% - Accent1 11 7" xfId="15439" xr:uid="{00000000-0005-0000-0000-0000DD3B0000}"/>
    <cellStyle name="40% - Accent1 11 7 2" xfId="15440" xr:uid="{00000000-0005-0000-0000-0000DE3B0000}"/>
    <cellStyle name="40% - Accent1 11 7 2 2" xfId="15441" xr:uid="{00000000-0005-0000-0000-0000DF3B0000}"/>
    <cellStyle name="40% - Accent1 11 7 3" xfId="15442" xr:uid="{00000000-0005-0000-0000-0000E03B0000}"/>
    <cellStyle name="40% - Accent1 11 8" xfId="15443" xr:uid="{00000000-0005-0000-0000-0000E13B0000}"/>
    <cellStyle name="40% - Accent1 11 8 2" xfId="15444" xr:uid="{00000000-0005-0000-0000-0000E23B0000}"/>
    <cellStyle name="40% - Accent1 11 9" xfId="15445" xr:uid="{00000000-0005-0000-0000-0000E33B0000}"/>
    <cellStyle name="40% - Accent1 12" xfId="15446" xr:uid="{00000000-0005-0000-0000-0000E43B0000}"/>
    <cellStyle name="40% - Accent1 12 2" xfId="15447" xr:uid="{00000000-0005-0000-0000-0000E53B0000}"/>
    <cellStyle name="40% - Accent1 12 2 2" xfId="15448" xr:uid="{00000000-0005-0000-0000-0000E63B0000}"/>
    <cellStyle name="40% - Accent1 12 2 2 2" xfId="15449" xr:uid="{00000000-0005-0000-0000-0000E73B0000}"/>
    <cellStyle name="40% - Accent1 12 2 2 2 2" xfId="15450" xr:uid="{00000000-0005-0000-0000-0000E83B0000}"/>
    <cellStyle name="40% - Accent1 12 2 2 2 2 2" xfId="15451" xr:uid="{00000000-0005-0000-0000-0000E93B0000}"/>
    <cellStyle name="40% - Accent1 12 2 2 2 2 2 2" xfId="15452" xr:uid="{00000000-0005-0000-0000-0000EA3B0000}"/>
    <cellStyle name="40% - Accent1 12 2 2 2 2 2 2 2" xfId="15453" xr:uid="{00000000-0005-0000-0000-0000EB3B0000}"/>
    <cellStyle name="40% - Accent1 12 2 2 2 2 2 3" xfId="15454" xr:uid="{00000000-0005-0000-0000-0000EC3B0000}"/>
    <cellStyle name="40% - Accent1 12 2 2 2 2 3" xfId="15455" xr:uid="{00000000-0005-0000-0000-0000ED3B0000}"/>
    <cellStyle name="40% - Accent1 12 2 2 2 2 3 2" xfId="15456" xr:uid="{00000000-0005-0000-0000-0000EE3B0000}"/>
    <cellStyle name="40% - Accent1 12 2 2 2 2 4" xfId="15457" xr:uid="{00000000-0005-0000-0000-0000EF3B0000}"/>
    <cellStyle name="40% - Accent1 12 2 2 2 3" xfId="15458" xr:uid="{00000000-0005-0000-0000-0000F03B0000}"/>
    <cellStyle name="40% - Accent1 12 2 2 2 3 2" xfId="15459" xr:uid="{00000000-0005-0000-0000-0000F13B0000}"/>
    <cellStyle name="40% - Accent1 12 2 2 2 3 2 2" xfId="15460" xr:uid="{00000000-0005-0000-0000-0000F23B0000}"/>
    <cellStyle name="40% - Accent1 12 2 2 2 3 3" xfId="15461" xr:uid="{00000000-0005-0000-0000-0000F33B0000}"/>
    <cellStyle name="40% - Accent1 12 2 2 2 4" xfId="15462" xr:uid="{00000000-0005-0000-0000-0000F43B0000}"/>
    <cellStyle name="40% - Accent1 12 2 2 2 4 2" xfId="15463" xr:uid="{00000000-0005-0000-0000-0000F53B0000}"/>
    <cellStyle name="40% - Accent1 12 2 2 2 4 2 2" xfId="15464" xr:uid="{00000000-0005-0000-0000-0000F63B0000}"/>
    <cellStyle name="40% - Accent1 12 2 2 2 4 3" xfId="15465" xr:uid="{00000000-0005-0000-0000-0000F73B0000}"/>
    <cellStyle name="40% - Accent1 12 2 2 2 5" xfId="15466" xr:uid="{00000000-0005-0000-0000-0000F83B0000}"/>
    <cellStyle name="40% - Accent1 12 2 2 2 5 2" xfId="15467" xr:uid="{00000000-0005-0000-0000-0000F93B0000}"/>
    <cellStyle name="40% - Accent1 12 2 2 2 6" xfId="15468" xr:uid="{00000000-0005-0000-0000-0000FA3B0000}"/>
    <cellStyle name="40% - Accent1 12 2 2 3" xfId="15469" xr:uid="{00000000-0005-0000-0000-0000FB3B0000}"/>
    <cellStyle name="40% - Accent1 12 2 2 3 2" xfId="15470" xr:uid="{00000000-0005-0000-0000-0000FC3B0000}"/>
    <cellStyle name="40% - Accent1 12 2 2 3 2 2" xfId="15471" xr:uid="{00000000-0005-0000-0000-0000FD3B0000}"/>
    <cellStyle name="40% - Accent1 12 2 2 3 2 2 2" xfId="15472" xr:uid="{00000000-0005-0000-0000-0000FE3B0000}"/>
    <cellStyle name="40% - Accent1 12 2 2 3 2 3" xfId="15473" xr:uid="{00000000-0005-0000-0000-0000FF3B0000}"/>
    <cellStyle name="40% - Accent1 12 2 2 3 3" xfId="15474" xr:uid="{00000000-0005-0000-0000-0000003C0000}"/>
    <cellStyle name="40% - Accent1 12 2 2 3 3 2" xfId="15475" xr:uid="{00000000-0005-0000-0000-0000013C0000}"/>
    <cellStyle name="40% - Accent1 12 2 2 3 4" xfId="15476" xr:uid="{00000000-0005-0000-0000-0000023C0000}"/>
    <cellStyle name="40% - Accent1 12 2 2 4" xfId="15477" xr:uid="{00000000-0005-0000-0000-0000033C0000}"/>
    <cellStyle name="40% - Accent1 12 2 2 4 2" xfId="15478" xr:uid="{00000000-0005-0000-0000-0000043C0000}"/>
    <cellStyle name="40% - Accent1 12 2 2 4 2 2" xfId="15479" xr:uid="{00000000-0005-0000-0000-0000053C0000}"/>
    <cellStyle name="40% - Accent1 12 2 2 4 3" xfId="15480" xr:uid="{00000000-0005-0000-0000-0000063C0000}"/>
    <cellStyle name="40% - Accent1 12 2 2 5" xfId="15481" xr:uid="{00000000-0005-0000-0000-0000073C0000}"/>
    <cellStyle name="40% - Accent1 12 2 2 5 2" xfId="15482" xr:uid="{00000000-0005-0000-0000-0000083C0000}"/>
    <cellStyle name="40% - Accent1 12 2 2 5 2 2" xfId="15483" xr:uid="{00000000-0005-0000-0000-0000093C0000}"/>
    <cellStyle name="40% - Accent1 12 2 2 5 3" xfId="15484" xr:uid="{00000000-0005-0000-0000-00000A3C0000}"/>
    <cellStyle name="40% - Accent1 12 2 2 6" xfId="15485" xr:uid="{00000000-0005-0000-0000-00000B3C0000}"/>
    <cellStyle name="40% - Accent1 12 2 2 6 2" xfId="15486" xr:uid="{00000000-0005-0000-0000-00000C3C0000}"/>
    <cellStyle name="40% - Accent1 12 2 2 7" xfId="15487" xr:uid="{00000000-0005-0000-0000-00000D3C0000}"/>
    <cellStyle name="40% - Accent1 12 2 3" xfId="15488" xr:uid="{00000000-0005-0000-0000-00000E3C0000}"/>
    <cellStyle name="40% - Accent1 12 2 3 2" xfId="15489" xr:uid="{00000000-0005-0000-0000-00000F3C0000}"/>
    <cellStyle name="40% - Accent1 12 2 3 2 2" xfId="15490" xr:uid="{00000000-0005-0000-0000-0000103C0000}"/>
    <cellStyle name="40% - Accent1 12 2 3 2 2 2" xfId="15491" xr:uid="{00000000-0005-0000-0000-0000113C0000}"/>
    <cellStyle name="40% - Accent1 12 2 3 2 2 2 2" xfId="15492" xr:uid="{00000000-0005-0000-0000-0000123C0000}"/>
    <cellStyle name="40% - Accent1 12 2 3 2 2 3" xfId="15493" xr:uid="{00000000-0005-0000-0000-0000133C0000}"/>
    <cellStyle name="40% - Accent1 12 2 3 2 3" xfId="15494" xr:uid="{00000000-0005-0000-0000-0000143C0000}"/>
    <cellStyle name="40% - Accent1 12 2 3 2 3 2" xfId="15495" xr:uid="{00000000-0005-0000-0000-0000153C0000}"/>
    <cellStyle name="40% - Accent1 12 2 3 2 4" xfId="15496" xr:uid="{00000000-0005-0000-0000-0000163C0000}"/>
    <cellStyle name="40% - Accent1 12 2 3 3" xfId="15497" xr:uid="{00000000-0005-0000-0000-0000173C0000}"/>
    <cellStyle name="40% - Accent1 12 2 3 3 2" xfId="15498" xr:uid="{00000000-0005-0000-0000-0000183C0000}"/>
    <cellStyle name="40% - Accent1 12 2 3 3 2 2" xfId="15499" xr:uid="{00000000-0005-0000-0000-0000193C0000}"/>
    <cellStyle name="40% - Accent1 12 2 3 3 3" xfId="15500" xr:uid="{00000000-0005-0000-0000-00001A3C0000}"/>
    <cellStyle name="40% - Accent1 12 2 3 4" xfId="15501" xr:uid="{00000000-0005-0000-0000-00001B3C0000}"/>
    <cellStyle name="40% - Accent1 12 2 3 4 2" xfId="15502" xr:uid="{00000000-0005-0000-0000-00001C3C0000}"/>
    <cellStyle name="40% - Accent1 12 2 3 4 2 2" xfId="15503" xr:uid="{00000000-0005-0000-0000-00001D3C0000}"/>
    <cellStyle name="40% - Accent1 12 2 3 4 3" xfId="15504" xr:uid="{00000000-0005-0000-0000-00001E3C0000}"/>
    <cellStyle name="40% - Accent1 12 2 3 5" xfId="15505" xr:uid="{00000000-0005-0000-0000-00001F3C0000}"/>
    <cellStyle name="40% - Accent1 12 2 3 5 2" xfId="15506" xr:uid="{00000000-0005-0000-0000-0000203C0000}"/>
    <cellStyle name="40% - Accent1 12 2 3 6" xfId="15507" xr:uid="{00000000-0005-0000-0000-0000213C0000}"/>
    <cellStyle name="40% - Accent1 12 2 4" xfId="15508" xr:uid="{00000000-0005-0000-0000-0000223C0000}"/>
    <cellStyle name="40% - Accent1 12 2 4 2" xfId="15509" xr:uid="{00000000-0005-0000-0000-0000233C0000}"/>
    <cellStyle name="40% - Accent1 12 2 4 2 2" xfId="15510" xr:uid="{00000000-0005-0000-0000-0000243C0000}"/>
    <cellStyle name="40% - Accent1 12 2 4 2 2 2" xfId="15511" xr:uid="{00000000-0005-0000-0000-0000253C0000}"/>
    <cellStyle name="40% - Accent1 12 2 4 2 3" xfId="15512" xr:uid="{00000000-0005-0000-0000-0000263C0000}"/>
    <cellStyle name="40% - Accent1 12 2 4 3" xfId="15513" xr:uid="{00000000-0005-0000-0000-0000273C0000}"/>
    <cellStyle name="40% - Accent1 12 2 4 3 2" xfId="15514" xr:uid="{00000000-0005-0000-0000-0000283C0000}"/>
    <cellStyle name="40% - Accent1 12 2 4 4" xfId="15515" xr:uid="{00000000-0005-0000-0000-0000293C0000}"/>
    <cellStyle name="40% - Accent1 12 2 5" xfId="15516" xr:uid="{00000000-0005-0000-0000-00002A3C0000}"/>
    <cellStyle name="40% - Accent1 12 2 5 2" xfId="15517" xr:uid="{00000000-0005-0000-0000-00002B3C0000}"/>
    <cellStyle name="40% - Accent1 12 2 5 2 2" xfId="15518" xr:uid="{00000000-0005-0000-0000-00002C3C0000}"/>
    <cellStyle name="40% - Accent1 12 2 5 3" xfId="15519" xr:uid="{00000000-0005-0000-0000-00002D3C0000}"/>
    <cellStyle name="40% - Accent1 12 2 6" xfId="15520" xr:uid="{00000000-0005-0000-0000-00002E3C0000}"/>
    <cellStyle name="40% - Accent1 12 2 6 2" xfId="15521" xr:uid="{00000000-0005-0000-0000-00002F3C0000}"/>
    <cellStyle name="40% - Accent1 12 2 6 2 2" xfId="15522" xr:uid="{00000000-0005-0000-0000-0000303C0000}"/>
    <cellStyle name="40% - Accent1 12 2 6 3" xfId="15523" xr:uid="{00000000-0005-0000-0000-0000313C0000}"/>
    <cellStyle name="40% - Accent1 12 2 7" xfId="15524" xr:uid="{00000000-0005-0000-0000-0000323C0000}"/>
    <cellStyle name="40% - Accent1 12 2 7 2" xfId="15525" xr:uid="{00000000-0005-0000-0000-0000333C0000}"/>
    <cellStyle name="40% - Accent1 12 2 8" xfId="15526" xr:uid="{00000000-0005-0000-0000-0000343C0000}"/>
    <cellStyle name="40% - Accent1 12 3" xfId="15527" xr:uid="{00000000-0005-0000-0000-0000353C0000}"/>
    <cellStyle name="40% - Accent1 12 3 2" xfId="15528" xr:uid="{00000000-0005-0000-0000-0000363C0000}"/>
    <cellStyle name="40% - Accent1 12 3 2 2" xfId="15529" xr:uid="{00000000-0005-0000-0000-0000373C0000}"/>
    <cellStyle name="40% - Accent1 12 3 2 2 2" xfId="15530" xr:uid="{00000000-0005-0000-0000-0000383C0000}"/>
    <cellStyle name="40% - Accent1 12 3 2 2 2 2" xfId="15531" xr:uid="{00000000-0005-0000-0000-0000393C0000}"/>
    <cellStyle name="40% - Accent1 12 3 2 2 2 2 2" xfId="15532" xr:uid="{00000000-0005-0000-0000-00003A3C0000}"/>
    <cellStyle name="40% - Accent1 12 3 2 2 2 3" xfId="15533" xr:uid="{00000000-0005-0000-0000-00003B3C0000}"/>
    <cellStyle name="40% - Accent1 12 3 2 2 3" xfId="15534" xr:uid="{00000000-0005-0000-0000-00003C3C0000}"/>
    <cellStyle name="40% - Accent1 12 3 2 2 3 2" xfId="15535" xr:uid="{00000000-0005-0000-0000-00003D3C0000}"/>
    <cellStyle name="40% - Accent1 12 3 2 2 4" xfId="15536" xr:uid="{00000000-0005-0000-0000-00003E3C0000}"/>
    <cellStyle name="40% - Accent1 12 3 2 3" xfId="15537" xr:uid="{00000000-0005-0000-0000-00003F3C0000}"/>
    <cellStyle name="40% - Accent1 12 3 2 3 2" xfId="15538" xr:uid="{00000000-0005-0000-0000-0000403C0000}"/>
    <cellStyle name="40% - Accent1 12 3 2 3 2 2" xfId="15539" xr:uid="{00000000-0005-0000-0000-0000413C0000}"/>
    <cellStyle name="40% - Accent1 12 3 2 3 3" xfId="15540" xr:uid="{00000000-0005-0000-0000-0000423C0000}"/>
    <cellStyle name="40% - Accent1 12 3 2 4" xfId="15541" xr:uid="{00000000-0005-0000-0000-0000433C0000}"/>
    <cellStyle name="40% - Accent1 12 3 2 4 2" xfId="15542" xr:uid="{00000000-0005-0000-0000-0000443C0000}"/>
    <cellStyle name="40% - Accent1 12 3 2 4 2 2" xfId="15543" xr:uid="{00000000-0005-0000-0000-0000453C0000}"/>
    <cellStyle name="40% - Accent1 12 3 2 4 3" xfId="15544" xr:uid="{00000000-0005-0000-0000-0000463C0000}"/>
    <cellStyle name="40% - Accent1 12 3 2 5" xfId="15545" xr:uid="{00000000-0005-0000-0000-0000473C0000}"/>
    <cellStyle name="40% - Accent1 12 3 2 5 2" xfId="15546" xr:uid="{00000000-0005-0000-0000-0000483C0000}"/>
    <cellStyle name="40% - Accent1 12 3 2 6" xfId="15547" xr:uid="{00000000-0005-0000-0000-0000493C0000}"/>
    <cellStyle name="40% - Accent1 12 3 3" xfId="15548" xr:uid="{00000000-0005-0000-0000-00004A3C0000}"/>
    <cellStyle name="40% - Accent1 12 3 3 2" xfId="15549" xr:uid="{00000000-0005-0000-0000-00004B3C0000}"/>
    <cellStyle name="40% - Accent1 12 3 3 2 2" xfId="15550" xr:uid="{00000000-0005-0000-0000-00004C3C0000}"/>
    <cellStyle name="40% - Accent1 12 3 3 2 2 2" xfId="15551" xr:uid="{00000000-0005-0000-0000-00004D3C0000}"/>
    <cellStyle name="40% - Accent1 12 3 3 2 3" xfId="15552" xr:uid="{00000000-0005-0000-0000-00004E3C0000}"/>
    <cellStyle name="40% - Accent1 12 3 3 3" xfId="15553" xr:uid="{00000000-0005-0000-0000-00004F3C0000}"/>
    <cellStyle name="40% - Accent1 12 3 3 3 2" xfId="15554" xr:uid="{00000000-0005-0000-0000-0000503C0000}"/>
    <cellStyle name="40% - Accent1 12 3 3 4" xfId="15555" xr:uid="{00000000-0005-0000-0000-0000513C0000}"/>
    <cellStyle name="40% - Accent1 12 3 4" xfId="15556" xr:uid="{00000000-0005-0000-0000-0000523C0000}"/>
    <cellStyle name="40% - Accent1 12 3 4 2" xfId="15557" xr:uid="{00000000-0005-0000-0000-0000533C0000}"/>
    <cellStyle name="40% - Accent1 12 3 4 2 2" xfId="15558" xr:uid="{00000000-0005-0000-0000-0000543C0000}"/>
    <cellStyle name="40% - Accent1 12 3 4 3" xfId="15559" xr:uid="{00000000-0005-0000-0000-0000553C0000}"/>
    <cellStyle name="40% - Accent1 12 3 5" xfId="15560" xr:uid="{00000000-0005-0000-0000-0000563C0000}"/>
    <cellStyle name="40% - Accent1 12 3 5 2" xfId="15561" xr:uid="{00000000-0005-0000-0000-0000573C0000}"/>
    <cellStyle name="40% - Accent1 12 3 5 2 2" xfId="15562" xr:uid="{00000000-0005-0000-0000-0000583C0000}"/>
    <cellStyle name="40% - Accent1 12 3 5 3" xfId="15563" xr:uid="{00000000-0005-0000-0000-0000593C0000}"/>
    <cellStyle name="40% - Accent1 12 3 6" xfId="15564" xr:uid="{00000000-0005-0000-0000-00005A3C0000}"/>
    <cellStyle name="40% - Accent1 12 3 6 2" xfId="15565" xr:uid="{00000000-0005-0000-0000-00005B3C0000}"/>
    <cellStyle name="40% - Accent1 12 3 7" xfId="15566" xr:uid="{00000000-0005-0000-0000-00005C3C0000}"/>
    <cellStyle name="40% - Accent1 12 4" xfId="15567" xr:uid="{00000000-0005-0000-0000-00005D3C0000}"/>
    <cellStyle name="40% - Accent1 12 4 2" xfId="15568" xr:uid="{00000000-0005-0000-0000-00005E3C0000}"/>
    <cellStyle name="40% - Accent1 12 4 2 2" xfId="15569" xr:uid="{00000000-0005-0000-0000-00005F3C0000}"/>
    <cellStyle name="40% - Accent1 12 4 2 2 2" xfId="15570" xr:uid="{00000000-0005-0000-0000-0000603C0000}"/>
    <cellStyle name="40% - Accent1 12 4 2 2 2 2" xfId="15571" xr:uid="{00000000-0005-0000-0000-0000613C0000}"/>
    <cellStyle name="40% - Accent1 12 4 2 2 3" xfId="15572" xr:uid="{00000000-0005-0000-0000-0000623C0000}"/>
    <cellStyle name="40% - Accent1 12 4 2 3" xfId="15573" xr:uid="{00000000-0005-0000-0000-0000633C0000}"/>
    <cellStyle name="40% - Accent1 12 4 2 3 2" xfId="15574" xr:uid="{00000000-0005-0000-0000-0000643C0000}"/>
    <cellStyle name="40% - Accent1 12 4 2 4" xfId="15575" xr:uid="{00000000-0005-0000-0000-0000653C0000}"/>
    <cellStyle name="40% - Accent1 12 4 3" xfId="15576" xr:uid="{00000000-0005-0000-0000-0000663C0000}"/>
    <cellStyle name="40% - Accent1 12 4 3 2" xfId="15577" xr:uid="{00000000-0005-0000-0000-0000673C0000}"/>
    <cellStyle name="40% - Accent1 12 4 3 2 2" xfId="15578" xr:uid="{00000000-0005-0000-0000-0000683C0000}"/>
    <cellStyle name="40% - Accent1 12 4 3 3" xfId="15579" xr:uid="{00000000-0005-0000-0000-0000693C0000}"/>
    <cellStyle name="40% - Accent1 12 4 4" xfId="15580" xr:uid="{00000000-0005-0000-0000-00006A3C0000}"/>
    <cellStyle name="40% - Accent1 12 4 4 2" xfId="15581" xr:uid="{00000000-0005-0000-0000-00006B3C0000}"/>
    <cellStyle name="40% - Accent1 12 4 4 2 2" xfId="15582" xr:uid="{00000000-0005-0000-0000-00006C3C0000}"/>
    <cellStyle name="40% - Accent1 12 4 4 3" xfId="15583" xr:uid="{00000000-0005-0000-0000-00006D3C0000}"/>
    <cellStyle name="40% - Accent1 12 4 5" xfId="15584" xr:uid="{00000000-0005-0000-0000-00006E3C0000}"/>
    <cellStyle name="40% - Accent1 12 4 5 2" xfId="15585" xr:uid="{00000000-0005-0000-0000-00006F3C0000}"/>
    <cellStyle name="40% - Accent1 12 4 6" xfId="15586" xr:uid="{00000000-0005-0000-0000-0000703C0000}"/>
    <cellStyle name="40% - Accent1 12 5" xfId="15587" xr:uid="{00000000-0005-0000-0000-0000713C0000}"/>
    <cellStyle name="40% - Accent1 12 5 2" xfId="15588" xr:uid="{00000000-0005-0000-0000-0000723C0000}"/>
    <cellStyle name="40% - Accent1 12 5 2 2" xfId="15589" xr:uid="{00000000-0005-0000-0000-0000733C0000}"/>
    <cellStyle name="40% - Accent1 12 5 2 2 2" xfId="15590" xr:uid="{00000000-0005-0000-0000-0000743C0000}"/>
    <cellStyle name="40% - Accent1 12 5 2 3" xfId="15591" xr:uid="{00000000-0005-0000-0000-0000753C0000}"/>
    <cellStyle name="40% - Accent1 12 5 3" xfId="15592" xr:uid="{00000000-0005-0000-0000-0000763C0000}"/>
    <cellStyle name="40% - Accent1 12 5 3 2" xfId="15593" xr:uid="{00000000-0005-0000-0000-0000773C0000}"/>
    <cellStyle name="40% - Accent1 12 5 4" xfId="15594" xr:uid="{00000000-0005-0000-0000-0000783C0000}"/>
    <cellStyle name="40% - Accent1 12 6" xfId="15595" xr:uid="{00000000-0005-0000-0000-0000793C0000}"/>
    <cellStyle name="40% - Accent1 12 6 2" xfId="15596" xr:uid="{00000000-0005-0000-0000-00007A3C0000}"/>
    <cellStyle name="40% - Accent1 12 6 2 2" xfId="15597" xr:uid="{00000000-0005-0000-0000-00007B3C0000}"/>
    <cellStyle name="40% - Accent1 12 6 3" xfId="15598" xr:uid="{00000000-0005-0000-0000-00007C3C0000}"/>
    <cellStyle name="40% - Accent1 12 7" xfId="15599" xr:uid="{00000000-0005-0000-0000-00007D3C0000}"/>
    <cellStyle name="40% - Accent1 12 7 2" xfId="15600" xr:uid="{00000000-0005-0000-0000-00007E3C0000}"/>
    <cellStyle name="40% - Accent1 12 7 2 2" xfId="15601" xr:uid="{00000000-0005-0000-0000-00007F3C0000}"/>
    <cellStyle name="40% - Accent1 12 7 3" xfId="15602" xr:uid="{00000000-0005-0000-0000-0000803C0000}"/>
    <cellStyle name="40% - Accent1 12 8" xfId="15603" xr:uid="{00000000-0005-0000-0000-0000813C0000}"/>
    <cellStyle name="40% - Accent1 12 8 2" xfId="15604" xr:uid="{00000000-0005-0000-0000-0000823C0000}"/>
    <cellStyle name="40% - Accent1 12 9" xfId="15605" xr:uid="{00000000-0005-0000-0000-0000833C0000}"/>
    <cellStyle name="40% - Accent1 13" xfId="15606" xr:uid="{00000000-0005-0000-0000-0000843C0000}"/>
    <cellStyle name="40% - Accent1 13 2" xfId="15607" xr:uid="{00000000-0005-0000-0000-0000853C0000}"/>
    <cellStyle name="40% - Accent1 13 2 2" xfId="15608" xr:uid="{00000000-0005-0000-0000-0000863C0000}"/>
    <cellStyle name="40% - Accent1 13 2 2 2" xfId="15609" xr:uid="{00000000-0005-0000-0000-0000873C0000}"/>
    <cellStyle name="40% - Accent1 13 2 2 2 2" xfId="15610" xr:uid="{00000000-0005-0000-0000-0000883C0000}"/>
    <cellStyle name="40% - Accent1 13 2 2 2 2 2" xfId="15611" xr:uid="{00000000-0005-0000-0000-0000893C0000}"/>
    <cellStyle name="40% - Accent1 13 2 2 2 2 2 2" xfId="15612" xr:uid="{00000000-0005-0000-0000-00008A3C0000}"/>
    <cellStyle name="40% - Accent1 13 2 2 2 2 3" xfId="15613" xr:uid="{00000000-0005-0000-0000-00008B3C0000}"/>
    <cellStyle name="40% - Accent1 13 2 2 2 3" xfId="15614" xr:uid="{00000000-0005-0000-0000-00008C3C0000}"/>
    <cellStyle name="40% - Accent1 13 2 2 2 3 2" xfId="15615" xr:uid="{00000000-0005-0000-0000-00008D3C0000}"/>
    <cellStyle name="40% - Accent1 13 2 2 2 4" xfId="15616" xr:uid="{00000000-0005-0000-0000-00008E3C0000}"/>
    <cellStyle name="40% - Accent1 13 2 2 3" xfId="15617" xr:uid="{00000000-0005-0000-0000-00008F3C0000}"/>
    <cellStyle name="40% - Accent1 13 2 2 3 2" xfId="15618" xr:uid="{00000000-0005-0000-0000-0000903C0000}"/>
    <cellStyle name="40% - Accent1 13 2 2 3 2 2" xfId="15619" xr:uid="{00000000-0005-0000-0000-0000913C0000}"/>
    <cellStyle name="40% - Accent1 13 2 2 3 3" xfId="15620" xr:uid="{00000000-0005-0000-0000-0000923C0000}"/>
    <cellStyle name="40% - Accent1 13 2 2 4" xfId="15621" xr:uid="{00000000-0005-0000-0000-0000933C0000}"/>
    <cellStyle name="40% - Accent1 13 2 2 4 2" xfId="15622" xr:uid="{00000000-0005-0000-0000-0000943C0000}"/>
    <cellStyle name="40% - Accent1 13 2 2 4 2 2" xfId="15623" xr:uid="{00000000-0005-0000-0000-0000953C0000}"/>
    <cellStyle name="40% - Accent1 13 2 2 4 3" xfId="15624" xr:uid="{00000000-0005-0000-0000-0000963C0000}"/>
    <cellStyle name="40% - Accent1 13 2 2 5" xfId="15625" xr:uid="{00000000-0005-0000-0000-0000973C0000}"/>
    <cellStyle name="40% - Accent1 13 2 2 5 2" xfId="15626" xr:uid="{00000000-0005-0000-0000-0000983C0000}"/>
    <cellStyle name="40% - Accent1 13 2 2 6" xfId="15627" xr:uid="{00000000-0005-0000-0000-0000993C0000}"/>
    <cellStyle name="40% - Accent1 13 2 3" xfId="15628" xr:uid="{00000000-0005-0000-0000-00009A3C0000}"/>
    <cellStyle name="40% - Accent1 13 2 3 2" xfId="15629" xr:uid="{00000000-0005-0000-0000-00009B3C0000}"/>
    <cellStyle name="40% - Accent1 13 2 3 2 2" xfId="15630" xr:uid="{00000000-0005-0000-0000-00009C3C0000}"/>
    <cellStyle name="40% - Accent1 13 2 3 2 2 2" xfId="15631" xr:uid="{00000000-0005-0000-0000-00009D3C0000}"/>
    <cellStyle name="40% - Accent1 13 2 3 2 3" xfId="15632" xr:uid="{00000000-0005-0000-0000-00009E3C0000}"/>
    <cellStyle name="40% - Accent1 13 2 3 3" xfId="15633" xr:uid="{00000000-0005-0000-0000-00009F3C0000}"/>
    <cellStyle name="40% - Accent1 13 2 3 3 2" xfId="15634" xr:uid="{00000000-0005-0000-0000-0000A03C0000}"/>
    <cellStyle name="40% - Accent1 13 2 3 4" xfId="15635" xr:uid="{00000000-0005-0000-0000-0000A13C0000}"/>
    <cellStyle name="40% - Accent1 13 2 4" xfId="15636" xr:uid="{00000000-0005-0000-0000-0000A23C0000}"/>
    <cellStyle name="40% - Accent1 13 2 4 2" xfId="15637" xr:uid="{00000000-0005-0000-0000-0000A33C0000}"/>
    <cellStyle name="40% - Accent1 13 2 4 2 2" xfId="15638" xr:uid="{00000000-0005-0000-0000-0000A43C0000}"/>
    <cellStyle name="40% - Accent1 13 2 4 3" xfId="15639" xr:uid="{00000000-0005-0000-0000-0000A53C0000}"/>
    <cellStyle name="40% - Accent1 13 2 5" xfId="15640" xr:uid="{00000000-0005-0000-0000-0000A63C0000}"/>
    <cellStyle name="40% - Accent1 13 2 5 2" xfId="15641" xr:uid="{00000000-0005-0000-0000-0000A73C0000}"/>
    <cellStyle name="40% - Accent1 13 2 5 2 2" xfId="15642" xr:uid="{00000000-0005-0000-0000-0000A83C0000}"/>
    <cellStyle name="40% - Accent1 13 2 5 3" xfId="15643" xr:uid="{00000000-0005-0000-0000-0000A93C0000}"/>
    <cellStyle name="40% - Accent1 13 2 6" xfId="15644" xr:uid="{00000000-0005-0000-0000-0000AA3C0000}"/>
    <cellStyle name="40% - Accent1 13 2 6 2" xfId="15645" xr:uid="{00000000-0005-0000-0000-0000AB3C0000}"/>
    <cellStyle name="40% - Accent1 13 2 7" xfId="15646" xr:uid="{00000000-0005-0000-0000-0000AC3C0000}"/>
    <cellStyle name="40% - Accent1 13 3" xfId="15647" xr:uid="{00000000-0005-0000-0000-0000AD3C0000}"/>
    <cellStyle name="40% - Accent1 13 3 2" xfId="15648" xr:uid="{00000000-0005-0000-0000-0000AE3C0000}"/>
    <cellStyle name="40% - Accent1 13 3 2 2" xfId="15649" xr:uid="{00000000-0005-0000-0000-0000AF3C0000}"/>
    <cellStyle name="40% - Accent1 13 3 2 2 2" xfId="15650" xr:uid="{00000000-0005-0000-0000-0000B03C0000}"/>
    <cellStyle name="40% - Accent1 13 3 2 2 2 2" xfId="15651" xr:uid="{00000000-0005-0000-0000-0000B13C0000}"/>
    <cellStyle name="40% - Accent1 13 3 2 2 2 2 2" xfId="15652" xr:uid="{00000000-0005-0000-0000-0000B23C0000}"/>
    <cellStyle name="40% - Accent1 13 3 2 2 2 3" xfId="15653" xr:uid="{00000000-0005-0000-0000-0000B33C0000}"/>
    <cellStyle name="40% - Accent1 13 3 2 2 3" xfId="15654" xr:uid="{00000000-0005-0000-0000-0000B43C0000}"/>
    <cellStyle name="40% - Accent1 13 3 2 2 3 2" xfId="15655" xr:uid="{00000000-0005-0000-0000-0000B53C0000}"/>
    <cellStyle name="40% - Accent1 13 3 2 2 4" xfId="15656" xr:uid="{00000000-0005-0000-0000-0000B63C0000}"/>
    <cellStyle name="40% - Accent1 13 3 2 3" xfId="15657" xr:uid="{00000000-0005-0000-0000-0000B73C0000}"/>
    <cellStyle name="40% - Accent1 13 3 2 3 2" xfId="15658" xr:uid="{00000000-0005-0000-0000-0000B83C0000}"/>
    <cellStyle name="40% - Accent1 13 3 2 3 2 2" xfId="15659" xr:uid="{00000000-0005-0000-0000-0000B93C0000}"/>
    <cellStyle name="40% - Accent1 13 3 2 3 3" xfId="15660" xr:uid="{00000000-0005-0000-0000-0000BA3C0000}"/>
    <cellStyle name="40% - Accent1 13 3 2 4" xfId="15661" xr:uid="{00000000-0005-0000-0000-0000BB3C0000}"/>
    <cellStyle name="40% - Accent1 13 3 2 4 2" xfId="15662" xr:uid="{00000000-0005-0000-0000-0000BC3C0000}"/>
    <cellStyle name="40% - Accent1 13 3 2 4 2 2" xfId="15663" xr:uid="{00000000-0005-0000-0000-0000BD3C0000}"/>
    <cellStyle name="40% - Accent1 13 3 2 4 3" xfId="15664" xr:uid="{00000000-0005-0000-0000-0000BE3C0000}"/>
    <cellStyle name="40% - Accent1 13 3 2 5" xfId="15665" xr:uid="{00000000-0005-0000-0000-0000BF3C0000}"/>
    <cellStyle name="40% - Accent1 13 3 2 5 2" xfId="15666" xr:uid="{00000000-0005-0000-0000-0000C03C0000}"/>
    <cellStyle name="40% - Accent1 13 3 2 6" xfId="15667" xr:uid="{00000000-0005-0000-0000-0000C13C0000}"/>
    <cellStyle name="40% - Accent1 13 3 3" xfId="15668" xr:uid="{00000000-0005-0000-0000-0000C23C0000}"/>
    <cellStyle name="40% - Accent1 13 3 3 2" xfId="15669" xr:uid="{00000000-0005-0000-0000-0000C33C0000}"/>
    <cellStyle name="40% - Accent1 13 3 3 2 2" xfId="15670" xr:uid="{00000000-0005-0000-0000-0000C43C0000}"/>
    <cellStyle name="40% - Accent1 13 3 3 2 2 2" xfId="15671" xr:uid="{00000000-0005-0000-0000-0000C53C0000}"/>
    <cellStyle name="40% - Accent1 13 3 3 2 3" xfId="15672" xr:uid="{00000000-0005-0000-0000-0000C63C0000}"/>
    <cellStyle name="40% - Accent1 13 3 3 3" xfId="15673" xr:uid="{00000000-0005-0000-0000-0000C73C0000}"/>
    <cellStyle name="40% - Accent1 13 3 3 3 2" xfId="15674" xr:uid="{00000000-0005-0000-0000-0000C83C0000}"/>
    <cellStyle name="40% - Accent1 13 3 3 4" xfId="15675" xr:uid="{00000000-0005-0000-0000-0000C93C0000}"/>
    <cellStyle name="40% - Accent1 13 3 4" xfId="15676" xr:uid="{00000000-0005-0000-0000-0000CA3C0000}"/>
    <cellStyle name="40% - Accent1 13 3 4 2" xfId="15677" xr:uid="{00000000-0005-0000-0000-0000CB3C0000}"/>
    <cellStyle name="40% - Accent1 13 3 4 2 2" xfId="15678" xr:uid="{00000000-0005-0000-0000-0000CC3C0000}"/>
    <cellStyle name="40% - Accent1 13 3 4 3" xfId="15679" xr:uid="{00000000-0005-0000-0000-0000CD3C0000}"/>
    <cellStyle name="40% - Accent1 13 3 5" xfId="15680" xr:uid="{00000000-0005-0000-0000-0000CE3C0000}"/>
    <cellStyle name="40% - Accent1 13 3 5 2" xfId="15681" xr:uid="{00000000-0005-0000-0000-0000CF3C0000}"/>
    <cellStyle name="40% - Accent1 13 3 5 2 2" xfId="15682" xr:uid="{00000000-0005-0000-0000-0000D03C0000}"/>
    <cellStyle name="40% - Accent1 13 3 5 3" xfId="15683" xr:uid="{00000000-0005-0000-0000-0000D13C0000}"/>
    <cellStyle name="40% - Accent1 13 3 6" xfId="15684" xr:uid="{00000000-0005-0000-0000-0000D23C0000}"/>
    <cellStyle name="40% - Accent1 13 3 6 2" xfId="15685" xr:uid="{00000000-0005-0000-0000-0000D33C0000}"/>
    <cellStyle name="40% - Accent1 13 3 7" xfId="15686" xr:uid="{00000000-0005-0000-0000-0000D43C0000}"/>
    <cellStyle name="40% - Accent1 13 4" xfId="15687" xr:uid="{00000000-0005-0000-0000-0000D53C0000}"/>
    <cellStyle name="40% - Accent1 13 4 2" xfId="15688" xr:uid="{00000000-0005-0000-0000-0000D63C0000}"/>
    <cellStyle name="40% - Accent1 13 4 2 2" xfId="15689" xr:uid="{00000000-0005-0000-0000-0000D73C0000}"/>
    <cellStyle name="40% - Accent1 13 4 2 2 2" xfId="15690" xr:uid="{00000000-0005-0000-0000-0000D83C0000}"/>
    <cellStyle name="40% - Accent1 13 4 2 2 2 2" xfId="15691" xr:uid="{00000000-0005-0000-0000-0000D93C0000}"/>
    <cellStyle name="40% - Accent1 13 4 2 2 3" xfId="15692" xr:uid="{00000000-0005-0000-0000-0000DA3C0000}"/>
    <cellStyle name="40% - Accent1 13 4 2 3" xfId="15693" xr:uid="{00000000-0005-0000-0000-0000DB3C0000}"/>
    <cellStyle name="40% - Accent1 13 4 2 3 2" xfId="15694" xr:uid="{00000000-0005-0000-0000-0000DC3C0000}"/>
    <cellStyle name="40% - Accent1 13 4 2 4" xfId="15695" xr:uid="{00000000-0005-0000-0000-0000DD3C0000}"/>
    <cellStyle name="40% - Accent1 13 4 3" xfId="15696" xr:uid="{00000000-0005-0000-0000-0000DE3C0000}"/>
    <cellStyle name="40% - Accent1 13 4 3 2" xfId="15697" xr:uid="{00000000-0005-0000-0000-0000DF3C0000}"/>
    <cellStyle name="40% - Accent1 13 4 3 2 2" xfId="15698" xr:uid="{00000000-0005-0000-0000-0000E03C0000}"/>
    <cellStyle name="40% - Accent1 13 4 3 3" xfId="15699" xr:uid="{00000000-0005-0000-0000-0000E13C0000}"/>
    <cellStyle name="40% - Accent1 13 4 4" xfId="15700" xr:uid="{00000000-0005-0000-0000-0000E23C0000}"/>
    <cellStyle name="40% - Accent1 13 4 4 2" xfId="15701" xr:uid="{00000000-0005-0000-0000-0000E33C0000}"/>
    <cellStyle name="40% - Accent1 13 4 4 2 2" xfId="15702" xr:uid="{00000000-0005-0000-0000-0000E43C0000}"/>
    <cellStyle name="40% - Accent1 13 4 4 3" xfId="15703" xr:uid="{00000000-0005-0000-0000-0000E53C0000}"/>
    <cellStyle name="40% - Accent1 13 4 5" xfId="15704" xr:uid="{00000000-0005-0000-0000-0000E63C0000}"/>
    <cellStyle name="40% - Accent1 13 4 5 2" xfId="15705" xr:uid="{00000000-0005-0000-0000-0000E73C0000}"/>
    <cellStyle name="40% - Accent1 13 4 6" xfId="15706" xr:uid="{00000000-0005-0000-0000-0000E83C0000}"/>
    <cellStyle name="40% - Accent1 13 5" xfId="15707" xr:uid="{00000000-0005-0000-0000-0000E93C0000}"/>
    <cellStyle name="40% - Accent1 13 5 2" xfId="15708" xr:uid="{00000000-0005-0000-0000-0000EA3C0000}"/>
    <cellStyle name="40% - Accent1 13 5 2 2" xfId="15709" xr:uid="{00000000-0005-0000-0000-0000EB3C0000}"/>
    <cellStyle name="40% - Accent1 13 5 2 2 2" xfId="15710" xr:uid="{00000000-0005-0000-0000-0000EC3C0000}"/>
    <cellStyle name="40% - Accent1 13 5 2 3" xfId="15711" xr:uid="{00000000-0005-0000-0000-0000ED3C0000}"/>
    <cellStyle name="40% - Accent1 13 5 3" xfId="15712" xr:uid="{00000000-0005-0000-0000-0000EE3C0000}"/>
    <cellStyle name="40% - Accent1 13 5 3 2" xfId="15713" xr:uid="{00000000-0005-0000-0000-0000EF3C0000}"/>
    <cellStyle name="40% - Accent1 13 5 4" xfId="15714" xr:uid="{00000000-0005-0000-0000-0000F03C0000}"/>
    <cellStyle name="40% - Accent1 13 6" xfId="15715" xr:uid="{00000000-0005-0000-0000-0000F13C0000}"/>
    <cellStyle name="40% - Accent1 13 6 2" xfId="15716" xr:uid="{00000000-0005-0000-0000-0000F23C0000}"/>
    <cellStyle name="40% - Accent1 13 6 2 2" xfId="15717" xr:uid="{00000000-0005-0000-0000-0000F33C0000}"/>
    <cellStyle name="40% - Accent1 13 6 3" xfId="15718" xr:uid="{00000000-0005-0000-0000-0000F43C0000}"/>
    <cellStyle name="40% - Accent1 13 7" xfId="15719" xr:uid="{00000000-0005-0000-0000-0000F53C0000}"/>
    <cellStyle name="40% - Accent1 13 7 2" xfId="15720" xr:uid="{00000000-0005-0000-0000-0000F63C0000}"/>
    <cellStyle name="40% - Accent1 13 7 2 2" xfId="15721" xr:uid="{00000000-0005-0000-0000-0000F73C0000}"/>
    <cellStyle name="40% - Accent1 13 7 3" xfId="15722" xr:uid="{00000000-0005-0000-0000-0000F83C0000}"/>
    <cellStyle name="40% - Accent1 13 8" xfId="15723" xr:uid="{00000000-0005-0000-0000-0000F93C0000}"/>
    <cellStyle name="40% - Accent1 13 8 2" xfId="15724" xr:uid="{00000000-0005-0000-0000-0000FA3C0000}"/>
    <cellStyle name="40% - Accent1 13 9" xfId="15725" xr:uid="{00000000-0005-0000-0000-0000FB3C0000}"/>
    <cellStyle name="40% - Accent1 14" xfId="15726" xr:uid="{00000000-0005-0000-0000-0000FC3C0000}"/>
    <cellStyle name="40% - Accent1 14 2" xfId="15727" xr:uid="{00000000-0005-0000-0000-0000FD3C0000}"/>
    <cellStyle name="40% - Accent1 14 2 2" xfId="15728" xr:uid="{00000000-0005-0000-0000-0000FE3C0000}"/>
    <cellStyle name="40% - Accent1 14 2 2 2" xfId="15729" xr:uid="{00000000-0005-0000-0000-0000FF3C0000}"/>
    <cellStyle name="40% - Accent1 14 2 2 2 2" xfId="15730" xr:uid="{00000000-0005-0000-0000-0000003D0000}"/>
    <cellStyle name="40% - Accent1 14 2 2 2 2 2" xfId="15731" xr:uid="{00000000-0005-0000-0000-0000013D0000}"/>
    <cellStyle name="40% - Accent1 14 2 2 2 3" xfId="15732" xr:uid="{00000000-0005-0000-0000-0000023D0000}"/>
    <cellStyle name="40% - Accent1 14 2 2 3" xfId="15733" xr:uid="{00000000-0005-0000-0000-0000033D0000}"/>
    <cellStyle name="40% - Accent1 14 2 2 3 2" xfId="15734" xr:uid="{00000000-0005-0000-0000-0000043D0000}"/>
    <cellStyle name="40% - Accent1 14 2 2 4" xfId="15735" xr:uid="{00000000-0005-0000-0000-0000053D0000}"/>
    <cellStyle name="40% - Accent1 14 2 3" xfId="15736" xr:uid="{00000000-0005-0000-0000-0000063D0000}"/>
    <cellStyle name="40% - Accent1 14 2 3 2" xfId="15737" xr:uid="{00000000-0005-0000-0000-0000073D0000}"/>
    <cellStyle name="40% - Accent1 14 2 3 2 2" xfId="15738" xr:uid="{00000000-0005-0000-0000-0000083D0000}"/>
    <cellStyle name="40% - Accent1 14 2 3 3" xfId="15739" xr:uid="{00000000-0005-0000-0000-0000093D0000}"/>
    <cellStyle name="40% - Accent1 14 2 4" xfId="15740" xr:uid="{00000000-0005-0000-0000-00000A3D0000}"/>
    <cellStyle name="40% - Accent1 14 2 4 2" xfId="15741" xr:uid="{00000000-0005-0000-0000-00000B3D0000}"/>
    <cellStyle name="40% - Accent1 14 2 4 2 2" xfId="15742" xr:uid="{00000000-0005-0000-0000-00000C3D0000}"/>
    <cellStyle name="40% - Accent1 14 2 4 3" xfId="15743" xr:uid="{00000000-0005-0000-0000-00000D3D0000}"/>
    <cellStyle name="40% - Accent1 14 2 5" xfId="15744" xr:uid="{00000000-0005-0000-0000-00000E3D0000}"/>
    <cellStyle name="40% - Accent1 14 2 5 2" xfId="15745" xr:uid="{00000000-0005-0000-0000-00000F3D0000}"/>
    <cellStyle name="40% - Accent1 14 2 6" xfId="15746" xr:uid="{00000000-0005-0000-0000-0000103D0000}"/>
    <cellStyle name="40% - Accent1 14 3" xfId="15747" xr:uid="{00000000-0005-0000-0000-0000113D0000}"/>
    <cellStyle name="40% - Accent1 14 3 2" xfId="15748" xr:uid="{00000000-0005-0000-0000-0000123D0000}"/>
    <cellStyle name="40% - Accent1 14 3 2 2" xfId="15749" xr:uid="{00000000-0005-0000-0000-0000133D0000}"/>
    <cellStyle name="40% - Accent1 14 3 2 2 2" xfId="15750" xr:uid="{00000000-0005-0000-0000-0000143D0000}"/>
    <cellStyle name="40% - Accent1 14 3 2 3" xfId="15751" xr:uid="{00000000-0005-0000-0000-0000153D0000}"/>
    <cellStyle name="40% - Accent1 14 3 3" xfId="15752" xr:uid="{00000000-0005-0000-0000-0000163D0000}"/>
    <cellStyle name="40% - Accent1 14 3 3 2" xfId="15753" xr:uid="{00000000-0005-0000-0000-0000173D0000}"/>
    <cellStyle name="40% - Accent1 14 3 4" xfId="15754" xr:uid="{00000000-0005-0000-0000-0000183D0000}"/>
    <cellStyle name="40% - Accent1 14 4" xfId="15755" xr:uid="{00000000-0005-0000-0000-0000193D0000}"/>
    <cellStyle name="40% - Accent1 14 4 2" xfId="15756" xr:uid="{00000000-0005-0000-0000-00001A3D0000}"/>
    <cellStyle name="40% - Accent1 14 4 2 2" xfId="15757" xr:uid="{00000000-0005-0000-0000-00001B3D0000}"/>
    <cellStyle name="40% - Accent1 14 4 3" xfId="15758" xr:uid="{00000000-0005-0000-0000-00001C3D0000}"/>
    <cellStyle name="40% - Accent1 14 5" xfId="15759" xr:uid="{00000000-0005-0000-0000-00001D3D0000}"/>
    <cellStyle name="40% - Accent1 14 5 2" xfId="15760" xr:uid="{00000000-0005-0000-0000-00001E3D0000}"/>
    <cellStyle name="40% - Accent1 14 5 2 2" xfId="15761" xr:uid="{00000000-0005-0000-0000-00001F3D0000}"/>
    <cellStyle name="40% - Accent1 14 5 3" xfId="15762" xr:uid="{00000000-0005-0000-0000-0000203D0000}"/>
    <cellStyle name="40% - Accent1 14 6" xfId="15763" xr:uid="{00000000-0005-0000-0000-0000213D0000}"/>
    <cellStyle name="40% - Accent1 14 6 2" xfId="15764" xr:uid="{00000000-0005-0000-0000-0000223D0000}"/>
    <cellStyle name="40% - Accent1 14 7" xfId="15765" xr:uid="{00000000-0005-0000-0000-0000233D0000}"/>
    <cellStyle name="40% - Accent1 15" xfId="15766" xr:uid="{00000000-0005-0000-0000-0000243D0000}"/>
    <cellStyle name="40% - Accent1 15 2" xfId="15767" xr:uid="{00000000-0005-0000-0000-0000253D0000}"/>
    <cellStyle name="40% - Accent1 15 2 2" xfId="15768" xr:uid="{00000000-0005-0000-0000-0000263D0000}"/>
    <cellStyle name="40% - Accent1 15 2 2 2" xfId="15769" xr:uid="{00000000-0005-0000-0000-0000273D0000}"/>
    <cellStyle name="40% - Accent1 15 2 2 2 2" xfId="15770" xr:uid="{00000000-0005-0000-0000-0000283D0000}"/>
    <cellStyle name="40% - Accent1 15 2 2 2 2 2" xfId="15771" xr:uid="{00000000-0005-0000-0000-0000293D0000}"/>
    <cellStyle name="40% - Accent1 15 2 2 2 3" xfId="15772" xr:uid="{00000000-0005-0000-0000-00002A3D0000}"/>
    <cellStyle name="40% - Accent1 15 2 2 3" xfId="15773" xr:uid="{00000000-0005-0000-0000-00002B3D0000}"/>
    <cellStyle name="40% - Accent1 15 2 2 3 2" xfId="15774" xr:uid="{00000000-0005-0000-0000-00002C3D0000}"/>
    <cellStyle name="40% - Accent1 15 2 2 4" xfId="15775" xr:uid="{00000000-0005-0000-0000-00002D3D0000}"/>
    <cellStyle name="40% - Accent1 15 2 3" xfId="15776" xr:uid="{00000000-0005-0000-0000-00002E3D0000}"/>
    <cellStyle name="40% - Accent1 15 2 3 2" xfId="15777" xr:uid="{00000000-0005-0000-0000-00002F3D0000}"/>
    <cellStyle name="40% - Accent1 15 2 3 2 2" xfId="15778" xr:uid="{00000000-0005-0000-0000-0000303D0000}"/>
    <cellStyle name="40% - Accent1 15 2 3 3" xfId="15779" xr:uid="{00000000-0005-0000-0000-0000313D0000}"/>
    <cellStyle name="40% - Accent1 15 2 4" xfId="15780" xr:uid="{00000000-0005-0000-0000-0000323D0000}"/>
    <cellStyle name="40% - Accent1 15 2 4 2" xfId="15781" xr:uid="{00000000-0005-0000-0000-0000333D0000}"/>
    <cellStyle name="40% - Accent1 15 2 4 2 2" xfId="15782" xr:uid="{00000000-0005-0000-0000-0000343D0000}"/>
    <cellStyle name="40% - Accent1 15 2 4 3" xfId="15783" xr:uid="{00000000-0005-0000-0000-0000353D0000}"/>
    <cellStyle name="40% - Accent1 15 2 5" xfId="15784" xr:uid="{00000000-0005-0000-0000-0000363D0000}"/>
    <cellStyle name="40% - Accent1 15 2 5 2" xfId="15785" xr:uid="{00000000-0005-0000-0000-0000373D0000}"/>
    <cellStyle name="40% - Accent1 15 2 6" xfId="15786" xr:uid="{00000000-0005-0000-0000-0000383D0000}"/>
    <cellStyle name="40% - Accent1 15 3" xfId="15787" xr:uid="{00000000-0005-0000-0000-0000393D0000}"/>
    <cellStyle name="40% - Accent1 15 3 2" xfId="15788" xr:uid="{00000000-0005-0000-0000-00003A3D0000}"/>
    <cellStyle name="40% - Accent1 15 3 2 2" xfId="15789" xr:uid="{00000000-0005-0000-0000-00003B3D0000}"/>
    <cellStyle name="40% - Accent1 15 3 2 2 2" xfId="15790" xr:uid="{00000000-0005-0000-0000-00003C3D0000}"/>
    <cellStyle name="40% - Accent1 15 3 2 3" xfId="15791" xr:uid="{00000000-0005-0000-0000-00003D3D0000}"/>
    <cellStyle name="40% - Accent1 15 3 3" xfId="15792" xr:uid="{00000000-0005-0000-0000-00003E3D0000}"/>
    <cellStyle name="40% - Accent1 15 3 3 2" xfId="15793" xr:uid="{00000000-0005-0000-0000-00003F3D0000}"/>
    <cellStyle name="40% - Accent1 15 3 4" xfId="15794" xr:uid="{00000000-0005-0000-0000-0000403D0000}"/>
    <cellStyle name="40% - Accent1 15 4" xfId="15795" xr:uid="{00000000-0005-0000-0000-0000413D0000}"/>
    <cellStyle name="40% - Accent1 15 4 2" xfId="15796" xr:uid="{00000000-0005-0000-0000-0000423D0000}"/>
    <cellStyle name="40% - Accent1 15 4 2 2" xfId="15797" xr:uid="{00000000-0005-0000-0000-0000433D0000}"/>
    <cellStyle name="40% - Accent1 15 4 3" xfId="15798" xr:uid="{00000000-0005-0000-0000-0000443D0000}"/>
    <cellStyle name="40% - Accent1 15 5" xfId="15799" xr:uid="{00000000-0005-0000-0000-0000453D0000}"/>
    <cellStyle name="40% - Accent1 15 5 2" xfId="15800" xr:uid="{00000000-0005-0000-0000-0000463D0000}"/>
    <cellStyle name="40% - Accent1 15 5 2 2" xfId="15801" xr:uid="{00000000-0005-0000-0000-0000473D0000}"/>
    <cellStyle name="40% - Accent1 15 5 3" xfId="15802" xr:uid="{00000000-0005-0000-0000-0000483D0000}"/>
    <cellStyle name="40% - Accent1 15 6" xfId="15803" xr:uid="{00000000-0005-0000-0000-0000493D0000}"/>
    <cellStyle name="40% - Accent1 15 6 2" xfId="15804" xr:uid="{00000000-0005-0000-0000-00004A3D0000}"/>
    <cellStyle name="40% - Accent1 15 7" xfId="15805" xr:uid="{00000000-0005-0000-0000-00004B3D0000}"/>
    <cellStyle name="40% - Accent1 16" xfId="15806" xr:uid="{00000000-0005-0000-0000-00004C3D0000}"/>
    <cellStyle name="40% - Accent1 16 2" xfId="15807" xr:uid="{00000000-0005-0000-0000-00004D3D0000}"/>
    <cellStyle name="40% - Accent1 16 2 2" xfId="15808" xr:uid="{00000000-0005-0000-0000-00004E3D0000}"/>
    <cellStyle name="40% - Accent1 16 2 2 2" xfId="15809" xr:uid="{00000000-0005-0000-0000-00004F3D0000}"/>
    <cellStyle name="40% - Accent1 16 2 2 2 2" xfId="15810" xr:uid="{00000000-0005-0000-0000-0000503D0000}"/>
    <cellStyle name="40% - Accent1 16 2 2 2 2 2" xfId="15811" xr:uid="{00000000-0005-0000-0000-0000513D0000}"/>
    <cellStyle name="40% - Accent1 16 2 2 2 3" xfId="15812" xr:uid="{00000000-0005-0000-0000-0000523D0000}"/>
    <cellStyle name="40% - Accent1 16 2 2 3" xfId="15813" xr:uid="{00000000-0005-0000-0000-0000533D0000}"/>
    <cellStyle name="40% - Accent1 16 2 2 3 2" xfId="15814" xr:uid="{00000000-0005-0000-0000-0000543D0000}"/>
    <cellStyle name="40% - Accent1 16 2 2 4" xfId="15815" xr:uid="{00000000-0005-0000-0000-0000553D0000}"/>
    <cellStyle name="40% - Accent1 16 2 3" xfId="15816" xr:uid="{00000000-0005-0000-0000-0000563D0000}"/>
    <cellStyle name="40% - Accent1 16 2 3 2" xfId="15817" xr:uid="{00000000-0005-0000-0000-0000573D0000}"/>
    <cellStyle name="40% - Accent1 16 2 3 2 2" xfId="15818" xr:uid="{00000000-0005-0000-0000-0000583D0000}"/>
    <cellStyle name="40% - Accent1 16 2 3 3" xfId="15819" xr:uid="{00000000-0005-0000-0000-0000593D0000}"/>
    <cellStyle name="40% - Accent1 16 2 4" xfId="15820" xr:uid="{00000000-0005-0000-0000-00005A3D0000}"/>
    <cellStyle name="40% - Accent1 16 2 4 2" xfId="15821" xr:uid="{00000000-0005-0000-0000-00005B3D0000}"/>
    <cellStyle name="40% - Accent1 16 2 4 2 2" xfId="15822" xr:uid="{00000000-0005-0000-0000-00005C3D0000}"/>
    <cellStyle name="40% - Accent1 16 2 4 3" xfId="15823" xr:uid="{00000000-0005-0000-0000-00005D3D0000}"/>
    <cellStyle name="40% - Accent1 16 2 5" xfId="15824" xr:uid="{00000000-0005-0000-0000-00005E3D0000}"/>
    <cellStyle name="40% - Accent1 16 2 5 2" xfId="15825" xr:uid="{00000000-0005-0000-0000-00005F3D0000}"/>
    <cellStyle name="40% - Accent1 16 2 6" xfId="15826" xr:uid="{00000000-0005-0000-0000-0000603D0000}"/>
    <cellStyle name="40% - Accent1 16 3" xfId="15827" xr:uid="{00000000-0005-0000-0000-0000613D0000}"/>
    <cellStyle name="40% - Accent1 16 3 2" xfId="15828" xr:uid="{00000000-0005-0000-0000-0000623D0000}"/>
    <cellStyle name="40% - Accent1 16 3 2 2" xfId="15829" xr:uid="{00000000-0005-0000-0000-0000633D0000}"/>
    <cellStyle name="40% - Accent1 16 3 2 2 2" xfId="15830" xr:uid="{00000000-0005-0000-0000-0000643D0000}"/>
    <cellStyle name="40% - Accent1 16 3 2 3" xfId="15831" xr:uid="{00000000-0005-0000-0000-0000653D0000}"/>
    <cellStyle name="40% - Accent1 16 3 3" xfId="15832" xr:uid="{00000000-0005-0000-0000-0000663D0000}"/>
    <cellStyle name="40% - Accent1 16 3 3 2" xfId="15833" xr:uid="{00000000-0005-0000-0000-0000673D0000}"/>
    <cellStyle name="40% - Accent1 16 3 4" xfId="15834" xr:uid="{00000000-0005-0000-0000-0000683D0000}"/>
    <cellStyle name="40% - Accent1 16 4" xfId="15835" xr:uid="{00000000-0005-0000-0000-0000693D0000}"/>
    <cellStyle name="40% - Accent1 16 4 2" xfId="15836" xr:uid="{00000000-0005-0000-0000-00006A3D0000}"/>
    <cellStyle name="40% - Accent1 16 4 2 2" xfId="15837" xr:uid="{00000000-0005-0000-0000-00006B3D0000}"/>
    <cellStyle name="40% - Accent1 16 4 3" xfId="15838" xr:uid="{00000000-0005-0000-0000-00006C3D0000}"/>
    <cellStyle name="40% - Accent1 16 5" xfId="15839" xr:uid="{00000000-0005-0000-0000-00006D3D0000}"/>
    <cellStyle name="40% - Accent1 16 5 2" xfId="15840" xr:uid="{00000000-0005-0000-0000-00006E3D0000}"/>
    <cellStyle name="40% - Accent1 16 5 2 2" xfId="15841" xr:uid="{00000000-0005-0000-0000-00006F3D0000}"/>
    <cellStyle name="40% - Accent1 16 5 3" xfId="15842" xr:uid="{00000000-0005-0000-0000-0000703D0000}"/>
    <cellStyle name="40% - Accent1 16 6" xfId="15843" xr:uid="{00000000-0005-0000-0000-0000713D0000}"/>
    <cellStyle name="40% - Accent1 16 6 2" xfId="15844" xr:uid="{00000000-0005-0000-0000-0000723D0000}"/>
    <cellStyle name="40% - Accent1 16 7" xfId="15845" xr:uid="{00000000-0005-0000-0000-0000733D0000}"/>
    <cellStyle name="40% - Accent1 17" xfId="15846" xr:uid="{00000000-0005-0000-0000-0000743D0000}"/>
    <cellStyle name="40% - Accent1 17 2" xfId="15847" xr:uid="{00000000-0005-0000-0000-0000753D0000}"/>
    <cellStyle name="40% - Accent1 17 2 2" xfId="15848" xr:uid="{00000000-0005-0000-0000-0000763D0000}"/>
    <cellStyle name="40% - Accent1 17 2 2 2" xfId="15849" xr:uid="{00000000-0005-0000-0000-0000773D0000}"/>
    <cellStyle name="40% - Accent1 17 2 2 2 2" xfId="15850" xr:uid="{00000000-0005-0000-0000-0000783D0000}"/>
    <cellStyle name="40% - Accent1 17 2 2 2 2 2" xfId="15851" xr:uid="{00000000-0005-0000-0000-0000793D0000}"/>
    <cellStyle name="40% - Accent1 17 2 2 2 3" xfId="15852" xr:uid="{00000000-0005-0000-0000-00007A3D0000}"/>
    <cellStyle name="40% - Accent1 17 2 2 3" xfId="15853" xr:uid="{00000000-0005-0000-0000-00007B3D0000}"/>
    <cellStyle name="40% - Accent1 17 2 2 3 2" xfId="15854" xr:uid="{00000000-0005-0000-0000-00007C3D0000}"/>
    <cellStyle name="40% - Accent1 17 2 2 4" xfId="15855" xr:uid="{00000000-0005-0000-0000-00007D3D0000}"/>
    <cellStyle name="40% - Accent1 17 2 3" xfId="15856" xr:uid="{00000000-0005-0000-0000-00007E3D0000}"/>
    <cellStyle name="40% - Accent1 17 2 3 2" xfId="15857" xr:uid="{00000000-0005-0000-0000-00007F3D0000}"/>
    <cellStyle name="40% - Accent1 17 2 3 2 2" xfId="15858" xr:uid="{00000000-0005-0000-0000-0000803D0000}"/>
    <cellStyle name="40% - Accent1 17 2 3 3" xfId="15859" xr:uid="{00000000-0005-0000-0000-0000813D0000}"/>
    <cellStyle name="40% - Accent1 17 2 4" xfId="15860" xr:uid="{00000000-0005-0000-0000-0000823D0000}"/>
    <cellStyle name="40% - Accent1 17 2 4 2" xfId="15861" xr:uid="{00000000-0005-0000-0000-0000833D0000}"/>
    <cellStyle name="40% - Accent1 17 2 4 2 2" xfId="15862" xr:uid="{00000000-0005-0000-0000-0000843D0000}"/>
    <cellStyle name="40% - Accent1 17 2 4 3" xfId="15863" xr:uid="{00000000-0005-0000-0000-0000853D0000}"/>
    <cellStyle name="40% - Accent1 17 2 5" xfId="15864" xr:uid="{00000000-0005-0000-0000-0000863D0000}"/>
    <cellStyle name="40% - Accent1 17 2 5 2" xfId="15865" xr:uid="{00000000-0005-0000-0000-0000873D0000}"/>
    <cellStyle name="40% - Accent1 17 2 6" xfId="15866" xr:uid="{00000000-0005-0000-0000-0000883D0000}"/>
    <cellStyle name="40% - Accent1 17 3" xfId="15867" xr:uid="{00000000-0005-0000-0000-0000893D0000}"/>
    <cellStyle name="40% - Accent1 17 3 2" xfId="15868" xr:uid="{00000000-0005-0000-0000-00008A3D0000}"/>
    <cellStyle name="40% - Accent1 17 3 2 2" xfId="15869" xr:uid="{00000000-0005-0000-0000-00008B3D0000}"/>
    <cellStyle name="40% - Accent1 17 3 2 2 2" xfId="15870" xr:uid="{00000000-0005-0000-0000-00008C3D0000}"/>
    <cellStyle name="40% - Accent1 17 3 2 3" xfId="15871" xr:uid="{00000000-0005-0000-0000-00008D3D0000}"/>
    <cellStyle name="40% - Accent1 17 3 3" xfId="15872" xr:uid="{00000000-0005-0000-0000-00008E3D0000}"/>
    <cellStyle name="40% - Accent1 17 3 3 2" xfId="15873" xr:uid="{00000000-0005-0000-0000-00008F3D0000}"/>
    <cellStyle name="40% - Accent1 17 3 4" xfId="15874" xr:uid="{00000000-0005-0000-0000-0000903D0000}"/>
    <cellStyle name="40% - Accent1 17 4" xfId="15875" xr:uid="{00000000-0005-0000-0000-0000913D0000}"/>
    <cellStyle name="40% - Accent1 17 4 2" xfId="15876" xr:uid="{00000000-0005-0000-0000-0000923D0000}"/>
    <cellStyle name="40% - Accent1 17 4 2 2" xfId="15877" xr:uid="{00000000-0005-0000-0000-0000933D0000}"/>
    <cellStyle name="40% - Accent1 17 4 3" xfId="15878" xr:uid="{00000000-0005-0000-0000-0000943D0000}"/>
    <cellStyle name="40% - Accent1 17 5" xfId="15879" xr:uid="{00000000-0005-0000-0000-0000953D0000}"/>
    <cellStyle name="40% - Accent1 17 5 2" xfId="15880" xr:uid="{00000000-0005-0000-0000-0000963D0000}"/>
    <cellStyle name="40% - Accent1 17 5 2 2" xfId="15881" xr:uid="{00000000-0005-0000-0000-0000973D0000}"/>
    <cellStyle name="40% - Accent1 17 5 3" xfId="15882" xr:uid="{00000000-0005-0000-0000-0000983D0000}"/>
    <cellStyle name="40% - Accent1 17 6" xfId="15883" xr:uid="{00000000-0005-0000-0000-0000993D0000}"/>
    <cellStyle name="40% - Accent1 17 6 2" xfId="15884" xr:uid="{00000000-0005-0000-0000-00009A3D0000}"/>
    <cellStyle name="40% - Accent1 17 7" xfId="15885" xr:uid="{00000000-0005-0000-0000-00009B3D0000}"/>
    <cellStyle name="40% - Accent1 18" xfId="15886" xr:uid="{00000000-0005-0000-0000-00009C3D0000}"/>
    <cellStyle name="40% - Accent1 18 2" xfId="15887" xr:uid="{00000000-0005-0000-0000-00009D3D0000}"/>
    <cellStyle name="40% - Accent1 18 2 2" xfId="15888" xr:uid="{00000000-0005-0000-0000-00009E3D0000}"/>
    <cellStyle name="40% - Accent1 18 2 2 2" xfId="15889" xr:uid="{00000000-0005-0000-0000-00009F3D0000}"/>
    <cellStyle name="40% - Accent1 18 2 2 2 2" xfId="15890" xr:uid="{00000000-0005-0000-0000-0000A03D0000}"/>
    <cellStyle name="40% - Accent1 18 2 2 2 2 2" xfId="15891" xr:uid="{00000000-0005-0000-0000-0000A13D0000}"/>
    <cellStyle name="40% - Accent1 18 2 2 2 3" xfId="15892" xr:uid="{00000000-0005-0000-0000-0000A23D0000}"/>
    <cellStyle name="40% - Accent1 18 2 2 3" xfId="15893" xr:uid="{00000000-0005-0000-0000-0000A33D0000}"/>
    <cellStyle name="40% - Accent1 18 2 2 3 2" xfId="15894" xr:uid="{00000000-0005-0000-0000-0000A43D0000}"/>
    <cellStyle name="40% - Accent1 18 2 2 4" xfId="15895" xr:uid="{00000000-0005-0000-0000-0000A53D0000}"/>
    <cellStyle name="40% - Accent1 18 2 3" xfId="15896" xr:uid="{00000000-0005-0000-0000-0000A63D0000}"/>
    <cellStyle name="40% - Accent1 18 2 3 2" xfId="15897" xr:uid="{00000000-0005-0000-0000-0000A73D0000}"/>
    <cellStyle name="40% - Accent1 18 2 3 2 2" xfId="15898" xr:uid="{00000000-0005-0000-0000-0000A83D0000}"/>
    <cellStyle name="40% - Accent1 18 2 3 3" xfId="15899" xr:uid="{00000000-0005-0000-0000-0000A93D0000}"/>
    <cellStyle name="40% - Accent1 18 2 4" xfId="15900" xr:uid="{00000000-0005-0000-0000-0000AA3D0000}"/>
    <cellStyle name="40% - Accent1 18 2 4 2" xfId="15901" xr:uid="{00000000-0005-0000-0000-0000AB3D0000}"/>
    <cellStyle name="40% - Accent1 18 2 4 2 2" xfId="15902" xr:uid="{00000000-0005-0000-0000-0000AC3D0000}"/>
    <cellStyle name="40% - Accent1 18 2 4 3" xfId="15903" xr:uid="{00000000-0005-0000-0000-0000AD3D0000}"/>
    <cellStyle name="40% - Accent1 18 2 5" xfId="15904" xr:uid="{00000000-0005-0000-0000-0000AE3D0000}"/>
    <cellStyle name="40% - Accent1 18 2 5 2" xfId="15905" xr:uid="{00000000-0005-0000-0000-0000AF3D0000}"/>
    <cellStyle name="40% - Accent1 18 2 6" xfId="15906" xr:uid="{00000000-0005-0000-0000-0000B03D0000}"/>
    <cellStyle name="40% - Accent1 18 3" xfId="15907" xr:uid="{00000000-0005-0000-0000-0000B13D0000}"/>
    <cellStyle name="40% - Accent1 18 3 2" xfId="15908" xr:uid="{00000000-0005-0000-0000-0000B23D0000}"/>
    <cellStyle name="40% - Accent1 18 3 2 2" xfId="15909" xr:uid="{00000000-0005-0000-0000-0000B33D0000}"/>
    <cellStyle name="40% - Accent1 18 3 2 2 2" xfId="15910" xr:uid="{00000000-0005-0000-0000-0000B43D0000}"/>
    <cellStyle name="40% - Accent1 18 3 2 3" xfId="15911" xr:uid="{00000000-0005-0000-0000-0000B53D0000}"/>
    <cellStyle name="40% - Accent1 18 3 3" xfId="15912" xr:uid="{00000000-0005-0000-0000-0000B63D0000}"/>
    <cellStyle name="40% - Accent1 18 3 3 2" xfId="15913" xr:uid="{00000000-0005-0000-0000-0000B73D0000}"/>
    <cellStyle name="40% - Accent1 18 3 4" xfId="15914" xr:uid="{00000000-0005-0000-0000-0000B83D0000}"/>
    <cellStyle name="40% - Accent1 18 4" xfId="15915" xr:uid="{00000000-0005-0000-0000-0000B93D0000}"/>
    <cellStyle name="40% - Accent1 18 4 2" xfId="15916" xr:uid="{00000000-0005-0000-0000-0000BA3D0000}"/>
    <cellStyle name="40% - Accent1 18 4 2 2" xfId="15917" xr:uid="{00000000-0005-0000-0000-0000BB3D0000}"/>
    <cellStyle name="40% - Accent1 18 4 3" xfId="15918" xr:uid="{00000000-0005-0000-0000-0000BC3D0000}"/>
    <cellStyle name="40% - Accent1 18 5" xfId="15919" xr:uid="{00000000-0005-0000-0000-0000BD3D0000}"/>
    <cellStyle name="40% - Accent1 18 5 2" xfId="15920" xr:uid="{00000000-0005-0000-0000-0000BE3D0000}"/>
    <cellStyle name="40% - Accent1 18 5 2 2" xfId="15921" xr:uid="{00000000-0005-0000-0000-0000BF3D0000}"/>
    <cellStyle name="40% - Accent1 18 5 3" xfId="15922" xr:uid="{00000000-0005-0000-0000-0000C03D0000}"/>
    <cellStyle name="40% - Accent1 18 6" xfId="15923" xr:uid="{00000000-0005-0000-0000-0000C13D0000}"/>
    <cellStyle name="40% - Accent1 18 6 2" xfId="15924" xr:uid="{00000000-0005-0000-0000-0000C23D0000}"/>
    <cellStyle name="40% - Accent1 18 7" xfId="15925" xr:uid="{00000000-0005-0000-0000-0000C33D0000}"/>
    <cellStyle name="40% - Accent1 19" xfId="15926" xr:uid="{00000000-0005-0000-0000-0000C43D0000}"/>
    <cellStyle name="40% - Accent1 19 2" xfId="15927" xr:uid="{00000000-0005-0000-0000-0000C53D0000}"/>
    <cellStyle name="40% - Accent1 19 2 2" xfId="15928" xr:uid="{00000000-0005-0000-0000-0000C63D0000}"/>
    <cellStyle name="40% - Accent1 19 2 2 2" xfId="15929" xr:uid="{00000000-0005-0000-0000-0000C73D0000}"/>
    <cellStyle name="40% - Accent1 19 2 2 2 2" xfId="15930" xr:uid="{00000000-0005-0000-0000-0000C83D0000}"/>
    <cellStyle name="40% - Accent1 19 2 2 2 2 2" xfId="15931" xr:uid="{00000000-0005-0000-0000-0000C93D0000}"/>
    <cellStyle name="40% - Accent1 19 2 2 2 3" xfId="15932" xr:uid="{00000000-0005-0000-0000-0000CA3D0000}"/>
    <cellStyle name="40% - Accent1 19 2 2 3" xfId="15933" xr:uid="{00000000-0005-0000-0000-0000CB3D0000}"/>
    <cellStyle name="40% - Accent1 19 2 2 3 2" xfId="15934" xr:uid="{00000000-0005-0000-0000-0000CC3D0000}"/>
    <cellStyle name="40% - Accent1 19 2 2 4" xfId="15935" xr:uid="{00000000-0005-0000-0000-0000CD3D0000}"/>
    <cellStyle name="40% - Accent1 19 2 3" xfId="15936" xr:uid="{00000000-0005-0000-0000-0000CE3D0000}"/>
    <cellStyle name="40% - Accent1 19 2 3 2" xfId="15937" xr:uid="{00000000-0005-0000-0000-0000CF3D0000}"/>
    <cellStyle name="40% - Accent1 19 2 3 2 2" xfId="15938" xr:uid="{00000000-0005-0000-0000-0000D03D0000}"/>
    <cellStyle name="40% - Accent1 19 2 3 3" xfId="15939" xr:uid="{00000000-0005-0000-0000-0000D13D0000}"/>
    <cellStyle name="40% - Accent1 19 2 4" xfId="15940" xr:uid="{00000000-0005-0000-0000-0000D23D0000}"/>
    <cellStyle name="40% - Accent1 19 2 4 2" xfId="15941" xr:uid="{00000000-0005-0000-0000-0000D33D0000}"/>
    <cellStyle name="40% - Accent1 19 2 4 2 2" xfId="15942" xr:uid="{00000000-0005-0000-0000-0000D43D0000}"/>
    <cellStyle name="40% - Accent1 19 2 4 3" xfId="15943" xr:uid="{00000000-0005-0000-0000-0000D53D0000}"/>
    <cellStyle name="40% - Accent1 19 2 5" xfId="15944" xr:uid="{00000000-0005-0000-0000-0000D63D0000}"/>
    <cellStyle name="40% - Accent1 19 2 5 2" xfId="15945" xr:uid="{00000000-0005-0000-0000-0000D73D0000}"/>
    <cellStyle name="40% - Accent1 19 2 6" xfId="15946" xr:uid="{00000000-0005-0000-0000-0000D83D0000}"/>
    <cellStyle name="40% - Accent1 19 3" xfId="15947" xr:uid="{00000000-0005-0000-0000-0000D93D0000}"/>
    <cellStyle name="40% - Accent1 19 3 2" xfId="15948" xr:uid="{00000000-0005-0000-0000-0000DA3D0000}"/>
    <cellStyle name="40% - Accent1 19 3 2 2" xfId="15949" xr:uid="{00000000-0005-0000-0000-0000DB3D0000}"/>
    <cellStyle name="40% - Accent1 19 3 2 2 2" xfId="15950" xr:uid="{00000000-0005-0000-0000-0000DC3D0000}"/>
    <cellStyle name="40% - Accent1 19 3 2 3" xfId="15951" xr:uid="{00000000-0005-0000-0000-0000DD3D0000}"/>
    <cellStyle name="40% - Accent1 19 3 3" xfId="15952" xr:uid="{00000000-0005-0000-0000-0000DE3D0000}"/>
    <cellStyle name="40% - Accent1 19 3 3 2" xfId="15953" xr:uid="{00000000-0005-0000-0000-0000DF3D0000}"/>
    <cellStyle name="40% - Accent1 19 3 4" xfId="15954" xr:uid="{00000000-0005-0000-0000-0000E03D0000}"/>
    <cellStyle name="40% - Accent1 19 4" xfId="15955" xr:uid="{00000000-0005-0000-0000-0000E13D0000}"/>
    <cellStyle name="40% - Accent1 19 4 2" xfId="15956" xr:uid="{00000000-0005-0000-0000-0000E23D0000}"/>
    <cellStyle name="40% - Accent1 19 4 2 2" xfId="15957" xr:uid="{00000000-0005-0000-0000-0000E33D0000}"/>
    <cellStyle name="40% - Accent1 19 4 3" xfId="15958" xr:uid="{00000000-0005-0000-0000-0000E43D0000}"/>
    <cellStyle name="40% - Accent1 19 5" xfId="15959" xr:uid="{00000000-0005-0000-0000-0000E53D0000}"/>
    <cellStyle name="40% - Accent1 19 5 2" xfId="15960" xr:uid="{00000000-0005-0000-0000-0000E63D0000}"/>
    <cellStyle name="40% - Accent1 19 5 2 2" xfId="15961" xr:uid="{00000000-0005-0000-0000-0000E73D0000}"/>
    <cellStyle name="40% - Accent1 19 5 3" xfId="15962" xr:uid="{00000000-0005-0000-0000-0000E83D0000}"/>
    <cellStyle name="40% - Accent1 19 6" xfId="15963" xr:uid="{00000000-0005-0000-0000-0000E93D0000}"/>
    <cellStyle name="40% - Accent1 19 6 2" xfId="15964" xr:uid="{00000000-0005-0000-0000-0000EA3D0000}"/>
    <cellStyle name="40% - Accent1 19 7" xfId="15965" xr:uid="{00000000-0005-0000-0000-0000EB3D0000}"/>
    <cellStyle name="40% - Accent1 2" xfId="56" xr:uid="{00000000-0005-0000-0000-0000EC3D0000}"/>
    <cellStyle name="40% - Accent1 2 10" xfId="15966" xr:uid="{00000000-0005-0000-0000-0000ED3D0000}"/>
    <cellStyle name="40% - Accent1 2 2" xfId="15967" xr:uid="{00000000-0005-0000-0000-0000EE3D0000}"/>
    <cellStyle name="40% - Accent1 2 2 2" xfId="15968" xr:uid="{00000000-0005-0000-0000-0000EF3D0000}"/>
    <cellStyle name="40% - Accent1 2 2 2 2" xfId="15969" xr:uid="{00000000-0005-0000-0000-0000F03D0000}"/>
    <cellStyle name="40% - Accent1 2 2 2 2 2" xfId="15970" xr:uid="{00000000-0005-0000-0000-0000F13D0000}"/>
    <cellStyle name="40% - Accent1 2 2 2 2 2 2" xfId="15971" xr:uid="{00000000-0005-0000-0000-0000F23D0000}"/>
    <cellStyle name="40% - Accent1 2 2 2 2 2 2 2" xfId="15972" xr:uid="{00000000-0005-0000-0000-0000F33D0000}"/>
    <cellStyle name="40% - Accent1 2 2 2 2 2 2 2 2" xfId="15973" xr:uid="{00000000-0005-0000-0000-0000F43D0000}"/>
    <cellStyle name="40% - Accent1 2 2 2 2 2 2 3" xfId="15974" xr:uid="{00000000-0005-0000-0000-0000F53D0000}"/>
    <cellStyle name="40% - Accent1 2 2 2 2 2 3" xfId="15975" xr:uid="{00000000-0005-0000-0000-0000F63D0000}"/>
    <cellStyle name="40% - Accent1 2 2 2 2 2 3 2" xfId="15976" xr:uid="{00000000-0005-0000-0000-0000F73D0000}"/>
    <cellStyle name="40% - Accent1 2 2 2 2 2 4" xfId="15977" xr:uid="{00000000-0005-0000-0000-0000F83D0000}"/>
    <cellStyle name="40% - Accent1 2 2 2 2 3" xfId="15978" xr:uid="{00000000-0005-0000-0000-0000F93D0000}"/>
    <cellStyle name="40% - Accent1 2 2 2 2 3 2" xfId="15979" xr:uid="{00000000-0005-0000-0000-0000FA3D0000}"/>
    <cellStyle name="40% - Accent1 2 2 2 2 3 2 2" xfId="15980" xr:uid="{00000000-0005-0000-0000-0000FB3D0000}"/>
    <cellStyle name="40% - Accent1 2 2 2 2 3 3" xfId="15981" xr:uid="{00000000-0005-0000-0000-0000FC3D0000}"/>
    <cellStyle name="40% - Accent1 2 2 2 2 4" xfId="15982" xr:uid="{00000000-0005-0000-0000-0000FD3D0000}"/>
    <cellStyle name="40% - Accent1 2 2 2 2 4 2" xfId="15983" xr:uid="{00000000-0005-0000-0000-0000FE3D0000}"/>
    <cellStyle name="40% - Accent1 2 2 2 2 4 2 2" xfId="15984" xr:uid="{00000000-0005-0000-0000-0000FF3D0000}"/>
    <cellStyle name="40% - Accent1 2 2 2 2 4 3" xfId="15985" xr:uid="{00000000-0005-0000-0000-0000003E0000}"/>
    <cellStyle name="40% - Accent1 2 2 2 2 5" xfId="15986" xr:uid="{00000000-0005-0000-0000-0000013E0000}"/>
    <cellStyle name="40% - Accent1 2 2 2 2 5 2" xfId="15987" xr:uid="{00000000-0005-0000-0000-0000023E0000}"/>
    <cellStyle name="40% - Accent1 2 2 2 2 6" xfId="15988" xr:uid="{00000000-0005-0000-0000-0000033E0000}"/>
    <cellStyle name="40% - Accent1 2 2 2 3" xfId="15989" xr:uid="{00000000-0005-0000-0000-0000043E0000}"/>
    <cellStyle name="40% - Accent1 2 2 2 3 2" xfId="15990" xr:uid="{00000000-0005-0000-0000-0000053E0000}"/>
    <cellStyle name="40% - Accent1 2 2 2 3 2 2" xfId="15991" xr:uid="{00000000-0005-0000-0000-0000063E0000}"/>
    <cellStyle name="40% - Accent1 2 2 2 3 2 2 2" xfId="15992" xr:uid="{00000000-0005-0000-0000-0000073E0000}"/>
    <cellStyle name="40% - Accent1 2 2 2 3 2 3" xfId="15993" xr:uid="{00000000-0005-0000-0000-0000083E0000}"/>
    <cellStyle name="40% - Accent1 2 2 2 3 3" xfId="15994" xr:uid="{00000000-0005-0000-0000-0000093E0000}"/>
    <cellStyle name="40% - Accent1 2 2 2 3 3 2" xfId="15995" xr:uid="{00000000-0005-0000-0000-00000A3E0000}"/>
    <cellStyle name="40% - Accent1 2 2 2 3 4" xfId="15996" xr:uid="{00000000-0005-0000-0000-00000B3E0000}"/>
    <cellStyle name="40% - Accent1 2 2 2 4" xfId="15997" xr:uid="{00000000-0005-0000-0000-00000C3E0000}"/>
    <cellStyle name="40% - Accent1 2 2 2 4 2" xfId="15998" xr:uid="{00000000-0005-0000-0000-00000D3E0000}"/>
    <cellStyle name="40% - Accent1 2 2 2 4 2 2" xfId="15999" xr:uid="{00000000-0005-0000-0000-00000E3E0000}"/>
    <cellStyle name="40% - Accent1 2 2 2 4 3" xfId="16000" xr:uid="{00000000-0005-0000-0000-00000F3E0000}"/>
    <cellStyle name="40% - Accent1 2 2 2 5" xfId="16001" xr:uid="{00000000-0005-0000-0000-0000103E0000}"/>
    <cellStyle name="40% - Accent1 2 2 2 5 2" xfId="16002" xr:uid="{00000000-0005-0000-0000-0000113E0000}"/>
    <cellStyle name="40% - Accent1 2 2 2 5 2 2" xfId="16003" xr:uid="{00000000-0005-0000-0000-0000123E0000}"/>
    <cellStyle name="40% - Accent1 2 2 2 5 3" xfId="16004" xr:uid="{00000000-0005-0000-0000-0000133E0000}"/>
    <cellStyle name="40% - Accent1 2 2 2 6" xfId="16005" xr:uid="{00000000-0005-0000-0000-0000143E0000}"/>
    <cellStyle name="40% - Accent1 2 2 2 6 2" xfId="16006" xr:uid="{00000000-0005-0000-0000-0000153E0000}"/>
    <cellStyle name="40% - Accent1 2 2 2 7" xfId="16007" xr:uid="{00000000-0005-0000-0000-0000163E0000}"/>
    <cellStyle name="40% - Accent1 2 2 3" xfId="16008" xr:uid="{00000000-0005-0000-0000-0000173E0000}"/>
    <cellStyle name="40% - Accent1 2 2 3 2" xfId="16009" xr:uid="{00000000-0005-0000-0000-0000183E0000}"/>
    <cellStyle name="40% - Accent1 2 2 3 2 2" xfId="16010" xr:uid="{00000000-0005-0000-0000-0000193E0000}"/>
    <cellStyle name="40% - Accent1 2 2 3 2 2 2" xfId="16011" xr:uid="{00000000-0005-0000-0000-00001A3E0000}"/>
    <cellStyle name="40% - Accent1 2 2 3 2 2 2 2" xfId="16012" xr:uid="{00000000-0005-0000-0000-00001B3E0000}"/>
    <cellStyle name="40% - Accent1 2 2 3 2 2 2 2 2" xfId="16013" xr:uid="{00000000-0005-0000-0000-00001C3E0000}"/>
    <cellStyle name="40% - Accent1 2 2 3 2 2 2 3" xfId="16014" xr:uid="{00000000-0005-0000-0000-00001D3E0000}"/>
    <cellStyle name="40% - Accent1 2 2 3 2 2 3" xfId="16015" xr:uid="{00000000-0005-0000-0000-00001E3E0000}"/>
    <cellStyle name="40% - Accent1 2 2 3 2 2 3 2" xfId="16016" xr:uid="{00000000-0005-0000-0000-00001F3E0000}"/>
    <cellStyle name="40% - Accent1 2 2 3 2 2 4" xfId="16017" xr:uid="{00000000-0005-0000-0000-0000203E0000}"/>
    <cellStyle name="40% - Accent1 2 2 3 2 3" xfId="16018" xr:uid="{00000000-0005-0000-0000-0000213E0000}"/>
    <cellStyle name="40% - Accent1 2 2 3 2 3 2" xfId="16019" xr:uid="{00000000-0005-0000-0000-0000223E0000}"/>
    <cellStyle name="40% - Accent1 2 2 3 2 3 2 2" xfId="16020" xr:uid="{00000000-0005-0000-0000-0000233E0000}"/>
    <cellStyle name="40% - Accent1 2 2 3 2 3 3" xfId="16021" xr:uid="{00000000-0005-0000-0000-0000243E0000}"/>
    <cellStyle name="40% - Accent1 2 2 3 2 4" xfId="16022" xr:uid="{00000000-0005-0000-0000-0000253E0000}"/>
    <cellStyle name="40% - Accent1 2 2 3 2 4 2" xfId="16023" xr:uid="{00000000-0005-0000-0000-0000263E0000}"/>
    <cellStyle name="40% - Accent1 2 2 3 2 4 2 2" xfId="16024" xr:uid="{00000000-0005-0000-0000-0000273E0000}"/>
    <cellStyle name="40% - Accent1 2 2 3 2 4 3" xfId="16025" xr:uid="{00000000-0005-0000-0000-0000283E0000}"/>
    <cellStyle name="40% - Accent1 2 2 3 2 5" xfId="16026" xr:uid="{00000000-0005-0000-0000-0000293E0000}"/>
    <cellStyle name="40% - Accent1 2 2 3 2 5 2" xfId="16027" xr:uid="{00000000-0005-0000-0000-00002A3E0000}"/>
    <cellStyle name="40% - Accent1 2 2 3 2 6" xfId="16028" xr:uid="{00000000-0005-0000-0000-00002B3E0000}"/>
    <cellStyle name="40% - Accent1 2 2 3 3" xfId="16029" xr:uid="{00000000-0005-0000-0000-00002C3E0000}"/>
    <cellStyle name="40% - Accent1 2 2 3 3 2" xfId="16030" xr:uid="{00000000-0005-0000-0000-00002D3E0000}"/>
    <cellStyle name="40% - Accent1 2 2 3 3 2 2" xfId="16031" xr:uid="{00000000-0005-0000-0000-00002E3E0000}"/>
    <cellStyle name="40% - Accent1 2 2 3 3 2 2 2" xfId="16032" xr:uid="{00000000-0005-0000-0000-00002F3E0000}"/>
    <cellStyle name="40% - Accent1 2 2 3 3 2 3" xfId="16033" xr:uid="{00000000-0005-0000-0000-0000303E0000}"/>
    <cellStyle name="40% - Accent1 2 2 3 3 3" xfId="16034" xr:uid="{00000000-0005-0000-0000-0000313E0000}"/>
    <cellStyle name="40% - Accent1 2 2 3 3 3 2" xfId="16035" xr:uid="{00000000-0005-0000-0000-0000323E0000}"/>
    <cellStyle name="40% - Accent1 2 2 3 3 4" xfId="16036" xr:uid="{00000000-0005-0000-0000-0000333E0000}"/>
    <cellStyle name="40% - Accent1 2 2 3 4" xfId="16037" xr:uid="{00000000-0005-0000-0000-0000343E0000}"/>
    <cellStyle name="40% - Accent1 2 2 3 4 2" xfId="16038" xr:uid="{00000000-0005-0000-0000-0000353E0000}"/>
    <cellStyle name="40% - Accent1 2 2 3 4 2 2" xfId="16039" xr:uid="{00000000-0005-0000-0000-0000363E0000}"/>
    <cellStyle name="40% - Accent1 2 2 3 4 3" xfId="16040" xr:uid="{00000000-0005-0000-0000-0000373E0000}"/>
    <cellStyle name="40% - Accent1 2 2 3 5" xfId="16041" xr:uid="{00000000-0005-0000-0000-0000383E0000}"/>
    <cellStyle name="40% - Accent1 2 2 3 5 2" xfId="16042" xr:uid="{00000000-0005-0000-0000-0000393E0000}"/>
    <cellStyle name="40% - Accent1 2 2 3 5 2 2" xfId="16043" xr:uid="{00000000-0005-0000-0000-00003A3E0000}"/>
    <cellStyle name="40% - Accent1 2 2 3 5 3" xfId="16044" xr:uid="{00000000-0005-0000-0000-00003B3E0000}"/>
    <cellStyle name="40% - Accent1 2 2 3 6" xfId="16045" xr:uid="{00000000-0005-0000-0000-00003C3E0000}"/>
    <cellStyle name="40% - Accent1 2 2 3 6 2" xfId="16046" xr:uid="{00000000-0005-0000-0000-00003D3E0000}"/>
    <cellStyle name="40% - Accent1 2 2 3 7" xfId="16047" xr:uid="{00000000-0005-0000-0000-00003E3E0000}"/>
    <cellStyle name="40% - Accent1 2 2 4" xfId="16048" xr:uid="{00000000-0005-0000-0000-00003F3E0000}"/>
    <cellStyle name="40% - Accent1 2 2 4 2" xfId="16049" xr:uid="{00000000-0005-0000-0000-0000403E0000}"/>
    <cellStyle name="40% - Accent1 2 2 4 2 2" xfId="16050" xr:uid="{00000000-0005-0000-0000-0000413E0000}"/>
    <cellStyle name="40% - Accent1 2 2 4 2 2 2" xfId="16051" xr:uid="{00000000-0005-0000-0000-0000423E0000}"/>
    <cellStyle name="40% - Accent1 2 2 4 2 2 2 2" xfId="16052" xr:uid="{00000000-0005-0000-0000-0000433E0000}"/>
    <cellStyle name="40% - Accent1 2 2 4 2 2 3" xfId="16053" xr:uid="{00000000-0005-0000-0000-0000443E0000}"/>
    <cellStyle name="40% - Accent1 2 2 4 2 3" xfId="16054" xr:uid="{00000000-0005-0000-0000-0000453E0000}"/>
    <cellStyle name="40% - Accent1 2 2 4 2 3 2" xfId="16055" xr:uid="{00000000-0005-0000-0000-0000463E0000}"/>
    <cellStyle name="40% - Accent1 2 2 4 2 4" xfId="16056" xr:uid="{00000000-0005-0000-0000-0000473E0000}"/>
    <cellStyle name="40% - Accent1 2 2 4 3" xfId="16057" xr:uid="{00000000-0005-0000-0000-0000483E0000}"/>
    <cellStyle name="40% - Accent1 2 2 4 3 2" xfId="16058" xr:uid="{00000000-0005-0000-0000-0000493E0000}"/>
    <cellStyle name="40% - Accent1 2 2 4 3 2 2" xfId="16059" xr:uid="{00000000-0005-0000-0000-00004A3E0000}"/>
    <cellStyle name="40% - Accent1 2 2 4 3 3" xfId="16060" xr:uid="{00000000-0005-0000-0000-00004B3E0000}"/>
    <cellStyle name="40% - Accent1 2 2 4 4" xfId="16061" xr:uid="{00000000-0005-0000-0000-00004C3E0000}"/>
    <cellStyle name="40% - Accent1 2 2 4 4 2" xfId="16062" xr:uid="{00000000-0005-0000-0000-00004D3E0000}"/>
    <cellStyle name="40% - Accent1 2 2 4 4 2 2" xfId="16063" xr:uid="{00000000-0005-0000-0000-00004E3E0000}"/>
    <cellStyle name="40% - Accent1 2 2 4 4 3" xfId="16064" xr:uid="{00000000-0005-0000-0000-00004F3E0000}"/>
    <cellStyle name="40% - Accent1 2 2 4 5" xfId="16065" xr:uid="{00000000-0005-0000-0000-0000503E0000}"/>
    <cellStyle name="40% - Accent1 2 2 4 5 2" xfId="16066" xr:uid="{00000000-0005-0000-0000-0000513E0000}"/>
    <cellStyle name="40% - Accent1 2 2 4 6" xfId="16067" xr:uid="{00000000-0005-0000-0000-0000523E0000}"/>
    <cellStyle name="40% - Accent1 2 2 5" xfId="16068" xr:uid="{00000000-0005-0000-0000-0000533E0000}"/>
    <cellStyle name="40% - Accent1 2 2 5 2" xfId="16069" xr:uid="{00000000-0005-0000-0000-0000543E0000}"/>
    <cellStyle name="40% - Accent1 2 2 5 2 2" xfId="16070" xr:uid="{00000000-0005-0000-0000-0000553E0000}"/>
    <cellStyle name="40% - Accent1 2 2 5 2 2 2" xfId="16071" xr:uid="{00000000-0005-0000-0000-0000563E0000}"/>
    <cellStyle name="40% - Accent1 2 2 5 2 3" xfId="16072" xr:uid="{00000000-0005-0000-0000-0000573E0000}"/>
    <cellStyle name="40% - Accent1 2 2 5 3" xfId="16073" xr:uid="{00000000-0005-0000-0000-0000583E0000}"/>
    <cellStyle name="40% - Accent1 2 2 5 3 2" xfId="16074" xr:uid="{00000000-0005-0000-0000-0000593E0000}"/>
    <cellStyle name="40% - Accent1 2 2 5 4" xfId="16075" xr:uid="{00000000-0005-0000-0000-00005A3E0000}"/>
    <cellStyle name="40% - Accent1 2 2 6" xfId="16076" xr:uid="{00000000-0005-0000-0000-00005B3E0000}"/>
    <cellStyle name="40% - Accent1 2 2 6 2" xfId="16077" xr:uid="{00000000-0005-0000-0000-00005C3E0000}"/>
    <cellStyle name="40% - Accent1 2 2 6 2 2" xfId="16078" xr:uid="{00000000-0005-0000-0000-00005D3E0000}"/>
    <cellStyle name="40% - Accent1 2 2 6 3" xfId="16079" xr:uid="{00000000-0005-0000-0000-00005E3E0000}"/>
    <cellStyle name="40% - Accent1 2 2 7" xfId="16080" xr:uid="{00000000-0005-0000-0000-00005F3E0000}"/>
    <cellStyle name="40% - Accent1 2 2 7 2" xfId="16081" xr:uid="{00000000-0005-0000-0000-0000603E0000}"/>
    <cellStyle name="40% - Accent1 2 2 7 2 2" xfId="16082" xr:uid="{00000000-0005-0000-0000-0000613E0000}"/>
    <cellStyle name="40% - Accent1 2 2 7 3" xfId="16083" xr:uid="{00000000-0005-0000-0000-0000623E0000}"/>
    <cellStyle name="40% - Accent1 2 2 8" xfId="16084" xr:uid="{00000000-0005-0000-0000-0000633E0000}"/>
    <cellStyle name="40% - Accent1 2 2 8 2" xfId="16085" xr:uid="{00000000-0005-0000-0000-0000643E0000}"/>
    <cellStyle name="40% - Accent1 2 2 9" xfId="16086" xr:uid="{00000000-0005-0000-0000-0000653E0000}"/>
    <cellStyle name="40% - Accent1 2 3" xfId="16087" xr:uid="{00000000-0005-0000-0000-0000663E0000}"/>
    <cellStyle name="40% - Accent1 2 3 2" xfId="16088" xr:uid="{00000000-0005-0000-0000-0000673E0000}"/>
    <cellStyle name="40% - Accent1 2 3 2 2" xfId="16089" xr:uid="{00000000-0005-0000-0000-0000683E0000}"/>
    <cellStyle name="40% - Accent1 2 3 2 2 2" xfId="16090" xr:uid="{00000000-0005-0000-0000-0000693E0000}"/>
    <cellStyle name="40% - Accent1 2 3 2 2 2 2" xfId="16091" xr:uid="{00000000-0005-0000-0000-00006A3E0000}"/>
    <cellStyle name="40% - Accent1 2 3 2 2 2 2 2" xfId="16092" xr:uid="{00000000-0005-0000-0000-00006B3E0000}"/>
    <cellStyle name="40% - Accent1 2 3 2 2 2 3" xfId="16093" xr:uid="{00000000-0005-0000-0000-00006C3E0000}"/>
    <cellStyle name="40% - Accent1 2 3 2 2 3" xfId="16094" xr:uid="{00000000-0005-0000-0000-00006D3E0000}"/>
    <cellStyle name="40% - Accent1 2 3 2 2 3 2" xfId="16095" xr:uid="{00000000-0005-0000-0000-00006E3E0000}"/>
    <cellStyle name="40% - Accent1 2 3 2 2 4" xfId="16096" xr:uid="{00000000-0005-0000-0000-00006F3E0000}"/>
    <cellStyle name="40% - Accent1 2 3 2 3" xfId="16097" xr:uid="{00000000-0005-0000-0000-0000703E0000}"/>
    <cellStyle name="40% - Accent1 2 3 2 3 2" xfId="16098" xr:uid="{00000000-0005-0000-0000-0000713E0000}"/>
    <cellStyle name="40% - Accent1 2 3 2 3 2 2" xfId="16099" xr:uid="{00000000-0005-0000-0000-0000723E0000}"/>
    <cellStyle name="40% - Accent1 2 3 2 3 3" xfId="16100" xr:uid="{00000000-0005-0000-0000-0000733E0000}"/>
    <cellStyle name="40% - Accent1 2 3 2 4" xfId="16101" xr:uid="{00000000-0005-0000-0000-0000743E0000}"/>
    <cellStyle name="40% - Accent1 2 3 2 4 2" xfId="16102" xr:uid="{00000000-0005-0000-0000-0000753E0000}"/>
    <cellStyle name="40% - Accent1 2 3 2 4 2 2" xfId="16103" xr:uid="{00000000-0005-0000-0000-0000763E0000}"/>
    <cellStyle name="40% - Accent1 2 3 2 4 3" xfId="16104" xr:uid="{00000000-0005-0000-0000-0000773E0000}"/>
    <cellStyle name="40% - Accent1 2 3 2 5" xfId="16105" xr:uid="{00000000-0005-0000-0000-0000783E0000}"/>
    <cellStyle name="40% - Accent1 2 3 2 5 2" xfId="16106" xr:uid="{00000000-0005-0000-0000-0000793E0000}"/>
    <cellStyle name="40% - Accent1 2 3 2 6" xfId="16107" xr:uid="{00000000-0005-0000-0000-00007A3E0000}"/>
    <cellStyle name="40% - Accent1 2 3 3" xfId="16108" xr:uid="{00000000-0005-0000-0000-00007B3E0000}"/>
    <cellStyle name="40% - Accent1 2 3 3 2" xfId="16109" xr:uid="{00000000-0005-0000-0000-00007C3E0000}"/>
    <cellStyle name="40% - Accent1 2 3 3 2 2" xfId="16110" xr:uid="{00000000-0005-0000-0000-00007D3E0000}"/>
    <cellStyle name="40% - Accent1 2 3 3 2 2 2" xfId="16111" xr:uid="{00000000-0005-0000-0000-00007E3E0000}"/>
    <cellStyle name="40% - Accent1 2 3 3 2 3" xfId="16112" xr:uid="{00000000-0005-0000-0000-00007F3E0000}"/>
    <cellStyle name="40% - Accent1 2 3 3 3" xfId="16113" xr:uid="{00000000-0005-0000-0000-0000803E0000}"/>
    <cellStyle name="40% - Accent1 2 3 3 3 2" xfId="16114" xr:uid="{00000000-0005-0000-0000-0000813E0000}"/>
    <cellStyle name="40% - Accent1 2 3 3 4" xfId="16115" xr:uid="{00000000-0005-0000-0000-0000823E0000}"/>
    <cellStyle name="40% - Accent1 2 3 4" xfId="16116" xr:uid="{00000000-0005-0000-0000-0000833E0000}"/>
    <cellStyle name="40% - Accent1 2 3 4 2" xfId="16117" xr:uid="{00000000-0005-0000-0000-0000843E0000}"/>
    <cellStyle name="40% - Accent1 2 3 4 2 2" xfId="16118" xr:uid="{00000000-0005-0000-0000-0000853E0000}"/>
    <cellStyle name="40% - Accent1 2 3 4 3" xfId="16119" xr:uid="{00000000-0005-0000-0000-0000863E0000}"/>
    <cellStyle name="40% - Accent1 2 3 5" xfId="16120" xr:uid="{00000000-0005-0000-0000-0000873E0000}"/>
    <cellStyle name="40% - Accent1 2 3 5 2" xfId="16121" xr:uid="{00000000-0005-0000-0000-0000883E0000}"/>
    <cellStyle name="40% - Accent1 2 3 5 2 2" xfId="16122" xr:uid="{00000000-0005-0000-0000-0000893E0000}"/>
    <cellStyle name="40% - Accent1 2 3 5 3" xfId="16123" xr:uid="{00000000-0005-0000-0000-00008A3E0000}"/>
    <cellStyle name="40% - Accent1 2 3 6" xfId="16124" xr:uid="{00000000-0005-0000-0000-00008B3E0000}"/>
    <cellStyle name="40% - Accent1 2 3 6 2" xfId="16125" xr:uid="{00000000-0005-0000-0000-00008C3E0000}"/>
    <cellStyle name="40% - Accent1 2 3 7" xfId="16126" xr:uid="{00000000-0005-0000-0000-00008D3E0000}"/>
    <cellStyle name="40% - Accent1 2 4" xfId="16127" xr:uid="{00000000-0005-0000-0000-00008E3E0000}"/>
    <cellStyle name="40% - Accent1 2 4 2" xfId="16128" xr:uid="{00000000-0005-0000-0000-00008F3E0000}"/>
    <cellStyle name="40% - Accent1 2 4 2 2" xfId="16129" xr:uid="{00000000-0005-0000-0000-0000903E0000}"/>
    <cellStyle name="40% - Accent1 2 4 2 2 2" xfId="16130" xr:uid="{00000000-0005-0000-0000-0000913E0000}"/>
    <cellStyle name="40% - Accent1 2 4 2 2 2 2" xfId="16131" xr:uid="{00000000-0005-0000-0000-0000923E0000}"/>
    <cellStyle name="40% - Accent1 2 4 2 2 2 2 2" xfId="16132" xr:uid="{00000000-0005-0000-0000-0000933E0000}"/>
    <cellStyle name="40% - Accent1 2 4 2 2 2 3" xfId="16133" xr:uid="{00000000-0005-0000-0000-0000943E0000}"/>
    <cellStyle name="40% - Accent1 2 4 2 2 3" xfId="16134" xr:uid="{00000000-0005-0000-0000-0000953E0000}"/>
    <cellStyle name="40% - Accent1 2 4 2 2 3 2" xfId="16135" xr:uid="{00000000-0005-0000-0000-0000963E0000}"/>
    <cellStyle name="40% - Accent1 2 4 2 2 4" xfId="16136" xr:uid="{00000000-0005-0000-0000-0000973E0000}"/>
    <cellStyle name="40% - Accent1 2 4 2 3" xfId="16137" xr:uid="{00000000-0005-0000-0000-0000983E0000}"/>
    <cellStyle name="40% - Accent1 2 4 2 3 2" xfId="16138" xr:uid="{00000000-0005-0000-0000-0000993E0000}"/>
    <cellStyle name="40% - Accent1 2 4 2 3 2 2" xfId="16139" xr:uid="{00000000-0005-0000-0000-00009A3E0000}"/>
    <cellStyle name="40% - Accent1 2 4 2 3 3" xfId="16140" xr:uid="{00000000-0005-0000-0000-00009B3E0000}"/>
    <cellStyle name="40% - Accent1 2 4 2 4" xfId="16141" xr:uid="{00000000-0005-0000-0000-00009C3E0000}"/>
    <cellStyle name="40% - Accent1 2 4 2 4 2" xfId="16142" xr:uid="{00000000-0005-0000-0000-00009D3E0000}"/>
    <cellStyle name="40% - Accent1 2 4 2 4 2 2" xfId="16143" xr:uid="{00000000-0005-0000-0000-00009E3E0000}"/>
    <cellStyle name="40% - Accent1 2 4 2 4 3" xfId="16144" xr:uid="{00000000-0005-0000-0000-00009F3E0000}"/>
    <cellStyle name="40% - Accent1 2 4 2 5" xfId="16145" xr:uid="{00000000-0005-0000-0000-0000A03E0000}"/>
    <cellStyle name="40% - Accent1 2 4 2 5 2" xfId="16146" xr:uid="{00000000-0005-0000-0000-0000A13E0000}"/>
    <cellStyle name="40% - Accent1 2 4 2 6" xfId="16147" xr:uid="{00000000-0005-0000-0000-0000A23E0000}"/>
    <cellStyle name="40% - Accent1 2 4 3" xfId="16148" xr:uid="{00000000-0005-0000-0000-0000A33E0000}"/>
    <cellStyle name="40% - Accent1 2 4 3 2" xfId="16149" xr:uid="{00000000-0005-0000-0000-0000A43E0000}"/>
    <cellStyle name="40% - Accent1 2 4 3 2 2" xfId="16150" xr:uid="{00000000-0005-0000-0000-0000A53E0000}"/>
    <cellStyle name="40% - Accent1 2 4 3 2 2 2" xfId="16151" xr:uid="{00000000-0005-0000-0000-0000A63E0000}"/>
    <cellStyle name="40% - Accent1 2 4 3 2 3" xfId="16152" xr:uid="{00000000-0005-0000-0000-0000A73E0000}"/>
    <cellStyle name="40% - Accent1 2 4 3 3" xfId="16153" xr:uid="{00000000-0005-0000-0000-0000A83E0000}"/>
    <cellStyle name="40% - Accent1 2 4 3 3 2" xfId="16154" xr:uid="{00000000-0005-0000-0000-0000A93E0000}"/>
    <cellStyle name="40% - Accent1 2 4 3 4" xfId="16155" xr:uid="{00000000-0005-0000-0000-0000AA3E0000}"/>
    <cellStyle name="40% - Accent1 2 4 4" xfId="16156" xr:uid="{00000000-0005-0000-0000-0000AB3E0000}"/>
    <cellStyle name="40% - Accent1 2 4 4 2" xfId="16157" xr:uid="{00000000-0005-0000-0000-0000AC3E0000}"/>
    <cellStyle name="40% - Accent1 2 4 4 2 2" xfId="16158" xr:uid="{00000000-0005-0000-0000-0000AD3E0000}"/>
    <cellStyle name="40% - Accent1 2 4 4 3" xfId="16159" xr:uid="{00000000-0005-0000-0000-0000AE3E0000}"/>
    <cellStyle name="40% - Accent1 2 4 5" xfId="16160" xr:uid="{00000000-0005-0000-0000-0000AF3E0000}"/>
    <cellStyle name="40% - Accent1 2 4 5 2" xfId="16161" xr:uid="{00000000-0005-0000-0000-0000B03E0000}"/>
    <cellStyle name="40% - Accent1 2 4 5 2 2" xfId="16162" xr:uid="{00000000-0005-0000-0000-0000B13E0000}"/>
    <cellStyle name="40% - Accent1 2 4 5 3" xfId="16163" xr:uid="{00000000-0005-0000-0000-0000B23E0000}"/>
    <cellStyle name="40% - Accent1 2 4 6" xfId="16164" xr:uid="{00000000-0005-0000-0000-0000B33E0000}"/>
    <cellStyle name="40% - Accent1 2 4 6 2" xfId="16165" xr:uid="{00000000-0005-0000-0000-0000B43E0000}"/>
    <cellStyle name="40% - Accent1 2 4 7" xfId="16166" xr:uid="{00000000-0005-0000-0000-0000B53E0000}"/>
    <cellStyle name="40% - Accent1 2 5" xfId="16167" xr:uid="{00000000-0005-0000-0000-0000B63E0000}"/>
    <cellStyle name="40% - Accent1 2 5 2" xfId="16168" xr:uid="{00000000-0005-0000-0000-0000B73E0000}"/>
    <cellStyle name="40% - Accent1 2 5 2 2" xfId="16169" xr:uid="{00000000-0005-0000-0000-0000B83E0000}"/>
    <cellStyle name="40% - Accent1 2 5 2 2 2" xfId="16170" xr:uid="{00000000-0005-0000-0000-0000B93E0000}"/>
    <cellStyle name="40% - Accent1 2 5 2 2 2 2" xfId="16171" xr:uid="{00000000-0005-0000-0000-0000BA3E0000}"/>
    <cellStyle name="40% - Accent1 2 5 2 2 3" xfId="16172" xr:uid="{00000000-0005-0000-0000-0000BB3E0000}"/>
    <cellStyle name="40% - Accent1 2 5 2 3" xfId="16173" xr:uid="{00000000-0005-0000-0000-0000BC3E0000}"/>
    <cellStyle name="40% - Accent1 2 5 2 3 2" xfId="16174" xr:uid="{00000000-0005-0000-0000-0000BD3E0000}"/>
    <cellStyle name="40% - Accent1 2 5 2 4" xfId="16175" xr:uid="{00000000-0005-0000-0000-0000BE3E0000}"/>
    <cellStyle name="40% - Accent1 2 5 3" xfId="16176" xr:uid="{00000000-0005-0000-0000-0000BF3E0000}"/>
    <cellStyle name="40% - Accent1 2 5 3 2" xfId="16177" xr:uid="{00000000-0005-0000-0000-0000C03E0000}"/>
    <cellStyle name="40% - Accent1 2 5 3 2 2" xfId="16178" xr:uid="{00000000-0005-0000-0000-0000C13E0000}"/>
    <cellStyle name="40% - Accent1 2 5 3 3" xfId="16179" xr:uid="{00000000-0005-0000-0000-0000C23E0000}"/>
    <cellStyle name="40% - Accent1 2 5 4" xfId="16180" xr:uid="{00000000-0005-0000-0000-0000C33E0000}"/>
    <cellStyle name="40% - Accent1 2 5 4 2" xfId="16181" xr:uid="{00000000-0005-0000-0000-0000C43E0000}"/>
    <cellStyle name="40% - Accent1 2 5 4 2 2" xfId="16182" xr:uid="{00000000-0005-0000-0000-0000C53E0000}"/>
    <cellStyle name="40% - Accent1 2 5 4 3" xfId="16183" xr:uid="{00000000-0005-0000-0000-0000C63E0000}"/>
    <cellStyle name="40% - Accent1 2 5 5" xfId="16184" xr:uid="{00000000-0005-0000-0000-0000C73E0000}"/>
    <cellStyle name="40% - Accent1 2 5 5 2" xfId="16185" xr:uid="{00000000-0005-0000-0000-0000C83E0000}"/>
    <cellStyle name="40% - Accent1 2 5 6" xfId="16186" xr:uid="{00000000-0005-0000-0000-0000C93E0000}"/>
    <cellStyle name="40% - Accent1 2 6" xfId="16187" xr:uid="{00000000-0005-0000-0000-0000CA3E0000}"/>
    <cellStyle name="40% - Accent1 2 6 2" xfId="16188" xr:uid="{00000000-0005-0000-0000-0000CB3E0000}"/>
    <cellStyle name="40% - Accent1 2 6 2 2" xfId="16189" xr:uid="{00000000-0005-0000-0000-0000CC3E0000}"/>
    <cellStyle name="40% - Accent1 2 6 2 2 2" xfId="16190" xr:uid="{00000000-0005-0000-0000-0000CD3E0000}"/>
    <cellStyle name="40% - Accent1 2 6 2 3" xfId="16191" xr:uid="{00000000-0005-0000-0000-0000CE3E0000}"/>
    <cellStyle name="40% - Accent1 2 6 3" xfId="16192" xr:uid="{00000000-0005-0000-0000-0000CF3E0000}"/>
    <cellStyle name="40% - Accent1 2 6 3 2" xfId="16193" xr:uid="{00000000-0005-0000-0000-0000D03E0000}"/>
    <cellStyle name="40% - Accent1 2 6 4" xfId="16194" xr:uid="{00000000-0005-0000-0000-0000D13E0000}"/>
    <cellStyle name="40% - Accent1 2 7" xfId="16195" xr:uid="{00000000-0005-0000-0000-0000D23E0000}"/>
    <cellStyle name="40% - Accent1 2 7 2" xfId="16196" xr:uid="{00000000-0005-0000-0000-0000D33E0000}"/>
    <cellStyle name="40% - Accent1 2 7 2 2" xfId="16197" xr:uid="{00000000-0005-0000-0000-0000D43E0000}"/>
    <cellStyle name="40% - Accent1 2 7 3" xfId="16198" xr:uid="{00000000-0005-0000-0000-0000D53E0000}"/>
    <cellStyle name="40% - Accent1 2 8" xfId="16199" xr:uid="{00000000-0005-0000-0000-0000D63E0000}"/>
    <cellStyle name="40% - Accent1 2 8 2" xfId="16200" xr:uid="{00000000-0005-0000-0000-0000D73E0000}"/>
    <cellStyle name="40% - Accent1 2 8 2 2" xfId="16201" xr:uid="{00000000-0005-0000-0000-0000D83E0000}"/>
    <cellStyle name="40% - Accent1 2 8 3" xfId="16202" xr:uid="{00000000-0005-0000-0000-0000D93E0000}"/>
    <cellStyle name="40% - Accent1 2 9" xfId="16203" xr:uid="{00000000-0005-0000-0000-0000DA3E0000}"/>
    <cellStyle name="40% - Accent1 2 9 2" xfId="16204" xr:uid="{00000000-0005-0000-0000-0000DB3E0000}"/>
    <cellStyle name="40% - Accent1 20" xfId="16205" xr:uid="{00000000-0005-0000-0000-0000DC3E0000}"/>
    <cellStyle name="40% - Accent1 20 2" xfId="16206" xr:uid="{00000000-0005-0000-0000-0000DD3E0000}"/>
    <cellStyle name="40% - Accent1 20 2 2" xfId="16207" xr:uid="{00000000-0005-0000-0000-0000DE3E0000}"/>
    <cellStyle name="40% - Accent1 20 2 2 2" xfId="16208" xr:uid="{00000000-0005-0000-0000-0000DF3E0000}"/>
    <cellStyle name="40% - Accent1 20 2 2 2 2" xfId="16209" xr:uid="{00000000-0005-0000-0000-0000E03E0000}"/>
    <cellStyle name="40% - Accent1 20 2 2 2 2 2" xfId="16210" xr:uid="{00000000-0005-0000-0000-0000E13E0000}"/>
    <cellStyle name="40% - Accent1 20 2 2 2 3" xfId="16211" xr:uid="{00000000-0005-0000-0000-0000E23E0000}"/>
    <cellStyle name="40% - Accent1 20 2 2 3" xfId="16212" xr:uid="{00000000-0005-0000-0000-0000E33E0000}"/>
    <cellStyle name="40% - Accent1 20 2 2 3 2" xfId="16213" xr:uid="{00000000-0005-0000-0000-0000E43E0000}"/>
    <cellStyle name="40% - Accent1 20 2 2 4" xfId="16214" xr:uid="{00000000-0005-0000-0000-0000E53E0000}"/>
    <cellStyle name="40% - Accent1 20 2 3" xfId="16215" xr:uid="{00000000-0005-0000-0000-0000E63E0000}"/>
    <cellStyle name="40% - Accent1 20 2 3 2" xfId="16216" xr:uid="{00000000-0005-0000-0000-0000E73E0000}"/>
    <cellStyle name="40% - Accent1 20 2 3 2 2" xfId="16217" xr:uid="{00000000-0005-0000-0000-0000E83E0000}"/>
    <cellStyle name="40% - Accent1 20 2 3 3" xfId="16218" xr:uid="{00000000-0005-0000-0000-0000E93E0000}"/>
    <cellStyle name="40% - Accent1 20 2 4" xfId="16219" xr:uid="{00000000-0005-0000-0000-0000EA3E0000}"/>
    <cellStyle name="40% - Accent1 20 2 4 2" xfId="16220" xr:uid="{00000000-0005-0000-0000-0000EB3E0000}"/>
    <cellStyle name="40% - Accent1 20 2 4 2 2" xfId="16221" xr:uid="{00000000-0005-0000-0000-0000EC3E0000}"/>
    <cellStyle name="40% - Accent1 20 2 4 3" xfId="16222" xr:uid="{00000000-0005-0000-0000-0000ED3E0000}"/>
    <cellStyle name="40% - Accent1 20 2 5" xfId="16223" xr:uid="{00000000-0005-0000-0000-0000EE3E0000}"/>
    <cellStyle name="40% - Accent1 20 2 5 2" xfId="16224" xr:uid="{00000000-0005-0000-0000-0000EF3E0000}"/>
    <cellStyle name="40% - Accent1 20 2 6" xfId="16225" xr:uid="{00000000-0005-0000-0000-0000F03E0000}"/>
    <cellStyle name="40% - Accent1 20 3" xfId="16226" xr:uid="{00000000-0005-0000-0000-0000F13E0000}"/>
    <cellStyle name="40% - Accent1 20 3 2" xfId="16227" xr:uid="{00000000-0005-0000-0000-0000F23E0000}"/>
    <cellStyle name="40% - Accent1 20 3 2 2" xfId="16228" xr:uid="{00000000-0005-0000-0000-0000F33E0000}"/>
    <cellStyle name="40% - Accent1 20 3 2 2 2" xfId="16229" xr:uid="{00000000-0005-0000-0000-0000F43E0000}"/>
    <cellStyle name="40% - Accent1 20 3 2 3" xfId="16230" xr:uid="{00000000-0005-0000-0000-0000F53E0000}"/>
    <cellStyle name="40% - Accent1 20 3 3" xfId="16231" xr:uid="{00000000-0005-0000-0000-0000F63E0000}"/>
    <cellStyle name="40% - Accent1 20 3 3 2" xfId="16232" xr:uid="{00000000-0005-0000-0000-0000F73E0000}"/>
    <cellStyle name="40% - Accent1 20 3 4" xfId="16233" xr:uid="{00000000-0005-0000-0000-0000F83E0000}"/>
    <cellStyle name="40% - Accent1 20 4" xfId="16234" xr:uid="{00000000-0005-0000-0000-0000F93E0000}"/>
    <cellStyle name="40% - Accent1 20 4 2" xfId="16235" xr:uid="{00000000-0005-0000-0000-0000FA3E0000}"/>
    <cellStyle name="40% - Accent1 20 4 2 2" xfId="16236" xr:uid="{00000000-0005-0000-0000-0000FB3E0000}"/>
    <cellStyle name="40% - Accent1 20 4 3" xfId="16237" xr:uid="{00000000-0005-0000-0000-0000FC3E0000}"/>
    <cellStyle name="40% - Accent1 20 5" xfId="16238" xr:uid="{00000000-0005-0000-0000-0000FD3E0000}"/>
    <cellStyle name="40% - Accent1 20 5 2" xfId="16239" xr:uid="{00000000-0005-0000-0000-0000FE3E0000}"/>
    <cellStyle name="40% - Accent1 20 5 2 2" xfId="16240" xr:uid="{00000000-0005-0000-0000-0000FF3E0000}"/>
    <cellStyle name="40% - Accent1 20 5 3" xfId="16241" xr:uid="{00000000-0005-0000-0000-0000003F0000}"/>
    <cellStyle name="40% - Accent1 20 6" xfId="16242" xr:uid="{00000000-0005-0000-0000-0000013F0000}"/>
    <cellStyle name="40% - Accent1 20 6 2" xfId="16243" xr:uid="{00000000-0005-0000-0000-0000023F0000}"/>
    <cellStyle name="40% - Accent1 20 7" xfId="16244" xr:uid="{00000000-0005-0000-0000-0000033F0000}"/>
    <cellStyle name="40% - Accent1 21" xfId="16245" xr:uid="{00000000-0005-0000-0000-0000043F0000}"/>
    <cellStyle name="40% - Accent1 21 2" xfId="16246" xr:uid="{00000000-0005-0000-0000-0000053F0000}"/>
    <cellStyle name="40% - Accent1 21 2 2" xfId="16247" xr:uid="{00000000-0005-0000-0000-0000063F0000}"/>
    <cellStyle name="40% - Accent1 21 2 2 2" xfId="16248" xr:uid="{00000000-0005-0000-0000-0000073F0000}"/>
    <cellStyle name="40% - Accent1 21 2 2 2 2" xfId="16249" xr:uid="{00000000-0005-0000-0000-0000083F0000}"/>
    <cellStyle name="40% - Accent1 21 2 2 3" xfId="16250" xr:uid="{00000000-0005-0000-0000-0000093F0000}"/>
    <cellStyle name="40% - Accent1 21 2 3" xfId="16251" xr:uid="{00000000-0005-0000-0000-00000A3F0000}"/>
    <cellStyle name="40% - Accent1 21 2 3 2" xfId="16252" xr:uid="{00000000-0005-0000-0000-00000B3F0000}"/>
    <cellStyle name="40% - Accent1 21 2 4" xfId="16253" xr:uid="{00000000-0005-0000-0000-00000C3F0000}"/>
    <cellStyle name="40% - Accent1 21 3" xfId="16254" xr:uid="{00000000-0005-0000-0000-00000D3F0000}"/>
    <cellStyle name="40% - Accent1 21 3 2" xfId="16255" xr:uid="{00000000-0005-0000-0000-00000E3F0000}"/>
    <cellStyle name="40% - Accent1 21 3 2 2" xfId="16256" xr:uid="{00000000-0005-0000-0000-00000F3F0000}"/>
    <cellStyle name="40% - Accent1 21 3 3" xfId="16257" xr:uid="{00000000-0005-0000-0000-0000103F0000}"/>
    <cellStyle name="40% - Accent1 21 4" xfId="16258" xr:uid="{00000000-0005-0000-0000-0000113F0000}"/>
    <cellStyle name="40% - Accent1 21 4 2" xfId="16259" xr:uid="{00000000-0005-0000-0000-0000123F0000}"/>
    <cellStyle name="40% - Accent1 21 4 2 2" xfId="16260" xr:uid="{00000000-0005-0000-0000-0000133F0000}"/>
    <cellStyle name="40% - Accent1 21 4 3" xfId="16261" xr:uid="{00000000-0005-0000-0000-0000143F0000}"/>
    <cellStyle name="40% - Accent1 21 5" xfId="16262" xr:uid="{00000000-0005-0000-0000-0000153F0000}"/>
    <cellStyle name="40% - Accent1 21 5 2" xfId="16263" xr:uid="{00000000-0005-0000-0000-0000163F0000}"/>
    <cellStyle name="40% - Accent1 21 6" xfId="16264" xr:uid="{00000000-0005-0000-0000-0000173F0000}"/>
    <cellStyle name="40% - Accent1 22" xfId="16265" xr:uid="{00000000-0005-0000-0000-0000183F0000}"/>
    <cellStyle name="40% - Accent1 22 2" xfId="16266" xr:uid="{00000000-0005-0000-0000-0000193F0000}"/>
    <cellStyle name="40% - Accent1 22 2 2" xfId="16267" xr:uid="{00000000-0005-0000-0000-00001A3F0000}"/>
    <cellStyle name="40% - Accent1 22 2 2 2" xfId="16268" xr:uid="{00000000-0005-0000-0000-00001B3F0000}"/>
    <cellStyle name="40% - Accent1 22 2 2 2 2" xfId="16269" xr:uid="{00000000-0005-0000-0000-00001C3F0000}"/>
    <cellStyle name="40% - Accent1 22 2 2 3" xfId="16270" xr:uid="{00000000-0005-0000-0000-00001D3F0000}"/>
    <cellStyle name="40% - Accent1 22 2 3" xfId="16271" xr:uid="{00000000-0005-0000-0000-00001E3F0000}"/>
    <cellStyle name="40% - Accent1 22 2 3 2" xfId="16272" xr:uid="{00000000-0005-0000-0000-00001F3F0000}"/>
    <cellStyle name="40% - Accent1 22 2 4" xfId="16273" xr:uid="{00000000-0005-0000-0000-0000203F0000}"/>
    <cellStyle name="40% - Accent1 22 3" xfId="16274" xr:uid="{00000000-0005-0000-0000-0000213F0000}"/>
    <cellStyle name="40% - Accent1 22 3 2" xfId="16275" xr:uid="{00000000-0005-0000-0000-0000223F0000}"/>
    <cellStyle name="40% - Accent1 22 3 2 2" xfId="16276" xr:uid="{00000000-0005-0000-0000-0000233F0000}"/>
    <cellStyle name="40% - Accent1 22 3 3" xfId="16277" xr:uid="{00000000-0005-0000-0000-0000243F0000}"/>
    <cellStyle name="40% - Accent1 22 4" xfId="16278" xr:uid="{00000000-0005-0000-0000-0000253F0000}"/>
    <cellStyle name="40% - Accent1 22 4 2" xfId="16279" xr:uid="{00000000-0005-0000-0000-0000263F0000}"/>
    <cellStyle name="40% - Accent1 22 4 2 2" xfId="16280" xr:uid="{00000000-0005-0000-0000-0000273F0000}"/>
    <cellStyle name="40% - Accent1 22 4 3" xfId="16281" xr:uid="{00000000-0005-0000-0000-0000283F0000}"/>
    <cellStyle name="40% - Accent1 22 5" xfId="16282" xr:uid="{00000000-0005-0000-0000-0000293F0000}"/>
    <cellStyle name="40% - Accent1 22 5 2" xfId="16283" xr:uid="{00000000-0005-0000-0000-00002A3F0000}"/>
    <cellStyle name="40% - Accent1 22 6" xfId="16284" xr:uid="{00000000-0005-0000-0000-00002B3F0000}"/>
    <cellStyle name="40% - Accent1 23" xfId="16285" xr:uid="{00000000-0005-0000-0000-00002C3F0000}"/>
    <cellStyle name="40% - Accent1 23 2" xfId="16286" xr:uid="{00000000-0005-0000-0000-00002D3F0000}"/>
    <cellStyle name="40% - Accent1 23 2 2" xfId="16287" xr:uid="{00000000-0005-0000-0000-00002E3F0000}"/>
    <cellStyle name="40% - Accent1 23 2 2 2" xfId="16288" xr:uid="{00000000-0005-0000-0000-00002F3F0000}"/>
    <cellStyle name="40% - Accent1 23 2 2 2 2" xfId="16289" xr:uid="{00000000-0005-0000-0000-0000303F0000}"/>
    <cellStyle name="40% - Accent1 23 2 2 3" xfId="16290" xr:uid="{00000000-0005-0000-0000-0000313F0000}"/>
    <cellStyle name="40% - Accent1 23 2 3" xfId="16291" xr:uid="{00000000-0005-0000-0000-0000323F0000}"/>
    <cellStyle name="40% - Accent1 23 2 3 2" xfId="16292" xr:uid="{00000000-0005-0000-0000-0000333F0000}"/>
    <cellStyle name="40% - Accent1 23 2 4" xfId="16293" xr:uid="{00000000-0005-0000-0000-0000343F0000}"/>
    <cellStyle name="40% - Accent1 23 3" xfId="16294" xr:uid="{00000000-0005-0000-0000-0000353F0000}"/>
    <cellStyle name="40% - Accent1 23 3 2" xfId="16295" xr:uid="{00000000-0005-0000-0000-0000363F0000}"/>
    <cellStyle name="40% - Accent1 23 3 2 2" xfId="16296" xr:uid="{00000000-0005-0000-0000-0000373F0000}"/>
    <cellStyle name="40% - Accent1 23 3 3" xfId="16297" xr:uid="{00000000-0005-0000-0000-0000383F0000}"/>
    <cellStyle name="40% - Accent1 23 4" xfId="16298" xr:uid="{00000000-0005-0000-0000-0000393F0000}"/>
    <cellStyle name="40% - Accent1 23 4 2" xfId="16299" xr:uid="{00000000-0005-0000-0000-00003A3F0000}"/>
    <cellStyle name="40% - Accent1 23 4 2 2" xfId="16300" xr:uid="{00000000-0005-0000-0000-00003B3F0000}"/>
    <cellStyle name="40% - Accent1 23 4 3" xfId="16301" xr:uid="{00000000-0005-0000-0000-00003C3F0000}"/>
    <cellStyle name="40% - Accent1 23 5" xfId="16302" xr:uid="{00000000-0005-0000-0000-00003D3F0000}"/>
    <cellStyle name="40% - Accent1 23 5 2" xfId="16303" xr:uid="{00000000-0005-0000-0000-00003E3F0000}"/>
    <cellStyle name="40% - Accent1 23 6" xfId="16304" xr:uid="{00000000-0005-0000-0000-00003F3F0000}"/>
    <cellStyle name="40% - Accent1 24" xfId="16305" xr:uid="{00000000-0005-0000-0000-0000403F0000}"/>
    <cellStyle name="40% - Accent1 24 2" xfId="16306" xr:uid="{00000000-0005-0000-0000-0000413F0000}"/>
    <cellStyle name="40% - Accent1 24 2 2" xfId="16307" xr:uid="{00000000-0005-0000-0000-0000423F0000}"/>
    <cellStyle name="40% - Accent1 24 2 2 2" xfId="16308" xr:uid="{00000000-0005-0000-0000-0000433F0000}"/>
    <cellStyle name="40% - Accent1 24 2 2 2 2" xfId="16309" xr:uid="{00000000-0005-0000-0000-0000443F0000}"/>
    <cellStyle name="40% - Accent1 24 2 2 3" xfId="16310" xr:uid="{00000000-0005-0000-0000-0000453F0000}"/>
    <cellStyle name="40% - Accent1 24 2 3" xfId="16311" xr:uid="{00000000-0005-0000-0000-0000463F0000}"/>
    <cellStyle name="40% - Accent1 24 2 3 2" xfId="16312" xr:uid="{00000000-0005-0000-0000-0000473F0000}"/>
    <cellStyle name="40% - Accent1 24 2 4" xfId="16313" xr:uid="{00000000-0005-0000-0000-0000483F0000}"/>
    <cellStyle name="40% - Accent1 24 3" xfId="16314" xr:uid="{00000000-0005-0000-0000-0000493F0000}"/>
    <cellStyle name="40% - Accent1 24 3 2" xfId="16315" xr:uid="{00000000-0005-0000-0000-00004A3F0000}"/>
    <cellStyle name="40% - Accent1 24 3 2 2" xfId="16316" xr:uid="{00000000-0005-0000-0000-00004B3F0000}"/>
    <cellStyle name="40% - Accent1 24 3 3" xfId="16317" xr:uid="{00000000-0005-0000-0000-00004C3F0000}"/>
    <cellStyle name="40% - Accent1 24 4" xfId="16318" xr:uid="{00000000-0005-0000-0000-00004D3F0000}"/>
    <cellStyle name="40% - Accent1 24 4 2" xfId="16319" xr:uid="{00000000-0005-0000-0000-00004E3F0000}"/>
    <cellStyle name="40% - Accent1 24 4 2 2" xfId="16320" xr:uid="{00000000-0005-0000-0000-00004F3F0000}"/>
    <cellStyle name="40% - Accent1 24 4 3" xfId="16321" xr:uid="{00000000-0005-0000-0000-0000503F0000}"/>
    <cellStyle name="40% - Accent1 24 5" xfId="16322" xr:uid="{00000000-0005-0000-0000-0000513F0000}"/>
    <cellStyle name="40% - Accent1 24 5 2" xfId="16323" xr:uid="{00000000-0005-0000-0000-0000523F0000}"/>
    <cellStyle name="40% - Accent1 24 6" xfId="16324" xr:uid="{00000000-0005-0000-0000-0000533F0000}"/>
    <cellStyle name="40% - Accent1 25" xfId="16325" xr:uid="{00000000-0005-0000-0000-0000543F0000}"/>
    <cellStyle name="40% - Accent1 25 2" xfId="16326" xr:uid="{00000000-0005-0000-0000-0000553F0000}"/>
    <cellStyle name="40% - Accent1 25 2 2" xfId="16327" xr:uid="{00000000-0005-0000-0000-0000563F0000}"/>
    <cellStyle name="40% - Accent1 25 2 2 2" xfId="16328" xr:uid="{00000000-0005-0000-0000-0000573F0000}"/>
    <cellStyle name="40% - Accent1 25 2 3" xfId="16329" xr:uid="{00000000-0005-0000-0000-0000583F0000}"/>
    <cellStyle name="40% - Accent1 25 3" xfId="16330" xr:uid="{00000000-0005-0000-0000-0000593F0000}"/>
    <cellStyle name="40% - Accent1 25 3 2" xfId="16331" xr:uid="{00000000-0005-0000-0000-00005A3F0000}"/>
    <cellStyle name="40% - Accent1 25 4" xfId="16332" xr:uid="{00000000-0005-0000-0000-00005B3F0000}"/>
    <cellStyle name="40% - Accent1 26" xfId="16333" xr:uid="{00000000-0005-0000-0000-00005C3F0000}"/>
    <cellStyle name="40% - Accent1 26 2" xfId="16334" xr:uid="{00000000-0005-0000-0000-00005D3F0000}"/>
    <cellStyle name="40% - Accent1 26 2 2" xfId="16335" xr:uid="{00000000-0005-0000-0000-00005E3F0000}"/>
    <cellStyle name="40% - Accent1 26 3" xfId="16336" xr:uid="{00000000-0005-0000-0000-00005F3F0000}"/>
    <cellStyle name="40% - Accent1 27" xfId="16337" xr:uid="{00000000-0005-0000-0000-0000603F0000}"/>
    <cellStyle name="40% - Accent1 27 2" xfId="16338" xr:uid="{00000000-0005-0000-0000-0000613F0000}"/>
    <cellStyle name="40% - Accent1 27 2 2" xfId="16339" xr:uid="{00000000-0005-0000-0000-0000623F0000}"/>
    <cellStyle name="40% - Accent1 27 3" xfId="16340" xr:uid="{00000000-0005-0000-0000-0000633F0000}"/>
    <cellStyle name="40% - Accent1 28" xfId="16341" xr:uid="{00000000-0005-0000-0000-0000643F0000}"/>
    <cellStyle name="40% - Accent1 28 2" xfId="16342" xr:uid="{00000000-0005-0000-0000-0000653F0000}"/>
    <cellStyle name="40% - Accent1 29" xfId="16343" xr:uid="{00000000-0005-0000-0000-0000663F0000}"/>
    <cellStyle name="40% - Accent1 3" xfId="57" xr:uid="{00000000-0005-0000-0000-0000673F0000}"/>
    <cellStyle name="40% - Accent1 3 10" xfId="16344" xr:uid="{00000000-0005-0000-0000-0000683F0000}"/>
    <cellStyle name="40% - Accent1 3 2" xfId="16345" xr:uid="{00000000-0005-0000-0000-0000693F0000}"/>
    <cellStyle name="40% - Accent1 3 2 2" xfId="16346" xr:uid="{00000000-0005-0000-0000-00006A3F0000}"/>
    <cellStyle name="40% - Accent1 3 2 2 2" xfId="16347" xr:uid="{00000000-0005-0000-0000-00006B3F0000}"/>
    <cellStyle name="40% - Accent1 3 2 2 2 2" xfId="16348" xr:uid="{00000000-0005-0000-0000-00006C3F0000}"/>
    <cellStyle name="40% - Accent1 3 2 2 2 2 2" xfId="16349" xr:uid="{00000000-0005-0000-0000-00006D3F0000}"/>
    <cellStyle name="40% - Accent1 3 2 2 2 2 2 2" xfId="16350" xr:uid="{00000000-0005-0000-0000-00006E3F0000}"/>
    <cellStyle name="40% - Accent1 3 2 2 2 2 2 2 2" xfId="16351" xr:uid="{00000000-0005-0000-0000-00006F3F0000}"/>
    <cellStyle name="40% - Accent1 3 2 2 2 2 2 3" xfId="16352" xr:uid="{00000000-0005-0000-0000-0000703F0000}"/>
    <cellStyle name="40% - Accent1 3 2 2 2 2 3" xfId="16353" xr:uid="{00000000-0005-0000-0000-0000713F0000}"/>
    <cellStyle name="40% - Accent1 3 2 2 2 2 3 2" xfId="16354" xr:uid="{00000000-0005-0000-0000-0000723F0000}"/>
    <cellStyle name="40% - Accent1 3 2 2 2 2 4" xfId="16355" xr:uid="{00000000-0005-0000-0000-0000733F0000}"/>
    <cellStyle name="40% - Accent1 3 2 2 2 3" xfId="16356" xr:uid="{00000000-0005-0000-0000-0000743F0000}"/>
    <cellStyle name="40% - Accent1 3 2 2 2 3 2" xfId="16357" xr:uid="{00000000-0005-0000-0000-0000753F0000}"/>
    <cellStyle name="40% - Accent1 3 2 2 2 3 2 2" xfId="16358" xr:uid="{00000000-0005-0000-0000-0000763F0000}"/>
    <cellStyle name="40% - Accent1 3 2 2 2 3 3" xfId="16359" xr:uid="{00000000-0005-0000-0000-0000773F0000}"/>
    <cellStyle name="40% - Accent1 3 2 2 2 4" xfId="16360" xr:uid="{00000000-0005-0000-0000-0000783F0000}"/>
    <cellStyle name="40% - Accent1 3 2 2 2 4 2" xfId="16361" xr:uid="{00000000-0005-0000-0000-0000793F0000}"/>
    <cellStyle name="40% - Accent1 3 2 2 2 4 2 2" xfId="16362" xr:uid="{00000000-0005-0000-0000-00007A3F0000}"/>
    <cellStyle name="40% - Accent1 3 2 2 2 4 3" xfId="16363" xr:uid="{00000000-0005-0000-0000-00007B3F0000}"/>
    <cellStyle name="40% - Accent1 3 2 2 2 5" xfId="16364" xr:uid="{00000000-0005-0000-0000-00007C3F0000}"/>
    <cellStyle name="40% - Accent1 3 2 2 2 5 2" xfId="16365" xr:uid="{00000000-0005-0000-0000-00007D3F0000}"/>
    <cellStyle name="40% - Accent1 3 2 2 2 6" xfId="16366" xr:uid="{00000000-0005-0000-0000-00007E3F0000}"/>
    <cellStyle name="40% - Accent1 3 2 2 3" xfId="16367" xr:uid="{00000000-0005-0000-0000-00007F3F0000}"/>
    <cellStyle name="40% - Accent1 3 2 2 3 2" xfId="16368" xr:uid="{00000000-0005-0000-0000-0000803F0000}"/>
    <cellStyle name="40% - Accent1 3 2 2 3 2 2" xfId="16369" xr:uid="{00000000-0005-0000-0000-0000813F0000}"/>
    <cellStyle name="40% - Accent1 3 2 2 3 2 2 2" xfId="16370" xr:uid="{00000000-0005-0000-0000-0000823F0000}"/>
    <cellStyle name="40% - Accent1 3 2 2 3 2 3" xfId="16371" xr:uid="{00000000-0005-0000-0000-0000833F0000}"/>
    <cellStyle name="40% - Accent1 3 2 2 3 3" xfId="16372" xr:uid="{00000000-0005-0000-0000-0000843F0000}"/>
    <cellStyle name="40% - Accent1 3 2 2 3 3 2" xfId="16373" xr:uid="{00000000-0005-0000-0000-0000853F0000}"/>
    <cellStyle name="40% - Accent1 3 2 2 3 4" xfId="16374" xr:uid="{00000000-0005-0000-0000-0000863F0000}"/>
    <cellStyle name="40% - Accent1 3 2 2 4" xfId="16375" xr:uid="{00000000-0005-0000-0000-0000873F0000}"/>
    <cellStyle name="40% - Accent1 3 2 2 4 2" xfId="16376" xr:uid="{00000000-0005-0000-0000-0000883F0000}"/>
    <cellStyle name="40% - Accent1 3 2 2 4 2 2" xfId="16377" xr:uid="{00000000-0005-0000-0000-0000893F0000}"/>
    <cellStyle name="40% - Accent1 3 2 2 4 3" xfId="16378" xr:uid="{00000000-0005-0000-0000-00008A3F0000}"/>
    <cellStyle name="40% - Accent1 3 2 2 5" xfId="16379" xr:uid="{00000000-0005-0000-0000-00008B3F0000}"/>
    <cellStyle name="40% - Accent1 3 2 2 5 2" xfId="16380" xr:uid="{00000000-0005-0000-0000-00008C3F0000}"/>
    <cellStyle name="40% - Accent1 3 2 2 5 2 2" xfId="16381" xr:uid="{00000000-0005-0000-0000-00008D3F0000}"/>
    <cellStyle name="40% - Accent1 3 2 2 5 3" xfId="16382" xr:uid="{00000000-0005-0000-0000-00008E3F0000}"/>
    <cellStyle name="40% - Accent1 3 2 2 6" xfId="16383" xr:uid="{00000000-0005-0000-0000-00008F3F0000}"/>
    <cellStyle name="40% - Accent1 3 2 2 6 2" xfId="16384" xr:uid="{00000000-0005-0000-0000-0000903F0000}"/>
    <cellStyle name="40% - Accent1 3 2 2 7" xfId="16385" xr:uid="{00000000-0005-0000-0000-0000913F0000}"/>
    <cellStyle name="40% - Accent1 3 2 3" xfId="16386" xr:uid="{00000000-0005-0000-0000-0000923F0000}"/>
    <cellStyle name="40% - Accent1 3 2 3 2" xfId="16387" xr:uid="{00000000-0005-0000-0000-0000933F0000}"/>
    <cellStyle name="40% - Accent1 3 2 3 2 2" xfId="16388" xr:uid="{00000000-0005-0000-0000-0000943F0000}"/>
    <cellStyle name="40% - Accent1 3 2 3 2 2 2" xfId="16389" xr:uid="{00000000-0005-0000-0000-0000953F0000}"/>
    <cellStyle name="40% - Accent1 3 2 3 2 2 2 2" xfId="16390" xr:uid="{00000000-0005-0000-0000-0000963F0000}"/>
    <cellStyle name="40% - Accent1 3 2 3 2 2 2 2 2" xfId="16391" xr:uid="{00000000-0005-0000-0000-0000973F0000}"/>
    <cellStyle name="40% - Accent1 3 2 3 2 2 2 3" xfId="16392" xr:uid="{00000000-0005-0000-0000-0000983F0000}"/>
    <cellStyle name="40% - Accent1 3 2 3 2 2 3" xfId="16393" xr:uid="{00000000-0005-0000-0000-0000993F0000}"/>
    <cellStyle name="40% - Accent1 3 2 3 2 2 3 2" xfId="16394" xr:uid="{00000000-0005-0000-0000-00009A3F0000}"/>
    <cellStyle name="40% - Accent1 3 2 3 2 2 4" xfId="16395" xr:uid="{00000000-0005-0000-0000-00009B3F0000}"/>
    <cellStyle name="40% - Accent1 3 2 3 2 3" xfId="16396" xr:uid="{00000000-0005-0000-0000-00009C3F0000}"/>
    <cellStyle name="40% - Accent1 3 2 3 2 3 2" xfId="16397" xr:uid="{00000000-0005-0000-0000-00009D3F0000}"/>
    <cellStyle name="40% - Accent1 3 2 3 2 3 2 2" xfId="16398" xr:uid="{00000000-0005-0000-0000-00009E3F0000}"/>
    <cellStyle name="40% - Accent1 3 2 3 2 3 3" xfId="16399" xr:uid="{00000000-0005-0000-0000-00009F3F0000}"/>
    <cellStyle name="40% - Accent1 3 2 3 2 4" xfId="16400" xr:uid="{00000000-0005-0000-0000-0000A03F0000}"/>
    <cellStyle name="40% - Accent1 3 2 3 2 4 2" xfId="16401" xr:uid="{00000000-0005-0000-0000-0000A13F0000}"/>
    <cellStyle name="40% - Accent1 3 2 3 2 4 2 2" xfId="16402" xr:uid="{00000000-0005-0000-0000-0000A23F0000}"/>
    <cellStyle name="40% - Accent1 3 2 3 2 4 3" xfId="16403" xr:uid="{00000000-0005-0000-0000-0000A33F0000}"/>
    <cellStyle name="40% - Accent1 3 2 3 2 5" xfId="16404" xr:uid="{00000000-0005-0000-0000-0000A43F0000}"/>
    <cellStyle name="40% - Accent1 3 2 3 2 5 2" xfId="16405" xr:uid="{00000000-0005-0000-0000-0000A53F0000}"/>
    <cellStyle name="40% - Accent1 3 2 3 2 6" xfId="16406" xr:uid="{00000000-0005-0000-0000-0000A63F0000}"/>
    <cellStyle name="40% - Accent1 3 2 3 3" xfId="16407" xr:uid="{00000000-0005-0000-0000-0000A73F0000}"/>
    <cellStyle name="40% - Accent1 3 2 3 3 2" xfId="16408" xr:uid="{00000000-0005-0000-0000-0000A83F0000}"/>
    <cellStyle name="40% - Accent1 3 2 3 3 2 2" xfId="16409" xr:uid="{00000000-0005-0000-0000-0000A93F0000}"/>
    <cellStyle name="40% - Accent1 3 2 3 3 2 2 2" xfId="16410" xr:uid="{00000000-0005-0000-0000-0000AA3F0000}"/>
    <cellStyle name="40% - Accent1 3 2 3 3 2 3" xfId="16411" xr:uid="{00000000-0005-0000-0000-0000AB3F0000}"/>
    <cellStyle name="40% - Accent1 3 2 3 3 3" xfId="16412" xr:uid="{00000000-0005-0000-0000-0000AC3F0000}"/>
    <cellStyle name="40% - Accent1 3 2 3 3 3 2" xfId="16413" xr:uid="{00000000-0005-0000-0000-0000AD3F0000}"/>
    <cellStyle name="40% - Accent1 3 2 3 3 4" xfId="16414" xr:uid="{00000000-0005-0000-0000-0000AE3F0000}"/>
    <cellStyle name="40% - Accent1 3 2 3 4" xfId="16415" xr:uid="{00000000-0005-0000-0000-0000AF3F0000}"/>
    <cellStyle name="40% - Accent1 3 2 3 4 2" xfId="16416" xr:uid="{00000000-0005-0000-0000-0000B03F0000}"/>
    <cellStyle name="40% - Accent1 3 2 3 4 2 2" xfId="16417" xr:uid="{00000000-0005-0000-0000-0000B13F0000}"/>
    <cellStyle name="40% - Accent1 3 2 3 4 3" xfId="16418" xr:uid="{00000000-0005-0000-0000-0000B23F0000}"/>
    <cellStyle name="40% - Accent1 3 2 3 5" xfId="16419" xr:uid="{00000000-0005-0000-0000-0000B33F0000}"/>
    <cellStyle name="40% - Accent1 3 2 3 5 2" xfId="16420" xr:uid="{00000000-0005-0000-0000-0000B43F0000}"/>
    <cellStyle name="40% - Accent1 3 2 3 5 2 2" xfId="16421" xr:uid="{00000000-0005-0000-0000-0000B53F0000}"/>
    <cellStyle name="40% - Accent1 3 2 3 5 3" xfId="16422" xr:uid="{00000000-0005-0000-0000-0000B63F0000}"/>
    <cellStyle name="40% - Accent1 3 2 3 6" xfId="16423" xr:uid="{00000000-0005-0000-0000-0000B73F0000}"/>
    <cellStyle name="40% - Accent1 3 2 3 6 2" xfId="16424" xr:uid="{00000000-0005-0000-0000-0000B83F0000}"/>
    <cellStyle name="40% - Accent1 3 2 3 7" xfId="16425" xr:uid="{00000000-0005-0000-0000-0000B93F0000}"/>
    <cellStyle name="40% - Accent1 3 2 4" xfId="16426" xr:uid="{00000000-0005-0000-0000-0000BA3F0000}"/>
    <cellStyle name="40% - Accent1 3 2 4 2" xfId="16427" xr:uid="{00000000-0005-0000-0000-0000BB3F0000}"/>
    <cellStyle name="40% - Accent1 3 2 4 2 2" xfId="16428" xr:uid="{00000000-0005-0000-0000-0000BC3F0000}"/>
    <cellStyle name="40% - Accent1 3 2 4 2 2 2" xfId="16429" xr:uid="{00000000-0005-0000-0000-0000BD3F0000}"/>
    <cellStyle name="40% - Accent1 3 2 4 2 2 2 2" xfId="16430" xr:uid="{00000000-0005-0000-0000-0000BE3F0000}"/>
    <cellStyle name="40% - Accent1 3 2 4 2 2 3" xfId="16431" xr:uid="{00000000-0005-0000-0000-0000BF3F0000}"/>
    <cellStyle name="40% - Accent1 3 2 4 2 3" xfId="16432" xr:uid="{00000000-0005-0000-0000-0000C03F0000}"/>
    <cellStyle name="40% - Accent1 3 2 4 2 3 2" xfId="16433" xr:uid="{00000000-0005-0000-0000-0000C13F0000}"/>
    <cellStyle name="40% - Accent1 3 2 4 2 4" xfId="16434" xr:uid="{00000000-0005-0000-0000-0000C23F0000}"/>
    <cellStyle name="40% - Accent1 3 2 4 3" xfId="16435" xr:uid="{00000000-0005-0000-0000-0000C33F0000}"/>
    <cellStyle name="40% - Accent1 3 2 4 3 2" xfId="16436" xr:uid="{00000000-0005-0000-0000-0000C43F0000}"/>
    <cellStyle name="40% - Accent1 3 2 4 3 2 2" xfId="16437" xr:uid="{00000000-0005-0000-0000-0000C53F0000}"/>
    <cellStyle name="40% - Accent1 3 2 4 3 3" xfId="16438" xr:uid="{00000000-0005-0000-0000-0000C63F0000}"/>
    <cellStyle name="40% - Accent1 3 2 4 4" xfId="16439" xr:uid="{00000000-0005-0000-0000-0000C73F0000}"/>
    <cellStyle name="40% - Accent1 3 2 4 4 2" xfId="16440" xr:uid="{00000000-0005-0000-0000-0000C83F0000}"/>
    <cellStyle name="40% - Accent1 3 2 4 4 2 2" xfId="16441" xr:uid="{00000000-0005-0000-0000-0000C93F0000}"/>
    <cellStyle name="40% - Accent1 3 2 4 4 3" xfId="16442" xr:uid="{00000000-0005-0000-0000-0000CA3F0000}"/>
    <cellStyle name="40% - Accent1 3 2 4 5" xfId="16443" xr:uid="{00000000-0005-0000-0000-0000CB3F0000}"/>
    <cellStyle name="40% - Accent1 3 2 4 5 2" xfId="16444" xr:uid="{00000000-0005-0000-0000-0000CC3F0000}"/>
    <cellStyle name="40% - Accent1 3 2 4 6" xfId="16445" xr:uid="{00000000-0005-0000-0000-0000CD3F0000}"/>
    <cellStyle name="40% - Accent1 3 2 5" xfId="16446" xr:uid="{00000000-0005-0000-0000-0000CE3F0000}"/>
    <cellStyle name="40% - Accent1 3 2 5 2" xfId="16447" xr:uid="{00000000-0005-0000-0000-0000CF3F0000}"/>
    <cellStyle name="40% - Accent1 3 2 5 2 2" xfId="16448" xr:uid="{00000000-0005-0000-0000-0000D03F0000}"/>
    <cellStyle name="40% - Accent1 3 2 5 2 2 2" xfId="16449" xr:uid="{00000000-0005-0000-0000-0000D13F0000}"/>
    <cellStyle name="40% - Accent1 3 2 5 2 3" xfId="16450" xr:uid="{00000000-0005-0000-0000-0000D23F0000}"/>
    <cellStyle name="40% - Accent1 3 2 5 3" xfId="16451" xr:uid="{00000000-0005-0000-0000-0000D33F0000}"/>
    <cellStyle name="40% - Accent1 3 2 5 3 2" xfId="16452" xr:uid="{00000000-0005-0000-0000-0000D43F0000}"/>
    <cellStyle name="40% - Accent1 3 2 5 4" xfId="16453" xr:uid="{00000000-0005-0000-0000-0000D53F0000}"/>
    <cellStyle name="40% - Accent1 3 2 6" xfId="16454" xr:uid="{00000000-0005-0000-0000-0000D63F0000}"/>
    <cellStyle name="40% - Accent1 3 2 6 2" xfId="16455" xr:uid="{00000000-0005-0000-0000-0000D73F0000}"/>
    <cellStyle name="40% - Accent1 3 2 6 2 2" xfId="16456" xr:uid="{00000000-0005-0000-0000-0000D83F0000}"/>
    <cellStyle name="40% - Accent1 3 2 6 3" xfId="16457" xr:uid="{00000000-0005-0000-0000-0000D93F0000}"/>
    <cellStyle name="40% - Accent1 3 2 7" xfId="16458" xr:uid="{00000000-0005-0000-0000-0000DA3F0000}"/>
    <cellStyle name="40% - Accent1 3 2 7 2" xfId="16459" xr:uid="{00000000-0005-0000-0000-0000DB3F0000}"/>
    <cellStyle name="40% - Accent1 3 2 7 2 2" xfId="16460" xr:uid="{00000000-0005-0000-0000-0000DC3F0000}"/>
    <cellStyle name="40% - Accent1 3 2 7 3" xfId="16461" xr:uid="{00000000-0005-0000-0000-0000DD3F0000}"/>
    <cellStyle name="40% - Accent1 3 2 8" xfId="16462" xr:uid="{00000000-0005-0000-0000-0000DE3F0000}"/>
    <cellStyle name="40% - Accent1 3 2 8 2" xfId="16463" xr:uid="{00000000-0005-0000-0000-0000DF3F0000}"/>
    <cellStyle name="40% - Accent1 3 2 9" xfId="16464" xr:uid="{00000000-0005-0000-0000-0000E03F0000}"/>
    <cellStyle name="40% - Accent1 3 3" xfId="16465" xr:uid="{00000000-0005-0000-0000-0000E13F0000}"/>
    <cellStyle name="40% - Accent1 3 3 2" xfId="16466" xr:uid="{00000000-0005-0000-0000-0000E23F0000}"/>
    <cellStyle name="40% - Accent1 3 3 2 2" xfId="16467" xr:uid="{00000000-0005-0000-0000-0000E33F0000}"/>
    <cellStyle name="40% - Accent1 3 3 2 2 2" xfId="16468" xr:uid="{00000000-0005-0000-0000-0000E43F0000}"/>
    <cellStyle name="40% - Accent1 3 3 2 2 2 2" xfId="16469" xr:uid="{00000000-0005-0000-0000-0000E53F0000}"/>
    <cellStyle name="40% - Accent1 3 3 2 2 2 2 2" xfId="16470" xr:uid="{00000000-0005-0000-0000-0000E63F0000}"/>
    <cellStyle name="40% - Accent1 3 3 2 2 2 3" xfId="16471" xr:uid="{00000000-0005-0000-0000-0000E73F0000}"/>
    <cellStyle name="40% - Accent1 3 3 2 2 3" xfId="16472" xr:uid="{00000000-0005-0000-0000-0000E83F0000}"/>
    <cellStyle name="40% - Accent1 3 3 2 2 3 2" xfId="16473" xr:uid="{00000000-0005-0000-0000-0000E93F0000}"/>
    <cellStyle name="40% - Accent1 3 3 2 2 4" xfId="16474" xr:uid="{00000000-0005-0000-0000-0000EA3F0000}"/>
    <cellStyle name="40% - Accent1 3 3 2 3" xfId="16475" xr:uid="{00000000-0005-0000-0000-0000EB3F0000}"/>
    <cellStyle name="40% - Accent1 3 3 2 3 2" xfId="16476" xr:uid="{00000000-0005-0000-0000-0000EC3F0000}"/>
    <cellStyle name="40% - Accent1 3 3 2 3 2 2" xfId="16477" xr:uid="{00000000-0005-0000-0000-0000ED3F0000}"/>
    <cellStyle name="40% - Accent1 3 3 2 3 3" xfId="16478" xr:uid="{00000000-0005-0000-0000-0000EE3F0000}"/>
    <cellStyle name="40% - Accent1 3 3 2 4" xfId="16479" xr:uid="{00000000-0005-0000-0000-0000EF3F0000}"/>
    <cellStyle name="40% - Accent1 3 3 2 4 2" xfId="16480" xr:uid="{00000000-0005-0000-0000-0000F03F0000}"/>
    <cellStyle name="40% - Accent1 3 3 2 4 2 2" xfId="16481" xr:uid="{00000000-0005-0000-0000-0000F13F0000}"/>
    <cellStyle name="40% - Accent1 3 3 2 4 3" xfId="16482" xr:uid="{00000000-0005-0000-0000-0000F23F0000}"/>
    <cellStyle name="40% - Accent1 3 3 2 5" xfId="16483" xr:uid="{00000000-0005-0000-0000-0000F33F0000}"/>
    <cellStyle name="40% - Accent1 3 3 2 5 2" xfId="16484" xr:uid="{00000000-0005-0000-0000-0000F43F0000}"/>
    <cellStyle name="40% - Accent1 3 3 2 6" xfId="16485" xr:uid="{00000000-0005-0000-0000-0000F53F0000}"/>
    <cellStyle name="40% - Accent1 3 3 3" xfId="16486" xr:uid="{00000000-0005-0000-0000-0000F63F0000}"/>
    <cellStyle name="40% - Accent1 3 3 3 2" xfId="16487" xr:uid="{00000000-0005-0000-0000-0000F73F0000}"/>
    <cellStyle name="40% - Accent1 3 3 3 2 2" xfId="16488" xr:uid="{00000000-0005-0000-0000-0000F83F0000}"/>
    <cellStyle name="40% - Accent1 3 3 3 2 2 2" xfId="16489" xr:uid="{00000000-0005-0000-0000-0000F93F0000}"/>
    <cellStyle name="40% - Accent1 3 3 3 2 3" xfId="16490" xr:uid="{00000000-0005-0000-0000-0000FA3F0000}"/>
    <cellStyle name="40% - Accent1 3 3 3 3" xfId="16491" xr:uid="{00000000-0005-0000-0000-0000FB3F0000}"/>
    <cellStyle name="40% - Accent1 3 3 3 3 2" xfId="16492" xr:uid="{00000000-0005-0000-0000-0000FC3F0000}"/>
    <cellStyle name="40% - Accent1 3 3 3 4" xfId="16493" xr:uid="{00000000-0005-0000-0000-0000FD3F0000}"/>
    <cellStyle name="40% - Accent1 3 3 4" xfId="16494" xr:uid="{00000000-0005-0000-0000-0000FE3F0000}"/>
    <cellStyle name="40% - Accent1 3 3 4 2" xfId="16495" xr:uid="{00000000-0005-0000-0000-0000FF3F0000}"/>
    <cellStyle name="40% - Accent1 3 3 4 2 2" xfId="16496" xr:uid="{00000000-0005-0000-0000-000000400000}"/>
    <cellStyle name="40% - Accent1 3 3 4 3" xfId="16497" xr:uid="{00000000-0005-0000-0000-000001400000}"/>
    <cellStyle name="40% - Accent1 3 3 5" xfId="16498" xr:uid="{00000000-0005-0000-0000-000002400000}"/>
    <cellStyle name="40% - Accent1 3 3 5 2" xfId="16499" xr:uid="{00000000-0005-0000-0000-000003400000}"/>
    <cellStyle name="40% - Accent1 3 3 5 2 2" xfId="16500" xr:uid="{00000000-0005-0000-0000-000004400000}"/>
    <cellStyle name="40% - Accent1 3 3 5 3" xfId="16501" xr:uid="{00000000-0005-0000-0000-000005400000}"/>
    <cellStyle name="40% - Accent1 3 3 6" xfId="16502" xr:uid="{00000000-0005-0000-0000-000006400000}"/>
    <cellStyle name="40% - Accent1 3 3 6 2" xfId="16503" xr:uid="{00000000-0005-0000-0000-000007400000}"/>
    <cellStyle name="40% - Accent1 3 3 7" xfId="16504" xr:uid="{00000000-0005-0000-0000-000008400000}"/>
    <cellStyle name="40% - Accent1 3 4" xfId="16505" xr:uid="{00000000-0005-0000-0000-000009400000}"/>
    <cellStyle name="40% - Accent1 3 4 2" xfId="16506" xr:uid="{00000000-0005-0000-0000-00000A400000}"/>
    <cellStyle name="40% - Accent1 3 4 2 2" xfId="16507" xr:uid="{00000000-0005-0000-0000-00000B400000}"/>
    <cellStyle name="40% - Accent1 3 4 2 2 2" xfId="16508" xr:uid="{00000000-0005-0000-0000-00000C400000}"/>
    <cellStyle name="40% - Accent1 3 4 2 2 2 2" xfId="16509" xr:uid="{00000000-0005-0000-0000-00000D400000}"/>
    <cellStyle name="40% - Accent1 3 4 2 2 2 2 2" xfId="16510" xr:uid="{00000000-0005-0000-0000-00000E400000}"/>
    <cellStyle name="40% - Accent1 3 4 2 2 2 3" xfId="16511" xr:uid="{00000000-0005-0000-0000-00000F400000}"/>
    <cellStyle name="40% - Accent1 3 4 2 2 3" xfId="16512" xr:uid="{00000000-0005-0000-0000-000010400000}"/>
    <cellStyle name="40% - Accent1 3 4 2 2 3 2" xfId="16513" xr:uid="{00000000-0005-0000-0000-000011400000}"/>
    <cellStyle name="40% - Accent1 3 4 2 2 4" xfId="16514" xr:uid="{00000000-0005-0000-0000-000012400000}"/>
    <cellStyle name="40% - Accent1 3 4 2 3" xfId="16515" xr:uid="{00000000-0005-0000-0000-000013400000}"/>
    <cellStyle name="40% - Accent1 3 4 2 3 2" xfId="16516" xr:uid="{00000000-0005-0000-0000-000014400000}"/>
    <cellStyle name="40% - Accent1 3 4 2 3 2 2" xfId="16517" xr:uid="{00000000-0005-0000-0000-000015400000}"/>
    <cellStyle name="40% - Accent1 3 4 2 3 3" xfId="16518" xr:uid="{00000000-0005-0000-0000-000016400000}"/>
    <cellStyle name="40% - Accent1 3 4 2 4" xfId="16519" xr:uid="{00000000-0005-0000-0000-000017400000}"/>
    <cellStyle name="40% - Accent1 3 4 2 4 2" xfId="16520" xr:uid="{00000000-0005-0000-0000-000018400000}"/>
    <cellStyle name="40% - Accent1 3 4 2 4 2 2" xfId="16521" xr:uid="{00000000-0005-0000-0000-000019400000}"/>
    <cellStyle name="40% - Accent1 3 4 2 4 3" xfId="16522" xr:uid="{00000000-0005-0000-0000-00001A400000}"/>
    <cellStyle name="40% - Accent1 3 4 2 5" xfId="16523" xr:uid="{00000000-0005-0000-0000-00001B400000}"/>
    <cellStyle name="40% - Accent1 3 4 2 5 2" xfId="16524" xr:uid="{00000000-0005-0000-0000-00001C400000}"/>
    <cellStyle name="40% - Accent1 3 4 2 6" xfId="16525" xr:uid="{00000000-0005-0000-0000-00001D400000}"/>
    <cellStyle name="40% - Accent1 3 4 3" xfId="16526" xr:uid="{00000000-0005-0000-0000-00001E400000}"/>
    <cellStyle name="40% - Accent1 3 4 3 2" xfId="16527" xr:uid="{00000000-0005-0000-0000-00001F400000}"/>
    <cellStyle name="40% - Accent1 3 4 3 2 2" xfId="16528" xr:uid="{00000000-0005-0000-0000-000020400000}"/>
    <cellStyle name="40% - Accent1 3 4 3 2 2 2" xfId="16529" xr:uid="{00000000-0005-0000-0000-000021400000}"/>
    <cellStyle name="40% - Accent1 3 4 3 2 3" xfId="16530" xr:uid="{00000000-0005-0000-0000-000022400000}"/>
    <cellStyle name="40% - Accent1 3 4 3 3" xfId="16531" xr:uid="{00000000-0005-0000-0000-000023400000}"/>
    <cellStyle name="40% - Accent1 3 4 3 3 2" xfId="16532" xr:uid="{00000000-0005-0000-0000-000024400000}"/>
    <cellStyle name="40% - Accent1 3 4 3 4" xfId="16533" xr:uid="{00000000-0005-0000-0000-000025400000}"/>
    <cellStyle name="40% - Accent1 3 4 4" xfId="16534" xr:uid="{00000000-0005-0000-0000-000026400000}"/>
    <cellStyle name="40% - Accent1 3 4 4 2" xfId="16535" xr:uid="{00000000-0005-0000-0000-000027400000}"/>
    <cellStyle name="40% - Accent1 3 4 4 2 2" xfId="16536" xr:uid="{00000000-0005-0000-0000-000028400000}"/>
    <cellStyle name="40% - Accent1 3 4 4 3" xfId="16537" xr:uid="{00000000-0005-0000-0000-000029400000}"/>
    <cellStyle name="40% - Accent1 3 4 5" xfId="16538" xr:uid="{00000000-0005-0000-0000-00002A400000}"/>
    <cellStyle name="40% - Accent1 3 4 5 2" xfId="16539" xr:uid="{00000000-0005-0000-0000-00002B400000}"/>
    <cellStyle name="40% - Accent1 3 4 5 2 2" xfId="16540" xr:uid="{00000000-0005-0000-0000-00002C400000}"/>
    <cellStyle name="40% - Accent1 3 4 5 3" xfId="16541" xr:uid="{00000000-0005-0000-0000-00002D400000}"/>
    <cellStyle name="40% - Accent1 3 4 6" xfId="16542" xr:uid="{00000000-0005-0000-0000-00002E400000}"/>
    <cellStyle name="40% - Accent1 3 4 6 2" xfId="16543" xr:uid="{00000000-0005-0000-0000-00002F400000}"/>
    <cellStyle name="40% - Accent1 3 4 7" xfId="16544" xr:uid="{00000000-0005-0000-0000-000030400000}"/>
    <cellStyle name="40% - Accent1 3 5" xfId="16545" xr:uid="{00000000-0005-0000-0000-000031400000}"/>
    <cellStyle name="40% - Accent1 3 5 2" xfId="16546" xr:uid="{00000000-0005-0000-0000-000032400000}"/>
    <cellStyle name="40% - Accent1 3 5 2 2" xfId="16547" xr:uid="{00000000-0005-0000-0000-000033400000}"/>
    <cellStyle name="40% - Accent1 3 5 2 2 2" xfId="16548" xr:uid="{00000000-0005-0000-0000-000034400000}"/>
    <cellStyle name="40% - Accent1 3 5 2 2 2 2" xfId="16549" xr:uid="{00000000-0005-0000-0000-000035400000}"/>
    <cellStyle name="40% - Accent1 3 5 2 2 3" xfId="16550" xr:uid="{00000000-0005-0000-0000-000036400000}"/>
    <cellStyle name="40% - Accent1 3 5 2 3" xfId="16551" xr:uid="{00000000-0005-0000-0000-000037400000}"/>
    <cellStyle name="40% - Accent1 3 5 2 3 2" xfId="16552" xr:uid="{00000000-0005-0000-0000-000038400000}"/>
    <cellStyle name="40% - Accent1 3 5 2 4" xfId="16553" xr:uid="{00000000-0005-0000-0000-000039400000}"/>
    <cellStyle name="40% - Accent1 3 5 3" xfId="16554" xr:uid="{00000000-0005-0000-0000-00003A400000}"/>
    <cellStyle name="40% - Accent1 3 5 3 2" xfId="16555" xr:uid="{00000000-0005-0000-0000-00003B400000}"/>
    <cellStyle name="40% - Accent1 3 5 3 2 2" xfId="16556" xr:uid="{00000000-0005-0000-0000-00003C400000}"/>
    <cellStyle name="40% - Accent1 3 5 3 3" xfId="16557" xr:uid="{00000000-0005-0000-0000-00003D400000}"/>
    <cellStyle name="40% - Accent1 3 5 4" xfId="16558" xr:uid="{00000000-0005-0000-0000-00003E400000}"/>
    <cellStyle name="40% - Accent1 3 5 4 2" xfId="16559" xr:uid="{00000000-0005-0000-0000-00003F400000}"/>
    <cellStyle name="40% - Accent1 3 5 4 2 2" xfId="16560" xr:uid="{00000000-0005-0000-0000-000040400000}"/>
    <cellStyle name="40% - Accent1 3 5 4 3" xfId="16561" xr:uid="{00000000-0005-0000-0000-000041400000}"/>
    <cellStyle name="40% - Accent1 3 5 5" xfId="16562" xr:uid="{00000000-0005-0000-0000-000042400000}"/>
    <cellStyle name="40% - Accent1 3 5 5 2" xfId="16563" xr:uid="{00000000-0005-0000-0000-000043400000}"/>
    <cellStyle name="40% - Accent1 3 5 6" xfId="16564" xr:uid="{00000000-0005-0000-0000-000044400000}"/>
    <cellStyle name="40% - Accent1 3 6" xfId="16565" xr:uid="{00000000-0005-0000-0000-000045400000}"/>
    <cellStyle name="40% - Accent1 3 6 2" xfId="16566" xr:uid="{00000000-0005-0000-0000-000046400000}"/>
    <cellStyle name="40% - Accent1 3 6 2 2" xfId="16567" xr:uid="{00000000-0005-0000-0000-000047400000}"/>
    <cellStyle name="40% - Accent1 3 6 2 2 2" xfId="16568" xr:uid="{00000000-0005-0000-0000-000048400000}"/>
    <cellStyle name="40% - Accent1 3 6 2 3" xfId="16569" xr:uid="{00000000-0005-0000-0000-000049400000}"/>
    <cellStyle name="40% - Accent1 3 6 3" xfId="16570" xr:uid="{00000000-0005-0000-0000-00004A400000}"/>
    <cellStyle name="40% - Accent1 3 6 3 2" xfId="16571" xr:uid="{00000000-0005-0000-0000-00004B400000}"/>
    <cellStyle name="40% - Accent1 3 6 4" xfId="16572" xr:uid="{00000000-0005-0000-0000-00004C400000}"/>
    <cellStyle name="40% - Accent1 3 7" xfId="16573" xr:uid="{00000000-0005-0000-0000-00004D400000}"/>
    <cellStyle name="40% - Accent1 3 7 2" xfId="16574" xr:uid="{00000000-0005-0000-0000-00004E400000}"/>
    <cellStyle name="40% - Accent1 3 7 2 2" xfId="16575" xr:uid="{00000000-0005-0000-0000-00004F400000}"/>
    <cellStyle name="40% - Accent1 3 7 3" xfId="16576" xr:uid="{00000000-0005-0000-0000-000050400000}"/>
    <cellStyle name="40% - Accent1 3 8" xfId="16577" xr:uid="{00000000-0005-0000-0000-000051400000}"/>
    <cellStyle name="40% - Accent1 3 8 2" xfId="16578" xr:uid="{00000000-0005-0000-0000-000052400000}"/>
    <cellStyle name="40% - Accent1 3 8 2 2" xfId="16579" xr:uid="{00000000-0005-0000-0000-000053400000}"/>
    <cellStyle name="40% - Accent1 3 8 3" xfId="16580" xr:uid="{00000000-0005-0000-0000-000054400000}"/>
    <cellStyle name="40% - Accent1 3 9" xfId="16581" xr:uid="{00000000-0005-0000-0000-000055400000}"/>
    <cellStyle name="40% - Accent1 3 9 2" xfId="16582" xr:uid="{00000000-0005-0000-0000-000056400000}"/>
    <cellStyle name="40% - Accent1 30" xfId="16583" xr:uid="{00000000-0005-0000-0000-000057400000}"/>
    <cellStyle name="40% - Accent1 31" xfId="16584" xr:uid="{00000000-0005-0000-0000-000058400000}"/>
    <cellStyle name="40% - Accent1 32" xfId="16585" xr:uid="{00000000-0005-0000-0000-000059400000}"/>
    <cellStyle name="40% - Accent1 4" xfId="16586" xr:uid="{00000000-0005-0000-0000-00005A400000}"/>
    <cellStyle name="40% - Accent1 4 10" xfId="16587" xr:uid="{00000000-0005-0000-0000-00005B400000}"/>
    <cellStyle name="40% - Accent1 4 2" xfId="16588" xr:uid="{00000000-0005-0000-0000-00005C400000}"/>
    <cellStyle name="40% - Accent1 4 2 2" xfId="16589" xr:uid="{00000000-0005-0000-0000-00005D400000}"/>
    <cellStyle name="40% - Accent1 4 2 2 2" xfId="16590" xr:uid="{00000000-0005-0000-0000-00005E400000}"/>
    <cellStyle name="40% - Accent1 4 2 2 2 2" xfId="16591" xr:uid="{00000000-0005-0000-0000-00005F400000}"/>
    <cellStyle name="40% - Accent1 4 2 2 2 2 2" xfId="16592" xr:uid="{00000000-0005-0000-0000-000060400000}"/>
    <cellStyle name="40% - Accent1 4 2 2 2 2 2 2" xfId="16593" xr:uid="{00000000-0005-0000-0000-000061400000}"/>
    <cellStyle name="40% - Accent1 4 2 2 2 2 2 2 2" xfId="16594" xr:uid="{00000000-0005-0000-0000-000062400000}"/>
    <cellStyle name="40% - Accent1 4 2 2 2 2 2 3" xfId="16595" xr:uid="{00000000-0005-0000-0000-000063400000}"/>
    <cellStyle name="40% - Accent1 4 2 2 2 2 3" xfId="16596" xr:uid="{00000000-0005-0000-0000-000064400000}"/>
    <cellStyle name="40% - Accent1 4 2 2 2 2 3 2" xfId="16597" xr:uid="{00000000-0005-0000-0000-000065400000}"/>
    <cellStyle name="40% - Accent1 4 2 2 2 2 4" xfId="16598" xr:uid="{00000000-0005-0000-0000-000066400000}"/>
    <cellStyle name="40% - Accent1 4 2 2 2 3" xfId="16599" xr:uid="{00000000-0005-0000-0000-000067400000}"/>
    <cellStyle name="40% - Accent1 4 2 2 2 3 2" xfId="16600" xr:uid="{00000000-0005-0000-0000-000068400000}"/>
    <cellStyle name="40% - Accent1 4 2 2 2 3 2 2" xfId="16601" xr:uid="{00000000-0005-0000-0000-000069400000}"/>
    <cellStyle name="40% - Accent1 4 2 2 2 3 3" xfId="16602" xr:uid="{00000000-0005-0000-0000-00006A400000}"/>
    <cellStyle name="40% - Accent1 4 2 2 2 4" xfId="16603" xr:uid="{00000000-0005-0000-0000-00006B400000}"/>
    <cellStyle name="40% - Accent1 4 2 2 2 4 2" xfId="16604" xr:uid="{00000000-0005-0000-0000-00006C400000}"/>
    <cellStyle name="40% - Accent1 4 2 2 2 4 2 2" xfId="16605" xr:uid="{00000000-0005-0000-0000-00006D400000}"/>
    <cellStyle name="40% - Accent1 4 2 2 2 4 3" xfId="16606" xr:uid="{00000000-0005-0000-0000-00006E400000}"/>
    <cellStyle name="40% - Accent1 4 2 2 2 5" xfId="16607" xr:uid="{00000000-0005-0000-0000-00006F400000}"/>
    <cellStyle name="40% - Accent1 4 2 2 2 5 2" xfId="16608" xr:uid="{00000000-0005-0000-0000-000070400000}"/>
    <cellStyle name="40% - Accent1 4 2 2 2 6" xfId="16609" xr:uid="{00000000-0005-0000-0000-000071400000}"/>
    <cellStyle name="40% - Accent1 4 2 2 3" xfId="16610" xr:uid="{00000000-0005-0000-0000-000072400000}"/>
    <cellStyle name="40% - Accent1 4 2 2 3 2" xfId="16611" xr:uid="{00000000-0005-0000-0000-000073400000}"/>
    <cellStyle name="40% - Accent1 4 2 2 3 2 2" xfId="16612" xr:uid="{00000000-0005-0000-0000-000074400000}"/>
    <cellStyle name="40% - Accent1 4 2 2 3 2 2 2" xfId="16613" xr:uid="{00000000-0005-0000-0000-000075400000}"/>
    <cellStyle name="40% - Accent1 4 2 2 3 2 3" xfId="16614" xr:uid="{00000000-0005-0000-0000-000076400000}"/>
    <cellStyle name="40% - Accent1 4 2 2 3 3" xfId="16615" xr:uid="{00000000-0005-0000-0000-000077400000}"/>
    <cellStyle name="40% - Accent1 4 2 2 3 3 2" xfId="16616" xr:uid="{00000000-0005-0000-0000-000078400000}"/>
    <cellStyle name="40% - Accent1 4 2 2 3 4" xfId="16617" xr:uid="{00000000-0005-0000-0000-000079400000}"/>
    <cellStyle name="40% - Accent1 4 2 2 4" xfId="16618" xr:uid="{00000000-0005-0000-0000-00007A400000}"/>
    <cellStyle name="40% - Accent1 4 2 2 4 2" xfId="16619" xr:uid="{00000000-0005-0000-0000-00007B400000}"/>
    <cellStyle name="40% - Accent1 4 2 2 4 2 2" xfId="16620" xr:uid="{00000000-0005-0000-0000-00007C400000}"/>
    <cellStyle name="40% - Accent1 4 2 2 4 3" xfId="16621" xr:uid="{00000000-0005-0000-0000-00007D400000}"/>
    <cellStyle name="40% - Accent1 4 2 2 5" xfId="16622" xr:uid="{00000000-0005-0000-0000-00007E400000}"/>
    <cellStyle name="40% - Accent1 4 2 2 5 2" xfId="16623" xr:uid="{00000000-0005-0000-0000-00007F400000}"/>
    <cellStyle name="40% - Accent1 4 2 2 5 2 2" xfId="16624" xr:uid="{00000000-0005-0000-0000-000080400000}"/>
    <cellStyle name="40% - Accent1 4 2 2 5 3" xfId="16625" xr:uid="{00000000-0005-0000-0000-000081400000}"/>
    <cellStyle name="40% - Accent1 4 2 2 6" xfId="16626" xr:uid="{00000000-0005-0000-0000-000082400000}"/>
    <cellStyle name="40% - Accent1 4 2 2 6 2" xfId="16627" xr:uid="{00000000-0005-0000-0000-000083400000}"/>
    <cellStyle name="40% - Accent1 4 2 2 7" xfId="16628" xr:uid="{00000000-0005-0000-0000-000084400000}"/>
    <cellStyle name="40% - Accent1 4 2 3" xfId="16629" xr:uid="{00000000-0005-0000-0000-000085400000}"/>
    <cellStyle name="40% - Accent1 4 2 3 2" xfId="16630" xr:uid="{00000000-0005-0000-0000-000086400000}"/>
    <cellStyle name="40% - Accent1 4 2 3 2 2" xfId="16631" xr:uid="{00000000-0005-0000-0000-000087400000}"/>
    <cellStyle name="40% - Accent1 4 2 3 2 2 2" xfId="16632" xr:uid="{00000000-0005-0000-0000-000088400000}"/>
    <cellStyle name="40% - Accent1 4 2 3 2 2 2 2" xfId="16633" xr:uid="{00000000-0005-0000-0000-000089400000}"/>
    <cellStyle name="40% - Accent1 4 2 3 2 2 2 2 2" xfId="16634" xr:uid="{00000000-0005-0000-0000-00008A400000}"/>
    <cellStyle name="40% - Accent1 4 2 3 2 2 2 3" xfId="16635" xr:uid="{00000000-0005-0000-0000-00008B400000}"/>
    <cellStyle name="40% - Accent1 4 2 3 2 2 3" xfId="16636" xr:uid="{00000000-0005-0000-0000-00008C400000}"/>
    <cellStyle name="40% - Accent1 4 2 3 2 2 3 2" xfId="16637" xr:uid="{00000000-0005-0000-0000-00008D400000}"/>
    <cellStyle name="40% - Accent1 4 2 3 2 2 4" xfId="16638" xr:uid="{00000000-0005-0000-0000-00008E400000}"/>
    <cellStyle name="40% - Accent1 4 2 3 2 3" xfId="16639" xr:uid="{00000000-0005-0000-0000-00008F400000}"/>
    <cellStyle name="40% - Accent1 4 2 3 2 3 2" xfId="16640" xr:uid="{00000000-0005-0000-0000-000090400000}"/>
    <cellStyle name="40% - Accent1 4 2 3 2 3 2 2" xfId="16641" xr:uid="{00000000-0005-0000-0000-000091400000}"/>
    <cellStyle name="40% - Accent1 4 2 3 2 3 3" xfId="16642" xr:uid="{00000000-0005-0000-0000-000092400000}"/>
    <cellStyle name="40% - Accent1 4 2 3 2 4" xfId="16643" xr:uid="{00000000-0005-0000-0000-000093400000}"/>
    <cellStyle name="40% - Accent1 4 2 3 2 4 2" xfId="16644" xr:uid="{00000000-0005-0000-0000-000094400000}"/>
    <cellStyle name="40% - Accent1 4 2 3 2 4 2 2" xfId="16645" xr:uid="{00000000-0005-0000-0000-000095400000}"/>
    <cellStyle name="40% - Accent1 4 2 3 2 4 3" xfId="16646" xr:uid="{00000000-0005-0000-0000-000096400000}"/>
    <cellStyle name="40% - Accent1 4 2 3 2 5" xfId="16647" xr:uid="{00000000-0005-0000-0000-000097400000}"/>
    <cellStyle name="40% - Accent1 4 2 3 2 5 2" xfId="16648" xr:uid="{00000000-0005-0000-0000-000098400000}"/>
    <cellStyle name="40% - Accent1 4 2 3 2 6" xfId="16649" xr:uid="{00000000-0005-0000-0000-000099400000}"/>
    <cellStyle name="40% - Accent1 4 2 3 3" xfId="16650" xr:uid="{00000000-0005-0000-0000-00009A400000}"/>
    <cellStyle name="40% - Accent1 4 2 3 3 2" xfId="16651" xr:uid="{00000000-0005-0000-0000-00009B400000}"/>
    <cellStyle name="40% - Accent1 4 2 3 3 2 2" xfId="16652" xr:uid="{00000000-0005-0000-0000-00009C400000}"/>
    <cellStyle name="40% - Accent1 4 2 3 3 2 2 2" xfId="16653" xr:uid="{00000000-0005-0000-0000-00009D400000}"/>
    <cellStyle name="40% - Accent1 4 2 3 3 2 3" xfId="16654" xr:uid="{00000000-0005-0000-0000-00009E400000}"/>
    <cellStyle name="40% - Accent1 4 2 3 3 3" xfId="16655" xr:uid="{00000000-0005-0000-0000-00009F400000}"/>
    <cellStyle name="40% - Accent1 4 2 3 3 3 2" xfId="16656" xr:uid="{00000000-0005-0000-0000-0000A0400000}"/>
    <cellStyle name="40% - Accent1 4 2 3 3 4" xfId="16657" xr:uid="{00000000-0005-0000-0000-0000A1400000}"/>
    <cellStyle name="40% - Accent1 4 2 3 4" xfId="16658" xr:uid="{00000000-0005-0000-0000-0000A2400000}"/>
    <cellStyle name="40% - Accent1 4 2 3 4 2" xfId="16659" xr:uid="{00000000-0005-0000-0000-0000A3400000}"/>
    <cellStyle name="40% - Accent1 4 2 3 4 2 2" xfId="16660" xr:uid="{00000000-0005-0000-0000-0000A4400000}"/>
    <cellStyle name="40% - Accent1 4 2 3 4 3" xfId="16661" xr:uid="{00000000-0005-0000-0000-0000A5400000}"/>
    <cellStyle name="40% - Accent1 4 2 3 5" xfId="16662" xr:uid="{00000000-0005-0000-0000-0000A6400000}"/>
    <cellStyle name="40% - Accent1 4 2 3 5 2" xfId="16663" xr:uid="{00000000-0005-0000-0000-0000A7400000}"/>
    <cellStyle name="40% - Accent1 4 2 3 5 2 2" xfId="16664" xr:uid="{00000000-0005-0000-0000-0000A8400000}"/>
    <cellStyle name="40% - Accent1 4 2 3 5 3" xfId="16665" xr:uid="{00000000-0005-0000-0000-0000A9400000}"/>
    <cellStyle name="40% - Accent1 4 2 3 6" xfId="16666" xr:uid="{00000000-0005-0000-0000-0000AA400000}"/>
    <cellStyle name="40% - Accent1 4 2 3 6 2" xfId="16667" xr:uid="{00000000-0005-0000-0000-0000AB400000}"/>
    <cellStyle name="40% - Accent1 4 2 3 7" xfId="16668" xr:uid="{00000000-0005-0000-0000-0000AC400000}"/>
    <cellStyle name="40% - Accent1 4 2 4" xfId="16669" xr:uid="{00000000-0005-0000-0000-0000AD400000}"/>
    <cellStyle name="40% - Accent1 4 2 4 2" xfId="16670" xr:uid="{00000000-0005-0000-0000-0000AE400000}"/>
    <cellStyle name="40% - Accent1 4 2 4 2 2" xfId="16671" xr:uid="{00000000-0005-0000-0000-0000AF400000}"/>
    <cellStyle name="40% - Accent1 4 2 4 2 2 2" xfId="16672" xr:uid="{00000000-0005-0000-0000-0000B0400000}"/>
    <cellStyle name="40% - Accent1 4 2 4 2 2 2 2" xfId="16673" xr:uid="{00000000-0005-0000-0000-0000B1400000}"/>
    <cellStyle name="40% - Accent1 4 2 4 2 2 3" xfId="16674" xr:uid="{00000000-0005-0000-0000-0000B2400000}"/>
    <cellStyle name="40% - Accent1 4 2 4 2 3" xfId="16675" xr:uid="{00000000-0005-0000-0000-0000B3400000}"/>
    <cellStyle name="40% - Accent1 4 2 4 2 3 2" xfId="16676" xr:uid="{00000000-0005-0000-0000-0000B4400000}"/>
    <cellStyle name="40% - Accent1 4 2 4 2 4" xfId="16677" xr:uid="{00000000-0005-0000-0000-0000B5400000}"/>
    <cellStyle name="40% - Accent1 4 2 4 3" xfId="16678" xr:uid="{00000000-0005-0000-0000-0000B6400000}"/>
    <cellStyle name="40% - Accent1 4 2 4 3 2" xfId="16679" xr:uid="{00000000-0005-0000-0000-0000B7400000}"/>
    <cellStyle name="40% - Accent1 4 2 4 3 2 2" xfId="16680" xr:uid="{00000000-0005-0000-0000-0000B8400000}"/>
    <cellStyle name="40% - Accent1 4 2 4 3 3" xfId="16681" xr:uid="{00000000-0005-0000-0000-0000B9400000}"/>
    <cellStyle name="40% - Accent1 4 2 4 4" xfId="16682" xr:uid="{00000000-0005-0000-0000-0000BA400000}"/>
    <cellStyle name="40% - Accent1 4 2 4 4 2" xfId="16683" xr:uid="{00000000-0005-0000-0000-0000BB400000}"/>
    <cellStyle name="40% - Accent1 4 2 4 4 2 2" xfId="16684" xr:uid="{00000000-0005-0000-0000-0000BC400000}"/>
    <cellStyle name="40% - Accent1 4 2 4 4 3" xfId="16685" xr:uid="{00000000-0005-0000-0000-0000BD400000}"/>
    <cellStyle name="40% - Accent1 4 2 4 5" xfId="16686" xr:uid="{00000000-0005-0000-0000-0000BE400000}"/>
    <cellStyle name="40% - Accent1 4 2 4 5 2" xfId="16687" xr:uid="{00000000-0005-0000-0000-0000BF400000}"/>
    <cellStyle name="40% - Accent1 4 2 4 6" xfId="16688" xr:uid="{00000000-0005-0000-0000-0000C0400000}"/>
    <cellStyle name="40% - Accent1 4 2 5" xfId="16689" xr:uid="{00000000-0005-0000-0000-0000C1400000}"/>
    <cellStyle name="40% - Accent1 4 2 5 2" xfId="16690" xr:uid="{00000000-0005-0000-0000-0000C2400000}"/>
    <cellStyle name="40% - Accent1 4 2 5 2 2" xfId="16691" xr:uid="{00000000-0005-0000-0000-0000C3400000}"/>
    <cellStyle name="40% - Accent1 4 2 5 2 2 2" xfId="16692" xr:uid="{00000000-0005-0000-0000-0000C4400000}"/>
    <cellStyle name="40% - Accent1 4 2 5 2 3" xfId="16693" xr:uid="{00000000-0005-0000-0000-0000C5400000}"/>
    <cellStyle name="40% - Accent1 4 2 5 3" xfId="16694" xr:uid="{00000000-0005-0000-0000-0000C6400000}"/>
    <cellStyle name="40% - Accent1 4 2 5 3 2" xfId="16695" xr:uid="{00000000-0005-0000-0000-0000C7400000}"/>
    <cellStyle name="40% - Accent1 4 2 5 4" xfId="16696" xr:uid="{00000000-0005-0000-0000-0000C8400000}"/>
    <cellStyle name="40% - Accent1 4 2 6" xfId="16697" xr:uid="{00000000-0005-0000-0000-0000C9400000}"/>
    <cellStyle name="40% - Accent1 4 2 6 2" xfId="16698" xr:uid="{00000000-0005-0000-0000-0000CA400000}"/>
    <cellStyle name="40% - Accent1 4 2 6 2 2" xfId="16699" xr:uid="{00000000-0005-0000-0000-0000CB400000}"/>
    <cellStyle name="40% - Accent1 4 2 6 3" xfId="16700" xr:uid="{00000000-0005-0000-0000-0000CC400000}"/>
    <cellStyle name="40% - Accent1 4 2 7" xfId="16701" xr:uid="{00000000-0005-0000-0000-0000CD400000}"/>
    <cellStyle name="40% - Accent1 4 2 7 2" xfId="16702" xr:uid="{00000000-0005-0000-0000-0000CE400000}"/>
    <cellStyle name="40% - Accent1 4 2 7 2 2" xfId="16703" xr:uid="{00000000-0005-0000-0000-0000CF400000}"/>
    <cellStyle name="40% - Accent1 4 2 7 3" xfId="16704" xr:uid="{00000000-0005-0000-0000-0000D0400000}"/>
    <cellStyle name="40% - Accent1 4 2 8" xfId="16705" xr:uid="{00000000-0005-0000-0000-0000D1400000}"/>
    <cellStyle name="40% - Accent1 4 2 8 2" xfId="16706" xr:uid="{00000000-0005-0000-0000-0000D2400000}"/>
    <cellStyle name="40% - Accent1 4 2 9" xfId="16707" xr:uid="{00000000-0005-0000-0000-0000D3400000}"/>
    <cellStyle name="40% - Accent1 4 3" xfId="16708" xr:uid="{00000000-0005-0000-0000-0000D4400000}"/>
    <cellStyle name="40% - Accent1 4 3 2" xfId="16709" xr:uid="{00000000-0005-0000-0000-0000D5400000}"/>
    <cellStyle name="40% - Accent1 4 3 2 2" xfId="16710" xr:uid="{00000000-0005-0000-0000-0000D6400000}"/>
    <cellStyle name="40% - Accent1 4 3 2 2 2" xfId="16711" xr:uid="{00000000-0005-0000-0000-0000D7400000}"/>
    <cellStyle name="40% - Accent1 4 3 2 2 2 2" xfId="16712" xr:uid="{00000000-0005-0000-0000-0000D8400000}"/>
    <cellStyle name="40% - Accent1 4 3 2 2 2 2 2" xfId="16713" xr:uid="{00000000-0005-0000-0000-0000D9400000}"/>
    <cellStyle name="40% - Accent1 4 3 2 2 2 3" xfId="16714" xr:uid="{00000000-0005-0000-0000-0000DA400000}"/>
    <cellStyle name="40% - Accent1 4 3 2 2 3" xfId="16715" xr:uid="{00000000-0005-0000-0000-0000DB400000}"/>
    <cellStyle name="40% - Accent1 4 3 2 2 3 2" xfId="16716" xr:uid="{00000000-0005-0000-0000-0000DC400000}"/>
    <cellStyle name="40% - Accent1 4 3 2 2 4" xfId="16717" xr:uid="{00000000-0005-0000-0000-0000DD400000}"/>
    <cellStyle name="40% - Accent1 4 3 2 3" xfId="16718" xr:uid="{00000000-0005-0000-0000-0000DE400000}"/>
    <cellStyle name="40% - Accent1 4 3 2 3 2" xfId="16719" xr:uid="{00000000-0005-0000-0000-0000DF400000}"/>
    <cellStyle name="40% - Accent1 4 3 2 3 2 2" xfId="16720" xr:uid="{00000000-0005-0000-0000-0000E0400000}"/>
    <cellStyle name="40% - Accent1 4 3 2 3 3" xfId="16721" xr:uid="{00000000-0005-0000-0000-0000E1400000}"/>
    <cellStyle name="40% - Accent1 4 3 2 4" xfId="16722" xr:uid="{00000000-0005-0000-0000-0000E2400000}"/>
    <cellStyle name="40% - Accent1 4 3 2 4 2" xfId="16723" xr:uid="{00000000-0005-0000-0000-0000E3400000}"/>
    <cellStyle name="40% - Accent1 4 3 2 4 2 2" xfId="16724" xr:uid="{00000000-0005-0000-0000-0000E4400000}"/>
    <cellStyle name="40% - Accent1 4 3 2 4 3" xfId="16725" xr:uid="{00000000-0005-0000-0000-0000E5400000}"/>
    <cellStyle name="40% - Accent1 4 3 2 5" xfId="16726" xr:uid="{00000000-0005-0000-0000-0000E6400000}"/>
    <cellStyle name="40% - Accent1 4 3 2 5 2" xfId="16727" xr:uid="{00000000-0005-0000-0000-0000E7400000}"/>
    <cellStyle name="40% - Accent1 4 3 2 6" xfId="16728" xr:uid="{00000000-0005-0000-0000-0000E8400000}"/>
    <cellStyle name="40% - Accent1 4 3 3" xfId="16729" xr:uid="{00000000-0005-0000-0000-0000E9400000}"/>
    <cellStyle name="40% - Accent1 4 3 3 2" xfId="16730" xr:uid="{00000000-0005-0000-0000-0000EA400000}"/>
    <cellStyle name="40% - Accent1 4 3 3 2 2" xfId="16731" xr:uid="{00000000-0005-0000-0000-0000EB400000}"/>
    <cellStyle name="40% - Accent1 4 3 3 2 2 2" xfId="16732" xr:uid="{00000000-0005-0000-0000-0000EC400000}"/>
    <cellStyle name="40% - Accent1 4 3 3 2 3" xfId="16733" xr:uid="{00000000-0005-0000-0000-0000ED400000}"/>
    <cellStyle name="40% - Accent1 4 3 3 3" xfId="16734" xr:uid="{00000000-0005-0000-0000-0000EE400000}"/>
    <cellStyle name="40% - Accent1 4 3 3 3 2" xfId="16735" xr:uid="{00000000-0005-0000-0000-0000EF400000}"/>
    <cellStyle name="40% - Accent1 4 3 3 4" xfId="16736" xr:uid="{00000000-0005-0000-0000-0000F0400000}"/>
    <cellStyle name="40% - Accent1 4 3 4" xfId="16737" xr:uid="{00000000-0005-0000-0000-0000F1400000}"/>
    <cellStyle name="40% - Accent1 4 3 4 2" xfId="16738" xr:uid="{00000000-0005-0000-0000-0000F2400000}"/>
    <cellStyle name="40% - Accent1 4 3 4 2 2" xfId="16739" xr:uid="{00000000-0005-0000-0000-0000F3400000}"/>
    <cellStyle name="40% - Accent1 4 3 4 3" xfId="16740" xr:uid="{00000000-0005-0000-0000-0000F4400000}"/>
    <cellStyle name="40% - Accent1 4 3 5" xfId="16741" xr:uid="{00000000-0005-0000-0000-0000F5400000}"/>
    <cellStyle name="40% - Accent1 4 3 5 2" xfId="16742" xr:uid="{00000000-0005-0000-0000-0000F6400000}"/>
    <cellStyle name="40% - Accent1 4 3 5 2 2" xfId="16743" xr:uid="{00000000-0005-0000-0000-0000F7400000}"/>
    <cellStyle name="40% - Accent1 4 3 5 3" xfId="16744" xr:uid="{00000000-0005-0000-0000-0000F8400000}"/>
    <cellStyle name="40% - Accent1 4 3 6" xfId="16745" xr:uid="{00000000-0005-0000-0000-0000F9400000}"/>
    <cellStyle name="40% - Accent1 4 3 6 2" xfId="16746" xr:uid="{00000000-0005-0000-0000-0000FA400000}"/>
    <cellStyle name="40% - Accent1 4 3 7" xfId="16747" xr:uid="{00000000-0005-0000-0000-0000FB400000}"/>
    <cellStyle name="40% - Accent1 4 4" xfId="16748" xr:uid="{00000000-0005-0000-0000-0000FC400000}"/>
    <cellStyle name="40% - Accent1 4 4 2" xfId="16749" xr:uid="{00000000-0005-0000-0000-0000FD400000}"/>
    <cellStyle name="40% - Accent1 4 4 2 2" xfId="16750" xr:uid="{00000000-0005-0000-0000-0000FE400000}"/>
    <cellStyle name="40% - Accent1 4 4 2 2 2" xfId="16751" xr:uid="{00000000-0005-0000-0000-0000FF400000}"/>
    <cellStyle name="40% - Accent1 4 4 2 2 2 2" xfId="16752" xr:uid="{00000000-0005-0000-0000-000000410000}"/>
    <cellStyle name="40% - Accent1 4 4 2 2 2 2 2" xfId="16753" xr:uid="{00000000-0005-0000-0000-000001410000}"/>
    <cellStyle name="40% - Accent1 4 4 2 2 2 3" xfId="16754" xr:uid="{00000000-0005-0000-0000-000002410000}"/>
    <cellStyle name="40% - Accent1 4 4 2 2 3" xfId="16755" xr:uid="{00000000-0005-0000-0000-000003410000}"/>
    <cellStyle name="40% - Accent1 4 4 2 2 3 2" xfId="16756" xr:uid="{00000000-0005-0000-0000-000004410000}"/>
    <cellStyle name="40% - Accent1 4 4 2 2 4" xfId="16757" xr:uid="{00000000-0005-0000-0000-000005410000}"/>
    <cellStyle name="40% - Accent1 4 4 2 3" xfId="16758" xr:uid="{00000000-0005-0000-0000-000006410000}"/>
    <cellStyle name="40% - Accent1 4 4 2 3 2" xfId="16759" xr:uid="{00000000-0005-0000-0000-000007410000}"/>
    <cellStyle name="40% - Accent1 4 4 2 3 2 2" xfId="16760" xr:uid="{00000000-0005-0000-0000-000008410000}"/>
    <cellStyle name="40% - Accent1 4 4 2 3 3" xfId="16761" xr:uid="{00000000-0005-0000-0000-000009410000}"/>
    <cellStyle name="40% - Accent1 4 4 2 4" xfId="16762" xr:uid="{00000000-0005-0000-0000-00000A410000}"/>
    <cellStyle name="40% - Accent1 4 4 2 4 2" xfId="16763" xr:uid="{00000000-0005-0000-0000-00000B410000}"/>
    <cellStyle name="40% - Accent1 4 4 2 4 2 2" xfId="16764" xr:uid="{00000000-0005-0000-0000-00000C410000}"/>
    <cellStyle name="40% - Accent1 4 4 2 4 3" xfId="16765" xr:uid="{00000000-0005-0000-0000-00000D410000}"/>
    <cellStyle name="40% - Accent1 4 4 2 5" xfId="16766" xr:uid="{00000000-0005-0000-0000-00000E410000}"/>
    <cellStyle name="40% - Accent1 4 4 2 5 2" xfId="16767" xr:uid="{00000000-0005-0000-0000-00000F410000}"/>
    <cellStyle name="40% - Accent1 4 4 2 6" xfId="16768" xr:uid="{00000000-0005-0000-0000-000010410000}"/>
    <cellStyle name="40% - Accent1 4 4 3" xfId="16769" xr:uid="{00000000-0005-0000-0000-000011410000}"/>
    <cellStyle name="40% - Accent1 4 4 3 2" xfId="16770" xr:uid="{00000000-0005-0000-0000-000012410000}"/>
    <cellStyle name="40% - Accent1 4 4 3 2 2" xfId="16771" xr:uid="{00000000-0005-0000-0000-000013410000}"/>
    <cellStyle name="40% - Accent1 4 4 3 2 2 2" xfId="16772" xr:uid="{00000000-0005-0000-0000-000014410000}"/>
    <cellStyle name="40% - Accent1 4 4 3 2 3" xfId="16773" xr:uid="{00000000-0005-0000-0000-000015410000}"/>
    <cellStyle name="40% - Accent1 4 4 3 3" xfId="16774" xr:uid="{00000000-0005-0000-0000-000016410000}"/>
    <cellStyle name="40% - Accent1 4 4 3 3 2" xfId="16775" xr:uid="{00000000-0005-0000-0000-000017410000}"/>
    <cellStyle name="40% - Accent1 4 4 3 4" xfId="16776" xr:uid="{00000000-0005-0000-0000-000018410000}"/>
    <cellStyle name="40% - Accent1 4 4 4" xfId="16777" xr:uid="{00000000-0005-0000-0000-000019410000}"/>
    <cellStyle name="40% - Accent1 4 4 4 2" xfId="16778" xr:uid="{00000000-0005-0000-0000-00001A410000}"/>
    <cellStyle name="40% - Accent1 4 4 4 2 2" xfId="16779" xr:uid="{00000000-0005-0000-0000-00001B410000}"/>
    <cellStyle name="40% - Accent1 4 4 4 3" xfId="16780" xr:uid="{00000000-0005-0000-0000-00001C410000}"/>
    <cellStyle name="40% - Accent1 4 4 5" xfId="16781" xr:uid="{00000000-0005-0000-0000-00001D410000}"/>
    <cellStyle name="40% - Accent1 4 4 5 2" xfId="16782" xr:uid="{00000000-0005-0000-0000-00001E410000}"/>
    <cellStyle name="40% - Accent1 4 4 5 2 2" xfId="16783" xr:uid="{00000000-0005-0000-0000-00001F410000}"/>
    <cellStyle name="40% - Accent1 4 4 5 3" xfId="16784" xr:uid="{00000000-0005-0000-0000-000020410000}"/>
    <cellStyle name="40% - Accent1 4 4 6" xfId="16785" xr:uid="{00000000-0005-0000-0000-000021410000}"/>
    <cellStyle name="40% - Accent1 4 4 6 2" xfId="16786" xr:uid="{00000000-0005-0000-0000-000022410000}"/>
    <cellStyle name="40% - Accent1 4 4 7" xfId="16787" xr:uid="{00000000-0005-0000-0000-000023410000}"/>
    <cellStyle name="40% - Accent1 4 5" xfId="16788" xr:uid="{00000000-0005-0000-0000-000024410000}"/>
    <cellStyle name="40% - Accent1 4 5 2" xfId="16789" xr:uid="{00000000-0005-0000-0000-000025410000}"/>
    <cellStyle name="40% - Accent1 4 5 2 2" xfId="16790" xr:uid="{00000000-0005-0000-0000-000026410000}"/>
    <cellStyle name="40% - Accent1 4 5 2 2 2" xfId="16791" xr:uid="{00000000-0005-0000-0000-000027410000}"/>
    <cellStyle name="40% - Accent1 4 5 2 2 2 2" xfId="16792" xr:uid="{00000000-0005-0000-0000-000028410000}"/>
    <cellStyle name="40% - Accent1 4 5 2 2 3" xfId="16793" xr:uid="{00000000-0005-0000-0000-000029410000}"/>
    <cellStyle name="40% - Accent1 4 5 2 3" xfId="16794" xr:uid="{00000000-0005-0000-0000-00002A410000}"/>
    <cellStyle name="40% - Accent1 4 5 2 3 2" xfId="16795" xr:uid="{00000000-0005-0000-0000-00002B410000}"/>
    <cellStyle name="40% - Accent1 4 5 2 4" xfId="16796" xr:uid="{00000000-0005-0000-0000-00002C410000}"/>
    <cellStyle name="40% - Accent1 4 5 3" xfId="16797" xr:uid="{00000000-0005-0000-0000-00002D410000}"/>
    <cellStyle name="40% - Accent1 4 5 3 2" xfId="16798" xr:uid="{00000000-0005-0000-0000-00002E410000}"/>
    <cellStyle name="40% - Accent1 4 5 3 2 2" xfId="16799" xr:uid="{00000000-0005-0000-0000-00002F410000}"/>
    <cellStyle name="40% - Accent1 4 5 3 3" xfId="16800" xr:uid="{00000000-0005-0000-0000-000030410000}"/>
    <cellStyle name="40% - Accent1 4 5 4" xfId="16801" xr:uid="{00000000-0005-0000-0000-000031410000}"/>
    <cellStyle name="40% - Accent1 4 5 4 2" xfId="16802" xr:uid="{00000000-0005-0000-0000-000032410000}"/>
    <cellStyle name="40% - Accent1 4 5 4 2 2" xfId="16803" xr:uid="{00000000-0005-0000-0000-000033410000}"/>
    <cellStyle name="40% - Accent1 4 5 4 3" xfId="16804" xr:uid="{00000000-0005-0000-0000-000034410000}"/>
    <cellStyle name="40% - Accent1 4 5 5" xfId="16805" xr:uid="{00000000-0005-0000-0000-000035410000}"/>
    <cellStyle name="40% - Accent1 4 5 5 2" xfId="16806" xr:uid="{00000000-0005-0000-0000-000036410000}"/>
    <cellStyle name="40% - Accent1 4 5 6" xfId="16807" xr:uid="{00000000-0005-0000-0000-000037410000}"/>
    <cellStyle name="40% - Accent1 4 6" xfId="16808" xr:uid="{00000000-0005-0000-0000-000038410000}"/>
    <cellStyle name="40% - Accent1 4 6 2" xfId="16809" xr:uid="{00000000-0005-0000-0000-000039410000}"/>
    <cellStyle name="40% - Accent1 4 6 2 2" xfId="16810" xr:uid="{00000000-0005-0000-0000-00003A410000}"/>
    <cellStyle name="40% - Accent1 4 6 2 2 2" xfId="16811" xr:uid="{00000000-0005-0000-0000-00003B410000}"/>
    <cellStyle name="40% - Accent1 4 6 2 3" xfId="16812" xr:uid="{00000000-0005-0000-0000-00003C410000}"/>
    <cellStyle name="40% - Accent1 4 6 3" xfId="16813" xr:uid="{00000000-0005-0000-0000-00003D410000}"/>
    <cellStyle name="40% - Accent1 4 6 3 2" xfId="16814" xr:uid="{00000000-0005-0000-0000-00003E410000}"/>
    <cellStyle name="40% - Accent1 4 6 4" xfId="16815" xr:uid="{00000000-0005-0000-0000-00003F410000}"/>
    <cellStyle name="40% - Accent1 4 7" xfId="16816" xr:uid="{00000000-0005-0000-0000-000040410000}"/>
    <cellStyle name="40% - Accent1 4 7 2" xfId="16817" xr:uid="{00000000-0005-0000-0000-000041410000}"/>
    <cellStyle name="40% - Accent1 4 7 2 2" xfId="16818" xr:uid="{00000000-0005-0000-0000-000042410000}"/>
    <cellStyle name="40% - Accent1 4 7 3" xfId="16819" xr:uid="{00000000-0005-0000-0000-000043410000}"/>
    <cellStyle name="40% - Accent1 4 8" xfId="16820" xr:uid="{00000000-0005-0000-0000-000044410000}"/>
    <cellStyle name="40% - Accent1 4 8 2" xfId="16821" xr:uid="{00000000-0005-0000-0000-000045410000}"/>
    <cellStyle name="40% - Accent1 4 8 2 2" xfId="16822" xr:uid="{00000000-0005-0000-0000-000046410000}"/>
    <cellStyle name="40% - Accent1 4 8 3" xfId="16823" xr:uid="{00000000-0005-0000-0000-000047410000}"/>
    <cellStyle name="40% - Accent1 4 9" xfId="16824" xr:uid="{00000000-0005-0000-0000-000048410000}"/>
    <cellStyle name="40% - Accent1 4 9 2" xfId="16825" xr:uid="{00000000-0005-0000-0000-000049410000}"/>
    <cellStyle name="40% - Accent1 5" xfId="16826" xr:uid="{00000000-0005-0000-0000-00004A410000}"/>
    <cellStyle name="40% - Accent1 5 2" xfId="16827" xr:uid="{00000000-0005-0000-0000-00004B410000}"/>
    <cellStyle name="40% - Accent1 5 2 2" xfId="16828" xr:uid="{00000000-0005-0000-0000-00004C410000}"/>
    <cellStyle name="40% - Accent1 5 2 2 2" xfId="16829" xr:uid="{00000000-0005-0000-0000-00004D410000}"/>
    <cellStyle name="40% - Accent1 5 2 2 2 2" xfId="16830" xr:uid="{00000000-0005-0000-0000-00004E410000}"/>
    <cellStyle name="40% - Accent1 5 2 2 2 2 2" xfId="16831" xr:uid="{00000000-0005-0000-0000-00004F410000}"/>
    <cellStyle name="40% - Accent1 5 2 2 2 2 2 2" xfId="16832" xr:uid="{00000000-0005-0000-0000-000050410000}"/>
    <cellStyle name="40% - Accent1 5 2 2 2 2 2 2 2" xfId="16833" xr:uid="{00000000-0005-0000-0000-000051410000}"/>
    <cellStyle name="40% - Accent1 5 2 2 2 2 2 3" xfId="16834" xr:uid="{00000000-0005-0000-0000-000052410000}"/>
    <cellStyle name="40% - Accent1 5 2 2 2 2 3" xfId="16835" xr:uid="{00000000-0005-0000-0000-000053410000}"/>
    <cellStyle name="40% - Accent1 5 2 2 2 2 3 2" xfId="16836" xr:uid="{00000000-0005-0000-0000-000054410000}"/>
    <cellStyle name="40% - Accent1 5 2 2 2 2 4" xfId="16837" xr:uid="{00000000-0005-0000-0000-000055410000}"/>
    <cellStyle name="40% - Accent1 5 2 2 2 3" xfId="16838" xr:uid="{00000000-0005-0000-0000-000056410000}"/>
    <cellStyle name="40% - Accent1 5 2 2 2 3 2" xfId="16839" xr:uid="{00000000-0005-0000-0000-000057410000}"/>
    <cellStyle name="40% - Accent1 5 2 2 2 3 2 2" xfId="16840" xr:uid="{00000000-0005-0000-0000-000058410000}"/>
    <cellStyle name="40% - Accent1 5 2 2 2 3 3" xfId="16841" xr:uid="{00000000-0005-0000-0000-000059410000}"/>
    <cellStyle name="40% - Accent1 5 2 2 2 4" xfId="16842" xr:uid="{00000000-0005-0000-0000-00005A410000}"/>
    <cellStyle name="40% - Accent1 5 2 2 2 4 2" xfId="16843" xr:uid="{00000000-0005-0000-0000-00005B410000}"/>
    <cellStyle name="40% - Accent1 5 2 2 2 4 2 2" xfId="16844" xr:uid="{00000000-0005-0000-0000-00005C410000}"/>
    <cellStyle name="40% - Accent1 5 2 2 2 4 3" xfId="16845" xr:uid="{00000000-0005-0000-0000-00005D410000}"/>
    <cellStyle name="40% - Accent1 5 2 2 2 5" xfId="16846" xr:uid="{00000000-0005-0000-0000-00005E410000}"/>
    <cellStyle name="40% - Accent1 5 2 2 2 5 2" xfId="16847" xr:uid="{00000000-0005-0000-0000-00005F410000}"/>
    <cellStyle name="40% - Accent1 5 2 2 2 6" xfId="16848" xr:uid="{00000000-0005-0000-0000-000060410000}"/>
    <cellStyle name="40% - Accent1 5 2 2 3" xfId="16849" xr:uid="{00000000-0005-0000-0000-000061410000}"/>
    <cellStyle name="40% - Accent1 5 2 2 3 2" xfId="16850" xr:uid="{00000000-0005-0000-0000-000062410000}"/>
    <cellStyle name="40% - Accent1 5 2 2 3 2 2" xfId="16851" xr:uid="{00000000-0005-0000-0000-000063410000}"/>
    <cellStyle name="40% - Accent1 5 2 2 3 2 2 2" xfId="16852" xr:uid="{00000000-0005-0000-0000-000064410000}"/>
    <cellStyle name="40% - Accent1 5 2 2 3 2 3" xfId="16853" xr:uid="{00000000-0005-0000-0000-000065410000}"/>
    <cellStyle name="40% - Accent1 5 2 2 3 3" xfId="16854" xr:uid="{00000000-0005-0000-0000-000066410000}"/>
    <cellStyle name="40% - Accent1 5 2 2 3 3 2" xfId="16855" xr:uid="{00000000-0005-0000-0000-000067410000}"/>
    <cellStyle name="40% - Accent1 5 2 2 3 4" xfId="16856" xr:uid="{00000000-0005-0000-0000-000068410000}"/>
    <cellStyle name="40% - Accent1 5 2 2 4" xfId="16857" xr:uid="{00000000-0005-0000-0000-000069410000}"/>
    <cellStyle name="40% - Accent1 5 2 2 4 2" xfId="16858" xr:uid="{00000000-0005-0000-0000-00006A410000}"/>
    <cellStyle name="40% - Accent1 5 2 2 4 2 2" xfId="16859" xr:uid="{00000000-0005-0000-0000-00006B410000}"/>
    <cellStyle name="40% - Accent1 5 2 2 4 3" xfId="16860" xr:uid="{00000000-0005-0000-0000-00006C410000}"/>
    <cellStyle name="40% - Accent1 5 2 2 5" xfId="16861" xr:uid="{00000000-0005-0000-0000-00006D410000}"/>
    <cellStyle name="40% - Accent1 5 2 2 5 2" xfId="16862" xr:uid="{00000000-0005-0000-0000-00006E410000}"/>
    <cellStyle name="40% - Accent1 5 2 2 5 2 2" xfId="16863" xr:uid="{00000000-0005-0000-0000-00006F410000}"/>
    <cellStyle name="40% - Accent1 5 2 2 5 3" xfId="16864" xr:uid="{00000000-0005-0000-0000-000070410000}"/>
    <cellStyle name="40% - Accent1 5 2 2 6" xfId="16865" xr:uid="{00000000-0005-0000-0000-000071410000}"/>
    <cellStyle name="40% - Accent1 5 2 2 6 2" xfId="16866" xr:uid="{00000000-0005-0000-0000-000072410000}"/>
    <cellStyle name="40% - Accent1 5 2 2 7" xfId="16867" xr:uid="{00000000-0005-0000-0000-000073410000}"/>
    <cellStyle name="40% - Accent1 5 2 3" xfId="16868" xr:uid="{00000000-0005-0000-0000-000074410000}"/>
    <cellStyle name="40% - Accent1 5 2 3 2" xfId="16869" xr:uid="{00000000-0005-0000-0000-000075410000}"/>
    <cellStyle name="40% - Accent1 5 2 3 2 2" xfId="16870" xr:uid="{00000000-0005-0000-0000-000076410000}"/>
    <cellStyle name="40% - Accent1 5 2 3 2 2 2" xfId="16871" xr:uid="{00000000-0005-0000-0000-000077410000}"/>
    <cellStyle name="40% - Accent1 5 2 3 2 2 2 2" xfId="16872" xr:uid="{00000000-0005-0000-0000-000078410000}"/>
    <cellStyle name="40% - Accent1 5 2 3 2 2 3" xfId="16873" xr:uid="{00000000-0005-0000-0000-000079410000}"/>
    <cellStyle name="40% - Accent1 5 2 3 2 3" xfId="16874" xr:uid="{00000000-0005-0000-0000-00007A410000}"/>
    <cellStyle name="40% - Accent1 5 2 3 2 3 2" xfId="16875" xr:uid="{00000000-0005-0000-0000-00007B410000}"/>
    <cellStyle name="40% - Accent1 5 2 3 2 4" xfId="16876" xr:uid="{00000000-0005-0000-0000-00007C410000}"/>
    <cellStyle name="40% - Accent1 5 2 3 3" xfId="16877" xr:uid="{00000000-0005-0000-0000-00007D410000}"/>
    <cellStyle name="40% - Accent1 5 2 3 3 2" xfId="16878" xr:uid="{00000000-0005-0000-0000-00007E410000}"/>
    <cellStyle name="40% - Accent1 5 2 3 3 2 2" xfId="16879" xr:uid="{00000000-0005-0000-0000-00007F410000}"/>
    <cellStyle name="40% - Accent1 5 2 3 3 3" xfId="16880" xr:uid="{00000000-0005-0000-0000-000080410000}"/>
    <cellStyle name="40% - Accent1 5 2 3 4" xfId="16881" xr:uid="{00000000-0005-0000-0000-000081410000}"/>
    <cellStyle name="40% - Accent1 5 2 3 4 2" xfId="16882" xr:uid="{00000000-0005-0000-0000-000082410000}"/>
    <cellStyle name="40% - Accent1 5 2 3 4 2 2" xfId="16883" xr:uid="{00000000-0005-0000-0000-000083410000}"/>
    <cellStyle name="40% - Accent1 5 2 3 4 3" xfId="16884" xr:uid="{00000000-0005-0000-0000-000084410000}"/>
    <cellStyle name="40% - Accent1 5 2 3 5" xfId="16885" xr:uid="{00000000-0005-0000-0000-000085410000}"/>
    <cellStyle name="40% - Accent1 5 2 3 5 2" xfId="16886" xr:uid="{00000000-0005-0000-0000-000086410000}"/>
    <cellStyle name="40% - Accent1 5 2 3 6" xfId="16887" xr:uid="{00000000-0005-0000-0000-000087410000}"/>
    <cellStyle name="40% - Accent1 5 2 4" xfId="16888" xr:uid="{00000000-0005-0000-0000-000088410000}"/>
    <cellStyle name="40% - Accent1 5 2 4 2" xfId="16889" xr:uid="{00000000-0005-0000-0000-000089410000}"/>
    <cellStyle name="40% - Accent1 5 2 4 2 2" xfId="16890" xr:uid="{00000000-0005-0000-0000-00008A410000}"/>
    <cellStyle name="40% - Accent1 5 2 4 2 2 2" xfId="16891" xr:uid="{00000000-0005-0000-0000-00008B410000}"/>
    <cellStyle name="40% - Accent1 5 2 4 2 3" xfId="16892" xr:uid="{00000000-0005-0000-0000-00008C410000}"/>
    <cellStyle name="40% - Accent1 5 2 4 3" xfId="16893" xr:uid="{00000000-0005-0000-0000-00008D410000}"/>
    <cellStyle name="40% - Accent1 5 2 4 3 2" xfId="16894" xr:uid="{00000000-0005-0000-0000-00008E410000}"/>
    <cellStyle name="40% - Accent1 5 2 4 4" xfId="16895" xr:uid="{00000000-0005-0000-0000-00008F410000}"/>
    <cellStyle name="40% - Accent1 5 2 5" xfId="16896" xr:uid="{00000000-0005-0000-0000-000090410000}"/>
    <cellStyle name="40% - Accent1 5 2 5 2" xfId="16897" xr:uid="{00000000-0005-0000-0000-000091410000}"/>
    <cellStyle name="40% - Accent1 5 2 5 2 2" xfId="16898" xr:uid="{00000000-0005-0000-0000-000092410000}"/>
    <cellStyle name="40% - Accent1 5 2 5 3" xfId="16899" xr:uid="{00000000-0005-0000-0000-000093410000}"/>
    <cellStyle name="40% - Accent1 5 2 6" xfId="16900" xr:uid="{00000000-0005-0000-0000-000094410000}"/>
    <cellStyle name="40% - Accent1 5 2 6 2" xfId="16901" xr:uid="{00000000-0005-0000-0000-000095410000}"/>
    <cellStyle name="40% - Accent1 5 2 6 2 2" xfId="16902" xr:uid="{00000000-0005-0000-0000-000096410000}"/>
    <cellStyle name="40% - Accent1 5 2 6 3" xfId="16903" xr:uid="{00000000-0005-0000-0000-000097410000}"/>
    <cellStyle name="40% - Accent1 5 2 7" xfId="16904" xr:uid="{00000000-0005-0000-0000-000098410000}"/>
    <cellStyle name="40% - Accent1 5 2 7 2" xfId="16905" xr:uid="{00000000-0005-0000-0000-000099410000}"/>
    <cellStyle name="40% - Accent1 5 2 8" xfId="16906" xr:uid="{00000000-0005-0000-0000-00009A410000}"/>
    <cellStyle name="40% - Accent1 5 3" xfId="16907" xr:uid="{00000000-0005-0000-0000-00009B410000}"/>
    <cellStyle name="40% - Accent1 5 3 2" xfId="16908" xr:uid="{00000000-0005-0000-0000-00009C410000}"/>
    <cellStyle name="40% - Accent1 5 3 2 2" xfId="16909" xr:uid="{00000000-0005-0000-0000-00009D410000}"/>
    <cellStyle name="40% - Accent1 5 3 2 2 2" xfId="16910" xr:uid="{00000000-0005-0000-0000-00009E410000}"/>
    <cellStyle name="40% - Accent1 5 3 2 2 2 2" xfId="16911" xr:uid="{00000000-0005-0000-0000-00009F410000}"/>
    <cellStyle name="40% - Accent1 5 3 2 2 2 2 2" xfId="16912" xr:uid="{00000000-0005-0000-0000-0000A0410000}"/>
    <cellStyle name="40% - Accent1 5 3 2 2 2 3" xfId="16913" xr:uid="{00000000-0005-0000-0000-0000A1410000}"/>
    <cellStyle name="40% - Accent1 5 3 2 2 3" xfId="16914" xr:uid="{00000000-0005-0000-0000-0000A2410000}"/>
    <cellStyle name="40% - Accent1 5 3 2 2 3 2" xfId="16915" xr:uid="{00000000-0005-0000-0000-0000A3410000}"/>
    <cellStyle name="40% - Accent1 5 3 2 2 4" xfId="16916" xr:uid="{00000000-0005-0000-0000-0000A4410000}"/>
    <cellStyle name="40% - Accent1 5 3 2 3" xfId="16917" xr:uid="{00000000-0005-0000-0000-0000A5410000}"/>
    <cellStyle name="40% - Accent1 5 3 2 3 2" xfId="16918" xr:uid="{00000000-0005-0000-0000-0000A6410000}"/>
    <cellStyle name="40% - Accent1 5 3 2 3 2 2" xfId="16919" xr:uid="{00000000-0005-0000-0000-0000A7410000}"/>
    <cellStyle name="40% - Accent1 5 3 2 3 3" xfId="16920" xr:uid="{00000000-0005-0000-0000-0000A8410000}"/>
    <cellStyle name="40% - Accent1 5 3 2 4" xfId="16921" xr:uid="{00000000-0005-0000-0000-0000A9410000}"/>
    <cellStyle name="40% - Accent1 5 3 2 4 2" xfId="16922" xr:uid="{00000000-0005-0000-0000-0000AA410000}"/>
    <cellStyle name="40% - Accent1 5 3 2 4 2 2" xfId="16923" xr:uid="{00000000-0005-0000-0000-0000AB410000}"/>
    <cellStyle name="40% - Accent1 5 3 2 4 3" xfId="16924" xr:uid="{00000000-0005-0000-0000-0000AC410000}"/>
    <cellStyle name="40% - Accent1 5 3 2 5" xfId="16925" xr:uid="{00000000-0005-0000-0000-0000AD410000}"/>
    <cellStyle name="40% - Accent1 5 3 2 5 2" xfId="16926" xr:uid="{00000000-0005-0000-0000-0000AE410000}"/>
    <cellStyle name="40% - Accent1 5 3 2 6" xfId="16927" xr:uid="{00000000-0005-0000-0000-0000AF410000}"/>
    <cellStyle name="40% - Accent1 5 3 3" xfId="16928" xr:uid="{00000000-0005-0000-0000-0000B0410000}"/>
    <cellStyle name="40% - Accent1 5 3 3 2" xfId="16929" xr:uid="{00000000-0005-0000-0000-0000B1410000}"/>
    <cellStyle name="40% - Accent1 5 3 3 2 2" xfId="16930" xr:uid="{00000000-0005-0000-0000-0000B2410000}"/>
    <cellStyle name="40% - Accent1 5 3 3 2 2 2" xfId="16931" xr:uid="{00000000-0005-0000-0000-0000B3410000}"/>
    <cellStyle name="40% - Accent1 5 3 3 2 3" xfId="16932" xr:uid="{00000000-0005-0000-0000-0000B4410000}"/>
    <cellStyle name="40% - Accent1 5 3 3 3" xfId="16933" xr:uid="{00000000-0005-0000-0000-0000B5410000}"/>
    <cellStyle name="40% - Accent1 5 3 3 3 2" xfId="16934" xr:uid="{00000000-0005-0000-0000-0000B6410000}"/>
    <cellStyle name="40% - Accent1 5 3 3 4" xfId="16935" xr:uid="{00000000-0005-0000-0000-0000B7410000}"/>
    <cellStyle name="40% - Accent1 5 3 4" xfId="16936" xr:uid="{00000000-0005-0000-0000-0000B8410000}"/>
    <cellStyle name="40% - Accent1 5 3 4 2" xfId="16937" xr:uid="{00000000-0005-0000-0000-0000B9410000}"/>
    <cellStyle name="40% - Accent1 5 3 4 2 2" xfId="16938" xr:uid="{00000000-0005-0000-0000-0000BA410000}"/>
    <cellStyle name="40% - Accent1 5 3 4 3" xfId="16939" xr:uid="{00000000-0005-0000-0000-0000BB410000}"/>
    <cellStyle name="40% - Accent1 5 3 5" xfId="16940" xr:uid="{00000000-0005-0000-0000-0000BC410000}"/>
    <cellStyle name="40% - Accent1 5 3 5 2" xfId="16941" xr:uid="{00000000-0005-0000-0000-0000BD410000}"/>
    <cellStyle name="40% - Accent1 5 3 5 2 2" xfId="16942" xr:uid="{00000000-0005-0000-0000-0000BE410000}"/>
    <cellStyle name="40% - Accent1 5 3 5 3" xfId="16943" xr:uid="{00000000-0005-0000-0000-0000BF410000}"/>
    <cellStyle name="40% - Accent1 5 3 6" xfId="16944" xr:uid="{00000000-0005-0000-0000-0000C0410000}"/>
    <cellStyle name="40% - Accent1 5 3 6 2" xfId="16945" xr:uid="{00000000-0005-0000-0000-0000C1410000}"/>
    <cellStyle name="40% - Accent1 5 3 7" xfId="16946" xr:uid="{00000000-0005-0000-0000-0000C2410000}"/>
    <cellStyle name="40% - Accent1 5 4" xfId="16947" xr:uid="{00000000-0005-0000-0000-0000C3410000}"/>
    <cellStyle name="40% - Accent1 5 4 2" xfId="16948" xr:uid="{00000000-0005-0000-0000-0000C4410000}"/>
    <cellStyle name="40% - Accent1 5 4 2 2" xfId="16949" xr:uid="{00000000-0005-0000-0000-0000C5410000}"/>
    <cellStyle name="40% - Accent1 5 4 2 2 2" xfId="16950" xr:uid="{00000000-0005-0000-0000-0000C6410000}"/>
    <cellStyle name="40% - Accent1 5 4 2 2 2 2" xfId="16951" xr:uid="{00000000-0005-0000-0000-0000C7410000}"/>
    <cellStyle name="40% - Accent1 5 4 2 2 3" xfId="16952" xr:uid="{00000000-0005-0000-0000-0000C8410000}"/>
    <cellStyle name="40% - Accent1 5 4 2 3" xfId="16953" xr:uid="{00000000-0005-0000-0000-0000C9410000}"/>
    <cellStyle name="40% - Accent1 5 4 2 3 2" xfId="16954" xr:uid="{00000000-0005-0000-0000-0000CA410000}"/>
    <cellStyle name="40% - Accent1 5 4 2 4" xfId="16955" xr:uid="{00000000-0005-0000-0000-0000CB410000}"/>
    <cellStyle name="40% - Accent1 5 4 3" xfId="16956" xr:uid="{00000000-0005-0000-0000-0000CC410000}"/>
    <cellStyle name="40% - Accent1 5 4 3 2" xfId="16957" xr:uid="{00000000-0005-0000-0000-0000CD410000}"/>
    <cellStyle name="40% - Accent1 5 4 3 2 2" xfId="16958" xr:uid="{00000000-0005-0000-0000-0000CE410000}"/>
    <cellStyle name="40% - Accent1 5 4 3 3" xfId="16959" xr:uid="{00000000-0005-0000-0000-0000CF410000}"/>
    <cellStyle name="40% - Accent1 5 4 4" xfId="16960" xr:uid="{00000000-0005-0000-0000-0000D0410000}"/>
    <cellStyle name="40% - Accent1 5 4 4 2" xfId="16961" xr:uid="{00000000-0005-0000-0000-0000D1410000}"/>
    <cellStyle name="40% - Accent1 5 4 4 2 2" xfId="16962" xr:uid="{00000000-0005-0000-0000-0000D2410000}"/>
    <cellStyle name="40% - Accent1 5 4 4 3" xfId="16963" xr:uid="{00000000-0005-0000-0000-0000D3410000}"/>
    <cellStyle name="40% - Accent1 5 4 5" xfId="16964" xr:uid="{00000000-0005-0000-0000-0000D4410000}"/>
    <cellStyle name="40% - Accent1 5 4 5 2" xfId="16965" xr:uid="{00000000-0005-0000-0000-0000D5410000}"/>
    <cellStyle name="40% - Accent1 5 4 6" xfId="16966" xr:uid="{00000000-0005-0000-0000-0000D6410000}"/>
    <cellStyle name="40% - Accent1 5 5" xfId="16967" xr:uid="{00000000-0005-0000-0000-0000D7410000}"/>
    <cellStyle name="40% - Accent1 5 5 2" xfId="16968" xr:uid="{00000000-0005-0000-0000-0000D8410000}"/>
    <cellStyle name="40% - Accent1 5 5 2 2" xfId="16969" xr:uid="{00000000-0005-0000-0000-0000D9410000}"/>
    <cellStyle name="40% - Accent1 5 5 2 2 2" xfId="16970" xr:uid="{00000000-0005-0000-0000-0000DA410000}"/>
    <cellStyle name="40% - Accent1 5 5 2 3" xfId="16971" xr:uid="{00000000-0005-0000-0000-0000DB410000}"/>
    <cellStyle name="40% - Accent1 5 5 3" xfId="16972" xr:uid="{00000000-0005-0000-0000-0000DC410000}"/>
    <cellStyle name="40% - Accent1 5 5 3 2" xfId="16973" xr:uid="{00000000-0005-0000-0000-0000DD410000}"/>
    <cellStyle name="40% - Accent1 5 5 4" xfId="16974" xr:uid="{00000000-0005-0000-0000-0000DE410000}"/>
    <cellStyle name="40% - Accent1 5 6" xfId="16975" xr:uid="{00000000-0005-0000-0000-0000DF410000}"/>
    <cellStyle name="40% - Accent1 5 6 2" xfId="16976" xr:uid="{00000000-0005-0000-0000-0000E0410000}"/>
    <cellStyle name="40% - Accent1 5 6 2 2" xfId="16977" xr:uid="{00000000-0005-0000-0000-0000E1410000}"/>
    <cellStyle name="40% - Accent1 5 6 3" xfId="16978" xr:uid="{00000000-0005-0000-0000-0000E2410000}"/>
    <cellStyle name="40% - Accent1 5 7" xfId="16979" xr:uid="{00000000-0005-0000-0000-0000E3410000}"/>
    <cellStyle name="40% - Accent1 5 7 2" xfId="16980" xr:uid="{00000000-0005-0000-0000-0000E4410000}"/>
    <cellStyle name="40% - Accent1 5 7 2 2" xfId="16981" xr:uid="{00000000-0005-0000-0000-0000E5410000}"/>
    <cellStyle name="40% - Accent1 5 7 3" xfId="16982" xr:uid="{00000000-0005-0000-0000-0000E6410000}"/>
    <cellStyle name="40% - Accent1 5 8" xfId="16983" xr:uid="{00000000-0005-0000-0000-0000E7410000}"/>
    <cellStyle name="40% - Accent1 5 8 2" xfId="16984" xr:uid="{00000000-0005-0000-0000-0000E8410000}"/>
    <cellStyle name="40% - Accent1 5 9" xfId="16985" xr:uid="{00000000-0005-0000-0000-0000E9410000}"/>
    <cellStyle name="40% - Accent1 6" xfId="16986" xr:uid="{00000000-0005-0000-0000-0000EA410000}"/>
    <cellStyle name="40% - Accent1 6 2" xfId="16987" xr:uid="{00000000-0005-0000-0000-0000EB410000}"/>
    <cellStyle name="40% - Accent1 6 2 2" xfId="16988" xr:uid="{00000000-0005-0000-0000-0000EC410000}"/>
    <cellStyle name="40% - Accent1 6 2 2 2" xfId="16989" xr:uid="{00000000-0005-0000-0000-0000ED410000}"/>
    <cellStyle name="40% - Accent1 6 2 2 2 2" xfId="16990" xr:uid="{00000000-0005-0000-0000-0000EE410000}"/>
    <cellStyle name="40% - Accent1 6 2 2 2 2 2" xfId="16991" xr:uid="{00000000-0005-0000-0000-0000EF410000}"/>
    <cellStyle name="40% - Accent1 6 2 2 2 2 2 2" xfId="16992" xr:uid="{00000000-0005-0000-0000-0000F0410000}"/>
    <cellStyle name="40% - Accent1 6 2 2 2 2 2 2 2" xfId="16993" xr:uid="{00000000-0005-0000-0000-0000F1410000}"/>
    <cellStyle name="40% - Accent1 6 2 2 2 2 2 3" xfId="16994" xr:uid="{00000000-0005-0000-0000-0000F2410000}"/>
    <cellStyle name="40% - Accent1 6 2 2 2 2 3" xfId="16995" xr:uid="{00000000-0005-0000-0000-0000F3410000}"/>
    <cellStyle name="40% - Accent1 6 2 2 2 2 3 2" xfId="16996" xr:uid="{00000000-0005-0000-0000-0000F4410000}"/>
    <cellStyle name="40% - Accent1 6 2 2 2 2 4" xfId="16997" xr:uid="{00000000-0005-0000-0000-0000F5410000}"/>
    <cellStyle name="40% - Accent1 6 2 2 2 3" xfId="16998" xr:uid="{00000000-0005-0000-0000-0000F6410000}"/>
    <cellStyle name="40% - Accent1 6 2 2 2 3 2" xfId="16999" xr:uid="{00000000-0005-0000-0000-0000F7410000}"/>
    <cellStyle name="40% - Accent1 6 2 2 2 3 2 2" xfId="17000" xr:uid="{00000000-0005-0000-0000-0000F8410000}"/>
    <cellStyle name="40% - Accent1 6 2 2 2 3 3" xfId="17001" xr:uid="{00000000-0005-0000-0000-0000F9410000}"/>
    <cellStyle name="40% - Accent1 6 2 2 2 4" xfId="17002" xr:uid="{00000000-0005-0000-0000-0000FA410000}"/>
    <cellStyle name="40% - Accent1 6 2 2 2 4 2" xfId="17003" xr:uid="{00000000-0005-0000-0000-0000FB410000}"/>
    <cellStyle name="40% - Accent1 6 2 2 2 4 2 2" xfId="17004" xr:uid="{00000000-0005-0000-0000-0000FC410000}"/>
    <cellStyle name="40% - Accent1 6 2 2 2 4 3" xfId="17005" xr:uid="{00000000-0005-0000-0000-0000FD410000}"/>
    <cellStyle name="40% - Accent1 6 2 2 2 5" xfId="17006" xr:uid="{00000000-0005-0000-0000-0000FE410000}"/>
    <cellStyle name="40% - Accent1 6 2 2 2 5 2" xfId="17007" xr:uid="{00000000-0005-0000-0000-0000FF410000}"/>
    <cellStyle name="40% - Accent1 6 2 2 2 6" xfId="17008" xr:uid="{00000000-0005-0000-0000-000000420000}"/>
    <cellStyle name="40% - Accent1 6 2 2 3" xfId="17009" xr:uid="{00000000-0005-0000-0000-000001420000}"/>
    <cellStyle name="40% - Accent1 6 2 2 3 2" xfId="17010" xr:uid="{00000000-0005-0000-0000-000002420000}"/>
    <cellStyle name="40% - Accent1 6 2 2 3 2 2" xfId="17011" xr:uid="{00000000-0005-0000-0000-000003420000}"/>
    <cellStyle name="40% - Accent1 6 2 2 3 2 2 2" xfId="17012" xr:uid="{00000000-0005-0000-0000-000004420000}"/>
    <cellStyle name="40% - Accent1 6 2 2 3 2 3" xfId="17013" xr:uid="{00000000-0005-0000-0000-000005420000}"/>
    <cellStyle name="40% - Accent1 6 2 2 3 3" xfId="17014" xr:uid="{00000000-0005-0000-0000-000006420000}"/>
    <cellStyle name="40% - Accent1 6 2 2 3 3 2" xfId="17015" xr:uid="{00000000-0005-0000-0000-000007420000}"/>
    <cellStyle name="40% - Accent1 6 2 2 3 4" xfId="17016" xr:uid="{00000000-0005-0000-0000-000008420000}"/>
    <cellStyle name="40% - Accent1 6 2 2 4" xfId="17017" xr:uid="{00000000-0005-0000-0000-000009420000}"/>
    <cellStyle name="40% - Accent1 6 2 2 4 2" xfId="17018" xr:uid="{00000000-0005-0000-0000-00000A420000}"/>
    <cellStyle name="40% - Accent1 6 2 2 4 2 2" xfId="17019" xr:uid="{00000000-0005-0000-0000-00000B420000}"/>
    <cellStyle name="40% - Accent1 6 2 2 4 3" xfId="17020" xr:uid="{00000000-0005-0000-0000-00000C420000}"/>
    <cellStyle name="40% - Accent1 6 2 2 5" xfId="17021" xr:uid="{00000000-0005-0000-0000-00000D420000}"/>
    <cellStyle name="40% - Accent1 6 2 2 5 2" xfId="17022" xr:uid="{00000000-0005-0000-0000-00000E420000}"/>
    <cellStyle name="40% - Accent1 6 2 2 5 2 2" xfId="17023" xr:uid="{00000000-0005-0000-0000-00000F420000}"/>
    <cellStyle name="40% - Accent1 6 2 2 5 3" xfId="17024" xr:uid="{00000000-0005-0000-0000-000010420000}"/>
    <cellStyle name="40% - Accent1 6 2 2 6" xfId="17025" xr:uid="{00000000-0005-0000-0000-000011420000}"/>
    <cellStyle name="40% - Accent1 6 2 2 6 2" xfId="17026" xr:uid="{00000000-0005-0000-0000-000012420000}"/>
    <cellStyle name="40% - Accent1 6 2 2 7" xfId="17027" xr:uid="{00000000-0005-0000-0000-000013420000}"/>
    <cellStyle name="40% - Accent1 6 2 3" xfId="17028" xr:uid="{00000000-0005-0000-0000-000014420000}"/>
    <cellStyle name="40% - Accent1 6 2 3 2" xfId="17029" xr:uid="{00000000-0005-0000-0000-000015420000}"/>
    <cellStyle name="40% - Accent1 6 2 3 2 2" xfId="17030" xr:uid="{00000000-0005-0000-0000-000016420000}"/>
    <cellStyle name="40% - Accent1 6 2 3 2 2 2" xfId="17031" xr:uid="{00000000-0005-0000-0000-000017420000}"/>
    <cellStyle name="40% - Accent1 6 2 3 2 2 2 2" xfId="17032" xr:uid="{00000000-0005-0000-0000-000018420000}"/>
    <cellStyle name="40% - Accent1 6 2 3 2 2 3" xfId="17033" xr:uid="{00000000-0005-0000-0000-000019420000}"/>
    <cellStyle name="40% - Accent1 6 2 3 2 3" xfId="17034" xr:uid="{00000000-0005-0000-0000-00001A420000}"/>
    <cellStyle name="40% - Accent1 6 2 3 2 3 2" xfId="17035" xr:uid="{00000000-0005-0000-0000-00001B420000}"/>
    <cellStyle name="40% - Accent1 6 2 3 2 4" xfId="17036" xr:uid="{00000000-0005-0000-0000-00001C420000}"/>
    <cellStyle name="40% - Accent1 6 2 3 3" xfId="17037" xr:uid="{00000000-0005-0000-0000-00001D420000}"/>
    <cellStyle name="40% - Accent1 6 2 3 3 2" xfId="17038" xr:uid="{00000000-0005-0000-0000-00001E420000}"/>
    <cellStyle name="40% - Accent1 6 2 3 3 2 2" xfId="17039" xr:uid="{00000000-0005-0000-0000-00001F420000}"/>
    <cellStyle name="40% - Accent1 6 2 3 3 3" xfId="17040" xr:uid="{00000000-0005-0000-0000-000020420000}"/>
    <cellStyle name="40% - Accent1 6 2 3 4" xfId="17041" xr:uid="{00000000-0005-0000-0000-000021420000}"/>
    <cellStyle name="40% - Accent1 6 2 3 4 2" xfId="17042" xr:uid="{00000000-0005-0000-0000-000022420000}"/>
    <cellStyle name="40% - Accent1 6 2 3 4 2 2" xfId="17043" xr:uid="{00000000-0005-0000-0000-000023420000}"/>
    <cellStyle name="40% - Accent1 6 2 3 4 3" xfId="17044" xr:uid="{00000000-0005-0000-0000-000024420000}"/>
    <cellStyle name="40% - Accent1 6 2 3 5" xfId="17045" xr:uid="{00000000-0005-0000-0000-000025420000}"/>
    <cellStyle name="40% - Accent1 6 2 3 5 2" xfId="17046" xr:uid="{00000000-0005-0000-0000-000026420000}"/>
    <cellStyle name="40% - Accent1 6 2 3 6" xfId="17047" xr:uid="{00000000-0005-0000-0000-000027420000}"/>
    <cellStyle name="40% - Accent1 6 2 4" xfId="17048" xr:uid="{00000000-0005-0000-0000-000028420000}"/>
    <cellStyle name="40% - Accent1 6 2 4 2" xfId="17049" xr:uid="{00000000-0005-0000-0000-000029420000}"/>
    <cellStyle name="40% - Accent1 6 2 4 2 2" xfId="17050" xr:uid="{00000000-0005-0000-0000-00002A420000}"/>
    <cellStyle name="40% - Accent1 6 2 4 2 2 2" xfId="17051" xr:uid="{00000000-0005-0000-0000-00002B420000}"/>
    <cellStyle name="40% - Accent1 6 2 4 2 3" xfId="17052" xr:uid="{00000000-0005-0000-0000-00002C420000}"/>
    <cellStyle name="40% - Accent1 6 2 4 3" xfId="17053" xr:uid="{00000000-0005-0000-0000-00002D420000}"/>
    <cellStyle name="40% - Accent1 6 2 4 3 2" xfId="17054" xr:uid="{00000000-0005-0000-0000-00002E420000}"/>
    <cellStyle name="40% - Accent1 6 2 4 4" xfId="17055" xr:uid="{00000000-0005-0000-0000-00002F420000}"/>
    <cellStyle name="40% - Accent1 6 2 5" xfId="17056" xr:uid="{00000000-0005-0000-0000-000030420000}"/>
    <cellStyle name="40% - Accent1 6 2 5 2" xfId="17057" xr:uid="{00000000-0005-0000-0000-000031420000}"/>
    <cellStyle name="40% - Accent1 6 2 5 2 2" xfId="17058" xr:uid="{00000000-0005-0000-0000-000032420000}"/>
    <cellStyle name="40% - Accent1 6 2 5 3" xfId="17059" xr:uid="{00000000-0005-0000-0000-000033420000}"/>
    <cellStyle name="40% - Accent1 6 2 6" xfId="17060" xr:uid="{00000000-0005-0000-0000-000034420000}"/>
    <cellStyle name="40% - Accent1 6 2 6 2" xfId="17061" xr:uid="{00000000-0005-0000-0000-000035420000}"/>
    <cellStyle name="40% - Accent1 6 2 6 2 2" xfId="17062" xr:uid="{00000000-0005-0000-0000-000036420000}"/>
    <cellStyle name="40% - Accent1 6 2 6 3" xfId="17063" xr:uid="{00000000-0005-0000-0000-000037420000}"/>
    <cellStyle name="40% - Accent1 6 2 7" xfId="17064" xr:uid="{00000000-0005-0000-0000-000038420000}"/>
    <cellStyle name="40% - Accent1 6 2 7 2" xfId="17065" xr:uid="{00000000-0005-0000-0000-000039420000}"/>
    <cellStyle name="40% - Accent1 6 2 8" xfId="17066" xr:uid="{00000000-0005-0000-0000-00003A420000}"/>
    <cellStyle name="40% - Accent1 6 3" xfId="17067" xr:uid="{00000000-0005-0000-0000-00003B420000}"/>
    <cellStyle name="40% - Accent1 6 3 2" xfId="17068" xr:uid="{00000000-0005-0000-0000-00003C420000}"/>
    <cellStyle name="40% - Accent1 6 3 2 2" xfId="17069" xr:uid="{00000000-0005-0000-0000-00003D420000}"/>
    <cellStyle name="40% - Accent1 6 3 2 2 2" xfId="17070" xr:uid="{00000000-0005-0000-0000-00003E420000}"/>
    <cellStyle name="40% - Accent1 6 3 2 2 2 2" xfId="17071" xr:uid="{00000000-0005-0000-0000-00003F420000}"/>
    <cellStyle name="40% - Accent1 6 3 2 2 2 2 2" xfId="17072" xr:uid="{00000000-0005-0000-0000-000040420000}"/>
    <cellStyle name="40% - Accent1 6 3 2 2 2 3" xfId="17073" xr:uid="{00000000-0005-0000-0000-000041420000}"/>
    <cellStyle name="40% - Accent1 6 3 2 2 3" xfId="17074" xr:uid="{00000000-0005-0000-0000-000042420000}"/>
    <cellStyle name="40% - Accent1 6 3 2 2 3 2" xfId="17075" xr:uid="{00000000-0005-0000-0000-000043420000}"/>
    <cellStyle name="40% - Accent1 6 3 2 2 4" xfId="17076" xr:uid="{00000000-0005-0000-0000-000044420000}"/>
    <cellStyle name="40% - Accent1 6 3 2 3" xfId="17077" xr:uid="{00000000-0005-0000-0000-000045420000}"/>
    <cellStyle name="40% - Accent1 6 3 2 3 2" xfId="17078" xr:uid="{00000000-0005-0000-0000-000046420000}"/>
    <cellStyle name="40% - Accent1 6 3 2 3 2 2" xfId="17079" xr:uid="{00000000-0005-0000-0000-000047420000}"/>
    <cellStyle name="40% - Accent1 6 3 2 3 3" xfId="17080" xr:uid="{00000000-0005-0000-0000-000048420000}"/>
    <cellStyle name="40% - Accent1 6 3 2 4" xfId="17081" xr:uid="{00000000-0005-0000-0000-000049420000}"/>
    <cellStyle name="40% - Accent1 6 3 2 4 2" xfId="17082" xr:uid="{00000000-0005-0000-0000-00004A420000}"/>
    <cellStyle name="40% - Accent1 6 3 2 4 2 2" xfId="17083" xr:uid="{00000000-0005-0000-0000-00004B420000}"/>
    <cellStyle name="40% - Accent1 6 3 2 4 3" xfId="17084" xr:uid="{00000000-0005-0000-0000-00004C420000}"/>
    <cellStyle name="40% - Accent1 6 3 2 5" xfId="17085" xr:uid="{00000000-0005-0000-0000-00004D420000}"/>
    <cellStyle name="40% - Accent1 6 3 2 5 2" xfId="17086" xr:uid="{00000000-0005-0000-0000-00004E420000}"/>
    <cellStyle name="40% - Accent1 6 3 2 6" xfId="17087" xr:uid="{00000000-0005-0000-0000-00004F420000}"/>
    <cellStyle name="40% - Accent1 6 3 3" xfId="17088" xr:uid="{00000000-0005-0000-0000-000050420000}"/>
    <cellStyle name="40% - Accent1 6 3 3 2" xfId="17089" xr:uid="{00000000-0005-0000-0000-000051420000}"/>
    <cellStyle name="40% - Accent1 6 3 3 2 2" xfId="17090" xr:uid="{00000000-0005-0000-0000-000052420000}"/>
    <cellStyle name="40% - Accent1 6 3 3 2 2 2" xfId="17091" xr:uid="{00000000-0005-0000-0000-000053420000}"/>
    <cellStyle name="40% - Accent1 6 3 3 2 3" xfId="17092" xr:uid="{00000000-0005-0000-0000-000054420000}"/>
    <cellStyle name="40% - Accent1 6 3 3 3" xfId="17093" xr:uid="{00000000-0005-0000-0000-000055420000}"/>
    <cellStyle name="40% - Accent1 6 3 3 3 2" xfId="17094" xr:uid="{00000000-0005-0000-0000-000056420000}"/>
    <cellStyle name="40% - Accent1 6 3 3 4" xfId="17095" xr:uid="{00000000-0005-0000-0000-000057420000}"/>
    <cellStyle name="40% - Accent1 6 3 4" xfId="17096" xr:uid="{00000000-0005-0000-0000-000058420000}"/>
    <cellStyle name="40% - Accent1 6 3 4 2" xfId="17097" xr:uid="{00000000-0005-0000-0000-000059420000}"/>
    <cellStyle name="40% - Accent1 6 3 4 2 2" xfId="17098" xr:uid="{00000000-0005-0000-0000-00005A420000}"/>
    <cellStyle name="40% - Accent1 6 3 4 3" xfId="17099" xr:uid="{00000000-0005-0000-0000-00005B420000}"/>
    <cellStyle name="40% - Accent1 6 3 5" xfId="17100" xr:uid="{00000000-0005-0000-0000-00005C420000}"/>
    <cellStyle name="40% - Accent1 6 3 5 2" xfId="17101" xr:uid="{00000000-0005-0000-0000-00005D420000}"/>
    <cellStyle name="40% - Accent1 6 3 5 2 2" xfId="17102" xr:uid="{00000000-0005-0000-0000-00005E420000}"/>
    <cellStyle name="40% - Accent1 6 3 5 3" xfId="17103" xr:uid="{00000000-0005-0000-0000-00005F420000}"/>
    <cellStyle name="40% - Accent1 6 3 6" xfId="17104" xr:uid="{00000000-0005-0000-0000-000060420000}"/>
    <cellStyle name="40% - Accent1 6 3 6 2" xfId="17105" xr:uid="{00000000-0005-0000-0000-000061420000}"/>
    <cellStyle name="40% - Accent1 6 3 7" xfId="17106" xr:uid="{00000000-0005-0000-0000-000062420000}"/>
    <cellStyle name="40% - Accent1 6 4" xfId="17107" xr:uid="{00000000-0005-0000-0000-000063420000}"/>
    <cellStyle name="40% - Accent1 6 4 2" xfId="17108" xr:uid="{00000000-0005-0000-0000-000064420000}"/>
    <cellStyle name="40% - Accent1 6 4 2 2" xfId="17109" xr:uid="{00000000-0005-0000-0000-000065420000}"/>
    <cellStyle name="40% - Accent1 6 4 2 2 2" xfId="17110" xr:uid="{00000000-0005-0000-0000-000066420000}"/>
    <cellStyle name="40% - Accent1 6 4 2 2 2 2" xfId="17111" xr:uid="{00000000-0005-0000-0000-000067420000}"/>
    <cellStyle name="40% - Accent1 6 4 2 2 3" xfId="17112" xr:uid="{00000000-0005-0000-0000-000068420000}"/>
    <cellStyle name="40% - Accent1 6 4 2 3" xfId="17113" xr:uid="{00000000-0005-0000-0000-000069420000}"/>
    <cellStyle name="40% - Accent1 6 4 2 3 2" xfId="17114" xr:uid="{00000000-0005-0000-0000-00006A420000}"/>
    <cellStyle name="40% - Accent1 6 4 2 4" xfId="17115" xr:uid="{00000000-0005-0000-0000-00006B420000}"/>
    <cellStyle name="40% - Accent1 6 4 3" xfId="17116" xr:uid="{00000000-0005-0000-0000-00006C420000}"/>
    <cellStyle name="40% - Accent1 6 4 3 2" xfId="17117" xr:uid="{00000000-0005-0000-0000-00006D420000}"/>
    <cellStyle name="40% - Accent1 6 4 3 2 2" xfId="17118" xr:uid="{00000000-0005-0000-0000-00006E420000}"/>
    <cellStyle name="40% - Accent1 6 4 3 3" xfId="17119" xr:uid="{00000000-0005-0000-0000-00006F420000}"/>
    <cellStyle name="40% - Accent1 6 4 4" xfId="17120" xr:uid="{00000000-0005-0000-0000-000070420000}"/>
    <cellStyle name="40% - Accent1 6 4 4 2" xfId="17121" xr:uid="{00000000-0005-0000-0000-000071420000}"/>
    <cellStyle name="40% - Accent1 6 4 4 2 2" xfId="17122" xr:uid="{00000000-0005-0000-0000-000072420000}"/>
    <cellStyle name="40% - Accent1 6 4 4 3" xfId="17123" xr:uid="{00000000-0005-0000-0000-000073420000}"/>
    <cellStyle name="40% - Accent1 6 4 5" xfId="17124" xr:uid="{00000000-0005-0000-0000-000074420000}"/>
    <cellStyle name="40% - Accent1 6 4 5 2" xfId="17125" xr:uid="{00000000-0005-0000-0000-000075420000}"/>
    <cellStyle name="40% - Accent1 6 4 6" xfId="17126" xr:uid="{00000000-0005-0000-0000-000076420000}"/>
    <cellStyle name="40% - Accent1 6 5" xfId="17127" xr:uid="{00000000-0005-0000-0000-000077420000}"/>
    <cellStyle name="40% - Accent1 6 5 2" xfId="17128" xr:uid="{00000000-0005-0000-0000-000078420000}"/>
    <cellStyle name="40% - Accent1 6 5 2 2" xfId="17129" xr:uid="{00000000-0005-0000-0000-000079420000}"/>
    <cellStyle name="40% - Accent1 6 5 2 2 2" xfId="17130" xr:uid="{00000000-0005-0000-0000-00007A420000}"/>
    <cellStyle name="40% - Accent1 6 5 2 3" xfId="17131" xr:uid="{00000000-0005-0000-0000-00007B420000}"/>
    <cellStyle name="40% - Accent1 6 5 3" xfId="17132" xr:uid="{00000000-0005-0000-0000-00007C420000}"/>
    <cellStyle name="40% - Accent1 6 5 3 2" xfId="17133" xr:uid="{00000000-0005-0000-0000-00007D420000}"/>
    <cellStyle name="40% - Accent1 6 5 4" xfId="17134" xr:uid="{00000000-0005-0000-0000-00007E420000}"/>
    <cellStyle name="40% - Accent1 6 6" xfId="17135" xr:uid="{00000000-0005-0000-0000-00007F420000}"/>
    <cellStyle name="40% - Accent1 6 6 2" xfId="17136" xr:uid="{00000000-0005-0000-0000-000080420000}"/>
    <cellStyle name="40% - Accent1 6 6 2 2" xfId="17137" xr:uid="{00000000-0005-0000-0000-000081420000}"/>
    <cellStyle name="40% - Accent1 6 6 3" xfId="17138" xr:uid="{00000000-0005-0000-0000-000082420000}"/>
    <cellStyle name="40% - Accent1 6 7" xfId="17139" xr:uid="{00000000-0005-0000-0000-000083420000}"/>
    <cellStyle name="40% - Accent1 6 7 2" xfId="17140" xr:uid="{00000000-0005-0000-0000-000084420000}"/>
    <cellStyle name="40% - Accent1 6 7 2 2" xfId="17141" xr:uid="{00000000-0005-0000-0000-000085420000}"/>
    <cellStyle name="40% - Accent1 6 7 3" xfId="17142" xr:uid="{00000000-0005-0000-0000-000086420000}"/>
    <cellStyle name="40% - Accent1 6 8" xfId="17143" xr:uid="{00000000-0005-0000-0000-000087420000}"/>
    <cellStyle name="40% - Accent1 6 8 2" xfId="17144" xr:uid="{00000000-0005-0000-0000-000088420000}"/>
    <cellStyle name="40% - Accent1 6 9" xfId="17145" xr:uid="{00000000-0005-0000-0000-000089420000}"/>
    <cellStyle name="40% - Accent1 7" xfId="17146" xr:uid="{00000000-0005-0000-0000-00008A420000}"/>
    <cellStyle name="40% - Accent1 7 2" xfId="17147" xr:uid="{00000000-0005-0000-0000-00008B420000}"/>
    <cellStyle name="40% - Accent1 7 2 2" xfId="17148" xr:uid="{00000000-0005-0000-0000-00008C420000}"/>
    <cellStyle name="40% - Accent1 7 2 2 2" xfId="17149" xr:uid="{00000000-0005-0000-0000-00008D420000}"/>
    <cellStyle name="40% - Accent1 7 2 2 2 2" xfId="17150" xr:uid="{00000000-0005-0000-0000-00008E420000}"/>
    <cellStyle name="40% - Accent1 7 2 2 2 2 2" xfId="17151" xr:uid="{00000000-0005-0000-0000-00008F420000}"/>
    <cellStyle name="40% - Accent1 7 2 2 2 2 2 2" xfId="17152" xr:uid="{00000000-0005-0000-0000-000090420000}"/>
    <cellStyle name="40% - Accent1 7 2 2 2 2 2 2 2" xfId="17153" xr:uid="{00000000-0005-0000-0000-000091420000}"/>
    <cellStyle name="40% - Accent1 7 2 2 2 2 2 3" xfId="17154" xr:uid="{00000000-0005-0000-0000-000092420000}"/>
    <cellStyle name="40% - Accent1 7 2 2 2 2 3" xfId="17155" xr:uid="{00000000-0005-0000-0000-000093420000}"/>
    <cellStyle name="40% - Accent1 7 2 2 2 2 3 2" xfId="17156" xr:uid="{00000000-0005-0000-0000-000094420000}"/>
    <cellStyle name="40% - Accent1 7 2 2 2 2 4" xfId="17157" xr:uid="{00000000-0005-0000-0000-000095420000}"/>
    <cellStyle name="40% - Accent1 7 2 2 2 3" xfId="17158" xr:uid="{00000000-0005-0000-0000-000096420000}"/>
    <cellStyle name="40% - Accent1 7 2 2 2 3 2" xfId="17159" xr:uid="{00000000-0005-0000-0000-000097420000}"/>
    <cellStyle name="40% - Accent1 7 2 2 2 3 2 2" xfId="17160" xr:uid="{00000000-0005-0000-0000-000098420000}"/>
    <cellStyle name="40% - Accent1 7 2 2 2 3 3" xfId="17161" xr:uid="{00000000-0005-0000-0000-000099420000}"/>
    <cellStyle name="40% - Accent1 7 2 2 2 4" xfId="17162" xr:uid="{00000000-0005-0000-0000-00009A420000}"/>
    <cellStyle name="40% - Accent1 7 2 2 2 4 2" xfId="17163" xr:uid="{00000000-0005-0000-0000-00009B420000}"/>
    <cellStyle name="40% - Accent1 7 2 2 2 4 2 2" xfId="17164" xr:uid="{00000000-0005-0000-0000-00009C420000}"/>
    <cellStyle name="40% - Accent1 7 2 2 2 4 3" xfId="17165" xr:uid="{00000000-0005-0000-0000-00009D420000}"/>
    <cellStyle name="40% - Accent1 7 2 2 2 5" xfId="17166" xr:uid="{00000000-0005-0000-0000-00009E420000}"/>
    <cellStyle name="40% - Accent1 7 2 2 2 5 2" xfId="17167" xr:uid="{00000000-0005-0000-0000-00009F420000}"/>
    <cellStyle name="40% - Accent1 7 2 2 2 6" xfId="17168" xr:uid="{00000000-0005-0000-0000-0000A0420000}"/>
    <cellStyle name="40% - Accent1 7 2 2 3" xfId="17169" xr:uid="{00000000-0005-0000-0000-0000A1420000}"/>
    <cellStyle name="40% - Accent1 7 2 2 3 2" xfId="17170" xr:uid="{00000000-0005-0000-0000-0000A2420000}"/>
    <cellStyle name="40% - Accent1 7 2 2 3 2 2" xfId="17171" xr:uid="{00000000-0005-0000-0000-0000A3420000}"/>
    <cellStyle name="40% - Accent1 7 2 2 3 2 2 2" xfId="17172" xr:uid="{00000000-0005-0000-0000-0000A4420000}"/>
    <cellStyle name="40% - Accent1 7 2 2 3 2 3" xfId="17173" xr:uid="{00000000-0005-0000-0000-0000A5420000}"/>
    <cellStyle name="40% - Accent1 7 2 2 3 3" xfId="17174" xr:uid="{00000000-0005-0000-0000-0000A6420000}"/>
    <cellStyle name="40% - Accent1 7 2 2 3 3 2" xfId="17175" xr:uid="{00000000-0005-0000-0000-0000A7420000}"/>
    <cellStyle name="40% - Accent1 7 2 2 3 4" xfId="17176" xr:uid="{00000000-0005-0000-0000-0000A8420000}"/>
    <cellStyle name="40% - Accent1 7 2 2 4" xfId="17177" xr:uid="{00000000-0005-0000-0000-0000A9420000}"/>
    <cellStyle name="40% - Accent1 7 2 2 4 2" xfId="17178" xr:uid="{00000000-0005-0000-0000-0000AA420000}"/>
    <cellStyle name="40% - Accent1 7 2 2 4 2 2" xfId="17179" xr:uid="{00000000-0005-0000-0000-0000AB420000}"/>
    <cellStyle name="40% - Accent1 7 2 2 4 3" xfId="17180" xr:uid="{00000000-0005-0000-0000-0000AC420000}"/>
    <cellStyle name="40% - Accent1 7 2 2 5" xfId="17181" xr:uid="{00000000-0005-0000-0000-0000AD420000}"/>
    <cellStyle name="40% - Accent1 7 2 2 5 2" xfId="17182" xr:uid="{00000000-0005-0000-0000-0000AE420000}"/>
    <cellStyle name="40% - Accent1 7 2 2 5 2 2" xfId="17183" xr:uid="{00000000-0005-0000-0000-0000AF420000}"/>
    <cellStyle name="40% - Accent1 7 2 2 5 3" xfId="17184" xr:uid="{00000000-0005-0000-0000-0000B0420000}"/>
    <cellStyle name="40% - Accent1 7 2 2 6" xfId="17185" xr:uid="{00000000-0005-0000-0000-0000B1420000}"/>
    <cellStyle name="40% - Accent1 7 2 2 6 2" xfId="17186" xr:uid="{00000000-0005-0000-0000-0000B2420000}"/>
    <cellStyle name="40% - Accent1 7 2 2 7" xfId="17187" xr:uid="{00000000-0005-0000-0000-0000B3420000}"/>
    <cellStyle name="40% - Accent1 7 2 3" xfId="17188" xr:uid="{00000000-0005-0000-0000-0000B4420000}"/>
    <cellStyle name="40% - Accent1 7 2 3 2" xfId="17189" xr:uid="{00000000-0005-0000-0000-0000B5420000}"/>
    <cellStyle name="40% - Accent1 7 2 3 2 2" xfId="17190" xr:uid="{00000000-0005-0000-0000-0000B6420000}"/>
    <cellStyle name="40% - Accent1 7 2 3 2 2 2" xfId="17191" xr:uid="{00000000-0005-0000-0000-0000B7420000}"/>
    <cellStyle name="40% - Accent1 7 2 3 2 2 2 2" xfId="17192" xr:uid="{00000000-0005-0000-0000-0000B8420000}"/>
    <cellStyle name="40% - Accent1 7 2 3 2 2 3" xfId="17193" xr:uid="{00000000-0005-0000-0000-0000B9420000}"/>
    <cellStyle name="40% - Accent1 7 2 3 2 3" xfId="17194" xr:uid="{00000000-0005-0000-0000-0000BA420000}"/>
    <cellStyle name="40% - Accent1 7 2 3 2 3 2" xfId="17195" xr:uid="{00000000-0005-0000-0000-0000BB420000}"/>
    <cellStyle name="40% - Accent1 7 2 3 2 4" xfId="17196" xr:uid="{00000000-0005-0000-0000-0000BC420000}"/>
    <cellStyle name="40% - Accent1 7 2 3 3" xfId="17197" xr:uid="{00000000-0005-0000-0000-0000BD420000}"/>
    <cellStyle name="40% - Accent1 7 2 3 3 2" xfId="17198" xr:uid="{00000000-0005-0000-0000-0000BE420000}"/>
    <cellStyle name="40% - Accent1 7 2 3 3 2 2" xfId="17199" xr:uid="{00000000-0005-0000-0000-0000BF420000}"/>
    <cellStyle name="40% - Accent1 7 2 3 3 3" xfId="17200" xr:uid="{00000000-0005-0000-0000-0000C0420000}"/>
    <cellStyle name="40% - Accent1 7 2 3 4" xfId="17201" xr:uid="{00000000-0005-0000-0000-0000C1420000}"/>
    <cellStyle name="40% - Accent1 7 2 3 4 2" xfId="17202" xr:uid="{00000000-0005-0000-0000-0000C2420000}"/>
    <cellStyle name="40% - Accent1 7 2 3 4 2 2" xfId="17203" xr:uid="{00000000-0005-0000-0000-0000C3420000}"/>
    <cellStyle name="40% - Accent1 7 2 3 4 3" xfId="17204" xr:uid="{00000000-0005-0000-0000-0000C4420000}"/>
    <cellStyle name="40% - Accent1 7 2 3 5" xfId="17205" xr:uid="{00000000-0005-0000-0000-0000C5420000}"/>
    <cellStyle name="40% - Accent1 7 2 3 5 2" xfId="17206" xr:uid="{00000000-0005-0000-0000-0000C6420000}"/>
    <cellStyle name="40% - Accent1 7 2 3 6" xfId="17207" xr:uid="{00000000-0005-0000-0000-0000C7420000}"/>
    <cellStyle name="40% - Accent1 7 2 4" xfId="17208" xr:uid="{00000000-0005-0000-0000-0000C8420000}"/>
    <cellStyle name="40% - Accent1 7 2 4 2" xfId="17209" xr:uid="{00000000-0005-0000-0000-0000C9420000}"/>
    <cellStyle name="40% - Accent1 7 2 4 2 2" xfId="17210" xr:uid="{00000000-0005-0000-0000-0000CA420000}"/>
    <cellStyle name="40% - Accent1 7 2 4 2 2 2" xfId="17211" xr:uid="{00000000-0005-0000-0000-0000CB420000}"/>
    <cellStyle name="40% - Accent1 7 2 4 2 3" xfId="17212" xr:uid="{00000000-0005-0000-0000-0000CC420000}"/>
    <cellStyle name="40% - Accent1 7 2 4 3" xfId="17213" xr:uid="{00000000-0005-0000-0000-0000CD420000}"/>
    <cellStyle name="40% - Accent1 7 2 4 3 2" xfId="17214" xr:uid="{00000000-0005-0000-0000-0000CE420000}"/>
    <cellStyle name="40% - Accent1 7 2 4 4" xfId="17215" xr:uid="{00000000-0005-0000-0000-0000CF420000}"/>
    <cellStyle name="40% - Accent1 7 2 5" xfId="17216" xr:uid="{00000000-0005-0000-0000-0000D0420000}"/>
    <cellStyle name="40% - Accent1 7 2 5 2" xfId="17217" xr:uid="{00000000-0005-0000-0000-0000D1420000}"/>
    <cellStyle name="40% - Accent1 7 2 5 2 2" xfId="17218" xr:uid="{00000000-0005-0000-0000-0000D2420000}"/>
    <cellStyle name="40% - Accent1 7 2 5 3" xfId="17219" xr:uid="{00000000-0005-0000-0000-0000D3420000}"/>
    <cellStyle name="40% - Accent1 7 2 6" xfId="17220" xr:uid="{00000000-0005-0000-0000-0000D4420000}"/>
    <cellStyle name="40% - Accent1 7 2 6 2" xfId="17221" xr:uid="{00000000-0005-0000-0000-0000D5420000}"/>
    <cellStyle name="40% - Accent1 7 2 6 2 2" xfId="17222" xr:uid="{00000000-0005-0000-0000-0000D6420000}"/>
    <cellStyle name="40% - Accent1 7 2 6 3" xfId="17223" xr:uid="{00000000-0005-0000-0000-0000D7420000}"/>
    <cellStyle name="40% - Accent1 7 2 7" xfId="17224" xr:uid="{00000000-0005-0000-0000-0000D8420000}"/>
    <cellStyle name="40% - Accent1 7 2 7 2" xfId="17225" xr:uid="{00000000-0005-0000-0000-0000D9420000}"/>
    <cellStyle name="40% - Accent1 7 2 8" xfId="17226" xr:uid="{00000000-0005-0000-0000-0000DA420000}"/>
    <cellStyle name="40% - Accent1 7 3" xfId="17227" xr:uid="{00000000-0005-0000-0000-0000DB420000}"/>
    <cellStyle name="40% - Accent1 7 3 2" xfId="17228" xr:uid="{00000000-0005-0000-0000-0000DC420000}"/>
    <cellStyle name="40% - Accent1 7 3 2 2" xfId="17229" xr:uid="{00000000-0005-0000-0000-0000DD420000}"/>
    <cellStyle name="40% - Accent1 7 3 2 2 2" xfId="17230" xr:uid="{00000000-0005-0000-0000-0000DE420000}"/>
    <cellStyle name="40% - Accent1 7 3 2 2 2 2" xfId="17231" xr:uid="{00000000-0005-0000-0000-0000DF420000}"/>
    <cellStyle name="40% - Accent1 7 3 2 2 2 2 2" xfId="17232" xr:uid="{00000000-0005-0000-0000-0000E0420000}"/>
    <cellStyle name="40% - Accent1 7 3 2 2 2 3" xfId="17233" xr:uid="{00000000-0005-0000-0000-0000E1420000}"/>
    <cellStyle name="40% - Accent1 7 3 2 2 3" xfId="17234" xr:uid="{00000000-0005-0000-0000-0000E2420000}"/>
    <cellStyle name="40% - Accent1 7 3 2 2 3 2" xfId="17235" xr:uid="{00000000-0005-0000-0000-0000E3420000}"/>
    <cellStyle name="40% - Accent1 7 3 2 2 4" xfId="17236" xr:uid="{00000000-0005-0000-0000-0000E4420000}"/>
    <cellStyle name="40% - Accent1 7 3 2 3" xfId="17237" xr:uid="{00000000-0005-0000-0000-0000E5420000}"/>
    <cellStyle name="40% - Accent1 7 3 2 3 2" xfId="17238" xr:uid="{00000000-0005-0000-0000-0000E6420000}"/>
    <cellStyle name="40% - Accent1 7 3 2 3 2 2" xfId="17239" xr:uid="{00000000-0005-0000-0000-0000E7420000}"/>
    <cellStyle name="40% - Accent1 7 3 2 3 3" xfId="17240" xr:uid="{00000000-0005-0000-0000-0000E8420000}"/>
    <cellStyle name="40% - Accent1 7 3 2 4" xfId="17241" xr:uid="{00000000-0005-0000-0000-0000E9420000}"/>
    <cellStyle name="40% - Accent1 7 3 2 4 2" xfId="17242" xr:uid="{00000000-0005-0000-0000-0000EA420000}"/>
    <cellStyle name="40% - Accent1 7 3 2 4 2 2" xfId="17243" xr:uid="{00000000-0005-0000-0000-0000EB420000}"/>
    <cellStyle name="40% - Accent1 7 3 2 4 3" xfId="17244" xr:uid="{00000000-0005-0000-0000-0000EC420000}"/>
    <cellStyle name="40% - Accent1 7 3 2 5" xfId="17245" xr:uid="{00000000-0005-0000-0000-0000ED420000}"/>
    <cellStyle name="40% - Accent1 7 3 2 5 2" xfId="17246" xr:uid="{00000000-0005-0000-0000-0000EE420000}"/>
    <cellStyle name="40% - Accent1 7 3 2 6" xfId="17247" xr:uid="{00000000-0005-0000-0000-0000EF420000}"/>
    <cellStyle name="40% - Accent1 7 3 3" xfId="17248" xr:uid="{00000000-0005-0000-0000-0000F0420000}"/>
    <cellStyle name="40% - Accent1 7 3 3 2" xfId="17249" xr:uid="{00000000-0005-0000-0000-0000F1420000}"/>
    <cellStyle name="40% - Accent1 7 3 3 2 2" xfId="17250" xr:uid="{00000000-0005-0000-0000-0000F2420000}"/>
    <cellStyle name="40% - Accent1 7 3 3 2 2 2" xfId="17251" xr:uid="{00000000-0005-0000-0000-0000F3420000}"/>
    <cellStyle name="40% - Accent1 7 3 3 2 3" xfId="17252" xr:uid="{00000000-0005-0000-0000-0000F4420000}"/>
    <cellStyle name="40% - Accent1 7 3 3 3" xfId="17253" xr:uid="{00000000-0005-0000-0000-0000F5420000}"/>
    <cellStyle name="40% - Accent1 7 3 3 3 2" xfId="17254" xr:uid="{00000000-0005-0000-0000-0000F6420000}"/>
    <cellStyle name="40% - Accent1 7 3 3 4" xfId="17255" xr:uid="{00000000-0005-0000-0000-0000F7420000}"/>
    <cellStyle name="40% - Accent1 7 3 4" xfId="17256" xr:uid="{00000000-0005-0000-0000-0000F8420000}"/>
    <cellStyle name="40% - Accent1 7 3 4 2" xfId="17257" xr:uid="{00000000-0005-0000-0000-0000F9420000}"/>
    <cellStyle name="40% - Accent1 7 3 4 2 2" xfId="17258" xr:uid="{00000000-0005-0000-0000-0000FA420000}"/>
    <cellStyle name="40% - Accent1 7 3 4 3" xfId="17259" xr:uid="{00000000-0005-0000-0000-0000FB420000}"/>
    <cellStyle name="40% - Accent1 7 3 5" xfId="17260" xr:uid="{00000000-0005-0000-0000-0000FC420000}"/>
    <cellStyle name="40% - Accent1 7 3 5 2" xfId="17261" xr:uid="{00000000-0005-0000-0000-0000FD420000}"/>
    <cellStyle name="40% - Accent1 7 3 5 2 2" xfId="17262" xr:uid="{00000000-0005-0000-0000-0000FE420000}"/>
    <cellStyle name="40% - Accent1 7 3 5 3" xfId="17263" xr:uid="{00000000-0005-0000-0000-0000FF420000}"/>
    <cellStyle name="40% - Accent1 7 3 6" xfId="17264" xr:uid="{00000000-0005-0000-0000-000000430000}"/>
    <cellStyle name="40% - Accent1 7 3 6 2" xfId="17265" xr:uid="{00000000-0005-0000-0000-000001430000}"/>
    <cellStyle name="40% - Accent1 7 3 7" xfId="17266" xr:uid="{00000000-0005-0000-0000-000002430000}"/>
    <cellStyle name="40% - Accent1 7 4" xfId="17267" xr:uid="{00000000-0005-0000-0000-000003430000}"/>
    <cellStyle name="40% - Accent1 7 4 2" xfId="17268" xr:uid="{00000000-0005-0000-0000-000004430000}"/>
    <cellStyle name="40% - Accent1 7 4 2 2" xfId="17269" xr:uid="{00000000-0005-0000-0000-000005430000}"/>
    <cellStyle name="40% - Accent1 7 4 2 2 2" xfId="17270" xr:uid="{00000000-0005-0000-0000-000006430000}"/>
    <cellStyle name="40% - Accent1 7 4 2 2 2 2" xfId="17271" xr:uid="{00000000-0005-0000-0000-000007430000}"/>
    <cellStyle name="40% - Accent1 7 4 2 2 3" xfId="17272" xr:uid="{00000000-0005-0000-0000-000008430000}"/>
    <cellStyle name="40% - Accent1 7 4 2 3" xfId="17273" xr:uid="{00000000-0005-0000-0000-000009430000}"/>
    <cellStyle name="40% - Accent1 7 4 2 3 2" xfId="17274" xr:uid="{00000000-0005-0000-0000-00000A430000}"/>
    <cellStyle name="40% - Accent1 7 4 2 4" xfId="17275" xr:uid="{00000000-0005-0000-0000-00000B430000}"/>
    <cellStyle name="40% - Accent1 7 4 3" xfId="17276" xr:uid="{00000000-0005-0000-0000-00000C430000}"/>
    <cellStyle name="40% - Accent1 7 4 3 2" xfId="17277" xr:uid="{00000000-0005-0000-0000-00000D430000}"/>
    <cellStyle name="40% - Accent1 7 4 3 2 2" xfId="17278" xr:uid="{00000000-0005-0000-0000-00000E430000}"/>
    <cellStyle name="40% - Accent1 7 4 3 3" xfId="17279" xr:uid="{00000000-0005-0000-0000-00000F430000}"/>
    <cellStyle name="40% - Accent1 7 4 4" xfId="17280" xr:uid="{00000000-0005-0000-0000-000010430000}"/>
    <cellStyle name="40% - Accent1 7 4 4 2" xfId="17281" xr:uid="{00000000-0005-0000-0000-000011430000}"/>
    <cellStyle name="40% - Accent1 7 4 4 2 2" xfId="17282" xr:uid="{00000000-0005-0000-0000-000012430000}"/>
    <cellStyle name="40% - Accent1 7 4 4 3" xfId="17283" xr:uid="{00000000-0005-0000-0000-000013430000}"/>
    <cellStyle name="40% - Accent1 7 4 5" xfId="17284" xr:uid="{00000000-0005-0000-0000-000014430000}"/>
    <cellStyle name="40% - Accent1 7 4 5 2" xfId="17285" xr:uid="{00000000-0005-0000-0000-000015430000}"/>
    <cellStyle name="40% - Accent1 7 4 6" xfId="17286" xr:uid="{00000000-0005-0000-0000-000016430000}"/>
    <cellStyle name="40% - Accent1 7 5" xfId="17287" xr:uid="{00000000-0005-0000-0000-000017430000}"/>
    <cellStyle name="40% - Accent1 7 5 2" xfId="17288" xr:uid="{00000000-0005-0000-0000-000018430000}"/>
    <cellStyle name="40% - Accent1 7 5 2 2" xfId="17289" xr:uid="{00000000-0005-0000-0000-000019430000}"/>
    <cellStyle name="40% - Accent1 7 5 2 2 2" xfId="17290" xr:uid="{00000000-0005-0000-0000-00001A430000}"/>
    <cellStyle name="40% - Accent1 7 5 2 3" xfId="17291" xr:uid="{00000000-0005-0000-0000-00001B430000}"/>
    <cellStyle name="40% - Accent1 7 5 3" xfId="17292" xr:uid="{00000000-0005-0000-0000-00001C430000}"/>
    <cellStyle name="40% - Accent1 7 5 3 2" xfId="17293" xr:uid="{00000000-0005-0000-0000-00001D430000}"/>
    <cellStyle name="40% - Accent1 7 5 4" xfId="17294" xr:uid="{00000000-0005-0000-0000-00001E430000}"/>
    <cellStyle name="40% - Accent1 7 6" xfId="17295" xr:uid="{00000000-0005-0000-0000-00001F430000}"/>
    <cellStyle name="40% - Accent1 7 6 2" xfId="17296" xr:uid="{00000000-0005-0000-0000-000020430000}"/>
    <cellStyle name="40% - Accent1 7 6 2 2" xfId="17297" xr:uid="{00000000-0005-0000-0000-000021430000}"/>
    <cellStyle name="40% - Accent1 7 6 3" xfId="17298" xr:uid="{00000000-0005-0000-0000-000022430000}"/>
    <cellStyle name="40% - Accent1 7 7" xfId="17299" xr:uid="{00000000-0005-0000-0000-000023430000}"/>
    <cellStyle name="40% - Accent1 7 7 2" xfId="17300" xr:uid="{00000000-0005-0000-0000-000024430000}"/>
    <cellStyle name="40% - Accent1 7 7 2 2" xfId="17301" xr:uid="{00000000-0005-0000-0000-000025430000}"/>
    <cellStyle name="40% - Accent1 7 7 3" xfId="17302" xr:uid="{00000000-0005-0000-0000-000026430000}"/>
    <cellStyle name="40% - Accent1 7 8" xfId="17303" xr:uid="{00000000-0005-0000-0000-000027430000}"/>
    <cellStyle name="40% - Accent1 7 8 2" xfId="17304" xr:uid="{00000000-0005-0000-0000-000028430000}"/>
    <cellStyle name="40% - Accent1 7 9" xfId="17305" xr:uid="{00000000-0005-0000-0000-000029430000}"/>
    <cellStyle name="40% - Accent1 8" xfId="17306" xr:uid="{00000000-0005-0000-0000-00002A430000}"/>
    <cellStyle name="40% - Accent1 8 2" xfId="17307" xr:uid="{00000000-0005-0000-0000-00002B430000}"/>
    <cellStyle name="40% - Accent1 8 2 2" xfId="17308" xr:uid="{00000000-0005-0000-0000-00002C430000}"/>
    <cellStyle name="40% - Accent1 8 2 2 2" xfId="17309" xr:uid="{00000000-0005-0000-0000-00002D430000}"/>
    <cellStyle name="40% - Accent1 8 2 2 2 2" xfId="17310" xr:uid="{00000000-0005-0000-0000-00002E430000}"/>
    <cellStyle name="40% - Accent1 8 2 2 2 2 2" xfId="17311" xr:uid="{00000000-0005-0000-0000-00002F430000}"/>
    <cellStyle name="40% - Accent1 8 2 2 2 2 2 2" xfId="17312" xr:uid="{00000000-0005-0000-0000-000030430000}"/>
    <cellStyle name="40% - Accent1 8 2 2 2 2 2 2 2" xfId="17313" xr:uid="{00000000-0005-0000-0000-000031430000}"/>
    <cellStyle name="40% - Accent1 8 2 2 2 2 2 3" xfId="17314" xr:uid="{00000000-0005-0000-0000-000032430000}"/>
    <cellStyle name="40% - Accent1 8 2 2 2 2 3" xfId="17315" xr:uid="{00000000-0005-0000-0000-000033430000}"/>
    <cellStyle name="40% - Accent1 8 2 2 2 2 3 2" xfId="17316" xr:uid="{00000000-0005-0000-0000-000034430000}"/>
    <cellStyle name="40% - Accent1 8 2 2 2 2 4" xfId="17317" xr:uid="{00000000-0005-0000-0000-000035430000}"/>
    <cellStyle name="40% - Accent1 8 2 2 2 3" xfId="17318" xr:uid="{00000000-0005-0000-0000-000036430000}"/>
    <cellStyle name="40% - Accent1 8 2 2 2 3 2" xfId="17319" xr:uid="{00000000-0005-0000-0000-000037430000}"/>
    <cellStyle name="40% - Accent1 8 2 2 2 3 2 2" xfId="17320" xr:uid="{00000000-0005-0000-0000-000038430000}"/>
    <cellStyle name="40% - Accent1 8 2 2 2 3 3" xfId="17321" xr:uid="{00000000-0005-0000-0000-000039430000}"/>
    <cellStyle name="40% - Accent1 8 2 2 2 4" xfId="17322" xr:uid="{00000000-0005-0000-0000-00003A430000}"/>
    <cellStyle name="40% - Accent1 8 2 2 2 4 2" xfId="17323" xr:uid="{00000000-0005-0000-0000-00003B430000}"/>
    <cellStyle name="40% - Accent1 8 2 2 2 4 2 2" xfId="17324" xr:uid="{00000000-0005-0000-0000-00003C430000}"/>
    <cellStyle name="40% - Accent1 8 2 2 2 4 3" xfId="17325" xr:uid="{00000000-0005-0000-0000-00003D430000}"/>
    <cellStyle name="40% - Accent1 8 2 2 2 5" xfId="17326" xr:uid="{00000000-0005-0000-0000-00003E430000}"/>
    <cellStyle name="40% - Accent1 8 2 2 2 5 2" xfId="17327" xr:uid="{00000000-0005-0000-0000-00003F430000}"/>
    <cellStyle name="40% - Accent1 8 2 2 2 6" xfId="17328" xr:uid="{00000000-0005-0000-0000-000040430000}"/>
    <cellStyle name="40% - Accent1 8 2 2 3" xfId="17329" xr:uid="{00000000-0005-0000-0000-000041430000}"/>
    <cellStyle name="40% - Accent1 8 2 2 3 2" xfId="17330" xr:uid="{00000000-0005-0000-0000-000042430000}"/>
    <cellStyle name="40% - Accent1 8 2 2 3 2 2" xfId="17331" xr:uid="{00000000-0005-0000-0000-000043430000}"/>
    <cellStyle name="40% - Accent1 8 2 2 3 2 2 2" xfId="17332" xr:uid="{00000000-0005-0000-0000-000044430000}"/>
    <cellStyle name="40% - Accent1 8 2 2 3 2 3" xfId="17333" xr:uid="{00000000-0005-0000-0000-000045430000}"/>
    <cellStyle name="40% - Accent1 8 2 2 3 3" xfId="17334" xr:uid="{00000000-0005-0000-0000-000046430000}"/>
    <cellStyle name="40% - Accent1 8 2 2 3 3 2" xfId="17335" xr:uid="{00000000-0005-0000-0000-000047430000}"/>
    <cellStyle name="40% - Accent1 8 2 2 3 4" xfId="17336" xr:uid="{00000000-0005-0000-0000-000048430000}"/>
    <cellStyle name="40% - Accent1 8 2 2 4" xfId="17337" xr:uid="{00000000-0005-0000-0000-000049430000}"/>
    <cellStyle name="40% - Accent1 8 2 2 4 2" xfId="17338" xr:uid="{00000000-0005-0000-0000-00004A430000}"/>
    <cellStyle name="40% - Accent1 8 2 2 4 2 2" xfId="17339" xr:uid="{00000000-0005-0000-0000-00004B430000}"/>
    <cellStyle name="40% - Accent1 8 2 2 4 3" xfId="17340" xr:uid="{00000000-0005-0000-0000-00004C430000}"/>
    <cellStyle name="40% - Accent1 8 2 2 5" xfId="17341" xr:uid="{00000000-0005-0000-0000-00004D430000}"/>
    <cellStyle name="40% - Accent1 8 2 2 5 2" xfId="17342" xr:uid="{00000000-0005-0000-0000-00004E430000}"/>
    <cellStyle name="40% - Accent1 8 2 2 5 2 2" xfId="17343" xr:uid="{00000000-0005-0000-0000-00004F430000}"/>
    <cellStyle name="40% - Accent1 8 2 2 5 3" xfId="17344" xr:uid="{00000000-0005-0000-0000-000050430000}"/>
    <cellStyle name="40% - Accent1 8 2 2 6" xfId="17345" xr:uid="{00000000-0005-0000-0000-000051430000}"/>
    <cellStyle name="40% - Accent1 8 2 2 6 2" xfId="17346" xr:uid="{00000000-0005-0000-0000-000052430000}"/>
    <cellStyle name="40% - Accent1 8 2 2 7" xfId="17347" xr:uid="{00000000-0005-0000-0000-000053430000}"/>
    <cellStyle name="40% - Accent1 8 2 3" xfId="17348" xr:uid="{00000000-0005-0000-0000-000054430000}"/>
    <cellStyle name="40% - Accent1 8 2 3 2" xfId="17349" xr:uid="{00000000-0005-0000-0000-000055430000}"/>
    <cellStyle name="40% - Accent1 8 2 3 2 2" xfId="17350" xr:uid="{00000000-0005-0000-0000-000056430000}"/>
    <cellStyle name="40% - Accent1 8 2 3 2 2 2" xfId="17351" xr:uid="{00000000-0005-0000-0000-000057430000}"/>
    <cellStyle name="40% - Accent1 8 2 3 2 2 2 2" xfId="17352" xr:uid="{00000000-0005-0000-0000-000058430000}"/>
    <cellStyle name="40% - Accent1 8 2 3 2 2 3" xfId="17353" xr:uid="{00000000-0005-0000-0000-000059430000}"/>
    <cellStyle name="40% - Accent1 8 2 3 2 3" xfId="17354" xr:uid="{00000000-0005-0000-0000-00005A430000}"/>
    <cellStyle name="40% - Accent1 8 2 3 2 3 2" xfId="17355" xr:uid="{00000000-0005-0000-0000-00005B430000}"/>
    <cellStyle name="40% - Accent1 8 2 3 2 4" xfId="17356" xr:uid="{00000000-0005-0000-0000-00005C430000}"/>
    <cellStyle name="40% - Accent1 8 2 3 3" xfId="17357" xr:uid="{00000000-0005-0000-0000-00005D430000}"/>
    <cellStyle name="40% - Accent1 8 2 3 3 2" xfId="17358" xr:uid="{00000000-0005-0000-0000-00005E430000}"/>
    <cellStyle name="40% - Accent1 8 2 3 3 2 2" xfId="17359" xr:uid="{00000000-0005-0000-0000-00005F430000}"/>
    <cellStyle name="40% - Accent1 8 2 3 3 3" xfId="17360" xr:uid="{00000000-0005-0000-0000-000060430000}"/>
    <cellStyle name="40% - Accent1 8 2 3 4" xfId="17361" xr:uid="{00000000-0005-0000-0000-000061430000}"/>
    <cellStyle name="40% - Accent1 8 2 3 4 2" xfId="17362" xr:uid="{00000000-0005-0000-0000-000062430000}"/>
    <cellStyle name="40% - Accent1 8 2 3 4 2 2" xfId="17363" xr:uid="{00000000-0005-0000-0000-000063430000}"/>
    <cellStyle name="40% - Accent1 8 2 3 4 3" xfId="17364" xr:uid="{00000000-0005-0000-0000-000064430000}"/>
    <cellStyle name="40% - Accent1 8 2 3 5" xfId="17365" xr:uid="{00000000-0005-0000-0000-000065430000}"/>
    <cellStyle name="40% - Accent1 8 2 3 5 2" xfId="17366" xr:uid="{00000000-0005-0000-0000-000066430000}"/>
    <cellStyle name="40% - Accent1 8 2 3 6" xfId="17367" xr:uid="{00000000-0005-0000-0000-000067430000}"/>
    <cellStyle name="40% - Accent1 8 2 4" xfId="17368" xr:uid="{00000000-0005-0000-0000-000068430000}"/>
    <cellStyle name="40% - Accent1 8 2 4 2" xfId="17369" xr:uid="{00000000-0005-0000-0000-000069430000}"/>
    <cellStyle name="40% - Accent1 8 2 4 2 2" xfId="17370" xr:uid="{00000000-0005-0000-0000-00006A430000}"/>
    <cellStyle name="40% - Accent1 8 2 4 2 2 2" xfId="17371" xr:uid="{00000000-0005-0000-0000-00006B430000}"/>
    <cellStyle name="40% - Accent1 8 2 4 2 3" xfId="17372" xr:uid="{00000000-0005-0000-0000-00006C430000}"/>
    <cellStyle name="40% - Accent1 8 2 4 3" xfId="17373" xr:uid="{00000000-0005-0000-0000-00006D430000}"/>
    <cellStyle name="40% - Accent1 8 2 4 3 2" xfId="17374" xr:uid="{00000000-0005-0000-0000-00006E430000}"/>
    <cellStyle name="40% - Accent1 8 2 4 4" xfId="17375" xr:uid="{00000000-0005-0000-0000-00006F430000}"/>
    <cellStyle name="40% - Accent1 8 2 5" xfId="17376" xr:uid="{00000000-0005-0000-0000-000070430000}"/>
    <cellStyle name="40% - Accent1 8 2 5 2" xfId="17377" xr:uid="{00000000-0005-0000-0000-000071430000}"/>
    <cellStyle name="40% - Accent1 8 2 5 2 2" xfId="17378" xr:uid="{00000000-0005-0000-0000-000072430000}"/>
    <cellStyle name="40% - Accent1 8 2 5 3" xfId="17379" xr:uid="{00000000-0005-0000-0000-000073430000}"/>
    <cellStyle name="40% - Accent1 8 2 6" xfId="17380" xr:uid="{00000000-0005-0000-0000-000074430000}"/>
    <cellStyle name="40% - Accent1 8 2 6 2" xfId="17381" xr:uid="{00000000-0005-0000-0000-000075430000}"/>
    <cellStyle name="40% - Accent1 8 2 6 2 2" xfId="17382" xr:uid="{00000000-0005-0000-0000-000076430000}"/>
    <cellStyle name="40% - Accent1 8 2 6 3" xfId="17383" xr:uid="{00000000-0005-0000-0000-000077430000}"/>
    <cellStyle name="40% - Accent1 8 2 7" xfId="17384" xr:uid="{00000000-0005-0000-0000-000078430000}"/>
    <cellStyle name="40% - Accent1 8 2 7 2" xfId="17385" xr:uid="{00000000-0005-0000-0000-000079430000}"/>
    <cellStyle name="40% - Accent1 8 2 8" xfId="17386" xr:uid="{00000000-0005-0000-0000-00007A430000}"/>
    <cellStyle name="40% - Accent1 8 3" xfId="17387" xr:uid="{00000000-0005-0000-0000-00007B430000}"/>
    <cellStyle name="40% - Accent1 8 3 2" xfId="17388" xr:uid="{00000000-0005-0000-0000-00007C430000}"/>
    <cellStyle name="40% - Accent1 8 3 2 2" xfId="17389" xr:uid="{00000000-0005-0000-0000-00007D430000}"/>
    <cellStyle name="40% - Accent1 8 3 2 2 2" xfId="17390" xr:uid="{00000000-0005-0000-0000-00007E430000}"/>
    <cellStyle name="40% - Accent1 8 3 2 2 2 2" xfId="17391" xr:uid="{00000000-0005-0000-0000-00007F430000}"/>
    <cellStyle name="40% - Accent1 8 3 2 2 2 2 2" xfId="17392" xr:uid="{00000000-0005-0000-0000-000080430000}"/>
    <cellStyle name="40% - Accent1 8 3 2 2 2 3" xfId="17393" xr:uid="{00000000-0005-0000-0000-000081430000}"/>
    <cellStyle name="40% - Accent1 8 3 2 2 3" xfId="17394" xr:uid="{00000000-0005-0000-0000-000082430000}"/>
    <cellStyle name="40% - Accent1 8 3 2 2 3 2" xfId="17395" xr:uid="{00000000-0005-0000-0000-000083430000}"/>
    <cellStyle name="40% - Accent1 8 3 2 2 4" xfId="17396" xr:uid="{00000000-0005-0000-0000-000084430000}"/>
    <cellStyle name="40% - Accent1 8 3 2 3" xfId="17397" xr:uid="{00000000-0005-0000-0000-000085430000}"/>
    <cellStyle name="40% - Accent1 8 3 2 3 2" xfId="17398" xr:uid="{00000000-0005-0000-0000-000086430000}"/>
    <cellStyle name="40% - Accent1 8 3 2 3 2 2" xfId="17399" xr:uid="{00000000-0005-0000-0000-000087430000}"/>
    <cellStyle name="40% - Accent1 8 3 2 3 3" xfId="17400" xr:uid="{00000000-0005-0000-0000-000088430000}"/>
    <cellStyle name="40% - Accent1 8 3 2 4" xfId="17401" xr:uid="{00000000-0005-0000-0000-000089430000}"/>
    <cellStyle name="40% - Accent1 8 3 2 4 2" xfId="17402" xr:uid="{00000000-0005-0000-0000-00008A430000}"/>
    <cellStyle name="40% - Accent1 8 3 2 4 2 2" xfId="17403" xr:uid="{00000000-0005-0000-0000-00008B430000}"/>
    <cellStyle name="40% - Accent1 8 3 2 4 3" xfId="17404" xr:uid="{00000000-0005-0000-0000-00008C430000}"/>
    <cellStyle name="40% - Accent1 8 3 2 5" xfId="17405" xr:uid="{00000000-0005-0000-0000-00008D430000}"/>
    <cellStyle name="40% - Accent1 8 3 2 5 2" xfId="17406" xr:uid="{00000000-0005-0000-0000-00008E430000}"/>
    <cellStyle name="40% - Accent1 8 3 2 6" xfId="17407" xr:uid="{00000000-0005-0000-0000-00008F430000}"/>
    <cellStyle name="40% - Accent1 8 3 3" xfId="17408" xr:uid="{00000000-0005-0000-0000-000090430000}"/>
    <cellStyle name="40% - Accent1 8 3 3 2" xfId="17409" xr:uid="{00000000-0005-0000-0000-000091430000}"/>
    <cellStyle name="40% - Accent1 8 3 3 2 2" xfId="17410" xr:uid="{00000000-0005-0000-0000-000092430000}"/>
    <cellStyle name="40% - Accent1 8 3 3 2 2 2" xfId="17411" xr:uid="{00000000-0005-0000-0000-000093430000}"/>
    <cellStyle name="40% - Accent1 8 3 3 2 3" xfId="17412" xr:uid="{00000000-0005-0000-0000-000094430000}"/>
    <cellStyle name="40% - Accent1 8 3 3 3" xfId="17413" xr:uid="{00000000-0005-0000-0000-000095430000}"/>
    <cellStyle name="40% - Accent1 8 3 3 3 2" xfId="17414" xr:uid="{00000000-0005-0000-0000-000096430000}"/>
    <cellStyle name="40% - Accent1 8 3 3 4" xfId="17415" xr:uid="{00000000-0005-0000-0000-000097430000}"/>
    <cellStyle name="40% - Accent1 8 3 4" xfId="17416" xr:uid="{00000000-0005-0000-0000-000098430000}"/>
    <cellStyle name="40% - Accent1 8 3 4 2" xfId="17417" xr:uid="{00000000-0005-0000-0000-000099430000}"/>
    <cellStyle name="40% - Accent1 8 3 4 2 2" xfId="17418" xr:uid="{00000000-0005-0000-0000-00009A430000}"/>
    <cellStyle name="40% - Accent1 8 3 4 3" xfId="17419" xr:uid="{00000000-0005-0000-0000-00009B430000}"/>
    <cellStyle name="40% - Accent1 8 3 5" xfId="17420" xr:uid="{00000000-0005-0000-0000-00009C430000}"/>
    <cellStyle name="40% - Accent1 8 3 5 2" xfId="17421" xr:uid="{00000000-0005-0000-0000-00009D430000}"/>
    <cellStyle name="40% - Accent1 8 3 5 2 2" xfId="17422" xr:uid="{00000000-0005-0000-0000-00009E430000}"/>
    <cellStyle name="40% - Accent1 8 3 5 3" xfId="17423" xr:uid="{00000000-0005-0000-0000-00009F430000}"/>
    <cellStyle name="40% - Accent1 8 3 6" xfId="17424" xr:uid="{00000000-0005-0000-0000-0000A0430000}"/>
    <cellStyle name="40% - Accent1 8 3 6 2" xfId="17425" xr:uid="{00000000-0005-0000-0000-0000A1430000}"/>
    <cellStyle name="40% - Accent1 8 3 7" xfId="17426" xr:uid="{00000000-0005-0000-0000-0000A2430000}"/>
    <cellStyle name="40% - Accent1 8 4" xfId="17427" xr:uid="{00000000-0005-0000-0000-0000A3430000}"/>
    <cellStyle name="40% - Accent1 8 4 2" xfId="17428" xr:uid="{00000000-0005-0000-0000-0000A4430000}"/>
    <cellStyle name="40% - Accent1 8 4 2 2" xfId="17429" xr:uid="{00000000-0005-0000-0000-0000A5430000}"/>
    <cellStyle name="40% - Accent1 8 4 2 2 2" xfId="17430" xr:uid="{00000000-0005-0000-0000-0000A6430000}"/>
    <cellStyle name="40% - Accent1 8 4 2 2 2 2" xfId="17431" xr:uid="{00000000-0005-0000-0000-0000A7430000}"/>
    <cellStyle name="40% - Accent1 8 4 2 2 3" xfId="17432" xr:uid="{00000000-0005-0000-0000-0000A8430000}"/>
    <cellStyle name="40% - Accent1 8 4 2 3" xfId="17433" xr:uid="{00000000-0005-0000-0000-0000A9430000}"/>
    <cellStyle name="40% - Accent1 8 4 2 3 2" xfId="17434" xr:uid="{00000000-0005-0000-0000-0000AA430000}"/>
    <cellStyle name="40% - Accent1 8 4 2 4" xfId="17435" xr:uid="{00000000-0005-0000-0000-0000AB430000}"/>
    <cellStyle name="40% - Accent1 8 4 3" xfId="17436" xr:uid="{00000000-0005-0000-0000-0000AC430000}"/>
    <cellStyle name="40% - Accent1 8 4 3 2" xfId="17437" xr:uid="{00000000-0005-0000-0000-0000AD430000}"/>
    <cellStyle name="40% - Accent1 8 4 3 2 2" xfId="17438" xr:uid="{00000000-0005-0000-0000-0000AE430000}"/>
    <cellStyle name="40% - Accent1 8 4 3 3" xfId="17439" xr:uid="{00000000-0005-0000-0000-0000AF430000}"/>
    <cellStyle name="40% - Accent1 8 4 4" xfId="17440" xr:uid="{00000000-0005-0000-0000-0000B0430000}"/>
    <cellStyle name="40% - Accent1 8 4 4 2" xfId="17441" xr:uid="{00000000-0005-0000-0000-0000B1430000}"/>
    <cellStyle name="40% - Accent1 8 4 4 2 2" xfId="17442" xr:uid="{00000000-0005-0000-0000-0000B2430000}"/>
    <cellStyle name="40% - Accent1 8 4 4 3" xfId="17443" xr:uid="{00000000-0005-0000-0000-0000B3430000}"/>
    <cellStyle name="40% - Accent1 8 4 5" xfId="17444" xr:uid="{00000000-0005-0000-0000-0000B4430000}"/>
    <cellStyle name="40% - Accent1 8 4 5 2" xfId="17445" xr:uid="{00000000-0005-0000-0000-0000B5430000}"/>
    <cellStyle name="40% - Accent1 8 4 6" xfId="17446" xr:uid="{00000000-0005-0000-0000-0000B6430000}"/>
    <cellStyle name="40% - Accent1 8 5" xfId="17447" xr:uid="{00000000-0005-0000-0000-0000B7430000}"/>
    <cellStyle name="40% - Accent1 8 5 2" xfId="17448" xr:uid="{00000000-0005-0000-0000-0000B8430000}"/>
    <cellStyle name="40% - Accent1 8 5 2 2" xfId="17449" xr:uid="{00000000-0005-0000-0000-0000B9430000}"/>
    <cellStyle name="40% - Accent1 8 5 2 2 2" xfId="17450" xr:uid="{00000000-0005-0000-0000-0000BA430000}"/>
    <cellStyle name="40% - Accent1 8 5 2 3" xfId="17451" xr:uid="{00000000-0005-0000-0000-0000BB430000}"/>
    <cellStyle name="40% - Accent1 8 5 3" xfId="17452" xr:uid="{00000000-0005-0000-0000-0000BC430000}"/>
    <cellStyle name="40% - Accent1 8 5 3 2" xfId="17453" xr:uid="{00000000-0005-0000-0000-0000BD430000}"/>
    <cellStyle name="40% - Accent1 8 5 4" xfId="17454" xr:uid="{00000000-0005-0000-0000-0000BE430000}"/>
    <cellStyle name="40% - Accent1 8 6" xfId="17455" xr:uid="{00000000-0005-0000-0000-0000BF430000}"/>
    <cellStyle name="40% - Accent1 8 6 2" xfId="17456" xr:uid="{00000000-0005-0000-0000-0000C0430000}"/>
    <cellStyle name="40% - Accent1 8 6 2 2" xfId="17457" xr:uid="{00000000-0005-0000-0000-0000C1430000}"/>
    <cellStyle name="40% - Accent1 8 6 3" xfId="17458" xr:uid="{00000000-0005-0000-0000-0000C2430000}"/>
    <cellStyle name="40% - Accent1 8 7" xfId="17459" xr:uid="{00000000-0005-0000-0000-0000C3430000}"/>
    <cellStyle name="40% - Accent1 8 7 2" xfId="17460" xr:uid="{00000000-0005-0000-0000-0000C4430000}"/>
    <cellStyle name="40% - Accent1 8 7 2 2" xfId="17461" xr:uid="{00000000-0005-0000-0000-0000C5430000}"/>
    <cellStyle name="40% - Accent1 8 7 3" xfId="17462" xr:uid="{00000000-0005-0000-0000-0000C6430000}"/>
    <cellStyle name="40% - Accent1 8 8" xfId="17463" xr:uid="{00000000-0005-0000-0000-0000C7430000}"/>
    <cellStyle name="40% - Accent1 8 8 2" xfId="17464" xr:uid="{00000000-0005-0000-0000-0000C8430000}"/>
    <cellStyle name="40% - Accent1 8 9" xfId="17465" xr:uid="{00000000-0005-0000-0000-0000C9430000}"/>
    <cellStyle name="40% - Accent1 9" xfId="17466" xr:uid="{00000000-0005-0000-0000-0000CA430000}"/>
    <cellStyle name="40% - Accent1 9 2" xfId="17467" xr:uid="{00000000-0005-0000-0000-0000CB430000}"/>
    <cellStyle name="40% - Accent1 9 2 2" xfId="17468" xr:uid="{00000000-0005-0000-0000-0000CC430000}"/>
    <cellStyle name="40% - Accent1 9 2 2 2" xfId="17469" xr:uid="{00000000-0005-0000-0000-0000CD430000}"/>
    <cellStyle name="40% - Accent1 9 2 2 2 2" xfId="17470" xr:uid="{00000000-0005-0000-0000-0000CE430000}"/>
    <cellStyle name="40% - Accent1 9 2 2 2 2 2" xfId="17471" xr:uid="{00000000-0005-0000-0000-0000CF430000}"/>
    <cellStyle name="40% - Accent1 9 2 2 2 2 2 2" xfId="17472" xr:uid="{00000000-0005-0000-0000-0000D0430000}"/>
    <cellStyle name="40% - Accent1 9 2 2 2 2 2 2 2" xfId="17473" xr:uid="{00000000-0005-0000-0000-0000D1430000}"/>
    <cellStyle name="40% - Accent1 9 2 2 2 2 2 3" xfId="17474" xr:uid="{00000000-0005-0000-0000-0000D2430000}"/>
    <cellStyle name="40% - Accent1 9 2 2 2 2 3" xfId="17475" xr:uid="{00000000-0005-0000-0000-0000D3430000}"/>
    <cellStyle name="40% - Accent1 9 2 2 2 2 3 2" xfId="17476" xr:uid="{00000000-0005-0000-0000-0000D4430000}"/>
    <cellStyle name="40% - Accent1 9 2 2 2 2 4" xfId="17477" xr:uid="{00000000-0005-0000-0000-0000D5430000}"/>
    <cellStyle name="40% - Accent1 9 2 2 2 3" xfId="17478" xr:uid="{00000000-0005-0000-0000-0000D6430000}"/>
    <cellStyle name="40% - Accent1 9 2 2 2 3 2" xfId="17479" xr:uid="{00000000-0005-0000-0000-0000D7430000}"/>
    <cellStyle name="40% - Accent1 9 2 2 2 3 2 2" xfId="17480" xr:uid="{00000000-0005-0000-0000-0000D8430000}"/>
    <cellStyle name="40% - Accent1 9 2 2 2 3 3" xfId="17481" xr:uid="{00000000-0005-0000-0000-0000D9430000}"/>
    <cellStyle name="40% - Accent1 9 2 2 2 4" xfId="17482" xr:uid="{00000000-0005-0000-0000-0000DA430000}"/>
    <cellStyle name="40% - Accent1 9 2 2 2 4 2" xfId="17483" xr:uid="{00000000-0005-0000-0000-0000DB430000}"/>
    <cellStyle name="40% - Accent1 9 2 2 2 4 2 2" xfId="17484" xr:uid="{00000000-0005-0000-0000-0000DC430000}"/>
    <cellStyle name="40% - Accent1 9 2 2 2 4 3" xfId="17485" xr:uid="{00000000-0005-0000-0000-0000DD430000}"/>
    <cellStyle name="40% - Accent1 9 2 2 2 5" xfId="17486" xr:uid="{00000000-0005-0000-0000-0000DE430000}"/>
    <cellStyle name="40% - Accent1 9 2 2 2 5 2" xfId="17487" xr:uid="{00000000-0005-0000-0000-0000DF430000}"/>
    <cellStyle name="40% - Accent1 9 2 2 2 6" xfId="17488" xr:uid="{00000000-0005-0000-0000-0000E0430000}"/>
    <cellStyle name="40% - Accent1 9 2 2 3" xfId="17489" xr:uid="{00000000-0005-0000-0000-0000E1430000}"/>
    <cellStyle name="40% - Accent1 9 2 2 3 2" xfId="17490" xr:uid="{00000000-0005-0000-0000-0000E2430000}"/>
    <cellStyle name="40% - Accent1 9 2 2 3 2 2" xfId="17491" xr:uid="{00000000-0005-0000-0000-0000E3430000}"/>
    <cellStyle name="40% - Accent1 9 2 2 3 2 2 2" xfId="17492" xr:uid="{00000000-0005-0000-0000-0000E4430000}"/>
    <cellStyle name="40% - Accent1 9 2 2 3 2 3" xfId="17493" xr:uid="{00000000-0005-0000-0000-0000E5430000}"/>
    <cellStyle name="40% - Accent1 9 2 2 3 3" xfId="17494" xr:uid="{00000000-0005-0000-0000-0000E6430000}"/>
    <cellStyle name="40% - Accent1 9 2 2 3 3 2" xfId="17495" xr:uid="{00000000-0005-0000-0000-0000E7430000}"/>
    <cellStyle name="40% - Accent1 9 2 2 3 4" xfId="17496" xr:uid="{00000000-0005-0000-0000-0000E8430000}"/>
    <cellStyle name="40% - Accent1 9 2 2 4" xfId="17497" xr:uid="{00000000-0005-0000-0000-0000E9430000}"/>
    <cellStyle name="40% - Accent1 9 2 2 4 2" xfId="17498" xr:uid="{00000000-0005-0000-0000-0000EA430000}"/>
    <cellStyle name="40% - Accent1 9 2 2 4 2 2" xfId="17499" xr:uid="{00000000-0005-0000-0000-0000EB430000}"/>
    <cellStyle name="40% - Accent1 9 2 2 4 3" xfId="17500" xr:uid="{00000000-0005-0000-0000-0000EC430000}"/>
    <cellStyle name="40% - Accent1 9 2 2 5" xfId="17501" xr:uid="{00000000-0005-0000-0000-0000ED430000}"/>
    <cellStyle name="40% - Accent1 9 2 2 5 2" xfId="17502" xr:uid="{00000000-0005-0000-0000-0000EE430000}"/>
    <cellStyle name="40% - Accent1 9 2 2 5 2 2" xfId="17503" xr:uid="{00000000-0005-0000-0000-0000EF430000}"/>
    <cellStyle name="40% - Accent1 9 2 2 5 3" xfId="17504" xr:uid="{00000000-0005-0000-0000-0000F0430000}"/>
    <cellStyle name="40% - Accent1 9 2 2 6" xfId="17505" xr:uid="{00000000-0005-0000-0000-0000F1430000}"/>
    <cellStyle name="40% - Accent1 9 2 2 6 2" xfId="17506" xr:uid="{00000000-0005-0000-0000-0000F2430000}"/>
    <cellStyle name="40% - Accent1 9 2 2 7" xfId="17507" xr:uid="{00000000-0005-0000-0000-0000F3430000}"/>
    <cellStyle name="40% - Accent1 9 2 3" xfId="17508" xr:uid="{00000000-0005-0000-0000-0000F4430000}"/>
    <cellStyle name="40% - Accent1 9 2 3 2" xfId="17509" xr:uid="{00000000-0005-0000-0000-0000F5430000}"/>
    <cellStyle name="40% - Accent1 9 2 3 2 2" xfId="17510" xr:uid="{00000000-0005-0000-0000-0000F6430000}"/>
    <cellStyle name="40% - Accent1 9 2 3 2 2 2" xfId="17511" xr:uid="{00000000-0005-0000-0000-0000F7430000}"/>
    <cellStyle name="40% - Accent1 9 2 3 2 2 2 2" xfId="17512" xr:uid="{00000000-0005-0000-0000-0000F8430000}"/>
    <cellStyle name="40% - Accent1 9 2 3 2 2 3" xfId="17513" xr:uid="{00000000-0005-0000-0000-0000F9430000}"/>
    <cellStyle name="40% - Accent1 9 2 3 2 3" xfId="17514" xr:uid="{00000000-0005-0000-0000-0000FA430000}"/>
    <cellStyle name="40% - Accent1 9 2 3 2 3 2" xfId="17515" xr:uid="{00000000-0005-0000-0000-0000FB430000}"/>
    <cellStyle name="40% - Accent1 9 2 3 2 4" xfId="17516" xr:uid="{00000000-0005-0000-0000-0000FC430000}"/>
    <cellStyle name="40% - Accent1 9 2 3 3" xfId="17517" xr:uid="{00000000-0005-0000-0000-0000FD430000}"/>
    <cellStyle name="40% - Accent1 9 2 3 3 2" xfId="17518" xr:uid="{00000000-0005-0000-0000-0000FE430000}"/>
    <cellStyle name="40% - Accent1 9 2 3 3 2 2" xfId="17519" xr:uid="{00000000-0005-0000-0000-0000FF430000}"/>
    <cellStyle name="40% - Accent1 9 2 3 3 3" xfId="17520" xr:uid="{00000000-0005-0000-0000-000000440000}"/>
    <cellStyle name="40% - Accent1 9 2 3 4" xfId="17521" xr:uid="{00000000-0005-0000-0000-000001440000}"/>
    <cellStyle name="40% - Accent1 9 2 3 4 2" xfId="17522" xr:uid="{00000000-0005-0000-0000-000002440000}"/>
    <cellStyle name="40% - Accent1 9 2 3 4 2 2" xfId="17523" xr:uid="{00000000-0005-0000-0000-000003440000}"/>
    <cellStyle name="40% - Accent1 9 2 3 4 3" xfId="17524" xr:uid="{00000000-0005-0000-0000-000004440000}"/>
    <cellStyle name="40% - Accent1 9 2 3 5" xfId="17525" xr:uid="{00000000-0005-0000-0000-000005440000}"/>
    <cellStyle name="40% - Accent1 9 2 3 5 2" xfId="17526" xr:uid="{00000000-0005-0000-0000-000006440000}"/>
    <cellStyle name="40% - Accent1 9 2 3 6" xfId="17527" xr:uid="{00000000-0005-0000-0000-000007440000}"/>
    <cellStyle name="40% - Accent1 9 2 4" xfId="17528" xr:uid="{00000000-0005-0000-0000-000008440000}"/>
    <cellStyle name="40% - Accent1 9 2 4 2" xfId="17529" xr:uid="{00000000-0005-0000-0000-000009440000}"/>
    <cellStyle name="40% - Accent1 9 2 4 2 2" xfId="17530" xr:uid="{00000000-0005-0000-0000-00000A440000}"/>
    <cellStyle name="40% - Accent1 9 2 4 2 2 2" xfId="17531" xr:uid="{00000000-0005-0000-0000-00000B440000}"/>
    <cellStyle name="40% - Accent1 9 2 4 2 3" xfId="17532" xr:uid="{00000000-0005-0000-0000-00000C440000}"/>
    <cellStyle name="40% - Accent1 9 2 4 3" xfId="17533" xr:uid="{00000000-0005-0000-0000-00000D440000}"/>
    <cellStyle name="40% - Accent1 9 2 4 3 2" xfId="17534" xr:uid="{00000000-0005-0000-0000-00000E440000}"/>
    <cellStyle name="40% - Accent1 9 2 4 4" xfId="17535" xr:uid="{00000000-0005-0000-0000-00000F440000}"/>
    <cellStyle name="40% - Accent1 9 2 5" xfId="17536" xr:uid="{00000000-0005-0000-0000-000010440000}"/>
    <cellStyle name="40% - Accent1 9 2 5 2" xfId="17537" xr:uid="{00000000-0005-0000-0000-000011440000}"/>
    <cellStyle name="40% - Accent1 9 2 5 2 2" xfId="17538" xr:uid="{00000000-0005-0000-0000-000012440000}"/>
    <cellStyle name="40% - Accent1 9 2 5 3" xfId="17539" xr:uid="{00000000-0005-0000-0000-000013440000}"/>
    <cellStyle name="40% - Accent1 9 2 6" xfId="17540" xr:uid="{00000000-0005-0000-0000-000014440000}"/>
    <cellStyle name="40% - Accent1 9 2 6 2" xfId="17541" xr:uid="{00000000-0005-0000-0000-000015440000}"/>
    <cellStyle name="40% - Accent1 9 2 6 2 2" xfId="17542" xr:uid="{00000000-0005-0000-0000-000016440000}"/>
    <cellStyle name="40% - Accent1 9 2 6 3" xfId="17543" xr:uid="{00000000-0005-0000-0000-000017440000}"/>
    <cellStyle name="40% - Accent1 9 2 7" xfId="17544" xr:uid="{00000000-0005-0000-0000-000018440000}"/>
    <cellStyle name="40% - Accent1 9 2 7 2" xfId="17545" xr:uid="{00000000-0005-0000-0000-000019440000}"/>
    <cellStyle name="40% - Accent1 9 2 8" xfId="17546" xr:uid="{00000000-0005-0000-0000-00001A440000}"/>
    <cellStyle name="40% - Accent1 9 3" xfId="17547" xr:uid="{00000000-0005-0000-0000-00001B440000}"/>
    <cellStyle name="40% - Accent1 9 3 2" xfId="17548" xr:uid="{00000000-0005-0000-0000-00001C440000}"/>
    <cellStyle name="40% - Accent1 9 3 2 2" xfId="17549" xr:uid="{00000000-0005-0000-0000-00001D440000}"/>
    <cellStyle name="40% - Accent1 9 3 2 2 2" xfId="17550" xr:uid="{00000000-0005-0000-0000-00001E440000}"/>
    <cellStyle name="40% - Accent1 9 3 2 2 2 2" xfId="17551" xr:uid="{00000000-0005-0000-0000-00001F440000}"/>
    <cellStyle name="40% - Accent1 9 3 2 2 2 2 2" xfId="17552" xr:uid="{00000000-0005-0000-0000-000020440000}"/>
    <cellStyle name="40% - Accent1 9 3 2 2 2 3" xfId="17553" xr:uid="{00000000-0005-0000-0000-000021440000}"/>
    <cellStyle name="40% - Accent1 9 3 2 2 3" xfId="17554" xr:uid="{00000000-0005-0000-0000-000022440000}"/>
    <cellStyle name="40% - Accent1 9 3 2 2 3 2" xfId="17555" xr:uid="{00000000-0005-0000-0000-000023440000}"/>
    <cellStyle name="40% - Accent1 9 3 2 2 4" xfId="17556" xr:uid="{00000000-0005-0000-0000-000024440000}"/>
    <cellStyle name="40% - Accent1 9 3 2 3" xfId="17557" xr:uid="{00000000-0005-0000-0000-000025440000}"/>
    <cellStyle name="40% - Accent1 9 3 2 3 2" xfId="17558" xr:uid="{00000000-0005-0000-0000-000026440000}"/>
    <cellStyle name="40% - Accent1 9 3 2 3 2 2" xfId="17559" xr:uid="{00000000-0005-0000-0000-000027440000}"/>
    <cellStyle name="40% - Accent1 9 3 2 3 3" xfId="17560" xr:uid="{00000000-0005-0000-0000-000028440000}"/>
    <cellStyle name="40% - Accent1 9 3 2 4" xfId="17561" xr:uid="{00000000-0005-0000-0000-000029440000}"/>
    <cellStyle name="40% - Accent1 9 3 2 4 2" xfId="17562" xr:uid="{00000000-0005-0000-0000-00002A440000}"/>
    <cellStyle name="40% - Accent1 9 3 2 4 2 2" xfId="17563" xr:uid="{00000000-0005-0000-0000-00002B440000}"/>
    <cellStyle name="40% - Accent1 9 3 2 4 3" xfId="17564" xr:uid="{00000000-0005-0000-0000-00002C440000}"/>
    <cellStyle name="40% - Accent1 9 3 2 5" xfId="17565" xr:uid="{00000000-0005-0000-0000-00002D440000}"/>
    <cellStyle name="40% - Accent1 9 3 2 5 2" xfId="17566" xr:uid="{00000000-0005-0000-0000-00002E440000}"/>
    <cellStyle name="40% - Accent1 9 3 2 6" xfId="17567" xr:uid="{00000000-0005-0000-0000-00002F440000}"/>
    <cellStyle name="40% - Accent1 9 3 3" xfId="17568" xr:uid="{00000000-0005-0000-0000-000030440000}"/>
    <cellStyle name="40% - Accent1 9 3 3 2" xfId="17569" xr:uid="{00000000-0005-0000-0000-000031440000}"/>
    <cellStyle name="40% - Accent1 9 3 3 2 2" xfId="17570" xr:uid="{00000000-0005-0000-0000-000032440000}"/>
    <cellStyle name="40% - Accent1 9 3 3 2 2 2" xfId="17571" xr:uid="{00000000-0005-0000-0000-000033440000}"/>
    <cellStyle name="40% - Accent1 9 3 3 2 3" xfId="17572" xr:uid="{00000000-0005-0000-0000-000034440000}"/>
    <cellStyle name="40% - Accent1 9 3 3 3" xfId="17573" xr:uid="{00000000-0005-0000-0000-000035440000}"/>
    <cellStyle name="40% - Accent1 9 3 3 3 2" xfId="17574" xr:uid="{00000000-0005-0000-0000-000036440000}"/>
    <cellStyle name="40% - Accent1 9 3 3 4" xfId="17575" xr:uid="{00000000-0005-0000-0000-000037440000}"/>
    <cellStyle name="40% - Accent1 9 3 4" xfId="17576" xr:uid="{00000000-0005-0000-0000-000038440000}"/>
    <cellStyle name="40% - Accent1 9 3 4 2" xfId="17577" xr:uid="{00000000-0005-0000-0000-000039440000}"/>
    <cellStyle name="40% - Accent1 9 3 4 2 2" xfId="17578" xr:uid="{00000000-0005-0000-0000-00003A440000}"/>
    <cellStyle name="40% - Accent1 9 3 4 3" xfId="17579" xr:uid="{00000000-0005-0000-0000-00003B440000}"/>
    <cellStyle name="40% - Accent1 9 3 5" xfId="17580" xr:uid="{00000000-0005-0000-0000-00003C440000}"/>
    <cellStyle name="40% - Accent1 9 3 5 2" xfId="17581" xr:uid="{00000000-0005-0000-0000-00003D440000}"/>
    <cellStyle name="40% - Accent1 9 3 5 2 2" xfId="17582" xr:uid="{00000000-0005-0000-0000-00003E440000}"/>
    <cellStyle name="40% - Accent1 9 3 5 3" xfId="17583" xr:uid="{00000000-0005-0000-0000-00003F440000}"/>
    <cellStyle name="40% - Accent1 9 3 6" xfId="17584" xr:uid="{00000000-0005-0000-0000-000040440000}"/>
    <cellStyle name="40% - Accent1 9 3 6 2" xfId="17585" xr:uid="{00000000-0005-0000-0000-000041440000}"/>
    <cellStyle name="40% - Accent1 9 3 7" xfId="17586" xr:uid="{00000000-0005-0000-0000-000042440000}"/>
    <cellStyle name="40% - Accent1 9 4" xfId="17587" xr:uid="{00000000-0005-0000-0000-000043440000}"/>
    <cellStyle name="40% - Accent1 9 4 2" xfId="17588" xr:uid="{00000000-0005-0000-0000-000044440000}"/>
    <cellStyle name="40% - Accent1 9 4 2 2" xfId="17589" xr:uid="{00000000-0005-0000-0000-000045440000}"/>
    <cellStyle name="40% - Accent1 9 4 2 2 2" xfId="17590" xr:uid="{00000000-0005-0000-0000-000046440000}"/>
    <cellStyle name="40% - Accent1 9 4 2 2 2 2" xfId="17591" xr:uid="{00000000-0005-0000-0000-000047440000}"/>
    <cellStyle name="40% - Accent1 9 4 2 2 3" xfId="17592" xr:uid="{00000000-0005-0000-0000-000048440000}"/>
    <cellStyle name="40% - Accent1 9 4 2 3" xfId="17593" xr:uid="{00000000-0005-0000-0000-000049440000}"/>
    <cellStyle name="40% - Accent1 9 4 2 3 2" xfId="17594" xr:uid="{00000000-0005-0000-0000-00004A440000}"/>
    <cellStyle name="40% - Accent1 9 4 2 4" xfId="17595" xr:uid="{00000000-0005-0000-0000-00004B440000}"/>
    <cellStyle name="40% - Accent1 9 4 3" xfId="17596" xr:uid="{00000000-0005-0000-0000-00004C440000}"/>
    <cellStyle name="40% - Accent1 9 4 3 2" xfId="17597" xr:uid="{00000000-0005-0000-0000-00004D440000}"/>
    <cellStyle name="40% - Accent1 9 4 3 2 2" xfId="17598" xr:uid="{00000000-0005-0000-0000-00004E440000}"/>
    <cellStyle name="40% - Accent1 9 4 3 3" xfId="17599" xr:uid="{00000000-0005-0000-0000-00004F440000}"/>
    <cellStyle name="40% - Accent1 9 4 4" xfId="17600" xr:uid="{00000000-0005-0000-0000-000050440000}"/>
    <cellStyle name="40% - Accent1 9 4 4 2" xfId="17601" xr:uid="{00000000-0005-0000-0000-000051440000}"/>
    <cellStyle name="40% - Accent1 9 4 4 2 2" xfId="17602" xr:uid="{00000000-0005-0000-0000-000052440000}"/>
    <cellStyle name="40% - Accent1 9 4 4 3" xfId="17603" xr:uid="{00000000-0005-0000-0000-000053440000}"/>
    <cellStyle name="40% - Accent1 9 4 5" xfId="17604" xr:uid="{00000000-0005-0000-0000-000054440000}"/>
    <cellStyle name="40% - Accent1 9 4 5 2" xfId="17605" xr:uid="{00000000-0005-0000-0000-000055440000}"/>
    <cellStyle name="40% - Accent1 9 4 6" xfId="17606" xr:uid="{00000000-0005-0000-0000-000056440000}"/>
    <cellStyle name="40% - Accent1 9 5" xfId="17607" xr:uid="{00000000-0005-0000-0000-000057440000}"/>
    <cellStyle name="40% - Accent1 9 5 2" xfId="17608" xr:uid="{00000000-0005-0000-0000-000058440000}"/>
    <cellStyle name="40% - Accent1 9 5 2 2" xfId="17609" xr:uid="{00000000-0005-0000-0000-000059440000}"/>
    <cellStyle name="40% - Accent1 9 5 2 2 2" xfId="17610" xr:uid="{00000000-0005-0000-0000-00005A440000}"/>
    <cellStyle name="40% - Accent1 9 5 2 3" xfId="17611" xr:uid="{00000000-0005-0000-0000-00005B440000}"/>
    <cellStyle name="40% - Accent1 9 5 3" xfId="17612" xr:uid="{00000000-0005-0000-0000-00005C440000}"/>
    <cellStyle name="40% - Accent1 9 5 3 2" xfId="17613" xr:uid="{00000000-0005-0000-0000-00005D440000}"/>
    <cellStyle name="40% - Accent1 9 5 4" xfId="17614" xr:uid="{00000000-0005-0000-0000-00005E440000}"/>
    <cellStyle name="40% - Accent1 9 6" xfId="17615" xr:uid="{00000000-0005-0000-0000-00005F440000}"/>
    <cellStyle name="40% - Accent1 9 6 2" xfId="17616" xr:uid="{00000000-0005-0000-0000-000060440000}"/>
    <cellStyle name="40% - Accent1 9 6 2 2" xfId="17617" xr:uid="{00000000-0005-0000-0000-000061440000}"/>
    <cellStyle name="40% - Accent1 9 6 3" xfId="17618" xr:uid="{00000000-0005-0000-0000-000062440000}"/>
    <cellStyle name="40% - Accent1 9 7" xfId="17619" xr:uid="{00000000-0005-0000-0000-000063440000}"/>
    <cellStyle name="40% - Accent1 9 7 2" xfId="17620" xr:uid="{00000000-0005-0000-0000-000064440000}"/>
    <cellStyle name="40% - Accent1 9 7 2 2" xfId="17621" xr:uid="{00000000-0005-0000-0000-000065440000}"/>
    <cellStyle name="40% - Accent1 9 7 3" xfId="17622" xr:uid="{00000000-0005-0000-0000-000066440000}"/>
    <cellStyle name="40% - Accent1 9 8" xfId="17623" xr:uid="{00000000-0005-0000-0000-000067440000}"/>
    <cellStyle name="40% - Accent1 9 8 2" xfId="17624" xr:uid="{00000000-0005-0000-0000-000068440000}"/>
    <cellStyle name="40% - Accent1 9 9" xfId="17625" xr:uid="{00000000-0005-0000-0000-000069440000}"/>
    <cellStyle name="40% - Accent2 10" xfId="17626" xr:uid="{00000000-0005-0000-0000-00006A440000}"/>
    <cellStyle name="40% - Accent2 10 2" xfId="17627" xr:uid="{00000000-0005-0000-0000-00006B440000}"/>
    <cellStyle name="40% - Accent2 10 2 2" xfId="17628" xr:uid="{00000000-0005-0000-0000-00006C440000}"/>
    <cellStyle name="40% - Accent2 10 2 2 2" xfId="17629" xr:uid="{00000000-0005-0000-0000-00006D440000}"/>
    <cellStyle name="40% - Accent2 10 2 2 2 2" xfId="17630" xr:uid="{00000000-0005-0000-0000-00006E440000}"/>
    <cellStyle name="40% - Accent2 10 2 2 2 2 2" xfId="17631" xr:uid="{00000000-0005-0000-0000-00006F440000}"/>
    <cellStyle name="40% - Accent2 10 2 2 2 2 2 2" xfId="17632" xr:uid="{00000000-0005-0000-0000-000070440000}"/>
    <cellStyle name="40% - Accent2 10 2 2 2 2 2 2 2" xfId="17633" xr:uid="{00000000-0005-0000-0000-000071440000}"/>
    <cellStyle name="40% - Accent2 10 2 2 2 2 2 3" xfId="17634" xr:uid="{00000000-0005-0000-0000-000072440000}"/>
    <cellStyle name="40% - Accent2 10 2 2 2 2 3" xfId="17635" xr:uid="{00000000-0005-0000-0000-000073440000}"/>
    <cellStyle name="40% - Accent2 10 2 2 2 2 3 2" xfId="17636" xr:uid="{00000000-0005-0000-0000-000074440000}"/>
    <cellStyle name="40% - Accent2 10 2 2 2 2 4" xfId="17637" xr:uid="{00000000-0005-0000-0000-000075440000}"/>
    <cellStyle name="40% - Accent2 10 2 2 2 3" xfId="17638" xr:uid="{00000000-0005-0000-0000-000076440000}"/>
    <cellStyle name="40% - Accent2 10 2 2 2 3 2" xfId="17639" xr:uid="{00000000-0005-0000-0000-000077440000}"/>
    <cellStyle name="40% - Accent2 10 2 2 2 3 2 2" xfId="17640" xr:uid="{00000000-0005-0000-0000-000078440000}"/>
    <cellStyle name="40% - Accent2 10 2 2 2 3 3" xfId="17641" xr:uid="{00000000-0005-0000-0000-000079440000}"/>
    <cellStyle name="40% - Accent2 10 2 2 2 4" xfId="17642" xr:uid="{00000000-0005-0000-0000-00007A440000}"/>
    <cellStyle name="40% - Accent2 10 2 2 2 4 2" xfId="17643" xr:uid="{00000000-0005-0000-0000-00007B440000}"/>
    <cellStyle name="40% - Accent2 10 2 2 2 4 2 2" xfId="17644" xr:uid="{00000000-0005-0000-0000-00007C440000}"/>
    <cellStyle name="40% - Accent2 10 2 2 2 4 3" xfId="17645" xr:uid="{00000000-0005-0000-0000-00007D440000}"/>
    <cellStyle name="40% - Accent2 10 2 2 2 5" xfId="17646" xr:uid="{00000000-0005-0000-0000-00007E440000}"/>
    <cellStyle name="40% - Accent2 10 2 2 2 5 2" xfId="17647" xr:uid="{00000000-0005-0000-0000-00007F440000}"/>
    <cellStyle name="40% - Accent2 10 2 2 2 6" xfId="17648" xr:uid="{00000000-0005-0000-0000-000080440000}"/>
    <cellStyle name="40% - Accent2 10 2 2 3" xfId="17649" xr:uid="{00000000-0005-0000-0000-000081440000}"/>
    <cellStyle name="40% - Accent2 10 2 2 3 2" xfId="17650" xr:uid="{00000000-0005-0000-0000-000082440000}"/>
    <cellStyle name="40% - Accent2 10 2 2 3 2 2" xfId="17651" xr:uid="{00000000-0005-0000-0000-000083440000}"/>
    <cellStyle name="40% - Accent2 10 2 2 3 2 2 2" xfId="17652" xr:uid="{00000000-0005-0000-0000-000084440000}"/>
    <cellStyle name="40% - Accent2 10 2 2 3 2 3" xfId="17653" xr:uid="{00000000-0005-0000-0000-000085440000}"/>
    <cellStyle name="40% - Accent2 10 2 2 3 3" xfId="17654" xr:uid="{00000000-0005-0000-0000-000086440000}"/>
    <cellStyle name="40% - Accent2 10 2 2 3 3 2" xfId="17655" xr:uid="{00000000-0005-0000-0000-000087440000}"/>
    <cellStyle name="40% - Accent2 10 2 2 3 4" xfId="17656" xr:uid="{00000000-0005-0000-0000-000088440000}"/>
    <cellStyle name="40% - Accent2 10 2 2 4" xfId="17657" xr:uid="{00000000-0005-0000-0000-000089440000}"/>
    <cellStyle name="40% - Accent2 10 2 2 4 2" xfId="17658" xr:uid="{00000000-0005-0000-0000-00008A440000}"/>
    <cellStyle name="40% - Accent2 10 2 2 4 2 2" xfId="17659" xr:uid="{00000000-0005-0000-0000-00008B440000}"/>
    <cellStyle name="40% - Accent2 10 2 2 4 3" xfId="17660" xr:uid="{00000000-0005-0000-0000-00008C440000}"/>
    <cellStyle name="40% - Accent2 10 2 2 5" xfId="17661" xr:uid="{00000000-0005-0000-0000-00008D440000}"/>
    <cellStyle name="40% - Accent2 10 2 2 5 2" xfId="17662" xr:uid="{00000000-0005-0000-0000-00008E440000}"/>
    <cellStyle name="40% - Accent2 10 2 2 5 2 2" xfId="17663" xr:uid="{00000000-0005-0000-0000-00008F440000}"/>
    <cellStyle name="40% - Accent2 10 2 2 5 3" xfId="17664" xr:uid="{00000000-0005-0000-0000-000090440000}"/>
    <cellStyle name="40% - Accent2 10 2 2 6" xfId="17665" xr:uid="{00000000-0005-0000-0000-000091440000}"/>
    <cellStyle name="40% - Accent2 10 2 2 6 2" xfId="17666" xr:uid="{00000000-0005-0000-0000-000092440000}"/>
    <cellStyle name="40% - Accent2 10 2 2 7" xfId="17667" xr:uid="{00000000-0005-0000-0000-000093440000}"/>
    <cellStyle name="40% - Accent2 10 2 3" xfId="17668" xr:uid="{00000000-0005-0000-0000-000094440000}"/>
    <cellStyle name="40% - Accent2 10 2 3 2" xfId="17669" xr:uid="{00000000-0005-0000-0000-000095440000}"/>
    <cellStyle name="40% - Accent2 10 2 3 2 2" xfId="17670" xr:uid="{00000000-0005-0000-0000-000096440000}"/>
    <cellStyle name="40% - Accent2 10 2 3 2 2 2" xfId="17671" xr:uid="{00000000-0005-0000-0000-000097440000}"/>
    <cellStyle name="40% - Accent2 10 2 3 2 2 2 2" xfId="17672" xr:uid="{00000000-0005-0000-0000-000098440000}"/>
    <cellStyle name="40% - Accent2 10 2 3 2 2 3" xfId="17673" xr:uid="{00000000-0005-0000-0000-000099440000}"/>
    <cellStyle name="40% - Accent2 10 2 3 2 3" xfId="17674" xr:uid="{00000000-0005-0000-0000-00009A440000}"/>
    <cellStyle name="40% - Accent2 10 2 3 2 3 2" xfId="17675" xr:uid="{00000000-0005-0000-0000-00009B440000}"/>
    <cellStyle name="40% - Accent2 10 2 3 2 4" xfId="17676" xr:uid="{00000000-0005-0000-0000-00009C440000}"/>
    <cellStyle name="40% - Accent2 10 2 3 3" xfId="17677" xr:uid="{00000000-0005-0000-0000-00009D440000}"/>
    <cellStyle name="40% - Accent2 10 2 3 3 2" xfId="17678" xr:uid="{00000000-0005-0000-0000-00009E440000}"/>
    <cellStyle name="40% - Accent2 10 2 3 3 2 2" xfId="17679" xr:uid="{00000000-0005-0000-0000-00009F440000}"/>
    <cellStyle name="40% - Accent2 10 2 3 3 3" xfId="17680" xr:uid="{00000000-0005-0000-0000-0000A0440000}"/>
    <cellStyle name="40% - Accent2 10 2 3 4" xfId="17681" xr:uid="{00000000-0005-0000-0000-0000A1440000}"/>
    <cellStyle name="40% - Accent2 10 2 3 4 2" xfId="17682" xr:uid="{00000000-0005-0000-0000-0000A2440000}"/>
    <cellStyle name="40% - Accent2 10 2 3 4 2 2" xfId="17683" xr:uid="{00000000-0005-0000-0000-0000A3440000}"/>
    <cellStyle name="40% - Accent2 10 2 3 4 3" xfId="17684" xr:uid="{00000000-0005-0000-0000-0000A4440000}"/>
    <cellStyle name="40% - Accent2 10 2 3 5" xfId="17685" xr:uid="{00000000-0005-0000-0000-0000A5440000}"/>
    <cellStyle name="40% - Accent2 10 2 3 5 2" xfId="17686" xr:uid="{00000000-0005-0000-0000-0000A6440000}"/>
    <cellStyle name="40% - Accent2 10 2 3 6" xfId="17687" xr:uid="{00000000-0005-0000-0000-0000A7440000}"/>
    <cellStyle name="40% - Accent2 10 2 4" xfId="17688" xr:uid="{00000000-0005-0000-0000-0000A8440000}"/>
    <cellStyle name="40% - Accent2 10 2 4 2" xfId="17689" xr:uid="{00000000-0005-0000-0000-0000A9440000}"/>
    <cellStyle name="40% - Accent2 10 2 4 2 2" xfId="17690" xr:uid="{00000000-0005-0000-0000-0000AA440000}"/>
    <cellStyle name="40% - Accent2 10 2 4 2 2 2" xfId="17691" xr:uid="{00000000-0005-0000-0000-0000AB440000}"/>
    <cellStyle name="40% - Accent2 10 2 4 2 3" xfId="17692" xr:uid="{00000000-0005-0000-0000-0000AC440000}"/>
    <cellStyle name="40% - Accent2 10 2 4 3" xfId="17693" xr:uid="{00000000-0005-0000-0000-0000AD440000}"/>
    <cellStyle name="40% - Accent2 10 2 4 3 2" xfId="17694" xr:uid="{00000000-0005-0000-0000-0000AE440000}"/>
    <cellStyle name="40% - Accent2 10 2 4 4" xfId="17695" xr:uid="{00000000-0005-0000-0000-0000AF440000}"/>
    <cellStyle name="40% - Accent2 10 2 5" xfId="17696" xr:uid="{00000000-0005-0000-0000-0000B0440000}"/>
    <cellStyle name="40% - Accent2 10 2 5 2" xfId="17697" xr:uid="{00000000-0005-0000-0000-0000B1440000}"/>
    <cellStyle name="40% - Accent2 10 2 5 2 2" xfId="17698" xr:uid="{00000000-0005-0000-0000-0000B2440000}"/>
    <cellStyle name="40% - Accent2 10 2 5 3" xfId="17699" xr:uid="{00000000-0005-0000-0000-0000B3440000}"/>
    <cellStyle name="40% - Accent2 10 2 6" xfId="17700" xr:uid="{00000000-0005-0000-0000-0000B4440000}"/>
    <cellStyle name="40% - Accent2 10 2 6 2" xfId="17701" xr:uid="{00000000-0005-0000-0000-0000B5440000}"/>
    <cellStyle name="40% - Accent2 10 2 6 2 2" xfId="17702" xr:uid="{00000000-0005-0000-0000-0000B6440000}"/>
    <cellStyle name="40% - Accent2 10 2 6 3" xfId="17703" xr:uid="{00000000-0005-0000-0000-0000B7440000}"/>
    <cellStyle name="40% - Accent2 10 2 7" xfId="17704" xr:uid="{00000000-0005-0000-0000-0000B8440000}"/>
    <cellStyle name="40% - Accent2 10 2 7 2" xfId="17705" xr:uid="{00000000-0005-0000-0000-0000B9440000}"/>
    <cellStyle name="40% - Accent2 10 2 8" xfId="17706" xr:uid="{00000000-0005-0000-0000-0000BA440000}"/>
    <cellStyle name="40% - Accent2 10 3" xfId="17707" xr:uid="{00000000-0005-0000-0000-0000BB440000}"/>
    <cellStyle name="40% - Accent2 10 3 2" xfId="17708" xr:uid="{00000000-0005-0000-0000-0000BC440000}"/>
    <cellStyle name="40% - Accent2 10 3 2 2" xfId="17709" xr:uid="{00000000-0005-0000-0000-0000BD440000}"/>
    <cellStyle name="40% - Accent2 10 3 2 2 2" xfId="17710" xr:uid="{00000000-0005-0000-0000-0000BE440000}"/>
    <cellStyle name="40% - Accent2 10 3 2 2 2 2" xfId="17711" xr:uid="{00000000-0005-0000-0000-0000BF440000}"/>
    <cellStyle name="40% - Accent2 10 3 2 2 2 2 2" xfId="17712" xr:uid="{00000000-0005-0000-0000-0000C0440000}"/>
    <cellStyle name="40% - Accent2 10 3 2 2 2 3" xfId="17713" xr:uid="{00000000-0005-0000-0000-0000C1440000}"/>
    <cellStyle name="40% - Accent2 10 3 2 2 3" xfId="17714" xr:uid="{00000000-0005-0000-0000-0000C2440000}"/>
    <cellStyle name="40% - Accent2 10 3 2 2 3 2" xfId="17715" xr:uid="{00000000-0005-0000-0000-0000C3440000}"/>
    <cellStyle name="40% - Accent2 10 3 2 2 4" xfId="17716" xr:uid="{00000000-0005-0000-0000-0000C4440000}"/>
    <cellStyle name="40% - Accent2 10 3 2 3" xfId="17717" xr:uid="{00000000-0005-0000-0000-0000C5440000}"/>
    <cellStyle name="40% - Accent2 10 3 2 3 2" xfId="17718" xr:uid="{00000000-0005-0000-0000-0000C6440000}"/>
    <cellStyle name="40% - Accent2 10 3 2 3 2 2" xfId="17719" xr:uid="{00000000-0005-0000-0000-0000C7440000}"/>
    <cellStyle name="40% - Accent2 10 3 2 3 3" xfId="17720" xr:uid="{00000000-0005-0000-0000-0000C8440000}"/>
    <cellStyle name="40% - Accent2 10 3 2 4" xfId="17721" xr:uid="{00000000-0005-0000-0000-0000C9440000}"/>
    <cellStyle name="40% - Accent2 10 3 2 4 2" xfId="17722" xr:uid="{00000000-0005-0000-0000-0000CA440000}"/>
    <cellStyle name="40% - Accent2 10 3 2 4 2 2" xfId="17723" xr:uid="{00000000-0005-0000-0000-0000CB440000}"/>
    <cellStyle name="40% - Accent2 10 3 2 4 3" xfId="17724" xr:uid="{00000000-0005-0000-0000-0000CC440000}"/>
    <cellStyle name="40% - Accent2 10 3 2 5" xfId="17725" xr:uid="{00000000-0005-0000-0000-0000CD440000}"/>
    <cellStyle name="40% - Accent2 10 3 2 5 2" xfId="17726" xr:uid="{00000000-0005-0000-0000-0000CE440000}"/>
    <cellStyle name="40% - Accent2 10 3 2 6" xfId="17727" xr:uid="{00000000-0005-0000-0000-0000CF440000}"/>
    <cellStyle name="40% - Accent2 10 3 3" xfId="17728" xr:uid="{00000000-0005-0000-0000-0000D0440000}"/>
    <cellStyle name="40% - Accent2 10 3 3 2" xfId="17729" xr:uid="{00000000-0005-0000-0000-0000D1440000}"/>
    <cellStyle name="40% - Accent2 10 3 3 2 2" xfId="17730" xr:uid="{00000000-0005-0000-0000-0000D2440000}"/>
    <cellStyle name="40% - Accent2 10 3 3 2 2 2" xfId="17731" xr:uid="{00000000-0005-0000-0000-0000D3440000}"/>
    <cellStyle name="40% - Accent2 10 3 3 2 3" xfId="17732" xr:uid="{00000000-0005-0000-0000-0000D4440000}"/>
    <cellStyle name="40% - Accent2 10 3 3 3" xfId="17733" xr:uid="{00000000-0005-0000-0000-0000D5440000}"/>
    <cellStyle name="40% - Accent2 10 3 3 3 2" xfId="17734" xr:uid="{00000000-0005-0000-0000-0000D6440000}"/>
    <cellStyle name="40% - Accent2 10 3 3 4" xfId="17735" xr:uid="{00000000-0005-0000-0000-0000D7440000}"/>
    <cellStyle name="40% - Accent2 10 3 4" xfId="17736" xr:uid="{00000000-0005-0000-0000-0000D8440000}"/>
    <cellStyle name="40% - Accent2 10 3 4 2" xfId="17737" xr:uid="{00000000-0005-0000-0000-0000D9440000}"/>
    <cellStyle name="40% - Accent2 10 3 4 2 2" xfId="17738" xr:uid="{00000000-0005-0000-0000-0000DA440000}"/>
    <cellStyle name="40% - Accent2 10 3 4 3" xfId="17739" xr:uid="{00000000-0005-0000-0000-0000DB440000}"/>
    <cellStyle name="40% - Accent2 10 3 5" xfId="17740" xr:uid="{00000000-0005-0000-0000-0000DC440000}"/>
    <cellStyle name="40% - Accent2 10 3 5 2" xfId="17741" xr:uid="{00000000-0005-0000-0000-0000DD440000}"/>
    <cellStyle name="40% - Accent2 10 3 5 2 2" xfId="17742" xr:uid="{00000000-0005-0000-0000-0000DE440000}"/>
    <cellStyle name="40% - Accent2 10 3 5 3" xfId="17743" xr:uid="{00000000-0005-0000-0000-0000DF440000}"/>
    <cellStyle name="40% - Accent2 10 3 6" xfId="17744" xr:uid="{00000000-0005-0000-0000-0000E0440000}"/>
    <cellStyle name="40% - Accent2 10 3 6 2" xfId="17745" xr:uid="{00000000-0005-0000-0000-0000E1440000}"/>
    <cellStyle name="40% - Accent2 10 3 7" xfId="17746" xr:uid="{00000000-0005-0000-0000-0000E2440000}"/>
    <cellStyle name="40% - Accent2 10 4" xfId="17747" xr:uid="{00000000-0005-0000-0000-0000E3440000}"/>
    <cellStyle name="40% - Accent2 10 4 2" xfId="17748" xr:uid="{00000000-0005-0000-0000-0000E4440000}"/>
    <cellStyle name="40% - Accent2 10 4 2 2" xfId="17749" xr:uid="{00000000-0005-0000-0000-0000E5440000}"/>
    <cellStyle name="40% - Accent2 10 4 2 2 2" xfId="17750" xr:uid="{00000000-0005-0000-0000-0000E6440000}"/>
    <cellStyle name="40% - Accent2 10 4 2 2 2 2" xfId="17751" xr:uid="{00000000-0005-0000-0000-0000E7440000}"/>
    <cellStyle name="40% - Accent2 10 4 2 2 3" xfId="17752" xr:uid="{00000000-0005-0000-0000-0000E8440000}"/>
    <cellStyle name="40% - Accent2 10 4 2 3" xfId="17753" xr:uid="{00000000-0005-0000-0000-0000E9440000}"/>
    <cellStyle name="40% - Accent2 10 4 2 3 2" xfId="17754" xr:uid="{00000000-0005-0000-0000-0000EA440000}"/>
    <cellStyle name="40% - Accent2 10 4 2 4" xfId="17755" xr:uid="{00000000-0005-0000-0000-0000EB440000}"/>
    <cellStyle name="40% - Accent2 10 4 3" xfId="17756" xr:uid="{00000000-0005-0000-0000-0000EC440000}"/>
    <cellStyle name="40% - Accent2 10 4 3 2" xfId="17757" xr:uid="{00000000-0005-0000-0000-0000ED440000}"/>
    <cellStyle name="40% - Accent2 10 4 3 2 2" xfId="17758" xr:uid="{00000000-0005-0000-0000-0000EE440000}"/>
    <cellStyle name="40% - Accent2 10 4 3 3" xfId="17759" xr:uid="{00000000-0005-0000-0000-0000EF440000}"/>
    <cellStyle name="40% - Accent2 10 4 4" xfId="17760" xr:uid="{00000000-0005-0000-0000-0000F0440000}"/>
    <cellStyle name="40% - Accent2 10 4 4 2" xfId="17761" xr:uid="{00000000-0005-0000-0000-0000F1440000}"/>
    <cellStyle name="40% - Accent2 10 4 4 2 2" xfId="17762" xr:uid="{00000000-0005-0000-0000-0000F2440000}"/>
    <cellStyle name="40% - Accent2 10 4 4 3" xfId="17763" xr:uid="{00000000-0005-0000-0000-0000F3440000}"/>
    <cellStyle name="40% - Accent2 10 4 5" xfId="17764" xr:uid="{00000000-0005-0000-0000-0000F4440000}"/>
    <cellStyle name="40% - Accent2 10 4 5 2" xfId="17765" xr:uid="{00000000-0005-0000-0000-0000F5440000}"/>
    <cellStyle name="40% - Accent2 10 4 6" xfId="17766" xr:uid="{00000000-0005-0000-0000-0000F6440000}"/>
    <cellStyle name="40% - Accent2 10 5" xfId="17767" xr:uid="{00000000-0005-0000-0000-0000F7440000}"/>
    <cellStyle name="40% - Accent2 10 5 2" xfId="17768" xr:uid="{00000000-0005-0000-0000-0000F8440000}"/>
    <cellStyle name="40% - Accent2 10 5 2 2" xfId="17769" xr:uid="{00000000-0005-0000-0000-0000F9440000}"/>
    <cellStyle name="40% - Accent2 10 5 2 2 2" xfId="17770" xr:uid="{00000000-0005-0000-0000-0000FA440000}"/>
    <cellStyle name="40% - Accent2 10 5 2 3" xfId="17771" xr:uid="{00000000-0005-0000-0000-0000FB440000}"/>
    <cellStyle name="40% - Accent2 10 5 3" xfId="17772" xr:uid="{00000000-0005-0000-0000-0000FC440000}"/>
    <cellStyle name="40% - Accent2 10 5 3 2" xfId="17773" xr:uid="{00000000-0005-0000-0000-0000FD440000}"/>
    <cellStyle name="40% - Accent2 10 5 4" xfId="17774" xr:uid="{00000000-0005-0000-0000-0000FE440000}"/>
    <cellStyle name="40% - Accent2 10 6" xfId="17775" xr:uid="{00000000-0005-0000-0000-0000FF440000}"/>
    <cellStyle name="40% - Accent2 10 6 2" xfId="17776" xr:uid="{00000000-0005-0000-0000-000000450000}"/>
    <cellStyle name="40% - Accent2 10 6 2 2" xfId="17777" xr:uid="{00000000-0005-0000-0000-000001450000}"/>
    <cellStyle name="40% - Accent2 10 6 3" xfId="17778" xr:uid="{00000000-0005-0000-0000-000002450000}"/>
    <cellStyle name="40% - Accent2 10 7" xfId="17779" xr:uid="{00000000-0005-0000-0000-000003450000}"/>
    <cellStyle name="40% - Accent2 10 7 2" xfId="17780" xr:uid="{00000000-0005-0000-0000-000004450000}"/>
    <cellStyle name="40% - Accent2 10 7 2 2" xfId="17781" xr:uid="{00000000-0005-0000-0000-000005450000}"/>
    <cellStyle name="40% - Accent2 10 7 3" xfId="17782" xr:uid="{00000000-0005-0000-0000-000006450000}"/>
    <cellStyle name="40% - Accent2 10 8" xfId="17783" xr:uid="{00000000-0005-0000-0000-000007450000}"/>
    <cellStyle name="40% - Accent2 10 8 2" xfId="17784" xr:uid="{00000000-0005-0000-0000-000008450000}"/>
    <cellStyle name="40% - Accent2 10 9" xfId="17785" xr:uid="{00000000-0005-0000-0000-000009450000}"/>
    <cellStyle name="40% - Accent2 11" xfId="17786" xr:uid="{00000000-0005-0000-0000-00000A450000}"/>
    <cellStyle name="40% - Accent2 11 2" xfId="17787" xr:uid="{00000000-0005-0000-0000-00000B450000}"/>
    <cellStyle name="40% - Accent2 11 2 2" xfId="17788" xr:uid="{00000000-0005-0000-0000-00000C450000}"/>
    <cellStyle name="40% - Accent2 11 2 2 2" xfId="17789" xr:uid="{00000000-0005-0000-0000-00000D450000}"/>
    <cellStyle name="40% - Accent2 11 2 2 2 2" xfId="17790" xr:uid="{00000000-0005-0000-0000-00000E450000}"/>
    <cellStyle name="40% - Accent2 11 2 2 2 2 2" xfId="17791" xr:uid="{00000000-0005-0000-0000-00000F450000}"/>
    <cellStyle name="40% - Accent2 11 2 2 2 2 2 2" xfId="17792" xr:uid="{00000000-0005-0000-0000-000010450000}"/>
    <cellStyle name="40% - Accent2 11 2 2 2 2 2 2 2" xfId="17793" xr:uid="{00000000-0005-0000-0000-000011450000}"/>
    <cellStyle name="40% - Accent2 11 2 2 2 2 2 3" xfId="17794" xr:uid="{00000000-0005-0000-0000-000012450000}"/>
    <cellStyle name="40% - Accent2 11 2 2 2 2 3" xfId="17795" xr:uid="{00000000-0005-0000-0000-000013450000}"/>
    <cellStyle name="40% - Accent2 11 2 2 2 2 3 2" xfId="17796" xr:uid="{00000000-0005-0000-0000-000014450000}"/>
    <cellStyle name="40% - Accent2 11 2 2 2 2 4" xfId="17797" xr:uid="{00000000-0005-0000-0000-000015450000}"/>
    <cellStyle name="40% - Accent2 11 2 2 2 3" xfId="17798" xr:uid="{00000000-0005-0000-0000-000016450000}"/>
    <cellStyle name="40% - Accent2 11 2 2 2 3 2" xfId="17799" xr:uid="{00000000-0005-0000-0000-000017450000}"/>
    <cellStyle name="40% - Accent2 11 2 2 2 3 2 2" xfId="17800" xr:uid="{00000000-0005-0000-0000-000018450000}"/>
    <cellStyle name="40% - Accent2 11 2 2 2 3 3" xfId="17801" xr:uid="{00000000-0005-0000-0000-000019450000}"/>
    <cellStyle name="40% - Accent2 11 2 2 2 4" xfId="17802" xr:uid="{00000000-0005-0000-0000-00001A450000}"/>
    <cellStyle name="40% - Accent2 11 2 2 2 4 2" xfId="17803" xr:uid="{00000000-0005-0000-0000-00001B450000}"/>
    <cellStyle name="40% - Accent2 11 2 2 2 4 2 2" xfId="17804" xr:uid="{00000000-0005-0000-0000-00001C450000}"/>
    <cellStyle name="40% - Accent2 11 2 2 2 4 3" xfId="17805" xr:uid="{00000000-0005-0000-0000-00001D450000}"/>
    <cellStyle name="40% - Accent2 11 2 2 2 5" xfId="17806" xr:uid="{00000000-0005-0000-0000-00001E450000}"/>
    <cellStyle name="40% - Accent2 11 2 2 2 5 2" xfId="17807" xr:uid="{00000000-0005-0000-0000-00001F450000}"/>
    <cellStyle name="40% - Accent2 11 2 2 2 6" xfId="17808" xr:uid="{00000000-0005-0000-0000-000020450000}"/>
    <cellStyle name="40% - Accent2 11 2 2 3" xfId="17809" xr:uid="{00000000-0005-0000-0000-000021450000}"/>
    <cellStyle name="40% - Accent2 11 2 2 3 2" xfId="17810" xr:uid="{00000000-0005-0000-0000-000022450000}"/>
    <cellStyle name="40% - Accent2 11 2 2 3 2 2" xfId="17811" xr:uid="{00000000-0005-0000-0000-000023450000}"/>
    <cellStyle name="40% - Accent2 11 2 2 3 2 2 2" xfId="17812" xr:uid="{00000000-0005-0000-0000-000024450000}"/>
    <cellStyle name="40% - Accent2 11 2 2 3 2 3" xfId="17813" xr:uid="{00000000-0005-0000-0000-000025450000}"/>
    <cellStyle name="40% - Accent2 11 2 2 3 3" xfId="17814" xr:uid="{00000000-0005-0000-0000-000026450000}"/>
    <cellStyle name="40% - Accent2 11 2 2 3 3 2" xfId="17815" xr:uid="{00000000-0005-0000-0000-000027450000}"/>
    <cellStyle name="40% - Accent2 11 2 2 3 4" xfId="17816" xr:uid="{00000000-0005-0000-0000-000028450000}"/>
    <cellStyle name="40% - Accent2 11 2 2 4" xfId="17817" xr:uid="{00000000-0005-0000-0000-000029450000}"/>
    <cellStyle name="40% - Accent2 11 2 2 4 2" xfId="17818" xr:uid="{00000000-0005-0000-0000-00002A450000}"/>
    <cellStyle name="40% - Accent2 11 2 2 4 2 2" xfId="17819" xr:uid="{00000000-0005-0000-0000-00002B450000}"/>
    <cellStyle name="40% - Accent2 11 2 2 4 3" xfId="17820" xr:uid="{00000000-0005-0000-0000-00002C450000}"/>
    <cellStyle name="40% - Accent2 11 2 2 5" xfId="17821" xr:uid="{00000000-0005-0000-0000-00002D450000}"/>
    <cellStyle name="40% - Accent2 11 2 2 5 2" xfId="17822" xr:uid="{00000000-0005-0000-0000-00002E450000}"/>
    <cellStyle name="40% - Accent2 11 2 2 5 2 2" xfId="17823" xr:uid="{00000000-0005-0000-0000-00002F450000}"/>
    <cellStyle name="40% - Accent2 11 2 2 5 3" xfId="17824" xr:uid="{00000000-0005-0000-0000-000030450000}"/>
    <cellStyle name="40% - Accent2 11 2 2 6" xfId="17825" xr:uid="{00000000-0005-0000-0000-000031450000}"/>
    <cellStyle name="40% - Accent2 11 2 2 6 2" xfId="17826" xr:uid="{00000000-0005-0000-0000-000032450000}"/>
    <cellStyle name="40% - Accent2 11 2 2 7" xfId="17827" xr:uid="{00000000-0005-0000-0000-000033450000}"/>
    <cellStyle name="40% - Accent2 11 2 3" xfId="17828" xr:uid="{00000000-0005-0000-0000-000034450000}"/>
    <cellStyle name="40% - Accent2 11 2 3 2" xfId="17829" xr:uid="{00000000-0005-0000-0000-000035450000}"/>
    <cellStyle name="40% - Accent2 11 2 3 2 2" xfId="17830" xr:uid="{00000000-0005-0000-0000-000036450000}"/>
    <cellStyle name="40% - Accent2 11 2 3 2 2 2" xfId="17831" xr:uid="{00000000-0005-0000-0000-000037450000}"/>
    <cellStyle name="40% - Accent2 11 2 3 2 2 2 2" xfId="17832" xr:uid="{00000000-0005-0000-0000-000038450000}"/>
    <cellStyle name="40% - Accent2 11 2 3 2 2 3" xfId="17833" xr:uid="{00000000-0005-0000-0000-000039450000}"/>
    <cellStyle name="40% - Accent2 11 2 3 2 3" xfId="17834" xr:uid="{00000000-0005-0000-0000-00003A450000}"/>
    <cellStyle name="40% - Accent2 11 2 3 2 3 2" xfId="17835" xr:uid="{00000000-0005-0000-0000-00003B450000}"/>
    <cellStyle name="40% - Accent2 11 2 3 2 4" xfId="17836" xr:uid="{00000000-0005-0000-0000-00003C450000}"/>
    <cellStyle name="40% - Accent2 11 2 3 3" xfId="17837" xr:uid="{00000000-0005-0000-0000-00003D450000}"/>
    <cellStyle name="40% - Accent2 11 2 3 3 2" xfId="17838" xr:uid="{00000000-0005-0000-0000-00003E450000}"/>
    <cellStyle name="40% - Accent2 11 2 3 3 2 2" xfId="17839" xr:uid="{00000000-0005-0000-0000-00003F450000}"/>
    <cellStyle name="40% - Accent2 11 2 3 3 3" xfId="17840" xr:uid="{00000000-0005-0000-0000-000040450000}"/>
    <cellStyle name="40% - Accent2 11 2 3 4" xfId="17841" xr:uid="{00000000-0005-0000-0000-000041450000}"/>
    <cellStyle name="40% - Accent2 11 2 3 4 2" xfId="17842" xr:uid="{00000000-0005-0000-0000-000042450000}"/>
    <cellStyle name="40% - Accent2 11 2 3 4 2 2" xfId="17843" xr:uid="{00000000-0005-0000-0000-000043450000}"/>
    <cellStyle name="40% - Accent2 11 2 3 4 3" xfId="17844" xr:uid="{00000000-0005-0000-0000-000044450000}"/>
    <cellStyle name="40% - Accent2 11 2 3 5" xfId="17845" xr:uid="{00000000-0005-0000-0000-000045450000}"/>
    <cellStyle name="40% - Accent2 11 2 3 5 2" xfId="17846" xr:uid="{00000000-0005-0000-0000-000046450000}"/>
    <cellStyle name="40% - Accent2 11 2 3 6" xfId="17847" xr:uid="{00000000-0005-0000-0000-000047450000}"/>
    <cellStyle name="40% - Accent2 11 2 4" xfId="17848" xr:uid="{00000000-0005-0000-0000-000048450000}"/>
    <cellStyle name="40% - Accent2 11 2 4 2" xfId="17849" xr:uid="{00000000-0005-0000-0000-000049450000}"/>
    <cellStyle name="40% - Accent2 11 2 4 2 2" xfId="17850" xr:uid="{00000000-0005-0000-0000-00004A450000}"/>
    <cellStyle name="40% - Accent2 11 2 4 2 2 2" xfId="17851" xr:uid="{00000000-0005-0000-0000-00004B450000}"/>
    <cellStyle name="40% - Accent2 11 2 4 2 3" xfId="17852" xr:uid="{00000000-0005-0000-0000-00004C450000}"/>
    <cellStyle name="40% - Accent2 11 2 4 3" xfId="17853" xr:uid="{00000000-0005-0000-0000-00004D450000}"/>
    <cellStyle name="40% - Accent2 11 2 4 3 2" xfId="17854" xr:uid="{00000000-0005-0000-0000-00004E450000}"/>
    <cellStyle name="40% - Accent2 11 2 4 4" xfId="17855" xr:uid="{00000000-0005-0000-0000-00004F450000}"/>
    <cellStyle name="40% - Accent2 11 2 5" xfId="17856" xr:uid="{00000000-0005-0000-0000-000050450000}"/>
    <cellStyle name="40% - Accent2 11 2 5 2" xfId="17857" xr:uid="{00000000-0005-0000-0000-000051450000}"/>
    <cellStyle name="40% - Accent2 11 2 5 2 2" xfId="17858" xr:uid="{00000000-0005-0000-0000-000052450000}"/>
    <cellStyle name="40% - Accent2 11 2 5 3" xfId="17859" xr:uid="{00000000-0005-0000-0000-000053450000}"/>
    <cellStyle name="40% - Accent2 11 2 6" xfId="17860" xr:uid="{00000000-0005-0000-0000-000054450000}"/>
    <cellStyle name="40% - Accent2 11 2 6 2" xfId="17861" xr:uid="{00000000-0005-0000-0000-000055450000}"/>
    <cellStyle name="40% - Accent2 11 2 6 2 2" xfId="17862" xr:uid="{00000000-0005-0000-0000-000056450000}"/>
    <cellStyle name="40% - Accent2 11 2 6 3" xfId="17863" xr:uid="{00000000-0005-0000-0000-000057450000}"/>
    <cellStyle name="40% - Accent2 11 2 7" xfId="17864" xr:uid="{00000000-0005-0000-0000-000058450000}"/>
    <cellStyle name="40% - Accent2 11 2 7 2" xfId="17865" xr:uid="{00000000-0005-0000-0000-000059450000}"/>
    <cellStyle name="40% - Accent2 11 2 8" xfId="17866" xr:uid="{00000000-0005-0000-0000-00005A450000}"/>
    <cellStyle name="40% - Accent2 11 3" xfId="17867" xr:uid="{00000000-0005-0000-0000-00005B450000}"/>
    <cellStyle name="40% - Accent2 11 3 2" xfId="17868" xr:uid="{00000000-0005-0000-0000-00005C450000}"/>
    <cellStyle name="40% - Accent2 11 3 2 2" xfId="17869" xr:uid="{00000000-0005-0000-0000-00005D450000}"/>
    <cellStyle name="40% - Accent2 11 3 2 2 2" xfId="17870" xr:uid="{00000000-0005-0000-0000-00005E450000}"/>
    <cellStyle name="40% - Accent2 11 3 2 2 2 2" xfId="17871" xr:uid="{00000000-0005-0000-0000-00005F450000}"/>
    <cellStyle name="40% - Accent2 11 3 2 2 2 2 2" xfId="17872" xr:uid="{00000000-0005-0000-0000-000060450000}"/>
    <cellStyle name="40% - Accent2 11 3 2 2 2 3" xfId="17873" xr:uid="{00000000-0005-0000-0000-000061450000}"/>
    <cellStyle name="40% - Accent2 11 3 2 2 3" xfId="17874" xr:uid="{00000000-0005-0000-0000-000062450000}"/>
    <cellStyle name="40% - Accent2 11 3 2 2 3 2" xfId="17875" xr:uid="{00000000-0005-0000-0000-000063450000}"/>
    <cellStyle name="40% - Accent2 11 3 2 2 4" xfId="17876" xr:uid="{00000000-0005-0000-0000-000064450000}"/>
    <cellStyle name="40% - Accent2 11 3 2 3" xfId="17877" xr:uid="{00000000-0005-0000-0000-000065450000}"/>
    <cellStyle name="40% - Accent2 11 3 2 3 2" xfId="17878" xr:uid="{00000000-0005-0000-0000-000066450000}"/>
    <cellStyle name="40% - Accent2 11 3 2 3 2 2" xfId="17879" xr:uid="{00000000-0005-0000-0000-000067450000}"/>
    <cellStyle name="40% - Accent2 11 3 2 3 3" xfId="17880" xr:uid="{00000000-0005-0000-0000-000068450000}"/>
    <cellStyle name="40% - Accent2 11 3 2 4" xfId="17881" xr:uid="{00000000-0005-0000-0000-000069450000}"/>
    <cellStyle name="40% - Accent2 11 3 2 4 2" xfId="17882" xr:uid="{00000000-0005-0000-0000-00006A450000}"/>
    <cellStyle name="40% - Accent2 11 3 2 4 2 2" xfId="17883" xr:uid="{00000000-0005-0000-0000-00006B450000}"/>
    <cellStyle name="40% - Accent2 11 3 2 4 3" xfId="17884" xr:uid="{00000000-0005-0000-0000-00006C450000}"/>
    <cellStyle name="40% - Accent2 11 3 2 5" xfId="17885" xr:uid="{00000000-0005-0000-0000-00006D450000}"/>
    <cellStyle name="40% - Accent2 11 3 2 5 2" xfId="17886" xr:uid="{00000000-0005-0000-0000-00006E450000}"/>
    <cellStyle name="40% - Accent2 11 3 2 6" xfId="17887" xr:uid="{00000000-0005-0000-0000-00006F450000}"/>
    <cellStyle name="40% - Accent2 11 3 3" xfId="17888" xr:uid="{00000000-0005-0000-0000-000070450000}"/>
    <cellStyle name="40% - Accent2 11 3 3 2" xfId="17889" xr:uid="{00000000-0005-0000-0000-000071450000}"/>
    <cellStyle name="40% - Accent2 11 3 3 2 2" xfId="17890" xr:uid="{00000000-0005-0000-0000-000072450000}"/>
    <cellStyle name="40% - Accent2 11 3 3 2 2 2" xfId="17891" xr:uid="{00000000-0005-0000-0000-000073450000}"/>
    <cellStyle name="40% - Accent2 11 3 3 2 3" xfId="17892" xr:uid="{00000000-0005-0000-0000-000074450000}"/>
    <cellStyle name="40% - Accent2 11 3 3 3" xfId="17893" xr:uid="{00000000-0005-0000-0000-000075450000}"/>
    <cellStyle name="40% - Accent2 11 3 3 3 2" xfId="17894" xr:uid="{00000000-0005-0000-0000-000076450000}"/>
    <cellStyle name="40% - Accent2 11 3 3 4" xfId="17895" xr:uid="{00000000-0005-0000-0000-000077450000}"/>
    <cellStyle name="40% - Accent2 11 3 4" xfId="17896" xr:uid="{00000000-0005-0000-0000-000078450000}"/>
    <cellStyle name="40% - Accent2 11 3 4 2" xfId="17897" xr:uid="{00000000-0005-0000-0000-000079450000}"/>
    <cellStyle name="40% - Accent2 11 3 4 2 2" xfId="17898" xr:uid="{00000000-0005-0000-0000-00007A450000}"/>
    <cellStyle name="40% - Accent2 11 3 4 3" xfId="17899" xr:uid="{00000000-0005-0000-0000-00007B450000}"/>
    <cellStyle name="40% - Accent2 11 3 5" xfId="17900" xr:uid="{00000000-0005-0000-0000-00007C450000}"/>
    <cellStyle name="40% - Accent2 11 3 5 2" xfId="17901" xr:uid="{00000000-0005-0000-0000-00007D450000}"/>
    <cellStyle name="40% - Accent2 11 3 5 2 2" xfId="17902" xr:uid="{00000000-0005-0000-0000-00007E450000}"/>
    <cellStyle name="40% - Accent2 11 3 5 3" xfId="17903" xr:uid="{00000000-0005-0000-0000-00007F450000}"/>
    <cellStyle name="40% - Accent2 11 3 6" xfId="17904" xr:uid="{00000000-0005-0000-0000-000080450000}"/>
    <cellStyle name="40% - Accent2 11 3 6 2" xfId="17905" xr:uid="{00000000-0005-0000-0000-000081450000}"/>
    <cellStyle name="40% - Accent2 11 3 7" xfId="17906" xr:uid="{00000000-0005-0000-0000-000082450000}"/>
    <cellStyle name="40% - Accent2 11 4" xfId="17907" xr:uid="{00000000-0005-0000-0000-000083450000}"/>
    <cellStyle name="40% - Accent2 11 4 2" xfId="17908" xr:uid="{00000000-0005-0000-0000-000084450000}"/>
    <cellStyle name="40% - Accent2 11 4 2 2" xfId="17909" xr:uid="{00000000-0005-0000-0000-000085450000}"/>
    <cellStyle name="40% - Accent2 11 4 2 2 2" xfId="17910" xr:uid="{00000000-0005-0000-0000-000086450000}"/>
    <cellStyle name="40% - Accent2 11 4 2 2 2 2" xfId="17911" xr:uid="{00000000-0005-0000-0000-000087450000}"/>
    <cellStyle name="40% - Accent2 11 4 2 2 3" xfId="17912" xr:uid="{00000000-0005-0000-0000-000088450000}"/>
    <cellStyle name="40% - Accent2 11 4 2 3" xfId="17913" xr:uid="{00000000-0005-0000-0000-000089450000}"/>
    <cellStyle name="40% - Accent2 11 4 2 3 2" xfId="17914" xr:uid="{00000000-0005-0000-0000-00008A450000}"/>
    <cellStyle name="40% - Accent2 11 4 2 4" xfId="17915" xr:uid="{00000000-0005-0000-0000-00008B450000}"/>
    <cellStyle name="40% - Accent2 11 4 3" xfId="17916" xr:uid="{00000000-0005-0000-0000-00008C450000}"/>
    <cellStyle name="40% - Accent2 11 4 3 2" xfId="17917" xr:uid="{00000000-0005-0000-0000-00008D450000}"/>
    <cellStyle name="40% - Accent2 11 4 3 2 2" xfId="17918" xr:uid="{00000000-0005-0000-0000-00008E450000}"/>
    <cellStyle name="40% - Accent2 11 4 3 3" xfId="17919" xr:uid="{00000000-0005-0000-0000-00008F450000}"/>
    <cellStyle name="40% - Accent2 11 4 4" xfId="17920" xr:uid="{00000000-0005-0000-0000-000090450000}"/>
    <cellStyle name="40% - Accent2 11 4 4 2" xfId="17921" xr:uid="{00000000-0005-0000-0000-000091450000}"/>
    <cellStyle name="40% - Accent2 11 4 4 2 2" xfId="17922" xr:uid="{00000000-0005-0000-0000-000092450000}"/>
    <cellStyle name="40% - Accent2 11 4 4 3" xfId="17923" xr:uid="{00000000-0005-0000-0000-000093450000}"/>
    <cellStyle name="40% - Accent2 11 4 5" xfId="17924" xr:uid="{00000000-0005-0000-0000-000094450000}"/>
    <cellStyle name="40% - Accent2 11 4 5 2" xfId="17925" xr:uid="{00000000-0005-0000-0000-000095450000}"/>
    <cellStyle name="40% - Accent2 11 4 6" xfId="17926" xr:uid="{00000000-0005-0000-0000-000096450000}"/>
    <cellStyle name="40% - Accent2 11 5" xfId="17927" xr:uid="{00000000-0005-0000-0000-000097450000}"/>
    <cellStyle name="40% - Accent2 11 5 2" xfId="17928" xr:uid="{00000000-0005-0000-0000-000098450000}"/>
    <cellStyle name="40% - Accent2 11 5 2 2" xfId="17929" xr:uid="{00000000-0005-0000-0000-000099450000}"/>
    <cellStyle name="40% - Accent2 11 5 2 2 2" xfId="17930" xr:uid="{00000000-0005-0000-0000-00009A450000}"/>
    <cellStyle name="40% - Accent2 11 5 2 3" xfId="17931" xr:uid="{00000000-0005-0000-0000-00009B450000}"/>
    <cellStyle name="40% - Accent2 11 5 3" xfId="17932" xr:uid="{00000000-0005-0000-0000-00009C450000}"/>
    <cellStyle name="40% - Accent2 11 5 3 2" xfId="17933" xr:uid="{00000000-0005-0000-0000-00009D450000}"/>
    <cellStyle name="40% - Accent2 11 5 4" xfId="17934" xr:uid="{00000000-0005-0000-0000-00009E450000}"/>
    <cellStyle name="40% - Accent2 11 6" xfId="17935" xr:uid="{00000000-0005-0000-0000-00009F450000}"/>
    <cellStyle name="40% - Accent2 11 6 2" xfId="17936" xr:uid="{00000000-0005-0000-0000-0000A0450000}"/>
    <cellStyle name="40% - Accent2 11 6 2 2" xfId="17937" xr:uid="{00000000-0005-0000-0000-0000A1450000}"/>
    <cellStyle name="40% - Accent2 11 6 3" xfId="17938" xr:uid="{00000000-0005-0000-0000-0000A2450000}"/>
    <cellStyle name="40% - Accent2 11 7" xfId="17939" xr:uid="{00000000-0005-0000-0000-0000A3450000}"/>
    <cellStyle name="40% - Accent2 11 7 2" xfId="17940" xr:uid="{00000000-0005-0000-0000-0000A4450000}"/>
    <cellStyle name="40% - Accent2 11 7 2 2" xfId="17941" xr:uid="{00000000-0005-0000-0000-0000A5450000}"/>
    <cellStyle name="40% - Accent2 11 7 3" xfId="17942" xr:uid="{00000000-0005-0000-0000-0000A6450000}"/>
    <cellStyle name="40% - Accent2 11 8" xfId="17943" xr:uid="{00000000-0005-0000-0000-0000A7450000}"/>
    <cellStyle name="40% - Accent2 11 8 2" xfId="17944" xr:uid="{00000000-0005-0000-0000-0000A8450000}"/>
    <cellStyle name="40% - Accent2 11 9" xfId="17945" xr:uid="{00000000-0005-0000-0000-0000A9450000}"/>
    <cellStyle name="40% - Accent2 12" xfId="17946" xr:uid="{00000000-0005-0000-0000-0000AA450000}"/>
    <cellStyle name="40% - Accent2 12 2" xfId="17947" xr:uid="{00000000-0005-0000-0000-0000AB450000}"/>
    <cellStyle name="40% - Accent2 12 2 2" xfId="17948" xr:uid="{00000000-0005-0000-0000-0000AC450000}"/>
    <cellStyle name="40% - Accent2 12 2 2 2" xfId="17949" xr:uid="{00000000-0005-0000-0000-0000AD450000}"/>
    <cellStyle name="40% - Accent2 12 2 2 2 2" xfId="17950" xr:uid="{00000000-0005-0000-0000-0000AE450000}"/>
    <cellStyle name="40% - Accent2 12 2 2 2 2 2" xfId="17951" xr:uid="{00000000-0005-0000-0000-0000AF450000}"/>
    <cellStyle name="40% - Accent2 12 2 2 2 2 2 2" xfId="17952" xr:uid="{00000000-0005-0000-0000-0000B0450000}"/>
    <cellStyle name="40% - Accent2 12 2 2 2 2 2 2 2" xfId="17953" xr:uid="{00000000-0005-0000-0000-0000B1450000}"/>
    <cellStyle name="40% - Accent2 12 2 2 2 2 2 3" xfId="17954" xr:uid="{00000000-0005-0000-0000-0000B2450000}"/>
    <cellStyle name="40% - Accent2 12 2 2 2 2 3" xfId="17955" xr:uid="{00000000-0005-0000-0000-0000B3450000}"/>
    <cellStyle name="40% - Accent2 12 2 2 2 2 3 2" xfId="17956" xr:uid="{00000000-0005-0000-0000-0000B4450000}"/>
    <cellStyle name="40% - Accent2 12 2 2 2 2 4" xfId="17957" xr:uid="{00000000-0005-0000-0000-0000B5450000}"/>
    <cellStyle name="40% - Accent2 12 2 2 2 3" xfId="17958" xr:uid="{00000000-0005-0000-0000-0000B6450000}"/>
    <cellStyle name="40% - Accent2 12 2 2 2 3 2" xfId="17959" xr:uid="{00000000-0005-0000-0000-0000B7450000}"/>
    <cellStyle name="40% - Accent2 12 2 2 2 3 2 2" xfId="17960" xr:uid="{00000000-0005-0000-0000-0000B8450000}"/>
    <cellStyle name="40% - Accent2 12 2 2 2 3 3" xfId="17961" xr:uid="{00000000-0005-0000-0000-0000B9450000}"/>
    <cellStyle name="40% - Accent2 12 2 2 2 4" xfId="17962" xr:uid="{00000000-0005-0000-0000-0000BA450000}"/>
    <cellStyle name="40% - Accent2 12 2 2 2 4 2" xfId="17963" xr:uid="{00000000-0005-0000-0000-0000BB450000}"/>
    <cellStyle name="40% - Accent2 12 2 2 2 4 2 2" xfId="17964" xr:uid="{00000000-0005-0000-0000-0000BC450000}"/>
    <cellStyle name="40% - Accent2 12 2 2 2 4 3" xfId="17965" xr:uid="{00000000-0005-0000-0000-0000BD450000}"/>
    <cellStyle name="40% - Accent2 12 2 2 2 5" xfId="17966" xr:uid="{00000000-0005-0000-0000-0000BE450000}"/>
    <cellStyle name="40% - Accent2 12 2 2 2 5 2" xfId="17967" xr:uid="{00000000-0005-0000-0000-0000BF450000}"/>
    <cellStyle name="40% - Accent2 12 2 2 2 6" xfId="17968" xr:uid="{00000000-0005-0000-0000-0000C0450000}"/>
    <cellStyle name="40% - Accent2 12 2 2 3" xfId="17969" xr:uid="{00000000-0005-0000-0000-0000C1450000}"/>
    <cellStyle name="40% - Accent2 12 2 2 3 2" xfId="17970" xr:uid="{00000000-0005-0000-0000-0000C2450000}"/>
    <cellStyle name="40% - Accent2 12 2 2 3 2 2" xfId="17971" xr:uid="{00000000-0005-0000-0000-0000C3450000}"/>
    <cellStyle name="40% - Accent2 12 2 2 3 2 2 2" xfId="17972" xr:uid="{00000000-0005-0000-0000-0000C4450000}"/>
    <cellStyle name="40% - Accent2 12 2 2 3 2 3" xfId="17973" xr:uid="{00000000-0005-0000-0000-0000C5450000}"/>
    <cellStyle name="40% - Accent2 12 2 2 3 3" xfId="17974" xr:uid="{00000000-0005-0000-0000-0000C6450000}"/>
    <cellStyle name="40% - Accent2 12 2 2 3 3 2" xfId="17975" xr:uid="{00000000-0005-0000-0000-0000C7450000}"/>
    <cellStyle name="40% - Accent2 12 2 2 3 4" xfId="17976" xr:uid="{00000000-0005-0000-0000-0000C8450000}"/>
    <cellStyle name="40% - Accent2 12 2 2 4" xfId="17977" xr:uid="{00000000-0005-0000-0000-0000C9450000}"/>
    <cellStyle name="40% - Accent2 12 2 2 4 2" xfId="17978" xr:uid="{00000000-0005-0000-0000-0000CA450000}"/>
    <cellStyle name="40% - Accent2 12 2 2 4 2 2" xfId="17979" xr:uid="{00000000-0005-0000-0000-0000CB450000}"/>
    <cellStyle name="40% - Accent2 12 2 2 4 3" xfId="17980" xr:uid="{00000000-0005-0000-0000-0000CC450000}"/>
    <cellStyle name="40% - Accent2 12 2 2 5" xfId="17981" xr:uid="{00000000-0005-0000-0000-0000CD450000}"/>
    <cellStyle name="40% - Accent2 12 2 2 5 2" xfId="17982" xr:uid="{00000000-0005-0000-0000-0000CE450000}"/>
    <cellStyle name="40% - Accent2 12 2 2 5 2 2" xfId="17983" xr:uid="{00000000-0005-0000-0000-0000CF450000}"/>
    <cellStyle name="40% - Accent2 12 2 2 5 3" xfId="17984" xr:uid="{00000000-0005-0000-0000-0000D0450000}"/>
    <cellStyle name="40% - Accent2 12 2 2 6" xfId="17985" xr:uid="{00000000-0005-0000-0000-0000D1450000}"/>
    <cellStyle name="40% - Accent2 12 2 2 6 2" xfId="17986" xr:uid="{00000000-0005-0000-0000-0000D2450000}"/>
    <cellStyle name="40% - Accent2 12 2 2 7" xfId="17987" xr:uid="{00000000-0005-0000-0000-0000D3450000}"/>
    <cellStyle name="40% - Accent2 12 2 3" xfId="17988" xr:uid="{00000000-0005-0000-0000-0000D4450000}"/>
    <cellStyle name="40% - Accent2 12 2 3 2" xfId="17989" xr:uid="{00000000-0005-0000-0000-0000D5450000}"/>
    <cellStyle name="40% - Accent2 12 2 3 2 2" xfId="17990" xr:uid="{00000000-0005-0000-0000-0000D6450000}"/>
    <cellStyle name="40% - Accent2 12 2 3 2 2 2" xfId="17991" xr:uid="{00000000-0005-0000-0000-0000D7450000}"/>
    <cellStyle name="40% - Accent2 12 2 3 2 2 2 2" xfId="17992" xr:uid="{00000000-0005-0000-0000-0000D8450000}"/>
    <cellStyle name="40% - Accent2 12 2 3 2 2 3" xfId="17993" xr:uid="{00000000-0005-0000-0000-0000D9450000}"/>
    <cellStyle name="40% - Accent2 12 2 3 2 3" xfId="17994" xr:uid="{00000000-0005-0000-0000-0000DA450000}"/>
    <cellStyle name="40% - Accent2 12 2 3 2 3 2" xfId="17995" xr:uid="{00000000-0005-0000-0000-0000DB450000}"/>
    <cellStyle name="40% - Accent2 12 2 3 2 4" xfId="17996" xr:uid="{00000000-0005-0000-0000-0000DC450000}"/>
    <cellStyle name="40% - Accent2 12 2 3 3" xfId="17997" xr:uid="{00000000-0005-0000-0000-0000DD450000}"/>
    <cellStyle name="40% - Accent2 12 2 3 3 2" xfId="17998" xr:uid="{00000000-0005-0000-0000-0000DE450000}"/>
    <cellStyle name="40% - Accent2 12 2 3 3 2 2" xfId="17999" xr:uid="{00000000-0005-0000-0000-0000DF450000}"/>
    <cellStyle name="40% - Accent2 12 2 3 3 3" xfId="18000" xr:uid="{00000000-0005-0000-0000-0000E0450000}"/>
    <cellStyle name="40% - Accent2 12 2 3 4" xfId="18001" xr:uid="{00000000-0005-0000-0000-0000E1450000}"/>
    <cellStyle name="40% - Accent2 12 2 3 4 2" xfId="18002" xr:uid="{00000000-0005-0000-0000-0000E2450000}"/>
    <cellStyle name="40% - Accent2 12 2 3 4 2 2" xfId="18003" xr:uid="{00000000-0005-0000-0000-0000E3450000}"/>
    <cellStyle name="40% - Accent2 12 2 3 4 3" xfId="18004" xr:uid="{00000000-0005-0000-0000-0000E4450000}"/>
    <cellStyle name="40% - Accent2 12 2 3 5" xfId="18005" xr:uid="{00000000-0005-0000-0000-0000E5450000}"/>
    <cellStyle name="40% - Accent2 12 2 3 5 2" xfId="18006" xr:uid="{00000000-0005-0000-0000-0000E6450000}"/>
    <cellStyle name="40% - Accent2 12 2 3 6" xfId="18007" xr:uid="{00000000-0005-0000-0000-0000E7450000}"/>
    <cellStyle name="40% - Accent2 12 2 4" xfId="18008" xr:uid="{00000000-0005-0000-0000-0000E8450000}"/>
    <cellStyle name="40% - Accent2 12 2 4 2" xfId="18009" xr:uid="{00000000-0005-0000-0000-0000E9450000}"/>
    <cellStyle name="40% - Accent2 12 2 4 2 2" xfId="18010" xr:uid="{00000000-0005-0000-0000-0000EA450000}"/>
    <cellStyle name="40% - Accent2 12 2 4 2 2 2" xfId="18011" xr:uid="{00000000-0005-0000-0000-0000EB450000}"/>
    <cellStyle name="40% - Accent2 12 2 4 2 3" xfId="18012" xr:uid="{00000000-0005-0000-0000-0000EC450000}"/>
    <cellStyle name="40% - Accent2 12 2 4 3" xfId="18013" xr:uid="{00000000-0005-0000-0000-0000ED450000}"/>
    <cellStyle name="40% - Accent2 12 2 4 3 2" xfId="18014" xr:uid="{00000000-0005-0000-0000-0000EE450000}"/>
    <cellStyle name="40% - Accent2 12 2 4 4" xfId="18015" xr:uid="{00000000-0005-0000-0000-0000EF450000}"/>
    <cellStyle name="40% - Accent2 12 2 5" xfId="18016" xr:uid="{00000000-0005-0000-0000-0000F0450000}"/>
    <cellStyle name="40% - Accent2 12 2 5 2" xfId="18017" xr:uid="{00000000-0005-0000-0000-0000F1450000}"/>
    <cellStyle name="40% - Accent2 12 2 5 2 2" xfId="18018" xr:uid="{00000000-0005-0000-0000-0000F2450000}"/>
    <cellStyle name="40% - Accent2 12 2 5 3" xfId="18019" xr:uid="{00000000-0005-0000-0000-0000F3450000}"/>
    <cellStyle name="40% - Accent2 12 2 6" xfId="18020" xr:uid="{00000000-0005-0000-0000-0000F4450000}"/>
    <cellStyle name="40% - Accent2 12 2 6 2" xfId="18021" xr:uid="{00000000-0005-0000-0000-0000F5450000}"/>
    <cellStyle name="40% - Accent2 12 2 6 2 2" xfId="18022" xr:uid="{00000000-0005-0000-0000-0000F6450000}"/>
    <cellStyle name="40% - Accent2 12 2 6 3" xfId="18023" xr:uid="{00000000-0005-0000-0000-0000F7450000}"/>
    <cellStyle name="40% - Accent2 12 2 7" xfId="18024" xr:uid="{00000000-0005-0000-0000-0000F8450000}"/>
    <cellStyle name="40% - Accent2 12 2 7 2" xfId="18025" xr:uid="{00000000-0005-0000-0000-0000F9450000}"/>
    <cellStyle name="40% - Accent2 12 2 8" xfId="18026" xr:uid="{00000000-0005-0000-0000-0000FA450000}"/>
    <cellStyle name="40% - Accent2 12 3" xfId="18027" xr:uid="{00000000-0005-0000-0000-0000FB450000}"/>
    <cellStyle name="40% - Accent2 12 3 2" xfId="18028" xr:uid="{00000000-0005-0000-0000-0000FC450000}"/>
    <cellStyle name="40% - Accent2 12 3 2 2" xfId="18029" xr:uid="{00000000-0005-0000-0000-0000FD450000}"/>
    <cellStyle name="40% - Accent2 12 3 2 2 2" xfId="18030" xr:uid="{00000000-0005-0000-0000-0000FE450000}"/>
    <cellStyle name="40% - Accent2 12 3 2 2 2 2" xfId="18031" xr:uid="{00000000-0005-0000-0000-0000FF450000}"/>
    <cellStyle name="40% - Accent2 12 3 2 2 2 2 2" xfId="18032" xr:uid="{00000000-0005-0000-0000-000000460000}"/>
    <cellStyle name="40% - Accent2 12 3 2 2 2 3" xfId="18033" xr:uid="{00000000-0005-0000-0000-000001460000}"/>
    <cellStyle name="40% - Accent2 12 3 2 2 3" xfId="18034" xr:uid="{00000000-0005-0000-0000-000002460000}"/>
    <cellStyle name="40% - Accent2 12 3 2 2 3 2" xfId="18035" xr:uid="{00000000-0005-0000-0000-000003460000}"/>
    <cellStyle name="40% - Accent2 12 3 2 2 4" xfId="18036" xr:uid="{00000000-0005-0000-0000-000004460000}"/>
    <cellStyle name="40% - Accent2 12 3 2 3" xfId="18037" xr:uid="{00000000-0005-0000-0000-000005460000}"/>
    <cellStyle name="40% - Accent2 12 3 2 3 2" xfId="18038" xr:uid="{00000000-0005-0000-0000-000006460000}"/>
    <cellStyle name="40% - Accent2 12 3 2 3 2 2" xfId="18039" xr:uid="{00000000-0005-0000-0000-000007460000}"/>
    <cellStyle name="40% - Accent2 12 3 2 3 3" xfId="18040" xr:uid="{00000000-0005-0000-0000-000008460000}"/>
    <cellStyle name="40% - Accent2 12 3 2 4" xfId="18041" xr:uid="{00000000-0005-0000-0000-000009460000}"/>
    <cellStyle name="40% - Accent2 12 3 2 4 2" xfId="18042" xr:uid="{00000000-0005-0000-0000-00000A460000}"/>
    <cellStyle name="40% - Accent2 12 3 2 4 2 2" xfId="18043" xr:uid="{00000000-0005-0000-0000-00000B460000}"/>
    <cellStyle name="40% - Accent2 12 3 2 4 3" xfId="18044" xr:uid="{00000000-0005-0000-0000-00000C460000}"/>
    <cellStyle name="40% - Accent2 12 3 2 5" xfId="18045" xr:uid="{00000000-0005-0000-0000-00000D460000}"/>
    <cellStyle name="40% - Accent2 12 3 2 5 2" xfId="18046" xr:uid="{00000000-0005-0000-0000-00000E460000}"/>
    <cellStyle name="40% - Accent2 12 3 2 6" xfId="18047" xr:uid="{00000000-0005-0000-0000-00000F460000}"/>
    <cellStyle name="40% - Accent2 12 3 3" xfId="18048" xr:uid="{00000000-0005-0000-0000-000010460000}"/>
    <cellStyle name="40% - Accent2 12 3 3 2" xfId="18049" xr:uid="{00000000-0005-0000-0000-000011460000}"/>
    <cellStyle name="40% - Accent2 12 3 3 2 2" xfId="18050" xr:uid="{00000000-0005-0000-0000-000012460000}"/>
    <cellStyle name="40% - Accent2 12 3 3 2 2 2" xfId="18051" xr:uid="{00000000-0005-0000-0000-000013460000}"/>
    <cellStyle name="40% - Accent2 12 3 3 2 3" xfId="18052" xr:uid="{00000000-0005-0000-0000-000014460000}"/>
    <cellStyle name="40% - Accent2 12 3 3 3" xfId="18053" xr:uid="{00000000-0005-0000-0000-000015460000}"/>
    <cellStyle name="40% - Accent2 12 3 3 3 2" xfId="18054" xr:uid="{00000000-0005-0000-0000-000016460000}"/>
    <cellStyle name="40% - Accent2 12 3 3 4" xfId="18055" xr:uid="{00000000-0005-0000-0000-000017460000}"/>
    <cellStyle name="40% - Accent2 12 3 4" xfId="18056" xr:uid="{00000000-0005-0000-0000-000018460000}"/>
    <cellStyle name="40% - Accent2 12 3 4 2" xfId="18057" xr:uid="{00000000-0005-0000-0000-000019460000}"/>
    <cellStyle name="40% - Accent2 12 3 4 2 2" xfId="18058" xr:uid="{00000000-0005-0000-0000-00001A460000}"/>
    <cellStyle name="40% - Accent2 12 3 4 3" xfId="18059" xr:uid="{00000000-0005-0000-0000-00001B460000}"/>
    <cellStyle name="40% - Accent2 12 3 5" xfId="18060" xr:uid="{00000000-0005-0000-0000-00001C460000}"/>
    <cellStyle name="40% - Accent2 12 3 5 2" xfId="18061" xr:uid="{00000000-0005-0000-0000-00001D460000}"/>
    <cellStyle name="40% - Accent2 12 3 5 2 2" xfId="18062" xr:uid="{00000000-0005-0000-0000-00001E460000}"/>
    <cellStyle name="40% - Accent2 12 3 5 3" xfId="18063" xr:uid="{00000000-0005-0000-0000-00001F460000}"/>
    <cellStyle name="40% - Accent2 12 3 6" xfId="18064" xr:uid="{00000000-0005-0000-0000-000020460000}"/>
    <cellStyle name="40% - Accent2 12 3 6 2" xfId="18065" xr:uid="{00000000-0005-0000-0000-000021460000}"/>
    <cellStyle name="40% - Accent2 12 3 7" xfId="18066" xr:uid="{00000000-0005-0000-0000-000022460000}"/>
    <cellStyle name="40% - Accent2 12 4" xfId="18067" xr:uid="{00000000-0005-0000-0000-000023460000}"/>
    <cellStyle name="40% - Accent2 12 4 2" xfId="18068" xr:uid="{00000000-0005-0000-0000-000024460000}"/>
    <cellStyle name="40% - Accent2 12 4 2 2" xfId="18069" xr:uid="{00000000-0005-0000-0000-000025460000}"/>
    <cellStyle name="40% - Accent2 12 4 2 2 2" xfId="18070" xr:uid="{00000000-0005-0000-0000-000026460000}"/>
    <cellStyle name="40% - Accent2 12 4 2 2 2 2" xfId="18071" xr:uid="{00000000-0005-0000-0000-000027460000}"/>
    <cellStyle name="40% - Accent2 12 4 2 2 3" xfId="18072" xr:uid="{00000000-0005-0000-0000-000028460000}"/>
    <cellStyle name="40% - Accent2 12 4 2 3" xfId="18073" xr:uid="{00000000-0005-0000-0000-000029460000}"/>
    <cellStyle name="40% - Accent2 12 4 2 3 2" xfId="18074" xr:uid="{00000000-0005-0000-0000-00002A460000}"/>
    <cellStyle name="40% - Accent2 12 4 2 4" xfId="18075" xr:uid="{00000000-0005-0000-0000-00002B460000}"/>
    <cellStyle name="40% - Accent2 12 4 3" xfId="18076" xr:uid="{00000000-0005-0000-0000-00002C460000}"/>
    <cellStyle name="40% - Accent2 12 4 3 2" xfId="18077" xr:uid="{00000000-0005-0000-0000-00002D460000}"/>
    <cellStyle name="40% - Accent2 12 4 3 2 2" xfId="18078" xr:uid="{00000000-0005-0000-0000-00002E460000}"/>
    <cellStyle name="40% - Accent2 12 4 3 3" xfId="18079" xr:uid="{00000000-0005-0000-0000-00002F460000}"/>
    <cellStyle name="40% - Accent2 12 4 4" xfId="18080" xr:uid="{00000000-0005-0000-0000-000030460000}"/>
    <cellStyle name="40% - Accent2 12 4 4 2" xfId="18081" xr:uid="{00000000-0005-0000-0000-000031460000}"/>
    <cellStyle name="40% - Accent2 12 4 4 2 2" xfId="18082" xr:uid="{00000000-0005-0000-0000-000032460000}"/>
    <cellStyle name="40% - Accent2 12 4 4 3" xfId="18083" xr:uid="{00000000-0005-0000-0000-000033460000}"/>
    <cellStyle name="40% - Accent2 12 4 5" xfId="18084" xr:uid="{00000000-0005-0000-0000-000034460000}"/>
    <cellStyle name="40% - Accent2 12 4 5 2" xfId="18085" xr:uid="{00000000-0005-0000-0000-000035460000}"/>
    <cellStyle name="40% - Accent2 12 4 6" xfId="18086" xr:uid="{00000000-0005-0000-0000-000036460000}"/>
    <cellStyle name="40% - Accent2 12 5" xfId="18087" xr:uid="{00000000-0005-0000-0000-000037460000}"/>
    <cellStyle name="40% - Accent2 12 5 2" xfId="18088" xr:uid="{00000000-0005-0000-0000-000038460000}"/>
    <cellStyle name="40% - Accent2 12 5 2 2" xfId="18089" xr:uid="{00000000-0005-0000-0000-000039460000}"/>
    <cellStyle name="40% - Accent2 12 5 2 2 2" xfId="18090" xr:uid="{00000000-0005-0000-0000-00003A460000}"/>
    <cellStyle name="40% - Accent2 12 5 2 3" xfId="18091" xr:uid="{00000000-0005-0000-0000-00003B460000}"/>
    <cellStyle name="40% - Accent2 12 5 3" xfId="18092" xr:uid="{00000000-0005-0000-0000-00003C460000}"/>
    <cellStyle name="40% - Accent2 12 5 3 2" xfId="18093" xr:uid="{00000000-0005-0000-0000-00003D460000}"/>
    <cellStyle name="40% - Accent2 12 5 4" xfId="18094" xr:uid="{00000000-0005-0000-0000-00003E460000}"/>
    <cellStyle name="40% - Accent2 12 6" xfId="18095" xr:uid="{00000000-0005-0000-0000-00003F460000}"/>
    <cellStyle name="40% - Accent2 12 6 2" xfId="18096" xr:uid="{00000000-0005-0000-0000-000040460000}"/>
    <cellStyle name="40% - Accent2 12 6 2 2" xfId="18097" xr:uid="{00000000-0005-0000-0000-000041460000}"/>
    <cellStyle name="40% - Accent2 12 6 3" xfId="18098" xr:uid="{00000000-0005-0000-0000-000042460000}"/>
    <cellStyle name="40% - Accent2 12 7" xfId="18099" xr:uid="{00000000-0005-0000-0000-000043460000}"/>
    <cellStyle name="40% - Accent2 12 7 2" xfId="18100" xr:uid="{00000000-0005-0000-0000-000044460000}"/>
    <cellStyle name="40% - Accent2 12 7 2 2" xfId="18101" xr:uid="{00000000-0005-0000-0000-000045460000}"/>
    <cellStyle name="40% - Accent2 12 7 3" xfId="18102" xr:uid="{00000000-0005-0000-0000-000046460000}"/>
    <cellStyle name="40% - Accent2 12 8" xfId="18103" xr:uid="{00000000-0005-0000-0000-000047460000}"/>
    <cellStyle name="40% - Accent2 12 8 2" xfId="18104" xr:uid="{00000000-0005-0000-0000-000048460000}"/>
    <cellStyle name="40% - Accent2 12 9" xfId="18105" xr:uid="{00000000-0005-0000-0000-000049460000}"/>
    <cellStyle name="40% - Accent2 13" xfId="18106" xr:uid="{00000000-0005-0000-0000-00004A460000}"/>
    <cellStyle name="40% - Accent2 13 2" xfId="18107" xr:uid="{00000000-0005-0000-0000-00004B460000}"/>
    <cellStyle name="40% - Accent2 13 2 2" xfId="18108" xr:uid="{00000000-0005-0000-0000-00004C460000}"/>
    <cellStyle name="40% - Accent2 13 2 2 2" xfId="18109" xr:uid="{00000000-0005-0000-0000-00004D460000}"/>
    <cellStyle name="40% - Accent2 13 2 2 2 2" xfId="18110" xr:uid="{00000000-0005-0000-0000-00004E460000}"/>
    <cellStyle name="40% - Accent2 13 2 2 2 2 2" xfId="18111" xr:uid="{00000000-0005-0000-0000-00004F460000}"/>
    <cellStyle name="40% - Accent2 13 2 2 2 2 2 2" xfId="18112" xr:uid="{00000000-0005-0000-0000-000050460000}"/>
    <cellStyle name="40% - Accent2 13 2 2 2 2 3" xfId="18113" xr:uid="{00000000-0005-0000-0000-000051460000}"/>
    <cellStyle name="40% - Accent2 13 2 2 2 3" xfId="18114" xr:uid="{00000000-0005-0000-0000-000052460000}"/>
    <cellStyle name="40% - Accent2 13 2 2 2 3 2" xfId="18115" xr:uid="{00000000-0005-0000-0000-000053460000}"/>
    <cellStyle name="40% - Accent2 13 2 2 2 4" xfId="18116" xr:uid="{00000000-0005-0000-0000-000054460000}"/>
    <cellStyle name="40% - Accent2 13 2 2 3" xfId="18117" xr:uid="{00000000-0005-0000-0000-000055460000}"/>
    <cellStyle name="40% - Accent2 13 2 2 3 2" xfId="18118" xr:uid="{00000000-0005-0000-0000-000056460000}"/>
    <cellStyle name="40% - Accent2 13 2 2 3 2 2" xfId="18119" xr:uid="{00000000-0005-0000-0000-000057460000}"/>
    <cellStyle name="40% - Accent2 13 2 2 3 3" xfId="18120" xr:uid="{00000000-0005-0000-0000-000058460000}"/>
    <cellStyle name="40% - Accent2 13 2 2 4" xfId="18121" xr:uid="{00000000-0005-0000-0000-000059460000}"/>
    <cellStyle name="40% - Accent2 13 2 2 4 2" xfId="18122" xr:uid="{00000000-0005-0000-0000-00005A460000}"/>
    <cellStyle name="40% - Accent2 13 2 2 4 2 2" xfId="18123" xr:uid="{00000000-0005-0000-0000-00005B460000}"/>
    <cellStyle name="40% - Accent2 13 2 2 4 3" xfId="18124" xr:uid="{00000000-0005-0000-0000-00005C460000}"/>
    <cellStyle name="40% - Accent2 13 2 2 5" xfId="18125" xr:uid="{00000000-0005-0000-0000-00005D460000}"/>
    <cellStyle name="40% - Accent2 13 2 2 5 2" xfId="18126" xr:uid="{00000000-0005-0000-0000-00005E460000}"/>
    <cellStyle name="40% - Accent2 13 2 2 6" xfId="18127" xr:uid="{00000000-0005-0000-0000-00005F460000}"/>
    <cellStyle name="40% - Accent2 13 2 3" xfId="18128" xr:uid="{00000000-0005-0000-0000-000060460000}"/>
    <cellStyle name="40% - Accent2 13 2 3 2" xfId="18129" xr:uid="{00000000-0005-0000-0000-000061460000}"/>
    <cellStyle name="40% - Accent2 13 2 3 2 2" xfId="18130" xr:uid="{00000000-0005-0000-0000-000062460000}"/>
    <cellStyle name="40% - Accent2 13 2 3 2 2 2" xfId="18131" xr:uid="{00000000-0005-0000-0000-000063460000}"/>
    <cellStyle name="40% - Accent2 13 2 3 2 3" xfId="18132" xr:uid="{00000000-0005-0000-0000-000064460000}"/>
    <cellStyle name="40% - Accent2 13 2 3 3" xfId="18133" xr:uid="{00000000-0005-0000-0000-000065460000}"/>
    <cellStyle name="40% - Accent2 13 2 3 3 2" xfId="18134" xr:uid="{00000000-0005-0000-0000-000066460000}"/>
    <cellStyle name="40% - Accent2 13 2 3 4" xfId="18135" xr:uid="{00000000-0005-0000-0000-000067460000}"/>
    <cellStyle name="40% - Accent2 13 2 4" xfId="18136" xr:uid="{00000000-0005-0000-0000-000068460000}"/>
    <cellStyle name="40% - Accent2 13 2 4 2" xfId="18137" xr:uid="{00000000-0005-0000-0000-000069460000}"/>
    <cellStyle name="40% - Accent2 13 2 4 2 2" xfId="18138" xr:uid="{00000000-0005-0000-0000-00006A460000}"/>
    <cellStyle name="40% - Accent2 13 2 4 3" xfId="18139" xr:uid="{00000000-0005-0000-0000-00006B460000}"/>
    <cellStyle name="40% - Accent2 13 2 5" xfId="18140" xr:uid="{00000000-0005-0000-0000-00006C460000}"/>
    <cellStyle name="40% - Accent2 13 2 5 2" xfId="18141" xr:uid="{00000000-0005-0000-0000-00006D460000}"/>
    <cellStyle name="40% - Accent2 13 2 5 2 2" xfId="18142" xr:uid="{00000000-0005-0000-0000-00006E460000}"/>
    <cellStyle name="40% - Accent2 13 2 5 3" xfId="18143" xr:uid="{00000000-0005-0000-0000-00006F460000}"/>
    <cellStyle name="40% - Accent2 13 2 6" xfId="18144" xr:uid="{00000000-0005-0000-0000-000070460000}"/>
    <cellStyle name="40% - Accent2 13 2 6 2" xfId="18145" xr:uid="{00000000-0005-0000-0000-000071460000}"/>
    <cellStyle name="40% - Accent2 13 2 7" xfId="18146" xr:uid="{00000000-0005-0000-0000-000072460000}"/>
    <cellStyle name="40% - Accent2 13 3" xfId="18147" xr:uid="{00000000-0005-0000-0000-000073460000}"/>
    <cellStyle name="40% - Accent2 13 3 2" xfId="18148" xr:uid="{00000000-0005-0000-0000-000074460000}"/>
    <cellStyle name="40% - Accent2 13 3 2 2" xfId="18149" xr:uid="{00000000-0005-0000-0000-000075460000}"/>
    <cellStyle name="40% - Accent2 13 3 2 2 2" xfId="18150" xr:uid="{00000000-0005-0000-0000-000076460000}"/>
    <cellStyle name="40% - Accent2 13 3 2 2 2 2" xfId="18151" xr:uid="{00000000-0005-0000-0000-000077460000}"/>
    <cellStyle name="40% - Accent2 13 3 2 2 2 2 2" xfId="18152" xr:uid="{00000000-0005-0000-0000-000078460000}"/>
    <cellStyle name="40% - Accent2 13 3 2 2 2 3" xfId="18153" xr:uid="{00000000-0005-0000-0000-000079460000}"/>
    <cellStyle name="40% - Accent2 13 3 2 2 3" xfId="18154" xr:uid="{00000000-0005-0000-0000-00007A460000}"/>
    <cellStyle name="40% - Accent2 13 3 2 2 3 2" xfId="18155" xr:uid="{00000000-0005-0000-0000-00007B460000}"/>
    <cellStyle name="40% - Accent2 13 3 2 2 4" xfId="18156" xr:uid="{00000000-0005-0000-0000-00007C460000}"/>
    <cellStyle name="40% - Accent2 13 3 2 3" xfId="18157" xr:uid="{00000000-0005-0000-0000-00007D460000}"/>
    <cellStyle name="40% - Accent2 13 3 2 3 2" xfId="18158" xr:uid="{00000000-0005-0000-0000-00007E460000}"/>
    <cellStyle name="40% - Accent2 13 3 2 3 2 2" xfId="18159" xr:uid="{00000000-0005-0000-0000-00007F460000}"/>
    <cellStyle name="40% - Accent2 13 3 2 3 3" xfId="18160" xr:uid="{00000000-0005-0000-0000-000080460000}"/>
    <cellStyle name="40% - Accent2 13 3 2 4" xfId="18161" xr:uid="{00000000-0005-0000-0000-000081460000}"/>
    <cellStyle name="40% - Accent2 13 3 2 4 2" xfId="18162" xr:uid="{00000000-0005-0000-0000-000082460000}"/>
    <cellStyle name="40% - Accent2 13 3 2 4 2 2" xfId="18163" xr:uid="{00000000-0005-0000-0000-000083460000}"/>
    <cellStyle name="40% - Accent2 13 3 2 4 3" xfId="18164" xr:uid="{00000000-0005-0000-0000-000084460000}"/>
    <cellStyle name="40% - Accent2 13 3 2 5" xfId="18165" xr:uid="{00000000-0005-0000-0000-000085460000}"/>
    <cellStyle name="40% - Accent2 13 3 2 5 2" xfId="18166" xr:uid="{00000000-0005-0000-0000-000086460000}"/>
    <cellStyle name="40% - Accent2 13 3 2 6" xfId="18167" xr:uid="{00000000-0005-0000-0000-000087460000}"/>
    <cellStyle name="40% - Accent2 13 3 3" xfId="18168" xr:uid="{00000000-0005-0000-0000-000088460000}"/>
    <cellStyle name="40% - Accent2 13 3 3 2" xfId="18169" xr:uid="{00000000-0005-0000-0000-000089460000}"/>
    <cellStyle name="40% - Accent2 13 3 3 2 2" xfId="18170" xr:uid="{00000000-0005-0000-0000-00008A460000}"/>
    <cellStyle name="40% - Accent2 13 3 3 2 2 2" xfId="18171" xr:uid="{00000000-0005-0000-0000-00008B460000}"/>
    <cellStyle name="40% - Accent2 13 3 3 2 3" xfId="18172" xr:uid="{00000000-0005-0000-0000-00008C460000}"/>
    <cellStyle name="40% - Accent2 13 3 3 3" xfId="18173" xr:uid="{00000000-0005-0000-0000-00008D460000}"/>
    <cellStyle name="40% - Accent2 13 3 3 3 2" xfId="18174" xr:uid="{00000000-0005-0000-0000-00008E460000}"/>
    <cellStyle name="40% - Accent2 13 3 3 4" xfId="18175" xr:uid="{00000000-0005-0000-0000-00008F460000}"/>
    <cellStyle name="40% - Accent2 13 3 4" xfId="18176" xr:uid="{00000000-0005-0000-0000-000090460000}"/>
    <cellStyle name="40% - Accent2 13 3 4 2" xfId="18177" xr:uid="{00000000-0005-0000-0000-000091460000}"/>
    <cellStyle name="40% - Accent2 13 3 4 2 2" xfId="18178" xr:uid="{00000000-0005-0000-0000-000092460000}"/>
    <cellStyle name="40% - Accent2 13 3 4 3" xfId="18179" xr:uid="{00000000-0005-0000-0000-000093460000}"/>
    <cellStyle name="40% - Accent2 13 3 5" xfId="18180" xr:uid="{00000000-0005-0000-0000-000094460000}"/>
    <cellStyle name="40% - Accent2 13 3 5 2" xfId="18181" xr:uid="{00000000-0005-0000-0000-000095460000}"/>
    <cellStyle name="40% - Accent2 13 3 5 2 2" xfId="18182" xr:uid="{00000000-0005-0000-0000-000096460000}"/>
    <cellStyle name="40% - Accent2 13 3 5 3" xfId="18183" xr:uid="{00000000-0005-0000-0000-000097460000}"/>
    <cellStyle name="40% - Accent2 13 3 6" xfId="18184" xr:uid="{00000000-0005-0000-0000-000098460000}"/>
    <cellStyle name="40% - Accent2 13 3 6 2" xfId="18185" xr:uid="{00000000-0005-0000-0000-000099460000}"/>
    <cellStyle name="40% - Accent2 13 3 7" xfId="18186" xr:uid="{00000000-0005-0000-0000-00009A460000}"/>
    <cellStyle name="40% - Accent2 13 4" xfId="18187" xr:uid="{00000000-0005-0000-0000-00009B460000}"/>
    <cellStyle name="40% - Accent2 13 4 2" xfId="18188" xr:uid="{00000000-0005-0000-0000-00009C460000}"/>
    <cellStyle name="40% - Accent2 13 4 2 2" xfId="18189" xr:uid="{00000000-0005-0000-0000-00009D460000}"/>
    <cellStyle name="40% - Accent2 13 4 2 2 2" xfId="18190" xr:uid="{00000000-0005-0000-0000-00009E460000}"/>
    <cellStyle name="40% - Accent2 13 4 2 2 2 2" xfId="18191" xr:uid="{00000000-0005-0000-0000-00009F460000}"/>
    <cellStyle name="40% - Accent2 13 4 2 2 3" xfId="18192" xr:uid="{00000000-0005-0000-0000-0000A0460000}"/>
    <cellStyle name="40% - Accent2 13 4 2 3" xfId="18193" xr:uid="{00000000-0005-0000-0000-0000A1460000}"/>
    <cellStyle name="40% - Accent2 13 4 2 3 2" xfId="18194" xr:uid="{00000000-0005-0000-0000-0000A2460000}"/>
    <cellStyle name="40% - Accent2 13 4 2 4" xfId="18195" xr:uid="{00000000-0005-0000-0000-0000A3460000}"/>
    <cellStyle name="40% - Accent2 13 4 3" xfId="18196" xr:uid="{00000000-0005-0000-0000-0000A4460000}"/>
    <cellStyle name="40% - Accent2 13 4 3 2" xfId="18197" xr:uid="{00000000-0005-0000-0000-0000A5460000}"/>
    <cellStyle name="40% - Accent2 13 4 3 2 2" xfId="18198" xr:uid="{00000000-0005-0000-0000-0000A6460000}"/>
    <cellStyle name="40% - Accent2 13 4 3 3" xfId="18199" xr:uid="{00000000-0005-0000-0000-0000A7460000}"/>
    <cellStyle name="40% - Accent2 13 4 4" xfId="18200" xr:uid="{00000000-0005-0000-0000-0000A8460000}"/>
    <cellStyle name="40% - Accent2 13 4 4 2" xfId="18201" xr:uid="{00000000-0005-0000-0000-0000A9460000}"/>
    <cellStyle name="40% - Accent2 13 4 4 2 2" xfId="18202" xr:uid="{00000000-0005-0000-0000-0000AA460000}"/>
    <cellStyle name="40% - Accent2 13 4 4 3" xfId="18203" xr:uid="{00000000-0005-0000-0000-0000AB460000}"/>
    <cellStyle name="40% - Accent2 13 4 5" xfId="18204" xr:uid="{00000000-0005-0000-0000-0000AC460000}"/>
    <cellStyle name="40% - Accent2 13 4 5 2" xfId="18205" xr:uid="{00000000-0005-0000-0000-0000AD460000}"/>
    <cellStyle name="40% - Accent2 13 4 6" xfId="18206" xr:uid="{00000000-0005-0000-0000-0000AE460000}"/>
    <cellStyle name="40% - Accent2 13 5" xfId="18207" xr:uid="{00000000-0005-0000-0000-0000AF460000}"/>
    <cellStyle name="40% - Accent2 13 5 2" xfId="18208" xr:uid="{00000000-0005-0000-0000-0000B0460000}"/>
    <cellStyle name="40% - Accent2 13 5 2 2" xfId="18209" xr:uid="{00000000-0005-0000-0000-0000B1460000}"/>
    <cellStyle name="40% - Accent2 13 5 2 2 2" xfId="18210" xr:uid="{00000000-0005-0000-0000-0000B2460000}"/>
    <cellStyle name="40% - Accent2 13 5 2 3" xfId="18211" xr:uid="{00000000-0005-0000-0000-0000B3460000}"/>
    <cellStyle name="40% - Accent2 13 5 3" xfId="18212" xr:uid="{00000000-0005-0000-0000-0000B4460000}"/>
    <cellStyle name="40% - Accent2 13 5 3 2" xfId="18213" xr:uid="{00000000-0005-0000-0000-0000B5460000}"/>
    <cellStyle name="40% - Accent2 13 5 4" xfId="18214" xr:uid="{00000000-0005-0000-0000-0000B6460000}"/>
    <cellStyle name="40% - Accent2 13 6" xfId="18215" xr:uid="{00000000-0005-0000-0000-0000B7460000}"/>
    <cellStyle name="40% - Accent2 13 6 2" xfId="18216" xr:uid="{00000000-0005-0000-0000-0000B8460000}"/>
    <cellStyle name="40% - Accent2 13 6 2 2" xfId="18217" xr:uid="{00000000-0005-0000-0000-0000B9460000}"/>
    <cellStyle name="40% - Accent2 13 6 3" xfId="18218" xr:uid="{00000000-0005-0000-0000-0000BA460000}"/>
    <cellStyle name="40% - Accent2 13 7" xfId="18219" xr:uid="{00000000-0005-0000-0000-0000BB460000}"/>
    <cellStyle name="40% - Accent2 13 7 2" xfId="18220" xr:uid="{00000000-0005-0000-0000-0000BC460000}"/>
    <cellStyle name="40% - Accent2 13 7 2 2" xfId="18221" xr:uid="{00000000-0005-0000-0000-0000BD460000}"/>
    <cellStyle name="40% - Accent2 13 7 3" xfId="18222" xr:uid="{00000000-0005-0000-0000-0000BE460000}"/>
    <cellStyle name="40% - Accent2 13 8" xfId="18223" xr:uid="{00000000-0005-0000-0000-0000BF460000}"/>
    <cellStyle name="40% - Accent2 13 8 2" xfId="18224" xr:uid="{00000000-0005-0000-0000-0000C0460000}"/>
    <cellStyle name="40% - Accent2 13 9" xfId="18225" xr:uid="{00000000-0005-0000-0000-0000C1460000}"/>
    <cellStyle name="40% - Accent2 14" xfId="18226" xr:uid="{00000000-0005-0000-0000-0000C2460000}"/>
    <cellStyle name="40% - Accent2 14 2" xfId="18227" xr:uid="{00000000-0005-0000-0000-0000C3460000}"/>
    <cellStyle name="40% - Accent2 14 2 2" xfId="18228" xr:uid="{00000000-0005-0000-0000-0000C4460000}"/>
    <cellStyle name="40% - Accent2 14 2 2 2" xfId="18229" xr:uid="{00000000-0005-0000-0000-0000C5460000}"/>
    <cellStyle name="40% - Accent2 14 2 2 2 2" xfId="18230" xr:uid="{00000000-0005-0000-0000-0000C6460000}"/>
    <cellStyle name="40% - Accent2 14 2 2 2 2 2" xfId="18231" xr:uid="{00000000-0005-0000-0000-0000C7460000}"/>
    <cellStyle name="40% - Accent2 14 2 2 2 3" xfId="18232" xr:uid="{00000000-0005-0000-0000-0000C8460000}"/>
    <cellStyle name="40% - Accent2 14 2 2 3" xfId="18233" xr:uid="{00000000-0005-0000-0000-0000C9460000}"/>
    <cellStyle name="40% - Accent2 14 2 2 3 2" xfId="18234" xr:uid="{00000000-0005-0000-0000-0000CA460000}"/>
    <cellStyle name="40% - Accent2 14 2 2 4" xfId="18235" xr:uid="{00000000-0005-0000-0000-0000CB460000}"/>
    <cellStyle name="40% - Accent2 14 2 3" xfId="18236" xr:uid="{00000000-0005-0000-0000-0000CC460000}"/>
    <cellStyle name="40% - Accent2 14 2 3 2" xfId="18237" xr:uid="{00000000-0005-0000-0000-0000CD460000}"/>
    <cellStyle name="40% - Accent2 14 2 3 2 2" xfId="18238" xr:uid="{00000000-0005-0000-0000-0000CE460000}"/>
    <cellStyle name="40% - Accent2 14 2 3 3" xfId="18239" xr:uid="{00000000-0005-0000-0000-0000CF460000}"/>
    <cellStyle name="40% - Accent2 14 2 4" xfId="18240" xr:uid="{00000000-0005-0000-0000-0000D0460000}"/>
    <cellStyle name="40% - Accent2 14 2 4 2" xfId="18241" xr:uid="{00000000-0005-0000-0000-0000D1460000}"/>
    <cellStyle name="40% - Accent2 14 2 4 2 2" xfId="18242" xr:uid="{00000000-0005-0000-0000-0000D2460000}"/>
    <cellStyle name="40% - Accent2 14 2 4 3" xfId="18243" xr:uid="{00000000-0005-0000-0000-0000D3460000}"/>
    <cellStyle name="40% - Accent2 14 2 5" xfId="18244" xr:uid="{00000000-0005-0000-0000-0000D4460000}"/>
    <cellStyle name="40% - Accent2 14 2 5 2" xfId="18245" xr:uid="{00000000-0005-0000-0000-0000D5460000}"/>
    <cellStyle name="40% - Accent2 14 2 6" xfId="18246" xr:uid="{00000000-0005-0000-0000-0000D6460000}"/>
    <cellStyle name="40% - Accent2 14 3" xfId="18247" xr:uid="{00000000-0005-0000-0000-0000D7460000}"/>
    <cellStyle name="40% - Accent2 14 3 2" xfId="18248" xr:uid="{00000000-0005-0000-0000-0000D8460000}"/>
    <cellStyle name="40% - Accent2 14 3 2 2" xfId="18249" xr:uid="{00000000-0005-0000-0000-0000D9460000}"/>
    <cellStyle name="40% - Accent2 14 3 2 2 2" xfId="18250" xr:uid="{00000000-0005-0000-0000-0000DA460000}"/>
    <cellStyle name="40% - Accent2 14 3 2 3" xfId="18251" xr:uid="{00000000-0005-0000-0000-0000DB460000}"/>
    <cellStyle name="40% - Accent2 14 3 3" xfId="18252" xr:uid="{00000000-0005-0000-0000-0000DC460000}"/>
    <cellStyle name="40% - Accent2 14 3 3 2" xfId="18253" xr:uid="{00000000-0005-0000-0000-0000DD460000}"/>
    <cellStyle name="40% - Accent2 14 3 4" xfId="18254" xr:uid="{00000000-0005-0000-0000-0000DE460000}"/>
    <cellStyle name="40% - Accent2 14 4" xfId="18255" xr:uid="{00000000-0005-0000-0000-0000DF460000}"/>
    <cellStyle name="40% - Accent2 14 4 2" xfId="18256" xr:uid="{00000000-0005-0000-0000-0000E0460000}"/>
    <cellStyle name="40% - Accent2 14 4 2 2" xfId="18257" xr:uid="{00000000-0005-0000-0000-0000E1460000}"/>
    <cellStyle name="40% - Accent2 14 4 3" xfId="18258" xr:uid="{00000000-0005-0000-0000-0000E2460000}"/>
    <cellStyle name="40% - Accent2 14 5" xfId="18259" xr:uid="{00000000-0005-0000-0000-0000E3460000}"/>
    <cellStyle name="40% - Accent2 14 5 2" xfId="18260" xr:uid="{00000000-0005-0000-0000-0000E4460000}"/>
    <cellStyle name="40% - Accent2 14 5 2 2" xfId="18261" xr:uid="{00000000-0005-0000-0000-0000E5460000}"/>
    <cellStyle name="40% - Accent2 14 5 3" xfId="18262" xr:uid="{00000000-0005-0000-0000-0000E6460000}"/>
    <cellStyle name="40% - Accent2 14 6" xfId="18263" xr:uid="{00000000-0005-0000-0000-0000E7460000}"/>
    <cellStyle name="40% - Accent2 14 6 2" xfId="18264" xr:uid="{00000000-0005-0000-0000-0000E8460000}"/>
    <cellStyle name="40% - Accent2 14 7" xfId="18265" xr:uid="{00000000-0005-0000-0000-0000E9460000}"/>
    <cellStyle name="40% - Accent2 15" xfId="18266" xr:uid="{00000000-0005-0000-0000-0000EA460000}"/>
    <cellStyle name="40% - Accent2 15 2" xfId="18267" xr:uid="{00000000-0005-0000-0000-0000EB460000}"/>
    <cellStyle name="40% - Accent2 15 2 2" xfId="18268" xr:uid="{00000000-0005-0000-0000-0000EC460000}"/>
    <cellStyle name="40% - Accent2 15 2 2 2" xfId="18269" xr:uid="{00000000-0005-0000-0000-0000ED460000}"/>
    <cellStyle name="40% - Accent2 15 2 2 2 2" xfId="18270" xr:uid="{00000000-0005-0000-0000-0000EE460000}"/>
    <cellStyle name="40% - Accent2 15 2 2 2 2 2" xfId="18271" xr:uid="{00000000-0005-0000-0000-0000EF460000}"/>
    <cellStyle name="40% - Accent2 15 2 2 2 3" xfId="18272" xr:uid="{00000000-0005-0000-0000-0000F0460000}"/>
    <cellStyle name="40% - Accent2 15 2 2 3" xfId="18273" xr:uid="{00000000-0005-0000-0000-0000F1460000}"/>
    <cellStyle name="40% - Accent2 15 2 2 3 2" xfId="18274" xr:uid="{00000000-0005-0000-0000-0000F2460000}"/>
    <cellStyle name="40% - Accent2 15 2 2 4" xfId="18275" xr:uid="{00000000-0005-0000-0000-0000F3460000}"/>
    <cellStyle name="40% - Accent2 15 2 3" xfId="18276" xr:uid="{00000000-0005-0000-0000-0000F4460000}"/>
    <cellStyle name="40% - Accent2 15 2 3 2" xfId="18277" xr:uid="{00000000-0005-0000-0000-0000F5460000}"/>
    <cellStyle name="40% - Accent2 15 2 3 2 2" xfId="18278" xr:uid="{00000000-0005-0000-0000-0000F6460000}"/>
    <cellStyle name="40% - Accent2 15 2 3 3" xfId="18279" xr:uid="{00000000-0005-0000-0000-0000F7460000}"/>
    <cellStyle name="40% - Accent2 15 2 4" xfId="18280" xr:uid="{00000000-0005-0000-0000-0000F8460000}"/>
    <cellStyle name="40% - Accent2 15 2 4 2" xfId="18281" xr:uid="{00000000-0005-0000-0000-0000F9460000}"/>
    <cellStyle name="40% - Accent2 15 2 4 2 2" xfId="18282" xr:uid="{00000000-0005-0000-0000-0000FA460000}"/>
    <cellStyle name="40% - Accent2 15 2 4 3" xfId="18283" xr:uid="{00000000-0005-0000-0000-0000FB460000}"/>
    <cellStyle name="40% - Accent2 15 2 5" xfId="18284" xr:uid="{00000000-0005-0000-0000-0000FC460000}"/>
    <cellStyle name="40% - Accent2 15 2 5 2" xfId="18285" xr:uid="{00000000-0005-0000-0000-0000FD460000}"/>
    <cellStyle name="40% - Accent2 15 2 6" xfId="18286" xr:uid="{00000000-0005-0000-0000-0000FE460000}"/>
    <cellStyle name="40% - Accent2 15 3" xfId="18287" xr:uid="{00000000-0005-0000-0000-0000FF460000}"/>
    <cellStyle name="40% - Accent2 15 3 2" xfId="18288" xr:uid="{00000000-0005-0000-0000-000000470000}"/>
    <cellStyle name="40% - Accent2 15 3 2 2" xfId="18289" xr:uid="{00000000-0005-0000-0000-000001470000}"/>
    <cellStyle name="40% - Accent2 15 3 2 2 2" xfId="18290" xr:uid="{00000000-0005-0000-0000-000002470000}"/>
    <cellStyle name="40% - Accent2 15 3 2 3" xfId="18291" xr:uid="{00000000-0005-0000-0000-000003470000}"/>
    <cellStyle name="40% - Accent2 15 3 3" xfId="18292" xr:uid="{00000000-0005-0000-0000-000004470000}"/>
    <cellStyle name="40% - Accent2 15 3 3 2" xfId="18293" xr:uid="{00000000-0005-0000-0000-000005470000}"/>
    <cellStyle name="40% - Accent2 15 3 4" xfId="18294" xr:uid="{00000000-0005-0000-0000-000006470000}"/>
    <cellStyle name="40% - Accent2 15 4" xfId="18295" xr:uid="{00000000-0005-0000-0000-000007470000}"/>
    <cellStyle name="40% - Accent2 15 4 2" xfId="18296" xr:uid="{00000000-0005-0000-0000-000008470000}"/>
    <cellStyle name="40% - Accent2 15 4 2 2" xfId="18297" xr:uid="{00000000-0005-0000-0000-000009470000}"/>
    <cellStyle name="40% - Accent2 15 4 3" xfId="18298" xr:uid="{00000000-0005-0000-0000-00000A470000}"/>
    <cellStyle name="40% - Accent2 15 5" xfId="18299" xr:uid="{00000000-0005-0000-0000-00000B470000}"/>
    <cellStyle name="40% - Accent2 15 5 2" xfId="18300" xr:uid="{00000000-0005-0000-0000-00000C470000}"/>
    <cellStyle name="40% - Accent2 15 5 2 2" xfId="18301" xr:uid="{00000000-0005-0000-0000-00000D470000}"/>
    <cellStyle name="40% - Accent2 15 5 3" xfId="18302" xr:uid="{00000000-0005-0000-0000-00000E470000}"/>
    <cellStyle name="40% - Accent2 15 6" xfId="18303" xr:uid="{00000000-0005-0000-0000-00000F470000}"/>
    <cellStyle name="40% - Accent2 15 6 2" xfId="18304" xr:uid="{00000000-0005-0000-0000-000010470000}"/>
    <cellStyle name="40% - Accent2 15 7" xfId="18305" xr:uid="{00000000-0005-0000-0000-000011470000}"/>
    <cellStyle name="40% - Accent2 16" xfId="18306" xr:uid="{00000000-0005-0000-0000-000012470000}"/>
    <cellStyle name="40% - Accent2 16 2" xfId="18307" xr:uid="{00000000-0005-0000-0000-000013470000}"/>
    <cellStyle name="40% - Accent2 16 2 2" xfId="18308" xr:uid="{00000000-0005-0000-0000-000014470000}"/>
    <cellStyle name="40% - Accent2 16 2 2 2" xfId="18309" xr:uid="{00000000-0005-0000-0000-000015470000}"/>
    <cellStyle name="40% - Accent2 16 2 2 2 2" xfId="18310" xr:uid="{00000000-0005-0000-0000-000016470000}"/>
    <cellStyle name="40% - Accent2 16 2 2 2 2 2" xfId="18311" xr:uid="{00000000-0005-0000-0000-000017470000}"/>
    <cellStyle name="40% - Accent2 16 2 2 2 3" xfId="18312" xr:uid="{00000000-0005-0000-0000-000018470000}"/>
    <cellStyle name="40% - Accent2 16 2 2 3" xfId="18313" xr:uid="{00000000-0005-0000-0000-000019470000}"/>
    <cellStyle name="40% - Accent2 16 2 2 3 2" xfId="18314" xr:uid="{00000000-0005-0000-0000-00001A470000}"/>
    <cellStyle name="40% - Accent2 16 2 2 4" xfId="18315" xr:uid="{00000000-0005-0000-0000-00001B470000}"/>
    <cellStyle name="40% - Accent2 16 2 3" xfId="18316" xr:uid="{00000000-0005-0000-0000-00001C470000}"/>
    <cellStyle name="40% - Accent2 16 2 3 2" xfId="18317" xr:uid="{00000000-0005-0000-0000-00001D470000}"/>
    <cellStyle name="40% - Accent2 16 2 3 2 2" xfId="18318" xr:uid="{00000000-0005-0000-0000-00001E470000}"/>
    <cellStyle name="40% - Accent2 16 2 3 3" xfId="18319" xr:uid="{00000000-0005-0000-0000-00001F470000}"/>
    <cellStyle name="40% - Accent2 16 2 4" xfId="18320" xr:uid="{00000000-0005-0000-0000-000020470000}"/>
    <cellStyle name="40% - Accent2 16 2 4 2" xfId="18321" xr:uid="{00000000-0005-0000-0000-000021470000}"/>
    <cellStyle name="40% - Accent2 16 2 4 2 2" xfId="18322" xr:uid="{00000000-0005-0000-0000-000022470000}"/>
    <cellStyle name="40% - Accent2 16 2 4 3" xfId="18323" xr:uid="{00000000-0005-0000-0000-000023470000}"/>
    <cellStyle name="40% - Accent2 16 2 5" xfId="18324" xr:uid="{00000000-0005-0000-0000-000024470000}"/>
    <cellStyle name="40% - Accent2 16 2 5 2" xfId="18325" xr:uid="{00000000-0005-0000-0000-000025470000}"/>
    <cellStyle name="40% - Accent2 16 2 6" xfId="18326" xr:uid="{00000000-0005-0000-0000-000026470000}"/>
    <cellStyle name="40% - Accent2 16 3" xfId="18327" xr:uid="{00000000-0005-0000-0000-000027470000}"/>
    <cellStyle name="40% - Accent2 16 3 2" xfId="18328" xr:uid="{00000000-0005-0000-0000-000028470000}"/>
    <cellStyle name="40% - Accent2 16 3 2 2" xfId="18329" xr:uid="{00000000-0005-0000-0000-000029470000}"/>
    <cellStyle name="40% - Accent2 16 3 2 2 2" xfId="18330" xr:uid="{00000000-0005-0000-0000-00002A470000}"/>
    <cellStyle name="40% - Accent2 16 3 2 3" xfId="18331" xr:uid="{00000000-0005-0000-0000-00002B470000}"/>
    <cellStyle name="40% - Accent2 16 3 3" xfId="18332" xr:uid="{00000000-0005-0000-0000-00002C470000}"/>
    <cellStyle name="40% - Accent2 16 3 3 2" xfId="18333" xr:uid="{00000000-0005-0000-0000-00002D470000}"/>
    <cellStyle name="40% - Accent2 16 3 4" xfId="18334" xr:uid="{00000000-0005-0000-0000-00002E470000}"/>
    <cellStyle name="40% - Accent2 16 4" xfId="18335" xr:uid="{00000000-0005-0000-0000-00002F470000}"/>
    <cellStyle name="40% - Accent2 16 4 2" xfId="18336" xr:uid="{00000000-0005-0000-0000-000030470000}"/>
    <cellStyle name="40% - Accent2 16 4 2 2" xfId="18337" xr:uid="{00000000-0005-0000-0000-000031470000}"/>
    <cellStyle name="40% - Accent2 16 4 3" xfId="18338" xr:uid="{00000000-0005-0000-0000-000032470000}"/>
    <cellStyle name="40% - Accent2 16 5" xfId="18339" xr:uid="{00000000-0005-0000-0000-000033470000}"/>
    <cellStyle name="40% - Accent2 16 5 2" xfId="18340" xr:uid="{00000000-0005-0000-0000-000034470000}"/>
    <cellStyle name="40% - Accent2 16 5 2 2" xfId="18341" xr:uid="{00000000-0005-0000-0000-000035470000}"/>
    <cellStyle name="40% - Accent2 16 5 3" xfId="18342" xr:uid="{00000000-0005-0000-0000-000036470000}"/>
    <cellStyle name="40% - Accent2 16 6" xfId="18343" xr:uid="{00000000-0005-0000-0000-000037470000}"/>
    <cellStyle name="40% - Accent2 16 6 2" xfId="18344" xr:uid="{00000000-0005-0000-0000-000038470000}"/>
    <cellStyle name="40% - Accent2 16 7" xfId="18345" xr:uid="{00000000-0005-0000-0000-000039470000}"/>
    <cellStyle name="40% - Accent2 17" xfId="18346" xr:uid="{00000000-0005-0000-0000-00003A470000}"/>
    <cellStyle name="40% - Accent2 17 2" xfId="18347" xr:uid="{00000000-0005-0000-0000-00003B470000}"/>
    <cellStyle name="40% - Accent2 17 2 2" xfId="18348" xr:uid="{00000000-0005-0000-0000-00003C470000}"/>
    <cellStyle name="40% - Accent2 17 2 2 2" xfId="18349" xr:uid="{00000000-0005-0000-0000-00003D470000}"/>
    <cellStyle name="40% - Accent2 17 2 2 2 2" xfId="18350" xr:uid="{00000000-0005-0000-0000-00003E470000}"/>
    <cellStyle name="40% - Accent2 17 2 2 2 2 2" xfId="18351" xr:uid="{00000000-0005-0000-0000-00003F470000}"/>
    <cellStyle name="40% - Accent2 17 2 2 2 3" xfId="18352" xr:uid="{00000000-0005-0000-0000-000040470000}"/>
    <cellStyle name="40% - Accent2 17 2 2 3" xfId="18353" xr:uid="{00000000-0005-0000-0000-000041470000}"/>
    <cellStyle name="40% - Accent2 17 2 2 3 2" xfId="18354" xr:uid="{00000000-0005-0000-0000-000042470000}"/>
    <cellStyle name="40% - Accent2 17 2 2 4" xfId="18355" xr:uid="{00000000-0005-0000-0000-000043470000}"/>
    <cellStyle name="40% - Accent2 17 2 3" xfId="18356" xr:uid="{00000000-0005-0000-0000-000044470000}"/>
    <cellStyle name="40% - Accent2 17 2 3 2" xfId="18357" xr:uid="{00000000-0005-0000-0000-000045470000}"/>
    <cellStyle name="40% - Accent2 17 2 3 2 2" xfId="18358" xr:uid="{00000000-0005-0000-0000-000046470000}"/>
    <cellStyle name="40% - Accent2 17 2 3 3" xfId="18359" xr:uid="{00000000-0005-0000-0000-000047470000}"/>
    <cellStyle name="40% - Accent2 17 2 4" xfId="18360" xr:uid="{00000000-0005-0000-0000-000048470000}"/>
    <cellStyle name="40% - Accent2 17 2 4 2" xfId="18361" xr:uid="{00000000-0005-0000-0000-000049470000}"/>
    <cellStyle name="40% - Accent2 17 2 4 2 2" xfId="18362" xr:uid="{00000000-0005-0000-0000-00004A470000}"/>
    <cellStyle name="40% - Accent2 17 2 4 3" xfId="18363" xr:uid="{00000000-0005-0000-0000-00004B470000}"/>
    <cellStyle name="40% - Accent2 17 2 5" xfId="18364" xr:uid="{00000000-0005-0000-0000-00004C470000}"/>
    <cellStyle name="40% - Accent2 17 2 5 2" xfId="18365" xr:uid="{00000000-0005-0000-0000-00004D470000}"/>
    <cellStyle name="40% - Accent2 17 2 6" xfId="18366" xr:uid="{00000000-0005-0000-0000-00004E470000}"/>
    <cellStyle name="40% - Accent2 17 3" xfId="18367" xr:uid="{00000000-0005-0000-0000-00004F470000}"/>
    <cellStyle name="40% - Accent2 17 3 2" xfId="18368" xr:uid="{00000000-0005-0000-0000-000050470000}"/>
    <cellStyle name="40% - Accent2 17 3 2 2" xfId="18369" xr:uid="{00000000-0005-0000-0000-000051470000}"/>
    <cellStyle name="40% - Accent2 17 3 2 2 2" xfId="18370" xr:uid="{00000000-0005-0000-0000-000052470000}"/>
    <cellStyle name="40% - Accent2 17 3 2 3" xfId="18371" xr:uid="{00000000-0005-0000-0000-000053470000}"/>
    <cellStyle name="40% - Accent2 17 3 3" xfId="18372" xr:uid="{00000000-0005-0000-0000-000054470000}"/>
    <cellStyle name="40% - Accent2 17 3 3 2" xfId="18373" xr:uid="{00000000-0005-0000-0000-000055470000}"/>
    <cellStyle name="40% - Accent2 17 3 4" xfId="18374" xr:uid="{00000000-0005-0000-0000-000056470000}"/>
    <cellStyle name="40% - Accent2 17 4" xfId="18375" xr:uid="{00000000-0005-0000-0000-000057470000}"/>
    <cellStyle name="40% - Accent2 17 4 2" xfId="18376" xr:uid="{00000000-0005-0000-0000-000058470000}"/>
    <cellStyle name="40% - Accent2 17 4 2 2" xfId="18377" xr:uid="{00000000-0005-0000-0000-000059470000}"/>
    <cellStyle name="40% - Accent2 17 4 3" xfId="18378" xr:uid="{00000000-0005-0000-0000-00005A470000}"/>
    <cellStyle name="40% - Accent2 17 5" xfId="18379" xr:uid="{00000000-0005-0000-0000-00005B470000}"/>
    <cellStyle name="40% - Accent2 17 5 2" xfId="18380" xr:uid="{00000000-0005-0000-0000-00005C470000}"/>
    <cellStyle name="40% - Accent2 17 5 2 2" xfId="18381" xr:uid="{00000000-0005-0000-0000-00005D470000}"/>
    <cellStyle name="40% - Accent2 17 5 3" xfId="18382" xr:uid="{00000000-0005-0000-0000-00005E470000}"/>
    <cellStyle name="40% - Accent2 17 6" xfId="18383" xr:uid="{00000000-0005-0000-0000-00005F470000}"/>
    <cellStyle name="40% - Accent2 17 6 2" xfId="18384" xr:uid="{00000000-0005-0000-0000-000060470000}"/>
    <cellStyle name="40% - Accent2 17 7" xfId="18385" xr:uid="{00000000-0005-0000-0000-000061470000}"/>
    <cellStyle name="40% - Accent2 18" xfId="18386" xr:uid="{00000000-0005-0000-0000-000062470000}"/>
    <cellStyle name="40% - Accent2 18 2" xfId="18387" xr:uid="{00000000-0005-0000-0000-000063470000}"/>
    <cellStyle name="40% - Accent2 18 2 2" xfId="18388" xr:uid="{00000000-0005-0000-0000-000064470000}"/>
    <cellStyle name="40% - Accent2 18 2 2 2" xfId="18389" xr:uid="{00000000-0005-0000-0000-000065470000}"/>
    <cellStyle name="40% - Accent2 18 2 2 2 2" xfId="18390" xr:uid="{00000000-0005-0000-0000-000066470000}"/>
    <cellStyle name="40% - Accent2 18 2 2 2 2 2" xfId="18391" xr:uid="{00000000-0005-0000-0000-000067470000}"/>
    <cellStyle name="40% - Accent2 18 2 2 2 3" xfId="18392" xr:uid="{00000000-0005-0000-0000-000068470000}"/>
    <cellStyle name="40% - Accent2 18 2 2 3" xfId="18393" xr:uid="{00000000-0005-0000-0000-000069470000}"/>
    <cellStyle name="40% - Accent2 18 2 2 3 2" xfId="18394" xr:uid="{00000000-0005-0000-0000-00006A470000}"/>
    <cellStyle name="40% - Accent2 18 2 2 4" xfId="18395" xr:uid="{00000000-0005-0000-0000-00006B470000}"/>
    <cellStyle name="40% - Accent2 18 2 3" xfId="18396" xr:uid="{00000000-0005-0000-0000-00006C470000}"/>
    <cellStyle name="40% - Accent2 18 2 3 2" xfId="18397" xr:uid="{00000000-0005-0000-0000-00006D470000}"/>
    <cellStyle name="40% - Accent2 18 2 3 2 2" xfId="18398" xr:uid="{00000000-0005-0000-0000-00006E470000}"/>
    <cellStyle name="40% - Accent2 18 2 3 3" xfId="18399" xr:uid="{00000000-0005-0000-0000-00006F470000}"/>
    <cellStyle name="40% - Accent2 18 2 4" xfId="18400" xr:uid="{00000000-0005-0000-0000-000070470000}"/>
    <cellStyle name="40% - Accent2 18 2 4 2" xfId="18401" xr:uid="{00000000-0005-0000-0000-000071470000}"/>
    <cellStyle name="40% - Accent2 18 2 4 2 2" xfId="18402" xr:uid="{00000000-0005-0000-0000-000072470000}"/>
    <cellStyle name="40% - Accent2 18 2 4 3" xfId="18403" xr:uid="{00000000-0005-0000-0000-000073470000}"/>
    <cellStyle name="40% - Accent2 18 2 5" xfId="18404" xr:uid="{00000000-0005-0000-0000-000074470000}"/>
    <cellStyle name="40% - Accent2 18 2 5 2" xfId="18405" xr:uid="{00000000-0005-0000-0000-000075470000}"/>
    <cellStyle name="40% - Accent2 18 2 6" xfId="18406" xr:uid="{00000000-0005-0000-0000-000076470000}"/>
    <cellStyle name="40% - Accent2 18 3" xfId="18407" xr:uid="{00000000-0005-0000-0000-000077470000}"/>
    <cellStyle name="40% - Accent2 18 3 2" xfId="18408" xr:uid="{00000000-0005-0000-0000-000078470000}"/>
    <cellStyle name="40% - Accent2 18 3 2 2" xfId="18409" xr:uid="{00000000-0005-0000-0000-000079470000}"/>
    <cellStyle name="40% - Accent2 18 3 2 2 2" xfId="18410" xr:uid="{00000000-0005-0000-0000-00007A470000}"/>
    <cellStyle name="40% - Accent2 18 3 2 3" xfId="18411" xr:uid="{00000000-0005-0000-0000-00007B470000}"/>
    <cellStyle name="40% - Accent2 18 3 3" xfId="18412" xr:uid="{00000000-0005-0000-0000-00007C470000}"/>
    <cellStyle name="40% - Accent2 18 3 3 2" xfId="18413" xr:uid="{00000000-0005-0000-0000-00007D470000}"/>
    <cellStyle name="40% - Accent2 18 3 4" xfId="18414" xr:uid="{00000000-0005-0000-0000-00007E470000}"/>
    <cellStyle name="40% - Accent2 18 4" xfId="18415" xr:uid="{00000000-0005-0000-0000-00007F470000}"/>
    <cellStyle name="40% - Accent2 18 4 2" xfId="18416" xr:uid="{00000000-0005-0000-0000-000080470000}"/>
    <cellStyle name="40% - Accent2 18 4 2 2" xfId="18417" xr:uid="{00000000-0005-0000-0000-000081470000}"/>
    <cellStyle name="40% - Accent2 18 4 3" xfId="18418" xr:uid="{00000000-0005-0000-0000-000082470000}"/>
    <cellStyle name="40% - Accent2 18 5" xfId="18419" xr:uid="{00000000-0005-0000-0000-000083470000}"/>
    <cellStyle name="40% - Accent2 18 5 2" xfId="18420" xr:uid="{00000000-0005-0000-0000-000084470000}"/>
    <cellStyle name="40% - Accent2 18 5 2 2" xfId="18421" xr:uid="{00000000-0005-0000-0000-000085470000}"/>
    <cellStyle name="40% - Accent2 18 5 3" xfId="18422" xr:uid="{00000000-0005-0000-0000-000086470000}"/>
    <cellStyle name="40% - Accent2 18 6" xfId="18423" xr:uid="{00000000-0005-0000-0000-000087470000}"/>
    <cellStyle name="40% - Accent2 18 6 2" xfId="18424" xr:uid="{00000000-0005-0000-0000-000088470000}"/>
    <cellStyle name="40% - Accent2 18 7" xfId="18425" xr:uid="{00000000-0005-0000-0000-000089470000}"/>
    <cellStyle name="40% - Accent2 19" xfId="18426" xr:uid="{00000000-0005-0000-0000-00008A470000}"/>
    <cellStyle name="40% - Accent2 19 2" xfId="18427" xr:uid="{00000000-0005-0000-0000-00008B470000}"/>
    <cellStyle name="40% - Accent2 19 2 2" xfId="18428" xr:uid="{00000000-0005-0000-0000-00008C470000}"/>
    <cellStyle name="40% - Accent2 19 2 2 2" xfId="18429" xr:uid="{00000000-0005-0000-0000-00008D470000}"/>
    <cellStyle name="40% - Accent2 19 2 2 2 2" xfId="18430" xr:uid="{00000000-0005-0000-0000-00008E470000}"/>
    <cellStyle name="40% - Accent2 19 2 2 2 2 2" xfId="18431" xr:uid="{00000000-0005-0000-0000-00008F470000}"/>
    <cellStyle name="40% - Accent2 19 2 2 2 3" xfId="18432" xr:uid="{00000000-0005-0000-0000-000090470000}"/>
    <cellStyle name="40% - Accent2 19 2 2 3" xfId="18433" xr:uid="{00000000-0005-0000-0000-000091470000}"/>
    <cellStyle name="40% - Accent2 19 2 2 3 2" xfId="18434" xr:uid="{00000000-0005-0000-0000-000092470000}"/>
    <cellStyle name="40% - Accent2 19 2 2 4" xfId="18435" xr:uid="{00000000-0005-0000-0000-000093470000}"/>
    <cellStyle name="40% - Accent2 19 2 3" xfId="18436" xr:uid="{00000000-0005-0000-0000-000094470000}"/>
    <cellStyle name="40% - Accent2 19 2 3 2" xfId="18437" xr:uid="{00000000-0005-0000-0000-000095470000}"/>
    <cellStyle name="40% - Accent2 19 2 3 2 2" xfId="18438" xr:uid="{00000000-0005-0000-0000-000096470000}"/>
    <cellStyle name="40% - Accent2 19 2 3 3" xfId="18439" xr:uid="{00000000-0005-0000-0000-000097470000}"/>
    <cellStyle name="40% - Accent2 19 2 4" xfId="18440" xr:uid="{00000000-0005-0000-0000-000098470000}"/>
    <cellStyle name="40% - Accent2 19 2 4 2" xfId="18441" xr:uid="{00000000-0005-0000-0000-000099470000}"/>
    <cellStyle name="40% - Accent2 19 2 4 2 2" xfId="18442" xr:uid="{00000000-0005-0000-0000-00009A470000}"/>
    <cellStyle name="40% - Accent2 19 2 4 3" xfId="18443" xr:uid="{00000000-0005-0000-0000-00009B470000}"/>
    <cellStyle name="40% - Accent2 19 2 5" xfId="18444" xr:uid="{00000000-0005-0000-0000-00009C470000}"/>
    <cellStyle name="40% - Accent2 19 2 5 2" xfId="18445" xr:uid="{00000000-0005-0000-0000-00009D470000}"/>
    <cellStyle name="40% - Accent2 19 2 6" xfId="18446" xr:uid="{00000000-0005-0000-0000-00009E470000}"/>
    <cellStyle name="40% - Accent2 19 3" xfId="18447" xr:uid="{00000000-0005-0000-0000-00009F470000}"/>
    <cellStyle name="40% - Accent2 19 3 2" xfId="18448" xr:uid="{00000000-0005-0000-0000-0000A0470000}"/>
    <cellStyle name="40% - Accent2 19 3 2 2" xfId="18449" xr:uid="{00000000-0005-0000-0000-0000A1470000}"/>
    <cellStyle name="40% - Accent2 19 3 2 2 2" xfId="18450" xr:uid="{00000000-0005-0000-0000-0000A2470000}"/>
    <cellStyle name="40% - Accent2 19 3 2 3" xfId="18451" xr:uid="{00000000-0005-0000-0000-0000A3470000}"/>
    <cellStyle name="40% - Accent2 19 3 3" xfId="18452" xr:uid="{00000000-0005-0000-0000-0000A4470000}"/>
    <cellStyle name="40% - Accent2 19 3 3 2" xfId="18453" xr:uid="{00000000-0005-0000-0000-0000A5470000}"/>
    <cellStyle name="40% - Accent2 19 3 4" xfId="18454" xr:uid="{00000000-0005-0000-0000-0000A6470000}"/>
    <cellStyle name="40% - Accent2 19 4" xfId="18455" xr:uid="{00000000-0005-0000-0000-0000A7470000}"/>
    <cellStyle name="40% - Accent2 19 4 2" xfId="18456" xr:uid="{00000000-0005-0000-0000-0000A8470000}"/>
    <cellStyle name="40% - Accent2 19 4 2 2" xfId="18457" xr:uid="{00000000-0005-0000-0000-0000A9470000}"/>
    <cellStyle name="40% - Accent2 19 4 3" xfId="18458" xr:uid="{00000000-0005-0000-0000-0000AA470000}"/>
    <cellStyle name="40% - Accent2 19 5" xfId="18459" xr:uid="{00000000-0005-0000-0000-0000AB470000}"/>
    <cellStyle name="40% - Accent2 19 5 2" xfId="18460" xr:uid="{00000000-0005-0000-0000-0000AC470000}"/>
    <cellStyle name="40% - Accent2 19 5 2 2" xfId="18461" xr:uid="{00000000-0005-0000-0000-0000AD470000}"/>
    <cellStyle name="40% - Accent2 19 5 3" xfId="18462" xr:uid="{00000000-0005-0000-0000-0000AE470000}"/>
    <cellStyle name="40% - Accent2 19 6" xfId="18463" xr:uid="{00000000-0005-0000-0000-0000AF470000}"/>
    <cellStyle name="40% - Accent2 19 6 2" xfId="18464" xr:uid="{00000000-0005-0000-0000-0000B0470000}"/>
    <cellStyle name="40% - Accent2 19 7" xfId="18465" xr:uid="{00000000-0005-0000-0000-0000B1470000}"/>
    <cellStyle name="40% - Accent2 2" xfId="58" xr:uid="{00000000-0005-0000-0000-0000B2470000}"/>
    <cellStyle name="40% - Accent2 2 10" xfId="18466" xr:uid="{00000000-0005-0000-0000-0000B3470000}"/>
    <cellStyle name="40% - Accent2 2 2" xfId="18467" xr:uid="{00000000-0005-0000-0000-0000B4470000}"/>
    <cellStyle name="40% - Accent2 2 2 2" xfId="18468" xr:uid="{00000000-0005-0000-0000-0000B5470000}"/>
    <cellStyle name="40% - Accent2 2 2 2 2" xfId="18469" xr:uid="{00000000-0005-0000-0000-0000B6470000}"/>
    <cellStyle name="40% - Accent2 2 2 2 2 2" xfId="18470" xr:uid="{00000000-0005-0000-0000-0000B7470000}"/>
    <cellStyle name="40% - Accent2 2 2 2 2 2 2" xfId="18471" xr:uid="{00000000-0005-0000-0000-0000B8470000}"/>
    <cellStyle name="40% - Accent2 2 2 2 2 2 2 2" xfId="18472" xr:uid="{00000000-0005-0000-0000-0000B9470000}"/>
    <cellStyle name="40% - Accent2 2 2 2 2 2 2 2 2" xfId="18473" xr:uid="{00000000-0005-0000-0000-0000BA470000}"/>
    <cellStyle name="40% - Accent2 2 2 2 2 2 2 3" xfId="18474" xr:uid="{00000000-0005-0000-0000-0000BB470000}"/>
    <cellStyle name="40% - Accent2 2 2 2 2 2 3" xfId="18475" xr:uid="{00000000-0005-0000-0000-0000BC470000}"/>
    <cellStyle name="40% - Accent2 2 2 2 2 2 3 2" xfId="18476" xr:uid="{00000000-0005-0000-0000-0000BD470000}"/>
    <cellStyle name="40% - Accent2 2 2 2 2 2 4" xfId="18477" xr:uid="{00000000-0005-0000-0000-0000BE470000}"/>
    <cellStyle name="40% - Accent2 2 2 2 2 3" xfId="18478" xr:uid="{00000000-0005-0000-0000-0000BF470000}"/>
    <cellStyle name="40% - Accent2 2 2 2 2 3 2" xfId="18479" xr:uid="{00000000-0005-0000-0000-0000C0470000}"/>
    <cellStyle name="40% - Accent2 2 2 2 2 3 2 2" xfId="18480" xr:uid="{00000000-0005-0000-0000-0000C1470000}"/>
    <cellStyle name="40% - Accent2 2 2 2 2 3 3" xfId="18481" xr:uid="{00000000-0005-0000-0000-0000C2470000}"/>
    <cellStyle name="40% - Accent2 2 2 2 2 4" xfId="18482" xr:uid="{00000000-0005-0000-0000-0000C3470000}"/>
    <cellStyle name="40% - Accent2 2 2 2 2 4 2" xfId="18483" xr:uid="{00000000-0005-0000-0000-0000C4470000}"/>
    <cellStyle name="40% - Accent2 2 2 2 2 4 2 2" xfId="18484" xr:uid="{00000000-0005-0000-0000-0000C5470000}"/>
    <cellStyle name="40% - Accent2 2 2 2 2 4 3" xfId="18485" xr:uid="{00000000-0005-0000-0000-0000C6470000}"/>
    <cellStyle name="40% - Accent2 2 2 2 2 5" xfId="18486" xr:uid="{00000000-0005-0000-0000-0000C7470000}"/>
    <cellStyle name="40% - Accent2 2 2 2 2 5 2" xfId="18487" xr:uid="{00000000-0005-0000-0000-0000C8470000}"/>
    <cellStyle name="40% - Accent2 2 2 2 2 6" xfId="18488" xr:uid="{00000000-0005-0000-0000-0000C9470000}"/>
    <cellStyle name="40% - Accent2 2 2 2 3" xfId="18489" xr:uid="{00000000-0005-0000-0000-0000CA470000}"/>
    <cellStyle name="40% - Accent2 2 2 2 3 2" xfId="18490" xr:uid="{00000000-0005-0000-0000-0000CB470000}"/>
    <cellStyle name="40% - Accent2 2 2 2 3 2 2" xfId="18491" xr:uid="{00000000-0005-0000-0000-0000CC470000}"/>
    <cellStyle name="40% - Accent2 2 2 2 3 2 2 2" xfId="18492" xr:uid="{00000000-0005-0000-0000-0000CD470000}"/>
    <cellStyle name="40% - Accent2 2 2 2 3 2 3" xfId="18493" xr:uid="{00000000-0005-0000-0000-0000CE470000}"/>
    <cellStyle name="40% - Accent2 2 2 2 3 3" xfId="18494" xr:uid="{00000000-0005-0000-0000-0000CF470000}"/>
    <cellStyle name="40% - Accent2 2 2 2 3 3 2" xfId="18495" xr:uid="{00000000-0005-0000-0000-0000D0470000}"/>
    <cellStyle name="40% - Accent2 2 2 2 3 4" xfId="18496" xr:uid="{00000000-0005-0000-0000-0000D1470000}"/>
    <cellStyle name="40% - Accent2 2 2 2 4" xfId="18497" xr:uid="{00000000-0005-0000-0000-0000D2470000}"/>
    <cellStyle name="40% - Accent2 2 2 2 4 2" xfId="18498" xr:uid="{00000000-0005-0000-0000-0000D3470000}"/>
    <cellStyle name="40% - Accent2 2 2 2 4 2 2" xfId="18499" xr:uid="{00000000-0005-0000-0000-0000D4470000}"/>
    <cellStyle name="40% - Accent2 2 2 2 4 3" xfId="18500" xr:uid="{00000000-0005-0000-0000-0000D5470000}"/>
    <cellStyle name="40% - Accent2 2 2 2 5" xfId="18501" xr:uid="{00000000-0005-0000-0000-0000D6470000}"/>
    <cellStyle name="40% - Accent2 2 2 2 5 2" xfId="18502" xr:uid="{00000000-0005-0000-0000-0000D7470000}"/>
    <cellStyle name="40% - Accent2 2 2 2 5 2 2" xfId="18503" xr:uid="{00000000-0005-0000-0000-0000D8470000}"/>
    <cellStyle name="40% - Accent2 2 2 2 5 3" xfId="18504" xr:uid="{00000000-0005-0000-0000-0000D9470000}"/>
    <cellStyle name="40% - Accent2 2 2 2 6" xfId="18505" xr:uid="{00000000-0005-0000-0000-0000DA470000}"/>
    <cellStyle name="40% - Accent2 2 2 2 6 2" xfId="18506" xr:uid="{00000000-0005-0000-0000-0000DB470000}"/>
    <cellStyle name="40% - Accent2 2 2 2 7" xfId="18507" xr:uid="{00000000-0005-0000-0000-0000DC470000}"/>
    <cellStyle name="40% - Accent2 2 2 3" xfId="18508" xr:uid="{00000000-0005-0000-0000-0000DD470000}"/>
    <cellStyle name="40% - Accent2 2 2 3 2" xfId="18509" xr:uid="{00000000-0005-0000-0000-0000DE470000}"/>
    <cellStyle name="40% - Accent2 2 2 3 2 2" xfId="18510" xr:uid="{00000000-0005-0000-0000-0000DF470000}"/>
    <cellStyle name="40% - Accent2 2 2 3 2 2 2" xfId="18511" xr:uid="{00000000-0005-0000-0000-0000E0470000}"/>
    <cellStyle name="40% - Accent2 2 2 3 2 2 2 2" xfId="18512" xr:uid="{00000000-0005-0000-0000-0000E1470000}"/>
    <cellStyle name="40% - Accent2 2 2 3 2 2 2 2 2" xfId="18513" xr:uid="{00000000-0005-0000-0000-0000E2470000}"/>
    <cellStyle name="40% - Accent2 2 2 3 2 2 2 3" xfId="18514" xr:uid="{00000000-0005-0000-0000-0000E3470000}"/>
    <cellStyle name="40% - Accent2 2 2 3 2 2 3" xfId="18515" xr:uid="{00000000-0005-0000-0000-0000E4470000}"/>
    <cellStyle name="40% - Accent2 2 2 3 2 2 3 2" xfId="18516" xr:uid="{00000000-0005-0000-0000-0000E5470000}"/>
    <cellStyle name="40% - Accent2 2 2 3 2 2 4" xfId="18517" xr:uid="{00000000-0005-0000-0000-0000E6470000}"/>
    <cellStyle name="40% - Accent2 2 2 3 2 3" xfId="18518" xr:uid="{00000000-0005-0000-0000-0000E7470000}"/>
    <cellStyle name="40% - Accent2 2 2 3 2 3 2" xfId="18519" xr:uid="{00000000-0005-0000-0000-0000E8470000}"/>
    <cellStyle name="40% - Accent2 2 2 3 2 3 2 2" xfId="18520" xr:uid="{00000000-0005-0000-0000-0000E9470000}"/>
    <cellStyle name="40% - Accent2 2 2 3 2 3 3" xfId="18521" xr:uid="{00000000-0005-0000-0000-0000EA470000}"/>
    <cellStyle name="40% - Accent2 2 2 3 2 4" xfId="18522" xr:uid="{00000000-0005-0000-0000-0000EB470000}"/>
    <cellStyle name="40% - Accent2 2 2 3 2 4 2" xfId="18523" xr:uid="{00000000-0005-0000-0000-0000EC470000}"/>
    <cellStyle name="40% - Accent2 2 2 3 2 4 2 2" xfId="18524" xr:uid="{00000000-0005-0000-0000-0000ED470000}"/>
    <cellStyle name="40% - Accent2 2 2 3 2 4 3" xfId="18525" xr:uid="{00000000-0005-0000-0000-0000EE470000}"/>
    <cellStyle name="40% - Accent2 2 2 3 2 5" xfId="18526" xr:uid="{00000000-0005-0000-0000-0000EF470000}"/>
    <cellStyle name="40% - Accent2 2 2 3 2 5 2" xfId="18527" xr:uid="{00000000-0005-0000-0000-0000F0470000}"/>
    <cellStyle name="40% - Accent2 2 2 3 2 6" xfId="18528" xr:uid="{00000000-0005-0000-0000-0000F1470000}"/>
    <cellStyle name="40% - Accent2 2 2 3 3" xfId="18529" xr:uid="{00000000-0005-0000-0000-0000F2470000}"/>
    <cellStyle name="40% - Accent2 2 2 3 3 2" xfId="18530" xr:uid="{00000000-0005-0000-0000-0000F3470000}"/>
    <cellStyle name="40% - Accent2 2 2 3 3 2 2" xfId="18531" xr:uid="{00000000-0005-0000-0000-0000F4470000}"/>
    <cellStyle name="40% - Accent2 2 2 3 3 2 2 2" xfId="18532" xr:uid="{00000000-0005-0000-0000-0000F5470000}"/>
    <cellStyle name="40% - Accent2 2 2 3 3 2 3" xfId="18533" xr:uid="{00000000-0005-0000-0000-0000F6470000}"/>
    <cellStyle name="40% - Accent2 2 2 3 3 3" xfId="18534" xr:uid="{00000000-0005-0000-0000-0000F7470000}"/>
    <cellStyle name="40% - Accent2 2 2 3 3 3 2" xfId="18535" xr:uid="{00000000-0005-0000-0000-0000F8470000}"/>
    <cellStyle name="40% - Accent2 2 2 3 3 4" xfId="18536" xr:uid="{00000000-0005-0000-0000-0000F9470000}"/>
    <cellStyle name="40% - Accent2 2 2 3 4" xfId="18537" xr:uid="{00000000-0005-0000-0000-0000FA470000}"/>
    <cellStyle name="40% - Accent2 2 2 3 4 2" xfId="18538" xr:uid="{00000000-0005-0000-0000-0000FB470000}"/>
    <cellStyle name="40% - Accent2 2 2 3 4 2 2" xfId="18539" xr:uid="{00000000-0005-0000-0000-0000FC470000}"/>
    <cellStyle name="40% - Accent2 2 2 3 4 3" xfId="18540" xr:uid="{00000000-0005-0000-0000-0000FD470000}"/>
    <cellStyle name="40% - Accent2 2 2 3 5" xfId="18541" xr:uid="{00000000-0005-0000-0000-0000FE470000}"/>
    <cellStyle name="40% - Accent2 2 2 3 5 2" xfId="18542" xr:uid="{00000000-0005-0000-0000-0000FF470000}"/>
    <cellStyle name="40% - Accent2 2 2 3 5 2 2" xfId="18543" xr:uid="{00000000-0005-0000-0000-000000480000}"/>
    <cellStyle name="40% - Accent2 2 2 3 5 3" xfId="18544" xr:uid="{00000000-0005-0000-0000-000001480000}"/>
    <cellStyle name="40% - Accent2 2 2 3 6" xfId="18545" xr:uid="{00000000-0005-0000-0000-000002480000}"/>
    <cellStyle name="40% - Accent2 2 2 3 6 2" xfId="18546" xr:uid="{00000000-0005-0000-0000-000003480000}"/>
    <cellStyle name="40% - Accent2 2 2 3 7" xfId="18547" xr:uid="{00000000-0005-0000-0000-000004480000}"/>
    <cellStyle name="40% - Accent2 2 2 4" xfId="18548" xr:uid="{00000000-0005-0000-0000-000005480000}"/>
    <cellStyle name="40% - Accent2 2 2 4 2" xfId="18549" xr:uid="{00000000-0005-0000-0000-000006480000}"/>
    <cellStyle name="40% - Accent2 2 2 4 2 2" xfId="18550" xr:uid="{00000000-0005-0000-0000-000007480000}"/>
    <cellStyle name="40% - Accent2 2 2 4 2 2 2" xfId="18551" xr:uid="{00000000-0005-0000-0000-000008480000}"/>
    <cellStyle name="40% - Accent2 2 2 4 2 2 2 2" xfId="18552" xr:uid="{00000000-0005-0000-0000-000009480000}"/>
    <cellStyle name="40% - Accent2 2 2 4 2 2 3" xfId="18553" xr:uid="{00000000-0005-0000-0000-00000A480000}"/>
    <cellStyle name="40% - Accent2 2 2 4 2 3" xfId="18554" xr:uid="{00000000-0005-0000-0000-00000B480000}"/>
    <cellStyle name="40% - Accent2 2 2 4 2 3 2" xfId="18555" xr:uid="{00000000-0005-0000-0000-00000C480000}"/>
    <cellStyle name="40% - Accent2 2 2 4 2 4" xfId="18556" xr:uid="{00000000-0005-0000-0000-00000D480000}"/>
    <cellStyle name="40% - Accent2 2 2 4 3" xfId="18557" xr:uid="{00000000-0005-0000-0000-00000E480000}"/>
    <cellStyle name="40% - Accent2 2 2 4 3 2" xfId="18558" xr:uid="{00000000-0005-0000-0000-00000F480000}"/>
    <cellStyle name="40% - Accent2 2 2 4 3 2 2" xfId="18559" xr:uid="{00000000-0005-0000-0000-000010480000}"/>
    <cellStyle name="40% - Accent2 2 2 4 3 3" xfId="18560" xr:uid="{00000000-0005-0000-0000-000011480000}"/>
    <cellStyle name="40% - Accent2 2 2 4 4" xfId="18561" xr:uid="{00000000-0005-0000-0000-000012480000}"/>
    <cellStyle name="40% - Accent2 2 2 4 4 2" xfId="18562" xr:uid="{00000000-0005-0000-0000-000013480000}"/>
    <cellStyle name="40% - Accent2 2 2 4 4 2 2" xfId="18563" xr:uid="{00000000-0005-0000-0000-000014480000}"/>
    <cellStyle name="40% - Accent2 2 2 4 4 3" xfId="18564" xr:uid="{00000000-0005-0000-0000-000015480000}"/>
    <cellStyle name="40% - Accent2 2 2 4 5" xfId="18565" xr:uid="{00000000-0005-0000-0000-000016480000}"/>
    <cellStyle name="40% - Accent2 2 2 4 5 2" xfId="18566" xr:uid="{00000000-0005-0000-0000-000017480000}"/>
    <cellStyle name="40% - Accent2 2 2 4 6" xfId="18567" xr:uid="{00000000-0005-0000-0000-000018480000}"/>
    <cellStyle name="40% - Accent2 2 2 5" xfId="18568" xr:uid="{00000000-0005-0000-0000-000019480000}"/>
    <cellStyle name="40% - Accent2 2 2 5 2" xfId="18569" xr:uid="{00000000-0005-0000-0000-00001A480000}"/>
    <cellStyle name="40% - Accent2 2 2 5 2 2" xfId="18570" xr:uid="{00000000-0005-0000-0000-00001B480000}"/>
    <cellStyle name="40% - Accent2 2 2 5 2 2 2" xfId="18571" xr:uid="{00000000-0005-0000-0000-00001C480000}"/>
    <cellStyle name="40% - Accent2 2 2 5 2 3" xfId="18572" xr:uid="{00000000-0005-0000-0000-00001D480000}"/>
    <cellStyle name="40% - Accent2 2 2 5 3" xfId="18573" xr:uid="{00000000-0005-0000-0000-00001E480000}"/>
    <cellStyle name="40% - Accent2 2 2 5 3 2" xfId="18574" xr:uid="{00000000-0005-0000-0000-00001F480000}"/>
    <cellStyle name="40% - Accent2 2 2 5 4" xfId="18575" xr:uid="{00000000-0005-0000-0000-000020480000}"/>
    <cellStyle name="40% - Accent2 2 2 6" xfId="18576" xr:uid="{00000000-0005-0000-0000-000021480000}"/>
    <cellStyle name="40% - Accent2 2 2 6 2" xfId="18577" xr:uid="{00000000-0005-0000-0000-000022480000}"/>
    <cellStyle name="40% - Accent2 2 2 6 2 2" xfId="18578" xr:uid="{00000000-0005-0000-0000-000023480000}"/>
    <cellStyle name="40% - Accent2 2 2 6 3" xfId="18579" xr:uid="{00000000-0005-0000-0000-000024480000}"/>
    <cellStyle name="40% - Accent2 2 2 7" xfId="18580" xr:uid="{00000000-0005-0000-0000-000025480000}"/>
    <cellStyle name="40% - Accent2 2 2 7 2" xfId="18581" xr:uid="{00000000-0005-0000-0000-000026480000}"/>
    <cellStyle name="40% - Accent2 2 2 7 2 2" xfId="18582" xr:uid="{00000000-0005-0000-0000-000027480000}"/>
    <cellStyle name="40% - Accent2 2 2 7 3" xfId="18583" xr:uid="{00000000-0005-0000-0000-000028480000}"/>
    <cellStyle name="40% - Accent2 2 2 8" xfId="18584" xr:uid="{00000000-0005-0000-0000-000029480000}"/>
    <cellStyle name="40% - Accent2 2 2 8 2" xfId="18585" xr:uid="{00000000-0005-0000-0000-00002A480000}"/>
    <cellStyle name="40% - Accent2 2 2 9" xfId="18586" xr:uid="{00000000-0005-0000-0000-00002B480000}"/>
    <cellStyle name="40% - Accent2 2 3" xfId="18587" xr:uid="{00000000-0005-0000-0000-00002C480000}"/>
    <cellStyle name="40% - Accent2 2 3 2" xfId="18588" xr:uid="{00000000-0005-0000-0000-00002D480000}"/>
    <cellStyle name="40% - Accent2 2 3 2 2" xfId="18589" xr:uid="{00000000-0005-0000-0000-00002E480000}"/>
    <cellStyle name="40% - Accent2 2 3 2 2 2" xfId="18590" xr:uid="{00000000-0005-0000-0000-00002F480000}"/>
    <cellStyle name="40% - Accent2 2 3 2 2 2 2" xfId="18591" xr:uid="{00000000-0005-0000-0000-000030480000}"/>
    <cellStyle name="40% - Accent2 2 3 2 2 2 2 2" xfId="18592" xr:uid="{00000000-0005-0000-0000-000031480000}"/>
    <cellStyle name="40% - Accent2 2 3 2 2 2 3" xfId="18593" xr:uid="{00000000-0005-0000-0000-000032480000}"/>
    <cellStyle name="40% - Accent2 2 3 2 2 3" xfId="18594" xr:uid="{00000000-0005-0000-0000-000033480000}"/>
    <cellStyle name="40% - Accent2 2 3 2 2 3 2" xfId="18595" xr:uid="{00000000-0005-0000-0000-000034480000}"/>
    <cellStyle name="40% - Accent2 2 3 2 2 4" xfId="18596" xr:uid="{00000000-0005-0000-0000-000035480000}"/>
    <cellStyle name="40% - Accent2 2 3 2 3" xfId="18597" xr:uid="{00000000-0005-0000-0000-000036480000}"/>
    <cellStyle name="40% - Accent2 2 3 2 3 2" xfId="18598" xr:uid="{00000000-0005-0000-0000-000037480000}"/>
    <cellStyle name="40% - Accent2 2 3 2 3 2 2" xfId="18599" xr:uid="{00000000-0005-0000-0000-000038480000}"/>
    <cellStyle name="40% - Accent2 2 3 2 3 3" xfId="18600" xr:uid="{00000000-0005-0000-0000-000039480000}"/>
    <cellStyle name="40% - Accent2 2 3 2 4" xfId="18601" xr:uid="{00000000-0005-0000-0000-00003A480000}"/>
    <cellStyle name="40% - Accent2 2 3 2 4 2" xfId="18602" xr:uid="{00000000-0005-0000-0000-00003B480000}"/>
    <cellStyle name="40% - Accent2 2 3 2 4 2 2" xfId="18603" xr:uid="{00000000-0005-0000-0000-00003C480000}"/>
    <cellStyle name="40% - Accent2 2 3 2 4 3" xfId="18604" xr:uid="{00000000-0005-0000-0000-00003D480000}"/>
    <cellStyle name="40% - Accent2 2 3 2 5" xfId="18605" xr:uid="{00000000-0005-0000-0000-00003E480000}"/>
    <cellStyle name="40% - Accent2 2 3 2 5 2" xfId="18606" xr:uid="{00000000-0005-0000-0000-00003F480000}"/>
    <cellStyle name="40% - Accent2 2 3 2 6" xfId="18607" xr:uid="{00000000-0005-0000-0000-000040480000}"/>
    <cellStyle name="40% - Accent2 2 3 3" xfId="18608" xr:uid="{00000000-0005-0000-0000-000041480000}"/>
    <cellStyle name="40% - Accent2 2 3 3 2" xfId="18609" xr:uid="{00000000-0005-0000-0000-000042480000}"/>
    <cellStyle name="40% - Accent2 2 3 3 2 2" xfId="18610" xr:uid="{00000000-0005-0000-0000-000043480000}"/>
    <cellStyle name="40% - Accent2 2 3 3 2 2 2" xfId="18611" xr:uid="{00000000-0005-0000-0000-000044480000}"/>
    <cellStyle name="40% - Accent2 2 3 3 2 3" xfId="18612" xr:uid="{00000000-0005-0000-0000-000045480000}"/>
    <cellStyle name="40% - Accent2 2 3 3 3" xfId="18613" xr:uid="{00000000-0005-0000-0000-000046480000}"/>
    <cellStyle name="40% - Accent2 2 3 3 3 2" xfId="18614" xr:uid="{00000000-0005-0000-0000-000047480000}"/>
    <cellStyle name="40% - Accent2 2 3 3 4" xfId="18615" xr:uid="{00000000-0005-0000-0000-000048480000}"/>
    <cellStyle name="40% - Accent2 2 3 4" xfId="18616" xr:uid="{00000000-0005-0000-0000-000049480000}"/>
    <cellStyle name="40% - Accent2 2 3 4 2" xfId="18617" xr:uid="{00000000-0005-0000-0000-00004A480000}"/>
    <cellStyle name="40% - Accent2 2 3 4 2 2" xfId="18618" xr:uid="{00000000-0005-0000-0000-00004B480000}"/>
    <cellStyle name="40% - Accent2 2 3 4 3" xfId="18619" xr:uid="{00000000-0005-0000-0000-00004C480000}"/>
    <cellStyle name="40% - Accent2 2 3 5" xfId="18620" xr:uid="{00000000-0005-0000-0000-00004D480000}"/>
    <cellStyle name="40% - Accent2 2 3 5 2" xfId="18621" xr:uid="{00000000-0005-0000-0000-00004E480000}"/>
    <cellStyle name="40% - Accent2 2 3 5 2 2" xfId="18622" xr:uid="{00000000-0005-0000-0000-00004F480000}"/>
    <cellStyle name="40% - Accent2 2 3 5 3" xfId="18623" xr:uid="{00000000-0005-0000-0000-000050480000}"/>
    <cellStyle name="40% - Accent2 2 3 6" xfId="18624" xr:uid="{00000000-0005-0000-0000-000051480000}"/>
    <cellStyle name="40% - Accent2 2 3 6 2" xfId="18625" xr:uid="{00000000-0005-0000-0000-000052480000}"/>
    <cellStyle name="40% - Accent2 2 3 7" xfId="18626" xr:uid="{00000000-0005-0000-0000-000053480000}"/>
    <cellStyle name="40% - Accent2 2 4" xfId="18627" xr:uid="{00000000-0005-0000-0000-000054480000}"/>
    <cellStyle name="40% - Accent2 2 4 2" xfId="18628" xr:uid="{00000000-0005-0000-0000-000055480000}"/>
    <cellStyle name="40% - Accent2 2 4 2 2" xfId="18629" xr:uid="{00000000-0005-0000-0000-000056480000}"/>
    <cellStyle name="40% - Accent2 2 4 2 2 2" xfId="18630" xr:uid="{00000000-0005-0000-0000-000057480000}"/>
    <cellStyle name="40% - Accent2 2 4 2 2 2 2" xfId="18631" xr:uid="{00000000-0005-0000-0000-000058480000}"/>
    <cellStyle name="40% - Accent2 2 4 2 2 2 2 2" xfId="18632" xr:uid="{00000000-0005-0000-0000-000059480000}"/>
    <cellStyle name="40% - Accent2 2 4 2 2 2 3" xfId="18633" xr:uid="{00000000-0005-0000-0000-00005A480000}"/>
    <cellStyle name="40% - Accent2 2 4 2 2 3" xfId="18634" xr:uid="{00000000-0005-0000-0000-00005B480000}"/>
    <cellStyle name="40% - Accent2 2 4 2 2 3 2" xfId="18635" xr:uid="{00000000-0005-0000-0000-00005C480000}"/>
    <cellStyle name="40% - Accent2 2 4 2 2 4" xfId="18636" xr:uid="{00000000-0005-0000-0000-00005D480000}"/>
    <cellStyle name="40% - Accent2 2 4 2 3" xfId="18637" xr:uid="{00000000-0005-0000-0000-00005E480000}"/>
    <cellStyle name="40% - Accent2 2 4 2 3 2" xfId="18638" xr:uid="{00000000-0005-0000-0000-00005F480000}"/>
    <cellStyle name="40% - Accent2 2 4 2 3 2 2" xfId="18639" xr:uid="{00000000-0005-0000-0000-000060480000}"/>
    <cellStyle name="40% - Accent2 2 4 2 3 3" xfId="18640" xr:uid="{00000000-0005-0000-0000-000061480000}"/>
    <cellStyle name="40% - Accent2 2 4 2 4" xfId="18641" xr:uid="{00000000-0005-0000-0000-000062480000}"/>
    <cellStyle name="40% - Accent2 2 4 2 4 2" xfId="18642" xr:uid="{00000000-0005-0000-0000-000063480000}"/>
    <cellStyle name="40% - Accent2 2 4 2 4 2 2" xfId="18643" xr:uid="{00000000-0005-0000-0000-000064480000}"/>
    <cellStyle name="40% - Accent2 2 4 2 4 3" xfId="18644" xr:uid="{00000000-0005-0000-0000-000065480000}"/>
    <cellStyle name="40% - Accent2 2 4 2 5" xfId="18645" xr:uid="{00000000-0005-0000-0000-000066480000}"/>
    <cellStyle name="40% - Accent2 2 4 2 5 2" xfId="18646" xr:uid="{00000000-0005-0000-0000-000067480000}"/>
    <cellStyle name="40% - Accent2 2 4 2 6" xfId="18647" xr:uid="{00000000-0005-0000-0000-000068480000}"/>
    <cellStyle name="40% - Accent2 2 4 3" xfId="18648" xr:uid="{00000000-0005-0000-0000-000069480000}"/>
    <cellStyle name="40% - Accent2 2 4 3 2" xfId="18649" xr:uid="{00000000-0005-0000-0000-00006A480000}"/>
    <cellStyle name="40% - Accent2 2 4 3 2 2" xfId="18650" xr:uid="{00000000-0005-0000-0000-00006B480000}"/>
    <cellStyle name="40% - Accent2 2 4 3 2 2 2" xfId="18651" xr:uid="{00000000-0005-0000-0000-00006C480000}"/>
    <cellStyle name="40% - Accent2 2 4 3 2 3" xfId="18652" xr:uid="{00000000-0005-0000-0000-00006D480000}"/>
    <cellStyle name="40% - Accent2 2 4 3 3" xfId="18653" xr:uid="{00000000-0005-0000-0000-00006E480000}"/>
    <cellStyle name="40% - Accent2 2 4 3 3 2" xfId="18654" xr:uid="{00000000-0005-0000-0000-00006F480000}"/>
    <cellStyle name="40% - Accent2 2 4 3 4" xfId="18655" xr:uid="{00000000-0005-0000-0000-000070480000}"/>
    <cellStyle name="40% - Accent2 2 4 4" xfId="18656" xr:uid="{00000000-0005-0000-0000-000071480000}"/>
    <cellStyle name="40% - Accent2 2 4 4 2" xfId="18657" xr:uid="{00000000-0005-0000-0000-000072480000}"/>
    <cellStyle name="40% - Accent2 2 4 4 2 2" xfId="18658" xr:uid="{00000000-0005-0000-0000-000073480000}"/>
    <cellStyle name="40% - Accent2 2 4 4 3" xfId="18659" xr:uid="{00000000-0005-0000-0000-000074480000}"/>
    <cellStyle name="40% - Accent2 2 4 5" xfId="18660" xr:uid="{00000000-0005-0000-0000-000075480000}"/>
    <cellStyle name="40% - Accent2 2 4 5 2" xfId="18661" xr:uid="{00000000-0005-0000-0000-000076480000}"/>
    <cellStyle name="40% - Accent2 2 4 5 2 2" xfId="18662" xr:uid="{00000000-0005-0000-0000-000077480000}"/>
    <cellStyle name="40% - Accent2 2 4 5 3" xfId="18663" xr:uid="{00000000-0005-0000-0000-000078480000}"/>
    <cellStyle name="40% - Accent2 2 4 6" xfId="18664" xr:uid="{00000000-0005-0000-0000-000079480000}"/>
    <cellStyle name="40% - Accent2 2 4 6 2" xfId="18665" xr:uid="{00000000-0005-0000-0000-00007A480000}"/>
    <cellStyle name="40% - Accent2 2 4 7" xfId="18666" xr:uid="{00000000-0005-0000-0000-00007B480000}"/>
    <cellStyle name="40% - Accent2 2 5" xfId="18667" xr:uid="{00000000-0005-0000-0000-00007C480000}"/>
    <cellStyle name="40% - Accent2 2 5 2" xfId="18668" xr:uid="{00000000-0005-0000-0000-00007D480000}"/>
    <cellStyle name="40% - Accent2 2 5 2 2" xfId="18669" xr:uid="{00000000-0005-0000-0000-00007E480000}"/>
    <cellStyle name="40% - Accent2 2 5 2 2 2" xfId="18670" xr:uid="{00000000-0005-0000-0000-00007F480000}"/>
    <cellStyle name="40% - Accent2 2 5 2 2 2 2" xfId="18671" xr:uid="{00000000-0005-0000-0000-000080480000}"/>
    <cellStyle name="40% - Accent2 2 5 2 2 3" xfId="18672" xr:uid="{00000000-0005-0000-0000-000081480000}"/>
    <cellStyle name="40% - Accent2 2 5 2 3" xfId="18673" xr:uid="{00000000-0005-0000-0000-000082480000}"/>
    <cellStyle name="40% - Accent2 2 5 2 3 2" xfId="18674" xr:uid="{00000000-0005-0000-0000-000083480000}"/>
    <cellStyle name="40% - Accent2 2 5 2 4" xfId="18675" xr:uid="{00000000-0005-0000-0000-000084480000}"/>
    <cellStyle name="40% - Accent2 2 5 3" xfId="18676" xr:uid="{00000000-0005-0000-0000-000085480000}"/>
    <cellStyle name="40% - Accent2 2 5 3 2" xfId="18677" xr:uid="{00000000-0005-0000-0000-000086480000}"/>
    <cellStyle name="40% - Accent2 2 5 3 2 2" xfId="18678" xr:uid="{00000000-0005-0000-0000-000087480000}"/>
    <cellStyle name="40% - Accent2 2 5 3 3" xfId="18679" xr:uid="{00000000-0005-0000-0000-000088480000}"/>
    <cellStyle name="40% - Accent2 2 5 4" xfId="18680" xr:uid="{00000000-0005-0000-0000-000089480000}"/>
    <cellStyle name="40% - Accent2 2 5 4 2" xfId="18681" xr:uid="{00000000-0005-0000-0000-00008A480000}"/>
    <cellStyle name="40% - Accent2 2 5 4 2 2" xfId="18682" xr:uid="{00000000-0005-0000-0000-00008B480000}"/>
    <cellStyle name="40% - Accent2 2 5 4 3" xfId="18683" xr:uid="{00000000-0005-0000-0000-00008C480000}"/>
    <cellStyle name="40% - Accent2 2 5 5" xfId="18684" xr:uid="{00000000-0005-0000-0000-00008D480000}"/>
    <cellStyle name="40% - Accent2 2 5 5 2" xfId="18685" xr:uid="{00000000-0005-0000-0000-00008E480000}"/>
    <cellStyle name="40% - Accent2 2 5 6" xfId="18686" xr:uid="{00000000-0005-0000-0000-00008F480000}"/>
    <cellStyle name="40% - Accent2 2 6" xfId="18687" xr:uid="{00000000-0005-0000-0000-000090480000}"/>
    <cellStyle name="40% - Accent2 2 6 2" xfId="18688" xr:uid="{00000000-0005-0000-0000-000091480000}"/>
    <cellStyle name="40% - Accent2 2 6 2 2" xfId="18689" xr:uid="{00000000-0005-0000-0000-000092480000}"/>
    <cellStyle name="40% - Accent2 2 6 2 2 2" xfId="18690" xr:uid="{00000000-0005-0000-0000-000093480000}"/>
    <cellStyle name="40% - Accent2 2 6 2 3" xfId="18691" xr:uid="{00000000-0005-0000-0000-000094480000}"/>
    <cellStyle name="40% - Accent2 2 6 3" xfId="18692" xr:uid="{00000000-0005-0000-0000-000095480000}"/>
    <cellStyle name="40% - Accent2 2 6 3 2" xfId="18693" xr:uid="{00000000-0005-0000-0000-000096480000}"/>
    <cellStyle name="40% - Accent2 2 6 4" xfId="18694" xr:uid="{00000000-0005-0000-0000-000097480000}"/>
    <cellStyle name="40% - Accent2 2 7" xfId="18695" xr:uid="{00000000-0005-0000-0000-000098480000}"/>
    <cellStyle name="40% - Accent2 2 7 2" xfId="18696" xr:uid="{00000000-0005-0000-0000-000099480000}"/>
    <cellStyle name="40% - Accent2 2 7 2 2" xfId="18697" xr:uid="{00000000-0005-0000-0000-00009A480000}"/>
    <cellStyle name="40% - Accent2 2 7 3" xfId="18698" xr:uid="{00000000-0005-0000-0000-00009B480000}"/>
    <cellStyle name="40% - Accent2 2 8" xfId="18699" xr:uid="{00000000-0005-0000-0000-00009C480000}"/>
    <cellStyle name="40% - Accent2 2 8 2" xfId="18700" xr:uid="{00000000-0005-0000-0000-00009D480000}"/>
    <cellStyle name="40% - Accent2 2 8 2 2" xfId="18701" xr:uid="{00000000-0005-0000-0000-00009E480000}"/>
    <cellStyle name="40% - Accent2 2 8 3" xfId="18702" xr:uid="{00000000-0005-0000-0000-00009F480000}"/>
    <cellStyle name="40% - Accent2 2 9" xfId="18703" xr:uid="{00000000-0005-0000-0000-0000A0480000}"/>
    <cellStyle name="40% - Accent2 2 9 2" xfId="18704" xr:uid="{00000000-0005-0000-0000-0000A1480000}"/>
    <cellStyle name="40% - Accent2 20" xfId="18705" xr:uid="{00000000-0005-0000-0000-0000A2480000}"/>
    <cellStyle name="40% - Accent2 20 2" xfId="18706" xr:uid="{00000000-0005-0000-0000-0000A3480000}"/>
    <cellStyle name="40% - Accent2 20 2 2" xfId="18707" xr:uid="{00000000-0005-0000-0000-0000A4480000}"/>
    <cellStyle name="40% - Accent2 20 2 2 2" xfId="18708" xr:uid="{00000000-0005-0000-0000-0000A5480000}"/>
    <cellStyle name="40% - Accent2 20 2 2 2 2" xfId="18709" xr:uid="{00000000-0005-0000-0000-0000A6480000}"/>
    <cellStyle name="40% - Accent2 20 2 2 2 2 2" xfId="18710" xr:uid="{00000000-0005-0000-0000-0000A7480000}"/>
    <cellStyle name="40% - Accent2 20 2 2 2 3" xfId="18711" xr:uid="{00000000-0005-0000-0000-0000A8480000}"/>
    <cellStyle name="40% - Accent2 20 2 2 3" xfId="18712" xr:uid="{00000000-0005-0000-0000-0000A9480000}"/>
    <cellStyle name="40% - Accent2 20 2 2 3 2" xfId="18713" xr:uid="{00000000-0005-0000-0000-0000AA480000}"/>
    <cellStyle name="40% - Accent2 20 2 2 4" xfId="18714" xr:uid="{00000000-0005-0000-0000-0000AB480000}"/>
    <cellStyle name="40% - Accent2 20 2 3" xfId="18715" xr:uid="{00000000-0005-0000-0000-0000AC480000}"/>
    <cellStyle name="40% - Accent2 20 2 3 2" xfId="18716" xr:uid="{00000000-0005-0000-0000-0000AD480000}"/>
    <cellStyle name="40% - Accent2 20 2 3 2 2" xfId="18717" xr:uid="{00000000-0005-0000-0000-0000AE480000}"/>
    <cellStyle name="40% - Accent2 20 2 3 3" xfId="18718" xr:uid="{00000000-0005-0000-0000-0000AF480000}"/>
    <cellStyle name="40% - Accent2 20 2 4" xfId="18719" xr:uid="{00000000-0005-0000-0000-0000B0480000}"/>
    <cellStyle name="40% - Accent2 20 2 4 2" xfId="18720" xr:uid="{00000000-0005-0000-0000-0000B1480000}"/>
    <cellStyle name="40% - Accent2 20 2 4 2 2" xfId="18721" xr:uid="{00000000-0005-0000-0000-0000B2480000}"/>
    <cellStyle name="40% - Accent2 20 2 4 3" xfId="18722" xr:uid="{00000000-0005-0000-0000-0000B3480000}"/>
    <cellStyle name="40% - Accent2 20 2 5" xfId="18723" xr:uid="{00000000-0005-0000-0000-0000B4480000}"/>
    <cellStyle name="40% - Accent2 20 2 5 2" xfId="18724" xr:uid="{00000000-0005-0000-0000-0000B5480000}"/>
    <cellStyle name="40% - Accent2 20 2 6" xfId="18725" xr:uid="{00000000-0005-0000-0000-0000B6480000}"/>
    <cellStyle name="40% - Accent2 20 3" xfId="18726" xr:uid="{00000000-0005-0000-0000-0000B7480000}"/>
    <cellStyle name="40% - Accent2 20 3 2" xfId="18727" xr:uid="{00000000-0005-0000-0000-0000B8480000}"/>
    <cellStyle name="40% - Accent2 20 3 2 2" xfId="18728" xr:uid="{00000000-0005-0000-0000-0000B9480000}"/>
    <cellStyle name="40% - Accent2 20 3 2 2 2" xfId="18729" xr:uid="{00000000-0005-0000-0000-0000BA480000}"/>
    <cellStyle name="40% - Accent2 20 3 2 3" xfId="18730" xr:uid="{00000000-0005-0000-0000-0000BB480000}"/>
    <cellStyle name="40% - Accent2 20 3 3" xfId="18731" xr:uid="{00000000-0005-0000-0000-0000BC480000}"/>
    <cellStyle name="40% - Accent2 20 3 3 2" xfId="18732" xr:uid="{00000000-0005-0000-0000-0000BD480000}"/>
    <cellStyle name="40% - Accent2 20 3 4" xfId="18733" xr:uid="{00000000-0005-0000-0000-0000BE480000}"/>
    <cellStyle name="40% - Accent2 20 4" xfId="18734" xr:uid="{00000000-0005-0000-0000-0000BF480000}"/>
    <cellStyle name="40% - Accent2 20 4 2" xfId="18735" xr:uid="{00000000-0005-0000-0000-0000C0480000}"/>
    <cellStyle name="40% - Accent2 20 4 2 2" xfId="18736" xr:uid="{00000000-0005-0000-0000-0000C1480000}"/>
    <cellStyle name="40% - Accent2 20 4 3" xfId="18737" xr:uid="{00000000-0005-0000-0000-0000C2480000}"/>
    <cellStyle name="40% - Accent2 20 5" xfId="18738" xr:uid="{00000000-0005-0000-0000-0000C3480000}"/>
    <cellStyle name="40% - Accent2 20 5 2" xfId="18739" xr:uid="{00000000-0005-0000-0000-0000C4480000}"/>
    <cellStyle name="40% - Accent2 20 5 2 2" xfId="18740" xr:uid="{00000000-0005-0000-0000-0000C5480000}"/>
    <cellStyle name="40% - Accent2 20 5 3" xfId="18741" xr:uid="{00000000-0005-0000-0000-0000C6480000}"/>
    <cellStyle name="40% - Accent2 20 6" xfId="18742" xr:uid="{00000000-0005-0000-0000-0000C7480000}"/>
    <cellStyle name="40% - Accent2 20 6 2" xfId="18743" xr:uid="{00000000-0005-0000-0000-0000C8480000}"/>
    <cellStyle name="40% - Accent2 20 7" xfId="18744" xr:uid="{00000000-0005-0000-0000-0000C9480000}"/>
    <cellStyle name="40% - Accent2 21" xfId="18745" xr:uid="{00000000-0005-0000-0000-0000CA480000}"/>
    <cellStyle name="40% - Accent2 21 2" xfId="18746" xr:uid="{00000000-0005-0000-0000-0000CB480000}"/>
    <cellStyle name="40% - Accent2 21 2 2" xfId="18747" xr:uid="{00000000-0005-0000-0000-0000CC480000}"/>
    <cellStyle name="40% - Accent2 21 2 2 2" xfId="18748" xr:uid="{00000000-0005-0000-0000-0000CD480000}"/>
    <cellStyle name="40% - Accent2 21 2 2 2 2" xfId="18749" xr:uid="{00000000-0005-0000-0000-0000CE480000}"/>
    <cellStyle name="40% - Accent2 21 2 2 3" xfId="18750" xr:uid="{00000000-0005-0000-0000-0000CF480000}"/>
    <cellStyle name="40% - Accent2 21 2 3" xfId="18751" xr:uid="{00000000-0005-0000-0000-0000D0480000}"/>
    <cellStyle name="40% - Accent2 21 2 3 2" xfId="18752" xr:uid="{00000000-0005-0000-0000-0000D1480000}"/>
    <cellStyle name="40% - Accent2 21 2 4" xfId="18753" xr:uid="{00000000-0005-0000-0000-0000D2480000}"/>
    <cellStyle name="40% - Accent2 21 3" xfId="18754" xr:uid="{00000000-0005-0000-0000-0000D3480000}"/>
    <cellStyle name="40% - Accent2 21 3 2" xfId="18755" xr:uid="{00000000-0005-0000-0000-0000D4480000}"/>
    <cellStyle name="40% - Accent2 21 3 2 2" xfId="18756" xr:uid="{00000000-0005-0000-0000-0000D5480000}"/>
    <cellStyle name="40% - Accent2 21 3 3" xfId="18757" xr:uid="{00000000-0005-0000-0000-0000D6480000}"/>
    <cellStyle name="40% - Accent2 21 4" xfId="18758" xr:uid="{00000000-0005-0000-0000-0000D7480000}"/>
    <cellStyle name="40% - Accent2 21 4 2" xfId="18759" xr:uid="{00000000-0005-0000-0000-0000D8480000}"/>
    <cellStyle name="40% - Accent2 21 4 2 2" xfId="18760" xr:uid="{00000000-0005-0000-0000-0000D9480000}"/>
    <cellStyle name="40% - Accent2 21 4 3" xfId="18761" xr:uid="{00000000-0005-0000-0000-0000DA480000}"/>
    <cellStyle name="40% - Accent2 21 5" xfId="18762" xr:uid="{00000000-0005-0000-0000-0000DB480000}"/>
    <cellStyle name="40% - Accent2 21 5 2" xfId="18763" xr:uid="{00000000-0005-0000-0000-0000DC480000}"/>
    <cellStyle name="40% - Accent2 21 6" xfId="18764" xr:uid="{00000000-0005-0000-0000-0000DD480000}"/>
    <cellStyle name="40% - Accent2 22" xfId="18765" xr:uid="{00000000-0005-0000-0000-0000DE480000}"/>
    <cellStyle name="40% - Accent2 22 2" xfId="18766" xr:uid="{00000000-0005-0000-0000-0000DF480000}"/>
    <cellStyle name="40% - Accent2 22 2 2" xfId="18767" xr:uid="{00000000-0005-0000-0000-0000E0480000}"/>
    <cellStyle name="40% - Accent2 22 2 2 2" xfId="18768" xr:uid="{00000000-0005-0000-0000-0000E1480000}"/>
    <cellStyle name="40% - Accent2 22 2 2 2 2" xfId="18769" xr:uid="{00000000-0005-0000-0000-0000E2480000}"/>
    <cellStyle name="40% - Accent2 22 2 2 3" xfId="18770" xr:uid="{00000000-0005-0000-0000-0000E3480000}"/>
    <cellStyle name="40% - Accent2 22 2 3" xfId="18771" xr:uid="{00000000-0005-0000-0000-0000E4480000}"/>
    <cellStyle name="40% - Accent2 22 2 3 2" xfId="18772" xr:uid="{00000000-0005-0000-0000-0000E5480000}"/>
    <cellStyle name="40% - Accent2 22 2 4" xfId="18773" xr:uid="{00000000-0005-0000-0000-0000E6480000}"/>
    <cellStyle name="40% - Accent2 22 3" xfId="18774" xr:uid="{00000000-0005-0000-0000-0000E7480000}"/>
    <cellStyle name="40% - Accent2 22 3 2" xfId="18775" xr:uid="{00000000-0005-0000-0000-0000E8480000}"/>
    <cellStyle name="40% - Accent2 22 3 2 2" xfId="18776" xr:uid="{00000000-0005-0000-0000-0000E9480000}"/>
    <cellStyle name="40% - Accent2 22 3 3" xfId="18777" xr:uid="{00000000-0005-0000-0000-0000EA480000}"/>
    <cellStyle name="40% - Accent2 22 4" xfId="18778" xr:uid="{00000000-0005-0000-0000-0000EB480000}"/>
    <cellStyle name="40% - Accent2 22 4 2" xfId="18779" xr:uid="{00000000-0005-0000-0000-0000EC480000}"/>
    <cellStyle name="40% - Accent2 22 4 2 2" xfId="18780" xr:uid="{00000000-0005-0000-0000-0000ED480000}"/>
    <cellStyle name="40% - Accent2 22 4 3" xfId="18781" xr:uid="{00000000-0005-0000-0000-0000EE480000}"/>
    <cellStyle name="40% - Accent2 22 5" xfId="18782" xr:uid="{00000000-0005-0000-0000-0000EF480000}"/>
    <cellStyle name="40% - Accent2 22 5 2" xfId="18783" xr:uid="{00000000-0005-0000-0000-0000F0480000}"/>
    <cellStyle name="40% - Accent2 22 6" xfId="18784" xr:uid="{00000000-0005-0000-0000-0000F1480000}"/>
    <cellStyle name="40% - Accent2 23" xfId="18785" xr:uid="{00000000-0005-0000-0000-0000F2480000}"/>
    <cellStyle name="40% - Accent2 23 2" xfId="18786" xr:uid="{00000000-0005-0000-0000-0000F3480000}"/>
    <cellStyle name="40% - Accent2 23 2 2" xfId="18787" xr:uid="{00000000-0005-0000-0000-0000F4480000}"/>
    <cellStyle name="40% - Accent2 23 2 2 2" xfId="18788" xr:uid="{00000000-0005-0000-0000-0000F5480000}"/>
    <cellStyle name="40% - Accent2 23 2 2 2 2" xfId="18789" xr:uid="{00000000-0005-0000-0000-0000F6480000}"/>
    <cellStyle name="40% - Accent2 23 2 2 3" xfId="18790" xr:uid="{00000000-0005-0000-0000-0000F7480000}"/>
    <cellStyle name="40% - Accent2 23 2 3" xfId="18791" xr:uid="{00000000-0005-0000-0000-0000F8480000}"/>
    <cellStyle name="40% - Accent2 23 2 3 2" xfId="18792" xr:uid="{00000000-0005-0000-0000-0000F9480000}"/>
    <cellStyle name="40% - Accent2 23 2 4" xfId="18793" xr:uid="{00000000-0005-0000-0000-0000FA480000}"/>
    <cellStyle name="40% - Accent2 23 3" xfId="18794" xr:uid="{00000000-0005-0000-0000-0000FB480000}"/>
    <cellStyle name="40% - Accent2 23 3 2" xfId="18795" xr:uid="{00000000-0005-0000-0000-0000FC480000}"/>
    <cellStyle name="40% - Accent2 23 3 2 2" xfId="18796" xr:uid="{00000000-0005-0000-0000-0000FD480000}"/>
    <cellStyle name="40% - Accent2 23 3 3" xfId="18797" xr:uid="{00000000-0005-0000-0000-0000FE480000}"/>
    <cellStyle name="40% - Accent2 23 4" xfId="18798" xr:uid="{00000000-0005-0000-0000-0000FF480000}"/>
    <cellStyle name="40% - Accent2 23 4 2" xfId="18799" xr:uid="{00000000-0005-0000-0000-000000490000}"/>
    <cellStyle name="40% - Accent2 23 4 2 2" xfId="18800" xr:uid="{00000000-0005-0000-0000-000001490000}"/>
    <cellStyle name="40% - Accent2 23 4 3" xfId="18801" xr:uid="{00000000-0005-0000-0000-000002490000}"/>
    <cellStyle name="40% - Accent2 23 5" xfId="18802" xr:uid="{00000000-0005-0000-0000-000003490000}"/>
    <cellStyle name="40% - Accent2 23 5 2" xfId="18803" xr:uid="{00000000-0005-0000-0000-000004490000}"/>
    <cellStyle name="40% - Accent2 23 6" xfId="18804" xr:uid="{00000000-0005-0000-0000-000005490000}"/>
    <cellStyle name="40% - Accent2 24" xfId="18805" xr:uid="{00000000-0005-0000-0000-000006490000}"/>
    <cellStyle name="40% - Accent2 24 2" xfId="18806" xr:uid="{00000000-0005-0000-0000-000007490000}"/>
    <cellStyle name="40% - Accent2 24 2 2" xfId="18807" xr:uid="{00000000-0005-0000-0000-000008490000}"/>
    <cellStyle name="40% - Accent2 24 2 2 2" xfId="18808" xr:uid="{00000000-0005-0000-0000-000009490000}"/>
    <cellStyle name="40% - Accent2 24 2 2 2 2" xfId="18809" xr:uid="{00000000-0005-0000-0000-00000A490000}"/>
    <cellStyle name="40% - Accent2 24 2 2 3" xfId="18810" xr:uid="{00000000-0005-0000-0000-00000B490000}"/>
    <cellStyle name="40% - Accent2 24 2 3" xfId="18811" xr:uid="{00000000-0005-0000-0000-00000C490000}"/>
    <cellStyle name="40% - Accent2 24 2 3 2" xfId="18812" xr:uid="{00000000-0005-0000-0000-00000D490000}"/>
    <cellStyle name="40% - Accent2 24 2 4" xfId="18813" xr:uid="{00000000-0005-0000-0000-00000E490000}"/>
    <cellStyle name="40% - Accent2 24 3" xfId="18814" xr:uid="{00000000-0005-0000-0000-00000F490000}"/>
    <cellStyle name="40% - Accent2 24 3 2" xfId="18815" xr:uid="{00000000-0005-0000-0000-000010490000}"/>
    <cellStyle name="40% - Accent2 24 3 2 2" xfId="18816" xr:uid="{00000000-0005-0000-0000-000011490000}"/>
    <cellStyle name="40% - Accent2 24 3 3" xfId="18817" xr:uid="{00000000-0005-0000-0000-000012490000}"/>
    <cellStyle name="40% - Accent2 24 4" xfId="18818" xr:uid="{00000000-0005-0000-0000-000013490000}"/>
    <cellStyle name="40% - Accent2 24 4 2" xfId="18819" xr:uid="{00000000-0005-0000-0000-000014490000}"/>
    <cellStyle name="40% - Accent2 24 4 2 2" xfId="18820" xr:uid="{00000000-0005-0000-0000-000015490000}"/>
    <cellStyle name="40% - Accent2 24 4 3" xfId="18821" xr:uid="{00000000-0005-0000-0000-000016490000}"/>
    <cellStyle name="40% - Accent2 24 5" xfId="18822" xr:uid="{00000000-0005-0000-0000-000017490000}"/>
    <cellStyle name="40% - Accent2 24 5 2" xfId="18823" xr:uid="{00000000-0005-0000-0000-000018490000}"/>
    <cellStyle name="40% - Accent2 24 6" xfId="18824" xr:uid="{00000000-0005-0000-0000-000019490000}"/>
    <cellStyle name="40% - Accent2 25" xfId="18825" xr:uid="{00000000-0005-0000-0000-00001A490000}"/>
    <cellStyle name="40% - Accent2 25 2" xfId="18826" xr:uid="{00000000-0005-0000-0000-00001B490000}"/>
    <cellStyle name="40% - Accent2 25 2 2" xfId="18827" xr:uid="{00000000-0005-0000-0000-00001C490000}"/>
    <cellStyle name="40% - Accent2 25 2 2 2" xfId="18828" xr:uid="{00000000-0005-0000-0000-00001D490000}"/>
    <cellStyle name="40% - Accent2 25 2 3" xfId="18829" xr:uid="{00000000-0005-0000-0000-00001E490000}"/>
    <cellStyle name="40% - Accent2 25 3" xfId="18830" xr:uid="{00000000-0005-0000-0000-00001F490000}"/>
    <cellStyle name="40% - Accent2 25 3 2" xfId="18831" xr:uid="{00000000-0005-0000-0000-000020490000}"/>
    <cellStyle name="40% - Accent2 25 4" xfId="18832" xr:uid="{00000000-0005-0000-0000-000021490000}"/>
    <cellStyle name="40% - Accent2 26" xfId="18833" xr:uid="{00000000-0005-0000-0000-000022490000}"/>
    <cellStyle name="40% - Accent2 26 2" xfId="18834" xr:uid="{00000000-0005-0000-0000-000023490000}"/>
    <cellStyle name="40% - Accent2 26 2 2" xfId="18835" xr:uid="{00000000-0005-0000-0000-000024490000}"/>
    <cellStyle name="40% - Accent2 26 3" xfId="18836" xr:uid="{00000000-0005-0000-0000-000025490000}"/>
    <cellStyle name="40% - Accent2 27" xfId="18837" xr:uid="{00000000-0005-0000-0000-000026490000}"/>
    <cellStyle name="40% - Accent2 27 2" xfId="18838" xr:uid="{00000000-0005-0000-0000-000027490000}"/>
    <cellStyle name="40% - Accent2 27 2 2" xfId="18839" xr:uid="{00000000-0005-0000-0000-000028490000}"/>
    <cellStyle name="40% - Accent2 27 3" xfId="18840" xr:uid="{00000000-0005-0000-0000-000029490000}"/>
    <cellStyle name="40% - Accent2 28" xfId="18841" xr:uid="{00000000-0005-0000-0000-00002A490000}"/>
    <cellStyle name="40% - Accent2 28 2" xfId="18842" xr:uid="{00000000-0005-0000-0000-00002B490000}"/>
    <cellStyle name="40% - Accent2 29" xfId="18843" xr:uid="{00000000-0005-0000-0000-00002C490000}"/>
    <cellStyle name="40% - Accent2 3" xfId="59" xr:uid="{00000000-0005-0000-0000-00002D490000}"/>
    <cellStyle name="40% - Accent2 3 10" xfId="18844" xr:uid="{00000000-0005-0000-0000-00002E490000}"/>
    <cellStyle name="40% - Accent2 3 2" xfId="18845" xr:uid="{00000000-0005-0000-0000-00002F490000}"/>
    <cellStyle name="40% - Accent2 3 2 2" xfId="18846" xr:uid="{00000000-0005-0000-0000-000030490000}"/>
    <cellStyle name="40% - Accent2 3 2 2 2" xfId="18847" xr:uid="{00000000-0005-0000-0000-000031490000}"/>
    <cellStyle name="40% - Accent2 3 2 2 2 2" xfId="18848" xr:uid="{00000000-0005-0000-0000-000032490000}"/>
    <cellStyle name="40% - Accent2 3 2 2 2 2 2" xfId="18849" xr:uid="{00000000-0005-0000-0000-000033490000}"/>
    <cellStyle name="40% - Accent2 3 2 2 2 2 2 2" xfId="18850" xr:uid="{00000000-0005-0000-0000-000034490000}"/>
    <cellStyle name="40% - Accent2 3 2 2 2 2 2 2 2" xfId="18851" xr:uid="{00000000-0005-0000-0000-000035490000}"/>
    <cellStyle name="40% - Accent2 3 2 2 2 2 2 3" xfId="18852" xr:uid="{00000000-0005-0000-0000-000036490000}"/>
    <cellStyle name="40% - Accent2 3 2 2 2 2 3" xfId="18853" xr:uid="{00000000-0005-0000-0000-000037490000}"/>
    <cellStyle name="40% - Accent2 3 2 2 2 2 3 2" xfId="18854" xr:uid="{00000000-0005-0000-0000-000038490000}"/>
    <cellStyle name="40% - Accent2 3 2 2 2 2 4" xfId="18855" xr:uid="{00000000-0005-0000-0000-000039490000}"/>
    <cellStyle name="40% - Accent2 3 2 2 2 3" xfId="18856" xr:uid="{00000000-0005-0000-0000-00003A490000}"/>
    <cellStyle name="40% - Accent2 3 2 2 2 3 2" xfId="18857" xr:uid="{00000000-0005-0000-0000-00003B490000}"/>
    <cellStyle name="40% - Accent2 3 2 2 2 3 2 2" xfId="18858" xr:uid="{00000000-0005-0000-0000-00003C490000}"/>
    <cellStyle name="40% - Accent2 3 2 2 2 3 3" xfId="18859" xr:uid="{00000000-0005-0000-0000-00003D490000}"/>
    <cellStyle name="40% - Accent2 3 2 2 2 4" xfId="18860" xr:uid="{00000000-0005-0000-0000-00003E490000}"/>
    <cellStyle name="40% - Accent2 3 2 2 2 4 2" xfId="18861" xr:uid="{00000000-0005-0000-0000-00003F490000}"/>
    <cellStyle name="40% - Accent2 3 2 2 2 4 2 2" xfId="18862" xr:uid="{00000000-0005-0000-0000-000040490000}"/>
    <cellStyle name="40% - Accent2 3 2 2 2 4 3" xfId="18863" xr:uid="{00000000-0005-0000-0000-000041490000}"/>
    <cellStyle name="40% - Accent2 3 2 2 2 5" xfId="18864" xr:uid="{00000000-0005-0000-0000-000042490000}"/>
    <cellStyle name="40% - Accent2 3 2 2 2 5 2" xfId="18865" xr:uid="{00000000-0005-0000-0000-000043490000}"/>
    <cellStyle name="40% - Accent2 3 2 2 2 6" xfId="18866" xr:uid="{00000000-0005-0000-0000-000044490000}"/>
    <cellStyle name="40% - Accent2 3 2 2 3" xfId="18867" xr:uid="{00000000-0005-0000-0000-000045490000}"/>
    <cellStyle name="40% - Accent2 3 2 2 3 2" xfId="18868" xr:uid="{00000000-0005-0000-0000-000046490000}"/>
    <cellStyle name="40% - Accent2 3 2 2 3 2 2" xfId="18869" xr:uid="{00000000-0005-0000-0000-000047490000}"/>
    <cellStyle name="40% - Accent2 3 2 2 3 2 2 2" xfId="18870" xr:uid="{00000000-0005-0000-0000-000048490000}"/>
    <cellStyle name="40% - Accent2 3 2 2 3 2 3" xfId="18871" xr:uid="{00000000-0005-0000-0000-000049490000}"/>
    <cellStyle name="40% - Accent2 3 2 2 3 3" xfId="18872" xr:uid="{00000000-0005-0000-0000-00004A490000}"/>
    <cellStyle name="40% - Accent2 3 2 2 3 3 2" xfId="18873" xr:uid="{00000000-0005-0000-0000-00004B490000}"/>
    <cellStyle name="40% - Accent2 3 2 2 3 4" xfId="18874" xr:uid="{00000000-0005-0000-0000-00004C490000}"/>
    <cellStyle name="40% - Accent2 3 2 2 4" xfId="18875" xr:uid="{00000000-0005-0000-0000-00004D490000}"/>
    <cellStyle name="40% - Accent2 3 2 2 4 2" xfId="18876" xr:uid="{00000000-0005-0000-0000-00004E490000}"/>
    <cellStyle name="40% - Accent2 3 2 2 4 2 2" xfId="18877" xr:uid="{00000000-0005-0000-0000-00004F490000}"/>
    <cellStyle name="40% - Accent2 3 2 2 4 3" xfId="18878" xr:uid="{00000000-0005-0000-0000-000050490000}"/>
    <cellStyle name="40% - Accent2 3 2 2 5" xfId="18879" xr:uid="{00000000-0005-0000-0000-000051490000}"/>
    <cellStyle name="40% - Accent2 3 2 2 5 2" xfId="18880" xr:uid="{00000000-0005-0000-0000-000052490000}"/>
    <cellStyle name="40% - Accent2 3 2 2 5 2 2" xfId="18881" xr:uid="{00000000-0005-0000-0000-000053490000}"/>
    <cellStyle name="40% - Accent2 3 2 2 5 3" xfId="18882" xr:uid="{00000000-0005-0000-0000-000054490000}"/>
    <cellStyle name="40% - Accent2 3 2 2 6" xfId="18883" xr:uid="{00000000-0005-0000-0000-000055490000}"/>
    <cellStyle name="40% - Accent2 3 2 2 6 2" xfId="18884" xr:uid="{00000000-0005-0000-0000-000056490000}"/>
    <cellStyle name="40% - Accent2 3 2 2 7" xfId="18885" xr:uid="{00000000-0005-0000-0000-000057490000}"/>
    <cellStyle name="40% - Accent2 3 2 3" xfId="18886" xr:uid="{00000000-0005-0000-0000-000058490000}"/>
    <cellStyle name="40% - Accent2 3 2 3 2" xfId="18887" xr:uid="{00000000-0005-0000-0000-000059490000}"/>
    <cellStyle name="40% - Accent2 3 2 3 2 2" xfId="18888" xr:uid="{00000000-0005-0000-0000-00005A490000}"/>
    <cellStyle name="40% - Accent2 3 2 3 2 2 2" xfId="18889" xr:uid="{00000000-0005-0000-0000-00005B490000}"/>
    <cellStyle name="40% - Accent2 3 2 3 2 2 2 2" xfId="18890" xr:uid="{00000000-0005-0000-0000-00005C490000}"/>
    <cellStyle name="40% - Accent2 3 2 3 2 2 2 2 2" xfId="18891" xr:uid="{00000000-0005-0000-0000-00005D490000}"/>
    <cellStyle name="40% - Accent2 3 2 3 2 2 2 3" xfId="18892" xr:uid="{00000000-0005-0000-0000-00005E490000}"/>
    <cellStyle name="40% - Accent2 3 2 3 2 2 3" xfId="18893" xr:uid="{00000000-0005-0000-0000-00005F490000}"/>
    <cellStyle name="40% - Accent2 3 2 3 2 2 3 2" xfId="18894" xr:uid="{00000000-0005-0000-0000-000060490000}"/>
    <cellStyle name="40% - Accent2 3 2 3 2 2 4" xfId="18895" xr:uid="{00000000-0005-0000-0000-000061490000}"/>
    <cellStyle name="40% - Accent2 3 2 3 2 3" xfId="18896" xr:uid="{00000000-0005-0000-0000-000062490000}"/>
    <cellStyle name="40% - Accent2 3 2 3 2 3 2" xfId="18897" xr:uid="{00000000-0005-0000-0000-000063490000}"/>
    <cellStyle name="40% - Accent2 3 2 3 2 3 2 2" xfId="18898" xr:uid="{00000000-0005-0000-0000-000064490000}"/>
    <cellStyle name="40% - Accent2 3 2 3 2 3 3" xfId="18899" xr:uid="{00000000-0005-0000-0000-000065490000}"/>
    <cellStyle name="40% - Accent2 3 2 3 2 4" xfId="18900" xr:uid="{00000000-0005-0000-0000-000066490000}"/>
    <cellStyle name="40% - Accent2 3 2 3 2 4 2" xfId="18901" xr:uid="{00000000-0005-0000-0000-000067490000}"/>
    <cellStyle name="40% - Accent2 3 2 3 2 4 2 2" xfId="18902" xr:uid="{00000000-0005-0000-0000-000068490000}"/>
    <cellStyle name="40% - Accent2 3 2 3 2 4 3" xfId="18903" xr:uid="{00000000-0005-0000-0000-000069490000}"/>
    <cellStyle name="40% - Accent2 3 2 3 2 5" xfId="18904" xr:uid="{00000000-0005-0000-0000-00006A490000}"/>
    <cellStyle name="40% - Accent2 3 2 3 2 5 2" xfId="18905" xr:uid="{00000000-0005-0000-0000-00006B490000}"/>
    <cellStyle name="40% - Accent2 3 2 3 2 6" xfId="18906" xr:uid="{00000000-0005-0000-0000-00006C490000}"/>
    <cellStyle name="40% - Accent2 3 2 3 3" xfId="18907" xr:uid="{00000000-0005-0000-0000-00006D490000}"/>
    <cellStyle name="40% - Accent2 3 2 3 3 2" xfId="18908" xr:uid="{00000000-0005-0000-0000-00006E490000}"/>
    <cellStyle name="40% - Accent2 3 2 3 3 2 2" xfId="18909" xr:uid="{00000000-0005-0000-0000-00006F490000}"/>
    <cellStyle name="40% - Accent2 3 2 3 3 2 2 2" xfId="18910" xr:uid="{00000000-0005-0000-0000-000070490000}"/>
    <cellStyle name="40% - Accent2 3 2 3 3 2 3" xfId="18911" xr:uid="{00000000-0005-0000-0000-000071490000}"/>
    <cellStyle name="40% - Accent2 3 2 3 3 3" xfId="18912" xr:uid="{00000000-0005-0000-0000-000072490000}"/>
    <cellStyle name="40% - Accent2 3 2 3 3 3 2" xfId="18913" xr:uid="{00000000-0005-0000-0000-000073490000}"/>
    <cellStyle name="40% - Accent2 3 2 3 3 4" xfId="18914" xr:uid="{00000000-0005-0000-0000-000074490000}"/>
    <cellStyle name="40% - Accent2 3 2 3 4" xfId="18915" xr:uid="{00000000-0005-0000-0000-000075490000}"/>
    <cellStyle name="40% - Accent2 3 2 3 4 2" xfId="18916" xr:uid="{00000000-0005-0000-0000-000076490000}"/>
    <cellStyle name="40% - Accent2 3 2 3 4 2 2" xfId="18917" xr:uid="{00000000-0005-0000-0000-000077490000}"/>
    <cellStyle name="40% - Accent2 3 2 3 4 3" xfId="18918" xr:uid="{00000000-0005-0000-0000-000078490000}"/>
    <cellStyle name="40% - Accent2 3 2 3 5" xfId="18919" xr:uid="{00000000-0005-0000-0000-000079490000}"/>
    <cellStyle name="40% - Accent2 3 2 3 5 2" xfId="18920" xr:uid="{00000000-0005-0000-0000-00007A490000}"/>
    <cellStyle name="40% - Accent2 3 2 3 5 2 2" xfId="18921" xr:uid="{00000000-0005-0000-0000-00007B490000}"/>
    <cellStyle name="40% - Accent2 3 2 3 5 3" xfId="18922" xr:uid="{00000000-0005-0000-0000-00007C490000}"/>
    <cellStyle name="40% - Accent2 3 2 3 6" xfId="18923" xr:uid="{00000000-0005-0000-0000-00007D490000}"/>
    <cellStyle name="40% - Accent2 3 2 3 6 2" xfId="18924" xr:uid="{00000000-0005-0000-0000-00007E490000}"/>
    <cellStyle name="40% - Accent2 3 2 3 7" xfId="18925" xr:uid="{00000000-0005-0000-0000-00007F490000}"/>
    <cellStyle name="40% - Accent2 3 2 4" xfId="18926" xr:uid="{00000000-0005-0000-0000-000080490000}"/>
    <cellStyle name="40% - Accent2 3 2 4 2" xfId="18927" xr:uid="{00000000-0005-0000-0000-000081490000}"/>
    <cellStyle name="40% - Accent2 3 2 4 2 2" xfId="18928" xr:uid="{00000000-0005-0000-0000-000082490000}"/>
    <cellStyle name="40% - Accent2 3 2 4 2 2 2" xfId="18929" xr:uid="{00000000-0005-0000-0000-000083490000}"/>
    <cellStyle name="40% - Accent2 3 2 4 2 2 2 2" xfId="18930" xr:uid="{00000000-0005-0000-0000-000084490000}"/>
    <cellStyle name="40% - Accent2 3 2 4 2 2 3" xfId="18931" xr:uid="{00000000-0005-0000-0000-000085490000}"/>
    <cellStyle name="40% - Accent2 3 2 4 2 3" xfId="18932" xr:uid="{00000000-0005-0000-0000-000086490000}"/>
    <cellStyle name="40% - Accent2 3 2 4 2 3 2" xfId="18933" xr:uid="{00000000-0005-0000-0000-000087490000}"/>
    <cellStyle name="40% - Accent2 3 2 4 2 4" xfId="18934" xr:uid="{00000000-0005-0000-0000-000088490000}"/>
    <cellStyle name="40% - Accent2 3 2 4 3" xfId="18935" xr:uid="{00000000-0005-0000-0000-000089490000}"/>
    <cellStyle name="40% - Accent2 3 2 4 3 2" xfId="18936" xr:uid="{00000000-0005-0000-0000-00008A490000}"/>
    <cellStyle name="40% - Accent2 3 2 4 3 2 2" xfId="18937" xr:uid="{00000000-0005-0000-0000-00008B490000}"/>
    <cellStyle name="40% - Accent2 3 2 4 3 3" xfId="18938" xr:uid="{00000000-0005-0000-0000-00008C490000}"/>
    <cellStyle name="40% - Accent2 3 2 4 4" xfId="18939" xr:uid="{00000000-0005-0000-0000-00008D490000}"/>
    <cellStyle name="40% - Accent2 3 2 4 4 2" xfId="18940" xr:uid="{00000000-0005-0000-0000-00008E490000}"/>
    <cellStyle name="40% - Accent2 3 2 4 4 2 2" xfId="18941" xr:uid="{00000000-0005-0000-0000-00008F490000}"/>
    <cellStyle name="40% - Accent2 3 2 4 4 3" xfId="18942" xr:uid="{00000000-0005-0000-0000-000090490000}"/>
    <cellStyle name="40% - Accent2 3 2 4 5" xfId="18943" xr:uid="{00000000-0005-0000-0000-000091490000}"/>
    <cellStyle name="40% - Accent2 3 2 4 5 2" xfId="18944" xr:uid="{00000000-0005-0000-0000-000092490000}"/>
    <cellStyle name="40% - Accent2 3 2 4 6" xfId="18945" xr:uid="{00000000-0005-0000-0000-000093490000}"/>
    <cellStyle name="40% - Accent2 3 2 5" xfId="18946" xr:uid="{00000000-0005-0000-0000-000094490000}"/>
    <cellStyle name="40% - Accent2 3 2 5 2" xfId="18947" xr:uid="{00000000-0005-0000-0000-000095490000}"/>
    <cellStyle name="40% - Accent2 3 2 5 2 2" xfId="18948" xr:uid="{00000000-0005-0000-0000-000096490000}"/>
    <cellStyle name="40% - Accent2 3 2 5 2 2 2" xfId="18949" xr:uid="{00000000-0005-0000-0000-000097490000}"/>
    <cellStyle name="40% - Accent2 3 2 5 2 3" xfId="18950" xr:uid="{00000000-0005-0000-0000-000098490000}"/>
    <cellStyle name="40% - Accent2 3 2 5 3" xfId="18951" xr:uid="{00000000-0005-0000-0000-000099490000}"/>
    <cellStyle name="40% - Accent2 3 2 5 3 2" xfId="18952" xr:uid="{00000000-0005-0000-0000-00009A490000}"/>
    <cellStyle name="40% - Accent2 3 2 5 4" xfId="18953" xr:uid="{00000000-0005-0000-0000-00009B490000}"/>
    <cellStyle name="40% - Accent2 3 2 6" xfId="18954" xr:uid="{00000000-0005-0000-0000-00009C490000}"/>
    <cellStyle name="40% - Accent2 3 2 6 2" xfId="18955" xr:uid="{00000000-0005-0000-0000-00009D490000}"/>
    <cellStyle name="40% - Accent2 3 2 6 2 2" xfId="18956" xr:uid="{00000000-0005-0000-0000-00009E490000}"/>
    <cellStyle name="40% - Accent2 3 2 6 3" xfId="18957" xr:uid="{00000000-0005-0000-0000-00009F490000}"/>
    <cellStyle name="40% - Accent2 3 2 7" xfId="18958" xr:uid="{00000000-0005-0000-0000-0000A0490000}"/>
    <cellStyle name="40% - Accent2 3 2 7 2" xfId="18959" xr:uid="{00000000-0005-0000-0000-0000A1490000}"/>
    <cellStyle name="40% - Accent2 3 2 7 2 2" xfId="18960" xr:uid="{00000000-0005-0000-0000-0000A2490000}"/>
    <cellStyle name="40% - Accent2 3 2 7 3" xfId="18961" xr:uid="{00000000-0005-0000-0000-0000A3490000}"/>
    <cellStyle name="40% - Accent2 3 2 8" xfId="18962" xr:uid="{00000000-0005-0000-0000-0000A4490000}"/>
    <cellStyle name="40% - Accent2 3 2 8 2" xfId="18963" xr:uid="{00000000-0005-0000-0000-0000A5490000}"/>
    <cellStyle name="40% - Accent2 3 2 9" xfId="18964" xr:uid="{00000000-0005-0000-0000-0000A6490000}"/>
    <cellStyle name="40% - Accent2 3 3" xfId="18965" xr:uid="{00000000-0005-0000-0000-0000A7490000}"/>
    <cellStyle name="40% - Accent2 3 3 2" xfId="18966" xr:uid="{00000000-0005-0000-0000-0000A8490000}"/>
    <cellStyle name="40% - Accent2 3 3 2 2" xfId="18967" xr:uid="{00000000-0005-0000-0000-0000A9490000}"/>
    <cellStyle name="40% - Accent2 3 3 2 2 2" xfId="18968" xr:uid="{00000000-0005-0000-0000-0000AA490000}"/>
    <cellStyle name="40% - Accent2 3 3 2 2 2 2" xfId="18969" xr:uid="{00000000-0005-0000-0000-0000AB490000}"/>
    <cellStyle name="40% - Accent2 3 3 2 2 2 2 2" xfId="18970" xr:uid="{00000000-0005-0000-0000-0000AC490000}"/>
    <cellStyle name="40% - Accent2 3 3 2 2 2 3" xfId="18971" xr:uid="{00000000-0005-0000-0000-0000AD490000}"/>
    <cellStyle name="40% - Accent2 3 3 2 2 3" xfId="18972" xr:uid="{00000000-0005-0000-0000-0000AE490000}"/>
    <cellStyle name="40% - Accent2 3 3 2 2 3 2" xfId="18973" xr:uid="{00000000-0005-0000-0000-0000AF490000}"/>
    <cellStyle name="40% - Accent2 3 3 2 2 4" xfId="18974" xr:uid="{00000000-0005-0000-0000-0000B0490000}"/>
    <cellStyle name="40% - Accent2 3 3 2 3" xfId="18975" xr:uid="{00000000-0005-0000-0000-0000B1490000}"/>
    <cellStyle name="40% - Accent2 3 3 2 3 2" xfId="18976" xr:uid="{00000000-0005-0000-0000-0000B2490000}"/>
    <cellStyle name="40% - Accent2 3 3 2 3 2 2" xfId="18977" xr:uid="{00000000-0005-0000-0000-0000B3490000}"/>
    <cellStyle name="40% - Accent2 3 3 2 3 3" xfId="18978" xr:uid="{00000000-0005-0000-0000-0000B4490000}"/>
    <cellStyle name="40% - Accent2 3 3 2 4" xfId="18979" xr:uid="{00000000-0005-0000-0000-0000B5490000}"/>
    <cellStyle name="40% - Accent2 3 3 2 4 2" xfId="18980" xr:uid="{00000000-0005-0000-0000-0000B6490000}"/>
    <cellStyle name="40% - Accent2 3 3 2 4 2 2" xfId="18981" xr:uid="{00000000-0005-0000-0000-0000B7490000}"/>
    <cellStyle name="40% - Accent2 3 3 2 4 3" xfId="18982" xr:uid="{00000000-0005-0000-0000-0000B8490000}"/>
    <cellStyle name="40% - Accent2 3 3 2 5" xfId="18983" xr:uid="{00000000-0005-0000-0000-0000B9490000}"/>
    <cellStyle name="40% - Accent2 3 3 2 5 2" xfId="18984" xr:uid="{00000000-0005-0000-0000-0000BA490000}"/>
    <cellStyle name="40% - Accent2 3 3 2 6" xfId="18985" xr:uid="{00000000-0005-0000-0000-0000BB490000}"/>
    <cellStyle name="40% - Accent2 3 3 3" xfId="18986" xr:uid="{00000000-0005-0000-0000-0000BC490000}"/>
    <cellStyle name="40% - Accent2 3 3 3 2" xfId="18987" xr:uid="{00000000-0005-0000-0000-0000BD490000}"/>
    <cellStyle name="40% - Accent2 3 3 3 2 2" xfId="18988" xr:uid="{00000000-0005-0000-0000-0000BE490000}"/>
    <cellStyle name="40% - Accent2 3 3 3 2 2 2" xfId="18989" xr:uid="{00000000-0005-0000-0000-0000BF490000}"/>
    <cellStyle name="40% - Accent2 3 3 3 2 3" xfId="18990" xr:uid="{00000000-0005-0000-0000-0000C0490000}"/>
    <cellStyle name="40% - Accent2 3 3 3 3" xfId="18991" xr:uid="{00000000-0005-0000-0000-0000C1490000}"/>
    <cellStyle name="40% - Accent2 3 3 3 3 2" xfId="18992" xr:uid="{00000000-0005-0000-0000-0000C2490000}"/>
    <cellStyle name="40% - Accent2 3 3 3 4" xfId="18993" xr:uid="{00000000-0005-0000-0000-0000C3490000}"/>
    <cellStyle name="40% - Accent2 3 3 4" xfId="18994" xr:uid="{00000000-0005-0000-0000-0000C4490000}"/>
    <cellStyle name="40% - Accent2 3 3 4 2" xfId="18995" xr:uid="{00000000-0005-0000-0000-0000C5490000}"/>
    <cellStyle name="40% - Accent2 3 3 4 2 2" xfId="18996" xr:uid="{00000000-0005-0000-0000-0000C6490000}"/>
    <cellStyle name="40% - Accent2 3 3 4 3" xfId="18997" xr:uid="{00000000-0005-0000-0000-0000C7490000}"/>
    <cellStyle name="40% - Accent2 3 3 5" xfId="18998" xr:uid="{00000000-0005-0000-0000-0000C8490000}"/>
    <cellStyle name="40% - Accent2 3 3 5 2" xfId="18999" xr:uid="{00000000-0005-0000-0000-0000C9490000}"/>
    <cellStyle name="40% - Accent2 3 3 5 2 2" xfId="19000" xr:uid="{00000000-0005-0000-0000-0000CA490000}"/>
    <cellStyle name="40% - Accent2 3 3 5 3" xfId="19001" xr:uid="{00000000-0005-0000-0000-0000CB490000}"/>
    <cellStyle name="40% - Accent2 3 3 6" xfId="19002" xr:uid="{00000000-0005-0000-0000-0000CC490000}"/>
    <cellStyle name="40% - Accent2 3 3 6 2" xfId="19003" xr:uid="{00000000-0005-0000-0000-0000CD490000}"/>
    <cellStyle name="40% - Accent2 3 3 7" xfId="19004" xr:uid="{00000000-0005-0000-0000-0000CE490000}"/>
    <cellStyle name="40% - Accent2 3 4" xfId="19005" xr:uid="{00000000-0005-0000-0000-0000CF490000}"/>
    <cellStyle name="40% - Accent2 3 4 2" xfId="19006" xr:uid="{00000000-0005-0000-0000-0000D0490000}"/>
    <cellStyle name="40% - Accent2 3 4 2 2" xfId="19007" xr:uid="{00000000-0005-0000-0000-0000D1490000}"/>
    <cellStyle name="40% - Accent2 3 4 2 2 2" xfId="19008" xr:uid="{00000000-0005-0000-0000-0000D2490000}"/>
    <cellStyle name="40% - Accent2 3 4 2 2 2 2" xfId="19009" xr:uid="{00000000-0005-0000-0000-0000D3490000}"/>
    <cellStyle name="40% - Accent2 3 4 2 2 2 2 2" xfId="19010" xr:uid="{00000000-0005-0000-0000-0000D4490000}"/>
    <cellStyle name="40% - Accent2 3 4 2 2 2 3" xfId="19011" xr:uid="{00000000-0005-0000-0000-0000D5490000}"/>
    <cellStyle name="40% - Accent2 3 4 2 2 3" xfId="19012" xr:uid="{00000000-0005-0000-0000-0000D6490000}"/>
    <cellStyle name="40% - Accent2 3 4 2 2 3 2" xfId="19013" xr:uid="{00000000-0005-0000-0000-0000D7490000}"/>
    <cellStyle name="40% - Accent2 3 4 2 2 4" xfId="19014" xr:uid="{00000000-0005-0000-0000-0000D8490000}"/>
    <cellStyle name="40% - Accent2 3 4 2 3" xfId="19015" xr:uid="{00000000-0005-0000-0000-0000D9490000}"/>
    <cellStyle name="40% - Accent2 3 4 2 3 2" xfId="19016" xr:uid="{00000000-0005-0000-0000-0000DA490000}"/>
    <cellStyle name="40% - Accent2 3 4 2 3 2 2" xfId="19017" xr:uid="{00000000-0005-0000-0000-0000DB490000}"/>
    <cellStyle name="40% - Accent2 3 4 2 3 3" xfId="19018" xr:uid="{00000000-0005-0000-0000-0000DC490000}"/>
    <cellStyle name="40% - Accent2 3 4 2 4" xfId="19019" xr:uid="{00000000-0005-0000-0000-0000DD490000}"/>
    <cellStyle name="40% - Accent2 3 4 2 4 2" xfId="19020" xr:uid="{00000000-0005-0000-0000-0000DE490000}"/>
    <cellStyle name="40% - Accent2 3 4 2 4 2 2" xfId="19021" xr:uid="{00000000-0005-0000-0000-0000DF490000}"/>
    <cellStyle name="40% - Accent2 3 4 2 4 3" xfId="19022" xr:uid="{00000000-0005-0000-0000-0000E0490000}"/>
    <cellStyle name="40% - Accent2 3 4 2 5" xfId="19023" xr:uid="{00000000-0005-0000-0000-0000E1490000}"/>
    <cellStyle name="40% - Accent2 3 4 2 5 2" xfId="19024" xr:uid="{00000000-0005-0000-0000-0000E2490000}"/>
    <cellStyle name="40% - Accent2 3 4 2 6" xfId="19025" xr:uid="{00000000-0005-0000-0000-0000E3490000}"/>
    <cellStyle name="40% - Accent2 3 4 3" xfId="19026" xr:uid="{00000000-0005-0000-0000-0000E4490000}"/>
    <cellStyle name="40% - Accent2 3 4 3 2" xfId="19027" xr:uid="{00000000-0005-0000-0000-0000E5490000}"/>
    <cellStyle name="40% - Accent2 3 4 3 2 2" xfId="19028" xr:uid="{00000000-0005-0000-0000-0000E6490000}"/>
    <cellStyle name="40% - Accent2 3 4 3 2 2 2" xfId="19029" xr:uid="{00000000-0005-0000-0000-0000E7490000}"/>
    <cellStyle name="40% - Accent2 3 4 3 2 3" xfId="19030" xr:uid="{00000000-0005-0000-0000-0000E8490000}"/>
    <cellStyle name="40% - Accent2 3 4 3 3" xfId="19031" xr:uid="{00000000-0005-0000-0000-0000E9490000}"/>
    <cellStyle name="40% - Accent2 3 4 3 3 2" xfId="19032" xr:uid="{00000000-0005-0000-0000-0000EA490000}"/>
    <cellStyle name="40% - Accent2 3 4 3 4" xfId="19033" xr:uid="{00000000-0005-0000-0000-0000EB490000}"/>
    <cellStyle name="40% - Accent2 3 4 4" xfId="19034" xr:uid="{00000000-0005-0000-0000-0000EC490000}"/>
    <cellStyle name="40% - Accent2 3 4 4 2" xfId="19035" xr:uid="{00000000-0005-0000-0000-0000ED490000}"/>
    <cellStyle name="40% - Accent2 3 4 4 2 2" xfId="19036" xr:uid="{00000000-0005-0000-0000-0000EE490000}"/>
    <cellStyle name="40% - Accent2 3 4 4 3" xfId="19037" xr:uid="{00000000-0005-0000-0000-0000EF490000}"/>
    <cellStyle name="40% - Accent2 3 4 5" xfId="19038" xr:uid="{00000000-0005-0000-0000-0000F0490000}"/>
    <cellStyle name="40% - Accent2 3 4 5 2" xfId="19039" xr:uid="{00000000-0005-0000-0000-0000F1490000}"/>
    <cellStyle name="40% - Accent2 3 4 5 2 2" xfId="19040" xr:uid="{00000000-0005-0000-0000-0000F2490000}"/>
    <cellStyle name="40% - Accent2 3 4 5 3" xfId="19041" xr:uid="{00000000-0005-0000-0000-0000F3490000}"/>
    <cellStyle name="40% - Accent2 3 4 6" xfId="19042" xr:uid="{00000000-0005-0000-0000-0000F4490000}"/>
    <cellStyle name="40% - Accent2 3 4 6 2" xfId="19043" xr:uid="{00000000-0005-0000-0000-0000F5490000}"/>
    <cellStyle name="40% - Accent2 3 4 7" xfId="19044" xr:uid="{00000000-0005-0000-0000-0000F6490000}"/>
    <cellStyle name="40% - Accent2 3 5" xfId="19045" xr:uid="{00000000-0005-0000-0000-0000F7490000}"/>
    <cellStyle name="40% - Accent2 3 5 2" xfId="19046" xr:uid="{00000000-0005-0000-0000-0000F8490000}"/>
    <cellStyle name="40% - Accent2 3 5 2 2" xfId="19047" xr:uid="{00000000-0005-0000-0000-0000F9490000}"/>
    <cellStyle name="40% - Accent2 3 5 2 2 2" xfId="19048" xr:uid="{00000000-0005-0000-0000-0000FA490000}"/>
    <cellStyle name="40% - Accent2 3 5 2 2 2 2" xfId="19049" xr:uid="{00000000-0005-0000-0000-0000FB490000}"/>
    <cellStyle name="40% - Accent2 3 5 2 2 3" xfId="19050" xr:uid="{00000000-0005-0000-0000-0000FC490000}"/>
    <cellStyle name="40% - Accent2 3 5 2 3" xfId="19051" xr:uid="{00000000-0005-0000-0000-0000FD490000}"/>
    <cellStyle name="40% - Accent2 3 5 2 3 2" xfId="19052" xr:uid="{00000000-0005-0000-0000-0000FE490000}"/>
    <cellStyle name="40% - Accent2 3 5 2 4" xfId="19053" xr:uid="{00000000-0005-0000-0000-0000FF490000}"/>
    <cellStyle name="40% - Accent2 3 5 3" xfId="19054" xr:uid="{00000000-0005-0000-0000-0000004A0000}"/>
    <cellStyle name="40% - Accent2 3 5 3 2" xfId="19055" xr:uid="{00000000-0005-0000-0000-0000014A0000}"/>
    <cellStyle name="40% - Accent2 3 5 3 2 2" xfId="19056" xr:uid="{00000000-0005-0000-0000-0000024A0000}"/>
    <cellStyle name="40% - Accent2 3 5 3 3" xfId="19057" xr:uid="{00000000-0005-0000-0000-0000034A0000}"/>
    <cellStyle name="40% - Accent2 3 5 4" xfId="19058" xr:uid="{00000000-0005-0000-0000-0000044A0000}"/>
    <cellStyle name="40% - Accent2 3 5 4 2" xfId="19059" xr:uid="{00000000-0005-0000-0000-0000054A0000}"/>
    <cellStyle name="40% - Accent2 3 5 4 2 2" xfId="19060" xr:uid="{00000000-0005-0000-0000-0000064A0000}"/>
    <cellStyle name="40% - Accent2 3 5 4 3" xfId="19061" xr:uid="{00000000-0005-0000-0000-0000074A0000}"/>
    <cellStyle name="40% - Accent2 3 5 5" xfId="19062" xr:uid="{00000000-0005-0000-0000-0000084A0000}"/>
    <cellStyle name="40% - Accent2 3 5 5 2" xfId="19063" xr:uid="{00000000-0005-0000-0000-0000094A0000}"/>
    <cellStyle name="40% - Accent2 3 5 6" xfId="19064" xr:uid="{00000000-0005-0000-0000-00000A4A0000}"/>
    <cellStyle name="40% - Accent2 3 6" xfId="19065" xr:uid="{00000000-0005-0000-0000-00000B4A0000}"/>
    <cellStyle name="40% - Accent2 3 6 2" xfId="19066" xr:uid="{00000000-0005-0000-0000-00000C4A0000}"/>
    <cellStyle name="40% - Accent2 3 6 2 2" xfId="19067" xr:uid="{00000000-0005-0000-0000-00000D4A0000}"/>
    <cellStyle name="40% - Accent2 3 6 2 2 2" xfId="19068" xr:uid="{00000000-0005-0000-0000-00000E4A0000}"/>
    <cellStyle name="40% - Accent2 3 6 2 3" xfId="19069" xr:uid="{00000000-0005-0000-0000-00000F4A0000}"/>
    <cellStyle name="40% - Accent2 3 6 3" xfId="19070" xr:uid="{00000000-0005-0000-0000-0000104A0000}"/>
    <cellStyle name="40% - Accent2 3 6 3 2" xfId="19071" xr:uid="{00000000-0005-0000-0000-0000114A0000}"/>
    <cellStyle name="40% - Accent2 3 6 4" xfId="19072" xr:uid="{00000000-0005-0000-0000-0000124A0000}"/>
    <cellStyle name="40% - Accent2 3 7" xfId="19073" xr:uid="{00000000-0005-0000-0000-0000134A0000}"/>
    <cellStyle name="40% - Accent2 3 7 2" xfId="19074" xr:uid="{00000000-0005-0000-0000-0000144A0000}"/>
    <cellStyle name="40% - Accent2 3 7 2 2" xfId="19075" xr:uid="{00000000-0005-0000-0000-0000154A0000}"/>
    <cellStyle name="40% - Accent2 3 7 3" xfId="19076" xr:uid="{00000000-0005-0000-0000-0000164A0000}"/>
    <cellStyle name="40% - Accent2 3 8" xfId="19077" xr:uid="{00000000-0005-0000-0000-0000174A0000}"/>
    <cellStyle name="40% - Accent2 3 8 2" xfId="19078" xr:uid="{00000000-0005-0000-0000-0000184A0000}"/>
    <cellStyle name="40% - Accent2 3 8 2 2" xfId="19079" xr:uid="{00000000-0005-0000-0000-0000194A0000}"/>
    <cellStyle name="40% - Accent2 3 8 3" xfId="19080" xr:uid="{00000000-0005-0000-0000-00001A4A0000}"/>
    <cellStyle name="40% - Accent2 3 9" xfId="19081" xr:uid="{00000000-0005-0000-0000-00001B4A0000}"/>
    <cellStyle name="40% - Accent2 3 9 2" xfId="19082" xr:uid="{00000000-0005-0000-0000-00001C4A0000}"/>
    <cellStyle name="40% - Accent2 30" xfId="19083" xr:uid="{00000000-0005-0000-0000-00001D4A0000}"/>
    <cellStyle name="40% - Accent2 31" xfId="19084" xr:uid="{00000000-0005-0000-0000-00001E4A0000}"/>
    <cellStyle name="40% - Accent2 32" xfId="19085" xr:uid="{00000000-0005-0000-0000-00001F4A0000}"/>
    <cellStyle name="40% - Accent2 4" xfId="19086" xr:uid="{00000000-0005-0000-0000-0000204A0000}"/>
    <cellStyle name="40% - Accent2 4 10" xfId="19087" xr:uid="{00000000-0005-0000-0000-0000214A0000}"/>
    <cellStyle name="40% - Accent2 4 2" xfId="19088" xr:uid="{00000000-0005-0000-0000-0000224A0000}"/>
    <cellStyle name="40% - Accent2 4 2 2" xfId="19089" xr:uid="{00000000-0005-0000-0000-0000234A0000}"/>
    <cellStyle name="40% - Accent2 4 2 2 2" xfId="19090" xr:uid="{00000000-0005-0000-0000-0000244A0000}"/>
    <cellStyle name="40% - Accent2 4 2 2 2 2" xfId="19091" xr:uid="{00000000-0005-0000-0000-0000254A0000}"/>
    <cellStyle name="40% - Accent2 4 2 2 2 2 2" xfId="19092" xr:uid="{00000000-0005-0000-0000-0000264A0000}"/>
    <cellStyle name="40% - Accent2 4 2 2 2 2 2 2" xfId="19093" xr:uid="{00000000-0005-0000-0000-0000274A0000}"/>
    <cellStyle name="40% - Accent2 4 2 2 2 2 2 2 2" xfId="19094" xr:uid="{00000000-0005-0000-0000-0000284A0000}"/>
    <cellStyle name="40% - Accent2 4 2 2 2 2 2 3" xfId="19095" xr:uid="{00000000-0005-0000-0000-0000294A0000}"/>
    <cellStyle name="40% - Accent2 4 2 2 2 2 3" xfId="19096" xr:uid="{00000000-0005-0000-0000-00002A4A0000}"/>
    <cellStyle name="40% - Accent2 4 2 2 2 2 3 2" xfId="19097" xr:uid="{00000000-0005-0000-0000-00002B4A0000}"/>
    <cellStyle name="40% - Accent2 4 2 2 2 2 4" xfId="19098" xr:uid="{00000000-0005-0000-0000-00002C4A0000}"/>
    <cellStyle name="40% - Accent2 4 2 2 2 3" xfId="19099" xr:uid="{00000000-0005-0000-0000-00002D4A0000}"/>
    <cellStyle name="40% - Accent2 4 2 2 2 3 2" xfId="19100" xr:uid="{00000000-0005-0000-0000-00002E4A0000}"/>
    <cellStyle name="40% - Accent2 4 2 2 2 3 2 2" xfId="19101" xr:uid="{00000000-0005-0000-0000-00002F4A0000}"/>
    <cellStyle name="40% - Accent2 4 2 2 2 3 3" xfId="19102" xr:uid="{00000000-0005-0000-0000-0000304A0000}"/>
    <cellStyle name="40% - Accent2 4 2 2 2 4" xfId="19103" xr:uid="{00000000-0005-0000-0000-0000314A0000}"/>
    <cellStyle name="40% - Accent2 4 2 2 2 4 2" xfId="19104" xr:uid="{00000000-0005-0000-0000-0000324A0000}"/>
    <cellStyle name="40% - Accent2 4 2 2 2 4 2 2" xfId="19105" xr:uid="{00000000-0005-0000-0000-0000334A0000}"/>
    <cellStyle name="40% - Accent2 4 2 2 2 4 3" xfId="19106" xr:uid="{00000000-0005-0000-0000-0000344A0000}"/>
    <cellStyle name="40% - Accent2 4 2 2 2 5" xfId="19107" xr:uid="{00000000-0005-0000-0000-0000354A0000}"/>
    <cellStyle name="40% - Accent2 4 2 2 2 5 2" xfId="19108" xr:uid="{00000000-0005-0000-0000-0000364A0000}"/>
    <cellStyle name="40% - Accent2 4 2 2 2 6" xfId="19109" xr:uid="{00000000-0005-0000-0000-0000374A0000}"/>
    <cellStyle name="40% - Accent2 4 2 2 3" xfId="19110" xr:uid="{00000000-0005-0000-0000-0000384A0000}"/>
    <cellStyle name="40% - Accent2 4 2 2 3 2" xfId="19111" xr:uid="{00000000-0005-0000-0000-0000394A0000}"/>
    <cellStyle name="40% - Accent2 4 2 2 3 2 2" xfId="19112" xr:uid="{00000000-0005-0000-0000-00003A4A0000}"/>
    <cellStyle name="40% - Accent2 4 2 2 3 2 2 2" xfId="19113" xr:uid="{00000000-0005-0000-0000-00003B4A0000}"/>
    <cellStyle name="40% - Accent2 4 2 2 3 2 3" xfId="19114" xr:uid="{00000000-0005-0000-0000-00003C4A0000}"/>
    <cellStyle name="40% - Accent2 4 2 2 3 3" xfId="19115" xr:uid="{00000000-0005-0000-0000-00003D4A0000}"/>
    <cellStyle name="40% - Accent2 4 2 2 3 3 2" xfId="19116" xr:uid="{00000000-0005-0000-0000-00003E4A0000}"/>
    <cellStyle name="40% - Accent2 4 2 2 3 4" xfId="19117" xr:uid="{00000000-0005-0000-0000-00003F4A0000}"/>
    <cellStyle name="40% - Accent2 4 2 2 4" xfId="19118" xr:uid="{00000000-0005-0000-0000-0000404A0000}"/>
    <cellStyle name="40% - Accent2 4 2 2 4 2" xfId="19119" xr:uid="{00000000-0005-0000-0000-0000414A0000}"/>
    <cellStyle name="40% - Accent2 4 2 2 4 2 2" xfId="19120" xr:uid="{00000000-0005-0000-0000-0000424A0000}"/>
    <cellStyle name="40% - Accent2 4 2 2 4 3" xfId="19121" xr:uid="{00000000-0005-0000-0000-0000434A0000}"/>
    <cellStyle name="40% - Accent2 4 2 2 5" xfId="19122" xr:uid="{00000000-0005-0000-0000-0000444A0000}"/>
    <cellStyle name="40% - Accent2 4 2 2 5 2" xfId="19123" xr:uid="{00000000-0005-0000-0000-0000454A0000}"/>
    <cellStyle name="40% - Accent2 4 2 2 5 2 2" xfId="19124" xr:uid="{00000000-0005-0000-0000-0000464A0000}"/>
    <cellStyle name="40% - Accent2 4 2 2 5 3" xfId="19125" xr:uid="{00000000-0005-0000-0000-0000474A0000}"/>
    <cellStyle name="40% - Accent2 4 2 2 6" xfId="19126" xr:uid="{00000000-0005-0000-0000-0000484A0000}"/>
    <cellStyle name="40% - Accent2 4 2 2 6 2" xfId="19127" xr:uid="{00000000-0005-0000-0000-0000494A0000}"/>
    <cellStyle name="40% - Accent2 4 2 2 7" xfId="19128" xr:uid="{00000000-0005-0000-0000-00004A4A0000}"/>
    <cellStyle name="40% - Accent2 4 2 3" xfId="19129" xr:uid="{00000000-0005-0000-0000-00004B4A0000}"/>
    <cellStyle name="40% - Accent2 4 2 3 2" xfId="19130" xr:uid="{00000000-0005-0000-0000-00004C4A0000}"/>
    <cellStyle name="40% - Accent2 4 2 3 2 2" xfId="19131" xr:uid="{00000000-0005-0000-0000-00004D4A0000}"/>
    <cellStyle name="40% - Accent2 4 2 3 2 2 2" xfId="19132" xr:uid="{00000000-0005-0000-0000-00004E4A0000}"/>
    <cellStyle name="40% - Accent2 4 2 3 2 2 2 2" xfId="19133" xr:uid="{00000000-0005-0000-0000-00004F4A0000}"/>
    <cellStyle name="40% - Accent2 4 2 3 2 2 2 2 2" xfId="19134" xr:uid="{00000000-0005-0000-0000-0000504A0000}"/>
    <cellStyle name="40% - Accent2 4 2 3 2 2 2 3" xfId="19135" xr:uid="{00000000-0005-0000-0000-0000514A0000}"/>
    <cellStyle name="40% - Accent2 4 2 3 2 2 3" xfId="19136" xr:uid="{00000000-0005-0000-0000-0000524A0000}"/>
    <cellStyle name="40% - Accent2 4 2 3 2 2 3 2" xfId="19137" xr:uid="{00000000-0005-0000-0000-0000534A0000}"/>
    <cellStyle name="40% - Accent2 4 2 3 2 2 4" xfId="19138" xr:uid="{00000000-0005-0000-0000-0000544A0000}"/>
    <cellStyle name="40% - Accent2 4 2 3 2 3" xfId="19139" xr:uid="{00000000-0005-0000-0000-0000554A0000}"/>
    <cellStyle name="40% - Accent2 4 2 3 2 3 2" xfId="19140" xr:uid="{00000000-0005-0000-0000-0000564A0000}"/>
    <cellStyle name="40% - Accent2 4 2 3 2 3 2 2" xfId="19141" xr:uid="{00000000-0005-0000-0000-0000574A0000}"/>
    <cellStyle name="40% - Accent2 4 2 3 2 3 3" xfId="19142" xr:uid="{00000000-0005-0000-0000-0000584A0000}"/>
    <cellStyle name="40% - Accent2 4 2 3 2 4" xfId="19143" xr:uid="{00000000-0005-0000-0000-0000594A0000}"/>
    <cellStyle name="40% - Accent2 4 2 3 2 4 2" xfId="19144" xr:uid="{00000000-0005-0000-0000-00005A4A0000}"/>
    <cellStyle name="40% - Accent2 4 2 3 2 4 2 2" xfId="19145" xr:uid="{00000000-0005-0000-0000-00005B4A0000}"/>
    <cellStyle name="40% - Accent2 4 2 3 2 4 3" xfId="19146" xr:uid="{00000000-0005-0000-0000-00005C4A0000}"/>
    <cellStyle name="40% - Accent2 4 2 3 2 5" xfId="19147" xr:uid="{00000000-0005-0000-0000-00005D4A0000}"/>
    <cellStyle name="40% - Accent2 4 2 3 2 5 2" xfId="19148" xr:uid="{00000000-0005-0000-0000-00005E4A0000}"/>
    <cellStyle name="40% - Accent2 4 2 3 2 6" xfId="19149" xr:uid="{00000000-0005-0000-0000-00005F4A0000}"/>
    <cellStyle name="40% - Accent2 4 2 3 3" xfId="19150" xr:uid="{00000000-0005-0000-0000-0000604A0000}"/>
    <cellStyle name="40% - Accent2 4 2 3 3 2" xfId="19151" xr:uid="{00000000-0005-0000-0000-0000614A0000}"/>
    <cellStyle name="40% - Accent2 4 2 3 3 2 2" xfId="19152" xr:uid="{00000000-0005-0000-0000-0000624A0000}"/>
    <cellStyle name="40% - Accent2 4 2 3 3 2 2 2" xfId="19153" xr:uid="{00000000-0005-0000-0000-0000634A0000}"/>
    <cellStyle name="40% - Accent2 4 2 3 3 2 3" xfId="19154" xr:uid="{00000000-0005-0000-0000-0000644A0000}"/>
    <cellStyle name="40% - Accent2 4 2 3 3 3" xfId="19155" xr:uid="{00000000-0005-0000-0000-0000654A0000}"/>
    <cellStyle name="40% - Accent2 4 2 3 3 3 2" xfId="19156" xr:uid="{00000000-0005-0000-0000-0000664A0000}"/>
    <cellStyle name="40% - Accent2 4 2 3 3 4" xfId="19157" xr:uid="{00000000-0005-0000-0000-0000674A0000}"/>
    <cellStyle name="40% - Accent2 4 2 3 4" xfId="19158" xr:uid="{00000000-0005-0000-0000-0000684A0000}"/>
    <cellStyle name="40% - Accent2 4 2 3 4 2" xfId="19159" xr:uid="{00000000-0005-0000-0000-0000694A0000}"/>
    <cellStyle name="40% - Accent2 4 2 3 4 2 2" xfId="19160" xr:uid="{00000000-0005-0000-0000-00006A4A0000}"/>
    <cellStyle name="40% - Accent2 4 2 3 4 3" xfId="19161" xr:uid="{00000000-0005-0000-0000-00006B4A0000}"/>
    <cellStyle name="40% - Accent2 4 2 3 5" xfId="19162" xr:uid="{00000000-0005-0000-0000-00006C4A0000}"/>
    <cellStyle name="40% - Accent2 4 2 3 5 2" xfId="19163" xr:uid="{00000000-0005-0000-0000-00006D4A0000}"/>
    <cellStyle name="40% - Accent2 4 2 3 5 2 2" xfId="19164" xr:uid="{00000000-0005-0000-0000-00006E4A0000}"/>
    <cellStyle name="40% - Accent2 4 2 3 5 3" xfId="19165" xr:uid="{00000000-0005-0000-0000-00006F4A0000}"/>
    <cellStyle name="40% - Accent2 4 2 3 6" xfId="19166" xr:uid="{00000000-0005-0000-0000-0000704A0000}"/>
    <cellStyle name="40% - Accent2 4 2 3 6 2" xfId="19167" xr:uid="{00000000-0005-0000-0000-0000714A0000}"/>
    <cellStyle name="40% - Accent2 4 2 3 7" xfId="19168" xr:uid="{00000000-0005-0000-0000-0000724A0000}"/>
    <cellStyle name="40% - Accent2 4 2 4" xfId="19169" xr:uid="{00000000-0005-0000-0000-0000734A0000}"/>
    <cellStyle name="40% - Accent2 4 2 4 2" xfId="19170" xr:uid="{00000000-0005-0000-0000-0000744A0000}"/>
    <cellStyle name="40% - Accent2 4 2 4 2 2" xfId="19171" xr:uid="{00000000-0005-0000-0000-0000754A0000}"/>
    <cellStyle name="40% - Accent2 4 2 4 2 2 2" xfId="19172" xr:uid="{00000000-0005-0000-0000-0000764A0000}"/>
    <cellStyle name="40% - Accent2 4 2 4 2 2 2 2" xfId="19173" xr:uid="{00000000-0005-0000-0000-0000774A0000}"/>
    <cellStyle name="40% - Accent2 4 2 4 2 2 3" xfId="19174" xr:uid="{00000000-0005-0000-0000-0000784A0000}"/>
    <cellStyle name="40% - Accent2 4 2 4 2 3" xfId="19175" xr:uid="{00000000-0005-0000-0000-0000794A0000}"/>
    <cellStyle name="40% - Accent2 4 2 4 2 3 2" xfId="19176" xr:uid="{00000000-0005-0000-0000-00007A4A0000}"/>
    <cellStyle name="40% - Accent2 4 2 4 2 4" xfId="19177" xr:uid="{00000000-0005-0000-0000-00007B4A0000}"/>
    <cellStyle name="40% - Accent2 4 2 4 3" xfId="19178" xr:uid="{00000000-0005-0000-0000-00007C4A0000}"/>
    <cellStyle name="40% - Accent2 4 2 4 3 2" xfId="19179" xr:uid="{00000000-0005-0000-0000-00007D4A0000}"/>
    <cellStyle name="40% - Accent2 4 2 4 3 2 2" xfId="19180" xr:uid="{00000000-0005-0000-0000-00007E4A0000}"/>
    <cellStyle name="40% - Accent2 4 2 4 3 3" xfId="19181" xr:uid="{00000000-0005-0000-0000-00007F4A0000}"/>
    <cellStyle name="40% - Accent2 4 2 4 4" xfId="19182" xr:uid="{00000000-0005-0000-0000-0000804A0000}"/>
    <cellStyle name="40% - Accent2 4 2 4 4 2" xfId="19183" xr:uid="{00000000-0005-0000-0000-0000814A0000}"/>
    <cellStyle name="40% - Accent2 4 2 4 4 2 2" xfId="19184" xr:uid="{00000000-0005-0000-0000-0000824A0000}"/>
    <cellStyle name="40% - Accent2 4 2 4 4 3" xfId="19185" xr:uid="{00000000-0005-0000-0000-0000834A0000}"/>
    <cellStyle name="40% - Accent2 4 2 4 5" xfId="19186" xr:uid="{00000000-0005-0000-0000-0000844A0000}"/>
    <cellStyle name="40% - Accent2 4 2 4 5 2" xfId="19187" xr:uid="{00000000-0005-0000-0000-0000854A0000}"/>
    <cellStyle name="40% - Accent2 4 2 4 6" xfId="19188" xr:uid="{00000000-0005-0000-0000-0000864A0000}"/>
    <cellStyle name="40% - Accent2 4 2 5" xfId="19189" xr:uid="{00000000-0005-0000-0000-0000874A0000}"/>
    <cellStyle name="40% - Accent2 4 2 5 2" xfId="19190" xr:uid="{00000000-0005-0000-0000-0000884A0000}"/>
    <cellStyle name="40% - Accent2 4 2 5 2 2" xfId="19191" xr:uid="{00000000-0005-0000-0000-0000894A0000}"/>
    <cellStyle name="40% - Accent2 4 2 5 2 2 2" xfId="19192" xr:uid="{00000000-0005-0000-0000-00008A4A0000}"/>
    <cellStyle name="40% - Accent2 4 2 5 2 3" xfId="19193" xr:uid="{00000000-0005-0000-0000-00008B4A0000}"/>
    <cellStyle name="40% - Accent2 4 2 5 3" xfId="19194" xr:uid="{00000000-0005-0000-0000-00008C4A0000}"/>
    <cellStyle name="40% - Accent2 4 2 5 3 2" xfId="19195" xr:uid="{00000000-0005-0000-0000-00008D4A0000}"/>
    <cellStyle name="40% - Accent2 4 2 5 4" xfId="19196" xr:uid="{00000000-0005-0000-0000-00008E4A0000}"/>
    <cellStyle name="40% - Accent2 4 2 6" xfId="19197" xr:uid="{00000000-0005-0000-0000-00008F4A0000}"/>
    <cellStyle name="40% - Accent2 4 2 6 2" xfId="19198" xr:uid="{00000000-0005-0000-0000-0000904A0000}"/>
    <cellStyle name="40% - Accent2 4 2 6 2 2" xfId="19199" xr:uid="{00000000-0005-0000-0000-0000914A0000}"/>
    <cellStyle name="40% - Accent2 4 2 6 3" xfId="19200" xr:uid="{00000000-0005-0000-0000-0000924A0000}"/>
    <cellStyle name="40% - Accent2 4 2 7" xfId="19201" xr:uid="{00000000-0005-0000-0000-0000934A0000}"/>
    <cellStyle name="40% - Accent2 4 2 7 2" xfId="19202" xr:uid="{00000000-0005-0000-0000-0000944A0000}"/>
    <cellStyle name="40% - Accent2 4 2 7 2 2" xfId="19203" xr:uid="{00000000-0005-0000-0000-0000954A0000}"/>
    <cellStyle name="40% - Accent2 4 2 7 3" xfId="19204" xr:uid="{00000000-0005-0000-0000-0000964A0000}"/>
    <cellStyle name="40% - Accent2 4 2 8" xfId="19205" xr:uid="{00000000-0005-0000-0000-0000974A0000}"/>
    <cellStyle name="40% - Accent2 4 2 8 2" xfId="19206" xr:uid="{00000000-0005-0000-0000-0000984A0000}"/>
    <cellStyle name="40% - Accent2 4 2 9" xfId="19207" xr:uid="{00000000-0005-0000-0000-0000994A0000}"/>
    <cellStyle name="40% - Accent2 4 3" xfId="19208" xr:uid="{00000000-0005-0000-0000-00009A4A0000}"/>
    <cellStyle name="40% - Accent2 4 3 2" xfId="19209" xr:uid="{00000000-0005-0000-0000-00009B4A0000}"/>
    <cellStyle name="40% - Accent2 4 3 2 2" xfId="19210" xr:uid="{00000000-0005-0000-0000-00009C4A0000}"/>
    <cellStyle name="40% - Accent2 4 3 2 2 2" xfId="19211" xr:uid="{00000000-0005-0000-0000-00009D4A0000}"/>
    <cellStyle name="40% - Accent2 4 3 2 2 2 2" xfId="19212" xr:uid="{00000000-0005-0000-0000-00009E4A0000}"/>
    <cellStyle name="40% - Accent2 4 3 2 2 2 2 2" xfId="19213" xr:uid="{00000000-0005-0000-0000-00009F4A0000}"/>
    <cellStyle name="40% - Accent2 4 3 2 2 2 3" xfId="19214" xr:uid="{00000000-0005-0000-0000-0000A04A0000}"/>
    <cellStyle name="40% - Accent2 4 3 2 2 3" xfId="19215" xr:uid="{00000000-0005-0000-0000-0000A14A0000}"/>
    <cellStyle name="40% - Accent2 4 3 2 2 3 2" xfId="19216" xr:uid="{00000000-0005-0000-0000-0000A24A0000}"/>
    <cellStyle name="40% - Accent2 4 3 2 2 4" xfId="19217" xr:uid="{00000000-0005-0000-0000-0000A34A0000}"/>
    <cellStyle name="40% - Accent2 4 3 2 3" xfId="19218" xr:uid="{00000000-0005-0000-0000-0000A44A0000}"/>
    <cellStyle name="40% - Accent2 4 3 2 3 2" xfId="19219" xr:uid="{00000000-0005-0000-0000-0000A54A0000}"/>
    <cellStyle name="40% - Accent2 4 3 2 3 2 2" xfId="19220" xr:uid="{00000000-0005-0000-0000-0000A64A0000}"/>
    <cellStyle name="40% - Accent2 4 3 2 3 3" xfId="19221" xr:uid="{00000000-0005-0000-0000-0000A74A0000}"/>
    <cellStyle name="40% - Accent2 4 3 2 4" xfId="19222" xr:uid="{00000000-0005-0000-0000-0000A84A0000}"/>
    <cellStyle name="40% - Accent2 4 3 2 4 2" xfId="19223" xr:uid="{00000000-0005-0000-0000-0000A94A0000}"/>
    <cellStyle name="40% - Accent2 4 3 2 4 2 2" xfId="19224" xr:uid="{00000000-0005-0000-0000-0000AA4A0000}"/>
    <cellStyle name="40% - Accent2 4 3 2 4 3" xfId="19225" xr:uid="{00000000-0005-0000-0000-0000AB4A0000}"/>
    <cellStyle name="40% - Accent2 4 3 2 5" xfId="19226" xr:uid="{00000000-0005-0000-0000-0000AC4A0000}"/>
    <cellStyle name="40% - Accent2 4 3 2 5 2" xfId="19227" xr:uid="{00000000-0005-0000-0000-0000AD4A0000}"/>
    <cellStyle name="40% - Accent2 4 3 2 6" xfId="19228" xr:uid="{00000000-0005-0000-0000-0000AE4A0000}"/>
    <cellStyle name="40% - Accent2 4 3 3" xfId="19229" xr:uid="{00000000-0005-0000-0000-0000AF4A0000}"/>
    <cellStyle name="40% - Accent2 4 3 3 2" xfId="19230" xr:uid="{00000000-0005-0000-0000-0000B04A0000}"/>
    <cellStyle name="40% - Accent2 4 3 3 2 2" xfId="19231" xr:uid="{00000000-0005-0000-0000-0000B14A0000}"/>
    <cellStyle name="40% - Accent2 4 3 3 2 2 2" xfId="19232" xr:uid="{00000000-0005-0000-0000-0000B24A0000}"/>
    <cellStyle name="40% - Accent2 4 3 3 2 3" xfId="19233" xr:uid="{00000000-0005-0000-0000-0000B34A0000}"/>
    <cellStyle name="40% - Accent2 4 3 3 3" xfId="19234" xr:uid="{00000000-0005-0000-0000-0000B44A0000}"/>
    <cellStyle name="40% - Accent2 4 3 3 3 2" xfId="19235" xr:uid="{00000000-0005-0000-0000-0000B54A0000}"/>
    <cellStyle name="40% - Accent2 4 3 3 4" xfId="19236" xr:uid="{00000000-0005-0000-0000-0000B64A0000}"/>
    <cellStyle name="40% - Accent2 4 3 4" xfId="19237" xr:uid="{00000000-0005-0000-0000-0000B74A0000}"/>
    <cellStyle name="40% - Accent2 4 3 4 2" xfId="19238" xr:uid="{00000000-0005-0000-0000-0000B84A0000}"/>
    <cellStyle name="40% - Accent2 4 3 4 2 2" xfId="19239" xr:uid="{00000000-0005-0000-0000-0000B94A0000}"/>
    <cellStyle name="40% - Accent2 4 3 4 3" xfId="19240" xr:uid="{00000000-0005-0000-0000-0000BA4A0000}"/>
    <cellStyle name="40% - Accent2 4 3 5" xfId="19241" xr:uid="{00000000-0005-0000-0000-0000BB4A0000}"/>
    <cellStyle name="40% - Accent2 4 3 5 2" xfId="19242" xr:uid="{00000000-0005-0000-0000-0000BC4A0000}"/>
    <cellStyle name="40% - Accent2 4 3 5 2 2" xfId="19243" xr:uid="{00000000-0005-0000-0000-0000BD4A0000}"/>
    <cellStyle name="40% - Accent2 4 3 5 3" xfId="19244" xr:uid="{00000000-0005-0000-0000-0000BE4A0000}"/>
    <cellStyle name="40% - Accent2 4 3 6" xfId="19245" xr:uid="{00000000-0005-0000-0000-0000BF4A0000}"/>
    <cellStyle name="40% - Accent2 4 3 6 2" xfId="19246" xr:uid="{00000000-0005-0000-0000-0000C04A0000}"/>
    <cellStyle name="40% - Accent2 4 3 7" xfId="19247" xr:uid="{00000000-0005-0000-0000-0000C14A0000}"/>
    <cellStyle name="40% - Accent2 4 4" xfId="19248" xr:uid="{00000000-0005-0000-0000-0000C24A0000}"/>
    <cellStyle name="40% - Accent2 4 4 2" xfId="19249" xr:uid="{00000000-0005-0000-0000-0000C34A0000}"/>
    <cellStyle name="40% - Accent2 4 4 2 2" xfId="19250" xr:uid="{00000000-0005-0000-0000-0000C44A0000}"/>
    <cellStyle name="40% - Accent2 4 4 2 2 2" xfId="19251" xr:uid="{00000000-0005-0000-0000-0000C54A0000}"/>
    <cellStyle name="40% - Accent2 4 4 2 2 2 2" xfId="19252" xr:uid="{00000000-0005-0000-0000-0000C64A0000}"/>
    <cellStyle name="40% - Accent2 4 4 2 2 2 2 2" xfId="19253" xr:uid="{00000000-0005-0000-0000-0000C74A0000}"/>
    <cellStyle name="40% - Accent2 4 4 2 2 2 3" xfId="19254" xr:uid="{00000000-0005-0000-0000-0000C84A0000}"/>
    <cellStyle name="40% - Accent2 4 4 2 2 3" xfId="19255" xr:uid="{00000000-0005-0000-0000-0000C94A0000}"/>
    <cellStyle name="40% - Accent2 4 4 2 2 3 2" xfId="19256" xr:uid="{00000000-0005-0000-0000-0000CA4A0000}"/>
    <cellStyle name="40% - Accent2 4 4 2 2 4" xfId="19257" xr:uid="{00000000-0005-0000-0000-0000CB4A0000}"/>
    <cellStyle name="40% - Accent2 4 4 2 3" xfId="19258" xr:uid="{00000000-0005-0000-0000-0000CC4A0000}"/>
    <cellStyle name="40% - Accent2 4 4 2 3 2" xfId="19259" xr:uid="{00000000-0005-0000-0000-0000CD4A0000}"/>
    <cellStyle name="40% - Accent2 4 4 2 3 2 2" xfId="19260" xr:uid="{00000000-0005-0000-0000-0000CE4A0000}"/>
    <cellStyle name="40% - Accent2 4 4 2 3 3" xfId="19261" xr:uid="{00000000-0005-0000-0000-0000CF4A0000}"/>
    <cellStyle name="40% - Accent2 4 4 2 4" xfId="19262" xr:uid="{00000000-0005-0000-0000-0000D04A0000}"/>
    <cellStyle name="40% - Accent2 4 4 2 4 2" xfId="19263" xr:uid="{00000000-0005-0000-0000-0000D14A0000}"/>
    <cellStyle name="40% - Accent2 4 4 2 4 2 2" xfId="19264" xr:uid="{00000000-0005-0000-0000-0000D24A0000}"/>
    <cellStyle name="40% - Accent2 4 4 2 4 3" xfId="19265" xr:uid="{00000000-0005-0000-0000-0000D34A0000}"/>
    <cellStyle name="40% - Accent2 4 4 2 5" xfId="19266" xr:uid="{00000000-0005-0000-0000-0000D44A0000}"/>
    <cellStyle name="40% - Accent2 4 4 2 5 2" xfId="19267" xr:uid="{00000000-0005-0000-0000-0000D54A0000}"/>
    <cellStyle name="40% - Accent2 4 4 2 6" xfId="19268" xr:uid="{00000000-0005-0000-0000-0000D64A0000}"/>
    <cellStyle name="40% - Accent2 4 4 3" xfId="19269" xr:uid="{00000000-0005-0000-0000-0000D74A0000}"/>
    <cellStyle name="40% - Accent2 4 4 3 2" xfId="19270" xr:uid="{00000000-0005-0000-0000-0000D84A0000}"/>
    <cellStyle name="40% - Accent2 4 4 3 2 2" xfId="19271" xr:uid="{00000000-0005-0000-0000-0000D94A0000}"/>
    <cellStyle name="40% - Accent2 4 4 3 2 2 2" xfId="19272" xr:uid="{00000000-0005-0000-0000-0000DA4A0000}"/>
    <cellStyle name="40% - Accent2 4 4 3 2 3" xfId="19273" xr:uid="{00000000-0005-0000-0000-0000DB4A0000}"/>
    <cellStyle name="40% - Accent2 4 4 3 3" xfId="19274" xr:uid="{00000000-0005-0000-0000-0000DC4A0000}"/>
    <cellStyle name="40% - Accent2 4 4 3 3 2" xfId="19275" xr:uid="{00000000-0005-0000-0000-0000DD4A0000}"/>
    <cellStyle name="40% - Accent2 4 4 3 4" xfId="19276" xr:uid="{00000000-0005-0000-0000-0000DE4A0000}"/>
    <cellStyle name="40% - Accent2 4 4 4" xfId="19277" xr:uid="{00000000-0005-0000-0000-0000DF4A0000}"/>
    <cellStyle name="40% - Accent2 4 4 4 2" xfId="19278" xr:uid="{00000000-0005-0000-0000-0000E04A0000}"/>
    <cellStyle name="40% - Accent2 4 4 4 2 2" xfId="19279" xr:uid="{00000000-0005-0000-0000-0000E14A0000}"/>
    <cellStyle name="40% - Accent2 4 4 4 3" xfId="19280" xr:uid="{00000000-0005-0000-0000-0000E24A0000}"/>
    <cellStyle name="40% - Accent2 4 4 5" xfId="19281" xr:uid="{00000000-0005-0000-0000-0000E34A0000}"/>
    <cellStyle name="40% - Accent2 4 4 5 2" xfId="19282" xr:uid="{00000000-0005-0000-0000-0000E44A0000}"/>
    <cellStyle name="40% - Accent2 4 4 5 2 2" xfId="19283" xr:uid="{00000000-0005-0000-0000-0000E54A0000}"/>
    <cellStyle name="40% - Accent2 4 4 5 3" xfId="19284" xr:uid="{00000000-0005-0000-0000-0000E64A0000}"/>
    <cellStyle name="40% - Accent2 4 4 6" xfId="19285" xr:uid="{00000000-0005-0000-0000-0000E74A0000}"/>
    <cellStyle name="40% - Accent2 4 4 6 2" xfId="19286" xr:uid="{00000000-0005-0000-0000-0000E84A0000}"/>
    <cellStyle name="40% - Accent2 4 4 7" xfId="19287" xr:uid="{00000000-0005-0000-0000-0000E94A0000}"/>
    <cellStyle name="40% - Accent2 4 5" xfId="19288" xr:uid="{00000000-0005-0000-0000-0000EA4A0000}"/>
    <cellStyle name="40% - Accent2 4 5 2" xfId="19289" xr:uid="{00000000-0005-0000-0000-0000EB4A0000}"/>
    <cellStyle name="40% - Accent2 4 5 2 2" xfId="19290" xr:uid="{00000000-0005-0000-0000-0000EC4A0000}"/>
    <cellStyle name="40% - Accent2 4 5 2 2 2" xfId="19291" xr:uid="{00000000-0005-0000-0000-0000ED4A0000}"/>
    <cellStyle name="40% - Accent2 4 5 2 2 2 2" xfId="19292" xr:uid="{00000000-0005-0000-0000-0000EE4A0000}"/>
    <cellStyle name="40% - Accent2 4 5 2 2 3" xfId="19293" xr:uid="{00000000-0005-0000-0000-0000EF4A0000}"/>
    <cellStyle name="40% - Accent2 4 5 2 3" xfId="19294" xr:uid="{00000000-0005-0000-0000-0000F04A0000}"/>
    <cellStyle name="40% - Accent2 4 5 2 3 2" xfId="19295" xr:uid="{00000000-0005-0000-0000-0000F14A0000}"/>
    <cellStyle name="40% - Accent2 4 5 2 4" xfId="19296" xr:uid="{00000000-0005-0000-0000-0000F24A0000}"/>
    <cellStyle name="40% - Accent2 4 5 3" xfId="19297" xr:uid="{00000000-0005-0000-0000-0000F34A0000}"/>
    <cellStyle name="40% - Accent2 4 5 3 2" xfId="19298" xr:uid="{00000000-0005-0000-0000-0000F44A0000}"/>
    <cellStyle name="40% - Accent2 4 5 3 2 2" xfId="19299" xr:uid="{00000000-0005-0000-0000-0000F54A0000}"/>
    <cellStyle name="40% - Accent2 4 5 3 3" xfId="19300" xr:uid="{00000000-0005-0000-0000-0000F64A0000}"/>
    <cellStyle name="40% - Accent2 4 5 4" xfId="19301" xr:uid="{00000000-0005-0000-0000-0000F74A0000}"/>
    <cellStyle name="40% - Accent2 4 5 4 2" xfId="19302" xr:uid="{00000000-0005-0000-0000-0000F84A0000}"/>
    <cellStyle name="40% - Accent2 4 5 4 2 2" xfId="19303" xr:uid="{00000000-0005-0000-0000-0000F94A0000}"/>
    <cellStyle name="40% - Accent2 4 5 4 3" xfId="19304" xr:uid="{00000000-0005-0000-0000-0000FA4A0000}"/>
    <cellStyle name="40% - Accent2 4 5 5" xfId="19305" xr:uid="{00000000-0005-0000-0000-0000FB4A0000}"/>
    <cellStyle name="40% - Accent2 4 5 5 2" xfId="19306" xr:uid="{00000000-0005-0000-0000-0000FC4A0000}"/>
    <cellStyle name="40% - Accent2 4 5 6" xfId="19307" xr:uid="{00000000-0005-0000-0000-0000FD4A0000}"/>
    <cellStyle name="40% - Accent2 4 6" xfId="19308" xr:uid="{00000000-0005-0000-0000-0000FE4A0000}"/>
    <cellStyle name="40% - Accent2 4 6 2" xfId="19309" xr:uid="{00000000-0005-0000-0000-0000FF4A0000}"/>
    <cellStyle name="40% - Accent2 4 6 2 2" xfId="19310" xr:uid="{00000000-0005-0000-0000-0000004B0000}"/>
    <cellStyle name="40% - Accent2 4 6 2 2 2" xfId="19311" xr:uid="{00000000-0005-0000-0000-0000014B0000}"/>
    <cellStyle name="40% - Accent2 4 6 2 3" xfId="19312" xr:uid="{00000000-0005-0000-0000-0000024B0000}"/>
    <cellStyle name="40% - Accent2 4 6 3" xfId="19313" xr:uid="{00000000-0005-0000-0000-0000034B0000}"/>
    <cellStyle name="40% - Accent2 4 6 3 2" xfId="19314" xr:uid="{00000000-0005-0000-0000-0000044B0000}"/>
    <cellStyle name="40% - Accent2 4 6 4" xfId="19315" xr:uid="{00000000-0005-0000-0000-0000054B0000}"/>
    <cellStyle name="40% - Accent2 4 7" xfId="19316" xr:uid="{00000000-0005-0000-0000-0000064B0000}"/>
    <cellStyle name="40% - Accent2 4 7 2" xfId="19317" xr:uid="{00000000-0005-0000-0000-0000074B0000}"/>
    <cellStyle name="40% - Accent2 4 7 2 2" xfId="19318" xr:uid="{00000000-0005-0000-0000-0000084B0000}"/>
    <cellStyle name="40% - Accent2 4 7 3" xfId="19319" xr:uid="{00000000-0005-0000-0000-0000094B0000}"/>
    <cellStyle name="40% - Accent2 4 8" xfId="19320" xr:uid="{00000000-0005-0000-0000-00000A4B0000}"/>
    <cellStyle name="40% - Accent2 4 8 2" xfId="19321" xr:uid="{00000000-0005-0000-0000-00000B4B0000}"/>
    <cellStyle name="40% - Accent2 4 8 2 2" xfId="19322" xr:uid="{00000000-0005-0000-0000-00000C4B0000}"/>
    <cellStyle name="40% - Accent2 4 8 3" xfId="19323" xr:uid="{00000000-0005-0000-0000-00000D4B0000}"/>
    <cellStyle name="40% - Accent2 4 9" xfId="19324" xr:uid="{00000000-0005-0000-0000-00000E4B0000}"/>
    <cellStyle name="40% - Accent2 4 9 2" xfId="19325" xr:uid="{00000000-0005-0000-0000-00000F4B0000}"/>
    <cellStyle name="40% - Accent2 5" xfId="19326" xr:uid="{00000000-0005-0000-0000-0000104B0000}"/>
    <cellStyle name="40% - Accent2 5 2" xfId="19327" xr:uid="{00000000-0005-0000-0000-0000114B0000}"/>
    <cellStyle name="40% - Accent2 5 2 2" xfId="19328" xr:uid="{00000000-0005-0000-0000-0000124B0000}"/>
    <cellStyle name="40% - Accent2 5 2 2 2" xfId="19329" xr:uid="{00000000-0005-0000-0000-0000134B0000}"/>
    <cellStyle name="40% - Accent2 5 2 2 2 2" xfId="19330" xr:uid="{00000000-0005-0000-0000-0000144B0000}"/>
    <cellStyle name="40% - Accent2 5 2 2 2 2 2" xfId="19331" xr:uid="{00000000-0005-0000-0000-0000154B0000}"/>
    <cellStyle name="40% - Accent2 5 2 2 2 2 2 2" xfId="19332" xr:uid="{00000000-0005-0000-0000-0000164B0000}"/>
    <cellStyle name="40% - Accent2 5 2 2 2 2 2 2 2" xfId="19333" xr:uid="{00000000-0005-0000-0000-0000174B0000}"/>
    <cellStyle name="40% - Accent2 5 2 2 2 2 2 3" xfId="19334" xr:uid="{00000000-0005-0000-0000-0000184B0000}"/>
    <cellStyle name="40% - Accent2 5 2 2 2 2 3" xfId="19335" xr:uid="{00000000-0005-0000-0000-0000194B0000}"/>
    <cellStyle name="40% - Accent2 5 2 2 2 2 3 2" xfId="19336" xr:uid="{00000000-0005-0000-0000-00001A4B0000}"/>
    <cellStyle name="40% - Accent2 5 2 2 2 2 4" xfId="19337" xr:uid="{00000000-0005-0000-0000-00001B4B0000}"/>
    <cellStyle name="40% - Accent2 5 2 2 2 3" xfId="19338" xr:uid="{00000000-0005-0000-0000-00001C4B0000}"/>
    <cellStyle name="40% - Accent2 5 2 2 2 3 2" xfId="19339" xr:uid="{00000000-0005-0000-0000-00001D4B0000}"/>
    <cellStyle name="40% - Accent2 5 2 2 2 3 2 2" xfId="19340" xr:uid="{00000000-0005-0000-0000-00001E4B0000}"/>
    <cellStyle name="40% - Accent2 5 2 2 2 3 3" xfId="19341" xr:uid="{00000000-0005-0000-0000-00001F4B0000}"/>
    <cellStyle name="40% - Accent2 5 2 2 2 4" xfId="19342" xr:uid="{00000000-0005-0000-0000-0000204B0000}"/>
    <cellStyle name="40% - Accent2 5 2 2 2 4 2" xfId="19343" xr:uid="{00000000-0005-0000-0000-0000214B0000}"/>
    <cellStyle name="40% - Accent2 5 2 2 2 4 2 2" xfId="19344" xr:uid="{00000000-0005-0000-0000-0000224B0000}"/>
    <cellStyle name="40% - Accent2 5 2 2 2 4 3" xfId="19345" xr:uid="{00000000-0005-0000-0000-0000234B0000}"/>
    <cellStyle name="40% - Accent2 5 2 2 2 5" xfId="19346" xr:uid="{00000000-0005-0000-0000-0000244B0000}"/>
    <cellStyle name="40% - Accent2 5 2 2 2 5 2" xfId="19347" xr:uid="{00000000-0005-0000-0000-0000254B0000}"/>
    <cellStyle name="40% - Accent2 5 2 2 2 6" xfId="19348" xr:uid="{00000000-0005-0000-0000-0000264B0000}"/>
    <cellStyle name="40% - Accent2 5 2 2 3" xfId="19349" xr:uid="{00000000-0005-0000-0000-0000274B0000}"/>
    <cellStyle name="40% - Accent2 5 2 2 3 2" xfId="19350" xr:uid="{00000000-0005-0000-0000-0000284B0000}"/>
    <cellStyle name="40% - Accent2 5 2 2 3 2 2" xfId="19351" xr:uid="{00000000-0005-0000-0000-0000294B0000}"/>
    <cellStyle name="40% - Accent2 5 2 2 3 2 2 2" xfId="19352" xr:uid="{00000000-0005-0000-0000-00002A4B0000}"/>
    <cellStyle name="40% - Accent2 5 2 2 3 2 3" xfId="19353" xr:uid="{00000000-0005-0000-0000-00002B4B0000}"/>
    <cellStyle name="40% - Accent2 5 2 2 3 3" xfId="19354" xr:uid="{00000000-0005-0000-0000-00002C4B0000}"/>
    <cellStyle name="40% - Accent2 5 2 2 3 3 2" xfId="19355" xr:uid="{00000000-0005-0000-0000-00002D4B0000}"/>
    <cellStyle name="40% - Accent2 5 2 2 3 4" xfId="19356" xr:uid="{00000000-0005-0000-0000-00002E4B0000}"/>
    <cellStyle name="40% - Accent2 5 2 2 4" xfId="19357" xr:uid="{00000000-0005-0000-0000-00002F4B0000}"/>
    <cellStyle name="40% - Accent2 5 2 2 4 2" xfId="19358" xr:uid="{00000000-0005-0000-0000-0000304B0000}"/>
    <cellStyle name="40% - Accent2 5 2 2 4 2 2" xfId="19359" xr:uid="{00000000-0005-0000-0000-0000314B0000}"/>
    <cellStyle name="40% - Accent2 5 2 2 4 3" xfId="19360" xr:uid="{00000000-0005-0000-0000-0000324B0000}"/>
    <cellStyle name="40% - Accent2 5 2 2 5" xfId="19361" xr:uid="{00000000-0005-0000-0000-0000334B0000}"/>
    <cellStyle name="40% - Accent2 5 2 2 5 2" xfId="19362" xr:uid="{00000000-0005-0000-0000-0000344B0000}"/>
    <cellStyle name="40% - Accent2 5 2 2 5 2 2" xfId="19363" xr:uid="{00000000-0005-0000-0000-0000354B0000}"/>
    <cellStyle name="40% - Accent2 5 2 2 5 3" xfId="19364" xr:uid="{00000000-0005-0000-0000-0000364B0000}"/>
    <cellStyle name="40% - Accent2 5 2 2 6" xfId="19365" xr:uid="{00000000-0005-0000-0000-0000374B0000}"/>
    <cellStyle name="40% - Accent2 5 2 2 6 2" xfId="19366" xr:uid="{00000000-0005-0000-0000-0000384B0000}"/>
    <cellStyle name="40% - Accent2 5 2 2 7" xfId="19367" xr:uid="{00000000-0005-0000-0000-0000394B0000}"/>
    <cellStyle name="40% - Accent2 5 2 3" xfId="19368" xr:uid="{00000000-0005-0000-0000-00003A4B0000}"/>
    <cellStyle name="40% - Accent2 5 2 3 2" xfId="19369" xr:uid="{00000000-0005-0000-0000-00003B4B0000}"/>
    <cellStyle name="40% - Accent2 5 2 3 2 2" xfId="19370" xr:uid="{00000000-0005-0000-0000-00003C4B0000}"/>
    <cellStyle name="40% - Accent2 5 2 3 2 2 2" xfId="19371" xr:uid="{00000000-0005-0000-0000-00003D4B0000}"/>
    <cellStyle name="40% - Accent2 5 2 3 2 2 2 2" xfId="19372" xr:uid="{00000000-0005-0000-0000-00003E4B0000}"/>
    <cellStyle name="40% - Accent2 5 2 3 2 2 3" xfId="19373" xr:uid="{00000000-0005-0000-0000-00003F4B0000}"/>
    <cellStyle name="40% - Accent2 5 2 3 2 3" xfId="19374" xr:uid="{00000000-0005-0000-0000-0000404B0000}"/>
    <cellStyle name="40% - Accent2 5 2 3 2 3 2" xfId="19375" xr:uid="{00000000-0005-0000-0000-0000414B0000}"/>
    <cellStyle name="40% - Accent2 5 2 3 2 4" xfId="19376" xr:uid="{00000000-0005-0000-0000-0000424B0000}"/>
    <cellStyle name="40% - Accent2 5 2 3 3" xfId="19377" xr:uid="{00000000-0005-0000-0000-0000434B0000}"/>
    <cellStyle name="40% - Accent2 5 2 3 3 2" xfId="19378" xr:uid="{00000000-0005-0000-0000-0000444B0000}"/>
    <cellStyle name="40% - Accent2 5 2 3 3 2 2" xfId="19379" xr:uid="{00000000-0005-0000-0000-0000454B0000}"/>
    <cellStyle name="40% - Accent2 5 2 3 3 3" xfId="19380" xr:uid="{00000000-0005-0000-0000-0000464B0000}"/>
    <cellStyle name="40% - Accent2 5 2 3 4" xfId="19381" xr:uid="{00000000-0005-0000-0000-0000474B0000}"/>
    <cellStyle name="40% - Accent2 5 2 3 4 2" xfId="19382" xr:uid="{00000000-0005-0000-0000-0000484B0000}"/>
    <cellStyle name="40% - Accent2 5 2 3 4 2 2" xfId="19383" xr:uid="{00000000-0005-0000-0000-0000494B0000}"/>
    <cellStyle name="40% - Accent2 5 2 3 4 3" xfId="19384" xr:uid="{00000000-0005-0000-0000-00004A4B0000}"/>
    <cellStyle name="40% - Accent2 5 2 3 5" xfId="19385" xr:uid="{00000000-0005-0000-0000-00004B4B0000}"/>
    <cellStyle name="40% - Accent2 5 2 3 5 2" xfId="19386" xr:uid="{00000000-0005-0000-0000-00004C4B0000}"/>
    <cellStyle name="40% - Accent2 5 2 3 6" xfId="19387" xr:uid="{00000000-0005-0000-0000-00004D4B0000}"/>
    <cellStyle name="40% - Accent2 5 2 4" xfId="19388" xr:uid="{00000000-0005-0000-0000-00004E4B0000}"/>
    <cellStyle name="40% - Accent2 5 2 4 2" xfId="19389" xr:uid="{00000000-0005-0000-0000-00004F4B0000}"/>
    <cellStyle name="40% - Accent2 5 2 4 2 2" xfId="19390" xr:uid="{00000000-0005-0000-0000-0000504B0000}"/>
    <cellStyle name="40% - Accent2 5 2 4 2 2 2" xfId="19391" xr:uid="{00000000-0005-0000-0000-0000514B0000}"/>
    <cellStyle name="40% - Accent2 5 2 4 2 3" xfId="19392" xr:uid="{00000000-0005-0000-0000-0000524B0000}"/>
    <cellStyle name="40% - Accent2 5 2 4 3" xfId="19393" xr:uid="{00000000-0005-0000-0000-0000534B0000}"/>
    <cellStyle name="40% - Accent2 5 2 4 3 2" xfId="19394" xr:uid="{00000000-0005-0000-0000-0000544B0000}"/>
    <cellStyle name="40% - Accent2 5 2 4 4" xfId="19395" xr:uid="{00000000-0005-0000-0000-0000554B0000}"/>
    <cellStyle name="40% - Accent2 5 2 5" xfId="19396" xr:uid="{00000000-0005-0000-0000-0000564B0000}"/>
    <cellStyle name="40% - Accent2 5 2 5 2" xfId="19397" xr:uid="{00000000-0005-0000-0000-0000574B0000}"/>
    <cellStyle name="40% - Accent2 5 2 5 2 2" xfId="19398" xr:uid="{00000000-0005-0000-0000-0000584B0000}"/>
    <cellStyle name="40% - Accent2 5 2 5 3" xfId="19399" xr:uid="{00000000-0005-0000-0000-0000594B0000}"/>
    <cellStyle name="40% - Accent2 5 2 6" xfId="19400" xr:uid="{00000000-0005-0000-0000-00005A4B0000}"/>
    <cellStyle name="40% - Accent2 5 2 6 2" xfId="19401" xr:uid="{00000000-0005-0000-0000-00005B4B0000}"/>
    <cellStyle name="40% - Accent2 5 2 6 2 2" xfId="19402" xr:uid="{00000000-0005-0000-0000-00005C4B0000}"/>
    <cellStyle name="40% - Accent2 5 2 6 3" xfId="19403" xr:uid="{00000000-0005-0000-0000-00005D4B0000}"/>
    <cellStyle name="40% - Accent2 5 2 7" xfId="19404" xr:uid="{00000000-0005-0000-0000-00005E4B0000}"/>
    <cellStyle name="40% - Accent2 5 2 7 2" xfId="19405" xr:uid="{00000000-0005-0000-0000-00005F4B0000}"/>
    <cellStyle name="40% - Accent2 5 2 8" xfId="19406" xr:uid="{00000000-0005-0000-0000-0000604B0000}"/>
    <cellStyle name="40% - Accent2 5 3" xfId="19407" xr:uid="{00000000-0005-0000-0000-0000614B0000}"/>
    <cellStyle name="40% - Accent2 5 3 2" xfId="19408" xr:uid="{00000000-0005-0000-0000-0000624B0000}"/>
    <cellStyle name="40% - Accent2 5 3 2 2" xfId="19409" xr:uid="{00000000-0005-0000-0000-0000634B0000}"/>
    <cellStyle name="40% - Accent2 5 3 2 2 2" xfId="19410" xr:uid="{00000000-0005-0000-0000-0000644B0000}"/>
    <cellStyle name="40% - Accent2 5 3 2 2 2 2" xfId="19411" xr:uid="{00000000-0005-0000-0000-0000654B0000}"/>
    <cellStyle name="40% - Accent2 5 3 2 2 2 2 2" xfId="19412" xr:uid="{00000000-0005-0000-0000-0000664B0000}"/>
    <cellStyle name="40% - Accent2 5 3 2 2 2 3" xfId="19413" xr:uid="{00000000-0005-0000-0000-0000674B0000}"/>
    <cellStyle name="40% - Accent2 5 3 2 2 3" xfId="19414" xr:uid="{00000000-0005-0000-0000-0000684B0000}"/>
    <cellStyle name="40% - Accent2 5 3 2 2 3 2" xfId="19415" xr:uid="{00000000-0005-0000-0000-0000694B0000}"/>
    <cellStyle name="40% - Accent2 5 3 2 2 4" xfId="19416" xr:uid="{00000000-0005-0000-0000-00006A4B0000}"/>
    <cellStyle name="40% - Accent2 5 3 2 3" xfId="19417" xr:uid="{00000000-0005-0000-0000-00006B4B0000}"/>
    <cellStyle name="40% - Accent2 5 3 2 3 2" xfId="19418" xr:uid="{00000000-0005-0000-0000-00006C4B0000}"/>
    <cellStyle name="40% - Accent2 5 3 2 3 2 2" xfId="19419" xr:uid="{00000000-0005-0000-0000-00006D4B0000}"/>
    <cellStyle name="40% - Accent2 5 3 2 3 3" xfId="19420" xr:uid="{00000000-0005-0000-0000-00006E4B0000}"/>
    <cellStyle name="40% - Accent2 5 3 2 4" xfId="19421" xr:uid="{00000000-0005-0000-0000-00006F4B0000}"/>
    <cellStyle name="40% - Accent2 5 3 2 4 2" xfId="19422" xr:uid="{00000000-0005-0000-0000-0000704B0000}"/>
    <cellStyle name="40% - Accent2 5 3 2 4 2 2" xfId="19423" xr:uid="{00000000-0005-0000-0000-0000714B0000}"/>
    <cellStyle name="40% - Accent2 5 3 2 4 3" xfId="19424" xr:uid="{00000000-0005-0000-0000-0000724B0000}"/>
    <cellStyle name="40% - Accent2 5 3 2 5" xfId="19425" xr:uid="{00000000-0005-0000-0000-0000734B0000}"/>
    <cellStyle name="40% - Accent2 5 3 2 5 2" xfId="19426" xr:uid="{00000000-0005-0000-0000-0000744B0000}"/>
    <cellStyle name="40% - Accent2 5 3 2 6" xfId="19427" xr:uid="{00000000-0005-0000-0000-0000754B0000}"/>
    <cellStyle name="40% - Accent2 5 3 3" xfId="19428" xr:uid="{00000000-0005-0000-0000-0000764B0000}"/>
    <cellStyle name="40% - Accent2 5 3 3 2" xfId="19429" xr:uid="{00000000-0005-0000-0000-0000774B0000}"/>
    <cellStyle name="40% - Accent2 5 3 3 2 2" xfId="19430" xr:uid="{00000000-0005-0000-0000-0000784B0000}"/>
    <cellStyle name="40% - Accent2 5 3 3 2 2 2" xfId="19431" xr:uid="{00000000-0005-0000-0000-0000794B0000}"/>
    <cellStyle name="40% - Accent2 5 3 3 2 3" xfId="19432" xr:uid="{00000000-0005-0000-0000-00007A4B0000}"/>
    <cellStyle name="40% - Accent2 5 3 3 3" xfId="19433" xr:uid="{00000000-0005-0000-0000-00007B4B0000}"/>
    <cellStyle name="40% - Accent2 5 3 3 3 2" xfId="19434" xr:uid="{00000000-0005-0000-0000-00007C4B0000}"/>
    <cellStyle name="40% - Accent2 5 3 3 4" xfId="19435" xr:uid="{00000000-0005-0000-0000-00007D4B0000}"/>
    <cellStyle name="40% - Accent2 5 3 4" xfId="19436" xr:uid="{00000000-0005-0000-0000-00007E4B0000}"/>
    <cellStyle name="40% - Accent2 5 3 4 2" xfId="19437" xr:uid="{00000000-0005-0000-0000-00007F4B0000}"/>
    <cellStyle name="40% - Accent2 5 3 4 2 2" xfId="19438" xr:uid="{00000000-0005-0000-0000-0000804B0000}"/>
    <cellStyle name="40% - Accent2 5 3 4 3" xfId="19439" xr:uid="{00000000-0005-0000-0000-0000814B0000}"/>
    <cellStyle name="40% - Accent2 5 3 5" xfId="19440" xr:uid="{00000000-0005-0000-0000-0000824B0000}"/>
    <cellStyle name="40% - Accent2 5 3 5 2" xfId="19441" xr:uid="{00000000-0005-0000-0000-0000834B0000}"/>
    <cellStyle name="40% - Accent2 5 3 5 2 2" xfId="19442" xr:uid="{00000000-0005-0000-0000-0000844B0000}"/>
    <cellStyle name="40% - Accent2 5 3 5 3" xfId="19443" xr:uid="{00000000-0005-0000-0000-0000854B0000}"/>
    <cellStyle name="40% - Accent2 5 3 6" xfId="19444" xr:uid="{00000000-0005-0000-0000-0000864B0000}"/>
    <cellStyle name="40% - Accent2 5 3 6 2" xfId="19445" xr:uid="{00000000-0005-0000-0000-0000874B0000}"/>
    <cellStyle name="40% - Accent2 5 3 7" xfId="19446" xr:uid="{00000000-0005-0000-0000-0000884B0000}"/>
    <cellStyle name="40% - Accent2 5 4" xfId="19447" xr:uid="{00000000-0005-0000-0000-0000894B0000}"/>
    <cellStyle name="40% - Accent2 5 4 2" xfId="19448" xr:uid="{00000000-0005-0000-0000-00008A4B0000}"/>
    <cellStyle name="40% - Accent2 5 4 2 2" xfId="19449" xr:uid="{00000000-0005-0000-0000-00008B4B0000}"/>
    <cellStyle name="40% - Accent2 5 4 2 2 2" xfId="19450" xr:uid="{00000000-0005-0000-0000-00008C4B0000}"/>
    <cellStyle name="40% - Accent2 5 4 2 2 2 2" xfId="19451" xr:uid="{00000000-0005-0000-0000-00008D4B0000}"/>
    <cellStyle name="40% - Accent2 5 4 2 2 3" xfId="19452" xr:uid="{00000000-0005-0000-0000-00008E4B0000}"/>
    <cellStyle name="40% - Accent2 5 4 2 3" xfId="19453" xr:uid="{00000000-0005-0000-0000-00008F4B0000}"/>
    <cellStyle name="40% - Accent2 5 4 2 3 2" xfId="19454" xr:uid="{00000000-0005-0000-0000-0000904B0000}"/>
    <cellStyle name="40% - Accent2 5 4 2 4" xfId="19455" xr:uid="{00000000-0005-0000-0000-0000914B0000}"/>
    <cellStyle name="40% - Accent2 5 4 3" xfId="19456" xr:uid="{00000000-0005-0000-0000-0000924B0000}"/>
    <cellStyle name="40% - Accent2 5 4 3 2" xfId="19457" xr:uid="{00000000-0005-0000-0000-0000934B0000}"/>
    <cellStyle name="40% - Accent2 5 4 3 2 2" xfId="19458" xr:uid="{00000000-0005-0000-0000-0000944B0000}"/>
    <cellStyle name="40% - Accent2 5 4 3 3" xfId="19459" xr:uid="{00000000-0005-0000-0000-0000954B0000}"/>
    <cellStyle name="40% - Accent2 5 4 4" xfId="19460" xr:uid="{00000000-0005-0000-0000-0000964B0000}"/>
    <cellStyle name="40% - Accent2 5 4 4 2" xfId="19461" xr:uid="{00000000-0005-0000-0000-0000974B0000}"/>
    <cellStyle name="40% - Accent2 5 4 4 2 2" xfId="19462" xr:uid="{00000000-0005-0000-0000-0000984B0000}"/>
    <cellStyle name="40% - Accent2 5 4 4 3" xfId="19463" xr:uid="{00000000-0005-0000-0000-0000994B0000}"/>
    <cellStyle name="40% - Accent2 5 4 5" xfId="19464" xr:uid="{00000000-0005-0000-0000-00009A4B0000}"/>
    <cellStyle name="40% - Accent2 5 4 5 2" xfId="19465" xr:uid="{00000000-0005-0000-0000-00009B4B0000}"/>
    <cellStyle name="40% - Accent2 5 4 6" xfId="19466" xr:uid="{00000000-0005-0000-0000-00009C4B0000}"/>
    <cellStyle name="40% - Accent2 5 5" xfId="19467" xr:uid="{00000000-0005-0000-0000-00009D4B0000}"/>
    <cellStyle name="40% - Accent2 5 5 2" xfId="19468" xr:uid="{00000000-0005-0000-0000-00009E4B0000}"/>
    <cellStyle name="40% - Accent2 5 5 2 2" xfId="19469" xr:uid="{00000000-0005-0000-0000-00009F4B0000}"/>
    <cellStyle name="40% - Accent2 5 5 2 2 2" xfId="19470" xr:uid="{00000000-0005-0000-0000-0000A04B0000}"/>
    <cellStyle name="40% - Accent2 5 5 2 3" xfId="19471" xr:uid="{00000000-0005-0000-0000-0000A14B0000}"/>
    <cellStyle name="40% - Accent2 5 5 3" xfId="19472" xr:uid="{00000000-0005-0000-0000-0000A24B0000}"/>
    <cellStyle name="40% - Accent2 5 5 3 2" xfId="19473" xr:uid="{00000000-0005-0000-0000-0000A34B0000}"/>
    <cellStyle name="40% - Accent2 5 5 4" xfId="19474" xr:uid="{00000000-0005-0000-0000-0000A44B0000}"/>
    <cellStyle name="40% - Accent2 5 6" xfId="19475" xr:uid="{00000000-0005-0000-0000-0000A54B0000}"/>
    <cellStyle name="40% - Accent2 5 6 2" xfId="19476" xr:uid="{00000000-0005-0000-0000-0000A64B0000}"/>
    <cellStyle name="40% - Accent2 5 6 2 2" xfId="19477" xr:uid="{00000000-0005-0000-0000-0000A74B0000}"/>
    <cellStyle name="40% - Accent2 5 6 3" xfId="19478" xr:uid="{00000000-0005-0000-0000-0000A84B0000}"/>
    <cellStyle name="40% - Accent2 5 7" xfId="19479" xr:uid="{00000000-0005-0000-0000-0000A94B0000}"/>
    <cellStyle name="40% - Accent2 5 7 2" xfId="19480" xr:uid="{00000000-0005-0000-0000-0000AA4B0000}"/>
    <cellStyle name="40% - Accent2 5 7 2 2" xfId="19481" xr:uid="{00000000-0005-0000-0000-0000AB4B0000}"/>
    <cellStyle name="40% - Accent2 5 7 3" xfId="19482" xr:uid="{00000000-0005-0000-0000-0000AC4B0000}"/>
    <cellStyle name="40% - Accent2 5 8" xfId="19483" xr:uid="{00000000-0005-0000-0000-0000AD4B0000}"/>
    <cellStyle name="40% - Accent2 5 8 2" xfId="19484" xr:uid="{00000000-0005-0000-0000-0000AE4B0000}"/>
    <cellStyle name="40% - Accent2 5 9" xfId="19485" xr:uid="{00000000-0005-0000-0000-0000AF4B0000}"/>
    <cellStyle name="40% - Accent2 6" xfId="19486" xr:uid="{00000000-0005-0000-0000-0000B04B0000}"/>
    <cellStyle name="40% - Accent2 6 2" xfId="19487" xr:uid="{00000000-0005-0000-0000-0000B14B0000}"/>
    <cellStyle name="40% - Accent2 6 2 2" xfId="19488" xr:uid="{00000000-0005-0000-0000-0000B24B0000}"/>
    <cellStyle name="40% - Accent2 6 2 2 2" xfId="19489" xr:uid="{00000000-0005-0000-0000-0000B34B0000}"/>
    <cellStyle name="40% - Accent2 6 2 2 2 2" xfId="19490" xr:uid="{00000000-0005-0000-0000-0000B44B0000}"/>
    <cellStyle name="40% - Accent2 6 2 2 2 2 2" xfId="19491" xr:uid="{00000000-0005-0000-0000-0000B54B0000}"/>
    <cellStyle name="40% - Accent2 6 2 2 2 2 2 2" xfId="19492" xr:uid="{00000000-0005-0000-0000-0000B64B0000}"/>
    <cellStyle name="40% - Accent2 6 2 2 2 2 2 2 2" xfId="19493" xr:uid="{00000000-0005-0000-0000-0000B74B0000}"/>
    <cellStyle name="40% - Accent2 6 2 2 2 2 2 3" xfId="19494" xr:uid="{00000000-0005-0000-0000-0000B84B0000}"/>
    <cellStyle name="40% - Accent2 6 2 2 2 2 3" xfId="19495" xr:uid="{00000000-0005-0000-0000-0000B94B0000}"/>
    <cellStyle name="40% - Accent2 6 2 2 2 2 3 2" xfId="19496" xr:uid="{00000000-0005-0000-0000-0000BA4B0000}"/>
    <cellStyle name="40% - Accent2 6 2 2 2 2 4" xfId="19497" xr:uid="{00000000-0005-0000-0000-0000BB4B0000}"/>
    <cellStyle name="40% - Accent2 6 2 2 2 3" xfId="19498" xr:uid="{00000000-0005-0000-0000-0000BC4B0000}"/>
    <cellStyle name="40% - Accent2 6 2 2 2 3 2" xfId="19499" xr:uid="{00000000-0005-0000-0000-0000BD4B0000}"/>
    <cellStyle name="40% - Accent2 6 2 2 2 3 2 2" xfId="19500" xr:uid="{00000000-0005-0000-0000-0000BE4B0000}"/>
    <cellStyle name="40% - Accent2 6 2 2 2 3 3" xfId="19501" xr:uid="{00000000-0005-0000-0000-0000BF4B0000}"/>
    <cellStyle name="40% - Accent2 6 2 2 2 4" xfId="19502" xr:uid="{00000000-0005-0000-0000-0000C04B0000}"/>
    <cellStyle name="40% - Accent2 6 2 2 2 4 2" xfId="19503" xr:uid="{00000000-0005-0000-0000-0000C14B0000}"/>
    <cellStyle name="40% - Accent2 6 2 2 2 4 2 2" xfId="19504" xr:uid="{00000000-0005-0000-0000-0000C24B0000}"/>
    <cellStyle name="40% - Accent2 6 2 2 2 4 3" xfId="19505" xr:uid="{00000000-0005-0000-0000-0000C34B0000}"/>
    <cellStyle name="40% - Accent2 6 2 2 2 5" xfId="19506" xr:uid="{00000000-0005-0000-0000-0000C44B0000}"/>
    <cellStyle name="40% - Accent2 6 2 2 2 5 2" xfId="19507" xr:uid="{00000000-0005-0000-0000-0000C54B0000}"/>
    <cellStyle name="40% - Accent2 6 2 2 2 6" xfId="19508" xr:uid="{00000000-0005-0000-0000-0000C64B0000}"/>
    <cellStyle name="40% - Accent2 6 2 2 3" xfId="19509" xr:uid="{00000000-0005-0000-0000-0000C74B0000}"/>
    <cellStyle name="40% - Accent2 6 2 2 3 2" xfId="19510" xr:uid="{00000000-0005-0000-0000-0000C84B0000}"/>
    <cellStyle name="40% - Accent2 6 2 2 3 2 2" xfId="19511" xr:uid="{00000000-0005-0000-0000-0000C94B0000}"/>
    <cellStyle name="40% - Accent2 6 2 2 3 2 2 2" xfId="19512" xr:uid="{00000000-0005-0000-0000-0000CA4B0000}"/>
    <cellStyle name="40% - Accent2 6 2 2 3 2 3" xfId="19513" xr:uid="{00000000-0005-0000-0000-0000CB4B0000}"/>
    <cellStyle name="40% - Accent2 6 2 2 3 3" xfId="19514" xr:uid="{00000000-0005-0000-0000-0000CC4B0000}"/>
    <cellStyle name="40% - Accent2 6 2 2 3 3 2" xfId="19515" xr:uid="{00000000-0005-0000-0000-0000CD4B0000}"/>
    <cellStyle name="40% - Accent2 6 2 2 3 4" xfId="19516" xr:uid="{00000000-0005-0000-0000-0000CE4B0000}"/>
    <cellStyle name="40% - Accent2 6 2 2 4" xfId="19517" xr:uid="{00000000-0005-0000-0000-0000CF4B0000}"/>
    <cellStyle name="40% - Accent2 6 2 2 4 2" xfId="19518" xr:uid="{00000000-0005-0000-0000-0000D04B0000}"/>
    <cellStyle name="40% - Accent2 6 2 2 4 2 2" xfId="19519" xr:uid="{00000000-0005-0000-0000-0000D14B0000}"/>
    <cellStyle name="40% - Accent2 6 2 2 4 3" xfId="19520" xr:uid="{00000000-0005-0000-0000-0000D24B0000}"/>
    <cellStyle name="40% - Accent2 6 2 2 5" xfId="19521" xr:uid="{00000000-0005-0000-0000-0000D34B0000}"/>
    <cellStyle name="40% - Accent2 6 2 2 5 2" xfId="19522" xr:uid="{00000000-0005-0000-0000-0000D44B0000}"/>
    <cellStyle name="40% - Accent2 6 2 2 5 2 2" xfId="19523" xr:uid="{00000000-0005-0000-0000-0000D54B0000}"/>
    <cellStyle name="40% - Accent2 6 2 2 5 3" xfId="19524" xr:uid="{00000000-0005-0000-0000-0000D64B0000}"/>
    <cellStyle name="40% - Accent2 6 2 2 6" xfId="19525" xr:uid="{00000000-0005-0000-0000-0000D74B0000}"/>
    <cellStyle name="40% - Accent2 6 2 2 6 2" xfId="19526" xr:uid="{00000000-0005-0000-0000-0000D84B0000}"/>
    <cellStyle name="40% - Accent2 6 2 2 7" xfId="19527" xr:uid="{00000000-0005-0000-0000-0000D94B0000}"/>
    <cellStyle name="40% - Accent2 6 2 3" xfId="19528" xr:uid="{00000000-0005-0000-0000-0000DA4B0000}"/>
    <cellStyle name="40% - Accent2 6 2 3 2" xfId="19529" xr:uid="{00000000-0005-0000-0000-0000DB4B0000}"/>
    <cellStyle name="40% - Accent2 6 2 3 2 2" xfId="19530" xr:uid="{00000000-0005-0000-0000-0000DC4B0000}"/>
    <cellStyle name="40% - Accent2 6 2 3 2 2 2" xfId="19531" xr:uid="{00000000-0005-0000-0000-0000DD4B0000}"/>
    <cellStyle name="40% - Accent2 6 2 3 2 2 2 2" xfId="19532" xr:uid="{00000000-0005-0000-0000-0000DE4B0000}"/>
    <cellStyle name="40% - Accent2 6 2 3 2 2 3" xfId="19533" xr:uid="{00000000-0005-0000-0000-0000DF4B0000}"/>
    <cellStyle name="40% - Accent2 6 2 3 2 3" xfId="19534" xr:uid="{00000000-0005-0000-0000-0000E04B0000}"/>
    <cellStyle name="40% - Accent2 6 2 3 2 3 2" xfId="19535" xr:uid="{00000000-0005-0000-0000-0000E14B0000}"/>
    <cellStyle name="40% - Accent2 6 2 3 2 4" xfId="19536" xr:uid="{00000000-0005-0000-0000-0000E24B0000}"/>
    <cellStyle name="40% - Accent2 6 2 3 3" xfId="19537" xr:uid="{00000000-0005-0000-0000-0000E34B0000}"/>
    <cellStyle name="40% - Accent2 6 2 3 3 2" xfId="19538" xr:uid="{00000000-0005-0000-0000-0000E44B0000}"/>
    <cellStyle name="40% - Accent2 6 2 3 3 2 2" xfId="19539" xr:uid="{00000000-0005-0000-0000-0000E54B0000}"/>
    <cellStyle name="40% - Accent2 6 2 3 3 3" xfId="19540" xr:uid="{00000000-0005-0000-0000-0000E64B0000}"/>
    <cellStyle name="40% - Accent2 6 2 3 4" xfId="19541" xr:uid="{00000000-0005-0000-0000-0000E74B0000}"/>
    <cellStyle name="40% - Accent2 6 2 3 4 2" xfId="19542" xr:uid="{00000000-0005-0000-0000-0000E84B0000}"/>
    <cellStyle name="40% - Accent2 6 2 3 4 2 2" xfId="19543" xr:uid="{00000000-0005-0000-0000-0000E94B0000}"/>
    <cellStyle name="40% - Accent2 6 2 3 4 3" xfId="19544" xr:uid="{00000000-0005-0000-0000-0000EA4B0000}"/>
    <cellStyle name="40% - Accent2 6 2 3 5" xfId="19545" xr:uid="{00000000-0005-0000-0000-0000EB4B0000}"/>
    <cellStyle name="40% - Accent2 6 2 3 5 2" xfId="19546" xr:uid="{00000000-0005-0000-0000-0000EC4B0000}"/>
    <cellStyle name="40% - Accent2 6 2 3 6" xfId="19547" xr:uid="{00000000-0005-0000-0000-0000ED4B0000}"/>
    <cellStyle name="40% - Accent2 6 2 4" xfId="19548" xr:uid="{00000000-0005-0000-0000-0000EE4B0000}"/>
    <cellStyle name="40% - Accent2 6 2 4 2" xfId="19549" xr:uid="{00000000-0005-0000-0000-0000EF4B0000}"/>
    <cellStyle name="40% - Accent2 6 2 4 2 2" xfId="19550" xr:uid="{00000000-0005-0000-0000-0000F04B0000}"/>
    <cellStyle name="40% - Accent2 6 2 4 2 2 2" xfId="19551" xr:uid="{00000000-0005-0000-0000-0000F14B0000}"/>
    <cellStyle name="40% - Accent2 6 2 4 2 3" xfId="19552" xr:uid="{00000000-0005-0000-0000-0000F24B0000}"/>
    <cellStyle name="40% - Accent2 6 2 4 3" xfId="19553" xr:uid="{00000000-0005-0000-0000-0000F34B0000}"/>
    <cellStyle name="40% - Accent2 6 2 4 3 2" xfId="19554" xr:uid="{00000000-0005-0000-0000-0000F44B0000}"/>
    <cellStyle name="40% - Accent2 6 2 4 4" xfId="19555" xr:uid="{00000000-0005-0000-0000-0000F54B0000}"/>
    <cellStyle name="40% - Accent2 6 2 5" xfId="19556" xr:uid="{00000000-0005-0000-0000-0000F64B0000}"/>
    <cellStyle name="40% - Accent2 6 2 5 2" xfId="19557" xr:uid="{00000000-0005-0000-0000-0000F74B0000}"/>
    <cellStyle name="40% - Accent2 6 2 5 2 2" xfId="19558" xr:uid="{00000000-0005-0000-0000-0000F84B0000}"/>
    <cellStyle name="40% - Accent2 6 2 5 3" xfId="19559" xr:uid="{00000000-0005-0000-0000-0000F94B0000}"/>
    <cellStyle name="40% - Accent2 6 2 6" xfId="19560" xr:uid="{00000000-0005-0000-0000-0000FA4B0000}"/>
    <cellStyle name="40% - Accent2 6 2 6 2" xfId="19561" xr:uid="{00000000-0005-0000-0000-0000FB4B0000}"/>
    <cellStyle name="40% - Accent2 6 2 6 2 2" xfId="19562" xr:uid="{00000000-0005-0000-0000-0000FC4B0000}"/>
    <cellStyle name="40% - Accent2 6 2 6 3" xfId="19563" xr:uid="{00000000-0005-0000-0000-0000FD4B0000}"/>
    <cellStyle name="40% - Accent2 6 2 7" xfId="19564" xr:uid="{00000000-0005-0000-0000-0000FE4B0000}"/>
    <cellStyle name="40% - Accent2 6 2 7 2" xfId="19565" xr:uid="{00000000-0005-0000-0000-0000FF4B0000}"/>
    <cellStyle name="40% - Accent2 6 2 8" xfId="19566" xr:uid="{00000000-0005-0000-0000-0000004C0000}"/>
    <cellStyle name="40% - Accent2 6 3" xfId="19567" xr:uid="{00000000-0005-0000-0000-0000014C0000}"/>
    <cellStyle name="40% - Accent2 6 3 2" xfId="19568" xr:uid="{00000000-0005-0000-0000-0000024C0000}"/>
    <cellStyle name="40% - Accent2 6 3 2 2" xfId="19569" xr:uid="{00000000-0005-0000-0000-0000034C0000}"/>
    <cellStyle name="40% - Accent2 6 3 2 2 2" xfId="19570" xr:uid="{00000000-0005-0000-0000-0000044C0000}"/>
    <cellStyle name="40% - Accent2 6 3 2 2 2 2" xfId="19571" xr:uid="{00000000-0005-0000-0000-0000054C0000}"/>
    <cellStyle name="40% - Accent2 6 3 2 2 2 2 2" xfId="19572" xr:uid="{00000000-0005-0000-0000-0000064C0000}"/>
    <cellStyle name="40% - Accent2 6 3 2 2 2 3" xfId="19573" xr:uid="{00000000-0005-0000-0000-0000074C0000}"/>
    <cellStyle name="40% - Accent2 6 3 2 2 3" xfId="19574" xr:uid="{00000000-0005-0000-0000-0000084C0000}"/>
    <cellStyle name="40% - Accent2 6 3 2 2 3 2" xfId="19575" xr:uid="{00000000-0005-0000-0000-0000094C0000}"/>
    <cellStyle name="40% - Accent2 6 3 2 2 4" xfId="19576" xr:uid="{00000000-0005-0000-0000-00000A4C0000}"/>
    <cellStyle name="40% - Accent2 6 3 2 3" xfId="19577" xr:uid="{00000000-0005-0000-0000-00000B4C0000}"/>
    <cellStyle name="40% - Accent2 6 3 2 3 2" xfId="19578" xr:uid="{00000000-0005-0000-0000-00000C4C0000}"/>
    <cellStyle name="40% - Accent2 6 3 2 3 2 2" xfId="19579" xr:uid="{00000000-0005-0000-0000-00000D4C0000}"/>
    <cellStyle name="40% - Accent2 6 3 2 3 3" xfId="19580" xr:uid="{00000000-0005-0000-0000-00000E4C0000}"/>
    <cellStyle name="40% - Accent2 6 3 2 4" xfId="19581" xr:uid="{00000000-0005-0000-0000-00000F4C0000}"/>
    <cellStyle name="40% - Accent2 6 3 2 4 2" xfId="19582" xr:uid="{00000000-0005-0000-0000-0000104C0000}"/>
    <cellStyle name="40% - Accent2 6 3 2 4 2 2" xfId="19583" xr:uid="{00000000-0005-0000-0000-0000114C0000}"/>
    <cellStyle name="40% - Accent2 6 3 2 4 3" xfId="19584" xr:uid="{00000000-0005-0000-0000-0000124C0000}"/>
    <cellStyle name="40% - Accent2 6 3 2 5" xfId="19585" xr:uid="{00000000-0005-0000-0000-0000134C0000}"/>
    <cellStyle name="40% - Accent2 6 3 2 5 2" xfId="19586" xr:uid="{00000000-0005-0000-0000-0000144C0000}"/>
    <cellStyle name="40% - Accent2 6 3 2 6" xfId="19587" xr:uid="{00000000-0005-0000-0000-0000154C0000}"/>
    <cellStyle name="40% - Accent2 6 3 3" xfId="19588" xr:uid="{00000000-0005-0000-0000-0000164C0000}"/>
    <cellStyle name="40% - Accent2 6 3 3 2" xfId="19589" xr:uid="{00000000-0005-0000-0000-0000174C0000}"/>
    <cellStyle name="40% - Accent2 6 3 3 2 2" xfId="19590" xr:uid="{00000000-0005-0000-0000-0000184C0000}"/>
    <cellStyle name="40% - Accent2 6 3 3 2 2 2" xfId="19591" xr:uid="{00000000-0005-0000-0000-0000194C0000}"/>
    <cellStyle name="40% - Accent2 6 3 3 2 3" xfId="19592" xr:uid="{00000000-0005-0000-0000-00001A4C0000}"/>
    <cellStyle name="40% - Accent2 6 3 3 3" xfId="19593" xr:uid="{00000000-0005-0000-0000-00001B4C0000}"/>
    <cellStyle name="40% - Accent2 6 3 3 3 2" xfId="19594" xr:uid="{00000000-0005-0000-0000-00001C4C0000}"/>
    <cellStyle name="40% - Accent2 6 3 3 4" xfId="19595" xr:uid="{00000000-0005-0000-0000-00001D4C0000}"/>
    <cellStyle name="40% - Accent2 6 3 4" xfId="19596" xr:uid="{00000000-0005-0000-0000-00001E4C0000}"/>
    <cellStyle name="40% - Accent2 6 3 4 2" xfId="19597" xr:uid="{00000000-0005-0000-0000-00001F4C0000}"/>
    <cellStyle name="40% - Accent2 6 3 4 2 2" xfId="19598" xr:uid="{00000000-0005-0000-0000-0000204C0000}"/>
    <cellStyle name="40% - Accent2 6 3 4 3" xfId="19599" xr:uid="{00000000-0005-0000-0000-0000214C0000}"/>
    <cellStyle name="40% - Accent2 6 3 5" xfId="19600" xr:uid="{00000000-0005-0000-0000-0000224C0000}"/>
    <cellStyle name="40% - Accent2 6 3 5 2" xfId="19601" xr:uid="{00000000-0005-0000-0000-0000234C0000}"/>
    <cellStyle name="40% - Accent2 6 3 5 2 2" xfId="19602" xr:uid="{00000000-0005-0000-0000-0000244C0000}"/>
    <cellStyle name="40% - Accent2 6 3 5 3" xfId="19603" xr:uid="{00000000-0005-0000-0000-0000254C0000}"/>
    <cellStyle name="40% - Accent2 6 3 6" xfId="19604" xr:uid="{00000000-0005-0000-0000-0000264C0000}"/>
    <cellStyle name="40% - Accent2 6 3 6 2" xfId="19605" xr:uid="{00000000-0005-0000-0000-0000274C0000}"/>
    <cellStyle name="40% - Accent2 6 3 7" xfId="19606" xr:uid="{00000000-0005-0000-0000-0000284C0000}"/>
    <cellStyle name="40% - Accent2 6 4" xfId="19607" xr:uid="{00000000-0005-0000-0000-0000294C0000}"/>
    <cellStyle name="40% - Accent2 6 4 2" xfId="19608" xr:uid="{00000000-0005-0000-0000-00002A4C0000}"/>
    <cellStyle name="40% - Accent2 6 4 2 2" xfId="19609" xr:uid="{00000000-0005-0000-0000-00002B4C0000}"/>
    <cellStyle name="40% - Accent2 6 4 2 2 2" xfId="19610" xr:uid="{00000000-0005-0000-0000-00002C4C0000}"/>
    <cellStyle name="40% - Accent2 6 4 2 2 2 2" xfId="19611" xr:uid="{00000000-0005-0000-0000-00002D4C0000}"/>
    <cellStyle name="40% - Accent2 6 4 2 2 3" xfId="19612" xr:uid="{00000000-0005-0000-0000-00002E4C0000}"/>
    <cellStyle name="40% - Accent2 6 4 2 3" xfId="19613" xr:uid="{00000000-0005-0000-0000-00002F4C0000}"/>
    <cellStyle name="40% - Accent2 6 4 2 3 2" xfId="19614" xr:uid="{00000000-0005-0000-0000-0000304C0000}"/>
    <cellStyle name="40% - Accent2 6 4 2 4" xfId="19615" xr:uid="{00000000-0005-0000-0000-0000314C0000}"/>
    <cellStyle name="40% - Accent2 6 4 3" xfId="19616" xr:uid="{00000000-0005-0000-0000-0000324C0000}"/>
    <cellStyle name="40% - Accent2 6 4 3 2" xfId="19617" xr:uid="{00000000-0005-0000-0000-0000334C0000}"/>
    <cellStyle name="40% - Accent2 6 4 3 2 2" xfId="19618" xr:uid="{00000000-0005-0000-0000-0000344C0000}"/>
    <cellStyle name="40% - Accent2 6 4 3 3" xfId="19619" xr:uid="{00000000-0005-0000-0000-0000354C0000}"/>
    <cellStyle name="40% - Accent2 6 4 4" xfId="19620" xr:uid="{00000000-0005-0000-0000-0000364C0000}"/>
    <cellStyle name="40% - Accent2 6 4 4 2" xfId="19621" xr:uid="{00000000-0005-0000-0000-0000374C0000}"/>
    <cellStyle name="40% - Accent2 6 4 4 2 2" xfId="19622" xr:uid="{00000000-0005-0000-0000-0000384C0000}"/>
    <cellStyle name="40% - Accent2 6 4 4 3" xfId="19623" xr:uid="{00000000-0005-0000-0000-0000394C0000}"/>
    <cellStyle name="40% - Accent2 6 4 5" xfId="19624" xr:uid="{00000000-0005-0000-0000-00003A4C0000}"/>
    <cellStyle name="40% - Accent2 6 4 5 2" xfId="19625" xr:uid="{00000000-0005-0000-0000-00003B4C0000}"/>
    <cellStyle name="40% - Accent2 6 4 6" xfId="19626" xr:uid="{00000000-0005-0000-0000-00003C4C0000}"/>
    <cellStyle name="40% - Accent2 6 5" xfId="19627" xr:uid="{00000000-0005-0000-0000-00003D4C0000}"/>
    <cellStyle name="40% - Accent2 6 5 2" xfId="19628" xr:uid="{00000000-0005-0000-0000-00003E4C0000}"/>
    <cellStyle name="40% - Accent2 6 5 2 2" xfId="19629" xr:uid="{00000000-0005-0000-0000-00003F4C0000}"/>
    <cellStyle name="40% - Accent2 6 5 2 2 2" xfId="19630" xr:uid="{00000000-0005-0000-0000-0000404C0000}"/>
    <cellStyle name="40% - Accent2 6 5 2 3" xfId="19631" xr:uid="{00000000-0005-0000-0000-0000414C0000}"/>
    <cellStyle name="40% - Accent2 6 5 3" xfId="19632" xr:uid="{00000000-0005-0000-0000-0000424C0000}"/>
    <cellStyle name="40% - Accent2 6 5 3 2" xfId="19633" xr:uid="{00000000-0005-0000-0000-0000434C0000}"/>
    <cellStyle name="40% - Accent2 6 5 4" xfId="19634" xr:uid="{00000000-0005-0000-0000-0000444C0000}"/>
    <cellStyle name="40% - Accent2 6 6" xfId="19635" xr:uid="{00000000-0005-0000-0000-0000454C0000}"/>
    <cellStyle name="40% - Accent2 6 6 2" xfId="19636" xr:uid="{00000000-0005-0000-0000-0000464C0000}"/>
    <cellStyle name="40% - Accent2 6 6 2 2" xfId="19637" xr:uid="{00000000-0005-0000-0000-0000474C0000}"/>
    <cellStyle name="40% - Accent2 6 6 3" xfId="19638" xr:uid="{00000000-0005-0000-0000-0000484C0000}"/>
    <cellStyle name="40% - Accent2 6 7" xfId="19639" xr:uid="{00000000-0005-0000-0000-0000494C0000}"/>
    <cellStyle name="40% - Accent2 6 7 2" xfId="19640" xr:uid="{00000000-0005-0000-0000-00004A4C0000}"/>
    <cellStyle name="40% - Accent2 6 7 2 2" xfId="19641" xr:uid="{00000000-0005-0000-0000-00004B4C0000}"/>
    <cellStyle name="40% - Accent2 6 7 3" xfId="19642" xr:uid="{00000000-0005-0000-0000-00004C4C0000}"/>
    <cellStyle name="40% - Accent2 6 8" xfId="19643" xr:uid="{00000000-0005-0000-0000-00004D4C0000}"/>
    <cellStyle name="40% - Accent2 6 8 2" xfId="19644" xr:uid="{00000000-0005-0000-0000-00004E4C0000}"/>
    <cellStyle name="40% - Accent2 6 9" xfId="19645" xr:uid="{00000000-0005-0000-0000-00004F4C0000}"/>
    <cellStyle name="40% - Accent2 7" xfId="19646" xr:uid="{00000000-0005-0000-0000-0000504C0000}"/>
    <cellStyle name="40% - Accent2 7 2" xfId="19647" xr:uid="{00000000-0005-0000-0000-0000514C0000}"/>
    <cellStyle name="40% - Accent2 7 2 2" xfId="19648" xr:uid="{00000000-0005-0000-0000-0000524C0000}"/>
    <cellStyle name="40% - Accent2 7 2 2 2" xfId="19649" xr:uid="{00000000-0005-0000-0000-0000534C0000}"/>
    <cellStyle name="40% - Accent2 7 2 2 2 2" xfId="19650" xr:uid="{00000000-0005-0000-0000-0000544C0000}"/>
    <cellStyle name="40% - Accent2 7 2 2 2 2 2" xfId="19651" xr:uid="{00000000-0005-0000-0000-0000554C0000}"/>
    <cellStyle name="40% - Accent2 7 2 2 2 2 2 2" xfId="19652" xr:uid="{00000000-0005-0000-0000-0000564C0000}"/>
    <cellStyle name="40% - Accent2 7 2 2 2 2 2 2 2" xfId="19653" xr:uid="{00000000-0005-0000-0000-0000574C0000}"/>
    <cellStyle name="40% - Accent2 7 2 2 2 2 2 3" xfId="19654" xr:uid="{00000000-0005-0000-0000-0000584C0000}"/>
    <cellStyle name="40% - Accent2 7 2 2 2 2 3" xfId="19655" xr:uid="{00000000-0005-0000-0000-0000594C0000}"/>
    <cellStyle name="40% - Accent2 7 2 2 2 2 3 2" xfId="19656" xr:uid="{00000000-0005-0000-0000-00005A4C0000}"/>
    <cellStyle name="40% - Accent2 7 2 2 2 2 4" xfId="19657" xr:uid="{00000000-0005-0000-0000-00005B4C0000}"/>
    <cellStyle name="40% - Accent2 7 2 2 2 3" xfId="19658" xr:uid="{00000000-0005-0000-0000-00005C4C0000}"/>
    <cellStyle name="40% - Accent2 7 2 2 2 3 2" xfId="19659" xr:uid="{00000000-0005-0000-0000-00005D4C0000}"/>
    <cellStyle name="40% - Accent2 7 2 2 2 3 2 2" xfId="19660" xr:uid="{00000000-0005-0000-0000-00005E4C0000}"/>
    <cellStyle name="40% - Accent2 7 2 2 2 3 3" xfId="19661" xr:uid="{00000000-0005-0000-0000-00005F4C0000}"/>
    <cellStyle name="40% - Accent2 7 2 2 2 4" xfId="19662" xr:uid="{00000000-0005-0000-0000-0000604C0000}"/>
    <cellStyle name="40% - Accent2 7 2 2 2 4 2" xfId="19663" xr:uid="{00000000-0005-0000-0000-0000614C0000}"/>
    <cellStyle name="40% - Accent2 7 2 2 2 4 2 2" xfId="19664" xr:uid="{00000000-0005-0000-0000-0000624C0000}"/>
    <cellStyle name="40% - Accent2 7 2 2 2 4 3" xfId="19665" xr:uid="{00000000-0005-0000-0000-0000634C0000}"/>
    <cellStyle name="40% - Accent2 7 2 2 2 5" xfId="19666" xr:uid="{00000000-0005-0000-0000-0000644C0000}"/>
    <cellStyle name="40% - Accent2 7 2 2 2 5 2" xfId="19667" xr:uid="{00000000-0005-0000-0000-0000654C0000}"/>
    <cellStyle name="40% - Accent2 7 2 2 2 6" xfId="19668" xr:uid="{00000000-0005-0000-0000-0000664C0000}"/>
    <cellStyle name="40% - Accent2 7 2 2 3" xfId="19669" xr:uid="{00000000-0005-0000-0000-0000674C0000}"/>
    <cellStyle name="40% - Accent2 7 2 2 3 2" xfId="19670" xr:uid="{00000000-0005-0000-0000-0000684C0000}"/>
    <cellStyle name="40% - Accent2 7 2 2 3 2 2" xfId="19671" xr:uid="{00000000-0005-0000-0000-0000694C0000}"/>
    <cellStyle name="40% - Accent2 7 2 2 3 2 2 2" xfId="19672" xr:uid="{00000000-0005-0000-0000-00006A4C0000}"/>
    <cellStyle name="40% - Accent2 7 2 2 3 2 3" xfId="19673" xr:uid="{00000000-0005-0000-0000-00006B4C0000}"/>
    <cellStyle name="40% - Accent2 7 2 2 3 3" xfId="19674" xr:uid="{00000000-0005-0000-0000-00006C4C0000}"/>
    <cellStyle name="40% - Accent2 7 2 2 3 3 2" xfId="19675" xr:uid="{00000000-0005-0000-0000-00006D4C0000}"/>
    <cellStyle name="40% - Accent2 7 2 2 3 4" xfId="19676" xr:uid="{00000000-0005-0000-0000-00006E4C0000}"/>
    <cellStyle name="40% - Accent2 7 2 2 4" xfId="19677" xr:uid="{00000000-0005-0000-0000-00006F4C0000}"/>
    <cellStyle name="40% - Accent2 7 2 2 4 2" xfId="19678" xr:uid="{00000000-0005-0000-0000-0000704C0000}"/>
    <cellStyle name="40% - Accent2 7 2 2 4 2 2" xfId="19679" xr:uid="{00000000-0005-0000-0000-0000714C0000}"/>
    <cellStyle name="40% - Accent2 7 2 2 4 3" xfId="19680" xr:uid="{00000000-0005-0000-0000-0000724C0000}"/>
    <cellStyle name="40% - Accent2 7 2 2 5" xfId="19681" xr:uid="{00000000-0005-0000-0000-0000734C0000}"/>
    <cellStyle name="40% - Accent2 7 2 2 5 2" xfId="19682" xr:uid="{00000000-0005-0000-0000-0000744C0000}"/>
    <cellStyle name="40% - Accent2 7 2 2 5 2 2" xfId="19683" xr:uid="{00000000-0005-0000-0000-0000754C0000}"/>
    <cellStyle name="40% - Accent2 7 2 2 5 3" xfId="19684" xr:uid="{00000000-0005-0000-0000-0000764C0000}"/>
    <cellStyle name="40% - Accent2 7 2 2 6" xfId="19685" xr:uid="{00000000-0005-0000-0000-0000774C0000}"/>
    <cellStyle name="40% - Accent2 7 2 2 6 2" xfId="19686" xr:uid="{00000000-0005-0000-0000-0000784C0000}"/>
    <cellStyle name="40% - Accent2 7 2 2 7" xfId="19687" xr:uid="{00000000-0005-0000-0000-0000794C0000}"/>
    <cellStyle name="40% - Accent2 7 2 3" xfId="19688" xr:uid="{00000000-0005-0000-0000-00007A4C0000}"/>
    <cellStyle name="40% - Accent2 7 2 3 2" xfId="19689" xr:uid="{00000000-0005-0000-0000-00007B4C0000}"/>
    <cellStyle name="40% - Accent2 7 2 3 2 2" xfId="19690" xr:uid="{00000000-0005-0000-0000-00007C4C0000}"/>
    <cellStyle name="40% - Accent2 7 2 3 2 2 2" xfId="19691" xr:uid="{00000000-0005-0000-0000-00007D4C0000}"/>
    <cellStyle name="40% - Accent2 7 2 3 2 2 2 2" xfId="19692" xr:uid="{00000000-0005-0000-0000-00007E4C0000}"/>
    <cellStyle name="40% - Accent2 7 2 3 2 2 3" xfId="19693" xr:uid="{00000000-0005-0000-0000-00007F4C0000}"/>
    <cellStyle name="40% - Accent2 7 2 3 2 3" xfId="19694" xr:uid="{00000000-0005-0000-0000-0000804C0000}"/>
    <cellStyle name="40% - Accent2 7 2 3 2 3 2" xfId="19695" xr:uid="{00000000-0005-0000-0000-0000814C0000}"/>
    <cellStyle name="40% - Accent2 7 2 3 2 4" xfId="19696" xr:uid="{00000000-0005-0000-0000-0000824C0000}"/>
    <cellStyle name="40% - Accent2 7 2 3 3" xfId="19697" xr:uid="{00000000-0005-0000-0000-0000834C0000}"/>
    <cellStyle name="40% - Accent2 7 2 3 3 2" xfId="19698" xr:uid="{00000000-0005-0000-0000-0000844C0000}"/>
    <cellStyle name="40% - Accent2 7 2 3 3 2 2" xfId="19699" xr:uid="{00000000-0005-0000-0000-0000854C0000}"/>
    <cellStyle name="40% - Accent2 7 2 3 3 3" xfId="19700" xr:uid="{00000000-0005-0000-0000-0000864C0000}"/>
    <cellStyle name="40% - Accent2 7 2 3 4" xfId="19701" xr:uid="{00000000-0005-0000-0000-0000874C0000}"/>
    <cellStyle name="40% - Accent2 7 2 3 4 2" xfId="19702" xr:uid="{00000000-0005-0000-0000-0000884C0000}"/>
    <cellStyle name="40% - Accent2 7 2 3 4 2 2" xfId="19703" xr:uid="{00000000-0005-0000-0000-0000894C0000}"/>
    <cellStyle name="40% - Accent2 7 2 3 4 3" xfId="19704" xr:uid="{00000000-0005-0000-0000-00008A4C0000}"/>
    <cellStyle name="40% - Accent2 7 2 3 5" xfId="19705" xr:uid="{00000000-0005-0000-0000-00008B4C0000}"/>
    <cellStyle name="40% - Accent2 7 2 3 5 2" xfId="19706" xr:uid="{00000000-0005-0000-0000-00008C4C0000}"/>
    <cellStyle name="40% - Accent2 7 2 3 6" xfId="19707" xr:uid="{00000000-0005-0000-0000-00008D4C0000}"/>
    <cellStyle name="40% - Accent2 7 2 4" xfId="19708" xr:uid="{00000000-0005-0000-0000-00008E4C0000}"/>
    <cellStyle name="40% - Accent2 7 2 4 2" xfId="19709" xr:uid="{00000000-0005-0000-0000-00008F4C0000}"/>
    <cellStyle name="40% - Accent2 7 2 4 2 2" xfId="19710" xr:uid="{00000000-0005-0000-0000-0000904C0000}"/>
    <cellStyle name="40% - Accent2 7 2 4 2 2 2" xfId="19711" xr:uid="{00000000-0005-0000-0000-0000914C0000}"/>
    <cellStyle name="40% - Accent2 7 2 4 2 3" xfId="19712" xr:uid="{00000000-0005-0000-0000-0000924C0000}"/>
    <cellStyle name="40% - Accent2 7 2 4 3" xfId="19713" xr:uid="{00000000-0005-0000-0000-0000934C0000}"/>
    <cellStyle name="40% - Accent2 7 2 4 3 2" xfId="19714" xr:uid="{00000000-0005-0000-0000-0000944C0000}"/>
    <cellStyle name="40% - Accent2 7 2 4 4" xfId="19715" xr:uid="{00000000-0005-0000-0000-0000954C0000}"/>
    <cellStyle name="40% - Accent2 7 2 5" xfId="19716" xr:uid="{00000000-0005-0000-0000-0000964C0000}"/>
    <cellStyle name="40% - Accent2 7 2 5 2" xfId="19717" xr:uid="{00000000-0005-0000-0000-0000974C0000}"/>
    <cellStyle name="40% - Accent2 7 2 5 2 2" xfId="19718" xr:uid="{00000000-0005-0000-0000-0000984C0000}"/>
    <cellStyle name="40% - Accent2 7 2 5 3" xfId="19719" xr:uid="{00000000-0005-0000-0000-0000994C0000}"/>
    <cellStyle name="40% - Accent2 7 2 6" xfId="19720" xr:uid="{00000000-0005-0000-0000-00009A4C0000}"/>
    <cellStyle name="40% - Accent2 7 2 6 2" xfId="19721" xr:uid="{00000000-0005-0000-0000-00009B4C0000}"/>
    <cellStyle name="40% - Accent2 7 2 6 2 2" xfId="19722" xr:uid="{00000000-0005-0000-0000-00009C4C0000}"/>
    <cellStyle name="40% - Accent2 7 2 6 3" xfId="19723" xr:uid="{00000000-0005-0000-0000-00009D4C0000}"/>
    <cellStyle name="40% - Accent2 7 2 7" xfId="19724" xr:uid="{00000000-0005-0000-0000-00009E4C0000}"/>
    <cellStyle name="40% - Accent2 7 2 7 2" xfId="19725" xr:uid="{00000000-0005-0000-0000-00009F4C0000}"/>
    <cellStyle name="40% - Accent2 7 2 8" xfId="19726" xr:uid="{00000000-0005-0000-0000-0000A04C0000}"/>
    <cellStyle name="40% - Accent2 7 3" xfId="19727" xr:uid="{00000000-0005-0000-0000-0000A14C0000}"/>
    <cellStyle name="40% - Accent2 7 3 2" xfId="19728" xr:uid="{00000000-0005-0000-0000-0000A24C0000}"/>
    <cellStyle name="40% - Accent2 7 3 2 2" xfId="19729" xr:uid="{00000000-0005-0000-0000-0000A34C0000}"/>
    <cellStyle name="40% - Accent2 7 3 2 2 2" xfId="19730" xr:uid="{00000000-0005-0000-0000-0000A44C0000}"/>
    <cellStyle name="40% - Accent2 7 3 2 2 2 2" xfId="19731" xr:uid="{00000000-0005-0000-0000-0000A54C0000}"/>
    <cellStyle name="40% - Accent2 7 3 2 2 2 2 2" xfId="19732" xr:uid="{00000000-0005-0000-0000-0000A64C0000}"/>
    <cellStyle name="40% - Accent2 7 3 2 2 2 3" xfId="19733" xr:uid="{00000000-0005-0000-0000-0000A74C0000}"/>
    <cellStyle name="40% - Accent2 7 3 2 2 3" xfId="19734" xr:uid="{00000000-0005-0000-0000-0000A84C0000}"/>
    <cellStyle name="40% - Accent2 7 3 2 2 3 2" xfId="19735" xr:uid="{00000000-0005-0000-0000-0000A94C0000}"/>
    <cellStyle name="40% - Accent2 7 3 2 2 4" xfId="19736" xr:uid="{00000000-0005-0000-0000-0000AA4C0000}"/>
    <cellStyle name="40% - Accent2 7 3 2 3" xfId="19737" xr:uid="{00000000-0005-0000-0000-0000AB4C0000}"/>
    <cellStyle name="40% - Accent2 7 3 2 3 2" xfId="19738" xr:uid="{00000000-0005-0000-0000-0000AC4C0000}"/>
    <cellStyle name="40% - Accent2 7 3 2 3 2 2" xfId="19739" xr:uid="{00000000-0005-0000-0000-0000AD4C0000}"/>
    <cellStyle name="40% - Accent2 7 3 2 3 3" xfId="19740" xr:uid="{00000000-0005-0000-0000-0000AE4C0000}"/>
    <cellStyle name="40% - Accent2 7 3 2 4" xfId="19741" xr:uid="{00000000-0005-0000-0000-0000AF4C0000}"/>
    <cellStyle name="40% - Accent2 7 3 2 4 2" xfId="19742" xr:uid="{00000000-0005-0000-0000-0000B04C0000}"/>
    <cellStyle name="40% - Accent2 7 3 2 4 2 2" xfId="19743" xr:uid="{00000000-0005-0000-0000-0000B14C0000}"/>
    <cellStyle name="40% - Accent2 7 3 2 4 3" xfId="19744" xr:uid="{00000000-0005-0000-0000-0000B24C0000}"/>
    <cellStyle name="40% - Accent2 7 3 2 5" xfId="19745" xr:uid="{00000000-0005-0000-0000-0000B34C0000}"/>
    <cellStyle name="40% - Accent2 7 3 2 5 2" xfId="19746" xr:uid="{00000000-0005-0000-0000-0000B44C0000}"/>
    <cellStyle name="40% - Accent2 7 3 2 6" xfId="19747" xr:uid="{00000000-0005-0000-0000-0000B54C0000}"/>
    <cellStyle name="40% - Accent2 7 3 3" xfId="19748" xr:uid="{00000000-0005-0000-0000-0000B64C0000}"/>
    <cellStyle name="40% - Accent2 7 3 3 2" xfId="19749" xr:uid="{00000000-0005-0000-0000-0000B74C0000}"/>
    <cellStyle name="40% - Accent2 7 3 3 2 2" xfId="19750" xr:uid="{00000000-0005-0000-0000-0000B84C0000}"/>
    <cellStyle name="40% - Accent2 7 3 3 2 2 2" xfId="19751" xr:uid="{00000000-0005-0000-0000-0000B94C0000}"/>
    <cellStyle name="40% - Accent2 7 3 3 2 3" xfId="19752" xr:uid="{00000000-0005-0000-0000-0000BA4C0000}"/>
    <cellStyle name="40% - Accent2 7 3 3 3" xfId="19753" xr:uid="{00000000-0005-0000-0000-0000BB4C0000}"/>
    <cellStyle name="40% - Accent2 7 3 3 3 2" xfId="19754" xr:uid="{00000000-0005-0000-0000-0000BC4C0000}"/>
    <cellStyle name="40% - Accent2 7 3 3 4" xfId="19755" xr:uid="{00000000-0005-0000-0000-0000BD4C0000}"/>
    <cellStyle name="40% - Accent2 7 3 4" xfId="19756" xr:uid="{00000000-0005-0000-0000-0000BE4C0000}"/>
    <cellStyle name="40% - Accent2 7 3 4 2" xfId="19757" xr:uid="{00000000-0005-0000-0000-0000BF4C0000}"/>
    <cellStyle name="40% - Accent2 7 3 4 2 2" xfId="19758" xr:uid="{00000000-0005-0000-0000-0000C04C0000}"/>
    <cellStyle name="40% - Accent2 7 3 4 3" xfId="19759" xr:uid="{00000000-0005-0000-0000-0000C14C0000}"/>
    <cellStyle name="40% - Accent2 7 3 5" xfId="19760" xr:uid="{00000000-0005-0000-0000-0000C24C0000}"/>
    <cellStyle name="40% - Accent2 7 3 5 2" xfId="19761" xr:uid="{00000000-0005-0000-0000-0000C34C0000}"/>
    <cellStyle name="40% - Accent2 7 3 5 2 2" xfId="19762" xr:uid="{00000000-0005-0000-0000-0000C44C0000}"/>
    <cellStyle name="40% - Accent2 7 3 5 3" xfId="19763" xr:uid="{00000000-0005-0000-0000-0000C54C0000}"/>
    <cellStyle name="40% - Accent2 7 3 6" xfId="19764" xr:uid="{00000000-0005-0000-0000-0000C64C0000}"/>
    <cellStyle name="40% - Accent2 7 3 6 2" xfId="19765" xr:uid="{00000000-0005-0000-0000-0000C74C0000}"/>
    <cellStyle name="40% - Accent2 7 3 7" xfId="19766" xr:uid="{00000000-0005-0000-0000-0000C84C0000}"/>
    <cellStyle name="40% - Accent2 7 4" xfId="19767" xr:uid="{00000000-0005-0000-0000-0000C94C0000}"/>
    <cellStyle name="40% - Accent2 7 4 2" xfId="19768" xr:uid="{00000000-0005-0000-0000-0000CA4C0000}"/>
    <cellStyle name="40% - Accent2 7 4 2 2" xfId="19769" xr:uid="{00000000-0005-0000-0000-0000CB4C0000}"/>
    <cellStyle name="40% - Accent2 7 4 2 2 2" xfId="19770" xr:uid="{00000000-0005-0000-0000-0000CC4C0000}"/>
    <cellStyle name="40% - Accent2 7 4 2 2 2 2" xfId="19771" xr:uid="{00000000-0005-0000-0000-0000CD4C0000}"/>
    <cellStyle name="40% - Accent2 7 4 2 2 3" xfId="19772" xr:uid="{00000000-0005-0000-0000-0000CE4C0000}"/>
    <cellStyle name="40% - Accent2 7 4 2 3" xfId="19773" xr:uid="{00000000-0005-0000-0000-0000CF4C0000}"/>
    <cellStyle name="40% - Accent2 7 4 2 3 2" xfId="19774" xr:uid="{00000000-0005-0000-0000-0000D04C0000}"/>
    <cellStyle name="40% - Accent2 7 4 2 4" xfId="19775" xr:uid="{00000000-0005-0000-0000-0000D14C0000}"/>
    <cellStyle name="40% - Accent2 7 4 3" xfId="19776" xr:uid="{00000000-0005-0000-0000-0000D24C0000}"/>
    <cellStyle name="40% - Accent2 7 4 3 2" xfId="19777" xr:uid="{00000000-0005-0000-0000-0000D34C0000}"/>
    <cellStyle name="40% - Accent2 7 4 3 2 2" xfId="19778" xr:uid="{00000000-0005-0000-0000-0000D44C0000}"/>
    <cellStyle name="40% - Accent2 7 4 3 3" xfId="19779" xr:uid="{00000000-0005-0000-0000-0000D54C0000}"/>
    <cellStyle name="40% - Accent2 7 4 4" xfId="19780" xr:uid="{00000000-0005-0000-0000-0000D64C0000}"/>
    <cellStyle name="40% - Accent2 7 4 4 2" xfId="19781" xr:uid="{00000000-0005-0000-0000-0000D74C0000}"/>
    <cellStyle name="40% - Accent2 7 4 4 2 2" xfId="19782" xr:uid="{00000000-0005-0000-0000-0000D84C0000}"/>
    <cellStyle name="40% - Accent2 7 4 4 3" xfId="19783" xr:uid="{00000000-0005-0000-0000-0000D94C0000}"/>
    <cellStyle name="40% - Accent2 7 4 5" xfId="19784" xr:uid="{00000000-0005-0000-0000-0000DA4C0000}"/>
    <cellStyle name="40% - Accent2 7 4 5 2" xfId="19785" xr:uid="{00000000-0005-0000-0000-0000DB4C0000}"/>
    <cellStyle name="40% - Accent2 7 4 6" xfId="19786" xr:uid="{00000000-0005-0000-0000-0000DC4C0000}"/>
    <cellStyle name="40% - Accent2 7 5" xfId="19787" xr:uid="{00000000-0005-0000-0000-0000DD4C0000}"/>
    <cellStyle name="40% - Accent2 7 5 2" xfId="19788" xr:uid="{00000000-0005-0000-0000-0000DE4C0000}"/>
    <cellStyle name="40% - Accent2 7 5 2 2" xfId="19789" xr:uid="{00000000-0005-0000-0000-0000DF4C0000}"/>
    <cellStyle name="40% - Accent2 7 5 2 2 2" xfId="19790" xr:uid="{00000000-0005-0000-0000-0000E04C0000}"/>
    <cellStyle name="40% - Accent2 7 5 2 3" xfId="19791" xr:uid="{00000000-0005-0000-0000-0000E14C0000}"/>
    <cellStyle name="40% - Accent2 7 5 3" xfId="19792" xr:uid="{00000000-0005-0000-0000-0000E24C0000}"/>
    <cellStyle name="40% - Accent2 7 5 3 2" xfId="19793" xr:uid="{00000000-0005-0000-0000-0000E34C0000}"/>
    <cellStyle name="40% - Accent2 7 5 4" xfId="19794" xr:uid="{00000000-0005-0000-0000-0000E44C0000}"/>
    <cellStyle name="40% - Accent2 7 6" xfId="19795" xr:uid="{00000000-0005-0000-0000-0000E54C0000}"/>
    <cellStyle name="40% - Accent2 7 6 2" xfId="19796" xr:uid="{00000000-0005-0000-0000-0000E64C0000}"/>
    <cellStyle name="40% - Accent2 7 6 2 2" xfId="19797" xr:uid="{00000000-0005-0000-0000-0000E74C0000}"/>
    <cellStyle name="40% - Accent2 7 6 3" xfId="19798" xr:uid="{00000000-0005-0000-0000-0000E84C0000}"/>
    <cellStyle name="40% - Accent2 7 7" xfId="19799" xr:uid="{00000000-0005-0000-0000-0000E94C0000}"/>
    <cellStyle name="40% - Accent2 7 7 2" xfId="19800" xr:uid="{00000000-0005-0000-0000-0000EA4C0000}"/>
    <cellStyle name="40% - Accent2 7 7 2 2" xfId="19801" xr:uid="{00000000-0005-0000-0000-0000EB4C0000}"/>
    <cellStyle name="40% - Accent2 7 7 3" xfId="19802" xr:uid="{00000000-0005-0000-0000-0000EC4C0000}"/>
    <cellStyle name="40% - Accent2 7 8" xfId="19803" xr:uid="{00000000-0005-0000-0000-0000ED4C0000}"/>
    <cellStyle name="40% - Accent2 7 8 2" xfId="19804" xr:uid="{00000000-0005-0000-0000-0000EE4C0000}"/>
    <cellStyle name="40% - Accent2 7 9" xfId="19805" xr:uid="{00000000-0005-0000-0000-0000EF4C0000}"/>
    <cellStyle name="40% - Accent2 8" xfId="19806" xr:uid="{00000000-0005-0000-0000-0000F04C0000}"/>
    <cellStyle name="40% - Accent2 8 2" xfId="19807" xr:uid="{00000000-0005-0000-0000-0000F14C0000}"/>
    <cellStyle name="40% - Accent2 8 2 2" xfId="19808" xr:uid="{00000000-0005-0000-0000-0000F24C0000}"/>
    <cellStyle name="40% - Accent2 8 2 2 2" xfId="19809" xr:uid="{00000000-0005-0000-0000-0000F34C0000}"/>
    <cellStyle name="40% - Accent2 8 2 2 2 2" xfId="19810" xr:uid="{00000000-0005-0000-0000-0000F44C0000}"/>
    <cellStyle name="40% - Accent2 8 2 2 2 2 2" xfId="19811" xr:uid="{00000000-0005-0000-0000-0000F54C0000}"/>
    <cellStyle name="40% - Accent2 8 2 2 2 2 2 2" xfId="19812" xr:uid="{00000000-0005-0000-0000-0000F64C0000}"/>
    <cellStyle name="40% - Accent2 8 2 2 2 2 2 2 2" xfId="19813" xr:uid="{00000000-0005-0000-0000-0000F74C0000}"/>
    <cellStyle name="40% - Accent2 8 2 2 2 2 2 3" xfId="19814" xr:uid="{00000000-0005-0000-0000-0000F84C0000}"/>
    <cellStyle name="40% - Accent2 8 2 2 2 2 3" xfId="19815" xr:uid="{00000000-0005-0000-0000-0000F94C0000}"/>
    <cellStyle name="40% - Accent2 8 2 2 2 2 3 2" xfId="19816" xr:uid="{00000000-0005-0000-0000-0000FA4C0000}"/>
    <cellStyle name="40% - Accent2 8 2 2 2 2 4" xfId="19817" xr:uid="{00000000-0005-0000-0000-0000FB4C0000}"/>
    <cellStyle name="40% - Accent2 8 2 2 2 3" xfId="19818" xr:uid="{00000000-0005-0000-0000-0000FC4C0000}"/>
    <cellStyle name="40% - Accent2 8 2 2 2 3 2" xfId="19819" xr:uid="{00000000-0005-0000-0000-0000FD4C0000}"/>
    <cellStyle name="40% - Accent2 8 2 2 2 3 2 2" xfId="19820" xr:uid="{00000000-0005-0000-0000-0000FE4C0000}"/>
    <cellStyle name="40% - Accent2 8 2 2 2 3 3" xfId="19821" xr:uid="{00000000-0005-0000-0000-0000FF4C0000}"/>
    <cellStyle name="40% - Accent2 8 2 2 2 4" xfId="19822" xr:uid="{00000000-0005-0000-0000-0000004D0000}"/>
    <cellStyle name="40% - Accent2 8 2 2 2 4 2" xfId="19823" xr:uid="{00000000-0005-0000-0000-0000014D0000}"/>
    <cellStyle name="40% - Accent2 8 2 2 2 4 2 2" xfId="19824" xr:uid="{00000000-0005-0000-0000-0000024D0000}"/>
    <cellStyle name="40% - Accent2 8 2 2 2 4 3" xfId="19825" xr:uid="{00000000-0005-0000-0000-0000034D0000}"/>
    <cellStyle name="40% - Accent2 8 2 2 2 5" xfId="19826" xr:uid="{00000000-0005-0000-0000-0000044D0000}"/>
    <cellStyle name="40% - Accent2 8 2 2 2 5 2" xfId="19827" xr:uid="{00000000-0005-0000-0000-0000054D0000}"/>
    <cellStyle name="40% - Accent2 8 2 2 2 6" xfId="19828" xr:uid="{00000000-0005-0000-0000-0000064D0000}"/>
    <cellStyle name="40% - Accent2 8 2 2 3" xfId="19829" xr:uid="{00000000-0005-0000-0000-0000074D0000}"/>
    <cellStyle name="40% - Accent2 8 2 2 3 2" xfId="19830" xr:uid="{00000000-0005-0000-0000-0000084D0000}"/>
    <cellStyle name="40% - Accent2 8 2 2 3 2 2" xfId="19831" xr:uid="{00000000-0005-0000-0000-0000094D0000}"/>
    <cellStyle name="40% - Accent2 8 2 2 3 2 2 2" xfId="19832" xr:uid="{00000000-0005-0000-0000-00000A4D0000}"/>
    <cellStyle name="40% - Accent2 8 2 2 3 2 3" xfId="19833" xr:uid="{00000000-0005-0000-0000-00000B4D0000}"/>
    <cellStyle name="40% - Accent2 8 2 2 3 3" xfId="19834" xr:uid="{00000000-0005-0000-0000-00000C4D0000}"/>
    <cellStyle name="40% - Accent2 8 2 2 3 3 2" xfId="19835" xr:uid="{00000000-0005-0000-0000-00000D4D0000}"/>
    <cellStyle name="40% - Accent2 8 2 2 3 4" xfId="19836" xr:uid="{00000000-0005-0000-0000-00000E4D0000}"/>
    <cellStyle name="40% - Accent2 8 2 2 4" xfId="19837" xr:uid="{00000000-0005-0000-0000-00000F4D0000}"/>
    <cellStyle name="40% - Accent2 8 2 2 4 2" xfId="19838" xr:uid="{00000000-0005-0000-0000-0000104D0000}"/>
    <cellStyle name="40% - Accent2 8 2 2 4 2 2" xfId="19839" xr:uid="{00000000-0005-0000-0000-0000114D0000}"/>
    <cellStyle name="40% - Accent2 8 2 2 4 3" xfId="19840" xr:uid="{00000000-0005-0000-0000-0000124D0000}"/>
    <cellStyle name="40% - Accent2 8 2 2 5" xfId="19841" xr:uid="{00000000-0005-0000-0000-0000134D0000}"/>
    <cellStyle name="40% - Accent2 8 2 2 5 2" xfId="19842" xr:uid="{00000000-0005-0000-0000-0000144D0000}"/>
    <cellStyle name="40% - Accent2 8 2 2 5 2 2" xfId="19843" xr:uid="{00000000-0005-0000-0000-0000154D0000}"/>
    <cellStyle name="40% - Accent2 8 2 2 5 3" xfId="19844" xr:uid="{00000000-0005-0000-0000-0000164D0000}"/>
    <cellStyle name="40% - Accent2 8 2 2 6" xfId="19845" xr:uid="{00000000-0005-0000-0000-0000174D0000}"/>
    <cellStyle name="40% - Accent2 8 2 2 6 2" xfId="19846" xr:uid="{00000000-0005-0000-0000-0000184D0000}"/>
    <cellStyle name="40% - Accent2 8 2 2 7" xfId="19847" xr:uid="{00000000-0005-0000-0000-0000194D0000}"/>
    <cellStyle name="40% - Accent2 8 2 3" xfId="19848" xr:uid="{00000000-0005-0000-0000-00001A4D0000}"/>
    <cellStyle name="40% - Accent2 8 2 3 2" xfId="19849" xr:uid="{00000000-0005-0000-0000-00001B4D0000}"/>
    <cellStyle name="40% - Accent2 8 2 3 2 2" xfId="19850" xr:uid="{00000000-0005-0000-0000-00001C4D0000}"/>
    <cellStyle name="40% - Accent2 8 2 3 2 2 2" xfId="19851" xr:uid="{00000000-0005-0000-0000-00001D4D0000}"/>
    <cellStyle name="40% - Accent2 8 2 3 2 2 2 2" xfId="19852" xr:uid="{00000000-0005-0000-0000-00001E4D0000}"/>
    <cellStyle name="40% - Accent2 8 2 3 2 2 3" xfId="19853" xr:uid="{00000000-0005-0000-0000-00001F4D0000}"/>
    <cellStyle name="40% - Accent2 8 2 3 2 3" xfId="19854" xr:uid="{00000000-0005-0000-0000-0000204D0000}"/>
    <cellStyle name="40% - Accent2 8 2 3 2 3 2" xfId="19855" xr:uid="{00000000-0005-0000-0000-0000214D0000}"/>
    <cellStyle name="40% - Accent2 8 2 3 2 4" xfId="19856" xr:uid="{00000000-0005-0000-0000-0000224D0000}"/>
    <cellStyle name="40% - Accent2 8 2 3 3" xfId="19857" xr:uid="{00000000-0005-0000-0000-0000234D0000}"/>
    <cellStyle name="40% - Accent2 8 2 3 3 2" xfId="19858" xr:uid="{00000000-0005-0000-0000-0000244D0000}"/>
    <cellStyle name="40% - Accent2 8 2 3 3 2 2" xfId="19859" xr:uid="{00000000-0005-0000-0000-0000254D0000}"/>
    <cellStyle name="40% - Accent2 8 2 3 3 3" xfId="19860" xr:uid="{00000000-0005-0000-0000-0000264D0000}"/>
    <cellStyle name="40% - Accent2 8 2 3 4" xfId="19861" xr:uid="{00000000-0005-0000-0000-0000274D0000}"/>
    <cellStyle name="40% - Accent2 8 2 3 4 2" xfId="19862" xr:uid="{00000000-0005-0000-0000-0000284D0000}"/>
    <cellStyle name="40% - Accent2 8 2 3 4 2 2" xfId="19863" xr:uid="{00000000-0005-0000-0000-0000294D0000}"/>
    <cellStyle name="40% - Accent2 8 2 3 4 3" xfId="19864" xr:uid="{00000000-0005-0000-0000-00002A4D0000}"/>
    <cellStyle name="40% - Accent2 8 2 3 5" xfId="19865" xr:uid="{00000000-0005-0000-0000-00002B4D0000}"/>
    <cellStyle name="40% - Accent2 8 2 3 5 2" xfId="19866" xr:uid="{00000000-0005-0000-0000-00002C4D0000}"/>
    <cellStyle name="40% - Accent2 8 2 3 6" xfId="19867" xr:uid="{00000000-0005-0000-0000-00002D4D0000}"/>
    <cellStyle name="40% - Accent2 8 2 4" xfId="19868" xr:uid="{00000000-0005-0000-0000-00002E4D0000}"/>
    <cellStyle name="40% - Accent2 8 2 4 2" xfId="19869" xr:uid="{00000000-0005-0000-0000-00002F4D0000}"/>
    <cellStyle name="40% - Accent2 8 2 4 2 2" xfId="19870" xr:uid="{00000000-0005-0000-0000-0000304D0000}"/>
    <cellStyle name="40% - Accent2 8 2 4 2 2 2" xfId="19871" xr:uid="{00000000-0005-0000-0000-0000314D0000}"/>
    <cellStyle name="40% - Accent2 8 2 4 2 3" xfId="19872" xr:uid="{00000000-0005-0000-0000-0000324D0000}"/>
    <cellStyle name="40% - Accent2 8 2 4 3" xfId="19873" xr:uid="{00000000-0005-0000-0000-0000334D0000}"/>
    <cellStyle name="40% - Accent2 8 2 4 3 2" xfId="19874" xr:uid="{00000000-0005-0000-0000-0000344D0000}"/>
    <cellStyle name="40% - Accent2 8 2 4 4" xfId="19875" xr:uid="{00000000-0005-0000-0000-0000354D0000}"/>
    <cellStyle name="40% - Accent2 8 2 5" xfId="19876" xr:uid="{00000000-0005-0000-0000-0000364D0000}"/>
    <cellStyle name="40% - Accent2 8 2 5 2" xfId="19877" xr:uid="{00000000-0005-0000-0000-0000374D0000}"/>
    <cellStyle name="40% - Accent2 8 2 5 2 2" xfId="19878" xr:uid="{00000000-0005-0000-0000-0000384D0000}"/>
    <cellStyle name="40% - Accent2 8 2 5 3" xfId="19879" xr:uid="{00000000-0005-0000-0000-0000394D0000}"/>
    <cellStyle name="40% - Accent2 8 2 6" xfId="19880" xr:uid="{00000000-0005-0000-0000-00003A4D0000}"/>
    <cellStyle name="40% - Accent2 8 2 6 2" xfId="19881" xr:uid="{00000000-0005-0000-0000-00003B4D0000}"/>
    <cellStyle name="40% - Accent2 8 2 6 2 2" xfId="19882" xr:uid="{00000000-0005-0000-0000-00003C4D0000}"/>
    <cellStyle name="40% - Accent2 8 2 6 3" xfId="19883" xr:uid="{00000000-0005-0000-0000-00003D4D0000}"/>
    <cellStyle name="40% - Accent2 8 2 7" xfId="19884" xr:uid="{00000000-0005-0000-0000-00003E4D0000}"/>
    <cellStyle name="40% - Accent2 8 2 7 2" xfId="19885" xr:uid="{00000000-0005-0000-0000-00003F4D0000}"/>
    <cellStyle name="40% - Accent2 8 2 8" xfId="19886" xr:uid="{00000000-0005-0000-0000-0000404D0000}"/>
    <cellStyle name="40% - Accent2 8 3" xfId="19887" xr:uid="{00000000-0005-0000-0000-0000414D0000}"/>
    <cellStyle name="40% - Accent2 8 3 2" xfId="19888" xr:uid="{00000000-0005-0000-0000-0000424D0000}"/>
    <cellStyle name="40% - Accent2 8 3 2 2" xfId="19889" xr:uid="{00000000-0005-0000-0000-0000434D0000}"/>
    <cellStyle name="40% - Accent2 8 3 2 2 2" xfId="19890" xr:uid="{00000000-0005-0000-0000-0000444D0000}"/>
    <cellStyle name="40% - Accent2 8 3 2 2 2 2" xfId="19891" xr:uid="{00000000-0005-0000-0000-0000454D0000}"/>
    <cellStyle name="40% - Accent2 8 3 2 2 2 2 2" xfId="19892" xr:uid="{00000000-0005-0000-0000-0000464D0000}"/>
    <cellStyle name="40% - Accent2 8 3 2 2 2 3" xfId="19893" xr:uid="{00000000-0005-0000-0000-0000474D0000}"/>
    <cellStyle name="40% - Accent2 8 3 2 2 3" xfId="19894" xr:uid="{00000000-0005-0000-0000-0000484D0000}"/>
    <cellStyle name="40% - Accent2 8 3 2 2 3 2" xfId="19895" xr:uid="{00000000-0005-0000-0000-0000494D0000}"/>
    <cellStyle name="40% - Accent2 8 3 2 2 4" xfId="19896" xr:uid="{00000000-0005-0000-0000-00004A4D0000}"/>
    <cellStyle name="40% - Accent2 8 3 2 3" xfId="19897" xr:uid="{00000000-0005-0000-0000-00004B4D0000}"/>
    <cellStyle name="40% - Accent2 8 3 2 3 2" xfId="19898" xr:uid="{00000000-0005-0000-0000-00004C4D0000}"/>
    <cellStyle name="40% - Accent2 8 3 2 3 2 2" xfId="19899" xr:uid="{00000000-0005-0000-0000-00004D4D0000}"/>
    <cellStyle name="40% - Accent2 8 3 2 3 3" xfId="19900" xr:uid="{00000000-0005-0000-0000-00004E4D0000}"/>
    <cellStyle name="40% - Accent2 8 3 2 4" xfId="19901" xr:uid="{00000000-0005-0000-0000-00004F4D0000}"/>
    <cellStyle name="40% - Accent2 8 3 2 4 2" xfId="19902" xr:uid="{00000000-0005-0000-0000-0000504D0000}"/>
    <cellStyle name="40% - Accent2 8 3 2 4 2 2" xfId="19903" xr:uid="{00000000-0005-0000-0000-0000514D0000}"/>
    <cellStyle name="40% - Accent2 8 3 2 4 3" xfId="19904" xr:uid="{00000000-0005-0000-0000-0000524D0000}"/>
    <cellStyle name="40% - Accent2 8 3 2 5" xfId="19905" xr:uid="{00000000-0005-0000-0000-0000534D0000}"/>
    <cellStyle name="40% - Accent2 8 3 2 5 2" xfId="19906" xr:uid="{00000000-0005-0000-0000-0000544D0000}"/>
    <cellStyle name="40% - Accent2 8 3 2 6" xfId="19907" xr:uid="{00000000-0005-0000-0000-0000554D0000}"/>
    <cellStyle name="40% - Accent2 8 3 3" xfId="19908" xr:uid="{00000000-0005-0000-0000-0000564D0000}"/>
    <cellStyle name="40% - Accent2 8 3 3 2" xfId="19909" xr:uid="{00000000-0005-0000-0000-0000574D0000}"/>
    <cellStyle name="40% - Accent2 8 3 3 2 2" xfId="19910" xr:uid="{00000000-0005-0000-0000-0000584D0000}"/>
    <cellStyle name="40% - Accent2 8 3 3 2 2 2" xfId="19911" xr:uid="{00000000-0005-0000-0000-0000594D0000}"/>
    <cellStyle name="40% - Accent2 8 3 3 2 3" xfId="19912" xr:uid="{00000000-0005-0000-0000-00005A4D0000}"/>
    <cellStyle name="40% - Accent2 8 3 3 3" xfId="19913" xr:uid="{00000000-0005-0000-0000-00005B4D0000}"/>
    <cellStyle name="40% - Accent2 8 3 3 3 2" xfId="19914" xr:uid="{00000000-0005-0000-0000-00005C4D0000}"/>
    <cellStyle name="40% - Accent2 8 3 3 4" xfId="19915" xr:uid="{00000000-0005-0000-0000-00005D4D0000}"/>
    <cellStyle name="40% - Accent2 8 3 4" xfId="19916" xr:uid="{00000000-0005-0000-0000-00005E4D0000}"/>
    <cellStyle name="40% - Accent2 8 3 4 2" xfId="19917" xr:uid="{00000000-0005-0000-0000-00005F4D0000}"/>
    <cellStyle name="40% - Accent2 8 3 4 2 2" xfId="19918" xr:uid="{00000000-0005-0000-0000-0000604D0000}"/>
    <cellStyle name="40% - Accent2 8 3 4 3" xfId="19919" xr:uid="{00000000-0005-0000-0000-0000614D0000}"/>
    <cellStyle name="40% - Accent2 8 3 5" xfId="19920" xr:uid="{00000000-0005-0000-0000-0000624D0000}"/>
    <cellStyle name="40% - Accent2 8 3 5 2" xfId="19921" xr:uid="{00000000-0005-0000-0000-0000634D0000}"/>
    <cellStyle name="40% - Accent2 8 3 5 2 2" xfId="19922" xr:uid="{00000000-0005-0000-0000-0000644D0000}"/>
    <cellStyle name="40% - Accent2 8 3 5 3" xfId="19923" xr:uid="{00000000-0005-0000-0000-0000654D0000}"/>
    <cellStyle name="40% - Accent2 8 3 6" xfId="19924" xr:uid="{00000000-0005-0000-0000-0000664D0000}"/>
    <cellStyle name="40% - Accent2 8 3 6 2" xfId="19925" xr:uid="{00000000-0005-0000-0000-0000674D0000}"/>
    <cellStyle name="40% - Accent2 8 3 7" xfId="19926" xr:uid="{00000000-0005-0000-0000-0000684D0000}"/>
    <cellStyle name="40% - Accent2 8 4" xfId="19927" xr:uid="{00000000-0005-0000-0000-0000694D0000}"/>
    <cellStyle name="40% - Accent2 8 4 2" xfId="19928" xr:uid="{00000000-0005-0000-0000-00006A4D0000}"/>
    <cellStyle name="40% - Accent2 8 4 2 2" xfId="19929" xr:uid="{00000000-0005-0000-0000-00006B4D0000}"/>
    <cellStyle name="40% - Accent2 8 4 2 2 2" xfId="19930" xr:uid="{00000000-0005-0000-0000-00006C4D0000}"/>
    <cellStyle name="40% - Accent2 8 4 2 2 2 2" xfId="19931" xr:uid="{00000000-0005-0000-0000-00006D4D0000}"/>
    <cellStyle name="40% - Accent2 8 4 2 2 3" xfId="19932" xr:uid="{00000000-0005-0000-0000-00006E4D0000}"/>
    <cellStyle name="40% - Accent2 8 4 2 3" xfId="19933" xr:uid="{00000000-0005-0000-0000-00006F4D0000}"/>
    <cellStyle name="40% - Accent2 8 4 2 3 2" xfId="19934" xr:uid="{00000000-0005-0000-0000-0000704D0000}"/>
    <cellStyle name="40% - Accent2 8 4 2 4" xfId="19935" xr:uid="{00000000-0005-0000-0000-0000714D0000}"/>
    <cellStyle name="40% - Accent2 8 4 3" xfId="19936" xr:uid="{00000000-0005-0000-0000-0000724D0000}"/>
    <cellStyle name="40% - Accent2 8 4 3 2" xfId="19937" xr:uid="{00000000-0005-0000-0000-0000734D0000}"/>
    <cellStyle name="40% - Accent2 8 4 3 2 2" xfId="19938" xr:uid="{00000000-0005-0000-0000-0000744D0000}"/>
    <cellStyle name="40% - Accent2 8 4 3 3" xfId="19939" xr:uid="{00000000-0005-0000-0000-0000754D0000}"/>
    <cellStyle name="40% - Accent2 8 4 4" xfId="19940" xr:uid="{00000000-0005-0000-0000-0000764D0000}"/>
    <cellStyle name="40% - Accent2 8 4 4 2" xfId="19941" xr:uid="{00000000-0005-0000-0000-0000774D0000}"/>
    <cellStyle name="40% - Accent2 8 4 4 2 2" xfId="19942" xr:uid="{00000000-0005-0000-0000-0000784D0000}"/>
    <cellStyle name="40% - Accent2 8 4 4 3" xfId="19943" xr:uid="{00000000-0005-0000-0000-0000794D0000}"/>
    <cellStyle name="40% - Accent2 8 4 5" xfId="19944" xr:uid="{00000000-0005-0000-0000-00007A4D0000}"/>
    <cellStyle name="40% - Accent2 8 4 5 2" xfId="19945" xr:uid="{00000000-0005-0000-0000-00007B4D0000}"/>
    <cellStyle name="40% - Accent2 8 4 6" xfId="19946" xr:uid="{00000000-0005-0000-0000-00007C4D0000}"/>
    <cellStyle name="40% - Accent2 8 5" xfId="19947" xr:uid="{00000000-0005-0000-0000-00007D4D0000}"/>
    <cellStyle name="40% - Accent2 8 5 2" xfId="19948" xr:uid="{00000000-0005-0000-0000-00007E4D0000}"/>
    <cellStyle name="40% - Accent2 8 5 2 2" xfId="19949" xr:uid="{00000000-0005-0000-0000-00007F4D0000}"/>
    <cellStyle name="40% - Accent2 8 5 2 2 2" xfId="19950" xr:uid="{00000000-0005-0000-0000-0000804D0000}"/>
    <cellStyle name="40% - Accent2 8 5 2 3" xfId="19951" xr:uid="{00000000-0005-0000-0000-0000814D0000}"/>
    <cellStyle name="40% - Accent2 8 5 3" xfId="19952" xr:uid="{00000000-0005-0000-0000-0000824D0000}"/>
    <cellStyle name="40% - Accent2 8 5 3 2" xfId="19953" xr:uid="{00000000-0005-0000-0000-0000834D0000}"/>
    <cellStyle name="40% - Accent2 8 5 4" xfId="19954" xr:uid="{00000000-0005-0000-0000-0000844D0000}"/>
    <cellStyle name="40% - Accent2 8 6" xfId="19955" xr:uid="{00000000-0005-0000-0000-0000854D0000}"/>
    <cellStyle name="40% - Accent2 8 6 2" xfId="19956" xr:uid="{00000000-0005-0000-0000-0000864D0000}"/>
    <cellStyle name="40% - Accent2 8 6 2 2" xfId="19957" xr:uid="{00000000-0005-0000-0000-0000874D0000}"/>
    <cellStyle name="40% - Accent2 8 6 3" xfId="19958" xr:uid="{00000000-0005-0000-0000-0000884D0000}"/>
    <cellStyle name="40% - Accent2 8 7" xfId="19959" xr:uid="{00000000-0005-0000-0000-0000894D0000}"/>
    <cellStyle name="40% - Accent2 8 7 2" xfId="19960" xr:uid="{00000000-0005-0000-0000-00008A4D0000}"/>
    <cellStyle name="40% - Accent2 8 7 2 2" xfId="19961" xr:uid="{00000000-0005-0000-0000-00008B4D0000}"/>
    <cellStyle name="40% - Accent2 8 7 3" xfId="19962" xr:uid="{00000000-0005-0000-0000-00008C4D0000}"/>
    <cellStyle name="40% - Accent2 8 8" xfId="19963" xr:uid="{00000000-0005-0000-0000-00008D4D0000}"/>
    <cellStyle name="40% - Accent2 8 8 2" xfId="19964" xr:uid="{00000000-0005-0000-0000-00008E4D0000}"/>
    <cellStyle name="40% - Accent2 8 9" xfId="19965" xr:uid="{00000000-0005-0000-0000-00008F4D0000}"/>
    <cellStyle name="40% - Accent2 9" xfId="19966" xr:uid="{00000000-0005-0000-0000-0000904D0000}"/>
    <cellStyle name="40% - Accent2 9 2" xfId="19967" xr:uid="{00000000-0005-0000-0000-0000914D0000}"/>
    <cellStyle name="40% - Accent2 9 2 2" xfId="19968" xr:uid="{00000000-0005-0000-0000-0000924D0000}"/>
    <cellStyle name="40% - Accent2 9 2 2 2" xfId="19969" xr:uid="{00000000-0005-0000-0000-0000934D0000}"/>
    <cellStyle name="40% - Accent2 9 2 2 2 2" xfId="19970" xr:uid="{00000000-0005-0000-0000-0000944D0000}"/>
    <cellStyle name="40% - Accent2 9 2 2 2 2 2" xfId="19971" xr:uid="{00000000-0005-0000-0000-0000954D0000}"/>
    <cellStyle name="40% - Accent2 9 2 2 2 2 2 2" xfId="19972" xr:uid="{00000000-0005-0000-0000-0000964D0000}"/>
    <cellStyle name="40% - Accent2 9 2 2 2 2 2 2 2" xfId="19973" xr:uid="{00000000-0005-0000-0000-0000974D0000}"/>
    <cellStyle name="40% - Accent2 9 2 2 2 2 2 3" xfId="19974" xr:uid="{00000000-0005-0000-0000-0000984D0000}"/>
    <cellStyle name="40% - Accent2 9 2 2 2 2 3" xfId="19975" xr:uid="{00000000-0005-0000-0000-0000994D0000}"/>
    <cellStyle name="40% - Accent2 9 2 2 2 2 3 2" xfId="19976" xr:uid="{00000000-0005-0000-0000-00009A4D0000}"/>
    <cellStyle name="40% - Accent2 9 2 2 2 2 4" xfId="19977" xr:uid="{00000000-0005-0000-0000-00009B4D0000}"/>
    <cellStyle name="40% - Accent2 9 2 2 2 3" xfId="19978" xr:uid="{00000000-0005-0000-0000-00009C4D0000}"/>
    <cellStyle name="40% - Accent2 9 2 2 2 3 2" xfId="19979" xr:uid="{00000000-0005-0000-0000-00009D4D0000}"/>
    <cellStyle name="40% - Accent2 9 2 2 2 3 2 2" xfId="19980" xr:uid="{00000000-0005-0000-0000-00009E4D0000}"/>
    <cellStyle name="40% - Accent2 9 2 2 2 3 3" xfId="19981" xr:uid="{00000000-0005-0000-0000-00009F4D0000}"/>
    <cellStyle name="40% - Accent2 9 2 2 2 4" xfId="19982" xr:uid="{00000000-0005-0000-0000-0000A04D0000}"/>
    <cellStyle name="40% - Accent2 9 2 2 2 4 2" xfId="19983" xr:uid="{00000000-0005-0000-0000-0000A14D0000}"/>
    <cellStyle name="40% - Accent2 9 2 2 2 4 2 2" xfId="19984" xr:uid="{00000000-0005-0000-0000-0000A24D0000}"/>
    <cellStyle name="40% - Accent2 9 2 2 2 4 3" xfId="19985" xr:uid="{00000000-0005-0000-0000-0000A34D0000}"/>
    <cellStyle name="40% - Accent2 9 2 2 2 5" xfId="19986" xr:uid="{00000000-0005-0000-0000-0000A44D0000}"/>
    <cellStyle name="40% - Accent2 9 2 2 2 5 2" xfId="19987" xr:uid="{00000000-0005-0000-0000-0000A54D0000}"/>
    <cellStyle name="40% - Accent2 9 2 2 2 6" xfId="19988" xr:uid="{00000000-0005-0000-0000-0000A64D0000}"/>
    <cellStyle name="40% - Accent2 9 2 2 3" xfId="19989" xr:uid="{00000000-0005-0000-0000-0000A74D0000}"/>
    <cellStyle name="40% - Accent2 9 2 2 3 2" xfId="19990" xr:uid="{00000000-0005-0000-0000-0000A84D0000}"/>
    <cellStyle name="40% - Accent2 9 2 2 3 2 2" xfId="19991" xr:uid="{00000000-0005-0000-0000-0000A94D0000}"/>
    <cellStyle name="40% - Accent2 9 2 2 3 2 2 2" xfId="19992" xr:uid="{00000000-0005-0000-0000-0000AA4D0000}"/>
    <cellStyle name="40% - Accent2 9 2 2 3 2 3" xfId="19993" xr:uid="{00000000-0005-0000-0000-0000AB4D0000}"/>
    <cellStyle name="40% - Accent2 9 2 2 3 3" xfId="19994" xr:uid="{00000000-0005-0000-0000-0000AC4D0000}"/>
    <cellStyle name="40% - Accent2 9 2 2 3 3 2" xfId="19995" xr:uid="{00000000-0005-0000-0000-0000AD4D0000}"/>
    <cellStyle name="40% - Accent2 9 2 2 3 4" xfId="19996" xr:uid="{00000000-0005-0000-0000-0000AE4D0000}"/>
    <cellStyle name="40% - Accent2 9 2 2 4" xfId="19997" xr:uid="{00000000-0005-0000-0000-0000AF4D0000}"/>
    <cellStyle name="40% - Accent2 9 2 2 4 2" xfId="19998" xr:uid="{00000000-0005-0000-0000-0000B04D0000}"/>
    <cellStyle name="40% - Accent2 9 2 2 4 2 2" xfId="19999" xr:uid="{00000000-0005-0000-0000-0000B14D0000}"/>
    <cellStyle name="40% - Accent2 9 2 2 4 3" xfId="20000" xr:uid="{00000000-0005-0000-0000-0000B24D0000}"/>
    <cellStyle name="40% - Accent2 9 2 2 5" xfId="20001" xr:uid="{00000000-0005-0000-0000-0000B34D0000}"/>
    <cellStyle name="40% - Accent2 9 2 2 5 2" xfId="20002" xr:uid="{00000000-0005-0000-0000-0000B44D0000}"/>
    <cellStyle name="40% - Accent2 9 2 2 5 2 2" xfId="20003" xr:uid="{00000000-0005-0000-0000-0000B54D0000}"/>
    <cellStyle name="40% - Accent2 9 2 2 5 3" xfId="20004" xr:uid="{00000000-0005-0000-0000-0000B64D0000}"/>
    <cellStyle name="40% - Accent2 9 2 2 6" xfId="20005" xr:uid="{00000000-0005-0000-0000-0000B74D0000}"/>
    <cellStyle name="40% - Accent2 9 2 2 6 2" xfId="20006" xr:uid="{00000000-0005-0000-0000-0000B84D0000}"/>
    <cellStyle name="40% - Accent2 9 2 2 7" xfId="20007" xr:uid="{00000000-0005-0000-0000-0000B94D0000}"/>
    <cellStyle name="40% - Accent2 9 2 3" xfId="20008" xr:uid="{00000000-0005-0000-0000-0000BA4D0000}"/>
    <cellStyle name="40% - Accent2 9 2 3 2" xfId="20009" xr:uid="{00000000-0005-0000-0000-0000BB4D0000}"/>
    <cellStyle name="40% - Accent2 9 2 3 2 2" xfId="20010" xr:uid="{00000000-0005-0000-0000-0000BC4D0000}"/>
    <cellStyle name="40% - Accent2 9 2 3 2 2 2" xfId="20011" xr:uid="{00000000-0005-0000-0000-0000BD4D0000}"/>
    <cellStyle name="40% - Accent2 9 2 3 2 2 2 2" xfId="20012" xr:uid="{00000000-0005-0000-0000-0000BE4D0000}"/>
    <cellStyle name="40% - Accent2 9 2 3 2 2 3" xfId="20013" xr:uid="{00000000-0005-0000-0000-0000BF4D0000}"/>
    <cellStyle name="40% - Accent2 9 2 3 2 3" xfId="20014" xr:uid="{00000000-0005-0000-0000-0000C04D0000}"/>
    <cellStyle name="40% - Accent2 9 2 3 2 3 2" xfId="20015" xr:uid="{00000000-0005-0000-0000-0000C14D0000}"/>
    <cellStyle name="40% - Accent2 9 2 3 2 4" xfId="20016" xr:uid="{00000000-0005-0000-0000-0000C24D0000}"/>
    <cellStyle name="40% - Accent2 9 2 3 3" xfId="20017" xr:uid="{00000000-0005-0000-0000-0000C34D0000}"/>
    <cellStyle name="40% - Accent2 9 2 3 3 2" xfId="20018" xr:uid="{00000000-0005-0000-0000-0000C44D0000}"/>
    <cellStyle name="40% - Accent2 9 2 3 3 2 2" xfId="20019" xr:uid="{00000000-0005-0000-0000-0000C54D0000}"/>
    <cellStyle name="40% - Accent2 9 2 3 3 3" xfId="20020" xr:uid="{00000000-0005-0000-0000-0000C64D0000}"/>
    <cellStyle name="40% - Accent2 9 2 3 4" xfId="20021" xr:uid="{00000000-0005-0000-0000-0000C74D0000}"/>
    <cellStyle name="40% - Accent2 9 2 3 4 2" xfId="20022" xr:uid="{00000000-0005-0000-0000-0000C84D0000}"/>
    <cellStyle name="40% - Accent2 9 2 3 4 2 2" xfId="20023" xr:uid="{00000000-0005-0000-0000-0000C94D0000}"/>
    <cellStyle name="40% - Accent2 9 2 3 4 3" xfId="20024" xr:uid="{00000000-0005-0000-0000-0000CA4D0000}"/>
    <cellStyle name="40% - Accent2 9 2 3 5" xfId="20025" xr:uid="{00000000-0005-0000-0000-0000CB4D0000}"/>
    <cellStyle name="40% - Accent2 9 2 3 5 2" xfId="20026" xr:uid="{00000000-0005-0000-0000-0000CC4D0000}"/>
    <cellStyle name="40% - Accent2 9 2 3 6" xfId="20027" xr:uid="{00000000-0005-0000-0000-0000CD4D0000}"/>
    <cellStyle name="40% - Accent2 9 2 4" xfId="20028" xr:uid="{00000000-0005-0000-0000-0000CE4D0000}"/>
    <cellStyle name="40% - Accent2 9 2 4 2" xfId="20029" xr:uid="{00000000-0005-0000-0000-0000CF4D0000}"/>
    <cellStyle name="40% - Accent2 9 2 4 2 2" xfId="20030" xr:uid="{00000000-0005-0000-0000-0000D04D0000}"/>
    <cellStyle name="40% - Accent2 9 2 4 2 2 2" xfId="20031" xr:uid="{00000000-0005-0000-0000-0000D14D0000}"/>
    <cellStyle name="40% - Accent2 9 2 4 2 3" xfId="20032" xr:uid="{00000000-0005-0000-0000-0000D24D0000}"/>
    <cellStyle name="40% - Accent2 9 2 4 3" xfId="20033" xr:uid="{00000000-0005-0000-0000-0000D34D0000}"/>
    <cellStyle name="40% - Accent2 9 2 4 3 2" xfId="20034" xr:uid="{00000000-0005-0000-0000-0000D44D0000}"/>
    <cellStyle name="40% - Accent2 9 2 4 4" xfId="20035" xr:uid="{00000000-0005-0000-0000-0000D54D0000}"/>
    <cellStyle name="40% - Accent2 9 2 5" xfId="20036" xr:uid="{00000000-0005-0000-0000-0000D64D0000}"/>
    <cellStyle name="40% - Accent2 9 2 5 2" xfId="20037" xr:uid="{00000000-0005-0000-0000-0000D74D0000}"/>
    <cellStyle name="40% - Accent2 9 2 5 2 2" xfId="20038" xr:uid="{00000000-0005-0000-0000-0000D84D0000}"/>
    <cellStyle name="40% - Accent2 9 2 5 3" xfId="20039" xr:uid="{00000000-0005-0000-0000-0000D94D0000}"/>
    <cellStyle name="40% - Accent2 9 2 6" xfId="20040" xr:uid="{00000000-0005-0000-0000-0000DA4D0000}"/>
    <cellStyle name="40% - Accent2 9 2 6 2" xfId="20041" xr:uid="{00000000-0005-0000-0000-0000DB4D0000}"/>
    <cellStyle name="40% - Accent2 9 2 6 2 2" xfId="20042" xr:uid="{00000000-0005-0000-0000-0000DC4D0000}"/>
    <cellStyle name="40% - Accent2 9 2 6 3" xfId="20043" xr:uid="{00000000-0005-0000-0000-0000DD4D0000}"/>
    <cellStyle name="40% - Accent2 9 2 7" xfId="20044" xr:uid="{00000000-0005-0000-0000-0000DE4D0000}"/>
    <cellStyle name="40% - Accent2 9 2 7 2" xfId="20045" xr:uid="{00000000-0005-0000-0000-0000DF4D0000}"/>
    <cellStyle name="40% - Accent2 9 2 8" xfId="20046" xr:uid="{00000000-0005-0000-0000-0000E04D0000}"/>
    <cellStyle name="40% - Accent2 9 3" xfId="20047" xr:uid="{00000000-0005-0000-0000-0000E14D0000}"/>
    <cellStyle name="40% - Accent2 9 3 2" xfId="20048" xr:uid="{00000000-0005-0000-0000-0000E24D0000}"/>
    <cellStyle name="40% - Accent2 9 3 2 2" xfId="20049" xr:uid="{00000000-0005-0000-0000-0000E34D0000}"/>
    <cellStyle name="40% - Accent2 9 3 2 2 2" xfId="20050" xr:uid="{00000000-0005-0000-0000-0000E44D0000}"/>
    <cellStyle name="40% - Accent2 9 3 2 2 2 2" xfId="20051" xr:uid="{00000000-0005-0000-0000-0000E54D0000}"/>
    <cellStyle name="40% - Accent2 9 3 2 2 2 2 2" xfId="20052" xr:uid="{00000000-0005-0000-0000-0000E64D0000}"/>
    <cellStyle name="40% - Accent2 9 3 2 2 2 3" xfId="20053" xr:uid="{00000000-0005-0000-0000-0000E74D0000}"/>
    <cellStyle name="40% - Accent2 9 3 2 2 3" xfId="20054" xr:uid="{00000000-0005-0000-0000-0000E84D0000}"/>
    <cellStyle name="40% - Accent2 9 3 2 2 3 2" xfId="20055" xr:uid="{00000000-0005-0000-0000-0000E94D0000}"/>
    <cellStyle name="40% - Accent2 9 3 2 2 4" xfId="20056" xr:uid="{00000000-0005-0000-0000-0000EA4D0000}"/>
    <cellStyle name="40% - Accent2 9 3 2 3" xfId="20057" xr:uid="{00000000-0005-0000-0000-0000EB4D0000}"/>
    <cellStyle name="40% - Accent2 9 3 2 3 2" xfId="20058" xr:uid="{00000000-0005-0000-0000-0000EC4D0000}"/>
    <cellStyle name="40% - Accent2 9 3 2 3 2 2" xfId="20059" xr:uid="{00000000-0005-0000-0000-0000ED4D0000}"/>
    <cellStyle name="40% - Accent2 9 3 2 3 3" xfId="20060" xr:uid="{00000000-0005-0000-0000-0000EE4D0000}"/>
    <cellStyle name="40% - Accent2 9 3 2 4" xfId="20061" xr:uid="{00000000-0005-0000-0000-0000EF4D0000}"/>
    <cellStyle name="40% - Accent2 9 3 2 4 2" xfId="20062" xr:uid="{00000000-0005-0000-0000-0000F04D0000}"/>
    <cellStyle name="40% - Accent2 9 3 2 4 2 2" xfId="20063" xr:uid="{00000000-0005-0000-0000-0000F14D0000}"/>
    <cellStyle name="40% - Accent2 9 3 2 4 3" xfId="20064" xr:uid="{00000000-0005-0000-0000-0000F24D0000}"/>
    <cellStyle name="40% - Accent2 9 3 2 5" xfId="20065" xr:uid="{00000000-0005-0000-0000-0000F34D0000}"/>
    <cellStyle name="40% - Accent2 9 3 2 5 2" xfId="20066" xr:uid="{00000000-0005-0000-0000-0000F44D0000}"/>
    <cellStyle name="40% - Accent2 9 3 2 6" xfId="20067" xr:uid="{00000000-0005-0000-0000-0000F54D0000}"/>
    <cellStyle name="40% - Accent2 9 3 3" xfId="20068" xr:uid="{00000000-0005-0000-0000-0000F64D0000}"/>
    <cellStyle name="40% - Accent2 9 3 3 2" xfId="20069" xr:uid="{00000000-0005-0000-0000-0000F74D0000}"/>
    <cellStyle name="40% - Accent2 9 3 3 2 2" xfId="20070" xr:uid="{00000000-0005-0000-0000-0000F84D0000}"/>
    <cellStyle name="40% - Accent2 9 3 3 2 2 2" xfId="20071" xr:uid="{00000000-0005-0000-0000-0000F94D0000}"/>
    <cellStyle name="40% - Accent2 9 3 3 2 3" xfId="20072" xr:uid="{00000000-0005-0000-0000-0000FA4D0000}"/>
    <cellStyle name="40% - Accent2 9 3 3 3" xfId="20073" xr:uid="{00000000-0005-0000-0000-0000FB4D0000}"/>
    <cellStyle name="40% - Accent2 9 3 3 3 2" xfId="20074" xr:uid="{00000000-0005-0000-0000-0000FC4D0000}"/>
    <cellStyle name="40% - Accent2 9 3 3 4" xfId="20075" xr:uid="{00000000-0005-0000-0000-0000FD4D0000}"/>
    <cellStyle name="40% - Accent2 9 3 4" xfId="20076" xr:uid="{00000000-0005-0000-0000-0000FE4D0000}"/>
    <cellStyle name="40% - Accent2 9 3 4 2" xfId="20077" xr:uid="{00000000-0005-0000-0000-0000FF4D0000}"/>
    <cellStyle name="40% - Accent2 9 3 4 2 2" xfId="20078" xr:uid="{00000000-0005-0000-0000-0000004E0000}"/>
    <cellStyle name="40% - Accent2 9 3 4 3" xfId="20079" xr:uid="{00000000-0005-0000-0000-0000014E0000}"/>
    <cellStyle name="40% - Accent2 9 3 5" xfId="20080" xr:uid="{00000000-0005-0000-0000-0000024E0000}"/>
    <cellStyle name="40% - Accent2 9 3 5 2" xfId="20081" xr:uid="{00000000-0005-0000-0000-0000034E0000}"/>
    <cellStyle name="40% - Accent2 9 3 5 2 2" xfId="20082" xr:uid="{00000000-0005-0000-0000-0000044E0000}"/>
    <cellStyle name="40% - Accent2 9 3 5 3" xfId="20083" xr:uid="{00000000-0005-0000-0000-0000054E0000}"/>
    <cellStyle name="40% - Accent2 9 3 6" xfId="20084" xr:uid="{00000000-0005-0000-0000-0000064E0000}"/>
    <cellStyle name="40% - Accent2 9 3 6 2" xfId="20085" xr:uid="{00000000-0005-0000-0000-0000074E0000}"/>
    <cellStyle name="40% - Accent2 9 3 7" xfId="20086" xr:uid="{00000000-0005-0000-0000-0000084E0000}"/>
    <cellStyle name="40% - Accent2 9 4" xfId="20087" xr:uid="{00000000-0005-0000-0000-0000094E0000}"/>
    <cellStyle name="40% - Accent2 9 4 2" xfId="20088" xr:uid="{00000000-0005-0000-0000-00000A4E0000}"/>
    <cellStyle name="40% - Accent2 9 4 2 2" xfId="20089" xr:uid="{00000000-0005-0000-0000-00000B4E0000}"/>
    <cellStyle name="40% - Accent2 9 4 2 2 2" xfId="20090" xr:uid="{00000000-0005-0000-0000-00000C4E0000}"/>
    <cellStyle name="40% - Accent2 9 4 2 2 2 2" xfId="20091" xr:uid="{00000000-0005-0000-0000-00000D4E0000}"/>
    <cellStyle name="40% - Accent2 9 4 2 2 3" xfId="20092" xr:uid="{00000000-0005-0000-0000-00000E4E0000}"/>
    <cellStyle name="40% - Accent2 9 4 2 3" xfId="20093" xr:uid="{00000000-0005-0000-0000-00000F4E0000}"/>
    <cellStyle name="40% - Accent2 9 4 2 3 2" xfId="20094" xr:uid="{00000000-0005-0000-0000-0000104E0000}"/>
    <cellStyle name="40% - Accent2 9 4 2 4" xfId="20095" xr:uid="{00000000-0005-0000-0000-0000114E0000}"/>
    <cellStyle name="40% - Accent2 9 4 3" xfId="20096" xr:uid="{00000000-0005-0000-0000-0000124E0000}"/>
    <cellStyle name="40% - Accent2 9 4 3 2" xfId="20097" xr:uid="{00000000-0005-0000-0000-0000134E0000}"/>
    <cellStyle name="40% - Accent2 9 4 3 2 2" xfId="20098" xr:uid="{00000000-0005-0000-0000-0000144E0000}"/>
    <cellStyle name="40% - Accent2 9 4 3 3" xfId="20099" xr:uid="{00000000-0005-0000-0000-0000154E0000}"/>
    <cellStyle name="40% - Accent2 9 4 4" xfId="20100" xr:uid="{00000000-0005-0000-0000-0000164E0000}"/>
    <cellStyle name="40% - Accent2 9 4 4 2" xfId="20101" xr:uid="{00000000-0005-0000-0000-0000174E0000}"/>
    <cellStyle name="40% - Accent2 9 4 4 2 2" xfId="20102" xr:uid="{00000000-0005-0000-0000-0000184E0000}"/>
    <cellStyle name="40% - Accent2 9 4 4 3" xfId="20103" xr:uid="{00000000-0005-0000-0000-0000194E0000}"/>
    <cellStyle name="40% - Accent2 9 4 5" xfId="20104" xr:uid="{00000000-0005-0000-0000-00001A4E0000}"/>
    <cellStyle name="40% - Accent2 9 4 5 2" xfId="20105" xr:uid="{00000000-0005-0000-0000-00001B4E0000}"/>
    <cellStyle name="40% - Accent2 9 4 6" xfId="20106" xr:uid="{00000000-0005-0000-0000-00001C4E0000}"/>
    <cellStyle name="40% - Accent2 9 5" xfId="20107" xr:uid="{00000000-0005-0000-0000-00001D4E0000}"/>
    <cellStyle name="40% - Accent2 9 5 2" xfId="20108" xr:uid="{00000000-0005-0000-0000-00001E4E0000}"/>
    <cellStyle name="40% - Accent2 9 5 2 2" xfId="20109" xr:uid="{00000000-0005-0000-0000-00001F4E0000}"/>
    <cellStyle name="40% - Accent2 9 5 2 2 2" xfId="20110" xr:uid="{00000000-0005-0000-0000-0000204E0000}"/>
    <cellStyle name="40% - Accent2 9 5 2 3" xfId="20111" xr:uid="{00000000-0005-0000-0000-0000214E0000}"/>
    <cellStyle name="40% - Accent2 9 5 3" xfId="20112" xr:uid="{00000000-0005-0000-0000-0000224E0000}"/>
    <cellStyle name="40% - Accent2 9 5 3 2" xfId="20113" xr:uid="{00000000-0005-0000-0000-0000234E0000}"/>
    <cellStyle name="40% - Accent2 9 5 4" xfId="20114" xr:uid="{00000000-0005-0000-0000-0000244E0000}"/>
    <cellStyle name="40% - Accent2 9 6" xfId="20115" xr:uid="{00000000-0005-0000-0000-0000254E0000}"/>
    <cellStyle name="40% - Accent2 9 6 2" xfId="20116" xr:uid="{00000000-0005-0000-0000-0000264E0000}"/>
    <cellStyle name="40% - Accent2 9 6 2 2" xfId="20117" xr:uid="{00000000-0005-0000-0000-0000274E0000}"/>
    <cellStyle name="40% - Accent2 9 6 3" xfId="20118" xr:uid="{00000000-0005-0000-0000-0000284E0000}"/>
    <cellStyle name="40% - Accent2 9 7" xfId="20119" xr:uid="{00000000-0005-0000-0000-0000294E0000}"/>
    <cellStyle name="40% - Accent2 9 7 2" xfId="20120" xr:uid="{00000000-0005-0000-0000-00002A4E0000}"/>
    <cellStyle name="40% - Accent2 9 7 2 2" xfId="20121" xr:uid="{00000000-0005-0000-0000-00002B4E0000}"/>
    <cellStyle name="40% - Accent2 9 7 3" xfId="20122" xr:uid="{00000000-0005-0000-0000-00002C4E0000}"/>
    <cellStyle name="40% - Accent2 9 8" xfId="20123" xr:uid="{00000000-0005-0000-0000-00002D4E0000}"/>
    <cellStyle name="40% - Accent2 9 8 2" xfId="20124" xr:uid="{00000000-0005-0000-0000-00002E4E0000}"/>
    <cellStyle name="40% - Accent2 9 9" xfId="20125" xr:uid="{00000000-0005-0000-0000-00002F4E0000}"/>
    <cellStyle name="40% - Accent3 10" xfId="20126" xr:uid="{00000000-0005-0000-0000-0000304E0000}"/>
    <cellStyle name="40% - Accent3 10 2" xfId="20127" xr:uid="{00000000-0005-0000-0000-0000314E0000}"/>
    <cellStyle name="40% - Accent3 10 2 2" xfId="20128" xr:uid="{00000000-0005-0000-0000-0000324E0000}"/>
    <cellStyle name="40% - Accent3 10 2 2 2" xfId="20129" xr:uid="{00000000-0005-0000-0000-0000334E0000}"/>
    <cellStyle name="40% - Accent3 10 2 2 2 2" xfId="20130" xr:uid="{00000000-0005-0000-0000-0000344E0000}"/>
    <cellStyle name="40% - Accent3 10 2 2 2 2 2" xfId="20131" xr:uid="{00000000-0005-0000-0000-0000354E0000}"/>
    <cellStyle name="40% - Accent3 10 2 2 2 2 2 2" xfId="20132" xr:uid="{00000000-0005-0000-0000-0000364E0000}"/>
    <cellStyle name="40% - Accent3 10 2 2 2 2 2 2 2" xfId="20133" xr:uid="{00000000-0005-0000-0000-0000374E0000}"/>
    <cellStyle name="40% - Accent3 10 2 2 2 2 2 3" xfId="20134" xr:uid="{00000000-0005-0000-0000-0000384E0000}"/>
    <cellStyle name="40% - Accent3 10 2 2 2 2 3" xfId="20135" xr:uid="{00000000-0005-0000-0000-0000394E0000}"/>
    <cellStyle name="40% - Accent3 10 2 2 2 2 3 2" xfId="20136" xr:uid="{00000000-0005-0000-0000-00003A4E0000}"/>
    <cellStyle name="40% - Accent3 10 2 2 2 2 4" xfId="20137" xr:uid="{00000000-0005-0000-0000-00003B4E0000}"/>
    <cellStyle name="40% - Accent3 10 2 2 2 3" xfId="20138" xr:uid="{00000000-0005-0000-0000-00003C4E0000}"/>
    <cellStyle name="40% - Accent3 10 2 2 2 3 2" xfId="20139" xr:uid="{00000000-0005-0000-0000-00003D4E0000}"/>
    <cellStyle name="40% - Accent3 10 2 2 2 3 2 2" xfId="20140" xr:uid="{00000000-0005-0000-0000-00003E4E0000}"/>
    <cellStyle name="40% - Accent3 10 2 2 2 3 3" xfId="20141" xr:uid="{00000000-0005-0000-0000-00003F4E0000}"/>
    <cellStyle name="40% - Accent3 10 2 2 2 4" xfId="20142" xr:uid="{00000000-0005-0000-0000-0000404E0000}"/>
    <cellStyle name="40% - Accent3 10 2 2 2 4 2" xfId="20143" xr:uid="{00000000-0005-0000-0000-0000414E0000}"/>
    <cellStyle name="40% - Accent3 10 2 2 2 4 2 2" xfId="20144" xr:uid="{00000000-0005-0000-0000-0000424E0000}"/>
    <cellStyle name="40% - Accent3 10 2 2 2 4 3" xfId="20145" xr:uid="{00000000-0005-0000-0000-0000434E0000}"/>
    <cellStyle name="40% - Accent3 10 2 2 2 5" xfId="20146" xr:uid="{00000000-0005-0000-0000-0000444E0000}"/>
    <cellStyle name="40% - Accent3 10 2 2 2 5 2" xfId="20147" xr:uid="{00000000-0005-0000-0000-0000454E0000}"/>
    <cellStyle name="40% - Accent3 10 2 2 2 6" xfId="20148" xr:uid="{00000000-0005-0000-0000-0000464E0000}"/>
    <cellStyle name="40% - Accent3 10 2 2 3" xfId="20149" xr:uid="{00000000-0005-0000-0000-0000474E0000}"/>
    <cellStyle name="40% - Accent3 10 2 2 3 2" xfId="20150" xr:uid="{00000000-0005-0000-0000-0000484E0000}"/>
    <cellStyle name="40% - Accent3 10 2 2 3 2 2" xfId="20151" xr:uid="{00000000-0005-0000-0000-0000494E0000}"/>
    <cellStyle name="40% - Accent3 10 2 2 3 2 2 2" xfId="20152" xr:uid="{00000000-0005-0000-0000-00004A4E0000}"/>
    <cellStyle name="40% - Accent3 10 2 2 3 2 3" xfId="20153" xr:uid="{00000000-0005-0000-0000-00004B4E0000}"/>
    <cellStyle name="40% - Accent3 10 2 2 3 3" xfId="20154" xr:uid="{00000000-0005-0000-0000-00004C4E0000}"/>
    <cellStyle name="40% - Accent3 10 2 2 3 3 2" xfId="20155" xr:uid="{00000000-0005-0000-0000-00004D4E0000}"/>
    <cellStyle name="40% - Accent3 10 2 2 3 4" xfId="20156" xr:uid="{00000000-0005-0000-0000-00004E4E0000}"/>
    <cellStyle name="40% - Accent3 10 2 2 4" xfId="20157" xr:uid="{00000000-0005-0000-0000-00004F4E0000}"/>
    <cellStyle name="40% - Accent3 10 2 2 4 2" xfId="20158" xr:uid="{00000000-0005-0000-0000-0000504E0000}"/>
    <cellStyle name="40% - Accent3 10 2 2 4 2 2" xfId="20159" xr:uid="{00000000-0005-0000-0000-0000514E0000}"/>
    <cellStyle name="40% - Accent3 10 2 2 4 3" xfId="20160" xr:uid="{00000000-0005-0000-0000-0000524E0000}"/>
    <cellStyle name="40% - Accent3 10 2 2 5" xfId="20161" xr:uid="{00000000-0005-0000-0000-0000534E0000}"/>
    <cellStyle name="40% - Accent3 10 2 2 5 2" xfId="20162" xr:uid="{00000000-0005-0000-0000-0000544E0000}"/>
    <cellStyle name="40% - Accent3 10 2 2 5 2 2" xfId="20163" xr:uid="{00000000-0005-0000-0000-0000554E0000}"/>
    <cellStyle name="40% - Accent3 10 2 2 5 3" xfId="20164" xr:uid="{00000000-0005-0000-0000-0000564E0000}"/>
    <cellStyle name="40% - Accent3 10 2 2 6" xfId="20165" xr:uid="{00000000-0005-0000-0000-0000574E0000}"/>
    <cellStyle name="40% - Accent3 10 2 2 6 2" xfId="20166" xr:uid="{00000000-0005-0000-0000-0000584E0000}"/>
    <cellStyle name="40% - Accent3 10 2 2 7" xfId="20167" xr:uid="{00000000-0005-0000-0000-0000594E0000}"/>
    <cellStyle name="40% - Accent3 10 2 3" xfId="20168" xr:uid="{00000000-0005-0000-0000-00005A4E0000}"/>
    <cellStyle name="40% - Accent3 10 2 3 2" xfId="20169" xr:uid="{00000000-0005-0000-0000-00005B4E0000}"/>
    <cellStyle name="40% - Accent3 10 2 3 2 2" xfId="20170" xr:uid="{00000000-0005-0000-0000-00005C4E0000}"/>
    <cellStyle name="40% - Accent3 10 2 3 2 2 2" xfId="20171" xr:uid="{00000000-0005-0000-0000-00005D4E0000}"/>
    <cellStyle name="40% - Accent3 10 2 3 2 2 2 2" xfId="20172" xr:uid="{00000000-0005-0000-0000-00005E4E0000}"/>
    <cellStyle name="40% - Accent3 10 2 3 2 2 3" xfId="20173" xr:uid="{00000000-0005-0000-0000-00005F4E0000}"/>
    <cellStyle name="40% - Accent3 10 2 3 2 3" xfId="20174" xr:uid="{00000000-0005-0000-0000-0000604E0000}"/>
    <cellStyle name="40% - Accent3 10 2 3 2 3 2" xfId="20175" xr:uid="{00000000-0005-0000-0000-0000614E0000}"/>
    <cellStyle name="40% - Accent3 10 2 3 2 4" xfId="20176" xr:uid="{00000000-0005-0000-0000-0000624E0000}"/>
    <cellStyle name="40% - Accent3 10 2 3 3" xfId="20177" xr:uid="{00000000-0005-0000-0000-0000634E0000}"/>
    <cellStyle name="40% - Accent3 10 2 3 3 2" xfId="20178" xr:uid="{00000000-0005-0000-0000-0000644E0000}"/>
    <cellStyle name="40% - Accent3 10 2 3 3 2 2" xfId="20179" xr:uid="{00000000-0005-0000-0000-0000654E0000}"/>
    <cellStyle name="40% - Accent3 10 2 3 3 3" xfId="20180" xr:uid="{00000000-0005-0000-0000-0000664E0000}"/>
    <cellStyle name="40% - Accent3 10 2 3 4" xfId="20181" xr:uid="{00000000-0005-0000-0000-0000674E0000}"/>
    <cellStyle name="40% - Accent3 10 2 3 4 2" xfId="20182" xr:uid="{00000000-0005-0000-0000-0000684E0000}"/>
    <cellStyle name="40% - Accent3 10 2 3 4 2 2" xfId="20183" xr:uid="{00000000-0005-0000-0000-0000694E0000}"/>
    <cellStyle name="40% - Accent3 10 2 3 4 3" xfId="20184" xr:uid="{00000000-0005-0000-0000-00006A4E0000}"/>
    <cellStyle name="40% - Accent3 10 2 3 5" xfId="20185" xr:uid="{00000000-0005-0000-0000-00006B4E0000}"/>
    <cellStyle name="40% - Accent3 10 2 3 5 2" xfId="20186" xr:uid="{00000000-0005-0000-0000-00006C4E0000}"/>
    <cellStyle name="40% - Accent3 10 2 3 6" xfId="20187" xr:uid="{00000000-0005-0000-0000-00006D4E0000}"/>
    <cellStyle name="40% - Accent3 10 2 4" xfId="20188" xr:uid="{00000000-0005-0000-0000-00006E4E0000}"/>
    <cellStyle name="40% - Accent3 10 2 4 2" xfId="20189" xr:uid="{00000000-0005-0000-0000-00006F4E0000}"/>
    <cellStyle name="40% - Accent3 10 2 4 2 2" xfId="20190" xr:uid="{00000000-0005-0000-0000-0000704E0000}"/>
    <cellStyle name="40% - Accent3 10 2 4 2 2 2" xfId="20191" xr:uid="{00000000-0005-0000-0000-0000714E0000}"/>
    <cellStyle name="40% - Accent3 10 2 4 2 3" xfId="20192" xr:uid="{00000000-0005-0000-0000-0000724E0000}"/>
    <cellStyle name="40% - Accent3 10 2 4 3" xfId="20193" xr:uid="{00000000-0005-0000-0000-0000734E0000}"/>
    <cellStyle name="40% - Accent3 10 2 4 3 2" xfId="20194" xr:uid="{00000000-0005-0000-0000-0000744E0000}"/>
    <cellStyle name="40% - Accent3 10 2 4 4" xfId="20195" xr:uid="{00000000-0005-0000-0000-0000754E0000}"/>
    <cellStyle name="40% - Accent3 10 2 5" xfId="20196" xr:uid="{00000000-0005-0000-0000-0000764E0000}"/>
    <cellStyle name="40% - Accent3 10 2 5 2" xfId="20197" xr:uid="{00000000-0005-0000-0000-0000774E0000}"/>
    <cellStyle name="40% - Accent3 10 2 5 2 2" xfId="20198" xr:uid="{00000000-0005-0000-0000-0000784E0000}"/>
    <cellStyle name="40% - Accent3 10 2 5 3" xfId="20199" xr:uid="{00000000-0005-0000-0000-0000794E0000}"/>
    <cellStyle name="40% - Accent3 10 2 6" xfId="20200" xr:uid="{00000000-0005-0000-0000-00007A4E0000}"/>
    <cellStyle name="40% - Accent3 10 2 6 2" xfId="20201" xr:uid="{00000000-0005-0000-0000-00007B4E0000}"/>
    <cellStyle name="40% - Accent3 10 2 6 2 2" xfId="20202" xr:uid="{00000000-0005-0000-0000-00007C4E0000}"/>
    <cellStyle name="40% - Accent3 10 2 6 3" xfId="20203" xr:uid="{00000000-0005-0000-0000-00007D4E0000}"/>
    <cellStyle name="40% - Accent3 10 2 7" xfId="20204" xr:uid="{00000000-0005-0000-0000-00007E4E0000}"/>
    <cellStyle name="40% - Accent3 10 2 7 2" xfId="20205" xr:uid="{00000000-0005-0000-0000-00007F4E0000}"/>
    <cellStyle name="40% - Accent3 10 2 8" xfId="20206" xr:uid="{00000000-0005-0000-0000-0000804E0000}"/>
    <cellStyle name="40% - Accent3 10 3" xfId="20207" xr:uid="{00000000-0005-0000-0000-0000814E0000}"/>
    <cellStyle name="40% - Accent3 10 3 2" xfId="20208" xr:uid="{00000000-0005-0000-0000-0000824E0000}"/>
    <cellStyle name="40% - Accent3 10 3 2 2" xfId="20209" xr:uid="{00000000-0005-0000-0000-0000834E0000}"/>
    <cellStyle name="40% - Accent3 10 3 2 2 2" xfId="20210" xr:uid="{00000000-0005-0000-0000-0000844E0000}"/>
    <cellStyle name="40% - Accent3 10 3 2 2 2 2" xfId="20211" xr:uid="{00000000-0005-0000-0000-0000854E0000}"/>
    <cellStyle name="40% - Accent3 10 3 2 2 2 2 2" xfId="20212" xr:uid="{00000000-0005-0000-0000-0000864E0000}"/>
    <cellStyle name="40% - Accent3 10 3 2 2 2 3" xfId="20213" xr:uid="{00000000-0005-0000-0000-0000874E0000}"/>
    <cellStyle name="40% - Accent3 10 3 2 2 3" xfId="20214" xr:uid="{00000000-0005-0000-0000-0000884E0000}"/>
    <cellStyle name="40% - Accent3 10 3 2 2 3 2" xfId="20215" xr:uid="{00000000-0005-0000-0000-0000894E0000}"/>
    <cellStyle name="40% - Accent3 10 3 2 2 4" xfId="20216" xr:uid="{00000000-0005-0000-0000-00008A4E0000}"/>
    <cellStyle name="40% - Accent3 10 3 2 3" xfId="20217" xr:uid="{00000000-0005-0000-0000-00008B4E0000}"/>
    <cellStyle name="40% - Accent3 10 3 2 3 2" xfId="20218" xr:uid="{00000000-0005-0000-0000-00008C4E0000}"/>
    <cellStyle name="40% - Accent3 10 3 2 3 2 2" xfId="20219" xr:uid="{00000000-0005-0000-0000-00008D4E0000}"/>
    <cellStyle name="40% - Accent3 10 3 2 3 3" xfId="20220" xr:uid="{00000000-0005-0000-0000-00008E4E0000}"/>
    <cellStyle name="40% - Accent3 10 3 2 4" xfId="20221" xr:uid="{00000000-0005-0000-0000-00008F4E0000}"/>
    <cellStyle name="40% - Accent3 10 3 2 4 2" xfId="20222" xr:uid="{00000000-0005-0000-0000-0000904E0000}"/>
    <cellStyle name="40% - Accent3 10 3 2 4 2 2" xfId="20223" xr:uid="{00000000-0005-0000-0000-0000914E0000}"/>
    <cellStyle name="40% - Accent3 10 3 2 4 3" xfId="20224" xr:uid="{00000000-0005-0000-0000-0000924E0000}"/>
    <cellStyle name="40% - Accent3 10 3 2 5" xfId="20225" xr:uid="{00000000-0005-0000-0000-0000934E0000}"/>
    <cellStyle name="40% - Accent3 10 3 2 5 2" xfId="20226" xr:uid="{00000000-0005-0000-0000-0000944E0000}"/>
    <cellStyle name="40% - Accent3 10 3 2 6" xfId="20227" xr:uid="{00000000-0005-0000-0000-0000954E0000}"/>
    <cellStyle name="40% - Accent3 10 3 3" xfId="20228" xr:uid="{00000000-0005-0000-0000-0000964E0000}"/>
    <cellStyle name="40% - Accent3 10 3 3 2" xfId="20229" xr:uid="{00000000-0005-0000-0000-0000974E0000}"/>
    <cellStyle name="40% - Accent3 10 3 3 2 2" xfId="20230" xr:uid="{00000000-0005-0000-0000-0000984E0000}"/>
    <cellStyle name="40% - Accent3 10 3 3 2 2 2" xfId="20231" xr:uid="{00000000-0005-0000-0000-0000994E0000}"/>
    <cellStyle name="40% - Accent3 10 3 3 2 3" xfId="20232" xr:uid="{00000000-0005-0000-0000-00009A4E0000}"/>
    <cellStyle name="40% - Accent3 10 3 3 3" xfId="20233" xr:uid="{00000000-0005-0000-0000-00009B4E0000}"/>
    <cellStyle name="40% - Accent3 10 3 3 3 2" xfId="20234" xr:uid="{00000000-0005-0000-0000-00009C4E0000}"/>
    <cellStyle name="40% - Accent3 10 3 3 4" xfId="20235" xr:uid="{00000000-0005-0000-0000-00009D4E0000}"/>
    <cellStyle name="40% - Accent3 10 3 4" xfId="20236" xr:uid="{00000000-0005-0000-0000-00009E4E0000}"/>
    <cellStyle name="40% - Accent3 10 3 4 2" xfId="20237" xr:uid="{00000000-0005-0000-0000-00009F4E0000}"/>
    <cellStyle name="40% - Accent3 10 3 4 2 2" xfId="20238" xr:uid="{00000000-0005-0000-0000-0000A04E0000}"/>
    <cellStyle name="40% - Accent3 10 3 4 3" xfId="20239" xr:uid="{00000000-0005-0000-0000-0000A14E0000}"/>
    <cellStyle name="40% - Accent3 10 3 5" xfId="20240" xr:uid="{00000000-0005-0000-0000-0000A24E0000}"/>
    <cellStyle name="40% - Accent3 10 3 5 2" xfId="20241" xr:uid="{00000000-0005-0000-0000-0000A34E0000}"/>
    <cellStyle name="40% - Accent3 10 3 5 2 2" xfId="20242" xr:uid="{00000000-0005-0000-0000-0000A44E0000}"/>
    <cellStyle name="40% - Accent3 10 3 5 3" xfId="20243" xr:uid="{00000000-0005-0000-0000-0000A54E0000}"/>
    <cellStyle name="40% - Accent3 10 3 6" xfId="20244" xr:uid="{00000000-0005-0000-0000-0000A64E0000}"/>
    <cellStyle name="40% - Accent3 10 3 6 2" xfId="20245" xr:uid="{00000000-0005-0000-0000-0000A74E0000}"/>
    <cellStyle name="40% - Accent3 10 3 7" xfId="20246" xr:uid="{00000000-0005-0000-0000-0000A84E0000}"/>
    <cellStyle name="40% - Accent3 10 4" xfId="20247" xr:uid="{00000000-0005-0000-0000-0000A94E0000}"/>
    <cellStyle name="40% - Accent3 10 4 2" xfId="20248" xr:uid="{00000000-0005-0000-0000-0000AA4E0000}"/>
    <cellStyle name="40% - Accent3 10 4 2 2" xfId="20249" xr:uid="{00000000-0005-0000-0000-0000AB4E0000}"/>
    <cellStyle name="40% - Accent3 10 4 2 2 2" xfId="20250" xr:uid="{00000000-0005-0000-0000-0000AC4E0000}"/>
    <cellStyle name="40% - Accent3 10 4 2 2 2 2" xfId="20251" xr:uid="{00000000-0005-0000-0000-0000AD4E0000}"/>
    <cellStyle name="40% - Accent3 10 4 2 2 3" xfId="20252" xr:uid="{00000000-0005-0000-0000-0000AE4E0000}"/>
    <cellStyle name="40% - Accent3 10 4 2 3" xfId="20253" xr:uid="{00000000-0005-0000-0000-0000AF4E0000}"/>
    <cellStyle name="40% - Accent3 10 4 2 3 2" xfId="20254" xr:uid="{00000000-0005-0000-0000-0000B04E0000}"/>
    <cellStyle name="40% - Accent3 10 4 2 4" xfId="20255" xr:uid="{00000000-0005-0000-0000-0000B14E0000}"/>
    <cellStyle name="40% - Accent3 10 4 3" xfId="20256" xr:uid="{00000000-0005-0000-0000-0000B24E0000}"/>
    <cellStyle name="40% - Accent3 10 4 3 2" xfId="20257" xr:uid="{00000000-0005-0000-0000-0000B34E0000}"/>
    <cellStyle name="40% - Accent3 10 4 3 2 2" xfId="20258" xr:uid="{00000000-0005-0000-0000-0000B44E0000}"/>
    <cellStyle name="40% - Accent3 10 4 3 3" xfId="20259" xr:uid="{00000000-0005-0000-0000-0000B54E0000}"/>
    <cellStyle name="40% - Accent3 10 4 4" xfId="20260" xr:uid="{00000000-0005-0000-0000-0000B64E0000}"/>
    <cellStyle name="40% - Accent3 10 4 4 2" xfId="20261" xr:uid="{00000000-0005-0000-0000-0000B74E0000}"/>
    <cellStyle name="40% - Accent3 10 4 4 2 2" xfId="20262" xr:uid="{00000000-0005-0000-0000-0000B84E0000}"/>
    <cellStyle name="40% - Accent3 10 4 4 3" xfId="20263" xr:uid="{00000000-0005-0000-0000-0000B94E0000}"/>
    <cellStyle name="40% - Accent3 10 4 5" xfId="20264" xr:uid="{00000000-0005-0000-0000-0000BA4E0000}"/>
    <cellStyle name="40% - Accent3 10 4 5 2" xfId="20265" xr:uid="{00000000-0005-0000-0000-0000BB4E0000}"/>
    <cellStyle name="40% - Accent3 10 4 6" xfId="20266" xr:uid="{00000000-0005-0000-0000-0000BC4E0000}"/>
    <cellStyle name="40% - Accent3 10 5" xfId="20267" xr:uid="{00000000-0005-0000-0000-0000BD4E0000}"/>
    <cellStyle name="40% - Accent3 10 5 2" xfId="20268" xr:uid="{00000000-0005-0000-0000-0000BE4E0000}"/>
    <cellStyle name="40% - Accent3 10 5 2 2" xfId="20269" xr:uid="{00000000-0005-0000-0000-0000BF4E0000}"/>
    <cellStyle name="40% - Accent3 10 5 2 2 2" xfId="20270" xr:uid="{00000000-0005-0000-0000-0000C04E0000}"/>
    <cellStyle name="40% - Accent3 10 5 2 3" xfId="20271" xr:uid="{00000000-0005-0000-0000-0000C14E0000}"/>
    <cellStyle name="40% - Accent3 10 5 3" xfId="20272" xr:uid="{00000000-0005-0000-0000-0000C24E0000}"/>
    <cellStyle name="40% - Accent3 10 5 3 2" xfId="20273" xr:uid="{00000000-0005-0000-0000-0000C34E0000}"/>
    <cellStyle name="40% - Accent3 10 5 4" xfId="20274" xr:uid="{00000000-0005-0000-0000-0000C44E0000}"/>
    <cellStyle name="40% - Accent3 10 6" xfId="20275" xr:uid="{00000000-0005-0000-0000-0000C54E0000}"/>
    <cellStyle name="40% - Accent3 10 6 2" xfId="20276" xr:uid="{00000000-0005-0000-0000-0000C64E0000}"/>
    <cellStyle name="40% - Accent3 10 6 2 2" xfId="20277" xr:uid="{00000000-0005-0000-0000-0000C74E0000}"/>
    <cellStyle name="40% - Accent3 10 6 3" xfId="20278" xr:uid="{00000000-0005-0000-0000-0000C84E0000}"/>
    <cellStyle name="40% - Accent3 10 7" xfId="20279" xr:uid="{00000000-0005-0000-0000-0000C94E0000}"/>
    <cellStyle name="40% - Accent3 10 7 2" xfId="20280" xr:uid="{00000000-0005-0000-0000-0000CA4E0000}"/>
    <cellStyle name="40% - Accent3 10 7 2 2" xfId="20281" xr:uid="{00000000-0005-0000-0000-0000CB4E0000}"/>
    <cellStyle name="40% - Accent3 10 7 3" xfId="20282" xr:uid="{00000000-0005-0000-0000-0000CC4E0000}"/>
    <cellStyle name="40% - Accent3 10 8" xfId="20283" xr:uid="{00000000-0005-0000-0000-0000CD4E0000}"/>
    <cellStyle name="40% - Accent3 10 8 2" xfId="20284" xr:uid="{00000000-0005-0000-0000-0000CE4E0000}"/>
    <cellStyle name="40% - Accent3 10 9" xfId="20285" xr:uid="{00000000-0005-0000-0000-0000CF4E0000}"/>
    <cellStyle name="40% - Accent3 11" xfId="20286" xr:uid="{00000000-0005-0000-0000-0000D04E0000}"/>
    <cellStyle name="40% - Accent3 11 2" xfId="20287" xr:uid="{00000000-0005-0000-0000-0000D14E0000}"/>
    <cellStyle name="40% - Accent3 11 2 2" xfId="20288" xr:uid="{00000000-0005-0000-0000-0000D24E0000}"/>
    <cellStyle name="40% - Accent3 11 2 2 2" xfId="20289" xr:uid="{00000000-0005-0000-0000-0000D34E0000}"/>
    <cellStyle name="40% - Accent3 11 2 2 2 2" xfId="20290" xr:uid="{00000000-0005-0000-0000-0000D44E0000}"/>
    <cellStyle name="40% - Accent3 11 2 2 2 2 2" xfId="20291" xr:uid="{00000000-0005-0000-0000-0000D54E0000}"/>
    <cellStyle name="40% - Accent3 11 2 2 2 2 2 2" xfId="20292" xr:uid="{00000000-0005-0000-0000-0000D64E0000}"/>
    <cellStyle name="40% - Accent3 11 2 2 2 2 2 2 2" xfId="20293" xr:uid="{00000000-0005-0000-0000-0000D74E0000}"/>
    <cellStyle name="40% - Accent3 11 2 2 2 2 2 3" xfId="20294" xr:uid="{00000000-0005-0000-0000-0000D84E0000}"/>
    <cellStyle name="40% - Accent3 11 2 2 2 2 3" xfId="20295" xr:uid="{00000000-0005-0000-0000-0000D94E0000}"/>
    <cellStyle name="40% - Accent3 11 2 2 2 2 3 2" xfId="20296" xr:uid="{00000000-0005-0000-0000-0000DA4E0000}"/>
    <cellStyle name="40% - Accent3 11 2 2 2 2 4" xfId="20297" xr:uid="{00000000-0005-0000-0000-0000DB4E0000}"/>
    <cellStyle name="40% - Accent3 11 2 2 2 3" xfId="20298" xr:uid="{00000000-0005-0000-0000-0000DC4E0000}"/>
    <cellStyle name="40% - Accent3 11 2 2 2 3 2" xfId="20299" xr:uid="{00000000-0005-0000-0000-0000DD4E0000}"/>
    <cellStyle name="40% - Accent3 11 2 2 2 3 2 2" xfId="20300" xr:uid="{00000000-0005-0000-0000-0000DE4E0000}"/>
    <cellStyle name="40% - Accent3 11 2 2 2 3 3" xfId="20301" xr:uid="{00000000-0005-0000-0000-0000DF4E0000}"/>
    <cellStyle name="40% - Accent3 11 2 2 2 4" xfId="20302" xr:uid="{00000000-0005-0000-0000-0000E04E0000}"/>
    <cellStyle name="40% - Accent3 11 2 2 2 4 2" xfId="20303" xr:uid="{00000000-0005-0000-0000-0000E14E0000}"/>
    <cellStyle name="40% - Accent3 11 2 2 2 4 2 2" xfId="20304" xr:uid="{00000000-0005-0000-0000-0000E24E0000}"/>
    <cellStyle name="40% - Accent3 11 2 2 2 4 3" xfId="20305" xr:uid="{00000000-0005-0000-0000-0000E34E0000}"/>
    <cellStyle name="40% - Accent3 11 2 2 2 5" xfId="20306" xr:uid="{00000000-0005-0000-0000-0000E44E0000}"/>
    <cellStyle name="40% - Accent3 11 2 2 2 5 2" xfId="20307" xr:uid="{00000000-0005-0000-0000-0000E54E0000}"/>
    <cellStyle name="40% - Accent3 11 2 2 2 6" xfId="20308" xr:uid="{00000000-0005-0000-0000-0000E64E0000}"/>
    <cellStyle name="40% - Accent3 11 2 2 3" xfId="20309" xr:uid="{00000000-0005-0000-0000-0000E74E0000}"/>
    <cellStyle name="40% - Accent3 11 2 2 3 2" xfId="20310" xr:uid="{00000000-0005-0000-0000-0000E84E0000}"/>
    <cellStyle name="40% - Accent3 11 2 2 3 2 2" xfId="20311" xr:uid="{00000000-0005-0000-0000-0000E94E0000}"/>
    <cellStyle name="40% - Accent3 11 2 2 3 2 2 2" xfId="20312" xr:uid="{00000000-0005-0000-0000-0000EA4E0000}"/>
    <cellStyle name="40% - Accent3 11 2 2 3 2 3" xfId="20313" xr:uid="{00000000-0005-0000-0000-0000EB4E0000}"/>
    <cellStyle name="40% - Accent3 11 2 2 3 3" xfId="20314" xr:uid="{00000000-0005-0000-0000-0000EC4E0000}"/>
    <cellStyle name="40% - Accent3 11 2 2 3 3 2" xfId="20315" xr:uid="{00000000-0005-0000-0000-0000ED4E0000}"/>
    <cellStyle name="40% - Accent3 11 2 2 3 4" xfId="20316" xr:uid="{00000000-0005-0000-0000-0000EE4E0000}"/>
    <cellStyle name="40% - Accent3 11 2 2 4" xfId="20317" xr:uid="{00000000-0005-0000-0000-0000EF4E0000}"/>
    <cellStyle name="40% - Accent3 11 2 2 4 2" xfId="20318" xr:uid="{00000000-0005-0000-0000-0000F04E0000}"/>
    <cellStyle name="40% - Accent3 11 2 2 4 2 2" xfId="20319" xr:uid="{00000000-0005-0000-0000-0000F14E0000}"/>
    <cellStyle name="40% - Accent3 11 2 2 4 3" xfId="20320" xr:uid="{00000000-0005-0000-0000-0000F24E0000}"/>
    <cellStyle name="40% - Accent3 11 2 2 5" xfId="20321" xr:uid="{00000000-0005-0000-0000-0000F34E0000}"/>
    <cellStyle name="40% - Accent3 11 2 2 5 2" xfId="20322" xr:uid="{00000000-0005-0000-0000-0000F44E0000}"/>
    <cellStyle name="40% - Accent3 11 2 2 5 2 2" xfId="20323" xr:uid="{00000000-0005-0000-0000-0000F54E0000}"/>
    <cellStyle name="40% - Accent3 11 2 2 5 3" xfId="20324" xr:uid="{00000000-0005-0000-0000-0000F64E0000}"/>
    <cellStyle name="40% - Accent3 11 2 2 6" xfId="20325" xr:uid="{00000000-0005-0000-0000-0000F74E0000}"/>
    <cellStyle name="40% - Accent3 11 2 2 6 2" xfId="20326" xr:uid="{00000000-0005-0000-0000-0000F84E0000}"/>
    <cellStyle name="40% - Accent3 11 2 2 7" xfId="20327" xr:uid="{00000000-0005-0000-0000-0000F94E0000}"/>
    <cellStyle name="40% - Accent3 11 2 3" xfId="20328" xr:uid="{00000000-0005-0000-0000-0000FA4E0000}"/>
    <cellStyle name="40% - Accent3 11 2 3 2" xfId="20329" xr:uid="{00000000-0005-0000-0000-0000FB4E0000}"/>
    <cellStyle name="40% - Accent3 11 2 3 2 2" xfId="20330" xr:uid="{00000000-0005-0000-0000-0000FC4E0000}"/>
    <cellStyle name="40% - Accent3 11 2 3 2 2 2" xfId="20331" xr:uid="{00000000-0005-0000-0000-0000FD4E0000}"/>
    <cellStyle name="40% - Accent3 11 2 3 2 2 2 2" xfId="20332" xr:uid="{00000000-0005-0000-0000-0000FE4E0000}"/>
    <cellStyle name="40% - Accent3 11 2 3 2 2 3" xfId="20333" xr:uid="{00000000-0005-0000-0000-0000FF4E0000}"/>
    <cellStyle name="40% - Accent3 11 2 3 2 3" xfId="20334" xr:uid="{00000000-0005-0000-0000-0000004F0000}"/>
    <cellStyle name="40% - Accent3 11 2 3 2 3 2" xfId="20335" xr:uid="{00000000-0005-0000-0000-0000014F0000}"/>
    <cellStyle name="40% - Accent3 11 2 3 2 4" xfId="20336" xr:uid="{00000000-0005-0000-0000-0000024F0000}"/>
    <cellStyle name="40% - Accent3 11 2 3 3" xfId="20337" xr:uid="{00000000-0005-0000-0000-0000034F0000}"/>
    <cellStyle name="40% - Accent3 11 2 3 3 2" xfId="20338" xr:uid="{00000000-0005-0000-0000-0000044F0000}"/>
    <cellStyle name="40% - Accent3 11 2 3 3 2 2" xfId="20339" xr:uid="{00000000-0005-0000-0000-0000054F0000}"/>
    <cellStyle name="40% - Accent3 11 2 3 3 3" xfId="20340" xr:uid="{00000000-0005-0000-0000-0000064F0000}"/>
    <cellStyle name="40% - Accent3 11 2 3 4" xfId="20341" xr:uid="{00000000-0005-0000-0000-0000074F0000}"/>
    <cellStyle name="40% - Accent3 11 2 3 4 2" xfId="20342" xr:uid="{00000000-0005-0000-0000-0000084F0000}"/>
    <cellStyle name="40% - Accent3 11 2 3 4 2 2" xfId="20343" xr:uid="{00000000-0005-0000-0000-0000094F0000}"/>
    <cellStyle name="40% - Accent3 11 2 3 4 3" xfId="20344" xr:uid="{00000000-0005-0000-0000-00000A4F0000}"/>
    <cellStyle name="40% - Accent3 11 2 3 5" xfId="20345" xr:uid="{00000000-0005-0000-0000-00000B4F0000}"/>
    <cellStyle name="40% - Accent3 11 2 3 5 2" xfId="20346" xr:uid="{00000000-0005-0000-0000-00000C4F0000}"/>
    <cellStyle name="40% - Accent3 11 2 3 6" xfId="20347" xr:uid="{00000000-0005-0000-0000-00000D4F0000}"/>
    <cellStyle name="40% - Accent3 11 2 4" xfId="20348" xr:uid="{00000000-0005-0000-0000-00000E4F0000}"/>
    <cellStyle name="40% - Accent3 11 2 4 2" xfId="20349" xr:uid="{00000000-0005-0000-0000-00000F4F0000}"/>
    <cellStyle name="40% - Accent3 11 2 4 2 2" xfId="20350" xr:uid="{00000000-0005-0000-0000-0000104F0000}"/>
    <cellStyle name="40% - Accent3 11 2 4 2 2 2" xfId="20351" xr:uid="{00000000-0005-0000-0000-0000114F0000}"/>
    <cellStyle name="40% - Accent3 11 2 4 2 3" xfId="20352" xr:uid="{00000000-0005-0000-0000-0000124F0000}"/>
    <cellStyle name="40% - Accent3 11 2 4 3" xfId="20353" xr:uid="{00000000-0005-0000-0000-0000134F0000}"/>
    <cellStyle name="40% - Accent3 11 2 4 3 2" xfId="20354" xr:uid="{00000000-0005-0000-0000-0000144F0000}"/>
    <cellStyle name="40% - Accent3 11 2 4 4" xfId="20355" xr:uid="{00000000-0005-0000-0000-0000154F0000}"/>
    <cellStyle name="40% - Accent3 11 2 5" xfId="20356" xr:uid="{00000000-0005-0000-0000-0000164F0000}"/>
    <cellStyle name="40% - Accent3 11 2 5 2" xfId="20357" xr:uid="{00000000-0005-0000-0000-0000174F0000}"/>
    <cellStyle name="40% - Accent3 11 2 5 2 2" xfId="20358" xr:uid="{00000000-0005-0000-0000-0000184F0000}"/>
    <cellStyle name="40% - Accent3 11 2 5 3" xfId="20359" xr:uid="{00000000-0005-0000-0000-0000194F0000}"/>
    <cellStyle name="40% - Accent3 11 2 6" xfId="20360" xr:uid="{00000000-0005-0000-0000-00001A4F0000}"/>
    <cellStyle name="40% - Accent3 11 2 6 2" xfId="20361" xr:uid="{00000000-0005-0000-0000-00001B4F0000}"/>
    <cellStyle name="40% - Accent3 11 2 6 2 2" xfId="20362" xr:uid="{00000000-0005-0000-0000-00001C4F0000}"/>
    <cellStyle name="40% - Accent3 11 2 6 3" xfId="20363" xr:uid="{00000000-0005-0000-0000-00001D4F0000}"/>
    <cellStyle name="40% - Accent3 11 2 7" xfId="20364" xr:uid="{00000000-0005-0000-0000-00001E4F0000}"/>
    <cellStyle name="40% - Accent3 11 2 7 2" xfId="20365" xr:uid="{00000000-0005-0000-0000-00001F4F0000}"/>
    <cellStyle name="40% - Accent3 11 2 8" xfId="20366" xr:uid="{00000000-0005-0000-0000-0000204F0000}"/>
    <cellStyle name="40% - Accent3 11 3" xfId="20367" xr:uid="{00000000-0005-0000-0000-0000214F0000}"/>
    <cellStyle name="40% - Accent3 11 3 2" xfId="20368" xr:uid="{00000000-0005-0000-0000-0000224F0000}"/>
    <cellStyle name="40% - Accent3 11 3 2 2" xfId="20369" xr:uid="{00000000-0005-0000-0000-0000234F0000}"/>
    <cellStyle name="40% - Accent3 11 3 2 2 2" xfId="20370" xr:uid="{00000000-0005-0000-0000-0000244F0000}"/>
    <cellStyle name="40% - Accent3 11 3 2 2 2 2" xfId="20371" xr:uid="{00000000-0005-0000-0000-0000254F0000}"/>
    <cellStyle name="40% - Accent3 11 3 2 2 2 2 2" xfId="20372" xr:uid="{00000000-0005-0000-0000-0000264F0000}"/>
    <cellStyle name="40% - Accent3 11 3 2 2 2 3" xfId="20373" xr:uid="{00000000-0005-0000-0000-0000274F0000}"/>
    <cellStyle name="40% - Accent3 11 3 2 2 3" xfId="20374" xr:uid="{00000000-0005-0000-0000-0000284F0000}"/>
    <cellStyle name="40% - Accent3 11 3 2 2 3 2" xfId="20375" xr:uid="{00000000-0005-0000-0000-0000294F0000}"/>
    <cellStyle name="40% - Accent3 11 3 2 2 4" xfId="20376" xr:uid="{00000000-0005-0000-0000-00002A4F0000}"/>
    <cellStyle name="40% - Accent3 11 3 2 3" xfId="20377" xr:uid="{00000000-0005-0000-0000-00002B4F0000}"/>
    <cellStyle name="40% - Accent3 11 3 2 3 2" xfId="20378" xr:uid="{00000000-0005-0000-0000-00002C4F0000}"/>
    <cellStyle name="40% - Accent3 11 3 2 3 2 2" xfId="20379" xr:uid="{00000000-0005-0000-0000-00002D4F0000}"/>
    <cellStyle name="40% - Accent3 11 3 2 3 3" xfId="20380" xr:uid="{00000000-0005-0000-0000-00002E4F0000}"/>
    <cellStyle name="40% - Accent3 11 3 2 4" xfId="20381" xr:uid="{00000000-0005-0000-0000-00002F4F0000}"/>
    <cellStyle name="40% - Accent3 11 3 2 4 2" xfId="20382" xr:uid="{00000000-0005-0000-0000-0000304F0000}"/>
    <cellStyle name="40% - Accent3 11 3 2 4 2 2" xfId="20383" xr:uid="{00000000-0005-0000-0000-0000314F0000}"/>
    <cellStyle name="40% - Accent3 11 3 2 4 3" xfId="20384" xr:uid="{00000000-0005-0000-0000-0000324F0000}"/>
    <cellStyle name="40% - Accent3 11 3 2 5" xfId="20385" xr:uid="{00000000-0005-0000-0000-0000334F0000}"/>
    <cellStyle name="40% - Accent3 11 3 2 5 2" xfId="20386" xr:uid="{00000000-0005-0000-0000-0000344F0000}"/>
    <cellStyle name="40% - Accent3 11 3 2 6" xfId="20387" xr:uid="{00000000-0005-0000-0000-0000354F0000}"/>
    <cellStyle name="40% - Accent3 11 3 3" xfId="20388" xr:uid="{00000000-0005-0000-0000-0000364F0000}"/>
    <cellStyle name="40% - Accent3 11 3 3 2" xfId="20389" xr:uid="{00000000-0005-0000-0000-0000374F0000}"/>
    <cellStyle name="40% - Accent3 11 3 3 2 2" xfId="20390" xr:uid="{00000000-0005-0000-0000-0000384F0000}"/>
    <cellStyle name="40% - Accent3 11 3 3 2 2 2" xfId="20391" xr:uid="{00000000-0005-0000-0000-0000394F0000}"/>
    <cellStyle name="40% - Accent3 11 3 3 2 3" xfId="20392" xr:uid="{00000000-0005-0000-0000-00003A4F0000}"/>
    <cellStyle name="40% - Accent3 11 3 3 3" xfId="20393" xr:uid="{00000000-0005-0000-0000-00003B4F0000}"/>
    <cellStyle name="40% - Accent3 11 3 3 3 2" xfId="20394" xr:uid="{00000000-0005-0000-0000-00003C4F0000}"/>
    <cellStyle name="40% - Accent3 11 3 3 4" xfId="20395" xr:uid="{00000000-0005-0000-0000-00003D4F0000}"/>
    <cellStyle name="40% - Accent3 11 3 4" xfId="20396" xr:uid="{00000000-0005-0000-0000-00003E4F0000}"/>
    <cellStyle name="40% - Accent3 11 3 4 2" xfId="20397" xr:uid="{00000000-0005-0000-0000-00003F4F0000}"/>
    <cellStyle name="40% - Accent3 11 3 4 2 2" xfId="20398" xr:uid="{00000000-0005-0000-0000-0000404F0000}"/>
    <cellStyle name="40% - Accent3 11 3 4 3" xfId="20399" xr:uid="{00000000-0005-0000-0000-0000414F0000}"/>
    <cellStyle name="40% - Accent3 11 3 5" xfId="20400" xr:uid="{00000000-0005-0000-0000-0000424F0000}"/>
    <cellStyle name="40% - Accent3 11 3 5 2" xfId="20401" xr:uid="{00000000-0005-0000-0000-0000434F0000}"/>
    <cellStyle name="40% - Accent3 11 3 5 2 2" xfId="20402" xr:uid="{00000000-0005-0000-0000-0000444F0000}"/>
    <cellStyle name="40% - Accent3 11 3 5 3" xfId="20403" xr:uid="{00000000-0005-0000-0000-0000454F0000}"/>
    <cellStyle name="40% - Accent3 11 3 6" xfId="20404" xr:uid="{00000000-0005-0000-0000-0000464F0000}"/>
    <cellStyle name="40% - Accent3 11 3 6 2" xfId="20405" xr:uid="{00000000-0005-0000-0000-0000474F0000}"/>
    <cellStyle name="40% - Accent3 11 3 7" xfId="20406" xr:uid="{00000000-0005-0000-0000-0000484F0000}"/>
    <cellStyle name="40% - Accent3 11 4" xfId="20407" xr:uid="{00000000-0005-0000-0000-0000494F0000}"/>
    <cellStyle name="40% - Accent3 11 4 2" xfId="20408" xr:uid="{00000000-0005-0000-0000-00004A4F0000}"/>
    <cellStyle name="40% - Accent3 11 4 2 2" xfId="20409" xr:uid="{00000000-0005-0000-0000-00004B4F0000}"/>
    <cellStyle name="40% - Accent3 11 4 2 2 2" xfId="20410" xr:uid="{00000000-0005-0000-0000-00004C4F0000}"/>
    <cellStyle name="40% - Accent3 11 4 2 2 2 2" xfId="20411" xr:uid="{00000000-0005-0000-0000-00004D4F0000}"/>
    <cellStyle name="40% - Accent3 11 4 2 2 3" xfId="20412" xr:uid="{00000000-0005-0000-0000-00004E4F0000}"/>
    <cellStyle name="40% - Accent3 11 4 2 3" xfId="20413" xr:uid="{00000000-0005-0000-0000-00004F4F0000}"/>
    <cellStyle name="40% - Accent3 11 4 2 3 2" xfId="20414" xr:uid="{00000000-0005-0000-0000-0000504F0000}"/>
    <cellStyle name="40% - Accent3 11 4 2 4" xfId="20415" xr:uid="{00000000-0005-0000-0000-0000514F0000}"/>
    <cellStyle name="40% - Accent3 11 4 3" xfId="20416" xr:uid="{00000000-0005-0000-0000-0000524F0000}"/>
    <cellStyle name="40% - Accent3 11 4 3 2" xfId="20417" xr:uid="{00000000-0005-0000-0000-0000534F0000}"/>
    <cellStyle name="40% - Accent3 11 4 3 2 2" xfId="20418" xr:uid="{00000000-0005-0000-0000-0000544F0000}"/>
    <cellStyle name="40% - Accent3 11 4 3 3" xfId="20419" xr:uid="{00000000-0005-0000-0000-0000554F0000}"/>
    <cellStyle name="40% - Accent3 11 4 4" xfId="20420" xr:uid="{00000000-0005-0000-0000-0000564F0000}"/>
    <cellStyle name="40% - Accent3 11 4 4 2" xfId="20421" xr:uid="{00000000-0005-0000-0000-0000574F0000}"/>
    <cellStyle name="40% - Accent3 11 4 4 2 2" xfId="20422" xr:uid="{00000000-0005-0000-0000-0000584F0000}"/>
    <cellStyle name="40% - Accent3 11 4 4 3" xfId="20423" xr:uid="{00000000-0005-0000-0000-0000594F0000}"/>
    <cellStyle name="40% - Accent3 11 4 5" xfId="20424" xr:uid="{00000000-0005-0000-0000-00005A4F0000}"/>
    <cellStyle name="40% - Accent3 11 4 5 2" xfId="20425" xr:uid="{00000000-0005-0000-0000-00005B4F0000}"/>
    <cellStyle name="40% - Accent3 11 4 6" xfId="20426" xr:uid="{00000000-0005-0000-0000-00005C4F0000}"/>
    <cellStyle name="40% - Accent3 11 5" xfId="20427" xr:uid="{00000000-0005-0000-0000-00005D4F0000}"/>
    <cellStyle name="40% - Accent3 11 5 2" xfId="20428" xr:uid="{00000000-0005-0000-0000-00005E4F0000}"/>
    <cellStyle name="40% - Accent3 11 5 2 2" xfId="20429" xr:uid="{00000000-0005-0000-0000-00005F4F0000}"/>
    <cellStyle name="40% - Accent3 11 5 2 2 2" xfId="20430" xr:uid="{00000000-0005-0000-0000-0000604F0000}"/>
    <cellStyle name="40% - Accent3 11 5 2 3" xfId="20431" xr:uid="{00000000-0005-0000-0000-0000614F0000}"/>
    <cellStyle name="40% - Accent3 11 5 3" xfId="20432" xr:uid="{00000000-0005-0000-0000-0000624F0000}"/>
    <cellStyle name="40% - Accent3 11 5 3 2" xfId="20433" xr:uid="{00000000-0005-0000-0000-0000634F0000}"/>
    <cellStyle name="40% - Accent3 11 5 4" xfId="20434" xr:uid="{00000000-0005-0000-0000-0000644F0000}"/>
    <cellStyle name="40% - Accent3 11 6" xfId="20435" xr:uid="{00000000-0005-0000-0000-0000654F0000}"/>
    <cellStyle name="40% - Accent3 11 6 2" xfId="20436" xr:uid="{00000000-0005-0000-0000-0000664F0000}"/>
    <cellStyle name="40% - Accent3 11 6 2 2" xfId="20437" xr:uid="{00000000-0005-0000-0000-0000674F0000}"/>
    <cellStyle name="40% - Accent3 11 6 3" xfId="20438" xr:uid="{00000000-0005-0000-0000-0000684F0000}"/>
    <cellStyle name="40% - Accent3 11 7" xfId="20439" xr:uid="{00000000-0005-0000-0000-0000694F0000}"/>
    <cellStyle name="40% - Accent3 11 7 2" xfId="20440" xr:uid="{00000000-0005-0000-0000-00006A4F0000}"/>
    <cellStyle name="40% - Accent3 11 7 2 2" xfId="20441" xr:uid="{00000000-0005-0000-0000-00006B4F0000}"/>
    <cellStyle name="40% - Accent3 11 7 3" xfId="20442" xr:uid="{00000000-0005-0000-0000-00006C4F0000}"/>
    <cellStyle name="40% - Accent3 11 8" xfId="20443" xr:uid="{00000000-0005-0000-0000-00006D4F0000}"/>
    <cellStyle name="40% - Accent3 11 8 2" xfId="20444" xr:uid="{00000000-0005-0000-0000-00006E4F0000}"/>
    <cellStyle name="40% - Accent3 11 9" xfId="20445" xr:uid="{00000000-0005-0000-0000-00006F4F0000}"/>
    <cellStyle name="40% - Accent3 12" xfId="20446" xr:uid="{00000000-0005-0000-0000-0000704F0000}"/>
    <cellStyle name="40% - Accent3 12 2" xfId="20447" xr:uid="{00000000-0005-0000-0000-0000714F0000}"/>
    <cellStyle name="40% - Accent3 12 2 2" xfId="20448" xr:uid="{00000000-0005-0000-0000-0000724F0000}"/>
    <cellStyle name="40% - Accent3 12 2 2 2" xfId="20449" xr:uid="{00000000-0005-0000-0000-0000734F0000}"/>
    <cellStyle name="40% - Accent3 12 2 2 2 2" xfId="20450" xr:uid="{00000000-0005-0000-0000-0000744F0000}"/>
    <cellStyle name="40% - Accent3 12 2 2 2 2 2" xfId="20451" xr:uid="{00000000-0005-0000-0000-0000754F0000}"/>
    <cellStyle name="40% - Accent3 12 2 2 2 2 2 2" xfId="20452" xr:uid="{00000000-0005-0000-0000-0000764F0000}"/>
    <cellStyle name="40% - Accent3 12 2 2 2 2 2 2 2" xfId="20453" xr:uid="{00000000-0005-0000-0000-0000774F0000}"/>
    <cellStyle name="40% - Accent3 12 2 2 2 2 2 3" xfId="20454" xr:uid="{00000000-0005-0000-0000-0000784F0000}"/>
    <cellStyle name="40% - Accent3 12 2 2 2 2 3" xfId="20455" xr:uid="{00000000-0005-0000-0000-0000794F0000}"/>
    <cellStyle name="40% - Accent3 12 2 2 2 2 3 2" xfId="20456" xr:uid="{00000000-0005-0000-0000-00007A4F0000}"/>
    <cellStyle name="40% - Accent3 12 2 2 2 2 4" xfId="20457" xr:uid="{00000000-0005-0000-0000-00007B4F0000}"/>
    <cellStyle name="40% - Accent3 12 2 2 2 3" xfId="20458" xr:uid="{00000000-0005-0000-0000-00007C4F0000}"/>
    <cellStyle name="40% - Accent3 12 2 2 2 3 2" xfId="20459" xr:uid="{00000000-0005-0000-0000-00007D4F0000}"/>
    <cellStyle name="40% - Accent3 12 2 2 2 3 2 2" xfId="20460" xr:uid="{00000000-0005-0000-0000-00007E4F0000}"/>
    <cellStyle name="40% - Accent3 12 2 2 2 3 3" xfId="20461" xr:uid="{00000000-0005-0000-0000-00007F4F0000}"/>
    <cellStyle name="40% - Accent3 12 2 2 2 4" xfId="20462" xr:uid="{00000000-0005-0000-0000-0000804F0000}"/>
    <cellStyle name="40% - Accent3 12 2 2 2 4 2" xfId="20463" xr:uid="{00000000-0005-0000-0000-0000814F0000}"/>
    <cellStyle name="40% - Accent3 12 2 2 2 4 2 2" xfId="20464" xr:uid="{00000000-0005-0000-0000-0000824F0000}"/>
    <cellStyle name="40% - Accent3 12 2 2 2 4 3" xfId="20465" xr:uid="{00000000-0005-0000-0000-0000834F0000}"/>
    <cellStyle name="40% - Accent3 12 2 2 2 5" xfId="20466" xr:uid="{00000000-0005-0000-0000-0000844F0000}"/>
    <cellStyle name="40% - Accent3 12 2 2 2 5 2" xfId="20467" xr:uid="{00000000-0005-0000-0000-0000854F0000}"/>
    <cellStyle name="40% - Accent3 12 2 2 2 6" xfId="20468" xr:uid="{00000000-0005-0000-0000-0000864F0000}"/>
    <cellStyle name="40% - Accent3 12 2 2 3" xfId="20469" xr:uid="{00000000-0005-0000-0000-0000874F0000}"/>
    <cellStyle name="40% - Accent3 12 2 2 3 2" xfId="20470" xr:uid="{00000000-0005-0000-0000-0000884F0000}"/>
    <cellStyle name="40% - Accent3 12 2 2 3 2 2" xfId="20471" xr:uid="{00000000-0005-0000-0000-0000894F0000}"/>
    <cellStyle name="40% - Accent3 12 2 2 3 2 2 2" xfId="20472" xr:uid="{00000000-0005-0000-0000-00008A4F0000}"/>
    <cellStyle name="40% - Accent3 12 2 2 3 2 3" xfId="20473" xr:uid="{00000000-0005-0000-0000-00008B4F0000}"/>
    <cellStyle name="40% - Accent3 12 2 2 3 3" xfId="20474" xr:uid="{00000000-0005-0000-0000-00008C4F0000}"/>
    <cellStyle name="40% - Accent3 12 2 2 3 3 2" xfId="20475" xr:uid="{00000000-0005-0000-0000-00008D4F0000}"/>
    <cellStyle name="40% - Accent3 12 2 2 3 4" xfId="20476" xr:uid="{00000000-0005-0000-0000-00008E4F0000}"/>
    <cellStyle name="40% - Accent3 12 2 2 4" xfId="20477" xr:uid="{00000000-0005-0000-0000-00008F4F0000}"/>
    <cellStyle name="40% - Accent3 12 2 2 4 2" xfId="20478" xr:uid="{00000000-0005-0000-0000-0000904F0000}"/>
    <cellStyle name="40% - Accent3 12 2 2 4 2 2" xfId="20479" xr:uid="{00000000-0005-0000-0000-0000914F0000}"/>
    <cellStyle name="40% - Accent3 12 2 2 4 3" xfId="20480" xr:uid="{00000000-0005-0000-0000-0000924F0000}"/>
    <cellStyle name="40% - Accent3 12 2 2 5" xfId="20481" xr:uid="{00000000-0005-0000-0000-0000934F0000}"/>
    <cellStyle name="40% - Accent3 12 2 2 5 2" xfId="20482" xr:uid="{00000000-0005-0000-0000-0000944F0000}"/>
    <cellStyle name="40% - Accent3 12 2 2 5 2 2" xfId="20483" xr:uid="{00000000-0005-0000-0000-0000954F0000}"/>
    <cellStyle name="40% - Accent3 12 2 2 5 3" xfId="20484" xr:uid="{00000000-0005-0000-0000-0000964F0000}"/>
    <cellStyle name="40% - Accent3 12 2 2 6" xfId="20485" xr:uid="{00000000-0005-0000-0000-0000974F0000}"/>
    <cellStyle name="40% - Accent3 12 2 2 6 2" xfId="20486" xr:uid="{00000000-0005-0000-0000-0000984F0000}"/>
    <cellStyle name="40% - Accent3 12 2 2 7" xfId="20487" xr:uid="{00000000-0005-0000-0000-0000994F0000}"/>
    <cellStyle name="40% - Accent3 12 2 3" xfId="20488" xr:uid="{00000000-0005-0000-0000-00009A4F0000}"/>
    <cellStyle name="40% - Accent3 12 2 3 2" xfId="20489" xr:uid="{00000000-0005-0000-0000-00009B4F0000}"/>
    <cellStyle name="40% - Accent3 12 2 3 2 2" xfId="20490" xr:uid="{00000000-0005-0000-0000-00009C4F0000}"/>
    <cellStyle name="40% - Accent3 12 2 3 2 2 2" xfId="20491" xr:uid="{00000000-0005-0000-0000-00009D4F0000}"/>
    <cellStyle name="40% - Accent3 12 2 3 2 2 2 2" xfId="20492" xr:uid="{00000000-0005-0000-0000-00009E4F0000}"/>
    <cellStyle name="40% - Accent3 12 2 3 2 2 3" xfId="20493" xr:uid="{00000000-0005-0000-0000-00009F4F0000}"/>
    <cellStyle name="40% - Accent3 12 2 3 2 3" xfId="20494" xr:uid="{00000000-0005-0000-0000-0000A04F0000}"/>
    <cellStyle name="40% - Accent3 12 2 3 2 3 2" xfId="20495" xr:uid="{00000000-0005-0000-0000-0000A14F0000}"/>
    <cellStyle name="40% - Accent3 12 2 3 2 4" xfId="20496" xr:uid="{00000000-0005-0000-0000-0000A24F0000}"/>
    <cellStyle name="40% - Accent3 12 2 3 3" xfId="20497" xr:uid="{00000000-0005-0000-0000-0000A34F0000}"/>
    <cellStyle name="40% - Accent3 12 2 3 3 2" xfId="20498" xr:uid="{00000000-0005-0000-0000-0000A44F0000}"/>
    <cellStyle name="40% - Accent3 12 2 3 3 2 2" xfId="20499" xr:uid="{00000000-0005-0000-0000-0000A54F0000}"/>
    <cellStyle name="40% - Accent3 12 2 3 3 3" xfId="20500" xr:uid="{00000000-0005-0000-0000-0000A64F0000}"/>
    <cellStyle name="40% - Accent3 12 2 3 4" xfId="20501" xr:uid="{00000000-0005-0000-0000-0000A74F0000}"/>
    <cellStyle name="40% - Accent3 12 2 3 4 2" xfId="20502" xr:uid="{00000000-0005-0000-0000-0000A84F0000}"/>
    <cellStyle name="40% - Accent3 12 2 3 4 2 2" xfId="20503" xr:uid="{00000000-0005-0000-0000-0000A94F0000}"/>
    <cellStyle name="40% - Accent3 12 2 3 4 3" xfId="20504" xr:uid="{00000000-0005-0000-0000-0000AA4F0000}"/>
    <cellStyle name="40% - Accent3 12 2 3 5" xfId="20505" xr:uid="{00000000-0005-0000-0000-0000AB4F0000}"/>
    <cellStyle name="40% - Accent3 12 2 3 5 2" xfId="20506" xr:uid="{00000000-0005-0000-0000-0000AC4F0000}"/>
    <cellStyle name="40% - Accent3 12 2 3 6" xfId="20507" xr:uid="{00000000-0005-0000-0000-0000AD4F0000}"/>
    <cellStyle name="40% - Accent3 12 2 4" xfId="20508" xr:uid="{00000000-0005-0000-0000-0000AE4F0000}"/>
    <cellStyle name="40% - Accent3 12 2 4 2" xfId="20509" xr:uid="{00000000-0005-0000-0000-0000AF4F0000}"/>
    <cellStyle name="40% - Accent3 12 2 4 2 2" xfId="20510" xr:uid="{00000000-0005-0000-0000-0000B04F0000}"/>
    <cellStyle name="40% - Accent3 12 2 4 2 2 2" xfId="20511" xr:uid="{00000000-0005-0000-0000-0000B14F0000}"/>
    <cellStyle name="40% - Accent3 12 2 4 2 3" xfId="20512" xr:uid="{00000000-0005-0000-0000-0000B24F0000}"/>
    <cellStyle name="40% - Accent3 12 2 4 3" xfId="20513" xr:uid="{00000000-0005-0000-0000-0000B34F0000}"/>
    <cellStyle name="40% - Accent3 12 2 4 3 2" xfId="20514" xr:uid="{00000000-0005-0000-0000-0000B44F0000}"/>
    <cellStyle name="40% - Accent3 12 2 4 4" xfId="20515" xr:uid="{00000000-0005-0000-0000-0000B54F0000}"/>
    <cellStyle name="40% - Accent3 12 2 5" xfId="20516" xr:uid="{00000000-0005-0000-0000-0000B64F0000}"/>
    <cellStyle name="40% - Accent3 12 2 5 2" xfId="20517" xr:uid="{00000000-0005-0000-0000-0000B74F0000}"/>
    <cellStyle name="40% - Accent3 12 2 5 2 2" xfId="20518" xr:uid="{00000000-0005-0000-0000-0000B84F0000}"/>
    <cellStyle name="40% - Accent3 12 2 5 3" xfId="20519" xr:uid="{00000000-0005-0000-0000-0000B94F0000}"/>
    <cellStyle name="40% - Accent3 12 2 6" xfId="20520" xr:uid="{00000000-0005-0000-0000-0000BA4F0000}"/>
    <cellStyle name="40% - Accent3 12 2 6 2" xfId="20521" xr:uid="{00000000-0005-0000-0000-0000BB4F0000}"/>
    <cellStyle name="40% - Accent3 12 2 6 2 2" xfId="20522" xr:uid="{00000000-0005-0000-0000-0000BC4F0000}"/>
    <cellStyle name="40% - Accent3 12 2 6 3" xfId="20523" xr:uid="{00000000-0005-0000-0000-0000BD4F0000}"/>
    <cellStyle name="40% - Accent3 12 2 7" xfId="20524" xr:uid="{00000000-0005-0000-0000-0000BE4F0000}"/>
    <cellStyle name="40% - Accent3 12 2 7 2" xfId="20525" xr:uid="{00000000-0005-0000-0000-0000BF4F0000}"/>
    <cellStyle name="40% - Accent3 12 2 8" xfId="20526" xr:uid="{00000000-0005-0000-0000-0000C04F0000}"/>
    <cellStyle name="40% - Accent3 12 3" xfId="20527" xr:uid="{00000000-0005-0000-0000-0000C14F0000}"/>
    <cellStyle name="40% - Accent3 12 3 2" xfId="20528" xr:uid="{00000000-0005-0000-0000-0000C24F0000}"/>
    <cellStyle name="40% - Accent3 12 3 2 2" xfId="20529" xr:uid="{00000000-0005-0000-0000-0000C34F0000}"/>
    <cellStyle name="40% - Accent3 12 3 2 2 2" xfId="20530" xr:uid="{00000000-0005-0000-0000-0000C44F0000}"/>
    <cellStyle name="40% - Accent3 12 3 2 2 2 2" xfId="20531" xr:uid="{00000000-0005-0000-0000-0000C54F0000}"/>
    <cellStyle name="40% - Accent3 12 3 2 2 2 2 2" xfId="20532" xr:uid="{00000000-0005-0000-0000-0000C64F0000}"/>
    <cellStyle name="40% - Accent3 12 3 2 2 2 3" xfId="20533" xr:uid="{00000000-0005-0000-0000-0000C74F0000}"/>
    <cellStyle name="40% - Accent3 12 3 2 2 3" xfId="20534" xr:uid="{00000000-0005-0000-0000-0000C84F0000}"/>
    <cellStyle name="40% - Accent3 12 3 2 2 3 2" xfId="20535" xr:uid="{00000000-0005-0000-0000-0000C94F0000}"/>
    <cellStyle name="40% - Accent3 12 3 2 2 4" xfId="20536" xr:uid="{00000000-0005-0000-0000-0000CA4F0000}"/>
    <cellStyle name="40% - Accent3 12 3 2 3" xfId="20537" xr:uid="{00000000-0005-0000-0000-0000CB4F0000}"/>
    <cellStyle name="40% - Accent3 12 3 2 3 2" xfId="20538" xr:uid="{00000000-0005-0000-0000-0000CC4F0000}"/>
    <cellStyle name="40% - Accent3 12 3 2 3 2 2" xfId="20539" xr:uid="{00000000-0005-0000-0000-0000CD4F0000}"/>
    <cellStyle name="40% - Accent3 12 3 2 3 3" xfId="20540" xr:uid="{00000000-0005-0000-0000-0000CE4F0000}"/>
    <cellStyle name="40% - Accent3 12 3 2 4" xfId="20541" xr:uid="{00000000-0005-0000-0000-0000CF4F0000}"/>
    <cellStyle name="40% - Accent3 12 3 2 4 2" xfId="20542" xr:uid="{00000000-0005-0000-0000-0000D04F0000}"/>
    <cellStyle name="40% - Accent3 12 3 2 4 2 2" xfId="20543" xr:uid="{00000000-0005-0000-0000-0000D14F0000}"/>
    <cellStyle name="40% - Accent3 12 3 2 4 3" xfId="20544" xr:uid="{00000000-0005-0000-0000-0000D24F0000}"/>
    <cellStyle name="40% - Accent3 12 3 2 5" xfId="20545" xr:uid="{00000000-0005-0000-0000-0000D34F0000}"/>
    <cellStyle name="40% - Accent3 12 3 2 5 2" xfId="20546" xr:uid="{00000000-0005-0000-0000-0000D44F0000}"/>
    <cellStyle name="40% - Accent3 12 3 2 6" xfId="20547" xr:uid="{00000000-0005-0000-0000-0000D54F0000}"/>
    <cellStyle name="40% - Accent3 12 3 3" xfId="20548" xr:uid="{00000000-0005-0000-0000-0000D64F0000}"/>
    <cellStyle name="40% - Accent3 12 3 3 2" xfId="20549" xr:uid="{00000000-0005-0000-0000-0000D74F0000}"/>
    <cellStyle name="40% - Accent3 12 3 3 2 2" xfId="20550" xr:uid="{00000000-0005-0000-0000-0000D84F0000}"/>
    <cellStyle name="40% - Accent3 12 3 3 2 2 2" xfId="20551" xr:uid="{00000000-0005-0000-0000-0000D94F0000}"/>
    <cellStyle name="40% - Accent3 12 3 3 2 3" xfId="20552" xr:uid="{00000000-0005-0000-0000-0000DA4F0000}"/>
    <cellStyle name="40% - Accent3 12 3 3 3" xfId="20553" xr:uid="{00000000-0005-0000-0000-0000DB4F0000}"/>
    <cellStyle name="40% - Accent3 12 3 3 3 2" xfId="20554" xr:uid="{00000000-0005-0000-0000-0000DC4F0000}"/>
    <cellStyle name="40% - Accent3 12 3 3 4" xfId="20555" xr:uid="{00000000-0005-0000-0000-0000DD4F0000}"/>
    <cellStyle name="40% - Accent3 12 3 4" xfId="20556" xr:uid="{00000000-0005-0000-0000-0000DE4F0000}"/>
    <cellStyle name="40% - Accent3 12 3 4 2" xfId="20557" xr:uid="{00000000-0005-0000-0000-0000DF4F0000}"/>
    <cellStyle name="40% - Accent3 12 3 4 2 2" xfId="20558" xr:uid="{00000000-0005-0000-0000-0000E04F0000}"/>
    <cellStyle name="40% - Accent3 12 3 4 3" xfId="20559" xr:uid="{00000000-0005-0000-0000-0000E14F0000}"/>
    <cellStyle name="40% - Accent3 12 3 5" xfId="20560" xr:uid="{00000000-0005-0000-0000-0000E24F0000}"/>
    <cellStyle name="40% - Accent3 12 3 5 2" xfId="20561" xr:uid="{00000000-0005-0000-0000-0000E34F0000}"/>
    <cellStyle name="40% - Accent3 12 3 5 2 2" xfId="20562" xr:uid="{00000000-0005-0000-0000-0000E44F0000}"/>
    <cellStyle name="40% - Accent3 12 3 5 3" xfId="20563" xr:uid="{00000000-0005-0000-0000-0000E54F0000}"/>
    <cellStyle name="40% - Accent3 12 3 6" xfId="20564" xr:uid="{00000000-0005-0000-0000-0000E64F0000}"/>
    <cellStyle name="40% - Accent3 12 3 6 2" xfId="20565" xr:uid="{00000000-0005-0000-0000-0000E74F0000}"/>
    <cellStyle name="40% - Accent3 12 3 7" xfId="20566" xr:uid="{00000000-0005-0000-0000-0000E84F0000}"/>
    <cellStyle name="40% - Accent3 12 4" xfId="20567" xr:uid="{00000000-0005-0000-0000-0000E94F0000}"/>
    <cellStyle name="40% - Accent3 12 4 2" xfId="20568" xr:uid="{00000000-0005-0000-0000-0000EA4F0000}"/>
    <cellStyle name="40% - Accent3 12 4 2 2" xfId="20569" xr:uid="{00000000-0005-0000-0000-0000EB4F0000}"/>
    <cellStyle name="40% - Accent3 12 4 2 2 2" xfId="20570" xr:uid="{00000000-0005-0000-0000-0000EC4F0000}"/>
    <cellStyle name="40% - Accent3 12 4 2 2 2 2" xfId="20571" xr:uid="{00000000-0005-0000-0000-0000ED4F0000}"/>
    <cellStyle name="40% - Accent3 12 4 2 2 3" xfId="20572" xr:uid="{00000000-0005-0000-0000-0000EE4F0000}"/>
    <cellStyle name="40% - Accent3 12 4 2 3" xfId="20573" xr:uid="{00000000-0005-0000-0000-0000EF4F0000}"/>
    <cellStyle name="40% - Accent3 12 4 2 3 2" xfId="20574" xr:uid="{00000000-0005-0000-0000-0000F04F0000}"/>
    <cellStyle name="40% - Accent3 12 4 2 4" xfId="20575" xr:uid="{00000000-0005-0000-0000-0000F14F0000}"/>
    <cellStyle name="40% - Accent3 12 4 3" xfId="20576" xr:uid="{00000000-0005-0000-0000-0000F24F0000}"/>
    <cellStyle name="40% - Accent3 12 4 3 2" xfId="20577" xr:uid="{00000000-0005-0000-0000-0000F34F0000}"/>
    <cellStyle name="40% - Accent3 12 4 3 2 2" xfId="20578" xr:uid="{00000000-0005-0000-0000-0000F44F0000}"/>
    <cellStyle name="40% - Accent3 12 4 3 3" xfId="20579" xr:uid="{00000000-0005-0000-0000-0000F54F0000}"/>
    <cellStyle name="40% - Accent3 12 4 4" xfId="20580" xr:uid="{00000000-0005-0000-0000-0000F64F0000}"/>
    <cellStyle name="40% - Accent3 12 4 4 2" xfId="20581" xr:uid="{00000000-0005-0000-0000-0000F74F0000}"/>
    <cellStyle name="40% - Accent3 12 4 4 2 2" xfId="20582" xr:uid="{00000000-0005-0000-0000-0000F84F0000}"/>
    <cellStyle name="40% - Accent3 12 4 4 3" xfId="20583" xr:uid="{00000000-0005-0000-0000-0000F94F0000}"/>
    <cellStyle name="40% - Accent3 12 4 5" xfId="20584" xr:uid="{00000000-0005-0000-0000-0000FA4F0000}"/>
    <cellStyle name="40% - Accent3 12 4 5 2" xfId="20585" xr:uid="{00000000-0005-0000-0000-0000FB4F0000}"/>
    <cellStyle name="40% - Accent3 12 4 6" xfId="20586" xr:uid="{00000000-0005-0000-0000-0000FC4F0000}"/>
    <cellStyle name="40% - Accent3 12 5" xfId="20587" xr:uid="{00000000-0005-0000-0000-0000FD4F0000}"/>
    <cellStyle name="40% - Accent3 12 5 2" xfId="20588" xr:uid="{00000000-0005-0000-0000-0000FE4F0000}"/>
    <cellStyle name="40% - Accent3 12 5 2 2" xfId="20589" xr:uid="{00000000-0005-0000-0000-0000FF4F0000}"/>
    <cellStyle name="40% - Accent3 12 5 2 2 2" xfId="20590" xr:uid="{00000000-0005-0000-0000-000000500000}"/>
    <cellStyle name="40% - Accent3 12 5 2 3" xfId="20591" xr:uid="{00000000-0005-0000-0000-000001500000}"/>
    <cellStyle name="40% - Accent3 12 5 3" xfId="20592" xr:uid="{00000000-0005-0000-0000-000002500000}"/>
    <cellStyle name="40% - Accent3 12 5 3 2" xfId="20593" xr:uid="{00000000-0005-0000-0000-000003500000}"/>
    <cellStyle name="40% - Accent3 12 5 4" xfId="20594" xr:uid="{00000000-0005-0000-0000-000004500000}"/>
    <cellStyle name="40% - Accent3 12 6" xfId="20595" xr:uid="{00000000-0005-0000-0000-000005500000}"/>
    <cellStyle name="40% - Accent3 12 6 2" xfId="20596" xr:uid="{00000000-0005-0000-0000-000006500000}"/>
    <cellStyle name="40% - Accent3 12 6 2 2" xfId="20597" xr:uid="{00000000-0005-0000-0000-000007500000}"/>
    <cellStyle name="40% - Accent3 12 6 3" xfId="20598" xr:uid="{00000000-0005-0000-0000-000008500000}"/>
    <cellStyle name="40% - Accent3 12 7" xfId="20599" xr:uid="{00000000-0005-0000-0000-000009500000}"/>
    <cellStyle name="40% - Accent3 12 7 2" xfId="20600" xr:uid="{00000000-0005-0000-0000-00000A500000}"/>
    <cellStyle name="40% - Accent3 12 7 2 2" xfId="20601" xr:uid="{00000000-0005-0000-0000-00000B500000}"/>
    <cellStyle name="40% - Accent3 12 7 3" xfId="20602" xr:uid="{00000000-0005-0000-0000-00000C500000}"/>
    <cellStyle name="40% - Accent3 12 8" xfId="20603" xr:uid="{00000000-0005-0000-0000-00000D500000}"/>
    <cellStyle name="40% - Accent3 12 8 2" xfId="20604" xr:uid="{00000000-0005-0000-0000-00000E500000}"/>
    <cellStyle name="40% - Accent3 12 9" xfId="20605" xr:uid="{00000000-0005-0000-0000-00000F500000}"/>
    <cellStyle name="40% - Accent3 13" xfId="20606" xr:uid="{00000000-0005-0000-0000-000010500000}"/>
    <cellStyle name="40% - Accent3 13 2" xfId="20607" xr:uid="{00000000-0005-0000-0000-000011500000}"/>
    <cellStyle name="40% - Accent3 13 2 2" xfId="20608" xr:uid="{00000000-0005-0000-0000-000012500000}"/>
    <cellStyle name="40% - Accent3 13 2 2 2" xfId="20609" xr:uid="{00000000-0005-0000-0000-000013500000}"/>
    <cellStyle name="40% - Accent3 13 2 2 2 2" xfId="20610" xr:uid="{00000000-0005-0000-0000-000014500000}"/>
    <cellStyle name="40% - Accent3 13 2 2 2 2 2" xfId="20611" xr:uid="{00000000-0005-0000-0000-000015500000}"/>
    <cellStyle name="40% - Accent3 13 2 2 2 2 2 2" xfId="20612" xr:uid="{00000000-0005-0000-0000-000016500000}"/>
    <cellStyle name="40% - Accent3 13 2 2 2 2 3" xfId="20613" xr:uid="{00000000-0005-0000-0000-000017500000}"/>
    <cellStyle name="40% - Accent3 13 2 2 2 3" xfId="20614" xr:uid="{00000000-0005-0000-0000-000018500000}"/>
    <cellStyle name="40% - Accent3 13 2 2 2 3 2" xfId="20615" xr:uid="{00000000-0005-0000-0000-000019500000}"/>
    <cellStyle name="40% - Accent3 13 2 2 2 4" xfId="20616" xr:uid="{00000000-0005-0000-0000-00001A500000}"/>
    <cellStyle name="40% - Accent3 13 2 2 3" xfId="20617" xr:uid="{00000000-0005-0000-0000-00001B500000}"/>
    <cellStyle name="40% - Accent3 13 2 2 3 2" xfId="20618" xr:uid="{00000000-0005-0000-0000-00001C500000}"/>
    <cellStyle name="40% - Accent3 13 2 2 3 2 2" xfId="20619" xr:uid="{00000000-0005-0000-0000-00001D500000}"/>
    <cellStyle name="40% - Accent3 13 2 2 3 3" xfId="20620" xr:uid="{00000000-0005-0000-0000-00001E500000}"/>
    <cellStyle name="40% - Accent3 13 2 2 4" xfId="20621" xr:uid="{00000000-0005-0000-0000-00001F500000}"/>
    <cellStyle name="40% - Accent3 13 2 2 4 2" xfId="20622" xr:uid="{00000000-0005-0000-0000-000020500000}"/>
    <cellStyle name="40% - Accent3 13 2 2 4 2 2" xfId="20623" xr:uid="{00000000-0005-0000-0000-000021500000}"/>
    <cellStyle name="40% - Accent3 13 2 2 4 3" xfId="20624" xr:uid="{00000000-0005-0000-0000-000022500000}"/>
    <cellStyle name="40% - Accent3 13 2 2 5" xfId="20625" xr:uid="{00000000-0005-0000-0000-000023500000}"/>
    <cellStyle name="40% - Accent3 13 2 2 5 2" xfId="20626" xr:uid="{00000000-0005-0000-0000-000024500000}"/>
    <cellStyle name="40% - Accent3 13 2 2 6" xfId="20627" xr:uid="{00000000-0005-0000-0000-000025500000}"/>
    <cellStyle name="40% - Accent3 13 2 3" xfId="20628" xr:uid="{00000000-0005-0000-0000-000026500000}"/>
    <cellStyle name="40% - Accent3 13 2 3 2" xfId="20629" xr:uid="{00000000-0005-0000-0000-000027500000}"/>
    <cellStyle name="40% - Accent3 13 2 3 2 2" xfId="20630" xr:uid="{00000000-0005-0000-0000-000028500000}"/>
    <cellStyle name="40% - Accent3 13 2 3 2 2 2" xfId="20631" xr:uid="{00000000-0005-0000-0000-000029500000}"/>
    <cellStyle name="40% - Accent3 13 2 3 2 3" xfId="20632" xr:uid="{00000000-0005-0000-0000-00002A500000}"/>
    <cellStyle name="40% - Accent3 13 2 3 3" xfId="20633" xr:uid="{00000000-0005-0000-0000-00002B500000}"/>
    <cellStyle name="40% - Accent3 13 2 3 3 2" xfId="20634" xr:uid="{00000000-0005-0000-0000-00002C500000}"/>
    <cellStyle name="40% - Accent3 13 2 3 4" xfId="20635" xr:uid="{00000000-0005-0000-0000-00002D500000}"/>
    <cellStyle name="40% - Accent3 13 2 4" xfId="20636" xr:uid="{00000000-0005-0000-0000-00002E500000}"/>
    <cellStyle name="40% - Accent3 13 2 4 2" xfId="20637" xr:uid="{00000000-0005-0000-0000-00002F500000}"/>
    <cellStyle name="40% - Accent3 13 2 4 2 2" xfId="20638" xr:uid="{00000000-0005-0000-0000-000030500000}"/>
    <cellStyle name="40% - Accent3 13 2 4 3" xfId="20639" xr:uid="{00000000-0005-0000-0000-000031500000}"/>
    <cellStyle name="40% - Accent3 13 2 5" xfId="20640" xr:uid="{00000000-0005-0000-0000-000032500000}"/>
    <cellStyle name="40% - Accent3 13 2 5 2" xfId="20641" xr:uid="{00000000-0005-0000-0000-000033500000}"/>
    <cellStyle name="40% - Accent3 13 2 5 2 2" xfId="20642" xr:uid="{00000000-0005-0000-0000-000034500000}"/>
    <cellStyle name="40% - Accent3 13 2 5 3" xfId="20643" xr:uid="{00000000-0005-0000-0000-000035500000}"/>
    <cellStyle name="40% - Accent3 13 2 6" xfId="20644" xr:uid="{00000000-0005-0000-0000-000036500000}"/>
    <cellStyle name="40% - Accent3 13 2 6 2" xfId="20645" xr:uid="{00000000-0005-0000-0000-000037500000}"/>
    <cellStyle name="40% - Accent3 13 2 7" xfId="20646" xr:uid="{00000000-0005-0000-0000-000038500000}"/>
    <cellStyle name="40% - Accent3 13 3" xfId="20647" xr:uid="{00000000-0005-0000-0000-000039500000}"/>
    <cellStyle name="40% - Accent3 13 3 2" xfId="20648" xr:uid="{00000000-0005-0000-0000-00003A500000}"/>
    <cellStyle name="40% - Accent3 13 3 2 2" xfId="20649" xr:uid="{00000000-0005-0000-0000-00003B500000}"/>
    <cellStyle name="40% - Accent3 13 3 2 2 2" xfId="20650" xr:uid="{00000000-0005-0000-0000-00003C500000}"/>
    <cellStyle name="40% - Accent3 13 3 2 2 2 2" xfId="20651" xr:uid="{00000000-0005-0000-0000-00003D500000}"/>
    <cellStyle name="40% - Accent3 13 3 2 2 2 2 2" xfId="20652" xr:uid="{00000000-0005-0000-0000-00003E500000}"/>
    <cellStyle name="40% - Accent3 13 3 2 2 2 3" xfId="20653" xr:uid="{00000000-0005-0000-0000-00003F500000}"/>
    <cellStyle name="40% - Accent3 13 3 2 2 3" xfId="20654" xr:uid="{00000000-0005-0000-0000-000040500000}"/>
    <cellStyle name="40% - Accent3 13 3 2 2 3 2" xfId="20655" xr:uid="{00000000-0005-0000-0000-000041500000}"/>
    <cellStyle name="40% - Accent3 13 3 2 2 4" xfId="20656" xr:uid="{00000000-0005-0000-0000-000042500000}"/>
    <cellStyle name="40% - Accent3 13 3 2 3" xfId="20657" xr:uid="{00000000-0005-0000-0000-000043500000}"/>
    <cellStyle name="40% - Accent3 13 3 2 3 2" xfId="20658" xr:uid="{00000000-0005-0000-0000-000044500000}"/>
    <cellStyle name="40% - Accent3 13 3 2 3 2 2" xfId="20659" xr:uid="{00000000-0005-0000-0000-000045500000}"/>
    <cellStyle name="40% - Accent3 13 3 2 3 3" xfId="20660" xr:uid="{00000000-0005-0000-0000-000046500000}"/>
    <cellStyle name="40% - Accent3 13 3 2 4" xfId="20661" xr:uid="{00000000-0005-0000-0000-000047500000}"/>
    <cellStyle name="40% - Accent3 13 3 2 4 2" xfId="20662" xr:uid="{00000000-0005-0000-0000-000048500000}"/>
    <cellStyle name="40% - Accent3 13 3 2 4 2 2" xfId="20663" xr:uid="{00000000-0005-0000-0000-000049500000}"/>
    <cellStyle name="40% - Accent3 13 3 2 4 3" xfId="20664" xr:uid="{00000000-0005-0000-0000-00004A500000}"/>
    <cellStyle name="40% - Accent3 13 3 2 5" xfId="20665" xr:uid="{00000000-0005-0000-0000-00004B500000}"/>
    <cellStyle name="40% - Accent3 13 3 2 5 2" xfId="20666" xr:uid="{00000000-0005-0000-0000-00004C500000}"/>
    <cellStyle name="40% - Accent3 13 3 2 6" xfId="20667" xr:uid="{00000000-0005-0000-0000-00004D500000}"/>
    <cellStyle name="40% - Accent3 13 3 3" xfId="20668" xr:uid="{00000000-0005-0000-0000-00004E500000}"/>
    <cellStyle name="40% - Accent3 13 3 3 2" xfId="20669" xr:uid="{00000000-0005-0000-0000-00004F500000}"/>
    <cellStyle name="40% - Accent3 13 3 3 2 2" xfId="20670" xr:uid="{00000000-0005-0000-0000-000050500000}"/>
    <cellStyle name="40% - Accent3 13 3 3 2 2 2" xfId="20671" xr:uid="{00000000-0005-0000-0000-000051500000}"/>
    <cellStyle name="40% - Accent3 13 3 3 2 3" xfId="20672" xr:uid="{00000000-0005-0000-0000-000052500000}"/>
    <cellStyle name="40% - Accent3 13 3 3 3" xfId="20673" xr:uid="{00000000-0005-0000-0000-000053500000}"/>
    <cellStyle name="40% - Accent3 13 3 3 3 2" xfId="20674" xr:uid="{00000000-0005-0000-0000-000054500000}"/>
    <cellStyle name="40% - Accent3 13 3 3 4" xfId="20675" xr:uid="{00000000-0005-0000-0000-000055500000}"/>
    <cellStyle name="40% - Accent3 13 3 4" xfId="20676" xr:uid="{00000000-0005-0000-0000-000056500000}"/>
    <cellStyle name="40% - Accent3 13 3 4 2" xfId="20677" xr:uid="{00000000-0005-0000-0000-000057500000}"/>
    <cellStyle name="40% - Accent3 13 3 4 2 2" xfId="20678" xr:uid="{00000000-0005-0000-0000-000058500000}"/>
    <cellStyle name="40% - Accent3 13 3 4 3" xfId="20679" xr:uid="{00000000-0005-0000-0000-000059500000}"/>
    <cellStyle name="40% - Accent3 13 3 5" xfId="20680" xr:uid="{00000000-0005-0000-0000-00005A500000}"/>
    <cellStyle name="40% - Accent3 13 3 5 2" xfId="20681" xr:uid="{00000000-0005-0000-0000-00005B500000}"/>
    <cellStyle name="40% - Accent3 13 3 5 2 2" xfId="20682" xr:uid="{00000000-0005-0000-0000-00005C500000}"/>
    <cellStyle name="40% - Accent3 13 3 5 3" xfId="20683" xr:uid="{00000000-0005-0000-0000-00005D500000}"/>
    <cellStyle name="40% - Accent3 13 3 6" xfId="20684" xr:uid="{00000000-0005-0000-0000-00005E500000}"/>
    <cellStyle name="40% - Accent3 13 3 6 2" xfId="20685" xr:uid="{00000000-0005-0000-0000-00005F500000}"/>
    <cellStyle name="40% - Accent3 13 3 7" xfId="20686" xr:uid="{00000000-0005-0000-0000-000060500000}"/>
    <cellStyle name="40% - Accent3 13 4" xfId="20687" xr:uid="{00000000-0005-0000-0000-000061500000}"/>
    <cellStyle name="40% - Accent3 13 4 2" xfId="20688" xr:uid="{00000000-0005-0000-0000-000062500000}"/>
    <cellStyle name="40% - Accent3 13 4 2 2" xfId="20689" xr:uid="{00000000-0005-0000-0000-000063500000}"/>
    <cellStyle name="40% - Accent3 13 4 2 2 2" xfId="20690" xr:uid="{00000000-0005-0000-0000-000064500000}"/>
    <cellStyle name="40% - Accent3 13 4 2 2 2 2" xfId="20691" xr:uid="{00000000-0005-0000-0000-000065500000}"/>
    <cellStyle name="40% - Accent3 13 4 2 2 3" xfId="20692" xr:uid="{00000000-0005-0000-0000-000066500000}"/>
    <cellStyle name="40% - Accent3 13 4 2 3" xfId="20693" xr:uid="{00000000-0005-0000-0000-000067500000}"/>
    <cellStyle name="40% - Accent3 13 4 2 3 2" xfId="20694" xr:uid="{00000000-0005-0000-0000-000068500000}"/>
    <cellStyle name="40% - Accent3 13 4 2 4" xfId="20695" xr:uid="{00000000-0005-0000-0000-000069500000}"/>
    <cellStyle name="40% - Accent3 13 4 3" xfId="20696" xr:uid="{00000000-0005-0000-0000-00006A500000}"/>
    <cellStyle name="40% - Accent3 13 4 3 2" xfId="20697" xr:uid="{00000000-0005-0000-0000-00006B500000}"/>
    <cellStyle name="40% - Accent3 13 4 3 2 2" xfId="20698" xr:uid="{00000000-0005-0000-0000-00006C500000}"/>
    <cellStyle name="40% - Accent3 13 4 3 3" xfId="20699" xr:uid="{00000000-0005-0000-0000-00006D500000}"/>
    <cellStyle name="40% - Accent3 13 4 4" xfId="20700" xr:uid="{00000000-0005-0000-0000-00006E500000}"/>
    <cellStyle name="40% - Accent3 13 4 4 2" xfId="20701" xr:uid="{00000000-0005-0000-0000-00006F500000}"/>
    <cellStyle name="40% - Accent3 13 4 4 2 2" xfId="20702" xr:uid="{00000000-0005-0000-0000-000070500000}"/>
    <cellStyle name="40% - Accent3 13 4 4 3" xfId="20703" xr:uid="{00000000-0005-0000-0000-000071500000}"/>
    <cellStyle name="40% - Accent3 13 4 5" xfId="20704" xr:uid="{00000000-0005-0000-0000-000072500000}"/>
    <cellStyle name="40% - Accent3 13 4 5 2" xfId="20705" xr:uid="{00000000-0005-0000-0000-000073500000}"/>
    <cellStyle name="40% - Accent3 13 4 6" xfId="20706" xr:uid="{00000000-0005-0000-0000-000074500000}"/>
    <cellStyle name="40% - Accent3 13 5" xfId="20707" xr:uid="{00000000-0005-0000-0000-000075500000}"/>
    <cellStyle name="40% - Accent3 13 5 2" xfId="20708" xr:uid="{00000000-0005-0000-0000-000076500000}"/>
    <cellStyle name="40% - Accent3 13 5 2 2" xfId="20709" xr:uid="{00000000-0005-0000-0000-000077500000}"/>
    <cellStyle name="40% - Accent3 13 5 2 2 2" xfId="20710" xr:uid="{00000000-0005-0000-0000-000078500000}"/>
    <cellStyle name="40% - Accent3 13 5 2 3" xfId="20711" xr:uid="{00000000-0005-0000-0000-000079500000}"/>
    <cellStyle name="40% - Accent3 13 5 3" xfId="20712" xr:uid="{00000000-0005-0000-0000-00007A500000}"/>
    <cellStyle name="40% - Accent3 13 5 3 2" xfId="20713" xr:uid="{00000000-0005-0000-0000-00007B500000}"/>
    <cellStyle name="40% - Accent3 13 5 4" xfId="20714" xr:uid="{00000000-0005-0000-0000-00007C500000}"/>
    <cellStyle name="40% - Accent3 13 6" xfId="20715" xr:uid="{00000000-0005-0000-0000-00007D500000}"/>
    <cellStyle name="40% - Accent3 13 6 2" xfId="20716" xr:uid="{00000000-0005-0000-0000-00007E500000}"/>
    <cellStyle name="40% - Accent3 13 6 2 2" xfId="20717" xr:uid="{00000000-0005-0000-0000-00007F500000}"/>
    <cellStyle name="40% - Accent3 13 6 3" xfId="20718" xr:uid="{00000000-0005-0000-0000-000080500000}"/>
    <cellStyle name="40% - Accent3 13 7" xfId="20719" xr:uid="{00000000-0005-0000-0000-000081500000}"/>
    <cellStyle name="40% - Accent3 13 7 2" xfId="20720" xr:uid="{00000000-0005-0000-0000-000082500000}"/>
    <cellStyle name="40% - Accent3 13 7 2 2" xfId="20721" xr:uid="{00000000-0005-0000-0000-000083500000}"/>
    <cellStyle name="40% - Accent3 13 7 3" xfId="20722" xr:uid="{00000000-0005-0000-0000-000084500000}"/>
    <cellStyle name="40% - Accent3 13 8" xfId="20723" xr:uid="{00000000-0005-0000-0000-000085500000}"/>
    <cellStyle name="40% - Accent3 13 8 2" xfId="20724" xr:uid="{00000000-0005-0000-0000-000086500000}"/>
    <cellStyle name="40% - Accent3 13 9" xfId="20725" xr:uid="{00000000-0005-0000-0000-000087500000}"/>
    <cellStyle name="40% - Accent3 14" xfId="20726" xr:uid="{00000000-0005-0000-0000-000088500000}"/>
    <cellStyle name="40% - Accent3 14 2" xfId="20727" xr:uid="{00000000-0005-0000-0000-000089500000}"/>
    <cellStyle name="40% - Accent3 14 2 2" xfId="20728" xr:uid="{00000000-0005-0000-0000-00008A500000}"/>
    <cellStyle name="40% - Accent3 14 2 2 2" xfId="20729" xr:uid="{00000000-0005-0000-0000-00008B500000}"/>
    <cellStyle name="40% - Accent3 14 2 2 2 2" xfId="20730" xr:uid="{00000000-0005-0000-0000-00008C500000}"/>
    <cellStyle name="40% - Accent3 14 2 2 2 2 2" xfId="20731" xr:uid="{00000000-0005-0000-0000-00008D500000}"/>
    <cellStyle name="40% - Accent3 14 2 2 2 3" xfId="20732" xr:uid="{00000000-0005-0000-0000-00008E500000}"/>
    <cellStyle name="40% - Accent3 14 2 2 3" xfId="20733" xr:uid="{00000000-0005-0000-0000-00008F500000}"/>
    <cellStyle name="40% - Accent3 14 2 2 3 2" xfId="20734" xr:uid="{00000000-0005-0000-0000-000090500000}"/>
    <cellStyle name="40% - Accent3 14 2 2 4" xfId="20735" xr:uid="{00000000-0005-0000-0000-000091500000}"/>
    <cellStyle name="40% - Accent3 14 2 3" xfId="20736" xr:uid="{00000000-0005-0000-0000-000092500000}"/>
    <cellStyle name="40% - Accent3 14 2 3 2" xfId="20737" xr:uid="{00000000-0005-0000-0000-000093500000}"/>
    <cellStyle name="40% - Accent3 14 2 3 2 2" xfId="20738" xr:uid="{00000000-0005-0000-0000-000094500000}"/>
    <cellStyle name="40% - Accent3 14 2 3 3" xfId="20739" xr:uid="{00000000-0005-0000-0000-000095500000}"/>
    <cellStyle name="40% - Accent3 14 2 4" xfId="20740" xr:uid="{00000000-0005-0000-0000-000096500000}"/>
    <cellStyle name="40% - Accent3 14 2 4 2" xfId="20741" xr:uid="{00000000-0005-0000-0000-000097500000}"/>
    <cellStyle name="40% - Accent3 14 2 4 2 2" xfId="20742" xr:uid="{00000000-0005-0000-0000-000098500000}"/>
    <cellStyle name="40% - Accent3 14 2 4 3" xfId="20743" xr:uid="{00000000-0005-0000-0000-000099500000}"/>
    <cellStyle name="40% - Accent3 14 2 5" xfId="20744" xr:uid="{00000000-0005-0000-0000-00009A500000}"/>
    <cellStyle name="40% - Accent3 14 2 5 2" xfId="20745" xr:uid="{00000000-0005-0000-0000-00009B500000}"/>
    <cellStyle name="40% - Accent3 14 2 6" xfId="20746" xr:uid="{00000000-0005-0000-0000-00009C500000}"/>
    <cellStyle name="40% - Accent3 14 3" xfId="20747" xr:uid="{00000000-0005-0000-0000-00009D500000}"/>
    <cellStyle name="40% - Accent3 14 3 2" xfId="20748" xr:uid="{00000000-0005-0000-0000-00009E500000}"/>
    <cellStyle name="40% - Accent3 14 3 2 2" xfId="20749" xr:uid="{00000000-0005-0000-0000-00009F500000}"/>
    <cellStyle name="40% - Accent3 14 3 2 2 2" xfId="20750" xr:uid="{00000000-0005-0000-0000-0000A0500000}"/>
    <cellStyle name="40% - Accent3 14 3 2 3" xfId="20751" xr:uid="{00000000-0005-0000-0000-0000A1500000}"/>
    <cellStyle name="40% - Accent3 14 3 3" xfId="20752" xr:uid="{00000000-0005-0000-0000-0000A2500000}"/>
    <cellStyle name="40% - Accent3 14 3 3 2" xfId="20753" xr:uid="{00000000-0005-0000-0000-0000A3500000}"/>
    <cellStyle name="40% - Accent3 14 3 4" xfId="20754" xr:uid="{00000000-0005-0000-0000-0000A4500000}"/>
    <cellStyle name="40% - Accent3 14 4" xfId="20755" xr:uid="{00000000-0005-0000-0000-0000A5500000}"/>
    <cellStyle name="40% - Accent3 14 4 2" xfId="20756" xr:uid="{00000000-0005-0000-0000-0000A6500000}"/>
    <cellStyle name="40% - Accent3 14 4 2 2" xfId="20757" xr:uid="{00000000-0005-0000-0000-0000A7500000}"/>
    <cellStyle name="40% - Accent3 14 4 3" xfId="20758" xr:uid="{00000000-0005-0000-0000-0000A8500000}"/>
    <cellStyle name="40% - Accent3 14 5" xfId="20759" xr:uid="{00000000-0005-0000-0000-0000A9500000}"/>
    <cellStyle name="40% - Accent3 14 5 2" xfId="20760" xr:uid="{00000000-0005-0000-0000-0000AA500000}"/>
    <cellStyle name="40% - Accent3 14 5 2 2" xfId="20761" xr:uid="{00000000-0005-0000-0000-0000AB500000}"/>
    <cellStyle name="40% - Accent3 14 5 3" xfId="20762" xr:uid="{00000000-0005-0000-0000-0000AC500000}"/>
    <cellStyle name="40% - Accent3 14 6" xfId="20763" xr:uid="{00000000-0005-0000-0000-0000AD500000}"/>
    <cellStyle name="40% - Accent3 14 6 2" xfId="20764" xr:uid="{00000000-0005-0000-0000-0000AE500000}"/>
    <cellStyle name="40% - Accent3 14 7" xfId="20765" xr:uid="{00000000-0005-0000-0000-0000AF500000}"/>
    <cellStyle name="40% - Accent3 15" xfId="20766" xr:uid="{00000000-0005-0000-0000-0000B0500000}"/>
    <cellStyle name="40% - Accent3 15 2" xfId="20767" xr:uid="{00000000-0005-0000-0000-0000B1500000}"/>
    <cellStyle name="40% - Accent3 15 2 2" xfId="20768" xr:uid="{00000000-0005-0000-0000-0000B2500000}"/>
    <cellStyle name="40% - Accent3 15 2 2 2" xfId="20769" xr:uid="{00000000-0005-0000-0000-0000B3500000}"/>
    <cellStyle name="40% - Accent3 15 2 2 2 2" xfId="20770" xr:uid="{00000000-0005-0000-0000-0000B4500000}"/>
    <cellStyle name="40% - Accent3 15 2 2 2 2 2" xfId="20771" xr:uid="{00000000-0005-0000-0000-0000B5500000}"/>
    <cellStyle name="40% - Accent3 15 2 2 2 3" xfId="20772" xr:uid="{00000000-0005-0000-0000-0000B6500000}"/>
    <cellStyle name="40% - Accent3 15 2 2 3" xfId="20773" xr:uid="{00000000-0005-0000-0000-0000B7500000}"/>
    <cellStyle name="40% - Accent3 15 2 2 3 2" xfId="20774" xr:uid="{00000000-0005-0000-0000-0000B8500000}"/>
    <cellStyle name="40% - Accent3 15 2 2 4" xfId="20775" xr:uid="{00000000-0005-0000-0000-0000B9500000}"/>
    <cellStyle name="40% - Accent3 15 2 3" xfId="20776" xr:uid="{00000000-0005-0000-0000-0000BA500000}"/>
    <cellStyle name="40% - Accent3 15 2 3 2" xfId="20777" xr:uid="{00000000-0005-0000-0000-0000BB500000}"/>
    <cellStyle name="40% - Accent3 15 2 3 2 2" xfId="20778" xr:uid="{00000000-0005-0000-0000-0000BC500000}"/>
    <cellStyle name="40% - Accent3 15 2 3 3" xfId="20779" xr:uid="{00000000-0005-0000-0000-0000BD500000}"/>
    <cellStyle name="40% - Accent3 15 2 4" xfId="20780" xr:uid="{00000000-0005-0000-0000-0000BE500000}"/>
    <cellStyle name="40% - Accent3 15 2 4 2" xfId="20781" xr:uid="{00000000-0005-0000-0000-0000BF500000}"/>
    <cellStyle name="40% - Accent3 15 2 4 2 2" xfId="20782" xr:uid="{00000000-0005-0000-0000-0000C0500000}"/>
    <cellStyle name="40% - Accent3 15 2 4 3" xfId="20783" xr:uid="{00000000-0005-0000-0000-0000C1500000}"/>
    <cellStyle name="40% - Accent3 15 2 5" xfId="20784" xr:uid="{00000000-0005-0000-0000-0000C2500000}"/>
    <cellStyle name="40% - Accent3 15 2 5 2" xfId="20785" xr:uid="{00000000-0005-0000-0000-0000C3500000}"/>
    <cellStyle name="40% - Accent3 15 2 6" xfId="20786" xr:uid="{00000000-0005-0000-0000-0000C4500000}"/>
    <cellStyle name="40% - Accent3 15 3" xfId="20787" xr:uid="{00000000-0005-0000-0000-0000C5500000}"/>
    <cellStyle name="40% - Accent3 15 3 2" xfId="20788" xr:uid="{00000000-0005-0000-0000-0000C6500000}"/>
    <cellStyle name="40% - Accent3 15 3 2 2" xfId="20789" xr:uid="{00000000-0005-0000-0000-0000C7500000}"/>
    <cellStyle name="40% - Accent3 15 3 2 2 2" xfId="20790" xr:uid="{00000000-0005-0000-0000-0000C8500000}"/>
    <cellStyle name="40% - Accent3 15 3 2 3" xfId="20791" xr:uid="{00000000-0005-0000-0000-0000C9500000}"/>
    <cellStyle name="40% - Accent3 15 3 3" xfId="20792" xr:uid="{00000000-0005-0000-0000-0000CA500000}"/>
    <cellStyle name="40% - Accent3 15 3 3 2" xfId="20793" xr:uid="{00000000-0005-0000-0000-0000CB500000}"/>
    <cellStyle name="40% - Accent3 15 3 4" xfId="20794" xr:uid="{00000000-0005-0000-0000-0000CC500000}"/>
    <cellStyle name="40% - Accent3 15 4" xfId="20795" xr:uid="{00000000-0005-0000-0000-0000CD500000}"/>
    <cellStyle name="40% - Accent3 15 4 2" xfId="20796" xr:uid="{00000000-0005-0000-0000-0000CE500000}"/>
    <cellStyle name="40% - Accent3 15 4 2 2" xfId="20797" xr:uid="{00000000-0005-0000-0000-0000CF500000}"/>
    <cellStyle name="40% - Accent3 15 4 3" xfId="20798" xr:uid="{00000000-0005-0000-0000-0000D0500000}"/>
    <cellStyle name="40% - Accent3 15 5" xfId="20799" xr:uid="{00000000-0005-0000-0000-0000D1500000}"/>
    <cellStyle name="40% - Accent3 15 5 2" xfId="20800" xr:uid="{00000000-0005-0000-0000-0000D2500000}"/>
    <cellStyle name="40% - Accent3 15 5 2 2" xfId="20801" xr:uid="{00000000-0005-0000-0000-0000D3500000}"/>
    <cellStyle name="40% - Accent3 15 5 3" xfId="20802" xr:uid="{00000000-0005-0000-0000-0000D4500000}"/>
    <cellStyle name="40% - Accent3 15 6" xfId="20803" xr:uid="{00000000-0005-0000-0000-0000D5500000}"/>
    <cellStyle name="40% - Accent3 15 6 2" xfId="20804" xr:uid="{00000000-0005-0000-0000-0000D6500000}"/>
    <cellStyle name="40% - Accent3 15 7" xfId="20805" xr:uid="{00000000-0005-0000-0000-0000D7500000}"/>
    <cellStyle name="40% - Accent3 16" xfId="20806" xr:uid="{00000000-0005-0000-0000-0000D8500000}"/>
    <cellStyle name="40% - Accent3 16 2" xfId="20807" xr:uid="{00000000-0005-0000-0000-0000D9500000}"/>
    <cellStyle name="40% - Accent3 16 2 2" xfId="20808" xr:uid="{00000000-0005-0000-0000-0000DA500000}"/>
    <cellStyle name="40% - Accent3 16 2 2 2" xfId="20809" xr:uid="{00000000-0005-0000-0000-0000DB500000}"/>
    <cellStyle name="40% - Accent3 16 2 2 2 2" xfId="20810" xr:uid="{00000000-0005-0000-0000-0000DC500000}"/>
    <cellStyle name="40% - Accent3 16 2 2 2 2 2" xfId="20811" xr:uid="{00000000-0005-0000-0000-0000DD500000}"/>
    <cellStyle name="40% - Accent3 16 2 2 2 3" xfId="20812" xr:uid="{00000000-0005-0000-0000-0000DE500000}"/>
    <cellStyle name="40% - Accent3 16 2 2 3" xfId="20813" xr:uid="{00000000-0005-0000-0000-0000DF500000}"/>
    <cellStyle name="40% - Accent3 16 2 2 3 2" xfId="20814" xr:uid="{00000000-0005-0000-0000-0000E0500000}"/>
    <cellStyle name="40% - Accent3 16 2 2 4" xfId="20815" xr:uid="{00000000-0005-0000-0000-0000E1500000}"/>
    <cellStyle name="40% - Accent3 16 2 3" xfId="20816" xr:uid="{00000000-0005-0000-0000-0000E2500000}"/>
    <cellStyle name="40% - Accent3 16 2 3 2" xfId="20817" xr:uid="{00000000-0005-0000-0000-0000E3500000}"/>
    <cellStyle name="40% - Accent3 16 2 3 2 2" xfId="20818" xr:uid="{00000000-0005-0000-0000-0000E4500000}"/>
    <cellStyle name="40% - Accent3 16 2 3 3" xfId="20819" xr:uid="{00000000-0005-0000-0000-0000E5500000}"/>
    <cellStyle name="40% - Accent3 16 2 4" xfId="20820" xr:uid="{00000000-0005-0000-0000-0000E6500000}"/>
    <cellStyle name="40% - Accent3 16 2 4 2" xfId="20821" xr:uid="{00000000-0005-0000-0000-0000E7500000}"/>
    <cellStyle name="40% - Accent3 16 2 4 2 2" xfId="20822" xr:uid="{00000000-0005-0000-0000-0000E8500000}"/>
    <cellStyle name="40% - Accent3 16 2 4 3" xfId="20823" xr:uid="{00000000-0005-0000-0000-0000E9500000}"/>
    <cellStyle name="40% - Accent3 16 2 5" xfId="20824" xr:uid="{00000000-0005-0000-0000-0000EA500000}"/>
    <cellStyle name="40% - Accent3 16 2 5 2" xfId="20825" xr:uid="{00000000-0005-0000-0000-0000EB500000}"/>
    <cellStyle name="40% - Accent3 16 2 6" xfId="20826" xr:uid="{00000000-0005-0000-0000-0000EC500000}"/>
    <cellStyle name="40% - Accent3 16 3" xfId="20827" xr:uid="{00000000-0005-0000-0000-0000ED500000}"/>
    <cellStyle name="40% - Accent3 16 3 2" xfId="20828" xr:uid="{00000000-0005-0000-0000-0000EE500000}"/>
    <cellStyle name="40% - Accent3 16 3 2 2" xfId="20829" xr:uid="{00000000-0005-0000-0000-0000EF500000}"/>
    <cellStyle name="40% - Accent3 16 3 2 2 2" xfId="20830" xr:uid="{00000000-0005-0000-0000-0000F0500000}"/>
    <cellStyle name="40% - Accent3 16 3 2 3" xfId="20831" xr:uid="{00000000-0005-0000-0000-0000F1500000}"/>
    <cellStyle name="40% - Accent3 16 3 3" xfId="20832" xr:uid="{00000000-0005-0000-0000-0000F2500000}"/>
    <cellStyle name="40% - Accent3 16 3 3 2" xfId="20833" xr:uid="{00000000-0005-0000-0000-0000F3500000}"/>
    <cellStyle name="40% - Accent3 16 3 4" xfId="20834" xr:uid="{00000000-0005-0000-0000-0000F4500000}"/>
    <cellStyle name="40% - Accent3 16 4" xfId="20835" xr:uid="{00000000-0005-0000-0000-0000F5500000}"/>
    <cellStyle name="40% - Accent3 16 4 2" xfId="20836" xr:uid="{00000000-0005-0000-0000-0000F6500000}"/>
    <cellStyle name="40% - Accent3 16 4 2 2" xfId="20837" xr:uid="{00000000-0005-0000-0000-0000F7500000}"/>
    <cellStyle name="40% - Accent3 16 4 3" xfId="20838" xr:uid="{00000000-0005-0000-0000-0000F8500000}"/>
    <cellStyle name="40% - Accent3 16 5" xfId="20839" xr:uid="{00000000-0005-0000-0000-0000F9500000}"/>
    <cellStyle name="40% - Accent3 16 5 2" xfId="20840" xr:uid="{00000000-0005-0000-0000-0000FA500000}"/>
    <cellStyle name="40% - Accent3 16 5 2 2" xfId="20841" xr:uid="{00000000-0005-0000-0000-0000FB500000}"/>
    <cellStyle name="40% - Accent3 16 5 3" xfId="20842" xr:uid="{00000000-0005-0000-0000-0000FC500000}"/>
    <cellStyle name="40% - Accent3 16 6" xfId="20843" xr:uid="{00000000-0005-0000-0000-0000FD500000}"/>
    <cellStyle name="40% - Accent3 16 6 2" xfId="20844" xr:uid="{00000000-0005-0000-0000-0000FE500000}"/>
    <cellStyle name="40% - Accent3 16 7" xfId="20845" xr:uid="{00000000-0005-0000-0000-0000FF500000}"/>
    <cellStyle name="40% - Accent3 17" xfId="20846" xr:uid="{00000000-0005-0000-0000-000000510000}"/>
    <cellStyle name="40% - Accent3 17 2" xfId="20847" xr:uid="{00000000-0005-0000-0000-000001510000}"/>
    <cellStyle name="40% - Accent3 17 2 2" xfId="20848" xr:uid="{00000000-0005-0000-0000-000002510000}"/>
    <cellStyle name="40% - Accent3 17 2 2 2" xfId="20849" xr:uid="{00000000-0005-0000-0000-000003510000}"/>
    <cellStyle name="40% - Accent3 17 2 2 2 2" xfId="20850" xr:uid="{00000000-0005-0000-0000-000004510000}"/>
    <cellStyle name="40% - Accent3 17 2 2 2 2 2" xfId="20851" xr:uid="{00000000-0005-0000-0000-000005510000}"/>
    <cellStyle name="40% - Accent3 17 2 2 2 3" xfId="20852" xr:uid="{00000000-0005-0000-0000-000006510000}"/>
    <cellStyle name="40% - Accent3 17 2 2 3" xfId="20853" xr:uid="{00000000-0005-0000-0000-000007510000}"/>
    <cellStyle name="40% - Accent3 17 2 2 3 2" xfId="20854" xr:uid="{00000000-0005-0000-0000-000008510000}"/>
    <cellStyle name="40% - Accent3 17 2 2 4" xfId="20855" xr:uid="{00000000-0005-0000-0000-000009510000}"/>
    <cellStyle name="40% - Accent3 17 2 3" xfId="20856" xr:uid="{00000000-0005-0000-0000-00000A510000}"/>
    <cellStyle name="40% - Accent3 17 2 3 2" xfId="20857" xr:uid="{00000000-0005-0000-0000-00000B510000}"/>
    <cellStyle name="40% - Accent3 17 2 3 2 2" xfId="20858" xr:uid="{00000000-0005-0000-0000-00000C510000}"/>
    <cellStyle name="40% - Accent3 17 2 3 3" xfId="20859" xr:uid="{00000000-0005-0000-0000-00000D510000}"/>
    <cellStyle name="40% - Accent3 17 2 4" xfId="20860" xr:uid="{00000000-0005-0000-0000-00000E510000}"/>
    <cellStyle name="40% - Accent3 17 2 4 2" xfId="20861" xr:uid="{00000000-0005-0000-0000-00000F510000}"/>
    <cellStyle name="40% - Accent3 17 2 4 2 2" xfId="20862" xr:uid="{00000000-0005-0000-0000-000010510000}"/>
    <cellStyle name="40% - Accent3 17 2 4 3" xfId="20863" xr:uid="{00000000-0005-0000-0000-000011510000}"/>
    <cellStyle name="40% - Accent3 17 2 5" xfId="20864" xr:uid="{00000000-0005-0000-0000-000012510000}"/>
    <cellStyle name="40% - Accent3 17 2 5 2" xfId="20865" xr:uid="{00000000-0005-0000-0000-000013510000}"/>
    <cellStyle name="40% - Accent3 17 2 6" xfId="20866" xr:uid="{00000000-0005-0000-0000-000014510000}"/>
    <cellStyle name="40% - Accent3 17 3" xfId="20867" xr:uid="{00000000-0005-0000-0000-000015510000}"/>
    <cellStyle name="40% - Accent3 17 3 2" xfId="20868" xr:uid="{00000000-0005-0000-0000-000016510000}"/>
    <cellStyle name="40% - Accent3 17 3 2 2" xfId="20869" xr:uid="{00000000-0005-0000-0000-000017510000}"/>
    <cellStyle name="40% - Accent3 17 3 2 2 2" xfId="20870" xr:uid="{00000000-0005-0000-0000-000018510000}"/>
    <cellStyle name="40% - Accent3 17 3 2 3" xfId="20871" xr:uid="{00000000-0005-0000-0000-000019510000}"/>
    <cellStyle name="40% - Accent3 17 3 3" xfId="20872" xr:uid="{00000000-0005-0000-0000-00001A510000}"/>
    <cellStyle name="40% - Accent3 17 3 3 2" xfId="20873" xr:uid="{00000000-0005-0000-0000-00001B510000}"/>
    <cellStyle name="40% - Accent3 17 3 4" xfId="20874" xr:uid="{00000000-0005-0000-0000-00001C510000}"/>
    <cellStyle name="40% - Accent3 17 4" xfId="20875" xr:uid="{00000000-0005-0000-0000-00001D510000}"/>
    <cellStyle name="40% - Accent3 17 4 2" xfId="20876" xr:uid="{00000000-0005-0000-0000-00001E510000}"/>
    <cellStyle name="40% - Accent3 17 4 2 2" xfId="20877" xr:uid="{00000000-0005-0000-0000-00001F510000}"/>
    <cellStyle name="40% - Accent3 17 4 3" xfId="20878" xr:uid="{00000000-0005-0000-0000-000020510000}"/>
    <cellStyle name="40% - Accent3 17 5" xfId="20879" xr:uid="{00000000-0005-0000-0000-000021510000}"/>
    <cellStyle name="40% - Accent3 17 5 2" xfId="20880" xr:uid="{00000000-0005-0000-0000-000022510000}"/>
    <cellStyle name="40% - Accent3 17 5 2 2" xfId="20881" xr:uid="{00000000-0005-0000-0000-000023510000}"/>
    <cellStyle name="40% - Accent3 17 5 3" xfId="20882" xr:uid="{00000000-0005-0000-0000-000024510000}"/>
    <cellStyle name="40% - Accent3 17 6" xfId="20883" xr:uid="{00000000-0005-0000-0000-000025510000}"/>
    <cellStyle name="40% - Accent3 17 6 2" xfId="20884" xr:uid="{00000000-0005-0000-0000-000026510000}"/>
    <cellStyle name="40% - Accent3 17 7" xfId="20885" xr:uid="{00000000-0005-0000-0000-000027510000}"/>
    <cellStyle name="40% - Accent3 18" xfId="20886" xr:uid="{00000000-0005-0000-0000-000028510000}"/>
    <cellStyle name="40% - Accent3 18 2" xfId="20887" xr:uid="{00000000-0005-0000-0000-000029510000}"/>
    <cellStyle name="40% - Accent3 18 2 2" xfId="20888" xr:uid="{00000000-0005-0000-0000-00002A510000}"/>
    <cellStyle name="40% - Accent3 18 2 2 2" xfId="20889" xr:uid="{00000000-0005-0000-0000-00002B510000}"/>
    <cellStyle name="40% - Accent3 18 2 2 2 2" xfId="20890" xr:uid="{00000000-0005-0000-0000-00002C510000}"/>
    <cellStyle name="40% - Accent3 18 2 2 2 2 2" xfId="20891" xr:uid="{00000000-0005-0000-0000-00002D510000}"/>
    <cellStyle name="40% - Accent3 18 2 2 2 3" xfId="20892" xr:uid="{00000000-0005-0000-0000-00002E510000}"/>
    <cellStyle name="40% - Accent3 18 2 2 3" xfId="20893" xr:uid="{00000000-0005-0000-0000-00002F510000}"/>
    <cellStyle name="40% - Accent3 18 2 2 3 2" xfId="20894" xr:uid="{00000000-0005-0000-0000-000030510000}"/>
    <cellStyle name="40% - Accent3 18 2 2 4" xfId="20895" xr:uid="{00000000-0005-0000-0000-000031510000}"/>
    <cellStyle name="40% - Accent3 18 2 3" xfId="20896" xr:uid="{00000000-0005-0000-0000-000032510000}"/>
    <cellStyle name="40% - Accent3 18 2 3 2" xfId="20897" xr:uid="{00000000-0005-0000-0000-000033510000}"/>
    <cellStyle name="40% - Accent3 18 2 3 2 2" xfId="20898" xr:uid="{00000000-0005-0000-0000-000034510000}"/>
    <cellStyle name="40% - Accent3 18 2 3 3" xfId="20899" xr:uid="{00000000-0005-0000-0000-000035510000}"/>
    <cellStyle name="40% - Accent3 18 2 4" xfId="20900" xr:uid="{00000000-0005-0000-0000-000036510000}"/>
    <cellStyle name="40% - Accent3 18 2 4 2" xfId="20901" xr:uid="{00000000-0005-0000-0000-000037510000}"/>
    <cellStyle name="40% - Accent3 18 2 4 2 2" xfId="20902" xr:uid="{00000000-0005-0000-0000-000038510000}"/>
    <cellStyle name="40% - Accent3 18 2 4 3" xfId="20903" xr:uid="{00000000-0005-0000-0000-000039510000}"/>
    <cellStyle name="40% - Accent3 18 2 5" xfId="20904" xr:uid="{00000000-0005-0000-0000-00003A510000}"/>
    <cellStyle name="40% - Accent3 18 2 5 2" xfId="20905" xr:uid="{00000000-0005-0000-0000-00003B510000}"/>
    <cellStyle name="40% - Accent3 18 2 6" xfId="20906" xr:uid="{00000000-0005-0000-0000-00003C510000}"/>
    <cellStyle name="40% - Accent3 18 3" xfId="20907" xr:uid="{00000000-0005-0000-0000-00003D510000}"/>
    <cellStyle name="40% - Accent3 18 3 2" xfId="20908" xr:uid="{00000000-0005-0000-0000-00003E510000}"/>
    <cellStyle name="40% - Accent3 18 3 2 2" xfId="20909" xr:uid="{00000000-0005-0000-0000-00003F510000}"/>
    <cellStyle name="40% - Accent3 18 3 2 2 2" xfId="20910" xr:uid="{00000000-0005-0000-0000-000040510000}"/>
    <cellStyle name="40% - Accent3 18 3 2 3" xfId="20911" xr:uid="{00000000-0005-0000-0000-000041510000}"/>
    <cellStyle name="40% - Accent3 18 3 3" xfId="20912" xr:uid="{00000000-0005-0000-0000-000042510000}"/>
    <cellStyle name="40% - Accent3 18 3 3 2" xfId="20913" xr:uid="{00000000-0005-0000-0000-000043510000}"/>
    <cellStyle name="40% - Accent3 18 3 4" xfId="20914" xr:uid="{00000000-0005-0000-0000-000044510000}"/>
    <cellStyle name="40% - Accent3 18 4" xfId="20915" xr:uid="{00000000-0005-0000-0000-000045510000}"/>
    <cellStyle name="40% - Accent3 18 4 2" xfId="20916" xr:uid="{00000000-0005-0000-0000-000046510000}"/>
    <cellStyle name="40% - Accent3 18 4 2 2" xfId="20917" xr:uid="{00000000-0005-0000-0000-000047510000}"/>
    <cellStyle name="40% - Accent3 18 4 3" xfId="20918" xr:uid="{00000000-0005-0000-0000-000048510000}"/>
    <cellStyle name="40% - Accent3 18 5" xfId="20919" xr:uid="{00000000-0005-0000-0000-000049510000}"/>
    <cellStyle name="40% - Accent3 18 5 2" xfId="20920" xr:uid="{00000000-0005-0000-0000-00004A510000}"/>
    <cellStyle name="40% - Accent3 18 5 2 2" xfId="20921" xr:uid="{00000000-0005-0000-0000-00004B510000}"/>
    <cellStyle name="40% - Accent3 18 5 3" xfId="20922" xr:uid="{00000000-0005-0000-0000-00004C510000}"/>
    <cellStyle name="40% - Accent3 18 6" xfId="20923" xr:uid="{00000000-0005-0000-0000-00004D510000}"/>
    <cellStyle name="40% - Accent3 18 6 2" xfId="20924" xr:uid="{00000000-0005-0000-0000-00004E510000}"/>
    <cellStyle name="40% - Accent3 18 7" xfId="20925" xr:uid="{00000000-0005-0000-0000-00004F510000}"/>
    <cellStyle name="40% - Accent3 19" xfId="20926" xr:uid="{00000000-0005-0000-0000-000050510000}"/>
    <cellStyle name="40% - Accent3 19 2" xfId="20927" xr:uid="{00000000-0005-0000-0000-000051510000}"/>
    <cellStyle name="40% - Accent3 19 2 2" xfId="20928" xr:uid="{00000000-0005-0000-0000-000052510000}"/>
    <cellStyle name="40% - Accent3 19 2 2 2" xfId="20929" xr:uid="{00000000-0005-0000-0000-000053510000}"/>
    <cellStyle name="40% - Accent3 19 2 2 2 2" xfId="20930" xr:uid="{00000000-0005-0000-0000-000054510000}"/>
    <cellStyle name="40% - Accent3 19 2 2 2 2 2" xfId="20931" xr:uid="{00000000-0005-0000-0000-000055510000}"/>
    <cellStyle name="40% - Accent3 19 2 2 2 3" xfId="20932" xr:uid="{00000000-0005-0000-0000-000056510000}"/>
    <cellStyle name="40% - Accent3 19 2 2 3" xfId="20933" xr:uid="{00000000-0005-0000-0000-000057510000}"/>
    <cellStyle name="40% - Accent3 19 2 2 3 2" xfId="20934" xr:uid="{00000000-0005-0000-0000-000058510000}"/>
    <cellStyle name="40% - Accent3 19 2 2 4" xfId="20935" xr:uid="{00000000-0005-0000-0000-000059510000}"/>
    <cellStyle name="40% - Accent3 19 2 3" xfId="20936" xr:uid="{00000000-0005-0000-0000-00005A510000}"/>
    <cellStyle name="40% - Accent3 19 2 3 2" xfId="20937" xr:uid="{00000000-0005-0000-0000-00005B510000}"/>
    <cellStyle name="40% - Accent3 19 2 3 2 2" xfId="20938" xr:uid="{00000000-0005-0000-0000-00005C510000}"/>
    <cellStyle name="40% - Accent3 19 2 3 3" xfId="20939" xr:uid="{00000000-0005-0000-0000-00005D510000}"/>
    <cellStyle name="40% - Accent3 19 2 4" xfId="20940" xr:uid="{00000000-0005-0000-0000-00005E510000}"/>
    <cellStyle name="40% - Accent3 19 2 4 2" xfId="20941" xr:uid="{00000000-0005-0000-0000-00005F510000}"/>
    <cellStyle name="40% - Accent3 19 2 4 2 2" xfId="20942" xr:uid="{00000000-0005-0000-0000-000060510000}"/>
    <cellStyle name="40% - Accent3 19 2 4 3" xfId="20943" xr:uid="{00000000-0005-0000-0000-000061510000}"/>
    <cellStyle name="40% - Accent3 19 2 5" xfId="20944" xr:uid="{00000000-0005-0000-0000-000062510000}"/>
    <cellStyle name="40% - Accent3 19 2 5 2" xfId="20945" xr:uid="{00000000-0005-0000-0000-000063510000}"/>
    <cellStyle name="40% - Accent3 19 2 6" xfId="20946" xr:uid="{00000000-0005-0000-0000-000064510000}"/>
    <cellStyle name="40% - Accent3 19 3" xfId="20947" xr:uid="{00000000-0005-0000-0000-000065510000}"/>
    <cellStyle name="40% - Accent3 19 3 2" xfId="20948" xr:uid="{00000000-0005-0000-0000-000066510000}"/>
    <cellStyle name="40% - Accent3 19 3 2 2" xfId="20949" xr:uid="{00000000-0005-0000-0000-000067510000}"/>
    <cellStyle name="40% - Accent3 19 3 2 2 2" xfId="20950" xr:uid="{00000000-0005-0000-0000-000068510000}"/>
    <cellStyle name="40% - Accent3 19 3 2 3" xfId="20951" xr:uid="{00000000-0005-0000-0000-000069510000}"/>
    <cellStyle name="40% - Accent3 19 3 3" xfId="20952" xr:uid="{00000000-0005-0000-0000-00006A510000}"/>
    <cellStyle name="40% - Accent3 19 3 3 2" xfId="20953" xr:uid="{00000000-0005-0000-0000-00006B510000}"/>
    <cellStyle name="40% - Accent3 19 3 4" xfId="20954" xr:uid="{00000000-0005-0000-0000-00006C510000}"/>
    <cellStyle name="40% - Accent3 19 4" xfId="20955" xr:uid="{00000000-0005-0000-0000-00006D510000}"/>
    <cellStyle name="40% - Accent3 19 4 2" xfId="20956" xr:uid="{00000000-0005-0000-0000-00006E510000}"/>
    <cellStyle name="40% - Accent3 19 4 2 2" xfId="20957" xr:uid="{00000000-0005-0000-0000-00006F510000}"/>
    <cellStyle name="40% - Accent3 19 4 3" xfId="20958" xr:uid="{00000000-0005-0000-0000-000070510000}"/>
    <cellStyle name="40% - Accent3 19 5" xfId="20959" xr:uid="{00000000-0005-0000-0000-000071510000}"/>
    <cellStyle name="40% - Accent3 19 5 2" xfId="20960" xr:uid="{00000000-0005-0000-0000-000072510000}"/>
    <cellStyle name="40% - Accent3 19 5 2 2" xfId="20961" xr:uid="{00000000-0005-0000-0000-000073510000}"/>
    <cellStyle name="40% - Accent3 19 5 3" xfId="20962" xr:uid="{00000000-0005-0000-0000-000074510000}"/>
    <cellStyle name="40% - Accent3 19 6" xfId="20963" xr:uid="{00000000-0005-0000-0000-000075510000}"/>
    <cellStyle name="40% - Accent3 19 6 2" xfId="20964" xr:uid="{00000000-0005-0000-0000-000076510000}"/>
    <cellStyle name="40% - Accent3 19 7" xfId="20965" xr:uid="{00000000-0005-0000-0000-000077510000}"/>
    <cellStyle name="40% - Accent3 2" xfId="60" xr:uid="{00000000-0005-0000-0000-000078510000}"/>
    <cellStyle name="40% - Accent3 2 10" xfId="20966" xr:uid="{00000000-0005-0000-0000-000079510000}"/>
    <cellStyle name="40% - Accent3 2 2" xfId="20967" xr:uid="{00000000-0005-0000-0000-00007A510000}"/>
    <cellStyle name="40% - Accent3 2 2 2" xfId="20968" xr:uid="{00000000-0005-0000-0000-00007B510000}"/>
    <cellStyle name="40% - Accent3 2 2 2 2" xfId="20969" xr:uid="{00000000-0005-0000-0000-00007C510000}"/>
    <cellStyle name="40% - Accent3 2 2 2 2 2" xfId="20970" xr:uid="{00000000-0005-0000-0000-00007D510000}"/>
    <cellStyle name="40% - Accent3 2 2 2 2 2 2" xfId="20971" xr:uid="{00000000-0005-0000-0000-00007E510000}"/>
    <cellStyle name="40% - Accent3 2 2 2 2 2 2 2" xfId="20972" xr:uid="{00000000-0005-0000-0000-00007F510000}"/>
    <cellStyle name="40% - Accent3 2 2 2 2 2 2 2 2" xfId="20973" xr:uid="{00000000-0005-0000-0000-000080510000}"/>
    <cellStyle name="40% - Accent3 2 2 2 2 2 2 3" xfId="20974" xr:uid="{00000000-0005-0000-0000-000081510000}"/>
    <cellStyle name="40% - Accent3 2 2 2 2 2 3" xfId="20975" xr:uid="{00000000-0005-0000-0000-000082510000}"/>
    <cellStyle name="40% - Accent3 2 2 2 2 2 3 2" xfId="20976" xr:uid="{00000000-0005-0000-0000-000083510000}"/>
    <cellStyle name="40% - Accent3 2 2 2 2 2 4" xfId="20977" xr:uid="{00000000-0005-0000-0000-000084510000}"/>
    <cellStyle name="40% - Accent3 2 2 2 2 3" xfId="20978" xr:uid="{00000000-0005-0000-0000-000085510000}"/>
    <cellStyle name="40% - Accent3 2 2 2 2 3 2" xfId="20979" xr:uid="{00000000-0005-0000-0000-000086510000}"/>
    <cellStyle name="40% - Accent3 2 2 2 2 3 2 2" xfId="20980" xr:uid="{00000000-0005-0000-0000-000087510000}"/>
    <cellStyle name="40% - Accent3 2 2 2 2 3 3" xfId="20981" xr:uid="{00000000-0005-0000-0000-000088510000}"/>
    <cellStyle name="40% - Accent3 2 2 2 2 4" xfId="20982" xr:uid="{00000000-0005-0000-0000-000089510000}"/>
    <cellStyle name="40% - Accent3 2 2 2 2 4 2" xfId="20983" xr:uid="{00000000-0005-0000-0000-00008A510000}"/>
    <cellStyle name="40% - Accent3 2 2 2 2 4 2 2" xfId="20984" xr:uid="{00000000-0005-0000-0000-00008B510000}"/>
    <cellStyle name="40% - Accent3 2 2 2 2 4 3" xfId="20985" xr:uid="{00000000-0005-0000-0000-00008C510000}"/>
    <cellStyle name="40% - Accent3 2 2 2 2 5" xfId="20986" xr:uid="{00000000-0005-0000-0000-00008D510000}"/>
    <cellStyle name="40% - Accent3 2 2 2 2 5 2" xfId="20987" xr:uid="{00000000-0005-0000-0000-00008E510000}"/>
    <cellStyle name="40% - Accent3 2 2 2 2 6" xfId="20988" xr:uid="{00000000-0005-0000-0000-00008F510000}"/>
    <cellStyle name="40% - Accent3 2 2 2 3" xfId="20989" xr:uid="{00000000-0005-0000-0000-000090510000}"/>
    <cellStyle name="40% - Accent3 2 2 2 3 2" xfId="20990" xr:uid="{00000000-0005-0000-0000-000091510000}"/>
    <cellStyle name="40% - Accent3 2 2 2 3 2 2" xfId="20991" xr:uid="{00000000-0005-0000-0000-000092510000}"/>
    <cellStyle name="40% - Accent3 2 2 2 3 2 2 2" xfId="20992" xr:uid="{00000000-0005-0000-0000-000093510000}"/>
    <cellStyle name="40% - Accent3 2 2 2 3 2 3" xfId="20993" xr:uid="{00000000-0005-0000-0000-000094510000}"/>
    <cellStyle name="40% - Accent3 2 2 2 3 3" xfId="20994" xr:uid="{00000000-0005-0000-0000-000095510000}"/>
    <cellStyle name="40% - Accent3 2 2 2 3 3 2" xfId="20995" xr:uid="{00000000-0005-0000-0000-000096510000}"/>
    <cellStyle name="40% - Accent3 2 2 2 3 4" xfId="20996" xr:uid="{00000000-0005-0000-0000-000097510000}"/>
    <cellStyle name="40% - Accent3 2 2 2 4" xfId="20997" xr:uid="{00000000-0005-0000-0000-000098510000}"/>
    <cellStyle name="40% - Accent3 2 2 2 4 2" xfId="20998" xr:uid="{00000000-0005-0000-0000-000099510000}"/>
    <cellStyle name="40% - Accent3 2 2 2 4 2 2" xfId="20999" xr:uid="{00000000-0005-0000-0000-00009A510000}"/>
    <cellStyle name="40% - Accent3 2 2 2 4 3" xfId="21000" xr:uid="{00000000-0005-0000-0000-00009B510000}"/>
    <cellStyle name="40% - Accent3 2 2 2 5" xfId="21001" xr:uid="{00000000-0005-0000-0000-00009C510000}"/>
    <cellStyle name="40% - Accent3 2 2 2 5 2" xfId="21002" xr:uid="{00000000-0005-0000-0000-00009D510000}"/>
    <cellStyle name="40% - Accent3 2 2 2 5 2 2" xfId="21003" xr:uid="{00000000-0005-0000-0000-00009E510000}"/>
    <cellStyle name="40% - Accent3 2 2 2 5 3" xfId="21004" xr:uid="{00000000-0005-0000-0000-00009F510000}"/>
    <cellStyle name="40% - Accent3 2 2 2 6" xfId="21005" xr:uid="{00000000-0005-0000-0000-0000A0510000}"/>
    <cellStyle name="40% - Accent3 2 2 2 6 2" xfId="21006" xr:uid="{00000000-0005-0000-0000-0000A1510000}"/>
    <cellStyle name="40% - Accent3 2 2 2 7" xfId="21007" xr:uid="{00000000-0005-0000-0000-0000A2510000}"/>
    <cellStyle name="40% - Accent3 2 2 3" xfId="21008" xr:uid="{00000000-0005-0000-0000-0000A3510000}"/>
    <cellStyle name="40% - Accent3 2 2 3 2" xfId="21009" xr:uid="{00000000-0005-0000-0000-0000A4510000}"/>
    <cellStyle name="40% - Accent3 2 2 3 2 2" xfId="21010" xr:uid="{00000000-0005-0000-0000-0000A5510000}"/>
    <cellStyle name="40% - Accent3 2 2 3 2 2 2" xfId="21011" xr:uid="{00000000-0005-0000-0000-0000A6510000}"/>
    <cellStyle name="40% - Accent3 2 2 3 2 2 2 2" xfId="21012" xr:uid="{00000000-0005-0000-0000-0000A7510000}"/>
    <cellStyle name="40% - Accent3 2 2 3 2 2 2 2 2" xfId="21013" xr:uid="{00000000-0005-0000-0000-0000A8510000}"/>
    <cellStyle name="40% - Accent3 2 2 3 2 2 2 3" xfId="21014" xr:uid="{00000000-0005-0000-0000-0000A9510000}"/>
    <cellStyle name="40% - Accent3 2 2 3 2 2 3" xfId="21015" xr:uid="{00000000-0005-0000-0000-0000AA510000}"/>
    <cellStyle name="40% - Accent3 2 2 3 2 2 3 2" xfId="21016" xr:uid="{00000000-0005-0000-0000-0000AB510000}"/>
    <cellStyle name="40% - Accent3 2 2 3 2 2 4" xfId="21017" xr:uid="{00000000-0005-0000-0000-0000AC510000}"/>
    <cellStyle name="40% - Accent3 2 2 3 2 3" xfId="21018" xr:uid="{00000000-0005-0000-0000-0000AD510000}"/>
    <cellStyle name="40% - Accent3 2 2 3 2 3 2" xfId="21019" xr:uid="{00000000-0005-0000-0000-0000AE510000}"/>
    <cellStyle name="40% - Accent3 2 2 3 2 3 2 2" xfId="21020" xr:uid="{00000000-0005-0000-0000-0000AF510000}"/>
    <cellStyle name="40% - Accent3 2 2 3 2 3 3" xfId="21021" xr:uid="{00000000-0005-0000-0000-0000B0510000}"/>
    <cellStyle name="40% - Accent3 2 2 3 2 4" xfId="21022" xr:uid="{00000000-0005-0000-0000-0000B1510000}"/>
    <cellStyle name="40% - Accent3 2 2 3 2 4 2" xfId="21023" xr:uid="{00000000-0005-0000-0000-0000B2510000}"/>
    <cellStyle name="40% - Accent3 2 2 3 2 4 2 2" xfId="21024" xr:uid="{00000000-0005-0000-0000-0000B3510000}"/>
    <cellStyle name="40% - Accent3 2 2 3 2 4 3" xfId="21025" xr:uid="{00000000-0005-0000-0000-0000B4510000}"/>
    <cellStyle name="40% - Accent3 2 2 3 2 5" xfId="21026" xr:uid="{00000000-0005-0000-0000-0000B5510000}"/>
    <cellStyle name="40% - Accent3 2 2 3 2 5 2" xfId="21027" xr:uid="{00000000-0005-0000-0000-0000B6510000}"/>
    <cellStyle name="40% - Accent3 2 2 3 2 6" xfId="21028" xr:uid="{00000000-0005-0000-0000-0000B7510000}"/>
    <cellStyle name="40% - Accent3 2 2 3 3" xfId="21029" xr:uid="{00000000-0005-0000-0000-0000B8510000}"/>
    <cellStyle name="40% - Accent3 2 2 3 3 2" xfId="21030" xr:uid="{00000000-0005-0000-0000-0000B9510000}"/>
    <cellStyle name="40% - Accent3 2 2 3 3 2 2" xfId="21031" xr:uid="{00000000-0005-0000-0000-0000BA510000}"/>
    <cellStyle name="40% - Accent3 2 2 3 3 2 2 2" xfId="21032" xr:uid="{00000000-0005-0000-0000-0000BB510000}"/>
    <cellStyle name="40% - Accent3 2 2 3 3 2 3" xfId="21033" xr:uid="{00000000-0005-0000-0000-0000BC510000}"/>
    <cellStyle name="40% - Accent3 2 2 3 3 3" xfId="21034" xr:uid="{00000000-0005-0000-0000-0000BD510000}"/>
    <cellStyle name="40% - Accent3 2 2 3 3 3 2" xfId="21035" xr:uid="{00000000-0005-0000-0000-0000BE510000}"/>
    <cellStyle name="40% - Accent3 2 2 3 3 4" xfId="21036" xr:uid="{00000000-0005-0000-0000-0000BF510000}"/>
    <cellStyle name="40% - Accent3 2 2 3 4" xfId="21037" xr:uid="{00000000-0005-0000-0000-0000C0510000}"/>
    <cellStyle name="40% - Accent3 2 2 3 4 2" xfId="21038" xr:uid="{00000000-0005-0000-0000-0000C1510000}"/>
    <cellStyle name="40% - Accent3 2 2 3 4 2 2" xfId="21039" xr:uid="{00000000-0005-0000-0000-0000C2510000}"/>
    <cellStyle name="40% - Accent3 2 2 3 4 3" xfId="21040" xr:uid="{00000000-0005-0000-0000-0000C3510000}"/>
    <cellStyle name="40% - Accent3 2 2 3 5" xfId="21041" xr:uid="{00000000-0005-0000-0000-0000C4510000}"/>
    <cellStyle name="40% - Accent3 2 2 3 5 2" xfId="21042" xr:uid="{00000000-0005-0000-0000-0000C5510000}"/>
    <cellStyle name="40% - Accent3 2 2 3 5 2 2" xfId="21043" xr:uid="{00000000-0005-0000-0000-0000C6510000}"/>
    <cellStyle name="40% - Accent3 2 2 3 5 3" xfId="21044" xr:uid="{00000000-0005-0000-0000-0000C7510000}"/>
    <cellStyle name="40% - Accent3 2 2 3 6" xfId="21045" xr:uid="{00000000-0005-0000-0000-0000C8510000}"/>
    <cellStyle name="40% - Accent3 2 2 3 6 2" xfId="21046" xr:uid="{00000000-0005-0000-0000-0000C9510000}"/>
    <cellStyle name="40% - Accent3 2 2 3 7" xfId="21047" xr:uid="{00000000-0005-0000-0000-0000CA510000}"/>
    <cellStyle name="40% - Accent3 2 2 4" xfId="21048" xr:uid="{00000000-0005-0000-0000-0000CB510000}"/>
    <cellStyle name="40% - Accent3 2 2 4 2" xfId="21049" xr:uid="{00000000-0005-0000-0000-0000CC510000}"/>
    <cellStyle name="40% - Accent3 2 2 4 2 2" xfId="21050" xr:uid="{00000000-0005-0000-0000-0000CD510000}"/>
    <cellStyle name="40% - Accent3 2 2 4 2 2 2" xfId="21051" xr:uid="{00000000-0005-0000-0000-0000CE510000}"/>
    <cellStyle name="40% - Accent3 2 2 4 2 2 2 2" xfId="21052" xr:uid="{00000000-0005-0000-0000-0000CF510000}"/>
    <cellStyle name="40% - Accent3 2 2 4 2 2 3" xfId="21053" xr:uid="{00000000-0005-0000-0000-0000D0510000}"/>
    <cellStyle name="40% - Accent3 2 2 4 2 3" xfId="21054" xr:uid="{00000000-0005-0000-0000-0000D1510000}"/>
    <cellStyle name="40% - Accent3 2 2 4 2 3 2" xfId="21055" xr:uid="{00000000-0005-0000-0000-0000D2510000}"/>
    <cellStyle name="40% - Accent3 2 2 4 2 4" xfId="21056" xr:uid="{00000000-0005-0000-0000-0000D3510000}"/>
    <cellStyle name="40% - Accent3 2 2 4 3" xfId="21057" xr:uid="{00000000-0005-0000-0000-0000D4510000}"/>
    <cellStyle name="40% - Accent3 2 2 4 3 2" xfId="21058" xr:uid="{00000000-0005-0000-0000-0000D5510000}"/>
    <cellStyle name="40% - Accent3 2 2 4 3 2 2" xfId="21059" xr:uid="{00000000-0005-0000-0000-0000D6510000}"/>
    <cellStyle name="40% - Accent3 2 2 4 3 3" xfId="21060" xr:uid="{00000000-0005-0000-0000-0000D7510000}"/>
    <cellStyle name="40% - Accent3 2 2 4 4" xfId="21061" xr:uid="{00000000-0005-0000-0000-0000D8510000}"/>
    <cellStyle name="40% - Accent3 2 2 4 4 2" xfId="21062" xr:uid="{00000000-0005-0000-0000-0000D9510000}"/>
    <cellStyle name="40% - Accent3 2 2 4 4 2 2" xfId="21063" xr:uid="{00000000-0005-0000-0000-0000DA510000}"/>
    <cellStyle name="40% - Accent3 2 2 4 4 3" xfId="21064" xr:uid="{00000000-0005-0000-0000-0000DB510000}"/>
    <cellStyle name="40% - Accent3 2 2 4 5" xfId="21065" xr:uid="{00000000-0005-0000-0000-0000DC510000}"/>
    <cellStyle name="40% - Accent3 2 2 4 5 2" xfId="21066" xr:uid="{00000000-0005-0000-0000-0000DD510000}"/>
    <cellStyle name="40% - Accent3 2 2 4 6" xfId="21067" xr:uid="{00000000-0005-0000-0000-0000DE510000}"/>
    <cellStyle name="40% - Accent3 2 2 5" xfId="21068" xr:uid="{00000000-0005-0000-0000-0000DF510000}"/>
    <cellStyle name="40% - Accent3 2 2 5 2" xfId="21069" xr:uid="{00000000-0005-0000-0000-0000E0510000}"/>
    <cellStyle name="40% - Accent3 2 2 5 2 2" xfId="21070" xr:uid="{00000000-0005-0000-0000-0000E1510000}"/>
    <cellStyle name="40% - Accent3 2 2 5 2 2 2" xfId="21071" xr:uid="{00000000-0005-0000-0000-0000E2510000}"/>
    <cellStyle name="40% - Accent3 2 2 5 2 3" xfId="21072" xr:uid="{00000000-0005-0000-0000-0000E3510000}"/>
    <cellStyle name="40% - Accent3 2 2 5 3" xfId="21073" xr:uid="{00000000-0005-0000-0000-0000E4510000}"/>
    <cellStyle name="40% - Accent3 2 2 5 3 2" xfId="21074" xr:uid="{00000000-0005-0000-0000-0000E5510000}"/>
    <cellStyle name="40% - Accent3 2 2 5 4" xfId="21075" xr:uid="{00000000-0005-0000-0000-0000E6510000}"/>
    <cellStyle name="40% - Accent3 2 2 6" xfId="21076" xr:uid="{00000000-0005-0000-0000-0000E7510000}"/>
    <cellStyle name="40% - Accent3 2 2 6 2" xfId="21077" xr:uid="{00000000-0005-0000-0000-0000E8510000}"/>
    <cellStyle name="40% - Accent3 2 2 6 2 2" xfId="21078" xr:uid="{00000000-0005-0000-0000-0000E9510000}"/>
    <cellStyle name="40% - Accent3 2 2 6 3" xfId="21079" xr:uid="{00000000-0005-0000-0000-0000EA510000}"/>
    <cellStyle name="40% - Accent3 2 2 7" xfId="21080" xr:uid="{00000000-0005-0000-0000-0000EB510000}"/>
    <cellStyle name="40% - Accent3 2 2 7 2" xfId="21081" xr:uid="{00000000-0005-0000-0000-0000EC510000}"/>
    <cellStyle name="40% - Accent3 2 2 7 2 2" xfId="21082" xr:uid="{00000000-0005-0000-0000-0000ED510000}"/>
    <cellStyle name="40% - Accent3 2 2 7 3" xfId="21083" xr:uid="{00000000-0005-0000-0000-0000EE510000}"/>
    <cellStyle name="40% - Accent3 2 2 8" xfId="21084" xr:uid="{00000000-0005-0000-0000-0000EF510000}"/>
    <cellStyle name="40% - Accent3 2 2 8 2" xfId="21085" xr:uid="{00000000-0005-0000-0000-0000F0510000}"/>
    <cellStyle name="40% - Accent3 2 2 9" xfId="21086" xr:uid="{00000000-0005-0000-0000-0000F1510000}"/>
    <cellStyle name="40% - Accent3 2 3" xfId="21087" xr:uid="{00000000-0005-0000-0000-0000F2510000}"/>
    <cellStyle name="40% - Accent3 2 3 2" xfId="21088" xr:uid="{00000000-0005-0000-0000-0000F3510000}"/>
    <cellStyle name="40% - Accent3 2 3 2 2" xfId="21089" xr:uid="{00000000-0005-0000-0000-0000F4510000}"/>
    <cellStyle name="40% - Accent3 2 3 2 2 2" xfId="21090" xr:uid="{00000000-0005-0000-0000-0000F5510000}"/>
    <cellStyle name="40% - Accent3 2 3 2 2 2 2" xfId="21091" xr:uid="{00000000-0005-0000-0000-0000F6510000}"/>
    <cellStyle name="40% - Accent3 2 3 2 2 2 2 2" xfId="21092" xr:uid="{00000000-0005-0000-0000-0000F7510000}"/>
    <cellStyle name="40% - Accent3 2 3 2 2 2 3" xfId="21093" xr:uid="{00000000-0005-0000-0000-0000F8510000}"/>
    <cellStyle name="40% - Accent3 2 3 2 2 3" xfId="21094" xr:uid="{00000000-0005-0000-0000-0000F9510000}"/>
    <cellStyle name="40% - Accent3 2 3 2 2 3 2" xfId="21095" xr:uid="{00000000-0005-0000-0000-0000FA510000}"/>
    <cellStyle name="40% - Accent3 2 3 2 2 4" xfId="21096" xr:uid="{00000000-0005-0000-0000-0000FB510000}"/>
    <cellStyle name="40% - Accent3 2 3 2 3" xfId="21097" xr:uid="{00000000-0005-0000-0000-0000FC510000}"/>
    <cellStyle name="40% - Accent3 2 3 2 3 2" xfId="21098" xr:uid="{00000000-0005-0000-0000-0000FD510000}"/>
    <cellStyle name="40% - Accent3 2 3 2 3 2 2" xfId="21099" xr:uid="{00000000-0005-0000-0000-0000FE510000}"/>
    <cellStyle name="40% - Accent3 2 3 2 3 3" xfId="21100" xr:uid="{00000000-0005-0000-0000-0000FF510000}"/>
    <cellStyle name="40% - Accent3 2 3 2 4" xfId="21101" xr:uid="{00000000-0005-0000-0000-000000520000}"/>
    <cellStyle name="40% - Accent3 2 3 2 4 2" xfId="21102" xr:uid="{00000000-0005-0000-0000-000001520000}"/>
    <cellStyle name="40% - Accent3 2 3 2 4 2 2" xfId="21103" xr:uid="{00000000-0005-0000-0000-000002520000}"/>
    <cellStyle name="40% - Accent3 2 3 2 4 3" xfId="21104" xr:uid="{00000000-0005-0000-0000-000003520000}"/>
    <cellStyle name="40% - Accent3 2 3 2 5" xfId="21105" xr:uid="{00000000-0005-0000-0000-000004520000}"/>
    <cellStyle name="40% - Accent3 2 3 2 5 2" xfId="21106" xr:uid="{00000000-0005-0000-0000-000005520000}"/>
    <cellStyle name="40% - Accent3 2 3 2 6" xfId="21107" xr:uid="{00000000-0005-0000-0000-000006520000}"/>
    <cellStyle name="40% - Accent3 2 3 3" xfId="21108" xr:uid="{00000000-0005-0000-0000-000007520000}"/>
    <cellStyle name="40% - Accent3 2 3 3 2" xfId="21109" xr:uid="{00000000-0005-0000-0000-000008520000}"/>
    <cellStyle name="40% - Accent3 2 3 3 2 2" xfId="21110" xr:uid="{00000000-0005-0000-0000-000009520000}"/>
    <cellStyle name="40% - Accent3 2 3 3 2 2 2" xfId="21111" xr:uid="{00000000-0005-0000-0000-00000A520000}"/>
    <cellStyle name="40% - Accent3 2 3 3 2 3" xfId="21112" xr:uid="{00000000-0005-0000-0000-00000B520000}"/>
    <cellStyle name="40% - Accent3 2 3 3 3" xfId="21113" xr:uid="{00000000-0005-0000-0000-00000C520000}"/>
    <cellStyle name="40% - Accent3 2 3 3 3 2" xfId="21114" xr:uid="{00000000-0005-0000-0000-00000D520000}"/>
    <cellStyle name="40% - Accent3 2 3 3 4" xfId="21115" xr:uid="{00000000-0005-0000-0000-00000E520000}"/>
    <cellStyle name="40% - Accent3 2 3 4" xfId="21116" xr:uid="{00000000-0005-0000-0000-00000F520000}"/>
    <cellStyle name="40% - Accent3 2 3 4 2" xfId="21117" xr:uid="{00000000-0005-0000-0000-000010520000}"/>
    <cellStyle name="40% - Accent3 2 3 4 2 2" xfId="21118" xr:uid="{00000000-0005-0000-0000-000011520000}"/>
    <cellStyle name="40% - Accent3 2 3 4 3" xfId="21119" xr:uid="{00000000-0005-0000-0000-000012520000}"/>
    <cellStyle name="40% - Accent3 2 3 5" xfId="21120" xr:uid="{00000000-0005-0000-0000-000013520000}"/>
    <cellStyle name="40% - Accent3 2 3 5 2" xfId="21121" xr:uid="{00000000-0005-0000-0000-000014520000}"/>
    <cellStyle name="40% - Accent3 2 3 5 2 2" xfId="21122" xr:uid="{00000000-0005-0000-0000-000015520000}"/>
    <cellStyle name="40% - Accent3 2 3 5 3" xfId="21123" xr:uid="{00000000-0005-0000-0000-000016520000}"/>
    <cellStyle name="40% - Accent3 2 3 6" xfId="21124" xr:uid="{00000000-0005-0000-0000-000017520000}"/>
    <cellStyle name="40% - Accent3 2 3 6 2" xfId="21125" xr:uid="{00000000-0005-0000-0000-000018520000}"/>
    <cellStyle name="40% - Accent3 2 3 7" xfId="21126" xr:uid="{00000000-0005-0000-0000-000019520000}"/>
    <cellStyle name="40% - Accent3 2 4" xfId="21127" xr:uid="{00000000-0005-0000-0000-00001A520000}"/>
    <cellStyle name="40% - Accent3 2 4 2" xfId="21128" xr:uid="{00000000-0005-0000-0000-00001B520000}"/>
    <cellStyle name="40% - Accent3 2 4 2 2" xfId="21129" xr:uid="{00000000-0005-0000-0000-00001C520000}"/>
    <cellStyle name="40% - Accent3 2 4 2 2 2" xfId="21130" xr:uid="{00000000-0005-0000-0000-00001D520000}"/>
    <cellStyle name="40% - Accent3 2 4 2 2 2 2" xfId="21131" xr:uid="{00000000-0005-0000-0000-00001E520000}"/>
    <cellStyle name="40% - Accent3 2 4 2 2 2 2 2" xfId="21132" xr:uid="{00000000-0005-0000-0000-00001F520000}"/>
    <cellStyle name="40% - Accent3 2 4 2 2 2 3" xfId="21133" xr:uid="{00000000-0005-0000-0000-000020520000}"/>
    <cellStyle name="40% - Accent3 2 4 2 2 3" xfId="21134" xr:uid="{00000000-0005-0000-0000-000021520000}"/>
    <cellStyle name="40% - Accent3 2 4 2 2 3 2" xfId="21135" xr:uid="{00000000-0005-0000-0000-000022520000}"/>
    <cellStyle name="40% - Accent3 2 4 2 2 4" xfId="21136" xr:uid="{00000000-0005-0000-0000-000023520000}"/>
    <cellStyle name="40% - Accent3 2 4 2 3" xfId="21137" xr:uid="{00000000-0005-0000-0000-000024520000}"/>
    <cellStyle name="40% - Accent3 2 4 2 3 2" xfId="21138" xr:uid="{00000000-0005-0000-0000-000025520000}"/>
    <cellStyle name="40% - Accent3 2 4 2 3 2 2" xfId="21139" xr:uid="{00000000-0005-0000-0000-000026520000}"/>
    <cellStyle name="40% - Accent3 2 4 2 3 3" xfId="21140" xr:uid="{00000000-0005-0000-0000-000027520000}"/>
    <cellStyle name="40% - Accent3 2 4 2 4" xfId="21141" xr:uid="{00000000-0005-0000-0000-000028520000}"/>
    <cellStyle name="40% - Accent3 2 4 2 4 2" xfId="21142" xr:uid="{00000000-0005-0000-0000-000029520000}"/>
    <cellStyle name="40% - Accent3 2 4 2 4 2 2" xfId="21143" xr:uid="{00000000-0005-0000-0000-00002A520000}"/>
    <cellStyle name="40% - Accent3 2 4 2 4 3" xfId="21144" xr:uid="{00000000-0005-0000-0000-00002B520000}"/>
    <cellStyle name="40% - Accent3 2 4 2 5" xfId="21145" xr:uid="{00000000-0005-0000-0000-00002C520000}"/>
    <cellStyle name="40% - Accent3 2 4 2 5 2" xfId="21146" xr:uid="{00000000-0005-0000-0000-00002D520000}"/>
    <cellStyle name="40% - Accent3 2 4 2 6" xfId="21147" xr:uid="{00000000-0005-0000-0000-00002E520000}"/>
    <cellStyle name="40% - Accent3 2 4 3" xfId="21148" xr:uid="{00000000-0005-0000-0000-00002F520000}"/>
    <cellStyle name="40% - Accent3 2 4 3 2" xfId="21149" xr:uid="{00000000-0005-0000-0000-000030520000}"/>
    <cellStyle name="40% - Accent3 2 4 3 2 2" xfId="21150" xr:uid="{00000000-0005-0000-0000-000031520000}"/>
    <cellStyle name="40% - Accent3 2 4 3 2 2 2" xfId="21151" xr:uid="{00000000-0005-0000-0000-000032520000}"/>
    <cellStyle name="40% - Accent3 2 4 3 2 3" xfId="21152" xr:uid="{00000000-0005-0000-0000-000033520000}"/>
    <cellStyle name="40% - Accent3 2 4 3 3" xfId="21153" xr:uid="{00000000-0005-0000-0000-000034520000}"/>
    <cellStyle name="40% - Accent3 2 4 3 3 2" xfId="21154" xr:uid="{00000000-0005-0000-0000-000035520000}"/>
    <cellStyle name="40% - Accent3 2 4 3 4" xfId="21155" xr:uid="{00000000-0005-0000-0000-000036520000}"/>
    <cellStyle name="40% - Accent3 2 4 4" xfId="21156" xr:uid="{00000000-0005-0000-0000-000037520000}"/>
    <cellStyle name="40% - Accent3 2 4 4 2" xfId="21157" xr:uid="{00000000-0005-0000-0000-000038520000}"/>
    <cellStyle name="40% - Accent3 2 4 4 2 2" xfId="21158" xr:uid="{00000000-0005-0000-0000-000039520000}"/>
    <cellStyle name="40% - Accent3 2 4 4 3" xfId="21159" xr:uid="{00000000-0005-0000-0000-00003A520000}"/>
    <cellStyle name="40% - Accent3 2 4 5" xfId="21160" xr:uid="{00000000-0005-0000-0000-00003B520000}"/>
    <cellStyle name="40% - Accent3 2 4 5 2" xfId="21161" xr:uid="{00000000-0005-0000-0000-00003C520000}"/>
    <cellStyle name="40% - Accent3 2 4 5 2 2" xfId="21162" xr:uid="{00000000-0005-0000-0000-00003D520000}"/>
    <cellStyle name="40% - Accent3 2 4 5 3" xfId="21163" xr:uid="{00000000-0005-0000-0000-00003E520000}"/>
    <cellStyle name="40% - Accent3 2 4 6" xfId="21164" xr:uid="{00000000-0005-0000-0000-00003F520000}"/>
    <cellStyle name="40% - Accent3 2 4 6 2" xfId="21165" xr:uid="{00000000-0005-0000-0000-000040520000}"/>
    <cellStyle name="40% - Accent3 2 4 7" xfId="21166" xr:uid="{00000000-0005-0000-0000-000041520000}"/>
    <cellStyle name="40% - Accent3 2 5" xfId="21167" xr:uid="{00000000-0005-0000-0000-000042520000}"/>
    <cellStyle name="40% - Accent3 2 5 2" xfId="21168" xr:uid="{00000000-0005-0000-0000-000043520000}"/>
    <cellStyle name="40% - Accent3 2 5 2 2" xfId="21169" xr:uid="{00000000-0005-0000-0000-000044520000}"/>
    <cellStyle name="40% - Accent3 2 5 2 2 2" xfId="21170" xr:uid="{00000000-0005-0000-0000-000045520000}"/>
    <cellStyle name="40% - Accent3 2 5 2 2 2 2" xfId="21171" xr:uid="{00000000-0005-0000-0000-000046520000}"/>
    <cellStyle name="40% - Accent3 2 5 2 2 3" xfId="21172" xr:uid="{00000000-0005-0000-0000-000047520000}"/>
    <cellStyle name="40% - Accent3 2 5 2 3" xfId="21173" xr:uid="{00000000-0005-0000-0000-000048520000}"/>
    <cellStyle name="40% - Accent3 2 5 2 3 2" xfId="21174" xr:uid="{00000000-0005-0000-0000-000049520000}"/>
    <cellStyle name="40% - Accent3 2 5 2 4" xfId="21175" xr:uid="{00000000-0005-0000-0000-00004A520000}"/>
    <cellStyle name="40% - Accent3 2 5 3" xfId="21176" xr:uid="{00000000-0005-0000-0000-00004B520000}"/>
    <cellStyle name="40% - Accent3 2 5 3 2" xfId="21177" xr:uid="{00000000-0005-0000-0000-00004C520000}"/>
    <cellStyle name="40% - Accent3 2 5 3 2 2" xfId="21178" xr:uid="{00000000-0005-0000-0000-00004D520000}"/>
    <cellStyle name="40% - Accent3 2 5 3 3" xfId="21179" xr:uid="{00000000-0005-0000-0000-00004E520000}"/>
    <cellStyle name="40% - Accent3 2 5 4" xfId="21180" xr:uid="{00000000-0005-0000-0000-00004F520000}"/>
    <cellStyle name="40% - Accent3 2 5 4 2" xfId="21181" xr:uid="{00000000-0005-0000-0000-000050520000}"/>
    <cellStyle name="40% - Accent3 2 5 4 2 2" xfId="21182" xr:uid="{00000000-0005-0000-0000-000051520000}"/>
    <cellStyle name="40% - Accent3 2 5 4 3" xfId="21183" xr:uid="{00000000-0005-0000-0000-000052520000}"/>
    <cellStyle name="40% - Accent3 2 5 5" xfId="21184" xr:uid="{00000000-0005-0000-0000-000053520000}"/>
    <cellStyle name="40% - Accent3 2 5 5 2" xfId="21185" xr:uid="{00000000-0005-0000-0000-000054520000}"/>
    <cellStyle name="40% - Accent3 2 5 6" xfId="21186" xr:uid="{00000000-0005-0000-0000-000055520000}"/>
    <cellStyle name="40% - Accent3 2 6" xfId="21187" xr:uid="{00000000-0005-0000-0000-000056520000}"/>
    <cellStyle name="40% - Accent3 2 6 2" xfId="21188" xr:uid="{00000000-0005-0000-0000-000057520000}"/>
    <cellStyle name="40% - Accent3 2 6 2 2" xfId="21189" xr:uid="{00000000-0005-0000-0000-000058520000}"/>
    <cellStyle name="40% - Accent3 2 6 2 2 2" xfId="21190" xr:uid="{00000000-0005-0000-0000-000059520000}"/>
    <cellStyle name="40% - Accent3 2 6 2 3" xfId="21191" xr:uid="{00000000-0005-0000-0000-00005A520000}"/>
    <cellStyle name="40% - Accent3 2 6 3" xfId="21192" xr:uid="{00000000-0005-0000-0000-00005B520000}"/>
    <cellStyle name="40% - Accent3 2 6 3 2" xfId="21193" xr:uid="{00000000-0005-0000-0000-00005C520000}"/>
    <cellStyle name="40% - Accent3 2 6 4" xfId="21194" xr:uid="{00000000-0005-0000-0000-00005D520000}"/>
    <cellStyle name="40% - Accent3 2 7" xfId="21195" xr:uid="{00000000-0005-0000-0000-00005E520000}"/>
    <cellStyle name="40% - Accent3 2 7 2" xfId="21196" xr:uid="{00000000-0005-0000-0000-00005F520000}"/>
    <cellStyle name="40% - Accent3 2 7 2 2" xfId="21197" xr:uid="{00000000-0005-0000-0000-000060520000}"/>
    <cellStyle name="40% - Accent3 2 7 3" xfId="21198" xr:uid="{00000000-0005-0000-0000-000061520000}"/>
    <cellStyle name="40% - Accent3 2 8" xfId="21199" xr:uid="{00000000-0005-0000-0000-000062520000}"/>
    <cellStyle name="40% - Accent3 2 8 2" xfId="21200" xr:uid="{00000000-0005-0000-0000-000063520000}"/>
    <cellStyle name="40% - Accent3 2 8 2 2" xfId="21201" xr:uid="{00000000-0005-0000-0000-000064520000}"/>
    <cellStyle name="40% - Accent3 2 8 3" xfId="21202" xr:uid="{00000000-0005-0000-0000-000065520000}"/>
    <cellStyle name="40% - Accent3 2 9" xfId="21203" xr:uid="{00000000-0005-0000-0000-000066520000}"/>
    <cellStyle name="40% - Accent3 2 9 2" xfId="21204" xr:uid="{00000000-0005-0000-0000-000067520000}"/>
    <cellStyle name="40% - Accent3 20" xfId="21205" xr:uid="{00000000-0005-0000-0000-000068520000}"/>
    <cellStyle name="40% - Accent3 20 2" xfId="21206" xr:uid="{00000000-0005-0000-0000-000069520000}"/>
    <cellStyle name="40% - Accent3 20 2 2" xfId="21207" xr:uid="{00000000-0005-0000-0000-00006A520000}"/>
    <cellStyle name="40% - Accent3 20 2 2 2" xfId="21208" xr:uid="{00000000-0005-0000-0000-00006B520000}"/>
    <cellStyle name="40% - Accent3 20 2 2 2 2" xfId="21209" xr:uid="{00000000-0005-0000-0000-00006C520000}"/>
    <cellStyle name="40% - Accent3 20 2 2 2 2 2" xfId="21210" xr:uid="{00000000-0005-0000-0000-00006D520000}"/>
    <cellStyle name="40% - Accent3 20 2 2 2 3" xfId="21211" xr:uid="{00000000-0005-0000-0000-00006E520000}"/>
    <cellStyle name="40% - Accent3 20 2 2 3" xfId="21212" xr:uid="{00000000-0005-0000-0000-00006F520000}"/>
    <cellStyle name="40% - Accent3 20 2 2 3 2" xfId="21213" xr:uid="{00000000-0005-0000-0000-000070520000}"/>
    <cellStyle name="40% - Accent3 20 2 2 4" xfId="21214" xr:uid="{00000000-0005-0000-0000-000071520000}"/>
    <cellStyle name="40% - Accent3 20 2 3" xfId="21215" xr:uid="{00000000-0005-0000-0000-000072520000}"/>
    <cellStyle name="40% - Accent3 20 2 3 2" xfId="21216" xr:uid="{00000000-0005-0000-0000-000073520000}"/>
    <cellStyle name="40% - Accent3 20 2 3 2 2" xfId="21217" xr:uid="{00000000-0005-0000-0000-000074520000}"/>
    <cellStyle name="40% - Accent3 20 2 3 3" xfId="21218" xr:uid="{00000000-0005-0000-0000-000075520000}"/>
    <cellStyle name="40% - Accent3 20 2 4" xfId="21219" xr:uid="{00000000-0005-0000-0000-000076520000}"/>
    <cellStyle name="40% - Accent3 20 2 4 2" xfId="21220" xr:uid="{00000000-0005-0000-0000-000077520000}"/>
    <cellStyle name="40% - Accent3 20 2 4 2 2" xfId="21221" xr:uid="{00000000-0005-0000-0000-000078520000}"/>
    <cellStyle name="40% - Accent3 20 2 4 3" xfId="21222" xr:uid="{00000000-0005-0000-0000-000079520000}"/>
    <cellStyle name="40% - Accent3 20 2 5" xfId="21223" xr:uid="{00000000-0005-0000-0000-00007A520000}"/>
    <cellStyle name="40% - Accent3 20 2 5 2" xfId="21224" xr:uid="{00000000-0005-0000-0000-00007B520000}"/>
    <cellStyle name="40% - Accent3 20 2 6" xfId="21225" xr:uid="{00000000-0005-0000-0000-00007C520000}"/>
    <cellStyle name="40% - Accent3 20 3" xfId="21226" xr:uid="{00000000-0005-0000-0000-00007D520000}"/>
    <cellStyle name="40% - Accent3 20 3 2" xfId="21227" xr:uid="{00000000-0005-0000-0000-00007E520000}"/>
    <cellStyle name="40% - Accent3 20 3 2 2" xfId="21228" xr:uid="{00000000-0005-0000-0000-00007F520000}"/>
    <cellStyle name="40% - Accent3 20 3 2 2 2" xfId="21229" xr:uid="{00000000-0005-0000-0000-000080520000}"/>
    <cellStyle name="40% - Accent3 20 3 2 3" xfId="21230" xr:uid="{00000000-0005-0000-0000-000081520000}"/>
    <cellStyle name="40% - Accent3 20 3 3" xfId="21231" xr:uid="{00000000-0005-0000-0000-000082520000}"/>
    <cellStyle name="40% - Accent3 20 3 3 2" xfId="21232" xr:uid="{00000000-0005-0000-0000-000083520000}"/>
    <cellStyle name="40% - Accent3 20 3 4" xfId="21233" xr:uid="{00000000-0005-0000-0000-000084520000}"/>
    <cellStyle name="40% - Accent3 20 4" xfId="21234" xr:uid="{00000000-0005-0000-0000-000085520000}"/>
    <cellStyle name="40% - Accent3 20 4 2" xfId="21235" xr:uid="{00000000-0005-0000-0000-000086520000}"/>
    <cellStyle name="40% - Accent3 20 4 2 2" xfId="21236" xr:uid="{00000000-0005-0000-0000-000087520000}"/>
    <cellStyle name="40% - Accent3 20 4 3" xfId="21237" xr:uid="{00000000-0005-0000-0000-000088520000}"/>
    <cellStyle name="40% - Accent3 20 5" xfId="21238" xr:uid="{00000000-0005-0000-0000-000089520000}"/>
    <cellStyle name="40% - Accent3 20 5 2" xfId="21239" xr:uid="{00000000-0005-0000-0000-00008A520000}"/>
    <cellStyle name="40% - Accent3 20 5 2 2" xfId="21240" xr:uid="{00000000-0005-0000-0000-00008B520000}"/>
    <cellStyle name="40% - Accent3 20 5 3" xfId="21241" xr:uid="{00000000-0005-0000-0000-00008C520000}"/>
    <cellStyle name="40% - Accent3 20 6" xfId="21242" xr:uid="{00000000-0005-0000-0000-00008D520000}"/>
    <cellStyle name="40% - Accent3 20 6 2" xfId="21243" xr:uid="{00000000-0005-0000-0000-00008E520000}"/>
    <cellStyle name="40% - Accent3 20 7" xfId="21244" xr:uid="{00000000-0005-0000-0000-00008F520000}"/>
    <cellStyle name="40% - Accent3 21" xfId="21245" xr:uid="{00000000-0005-0000-0000-000090520000}"/>
    <cellStyle name="40% - Accent3 21 2" xfId="21246" xr:uid="{00000000-0005-0000-0000-000091520000}"/>
    <cellStyle name="40% - Accent3 21 2 2" xfId="21247" xr:uid="{00000000-0005-0000-0000-000092520000}"/>
    <cellStyle name="40% - Accent3 21 2 2 2" xfId="21248" xr:uid="{00000000-0005-0000-0000-000093520000}"/>
    <cellStyle name="40% - Accent3 21 2 2 2 2" xfId="21249" xr:uid="{00000000-0005-0000-0000-000094520000}"/>
    <cellStyle name="40% - Accent3 21 2 2 3" xfId="21250" xr:uid="{00000000-0005-0000-0000-000095520000}"/>
    <cellStyle name="40% - Accent3 21 2 3" xfId="21251" xr:uid="{00000000-0005-0000-0000-000096520000}"/>
    <cellStyle name="40% - Accent3 21 2 3 2" xfId="21252" xr:uid="{00000000-0005-0000-0000-000097520000}"/>
    <cellStyle name="40% - Accent3 21 2 4" xfId="21253" xr:uid="{00000000-0005-0000-0000-000098520000}"/>
    <cellStyle name="40% - Accent3 21 3" xfId="21254" xr:uid="{00000000-0005-0000-0000-000099520000}"/>
    <cellStyle name="40% - Accent3 21 3 2" xfId="21255" xr:uid="{00000000-0005-0000-0000-00009A520000}"/>
    <cellStyle name="40% - Accent3 21 3 2 2" xfId="21256" xr:uid="{00000000-0005-0000-0000-00009B520000}"/>
    <cellStyle name="40% - Accent3 21 3 3" xfId="21257" xr:uid="{00000000-0005-0000-0000-00009C520000}"/>
    <cellStyle name="40% - Accent3 21 4" xfId="21258" xr:uid="{00000000-0005-0000-0000-00009D520000}"/>
    <cellStyle name="40% - Accent3 21 4 2" xfId="21259" xr:uid="{00000000-0005-0000-0000-00009E520000}"/>
    <cellStyle name="40% - Accent3 21 4 2 2" xfId="21260" xr:uid="{00000000-0005-0000-0000-00009F520000}"/>
    <cellStyle name="40% - Accent3 21 4 3" xfId="21261" xr:uid="{00000000-0005-0000-0000-0000A0520000}"/>
    <cellStyle name="40% - Accent3 21 5" xfId="21262" xr:uid="{00000000-0005-0000-0000-0000A1520000}"/>
    <cellStyle name="40% - Accent3 21 5 2" xfId="21263" xr:uid="{00000000-0005-0000-0000-0000A2520000}"/>
    <cellStyle name="40% - Accent3 21 6" xfId="21264" xr:uid="{00000000-0005-0000-0000-0000A3520000}"/>
    <cellStyle name="40% - Accent3 22" xfId="21265" xr:uid="{00000000-0005-0000-0000-0000A4520000}"/>
    <cellStyle name="40% - Accent3 22 2" xfId="21266" xr:uid="{00000000-0005-0000-0000-0000A5520000}"/>
    <cellStyle name="40% - Accent3 22 2 2" xfId="21267" xr:uid="{00000000-0005-0000-0000-0000A6520000}"/>
    <cellStyle name="40% - Accent3 22 2 2 2" xfId="21268" xr:uid="{00000000-0005-0000-0000-0000A7520000}"/>
    <cellStyle name="40% - Accent3 22 2 2 2 2" xfId="21269" xr:uid="{00000000-0005-0000-0000-0000A8520000}"/>
    <cellStyle name="40% - Accent3 22 2 2 3" xfId="21270" xr:uid="{00000000-0005-0000-0000-0000A9520000}"/>
    <cellStyle name="40% - Accent3 22 2 3" xfId="21271" xr:uid="{00000000-0005-0000-0000-0000AA520000}"/>
    <cellStyle name="40% - Accent3 22 2 3 2" xfId="21272" xr:uid="{00000000-0005-0000-0000-0000AB520000}"/>
    <cellStyle name="40% - Accent3 22 2 4" xfId="21273" xr:uid="{00000000-0005-0000-0000-0000AC520000}"/>
    <cellStyle name="40% - Accent3 22 3" xfId="21274" xr:uid="{00000000-0005-0000-0000-0000AD520000}"/>
    <cellStyle name="40% - Accent3 22 3 2" xfId="21275" xr:uid="{00000000-0005-0000-0000-0000AE520000}"/>
    <cellStyle name="40% - Accent3 22 3 2 2" xfId="21276" xr:uid="{00000000-0005-0000-0000-0000AF520000}"/>
    <cellStyle name="40% - Accent3 22 3 3" xfId="21277" xr:uid="{00000000-0005-0000-0000-0000B0520000}"/>
    <cellStyle name="40% - Accent3 22 4" xfId="21278" xr:uid="{00000000-0005-0000-0000-0000B1520000}"/>
    <cellStyle name="40% - Accent3 22 4 2" xfId="21279" xr:uid="{00000000-0005-0000-0000-0000B2520000}"/>
    <cellStyle name="40% - Accent3 22 4 2 2" xfId="21280" xr:uid="{00000000-0005-0000-0000-0000B3520000}"/>
    <cellStyle name="40% - Accent3 22 4 3" xfId="21281" xr:uid="{00000000-0005-0000-0000-0000B4520000}"/>
    <cellStyle name="40% - Accent3 22 5" xfId="21282" xr:uid="{00000000-0005-0000-0000-0000B5520000}"/>
    <cellStyle name="40% - Accent3 22 5 2" xfId="21283" xr:uid="{00000000-0005-0000-0000-0000B6520000}"/>
    <cellStyle name="40% - Accent3 22 6" xfId="21284" xr:uid="{00000000-0005-0000-0000-0000B7520000}"/>
    <cellStyle name="40% - Accent3 23" xfId="21285" xr:uid="{00000000-0005-0000-0000-0000B8520000}"/>
    <cellStyle name="40% - Accent3 23 2" xfId="21286" xr:uid="{00000000-0005-0000-0000-0000B9520000}"/>
    <cellStyle name="40% - Accent3 23 2 2" xfId="21287" xr:uid="{00000000-0005-0000-0000-0000BA520000}"/>
    <cellStyle name="40% - Accent3 23 2 2 2" xfId="21288" xr:uid="{00000000-0005-0000-0000-0000BB520000}"/>
    <cellStyle name="40% - Accent3 23 2 2 2 2" xfId="21289" xr:uid="{00000000-0005-0000-0000-0000BC520000}"/>
    <cellStyle name="40% - Accent3 23 2 2 3" xfId="21290" xr:uid="{00000000-0005-0000-0000-0000BD520000}"/>
    <cellStyle name="40% - Accent3 23 2 3" xfId="21291" xr:uid="{00000000-0005-0000-0000-0000BE520000}"/>
    <cellStyle name="40% - Accent3 23 2 3 2" xfId="21292" xr:uid="{00000000-0005-0000-0000-0000BF520000}"/>
    <cellStyle name="40% - Accent3 23 2 4" xfId="21293" xr:uid="{00000000-0005-0000-0000-0000C0520000}"/>
    <cellStyle name="40% - Accent3 23 3" xfId="21294" xr:uid="{00000000-0005-0000-0000-0000C1520000}"/>
    <cellStyle name="40% - Accent3 23 3 2" xfId="21295" xr:uid="{00000000-0005-0000-0000-0000C2520000}"/>
    <cellStyle name="40% - Accent3 23 3 2 2" xfId="21296" xr:uid="{00000000-0005-0000-0000-0000C3520000}"/>
    <cellStyle name="40% - Accent3 23 3 3" xfId="21297" xr:uid="{00000000-0005-0000-0000-0000C4520000}"/>
    <cellStyle name="40% - Accent3 23 4" xfId="21298" xr:uid="{00000000-0005-0000-0000-0000C5520000}"/>
    <cellStyle name="40% - Accent3 23 4 2" xfId="21299" xr:uid="{00000000-0005-0000-0000-0000C6520000}"/>
    <cellStyle name="40% - Accent3 23 4 2 2" xfId="21300" xr:uid="{00000000-0005-0000-0000-0000C7520000}"/>
    <cellStyle name="40% - Accent3 23 4 3" xfId="21301" xr:uid="{00000000-0005-0000-0000-0000C8520000}"/>
    <cellStyle name="40% - Accent3 23 5" xfId="21302" xr:uid="{00000000-0005-0000-0000-0000C9520000}"/>
    <cellStyle name="40% - Accent3 23 5 2" xfId="21303" xr:uid="{00000000-0005-0000-0000-0000CA520000}"/>
    <cellStyle name="40% - Accent3 23 6" xfId="21304" xr:uid="{00000000-0005-0000-0000-0000CB520000}"/>
    <cellStyle name="40% - Accent3 24" xfId="21305" xr:uid="{00000000-0005-0000-0000-0000CC520000}"/>
    <cellStyle name="40% - Accent3 24 2" xfId="21306" xr:uid="{00000000-0005-0000-0000-0000CD520000}"/>
    <cellStyle name="40% - Accent3 24 2 2" xfId="21307" xr:uid="{00000000-0005-0000-0000-0000CE520000}"/>
    <cellStyle name="40% - Accent3 24 2 2 2" xfId="21308" xr:uid="{00000000-0005-0000-0000-0000CF520000}"/>
    <cellStyle name="40% - Accent3 24 2 2 2 2" xfId="21309" xr:uid="{00000000-0005-0000-0000-0000D0520000}"/>
    <cellStyle name="40% - Accent3 24 2 2 3" xfId="21310" xr:uid="{00000000-0005-0000-0000-0000D1520000}"/>
    <cellStyle name="40% - Accent3 24 2 3" xfId="21311" xr:uid="{00000000-0005-0000-0000-0000D2520000}"/>
    <cellStyle name="40% - Accent3 24 2 3 2" xfId="21312" xr:uid="{00000000-0005-0000-0000-0000D3520000}"/>
    <cellStyle name="40% - Accent3 24 2 4" xfId="21313" xr:uid="{00000000-0005-0000-0000-0000D4520000}"/>
    <cellStyle name="40% - Accent3 24 3" xfId="21314" xr:uid="{00000000-0005-0000-0000-0000D5520000}"/>
    <cellStyle name="40% - Accent3 24 3 2" xfId="21315" xr:uid="{00000000-0005-0000-0000-0000D6520000}"/>
    <cellStyle name="40% - Accent3 24 3 2 2" xfId="21316" xr:uid="{00000000-0005-0000-0000-0000D7520000}"/>
    <cellStyle name="40% - Accent3 24 3 3" xfId="21317" xr:uid="{00000000-0005-0000-0000-0000D8520000}"/>
    <cellStyle name="40% - Accent3 24 4" xfId="21318" xr:uid="{00000000-0005-0000-0000-0000D9520000}"/>
    <cellStyle name="40% - Accent3 24 4 2" xfId="21319" xr:uid="{00000000-0005-0000-0000-0000DA520000}"/>
    <cellStyle name="40% - Accent3 24 4 2 2" xfId="21320" xr:uid="{00000000-0005-0000-0000-0000DB520000}"/>
    <cellStyle name="40% - Accent3 24 4 3" xfId="21321" xr:uid="{00000000-0005-0000-0000-0000DC520000}"/>
    <cellStyle name="40% - Accent3 24 5" xfId="21322" xr:uid="{00000000-0005-0000-0000-0000DD520000}"/>
    <cellStyle name="40% - Accent3 24 5 2" xfId="21323" xr:uid="{00000000-0005-0000-0000-0000DE520000}"/>
    <cellStyle name="40% - Accent3 24 6" xfId="21324" xr:uid="{00000000-0005-0000-0000-0000DF520000}"/>
    <cellStyle name="40% - Accent3 25" xfId="21325" xr:uid="{00000000-0005-0000-0000-0000E0520000}"/>
    <cellStyle name="40% - Accent3 25 2" xfId="21326" xr:uid="{00000000-0005-0000-0000-0000E1520000}"/>
    <cellStyle name="40% - Accent3 25 2 2" xfId="21327" xr:uid="{00000000-0005-0000-0000-0000E2520000}"/>
    <cellStyle name="40% - Accent3 25 2 2 2" xfId="21328" xr:uid="{00000000-0005-0000-0000-0000E3520000}"/>
    <cellStyle name="40% - Accent3 25 2 3" xfId="21329" xr:uid="{00000000-0005-0000-0000-0000E4520000}"/>
    <cellStyle name="40% - Accent3 25 3" xfId="21330" xr:uid="{00000000-0005-0000-0000-0000E5520000}"/>
    <cellStyle name="40% - Accent3 25 3 2" xfId="21331" xr:uid="{00000000-0005-0000-0000-0000E6520000}"/>
    <cellStyle name="40% - Accent3 25 4" xfId="21332" xr:uid="{00000000-0005-0000-0000-0000E7520000}"/>
    <cellStyle name="40% - Accent3 26" xfId="21333" xr:uid="{00000000-0005-0000-0000-0000E8520000}"/>
    <cellStyle name="40% - Accent3 26 2" xfId="21334" xr:uid="{00000000-0005-0000-0000-0000E9520000}"/>
    <cellStyle name="40% - Accent3 26 2 2" xfId="21335" xr:uid="{00000000-0005-0000-0000-0000EA520000}"/>
    <cellStyle name="40% - Accent3 26 3" xfId="21336" xr:uid="{00000000-0005-0000-0000-0000EB520000}"/>
    <cellStyle name="40% - Accent3 27" xfId="21337" xr:uid="{00000000-0005-0000-0000-0000EC520000}"/>
    <cellStyle name="40% - Accent3 27 2" xfId="21338" xr:uid="{00000000-0005-0000-0000-0000ED520000}"/>
    <cellStyle name="40% - Accent3 27 2 2" xfId="21339" xr:uid="{00000000-0005-0000-0000-0000EE520000}"/>
    <cellStyle name="40% - Accent3 27 3" xfId="21340" xr:uid="{00000000-0005-0000-0000-0000EF520000}"/>
    <cellStyle name="40% - Accent3 28" xfId="21341" xr:uid="{00000000-0005-0000-0000-0000F0520000}"/>
    <cellStyle name="40% - Accent3 28 2" xfId="21342" xr:uid="{00000000-0005-0000-0000-0000F1520000}"/>
    <cellStyle name="40% - Accent3 29" xfId="21343" xr:uid="{00000000-0005-0000-0000-0000F2520000}"/>
    <cellStyle name="40% - Accent3 3" xfId="61" xr:uid="{00000000-0005-0000-0000-0000F3520000}"/>
    <cellStyle name="40% - Accent3 3 10" xfId="21344" xr:uid="{00000000-0005-0000-0000-0000F4520000}"/>
    <cellStyle name="40% - Accent3 3 2" xfId="21345" xr:uid="{00000000-0005-0000-0000-0000F5520000}"/>
    <cellStyle name="40% - Accent3 3 2 2" xfId="21346" xr:uid="{00000000-0005-0000-0000-0000F6520000}"/>
    <cellStyle name="40% - Accent3 3 2 2 2" xfId="21347" xr:uid="{00000000-0005-0000-0000-0000F7520000}"/>
    <cellStyle name="40% - Accent3 3 2 2 2 2" xfId="21348" xr:uid="{00000000-0005-0000-0000-0000F8520000}"/>
    <cellStyle name="40% - Accent3 3 2 2 2 2 2" xfId="21349" xr:uid="{00000000-0005-0000-0000-0000F9520000}"/>
    <cellStyle name="40% - Accent3 3 2 2 2 2 2 2" xfId="21350" xr:uid="{00000000-0005-0000-0000-0000FA520000}"/>
    <cellStyle name="40% - Accent3 3 2 2 2 2 2 2 2" xfId="21351" xr:uid="{00000000-0005-0000-0000-0000FB520000}"/>
    <cellStyle name="40% - Accent3 3 2 2 2 2 2 3" xfId="21352" xr:uid="{00000000-0005-0000-0000-0000FC520000}"/>
    <cellStyle name="40% - Accent3 3 2 2 2 2 3" xfId="21353" xr:uid="{00000000-0005-0000-0000-0000FD520000}"/>
    <cellStyle name="40% - Accent3 3 2 2 2 2 3 2" xfId="21354" xr:uid="{00000000-0005-0000-0000-0000FE520000}"/>
    <cellStyle name="40% - Accent3 3 2 2 2 2 4" xfId="21355" xr:uid="{00000000-0005-0000-0000-0000FF520000}"/>
    <cellStyle name="40% - Accent3 3 2 2 2 3" xfId="21356" xr:uid="{00000000-0005-0000-0000-000000530000}"/>
    <cellStyle name="40% - Accent3 3 2 2 2 3 2" xfId="21357" xr:uid="{00000000-0005-0000-0000-000001530000}"/>
    <cellStyle name="40% - Accent3 3 2 2 2 3 2 2" xfId="21358" xr:uid="{00000000-0005-0000-0000-000002530000}"/>
    <cellStyle name="40% - Accent3 3 2 2 2 3 3" xfId="21359" xr:uid="{00000000-0005-0000-0000-000003530000}"/>
    <cellStyle name="40% - Accent3 3 2 2 2 4" xfId="21360" xr:uid="{00000000-0005-0000-0000-000004530000}"/>
    <cellStyle name="40% - Accent3 3 2 2 2 4 2" xfId="21361" xr:uid="{00000000-0005-0000-0000-000005530000}"/>
    <cellStyle name="40% - Accent3 3 2 2 2 4 2 2" xfId="21362" xr:uid="{00000000-0005-0000-0000-000006530000}"/>
    <cellStyle name="40% - Accent3 3 2 2 2 4 3" xfId="21363" xr:uid="{00000000-0005-0000-0000-000007530000}"/>
    <cellStyle name="40% - Accent3 3 2 2 2 5" xfId="21364" xr:uid="{00000000-0005-0000-0000-000008530000}"/>
    <cellStyle name="40% - Accent3 3 2 2 2 5 2" xfId="21365" xr:uid="{00000000-0005-0000-0000-000009530000}"/>
    <cellStyle name="40% - Accent3 3 2 2 2 6" xfId="21366" xr:uid="{00000000-0005-0000-0000-00000A530000}"/>
    <cellStyle name="40% - Accent3 3 2 2 3" xfId="21367" xr:uid="{00000000-0005-0000-0000-00000B530000}"/>
    <cellStyle name="40% - Accent3 3 2 2 3 2" xfId="21368" xr:uid="{00000000-0005-0000-0000-00000C530000}"/>
    <cellStyle name="40% - Accent3 3 2 2 3 2 2" xfId="21369" xr:uid="{00000000-0005-0000-0000-00000D530000}"/>
    <cellStyle name="40% - Accent3 3 2 2 3 2 2 2" xfId="21370" xr:uid="{00000000-0005-0000-0000-00000E530000}"/>
    <cellStyle name="40% - Accent3 3 2 2 3 2 3" xfId="21371" xr:uid="{00000000-0005-0000-0000-00000F530000}"/>
    <cellStyle name="40% - Accent3 3 2 2 3 3" xfId="21372" xr:uid="{00000000-0005-0000-0000-000010530000}"/>
    <cellStyle name="40% - Accent3 3 2 2 3 3 2" xfId="21373" xr:uid="{00000000-0005-0000-0000-000011530000}"/>
    <cellStyle name="40% - Accent3 3 2 2 3 4" xfId="21374" xr:uid="{00000000-0005-0000-0000-000012530000}"/>
    <cellStyle name="40% - Accent3 3 2 2 4" xfId="21375" xr:uid="{00000000-0005-0000-0000-000013530000}"/>
    <cellStyle name="40% - Accent3 3 2 2 4 2" xfId="21376" xr:uid="{00000000-0005-0000-0000-000014530000}"/>
    <cellStyle name="40% - Accent3 3 2 2 4 2 2" xfId="21377" xr:uid="{00000000-0005-0000-0000-000015530000}"/>
    <cellStyle name="40% - Accent3 3 2 2 4 3" xfId="21378" xr:uid="{00000000-0005-0000-0000-000016530000}"/>
    <cellStyle name="40% - Accent3 3 2 2 5" xfId="21379" xr:uid="{00000000-0005-0000-0000-000017530000}"/>
    <cellStyle name="40% - Accent3 3 2 2 5 2" xfId="21380" xr:uid="{00000000-0005-0000-0000-000018530000}"/>
    <cellStyle name="40% - Accent3 3 2 2 5 2 2" xfId="21381" xr:uid="{00000000-0005-0000-0000-000019530000}"/>
    <cellStyle name="40% - Accent3 3 2 2 5 3" xfId="21382" xr:uid="{00000000-0005-0000-0000-00001A530000}"/>
    <cellStyle name="40% - Accent3 3 2 2 6" xfId="21383" xr:uid="{00000000-0005-0000-0000-00001B530000}"/>
    <cellStyle name="40% - Accent3 3 2 2 6 2" xfId="21384" xr:uid="{00000000-0005-0000-0000-00001C530000}"/>
    <cellStyle name="40% - Accent3 3 2 2 7" xfId="21385" xr:uid="{00000000-0005-0000-0000-00001D530000}"/>
    <cellStyle name="40% - Accent3 3 2 3" xfId="21386" xr:uid="{00000000-0005-0000-0000-00001E530000}"/>
    <cellStyle name="40% - Accent3 3 2 3 2" xfId="21387" xr:uid="{00000000-0005-0000-0000-00001F530000}"/>
    <cellStyle name="40% - Accent3 3 2 3 2 2" xfId="21388" xr:uid="{00000000-0005-0000-0000-000020530000}"/>
    <cellStyle name="40% - Accent3 3 2 3 2 2 2" xfId="21389" xr:uid="{00000000-0005-0000-0000-000021530000}"/>
    <cellStyle name="40% - Accent3 3 2 3 2 2 2 2" xfId="21390" xr:uid="{00000000-0005-0000-0000-000022530000}"/>
    <cellStyle name="40% - Accent3 3 2 3 2 2 2 2 2" xfId="21391" xr:uid="{00000000-0005-0000-0000-000023530000}"/>
    <cellStyle name="40% - Accent3 3 2 3 2 2 2 3" xfId="21392" xr:uid="{00000000-0005-0000-0000-000024530000}"/>
    <cellStyle name="40% - Accent3 3 2 3 2 2 3" xfId="21393" xr:uid="{00000000-0005-0000-0000-000025530000}"/>
    <cellStyle name="40% - Accent3 3 2 3 2 2 3 2" xfId="21394" xr:uid="{00000000-0005-0000-0000-000026530000}"/>
    <cellStyle name="40% - Accent3 3 2 3 2 2 4" xfId="21395" xr:uid="{00000000-0005-0000-0000-000027530000}"/>
    <cellStyle name="40% - Accent3 3 2 3 2 3" xfId="21396" xr:uid="{00000000-0005-0000-0000-000028530000}"/>
    <cellStyle name="40% - Accent3 3 2 3 2 3 2" xfId="21397" xr:uid="{00000000-0005-0000-0000-000029530000}"/>
    <cellStyle name="40% - Accent3 3 2 3 2 3 2 2" xfId="21398" xr:uid="{00000000-0005-0000-0000-00002A530000}"/>
    <cellStyle name="40% - Accent3 3 2 3 2 3 3" xfId="21399" xr:uid="{00000000-0005-0000-0000-00002B530000}"/>
    <cellStyle name="40% - Accent3 3 2 3 2 4" xfId="21400" xr:uid="{00000000-0005-0000-0000-00002C530000}"/>
    <cellStyle name="40% - Accent3 3 2 3 2 4 2" xfId="21401" xr:uid="{00000000-0005-0000-0000-00002D530000}"/>
    <cellStyle name="40% - Accent3 3 2 3 2 4 2 2" xfId="21402" xr:uid="{00000000-0005-0000-0000-00002E530000}"/>
    <cellStyle name="40% - Accent3 3 2 3 2 4 3" xfId="21403" xr:uid="{00000000-0005-0000-0000-00002F530000}"/>
    <cellStyle name="40% - Accent3 3 2 3 2 5" xfId="21404" xr:uid="{00000000-0005-0000-0000-000030530000}"/>
    <cellStyle name="40% - Accent3 3 2 3 2 5 2" xfId="21405" xr:uid="{00000000-0005-0000-0000-000031530000}"/>
    <cellStyle name="40% - Accent3 3 2 3 2 6" xfId="21406" xr:uid="{00000000-0005-0000-0000-000032530000}"/>
    <cellStyle name="40% - Accent3 3 2 3 3" xfId="21407" xr:uid="{00000000-0005-0000-0000-000033530000}"/>
    <cellStyle name="40% - Accent3 3 2 3 3 2" xfId="21408" xr:uid="{00000000-0005-0000-0000-000034530000}"/>
    <cellStyle name="40% - Accent3 3 2 3 3 2 2" xfId="21409" xr:uid="{00000000-0005-0000-0000-000035530000}"/>
    <cellStyle name="40% - Accent3 3 2 3 3 2 2 2" xfId="21410" xr:uid="{00000000-0005-0000-0000-000036530000}"/>
    <cellStyle name="40% - Accent3 3 2 3 3 2 3" xfId="21411" xr:uid="{00000000-0005-0000-0000-000037530000}"/>
    <cellStyle name="40% - Accent3 3 2 3 3 3" xfId="21412" xr:uid="{00000000-0005-0000-0000-000038530000}"/>
    <cellStyle name="40% - Accent3 3 2 3 3 3 2" xfId="21413" xr:uid="{00000000-0005-0000-0000-000039530000}"/>
    <cellStyle name="40% - Accent3 3 2 3 3 4" xfId="21414" xr:uid="{00000000-0005-0000-0000-00003A530000}"/>
    <cellStyle name="40% - Accent3 3 2 3 4" xfId="21415" xr:uid="{00000000-0005-0000-0000-00003B530000}"/>
    <cellStyle name="40% - Accent3 3 2 3 4 2" xfId="21416" xr:uid="{00000000-0005-0000-0000-00003C530000}"/>
    <cellStyle name="40% - Accent3 3 2 3 4 2 2" xfId="21417" xr:uid="{00000000-0005-0000-0000-00003D530000}"/>
    <cellStyle name="40% - Accent3 3 2 3 4 3" xfId="21418" xr:uid="{00000000-0005-0000-0000-00003E530000}"/>
    <cellStyle name="40% - Accent3 3 2 3 5" xfId="21419" xr:uid="{00000000-0005-0000-0000-00003F530000}"/>
    <cellStyle name="40% - Accent3 3 2 3 5 2" xfId="21420" xr:uid="{00000000-0005-0000-0000-000040530000}"/>
    <cellStyle name="40% - Accent3 3 2 3 5 2 2" xfId="21421" xr:uid="{00000000-0005-0000-0000-000041530000}"/>
    <cellStyle name="40% - Accent3 3 2 3 5 3" xfId="21422" xr:uid="{00000000-0005-0000-0000-000042530000}"/>
    <cellStyle name="40% - Accent3 3 2 3 6" xfId="21423" xr:uid="{00000000-0005-0000-0000-000043530000}"/>
    <cellStyle name="40% - Accent3 3 2 3 6 2" xfId="21424" xr:uid="{00000000-0005-0000-0000-000044530000}"/>
    <cellStyle name="40% - Accent3 3 2 3 7" xfId="21425" xr:uid="{00000000-0005-0000-0000-000045530000}"/>
    <cellStyle name="40% - Accent3 3 2 4" xfId="21426" xr:uid="{00000000-0005-0000-0000-000046530000}"/>
    <cellStyle name="40% - Accent3 3 2 4 2" xfId="21427" xr:uid="{00000000-0005-0000-0000-000047530000}"/>
    <cellStyle name="40% - Accent3 3 2 4 2 2" xfId="21428" xr:uid="{00000000-0005-0000-0000-000048530000}"/>
    <cellStyle name="40% - Accent3 3 2 4 2 2 2" xfId="21429" xr:uid="{00000000-0005-0000-0000-000049530000}"/>
    <cellStyle name="40% - Accent3 3 2 4 2 2 2 2" xfId="21430" xr:uid="{00000000-0005-0000-0000-00004A530000}"/>
    <cellStyle name="40% - Accent3 3 2 4 2 2 3" xfId="21431" xr:uid="{00000000-0005-0000-0000-00004B530000}"/>
    <cellStyle name="40% - Accent3 3 2 4 2 3" xfId="21432" xr:uid="{00000000-0005-0000-0000-00004C530000}"/>
    <cellStyle name="40% - Accent3 3 2 4 2 3 2" xfId="21433" xr:uid="{00000000-0005-0000-0000-00004D530000}"/>
    <cellStyle name="40% - Accent3 3 2 4 2 4" xfId="21434" xr:uid="{00000000-0005-0000-0000-00004E530000}"/>
    <cellStyle name="40% - Accent3 3 2 4 3" xfId="21435" xr:uid="{00000000-0005-0000-0000-00004F530000}"/>
    <cellStyle name="40% - Accent3 3 2 4 3 2" xfId="21436" xr:uid="{00000000-0005-0000-0000-000050530000}"/>
    <cellStyle name="40% - Accent3 3 2 4 3 2 2" xfId="21437" xr:uid="{00000000-0005-0000-0000-000051530000}"/>
    <cellStyle name="40% - Accent3 3 2 4 3 3" xfId="21438" xr:uid="{00000000-0005-0000-0000-000052530000}"/>
    <cellStyle name="40% - Accent3 3 2 4 4" xfId="21439" xr:uid="{00000000-0005-0000-0000-000053530000}"/>
    <cellStyle name="40% - Accent3 3 2 4 4 2" xfId="21440" xr:uid="{00000000-0005-0000-0000-000054530000}"/>
    <cellStyle name="40% - Accent3 3 2 4 4 2 2" xfId="21441" xr:uid="{00000000-0005-0000-0000-000055530000}"/>
    <cellStyle name="40% - Accent3 3 2 4 4 3" xfId="21442" xr:uid="{00000000-0005-0000-0000-000056530000}"/>
    <cellStyle name="40% - Accent3 3 2 4 5" xfId="21443" xr:uid="{00000000-0005-0000-0000-000057530000}"/>
    <cellStyle name="40% - Accent3 3 2 4 5 2" xfId="21444" xr:uid="{00000000-0005-0000-0000-000058530000}"/>
    <cellStyle name="40% - Accent3 3 2 4 6" xfId="21445" xr:uid="{00000000-0005-0000-0000-000059530000}"/>
    <cellStyle name="40% - Accent3 3 2 5" xfId="21446" xr:uid="{00000000-0005-0000-0000-00005A530000}"/>
    <cellStyle name="40% - Accent3 3 2 5 2" xfId="21447" xr:uid="{00000000-0005-0000-0000-00005B530000}"/>
    <cellStyle name="40% - Accent3 3 2 5 2 2" xfId="21448" xr:uid="{00000000-0005-0000-0000-00005C530000}"/>
    <cellStyle name="40% - Accent3 3 2 5 2 2 2" xfId="21449" xr:uid="{00000000-0005-0000-0000-00005D530000}"/>
    <cellStyle name="40% - Accent3 3 2 5 2 3" xfId="21450" xr:uid="{00000000-0005-0000-0000-00005E530000}"/>
    <cellStyle name="40% - Accent3 3 2 5 3" xfId="21451" xr:uid="{00000000-0005-0000-0000-00005F530000}"/>
    <cellStyle name="40% - Accent3 3 2 5 3 2" xfId="21452" xr:uid="{00000000-0005-0000-0000-000060530000}"/>
    <cellStyle name="40% - Accent3 3 2 5 4" xfId="21453" xr:uid="{00000000-0005-0000-0000-000061530000}"/>
    <cellStyle name="40% - Accent3 3 2 6" xfId="21454" xr:uid="{00000000-0005-0000-0000-000062530000}"/>
    <cellStyle name="40% - Accent3 3 2 6 2" xfId="21455" xr:uid="{00000000-0005-0000-0000-000063530000}"/>
    <cellStyle name="40% - Accent3 3 2 6 2 2" xfId="21456" xr:uid="{00000000-0005-0000-0000-000064530000}"/>
    <cellStyle name="40% - Accent3 3 2 6 3" xfId="21457" xr:uid="{00000000-0005-0000-0000-000065530000}"/>
    <cellStyle name="40% - Accent3 3 2 7" xfId="21458" xr:uid="{00000000-0005-0000-0000-000066530000}"/>
    <cellStyle name="40% - Accent3 3 2 7 2" xfId="21459" xr:uid="{00000000-0005-0000-0000-000067530000}"/>
    <cellStyle name="40% - Accent3 3 2 7 2 2" xfId="21460" xr:uid="{00000000-0005-0000-0000-000068530000}"/>
    <cellStyle name="40% - Accent3 3 2 7 3" xfId="21461" xr:uid="{00000000-0005-0000-0000-000069530000}"/>
    <cellStyle name="40% - Accent3 3 2 8" xfId="21462" xr:uid="{00000000-0005-0000-0000-00006A530000}"/>
    <cellStyle name="40% - Accent3 3 2 8 2" xfId="21463" xr:uid="{00000000-0005-0000-0000-00006B530000}"/>
    <cellStyle name="40% - Accent3 3 2 9" xfId="21464" xr:uid="{00000000-0005-0000-0000-00006C530000}"/>
    <cellStyle name="40% - Accent3 3 3" xfId="21465" xr:uid="{00000000-0005-0000-0000-00006D530000}"/>
    <cellStyle name="40% - Accent3 3 3 2" xfId="21466" xr:uid="{00000000-0005-0000-0000-00006E530000}"/>
    <cellStyle name="40% - Accent3 3 3 2 2" xfId="21467" xr:uid="{00000000-0005-0000-0000-00006F530000}"/>
    <cellStyle name="40% - Accent3 3 3 2 2 2" xfId="21468" xr:uid="{00000000-0005-0000-0000-000070530000}"/>
    <cellStyle name="40% - Accent3 3 3 2 2 2 2" xfId="21469" xr:uid="{00000000-0005-0000-0000-000071530000}"/>
    <cellStyle name="40% - Accent3 3 3 2 2 2 2 2" xfId="21470" xr:uid="{00000000-0005-0000-0000-000072530000}"/>
    <cellStyle name="40% - Accent3 3 3 2 2 2 3" xfId="21471" xr:uid="{00000000-0005-0000-0000-000073530000}"/>
    <cellStyle name="40% - Accent3 3 3 2 2 3" xfId="21472" xr:uid="{00000000-0005-0000-0000-000074530000}"/>
    <cellStyle name="40% - Accent3 3 3 2 2 3 2" xfId="21473" xr:uid="{00000000-0005-0000-0000-000075530000}"/>
    <cellStyle name="40% - Accent3 3 3 2 2 4" xfId="21474" xr:uid="{00000000-0005-0000-0000-000076530000}"/>
    <cellStyle name="40% - Accent3 3 3 2 3" xfId="21475" xr:uid="{00000000-0005-0000-0000-000077530000}"/>
    <cellStyle name="40% - Accent3 3 3 2 3 2" xfId="21476" xr:uid="{00000000-0005-0000-0000-000078530000}"/>
    <cellStyle name="40% - Accent3 3 3 2 3 2 2" xfId="21477" xr:uid="{00000000-0005-0000-0000-000079530000}"/>
    <cellStyle name="40% - Accent3 3 3 2 3 3" xfId="21478" xr:uid="{00000000-0005-0000-0000-00007A530000}"/>
    <cellStyle name="40% - Accent3 3 3 2 4" xfId="21479" xr:uid="{00000000-0005-0000-0000-00007B530000}"/>
    <cellStyle name="40% - Accent3 3 3 2 4 2" xfId="21480" xr:uid="{00000000-0005-0000-0000-00007C530000}"/>
    <cellStyle name="40% - Accent3 3 3 2 4 2 2" xfId="21481" xr:uid="{00000000-0005-0000-0000-00007D530000}"/>
    <cellStyle name="40% - Accent3 3 3 2 4 3" xfId="21482" xr:uid="{00000000-0005-0000-0000-00007E530000}"/>
    <cellStyle name="40% - Accent3 3 3 2 5" xfId="21483" xr:uid="{00000000-0005-0000-0000-00007F530000}"/>
    <cellStyle name="40% - Accent3 3 3 2 5 2" xfId="21484" xr:uid="{00000000-0005-0000-0000-000080530000}"/>
    <cellStyle name="40% - Accent3 3 3 2 6" xfId="21485" xr:uid="{00000000-0005-0000-0000-000081530000}"/>
    <cellStyle name="40% - Accent3 3 3 3" xfId="21486" xr:uid="{00000000-0005-0000-0000-000082530000}"/>
    <cellStyle name="40% - Accent3 3 3 3 2" xfId="21487" xr:uid="{00000000-0005-0000-0000-000083530000}"/>
    <cellStyle name="40% - Accent3 3 3 3 2 2" xfId="21488" xr:uid="{00000000-0005-0000-0000-000084530000}"/>
    <cellStyle name="40% - Accent3 3 3 3 2 2 2" xfId="21489" xr:uid="{00000000-0005-0000-0000-000085530000}"/>
    <cellStyle name="40% - Accent3 3 3 3 2 3" xfId="21490" xr:uid="{00000000-0005-0000-0000-000086530000}"/>
    <cellStyle name="40% - Accent3 3 3 3 3" xfId="21491" xr:uid="{00000000-0005-0000-0000-000087530000}"/>
    <cellStyle name="40% - Accent3 3 3 3 3 2" xfId="21492" xr:uid="{00000000-0005-0000-0000-000088530000}"/>
    <cellStyle name="40% - Accent3 3 3 3 4" xfId="21493" xr:uid="{00000000-0005-0000-0000-000089530000}"/>
    <cellStyle name="40% - Accent3 3 3 4" xfId="21494" xr:uid="{00000000-0005-0000-0000-00008A530000}"/>
    <cellStyle name="40% - Accent3 3 3 4 2" xfId="21495" xr:uid="{00000000-0005-0000-0000-00008B530000}"/>
    <cellStyle name="40% - Accent3 3 3 4 2 2" xfId="21496" xr:uid="{00000000-0005-0000-0000-00008C530000}"/>
    <cellStyle name="40% - Accent3 3 3 4 3" xfId="21497" xr:uid="{00000000-0005-0000-0000-00008D530000}"/>
    <cellStyle name="40% - Accent3 3 3 5" xfId="21498" xr:uid="{00000000-0005-0000-0000-00008E530000}"/>
    <cellStyle name="40% - Accent3 3 3 5 2" xfId="21499" xr:uid="{00000000-0005-0000-0000-00008F530000}"/>
    <cellStyle name="40% - Accent3 3 3 5 2 2" xfId="21500" xr:uid="{00000000-0005-0000-0000-000090530000}"/>
    <cellStyle name="40% - Accent3 3 3 5 3" xfId="21501" xr:uid="{00000000-0005-0000-0000-000091530000}"/>
    <cellStyle name="40% - Accent3 3 3 6" xfId="21502" xr:uid="{00000000-0005-0000-0000-000092530000}"/>
    <cellStyle name="40% - Accent3 3 3 6 2" xfId="21503" xr:uid="{00000000-0005-0000-0000-000093530000}"/>
    <cellStyle name="40% - Accent3 3 3 7" xfId="21504" xr:uid="{00000000-0005-0000-0000-000094530000}"/>
    <cellStyle name="40% - Accent3 3 4" xfId="21505" xr:uid="{00000000-0005-0000-0000-000095530000}"/>
    <cellStyle name="40% - Accent3 3 4 2" xfId="21506" xr:uid="{00000000-0005-0000-0000-000096530000}"/>
    <cellStyle name="40% - Accent3 3 4 2 2" xfId="21507" xr:uid="{00000000-0005-0000-0000-000097530000}"/>
    <cellStyle name="40% - Accent3 3 4 2 2 2" xfId="21508" xr:uid="{00000000-0005-0000-0000-000098530000}"/>
    <cellStyle name="40% - Accent3 3 4 2 2 2 2" xfId="21509" xr:uid="{00000000-0005-0000-0000-000099530000}"/>
    <cellStyle name="40% - Accent3 3 4 2 2 2 2 2" xfId="21510" xr:uid="{00000000-0005-0000-0000-00009A530000}"/>
    <cellStyle name="40% - Accent3 3 4 2 2 2 3" xfId="21511" xr:uid="{00000000-0005-0000-0000-00009B530000}"/>
    <cellStyle name="40% - Accent3 3 4 2 2 3" xfId="21512" xr:uid="{00000000-0005-0000-0000-00009C530000}"/>
    <cellStyle name="40% - Accent3 3 4 2 2 3 2" xfId="21513" xr:uid="{00000000-0005-0000-0000-00009D530000}"/>
    <cellStyle name="40% - Accent3 3 4 2 2 4" xfId="21514" xr:uid="{00000000-0005-0000-0000-00009E530000}"/>
    <cellStyle name="40% - Accent3 3 4 2 3" xfId="21515" xr:uid="{00000000-0005-0000-0000-00009F530000}"/>
    <cellStyle name="40% - Accent3 3 4 2 3 2" xfId="21516" xr:uid="{00000000-0005-0000-0000-0000A0530000}"/>
    <cellStyle name="40% - Accent3 3 4 2 3 2 2" xfId="21517" xr:uid="{00000000-0005-0000-0000-0000A1530000}"/>
    <cellStyle name="40% - Accent3 3 4 2 3 3" xfId="21518" xr:uid="{00000000-0005-0000-0000-0000A2530000}"/>
    <cellStyle name="40% - Accent3 3 4 2 4" xfId="21519" xr:uid="{00000000-0005-0000-0000-0000A3530000}"/>
    <cellStyle name="40% - Accent3 3 4 2 4 2" xfId="21520" xr:uid="{00000000-0005-0000-0000-0000A4530000}"/>
    <cellStyle name="40% - Accent3 3 4 2 4 2 2" xfId="21521" xr:uid="{00000000-0005-0000-0000-0000A5530000}"/>
    <cellStyle name="40% - Accent3 3 4 2 4 3" xfId="21522" xr:uid="{00000000-0005-0000-0000-0000A6530000}"/>
    <cellStyle name="40% - Accent3 3 4 2 5" xfId="21523" xr:uid="{00000000-0005-0000-0000-0000A7530000}"/>
    <cellStyle name="40% - Accent3 3 4 2 5 2" xfId="21524" xr:uid="{00000000-0005-0000-0000-0000A8530000}"/>
    <cellStyle name="40% - Accent3 3 4 2 6" xfId="21525" xr:uid="{00000000-0005-0000-0000-0000A9530000}"/>
    <cellStyle name="40% - Accent3 3 4 3" xfId="21526" xr:uid="{00000000-0005-0000-0000-0000AA530000}"/>
    <cellStyle name="40% - Accent3 3 4 3 2" xfId="21527" xr:uid="{00000000-0005-0000-0000-0000AB530000}"/>
    <cellStyle name="40% - Accent3 3 4 3 2 2" xfId="21528" xr:uid="{00000000-0005-0000-0000-0000AC530000}"/>
    <cellStyle name="40% - Accent3 3 4 3 2 2 2" xfId="21529" xr:uid="{00000000-0005-0000-0000-0000AD530000}"/>
    <cellStyle name="40% - Accent3 3 4 3 2 3" xfId="21530" xr:uid="{00000000-0005-0000-0000-0000AE530000}"/>
    <cellStyle name="40% - Accent3 3 4 3 3" xfId="21531" xr:uid="{00000000-0005-0000-0000-0000AF530000}"/>
    <cellStyle name="40% - Accent3 3 4 3 3 2" xfId="21532" xr:uid="{00000000-0005-0000-0000-0000B0530000}"/>
    <cellStyle name="40% - Accent3 3 4 3 4" xfId="21533" xr:uid="{00000000-0005-0000-0000-0000B1530000}"/>
    <cellStyle name="40% - Accent3 3 4 4" xfId="21534" xr:uid="{00000000-0005-0000-0000-0000B2530000}"/>
    <cellStyle name="40% - Accent3 3 4 4 2" xfId="21535" xr:uid="{00000000-0005-0000-0000-0000B3530000}"/>
    <cellStyle name="40% - Accent3 3 4 4 2 2" xfId="21536" xr:uid="{00000000-0005-0000-0000-0000B4530000}"/>
    <cellStyle name="40% - Accent3 3 4 4 3" xfId="21537" xr:uid="{00000000-0005-0000-0000-0000B5530000}"/>
    <cellStyle name="40% - Accent3 3 4 5" xfId="21538" xr:uid="{00000000-0005-0000-0000-0000B6530000}"/>
    <cellStyle name="40% - Accent3 3 4 5 2" xfId="21539" xr:uid="{00000000-0005-0000-0000-0000B7530000}"/>
    <cellStyle name="40% - Accent3 3 4 5 2 2" xfId="21540" xr:uid="{00000000-0005-0000-0000-0000B8530000}"/>
    <cellStyle name="40% - Accent3 3 4 5 3" xfId="21541" xr:uid="{00000000-0005-0000-0000-0000B9530000}"/>
    <cellStyle name="40% - Accent3 3 4 6" xfId="21542" xr:uid="{00000000-0005-0000-0000-0000BA530000}"/>
    <cellStyle name="40% - Accent3 3 4 6 2" xfId="21543" xr:uid="{00000000-0005-0000-0000-0000BB530000}"/>
    <cellStyle name="40% - Accent3 3 4 7" xfId="21544" xr:uid="{00000000-0005-0000-0000-0000BC530000}"/>
    <cellStyle name="40% - Accent3 3 5" xfId="21545" xr:uid="{00000000-0005-0000-0000-0000BD530000}"/>
    <cellStyle name="40% - Accent3 3 5 2" xfId="21546" xr:uid="{00000000-0005-0000-0000-0000BE530000}"/>
    <cellStyle name="40% - Accent3 3 5 2 2" xfId="21547" xr:uid="{00000000-0005-0000-0000-0000BF530000}"/>
    <cellStyle name="40% - Accent3 3 5 2 2 2" xfId="21548" xr:uid="{00000000-0005-0000-0000-0000C0530000}"/>
    <cellStyle name="40% - Accent3 3 5 2 2 2 2" xfId="21549" xr:uid="{00000000-0005-0000-0000-0000C1530000}"/>
    <cellStyle name="40% - Accent3 3 5 2 2 3" xfId="21550" xr:uid="{00000000-0005-0000-0000-0000C2530000}"/>
    <cellStyle name="40% - Accent3 3 5 2 3" xfId="21551" xr:uid="{00000000-0005-0000-0000-0000C3530000}"/>
    <cellStyle name="40% - Accent3 3 5 2 3 2" xfId="21552" xr:uid="{00000000-0005-0000-0000-0000C4530000}"/>
    <cellStyle name="40% - Accent3 3 5 2 4" xfId="21553" xr:uid="{00000000-0005-0000-0000-0000C5530000}"/>
    <cellStyle name="40% - Accent3 3 5 3" xfId="21554" xr:uid="{00000000-0005-0000-0000-0000C6530000}"/>
    <cellStyle name="40% - Accent3 3 5 3 2" xfId="21555" xr:uid="{00000000-0005-0000-0000-0000C7530000}"/>
    <cellStyle name="40% - Accent3 3 5 3 2 2" xfId="21556" xr:uid="{00000000-0005-0000-0000-0000C8530000}"/>
    <cellStyle name="40% - Accent3 3 5 3 3" xfId="21557" xr:uid="{00000000-0005-0000-0000-0000C9530000}"/>
    <cellStyle name="40% - Accent3 3 5 4" xfId="21558" xr:uid="{00000000-0005-0000-0000-0000CA530000}"/>
    <cellStyle name="40% - Accent3 3 5 4 2" xfId="21559" xr:uid="{00000000-0005-0000-0000-0000CB530000}"/>
    <cellStyle name="40% - Accent3 3 5 4 2 2" xfId="21560" xr:uid="{00000000-0005-0000-0000-0000CC530000}"/>
    <cellStyle name="40% - Accent3 3 5 4 3" xfId="21561" xr:uid="{00000000-0005-0000-0000-0000CD530000}"/>
    <cellStyle name="40% - Accent3 3 5 5" xfId="21562" xr:uid="{00000000-0005-0000-0000-0000CE530000}"/>
    <cellStyle name="40% - Accent3 3 5 5 2" xfId="21563" xr:uid="{00000000-0005-0000-0000-0000CF530000}"/>
    <cellStyle name="40% - Accent3 3 5 6" xfId="21564" xr:uid="{00000000-0005-0000-0000-0000D0530000}"/>
    <cellStyle name="40% - Accent3 3 6" xfId="21565" xr:uid="{00000000-0005-0000-0000-0000D1530000}"/>
    <cellStyle name="40% - Accent3 3 6 2" xfId="21566" xr:uid="{00000000-0005-0000-0000-0000D2530000}"/>
    <cellStyle name="40% - Accent3 3 6 2 2" xfId="21567" xr:uid="{00000000-0005-0000-0000-0000D3530000}"/>
    <cellStyle name="40% - Accent3 3 6 2 2 2" xfId="21568" xr:uid="{00000000-0005-0000-0000-0000D4530000}"/>
    <cellStyle name="40% - Accent3 3 6 2 3" xfId="21569" xr:uid="{00000000-0005-0000-0000-0000D5530000}"/>
    <cellStyle name="40% - Accent3 3 6 3" xfId="21570" xr:uid="{00000000-0005-0000-0000-0000D6530000}"/>
    <cellStyle name="40% - Accent3 3 6 3 2" xfId="21571" xr:uid="{00000000-0005-0000-0000-0000D7530000}"/>
    <cellStyle name="40% - Accent3 3 6 4" xfId="21572" xr:uid="{00000000-0005-0000-0000-0000D8530000}"/>
    <cellStyle name="40% - Accent3 3 7" xfId="21573" xr:uid="{00000000-0005-0000-0000-0000D9530000}"/>
    <cellStyle name="40% - Accent3 3 7 2" xfId="21574" xr:uid="{00000000-0005-0000-0000-0000DA530000}"/>
    <cellStyle name="40% - Accent3 3 7 2 2" xfId="21575" xr:uid="{00000000-0005-0000-0000-0000DB530000}"/>
    <cellStyle name="40% - Accent3 3 7 3" xfId="21576" xr:uid="{00000000-0005-0000-0000-0000DC530000}"/>
    <cellStyle name="40% - Accent3 3 8" xfId="21577" xr:uid="{00000000-0005-0000-0000-0000DD530000}"/>
    <cellStyle name="40% - Accent3 3 8 2" xfId="21578" xr:uid="{00000000-0005-0000-0000-0000DE530000}"/>
    <cellStyle name="40% - Accent3 3 8 2 2" xfId="21579" xr:uid="{00000000-0005-0000-0000-0000DF530000}"/>
    <cellStyle name="40% - Accent3 3 8 3" xfId="21580" xr:uid="{00000000-0005-0000-0000-0000E0530000}"/>
    <cellStyle name="40% - Accent3 3 9" xfId="21581" xr:uid="{00000000-0005-0000-0000-0000E1530000}"/>
    <cellStyle name="40% - Accent3 3 9 2" xfId="21582" xr:uid="{00000000-0005-0000-0000-0000E2530000}"/>
    <cellStyle name="40% - Accent3 30" xfId="21583" xr:uid="{00000000-0005-0000-0000-0000E3530000}"/>
    <cellStyle name="40% - Accent3 31" xfId="21584" xr:uid="{00000000-0005-0000-0000-0000E4530000}"/>
    <cellStyle name="40% - Accent3 32" xfId="21585" xr:uid="{00000000-0005-0000-0000-0000E5530000}"/>
    <cellStyle name="40% - Accent3 4" xfId="21586" xr:uid="{00000000-0005-0000-0000-0000E6530000}"/>
    <cellStyle name="40% - Accent3 4 10" xfId="21587" xr:uid="{00000000-0005-0000-0000-0000E7530000}"/>
    <cellStyle name="40% - Accent3 4 2" xfId="21588" xr:uid="{00000000-0005-0000-0000-0000E8530000}"/>
    <cellStyle name="40% - Accent3 4 2 2" xfId="21589" xr:uid="{00000000-0005-0000-0000-0000E9530000}"/>
    <cellStyle name="40% - Accent3 4 2 2 2" xfId="21590" xr:uid="{00000000-0005-0000-0000-0000EA530000}"/>
    <cellStyle name="40% - Accent3 4 2 2 2 2" xfId="21591" xr:uid="{00000000-0005-0000-0000-0000EB530000}"/>
    <cellStyle name="40% - Accent3 4 2 2 2 2 2" xfId="21592" xr:uid="{00000000-0005-0000-0000-0000EC530000}"/>
    <cellStyle name="40% - Accent3 4 2 2 2 2 2 2" xfId="21593" xr:uid="{00000000-0005-0000-0000-0000ED530000}"/>
    <cellStyle name="40% - Accent3 4 2 2 2 2 2 2 2" xfId="21594" xr:uid="{00000000-0005-0000-0000-0000EE530000}"/>
    <cellStyle name="40% - Accent3 4 2 2 2 2 2 3" xfId="21595" xr:uid="{00000000-0005-0000-0000-0000EF530000}"/>
    <cellStyle name="40% - Accent3 4 2 2 2 2 3" xfId="21596" xr:uid="{00000000-0005-0000-0000-0000F0530000}"/>
    <cellStyle name="40% - Accent3 4 2 2 2 2 3 2" xfId="21597" xr:uid="{00000000-0005-0000-0000-0000F1530000}"/>
    <cellStyle name="40% - Accent3 4 2 2 2 2 4" xfId="21598" xr:uid="{00000000-0005-0000-0000-0000F2530000}"/>
    <cellStyle name="40% - Accent3 4 2 2 2 3" xfId="21599" xr:uid="{00000000-0005-0000-0000-0000F3530000}"/>
    <cellStyle name="40% - Accent3 4 2 2 2 3 2" xfId="21600" xr:uid="{00000000-0005-0000-0000-0000F4530000}"/>
    <cellStyle name="40% - Accent3 4 2 2 2 3 2 2" xfId="21601" xr:uid="{00000000-0005-0000-0000-0000F5530000}"/>
    <cellStyle name="40% - Accent3 4 2 2 2 3 3" xfId="21602" xr:uid="{00000000-0005-0000-0000-0000F6530000}"/>
    <cellStyle name="40% - Accent3 4 2 2 2 4" xfId="21603" xr:uid="{00000000-0005-0000-0000-0000F7530000}"/>
    <cellStyle name="40% - Accent3 4 2 2 2 4 2" xfId="21604" xr:uid="{00000000-0005-0000-0000-0000F8530000}"/>
    <cellStyle name="40% - Accent3 4 2 2 2 4 2 2" xfId="21605" xr:uid="{00000000-0005-0000-0000-0000F9530000}"/>
    <cellStyle name="40% - Accent3 4 2 2 2 4 3" xfId="21606" xr:uid="{00000000-0005-0000-0000-0000FA530000}"/>
    <cellStyle name="40% - Accent3 4 2 2 2 5" xfId="21607" xr:uid="{00000000-0005-0000-0000-0000FB530000}"/>
    <cellStyle name="40% - Accent3 4 2 2 2 5 2" xfId="21608" xr:uid="{00000000-0005-0000-0000-0000FC530000}"/>
    <cellStyle name="40% - Accent3 4 2 2 2 6" xfId="21609" xr:uid="{00000000-0005-0000-0000-0000FD530000}"/>
    <cellStyle name="40% - Accent3 4 2 2 3" xfId="21610" xr:uid="{00000000-0005-0000-0000-0000FE530000}"/>
    <cellStyle name="40% - Accent3 4 2 2 3 2" xfId="21611" xr:uid="{00000000-0005-0000-0000-0000FF530000}"/>
    <cellStyle name="40% - Accent3 4 2 2 3 2 2" xfId="21612" xr:uid="{00000000-0005-0000-0000-000000540000}"/>
    <cellStyle name="40% - Accent3 4 2 2 3 2 2 2" xfId="21613" xr:uid="{00000000-0005-0000-0000-000001540000}"/>
    <cellStyle name="40% - Accent3 4 2 2 3 2 3" xfId="21614" xr:uid="{00000000-0005-0000-0000-000002540000}"/>
    <cellStyle name="40% - Accent3 4 2 2 3 3" xfId="21615" xr:uid="{00000000-0005-0000-0000-000003540000}"/>
    <cellStyle name="40% - Accent3 4 2 2 3 3 2" xfId="21616" xr:uid="{00000000-0005-0000-0000-000004540000}"/>
    <cellStyle name="40% - Accent3 4 2 2 3 4" xfId="21617" xr:uid="{00000000-0005-0000-0000-000005540000}"/>
    <cellStyle name="40% - Accent3 4 2 2 4" xfId="21618" xr:uid="{00000000-0005-0000-0000-000006540000}"/>
    <cellStyle name="40% - Accent3 4 2 2 4 2" xfId="21619" xr:uid="{00000000-0005-0000-0000-000007540000}"/>
    <cellStyle name="40% - Accent3 4 2 2 4 2 2" xfId="21620" xr:uid="{00000000-0005-0000-0000-000008540000}"/>
    <cellStyle name="40% - Accent3 4 2 2 4 3" xfId="21621" xr:uid="{00000000-0005-0000-0000-000009540000}"/>
    <cellStyle name="40% - Accent3 4 2 2 5" xfId="21622" xr:uid="{00000000-0005-0000-0000-00000A540000}"/>
    <cellStyle name="40% - Accent3 4 2 2 5 2" xfId="21623" xr:uid="{00000000-0005-0000-0000-00000B540000}"/>
    <cellStyle name="40% - Accent3 4 2 2 5 2 2" xfId="21624" xr:uid="{00000000-0005-0000-0000-00000C540000}"/>
    <cellStyle name="40% - Accent3 4 2 2 5 3" xfId="21625" xr:uid="{00000000-0005-0000-0000-00000D540000}"/>
    <cellStyle name="40% - Accent3 4 2 2 6" xfId="21626" xr:uid="{00000000-0005-0000-0000-00000E540000}"/>
    <cellStyle name="40% - Accent3 4 2 2 6 2" xfId="21627" xr:uid="{00000000-0005-0000-0000-00000F540000}"/>
    <cellStyle name="40% - Accent3 4 2 2 7" xfId="21628" xr:uid="{00000000-0005-0000-0000-000010540000}"/>
    <cellStyle name="40% - Accent3 4 2 3" xfId="21629" xr:uid="{00000000-0005-0000-0000-000011540000}"/>
    <cellStyle name="40% - Accent3 4 2 3 2" xfId="21630" xr:uid="{00000000-0005-0000-0000-000012540000}"/>
    <cellStyle name="40% - Accent3 4 2 3 2 2" xfId="21631" xr:uid="{00000000-0005-0000-0000-000013540000}"/>
    <cellStyle name="40% - Accent3 4 2 3 2 2 2" xfId="21632" xr:uid="{00000000-0005-0000-0000-000014540000}"/>
    <cellStyle name="40% - Accent3 4 2 3 2 2 2 2" xfId="21633" xr:uid="{00000000-0005-0000-0000-000015540000}"/>
    <cellStyle name="40% - Accent3 4 2 3 2 2 2 2 2" xfId="21634" xr:uid="{00000000-0005-0000-0000-000016540000}"/>
    <cellStyle name="40% - Accent3 4 2 3 2 2 2 3" xfId="21635" xr:uid="{00000000-0005-0000-0000-000017540000}"/>
    <cellStyle name="40% - Accent3 4 2 3 2 2 3" xfId="21636" xr:uid="{00000000-0005-0000-0000-000018540000}"/>
    <cellStyle name="40% - Accent3 4 2 3 2 2 3 2" xfId="21637" xr:uid="{00000000-0005-0000-0000-000019540000}"/>
    <cellStyle name="40% - Accent3 4 2 3 2 2 4" xfId="21638" xr:uid="{00000000-0005-0000-0000-00001A540000}"/>
    <cellStyle name="40% - Accent3 4 2 3 2 3" xfId="21639" xr:uid="{00000000-0005-0000-0000-00001B540000}"/>
    <cellStyle name="40% - Accent3 4 2 3 2 3 2" xfId="21640" xr:uid="{00000000-0005-0000-0000-00001C540000}"/>
    <cellStyle name="40% - Accent3 4 2 3 2 3 2 2" xfId="21641" xr:uid="{00000000-0005-0000-0000-00001D540000}"/>
    <cellStyle name="40% - Accent3 4 2 3 2 3 3" xfId="21642" xr:uid="{00000000-0005-0000-0000-00001E540000}"/>
    <cellStyle name="40% - Accent3 4 2 3 2 4" xfId="21643" xr:uid="{00000000-0005-0000-0000-00001F540000}"/>
    <cellStyle name="40% - Accent3 4 2 3 2 4 2" xfId="21644" xr:uid="{00000000-0005-0000-0000-000020540000}"/>
    <cellStyle name="40% - Accent3 4 2 3 2 4 2 2" xfId="21645" xr:uid="{00000000-0005-0000-0000-000021540000}"/>
    <cellStyle name="40% - Accent3 4 2 3 2 4 3" xfId="21646" xr:uid="{00000000-0005-0000-0000-000022540000}"/>
    <cellStyle name="40% - Accent3 4 2 3 2 5" xfId="21647" xr:uid="{00000000-0005-0000-0000-000023540000}"/>
    <cellStyle name="40% - Accent3 4 2 3 2 5 2" xfId="21648" xr:uid="{00000000-0005-0000-0000-000024540000}"/>
    <cellStyle name="40% - Accent3 4 2 3 2 6" xfId="21649" xr:uid="{00000000-0005-0000-0000-000025540000}"/>
    <cellStyle name="40% - Accent3 4 2 3 3" xfId="21650" xr:uid="{00000000-0005-0000-0000-000026540000}"/>
    <cellStyle name="40% - Accent3 4 2 3 3 2" xfId="21651" xr:uid="{00000000-0005-0000-0000-000027540000}"/>
    <cellStyle name="40% - Accent3 4 2 3 3 2 2" xfId="21652" xr:uid="{00000000-0005-0000-0000-000028540000}"/>
    <cellStyle name="40% - Accent3 4 2 3 3 2 2 2" xfId="21653" xr:uid="{00000000-0005-0000-0000-000029540000}"/>
    <cellStyle name="40% - Accent3 4 2 3 3 2 3" xfId="21654" xr:uid="{00000000-0005-0000-0000-00002A540000}"/>
    <cellStyle name="40% - Accent3 4 2 3 3 3" xfId="21655" xr:uid="{00000000-0005-0000-0000-00002B540000}"/>
    <cellStyle name="40% - Accent3 4 2 3 3 3 2" xfId="21656" xr:uid="{00000000-0005-0000-0000-00002C540000}"/>
    <cellStyle name="40% - Accent3 4 2 3 3 4" xfId="21657" xr:uid="{00000000-0005-0000-0000-00002D540000}"/>
    <cellStyle name="40% - Accent3 4 2 3 4" xfId="21658" xr:uid="{00000000-0005-0000-0000-00002E540000}"/>
    <cellStyle name="40% - Accent3 4 2 3 4 2" xfId="21659" xr:uid="{00000000-0005-0000-0000-00002F540000}"/>
    <cellStyle name="40% - Accent3 4 2 3 4 2 2" xfId="21660" xr:uid="{00000000-0005-0000-0000-000030540000}"/>
    <cellStyle name="40% - Accent3 4 2 3 4 3" xfId="21661" xr:uid="{00000000-0005-0000-0000-000031540000}"/>
    <cellStyle name="40% - Accent3 4 2 3 5" xfId="21662" xr:uid="{00000000-0005-0000-0000-000032540000}"/>
    <cellStyle name="40% - Accent3 4 2 3 5 2" xfId="21663" xr:uid="{00000000-0005-0000-0000-000033540000}"/>
    <cellStyle name="40% - Accent3 4 2 3 5 2 2" xfId="21664" xr:uid="{00000000-0005-0000-0000-000034540000}"/>
    <cellStyle name="40% - Accent3 4 2 3 5 3" xfId="21665" xr:uid="{00000000-0005-0000-0000-000035540000}"/>
    <cellStyle name="40% - Accent3 4 2 3 6" xfId="21666" xr:uid="{00000000-0005-0000-0000-000036540000}"/>
    <cellStyle name="40% - Accent3 4 2 3 6 2" xfId="21667" xr:uid="{00000000-0005-0000-0000-000037540000}"/>
    <cellStyle name="40% - Accent3 4 2 3 7" xfId="21668" xr:uid="{00000000-0005-0000-0000-000038540000}"/>
    <cellStyle name="40% - Accent3 4 2 4" xfId="21669" xr:uid="{00000000-0005-0000-0000-000039540000}"/>
    <cellStyle name="40% - Accent3 4 2 4 2" xfId="21670" xr:uid="{00000000-0005-0000-0000-00003A540000}"/>
    <cellStyle name="40% - Accent3 4 2 4 2 2" xfId="21671" xr:uid="{00000000-0005-0000-0000-00003B540000}"/>
    <cellStyle name="40% - Accent3 4 2 4 2 2 2" xfId="21672" xr:uid="{00000000-0005-0000-0000-00003C540000}"/>
    <cellStyle name="40% - Accent3 4 2 4 2 2 2 2" xfId="21673" xr:uid="{00000000-0005-0000-0000-00003D540000}"/>
    <cellStyle name="40% - Accent3 4 2 4 2 2 3" xfId="21674" xr:uid="{00000000-0005-0000-0000-00003E540000}"/>
    <cellStyle name="40% - Accent3 4 2 4 2 3" xfId="21675" xr:uid="{00000000-0005-0000-0000-00003F540000}"/>
    <cellStyle name="40% - Accent3 4 2 4 2 3 2" xfId="21676" xr:uid="{00000000-0005-0000-0000-000040540000}"/>
    <cellStyle name="40% - Accent3 4 2 4 2 4" xfId="21677" xr:uid="{00000000-0005-0000-0000-000041540000}"/>
    <cellStyle name="40% - Accent3 4 2 4 3" xfId="21678" xr:uid="{00000000-0005-0000-0000-000042540000}"/>
    <cellStyle name="40% - Accent3 4 2 4 3 2" xfId="21679" xr:uid="{00000000-0005-0000-0000-000043540000}"/>
    <cellStyle name="40% - Accent3 4 2 4 3 2 2" xfId="21680" xr:uid="{00000000-0005-0000-0000-000044540000}"/>
    <cellStyle name="40% - Accent3 4 2 4 3 3" xfId="21681" xr:uid="{00000000-0005-0000-0000-000045540000}"/>
    <cellStyle name="40% - Accent3 4 2 4 4" xfId="21682" xr:uid="{00000000-0005-0000-0000-000046540000}"/>
    <cellStyle name="40% - Accent3 4 2 4 4 2" xfId="21683" xr:uid="{00000000-0005-0000-0000-000047540000}"/>
    <cellStyle name="40% - Accent3 4 2 4 4 2 2" xfId="21684" xr:uid="{00000000-0005-0000-0000-000048540000}"/>
    <cellStyle name="40% - Accent3 4 2 4 4 3" xfId="21685" xr:uid="{00000000-0005-0000-0000-000049540000}"/>
    <cellStyle name="40% - Accent3 4 2 4 5" xfId="21686" xr:uid="{00000000-0005-0000-0000-00004A540000}"/>
    <cellStyle name="40% - Accent3 4 2 4 5 2" xfId="21687" xr:uid="{00000000-0005-0000-0000-00004B540000}"/>
    <cellStyle name="40% - Accent3 4 2 4 6" xfId="21688" xr:uid="{00000000-0005-0000-0000-00004C540000}"/>
    <cellStyle name="40% - Accent3 4 2 5" xfId="21689" xr:uid="{00000000-0005-0000-0000-00004D540000}"/>
    <cellStyle name="40% - Accent3 4 2 5 2" xfId="21690" xr:uid="{00000000-0005-0000-0000-00004E540000}"/>
    <cellStyle name="40% - Accent3 4 2 5 2 2" xfId="21691" xr:uid="{00000000-0005-0000-0000-00004F540000}"/>
    <cellStyle name="40% - Accent3 4 2 5 2 2 2" xfId="21692" xr:uid="{00000000-0005-0000-0000-000050540000}"/>
    <cellStyle name="40% - Accent3 4 2 5 2 3" xfId="21693" xr:uid="{00000000-0005-0000-0000-000051540000}"/>
    <cellStyle name="40% - Accent3 4 2 5 3" xfId="21694" xr:uid="{00000000-0005-0000-0000-000052540000}"/>
    <cellStyle name="40% - Accent3 4 2 5 3 2" xfId="21695" xr:uid="{00000000-0005-0000-0000-000053540000}"/>
    <cellStyle name="40% - Accent3 4 2 5 4" xfId="21696" xr:uid="{00000000-0005-0000-0000-000054540000}"/>
    <cellStyle name="40% - Accent3 4 2 6" xfId="21697" xr:uid="{00000000-0005-0000-0000-000055540000}"/>
    <cellStyle name="40% - Accent3 4 2 6 2" xfId="21698" xr:uid="{00000000-0005-0000-0000-000056540000}"/>
    <cellStyle name="40% - Accent3 4 2 6 2 2" xfId="21699" xr:uid="{00000000-0005-0000-0000-000057540000}"/>
    <cellStyle name="40% - Accent3 4 2 6 3" xfId="21700" xr:uid="{00000000-0005-0000-0000-000058540000}"/>
    <cellStyle name="40% - Accent3 4 2 7" xfId="21701" xr:uid="{00000000-0005-0000-0000-000059540000}"/>
    <cellStyle name="40% - Accent3 4 2 7 2" xfId="21702" xr:uid="{00000000-0005-0000-0000-00005A540000}"/>
    <cellStyle name="40% - Accent3 4 2 7 2 2" xfId="21703" xr:uid="{00000000-0005-0000-0000-00005B540000}"/>
    <cellStyle name="40% - Accent3 4 2 7 3" xfId="21704" xr:uid="{00000000-0005-0000-0000-00005C540000}"/>
    <cellStyle name="40% - Accent3 4 2 8" xfId="21705" xr:uid="{00000000-0005-0000-0000-00005D540000}"/>
    <cellStyle name="40% - Accent3 4 2 8 2" xfId="21706" xr:uid="{00000000-0005-0000-0000-00005E540000}"/>
    <cellStyle name="40% - Accent3 4 2 9" xfId="21707" xr:uid="{00000000-0005-0000-0000-00005F540000}"/>
    <cellStyle name="40% - Accent3 4 3" xfId="21708" xr:uid="{00000000-0005-0000-0000-000060540000}"/>
    <cellStyle name="40% - Accent3 4 3 2" xfId="21709" xr:uid="{00000000-0005-0000-0000-000061540000}"/>
    <cellStyle name="40% - Accent3 4 3 2 2" xfId="21710" xr:uid="{00000000-0005-0000-0000-000062540000}"/>
    <cellStyle name="40% - Accent3 4 3 2 2 2" xfId="21711" xr:uid="{00000000-0005-0000-0000-000063540000}"/>
    <cellStyle name="40% - Accent3 4 3 2 2 2 2" xfId="21712" xr:uid="{00000000-0005-0000-0000-000064540000}"/>
    <cellStyle name="40% - Accent3 4 3 2 2 2 2 2" xfId="21713" xr:uid="{00000000-0005-0000-0000-000065540000}"/>
    <cellStyle name="40% - Accent3 4 3 2 2 2 3" xfId="21714" xr:uid="{00000000-0005-0000-0000-000066540000}"/>
    <cellStyle name="40% - Accent3 4 3 2 2 3" xfId="21715" xr:uid="{00000000-0005-0000-0000-000067540000}"/>
    <cellStyle name="40% - Accent3 4 3 2 2 3 2" xfId="21716" xr:uid="{00000000-0005-0000-0000-000068540000}"/>
    <cellStyle name="40% - Accent3 4 3 2 2 4" xfId="21717" xr:uid="{00000000-0005-0000-0000-000069540000}"/>
    <cellStyle name="40% - Accent3 4 3 2 3" xfId="21718" xr:uid="{00000000-0005-0000-0000-00006A540000}"/>
    <cellStyle name="40% - Accent3 4 3 2 3 2" xfId="21719" xr:uid="{00000000-0005-0000-0000-00006B540000}"/>
    <cellStyle name="40% - Accent3 4 3 2 3 2 2" xfId="21720" xr:uid="{00000000-0005-0000-0000-00006C540000}"/>
    <cellStyle name="40% - Accent3 4 3 2 3 3" xfId="21721" xr:uid="{00000000-0005-0000-0000-00006D540000}"/>
    <cellStyle name="40% - Accent3 4 3 2 4" xfId="21722" xr:uid="{00000000-0005-0000-0000-00006E540000}"/>
    <cellStyle name="40% - Accent3 4 3 2 4 2" xfId="21723" xr:uid="{00000000-0005-0000-0000-00006F540000}"/>
    <cellStyle name="40% - Accent3 4 3 2 4 2 2" xfId="21724" xr:uid="{00000000-0005-0000-0000-000070540000}"/>
    <cellStyle name="40% - Accent3 4 3 2 4 3" xfId="21725" xr:uid="{00000000-0005-0000-0000-000071540000}"/>
    <cellStyle name="40% - Accent3 4 3 2 5" xfId="21726" xr:uid="{00000000-0005-0000-0000-000072540000}"/>
    <cellStyle name="40% - Accent3 4 3 2 5 2" xfId="21727" xr:uid="{00000000-0005-0000-0000-000073540000}"/>
    <cellStyle name="40% - Accent3 4 3 2 6" xfId="21728" xr:uid="{00000000-0005-0000-0000-000074540000}"/>
    <cellStyle name="40% - Accent3 4 3 3" xfId="21729" xr:uid="{00000000-0005-0000-0000-000075540000}"/>
    <cellStyle name="40% - Accent3 4 3 3 2" xfId="21730" xr:uid="{00000000-0005-0000-0000-000076540000}"/>
    <cellStyle name="40% - Accent3 4 3 3 2 2" xfId="21731" xr:uid="{00000000-0005-0000-0000-000077540000}"/>
    <cellStyle name="40% - Accent3 4 3 3 2 2 2" xfId="21732" xr:uid="{00000000-0005-0000-0000-000078540000}"/>
    <cellStyle name="40% - Accent3 4 3 3 2 3" xfId="21733" xr:uid="{00000000-0005-0000-0000-000079540000}"/>
    <cellStyle name="40% - Accent3 4 3 3 3" xfId="21734" xr:uid="{00000000-0005-0000-0000-00007A540000}"/>
    <cellStyle name="40% - Accent3 4 3 3 3 2" xfId="21735" xr:uid="{00000000-0005-0000-0000-00007B540000}"/>
    <cellStyle name="40% - Accent3 4 3 3 4" xfId="21736" xr:uid="{00000000-0005-0000-0000-00007C540000}"/>
    <cellStyle name="40% - Accent3 4 3 4" xfId="21737" xr:uid="{00000000-0005-0000-0000-00007D540000}"/>
    <cellStyle name="40% - Accent3 4 3 4 2" xfId="21738" xr:uid="{00000000-0005-0000-0000-00007E540000}"/>
    <cellStyle name="40% - Accent3 4 3 4 2 2" xfId="21739" xr:uid="{00000000-0005-0000-0000-00007F540000}"/>
    <cellStyle name="40% - Accent3 4 3 4 3" xfId="21740" xr:uid="{00000000-0005-0000-0000-000080540000}"/>
    <cellStyle name="40% - Accent3 4 3 5" xfId="21741" xr:uid="{00000000-0005-0000-0000-000081540000}"/>
    <cellStyle name="40% - Accent3 4 3 5 2" xfId="21742" xr:uid="{00000000-0005-0000-0000-000082540000}"/>
    <cellStyle name="40% - Accent3 4 3 5 2 2" xfId="21743" xr:uid="{00000000-0005-0000-0000-000083540000}"/>
    <cellStyle name="40% - Accent3 4 3 5 3" xfId="21744" xr:uid="{00000000-0005-0000-0000-000084540000}"/>
    <cellStyle name="40% - Accent3 4 3 6" xfId="21745" xr:uid="{00000000-0005-0000-0000-000085540000}"/>
    <cellStyle name="40% - Accent3 4 3 6 2" xfId="21746" xr:uid="{00000000-0005-0000-0000-000086540000}"/>
    <cellStyle name="40% - Accent3 4 3 7" xfId="21747" xr:uid="{00000000-0005-0000-0000-000087540000}"/>
    <cellStyle name="40% - Accent3 4 4" xfId="21748" xr:uid="{00000000-0005-0000-0000-000088540000}"/>
    <cellStyle name="40% - Accent3 4 4 2" xfId="21749" xr:uid="{00000000-0005-0000-0000-000089540000}"/>
    <cellStyle name="40% - Accent3 4 4 2 2" xfId="21750" xr:uid="{00000000-0005-0000-0000-00008A540000}"/>
    <cellStyle name="40% - Accent3 4 4 2 2 2" xfId="21751" xr:uid="{00000000-0005-0000-0000-00008B540000}"/>
    <cellStyle name="40% - Accent3 4 4 2 2 2 2" xfId="21752" xr:uid="{00000000-0005-0000-0000-00008C540000}"/>
    <cellStyle name="40% - Accent3 4 4 2 2 2 2 2" xfId="21753" xr:uid="{00000000-0005-0000-0000-00008D540000}"/>
    <cellStyle name="40% - Accent3 4 4 2 2 2 3" xfId="21754" xr:uid="{00000000-0005-0000-0000-00008E540000}"/>
    <cellStyle name="40% - Accent3 4 4 2 2 3" xfId="21755" xr:uid="{00000000-0005-0000-0000-00008F540000}"/>
    <cellStyle name="40% - Accent3 4 4 2 2 3 2" xfId="21756" xr:uid="{00000000-0005-0000-0000-000090540000}"/>
    <cellStyle name="40% - Accent3 4 4 2 2 4" xfId="21757" xr:uid="{00000000-0005-0000-0000-000091540000}"/>
    <cellStyle name="40% - Accent3 4 4 2 3" xfId="21758" xr:uid="{00000000-0005-0000-0000-000092540000}"/>
    <cellStyle name="40% - Accent3 4 4 2 3 2" xfId="21759" xr:uid="{00000000-0005-0000-0000-000093540000}"/>
    <cellStyle name="40% - Accent3 4 4 2 3 2 2" xfId="21760" xr:uid="{00000000-0005-0000-0000-000094540000}"/>
    <cellStyle name="40% - Accent3 4 4 2 3 3" xfId="21761" xr:uid="{00000000-0005-0000-0000-000095540000}"/>
    <cellStyle name="40% - Accent3 4 4 2 4" xfId="21762" xr:uid="{00000000-0005-0000-0000-000096540000}"/>
    <cellStyle name="40% - Accent3 4 4 2 4 2" xfId="21763" xr:uid="{00000000-0005-0000-0000-000097540000}"/>
    <cellStyle name="40% - Accent3 4 4 2 4 2 2" xfId="21764" xr:uid="{00000000-0005-0000-0000-000098540000}"/>
    <cellStyle name="40% - Accent3 4 4 2 4 3" xfId="21765" xr:uid="{00000000-0005-0000-0000-000099540000}"/>
    <cellStyle name="40% - Accent3 4 4 2 5" xfId="21766" xr:uid="{00000000-0005-0000-0000-00009A540000}"/>
    <cellStyle name="40% - Accent3 4 4 2 5 2" xfId="21767" xr:uid="{00000000-0005-0000-0000-00009B540000}"/>
    <cellStyle name="40% - Accent3 4 4 2 6" xfId="21768" xr:uid="{00000000-0005-0000-0000-00009C540000}"/>
    <cellStyle name="40% - Accent3 4 4 3" xfId="21769" xr:uid="{00000000-0005-0000-0000-00009D540000}"/>
    <cellStyle name="40% - Accent3 4 4 3 2" xfId="21770" xr:uid="{00000000-0005-0000-0000-00009E540000}"/>
    <cellStyle name="40% - Accent3 4 4 3 2 2" xfId="21771" xr:uid="{00000000-0005-0000-0000-00009F540000}"/>
    <cellStyle name="40% - Accent3 4 4 3 2 2 2" xfId="21772" xr:uid="{00000000-0005-0000-0000-0000A0540000}"/>
    <cellStyle name="40% - Accent3 4 4 3 2 3" xfId="21773" xr:uid="{00000000-0005-0000-0000-0000A1540000}"/>
    <cellStyle name="40% - Accent3 4 4 3 3" xfId="21774" xr:uid="{00000000-0005-0000-0000-0000A2540000}"/>
    <cellStyle name="40% - Accent3 4 4 3 3 2" xfId="21775" xr:uid="{00000000-0005-0000-0000-0000A3540000}"/>
    <cellStyle name="40% - Accent3 4 4 3 4" xfId="21776" xr:uid="{00000000-0005-0000-0000-0000A4540000}"/>
    <cellStyle name="40% - Accent3 4 4 4" xfId="21777" xr:uid="{00000000-0005-0000-0000-0000A5540000}"/>
    <cellStyle name="40% - Accent3 4 4 4 2" xfId="21778" xr:uid="{00000000-0005-0000-0000-0000A6540000}"/>
    <cellStyle name="40% - Accent3 4 4 4 2 2" xfId="21779" xr:uid="{00000000-0005-0000-0000-0000A7540000}"/>
    <cellStyle name="40% - Accent3 4 4 4 3" xfId="21780" xr:uid="{00000000-0005-0000-0000-0000A8540000}"/>
    <cellStyle name="40% - Accent3 4 4 5" xfId="21781" xr:uid="{00000000-0005-0000-0000-0000A9540000}"/>
    <cellStyle name="40% - Accent3 4 4 5 2" xfId="21782" xr:uid="{00000000-0005-0000-0000-0000AA540000}"/>
    <cellStyle name="40% - Accent3 4 4 5 2 2" xfId="21783" xr:uid="{00000000-0005-0000-0000-0000AB540000}"/>
    <cellStyle name="40% - Accent3 4 4 5 3" xfId="21784" xr:uid="{00000000-0005-0000-0000-0000AC540000}"/>
    <cellStyle name="40% - Accent3 4 4 6" xfId="21785" xr:uid="{00000000-0005-0000-0000-0000AD540000}"/>
    <cellStyle name="40% - Accent3 4 4 6 2" xfId="21786" xr:uid="{00000000-0005-0000-0000-0000AE540000}"/>
    <cellStyle name="40% - Accent3 4 4 7" xfId="21787" xr:uid="{00000000-0005-0000-0000-0000AF540000}"/>
    <cellStyle name="40% - Accent3 4 5" xfId="21788" xr:uid="{00000000-0005-0000-0000-0000B0540000}"/>
    <cellStyle name="40% - Accent3 4 5 2" xfId="21789" xr:uid="{00000000-0005-0000-0000-0000B1540000}"/>
    <cellStyle name="40% - Accent3 4 5 2 2" xfId="21790" xr:uid="{00000000-0005-0000-0000-0000B2540000}"/>
    <cellStyle name="40% - Accent3 4 5 2 2 2" xfId="21791" xr:uid="{00000000-0005-0000-0000-0000B3540000}"/>
    <cellStyle name="40% - Accent3 4 5 2 2 2 2" xfId="21792" xr:uid="{00000000-0005-0000-0000-0000B4540000}"/>
    <cellStyle name="40% - Accent3 4 5 2 2 3" xfId="21793" xr:uid="{00000000-0005-0000-0000-0000B5540000}"/>
    <cellStyle name="40% - Accent3 4 5 2 3" xfId="21794" xr:uid="{00000000-0005-0000-0000-0000B6540000}"/>
    <cellStyle name="40% - Accent3 4 5 2 3 2" xfId="21795" xr:uid="{00000000-0005-0000-0000-0000B7540000}"/>
    <cellStyle name="40% - Accent3 4 5 2 4" xfId="21796" xr:uid="{00000000-0005-0000-0000-0000B8540000}"/>
    <cellStyle name="40% - Accent3 4 5 3" xfId="21797" xr:uid="{00000000-0005-0000-0000-0000B9540000}"/>
    <cellStyle name="40% - Accent3 4 5 3 2" xfId="21798" xr:uid="{00000000-0005-0000-0000-0000BA540000}"/>
    <cellStyle name="40% - Accent3 4 5 3 2 2" xfId="21799" xr:uid="{00000000-0005-0000-0000-0000BB540000}"/>
    <cellStyle name="40% - Accent3 4 5 3 3" xfId="21800" xr:uid="{00000000-0005-0000-0000-0000BC540000}"/>
    <cellStyle name="40% - Accent3 4 5 4" xfId="21801" xr:uid="{00000000-0005-0000-0000-0000BD540000}"/>
    <cellStyle name="40% - Accent3 4 5 4 2" xfId="21802" xr:uid="{00000000-0005-0000-0000-0000BE540000}"/>
    <cellStyle name="40% - Accent3 4 5 4 2 2" xfId="21803" xr:uid="{00000000-0005-0000-0000-0000BF540000}"/>
    <cellStyle name="40% - Accent3 4 5 4 3" xfId="21804" xr:uid="{00000000-0005-0000-0000-0000C0540000}"/>
    <cellStyle name="40% - Accent3 4 5 5" xfId="21805" xr:uid="{00000000-0005-0000-0000-0000C1540000}"/>
    <cellStyle name="40% - Accent3 4 5 5 2" xfId="21806" xr:uid="{00000000-0005-0000-0000-0000C2540000}"/>
    <cellStyle name="40% - Accent3 4 5 6" xfId="21807" xr:uid="{00000000-0005-0000-0000-0000C3540000}"/>
    <cellStyle name="40% - Accent3 4 6" xfId="21808" xr:uid="{00000000-0005-0000-0000-0000C4540000}"/>
    <cellStyle name="40% - Accent3 4 6 2" xfId="21809" xr:uid="{00000000-0005-0000-0000-0000C5540000}"/>
    <cellStyle name="40% - Accent3 4 6 2 2" xfId="21810" xr:uid="{00000000-0005-0000-0000-0000C6540000}"/>
    <cellStyle name="40% - Accent3 4 6 2 2 2" xfId="21811" xr:uid="{00000000-0005-0000-0000-0000C7540000}"/>
    <cellStyle name="40% - Accent3 4 6 2 3" xfId="21812" xr:uid="{00000000-0005-0000-0000-0000C8540000}"/>
    <cellStyle name="40% - Accent3 4 6 3" xfId="21813" xr:uid="{00000000-0005-0000-0000-0000C9540000}"/>
    <cellStyle name="40% - Accent3 4 6 3 2" xfId="21814" xr:uid="{00000000-0005-0000-0000-0000CA540000}"/>
    <cellStyle name="40% - Accent3 4 6 4" xfId="21815" xr:uid="{00000000-0005-0000-0000-0000CB540000}"/>
    <cellStyle name="40% - Accent3 4 7" xfId="21816" xr:uid="{00000000-0005-0000-0000-0000CC540000}"/>
    <cellStyle name="40% - Accent3 4 7 2" xfId="21817" xr:uid="{00000000-0005-0000-0000-0000CD540000}"/>
    <cellStyle name="40% - Accent3 4 7 2 2" xfId="21818" xr:uid="{00000000-0005-0000-0000-0000CE540000}"/>
    <cellStyle name="40% - Accent3 4 7 3" xfId="21819" xr:uid="{00000000-0005-0000-0000-0000CF540000}"/>
    <cellStyle name="40% - Accent3 4 8" xfId="21820" xr:uid="{00000000-0005-0000-0000-0000D0540000}"/>
    <cellStyle name="40% - Accent3 4 8 2" xfId="21821" xr:uid="{00000000-0005-0000-0000-0000D1540000}"/>
    <cellStyle name="40% - Accent3 4 8 2 2" xfId="21822" xr:uid="{00000000-0005-0000-0000-0000D2540000}"/>
    <cellStyle name="40% - Accent3 4 8 3" xfId="21823" xr:uid="{00000000-0005-0000-0000-0000D3540000}"/>
    <cellStyle name="40% - Accent3 4 9" xfId="21824" xr:uid="{00000000-0005-0000-0000-0000D4540000}"/>
    <cellStyle name="40% - Accent3 4 9 2" xfId="21825" xr:uid="{00000000-0005-0000-0000-0000D5540000}"/>
    <cellStyle name="40% - Accent3 5" xfId="21826" xr:uid="{00000000-0005-0000-0000-0000D6540000}"/>
    <cellStyle name="40% - Accent3 5 2" xfId="21827" xr:uid="{00000000-0005-0000-0000-0000D7540000}"/>
    <cellStyle name="40% - Accent3 5 2 2" xfId="21828" xr:uid="{00000000-0005-0000-0000-0000D8540000}"/>
    <cellStyle name="40% - Accent3 5 2 2 2" xfId="21829" xr:uid="{00000000-0005-0000-0000-0000D9540000}"/>
    <cellStyle name="40% - Accent3 5 2 2 2 2" xfId="21830" xr:uid="{00000000-0005-0000-0000-0000DA540000}"/>
    <cellStyle name="40% - Accent3 5 2 2 2 2 2" xfId="21831" xr:uid="{00000000-0005-0000-0000-0000DB540000}"/>
    <cellStyle name="40% - Accent3 5 2 2 2 2 2 2" xfId="21832" xr:uid="{00000000-0005-0000-0000-0000DC540000}"/>
    <cellStyle name="40% - Accent3 5 2 2 2 2 2 2 2" xfId="21833" xr:uid="{00000000-0005-0000-0000-0000DD540000}"/>
    <cellStyle name="40% - Accent3 5 2 2 2 2 2 3" xfId="21834" xr:uid="{00000000-0005-0000-0000-0000DE540000}"/>
    <cellStyle name="40% - Accent3 5 2 2 2 2 3" xfId="21835" xr:uid="{00000000-0005-0000-0000-0000DF540000}"/>
    <cellStyle name="40% - Accent3 5 2 2 2 2 3 2" xfId="21836" xr:uid="{00000000-0005-0000-0000-0000E0540000}"/>
    <cellStyle name="40% - Accent3 5 2 2 2 2 4" xfId="21837" xr:uid="{00000000-0005-0000-0000-0000E1540000}"/>
    <cellStyle name="40% - Accent3 5 2 2 2 3" xfId="21838" xr:uid="{00000000-0005-0000-0000-0000E2540000}"/>
    <cellStyle name="40% - Accent3 5 2 2 2 3 2" xfId="21839" xr:uid="{00000000-0005-0000-0000-0000E3540000}"/>
    <cellStyle name="40% - Accent3 5 2 2 2 3 2 2" xfId="21840" xr:uid="{00000000-0005-0000-0000-0000E4540000}"/>
    <cellStyle name="40% - Accent3 5 2 2 2 3 3" xfId="21841" xr:uid="{00000000-0005-0000-0000-0000E5540000}"/>
    <cellStyle name="40% - Accent3 5 2 2 2 4" xfId="21842" xr:uid="{00000000-0005-0000-0000-0000E6540000}"/>
    <cellStyle name="40% - Accent3 5 2 2 2 4 2" xfId="21843" xr:uid="{00000000-0005-0000-0000-0000E7540000}"/>
    <cellStyle name="40% - Accent3 5 2 2 2 4 2 2" xfId="21844" xr:uid="{00000000-0005-0000-0000-0000E8540000}"/>
    <cellStyle name="40% - Accent3 5 2 2 2 4 3" xfId="21845" xr:uid="{00000000-0005-0000-0000-0000E9540000}"/>
    <cellStyle name="40% - Accent3 5 2 2 2 5" xfId="21846" xr:uid="{00000000-0005-0000-0000-0000EA540000}"/>
    <cellStyle name="40% - Accent3 5 2 2 2 5 2" xfId="21847" xr:uid="{00000000-0005-0000-0000-0000EB540000}"/>
    <cellStyle name="40% - Accent3 5 2 2 2 6" xfId="21848" xr:uid="{00000000-0005-0000-0000-0000EC540000}"/>
    <cellStyle name="40% - Accent3 5 2 2 3" xfId="21849" xr:uid="{00000000-0005-0000-0000-0000ED540000}"/>
    <cellStyle name="40% - Accent3 5 2 2 3 2" xfId="21850" xr:uid="{00000000-0005-0000-0000-0000EE540000}"/>
    <cellStyle name="40% - Accent3 5 2 2 3 2 2" xfId="21851" xr:uid="{00000000-0005-0000-0000-0000EF540000}"/>
    <cellStyle name="40% - Accent3 5 2 2 3 2 2 2" xfId="21852" xr:uid="{00000000-0005-0000-0000-0000F0540000}"/>
    <cellStyle name="40% - Accent3 5 2 2 3 2 3" xfId="21853" xr:uid="{00000000-0005-0000-0000-0000F1540000}"/>
    <cellStyle name="40% - Accent3 5 2 2 3 3" xfId="21854" xr:uid="{00000000-0005-0000-0000-0000F2540000}"/>
    <cellStyle name="40% - Accent3 5 2 2 3 3 2" xfId="21855" xr:uid="{00000000-0005-0000-0000-0000F3540000}"/>
    <cellStyle name="40% - Accent3 5 2 2 3 4" xfId="21856" xr:uid="{00000000-0005-0000-0000-0000F4540000}"/>
    <cellStyle name="40% - Accent3 5 2 2 4" xfId="21857" xr:uid="{00000000-0005-0000-0000-0000F5540000}"/>
    <cellStyle name="40% - Accent3 5 2 2 4 2" xfId="21858" xr:uid="{00000000-0005-0000-0000-0000F6540000}"/>
    <cellStyle name="40% - Accent3 5 2 2 4 2 2" xfId="21859" xr:uid="{00000000-0005-0000-0000-0000F7540000}"/>
    <cellStyle name="40% - Accent3 5 2 2 4 3" xfId="21860" xr:uid="{00000000-0005-0000-0000-0000F8540000}"/>
    <cellStyle name="40% - Accent3 5 2 2 5" xfId="21861" xr:uid="{00000000-0005-0000-0000-0000F9540000}"/>
    <cellStyle name="40% - Accent3 5 2 2 5 2" xfId="21862" xr:uid="{00000000-0005-0000-0000-0000FA540000}"/>
    <cellStyle name="40% - Accent3 5 2 2 5 2 2" xfId="21863" xr:uid="{00000000-0005-0000-0000-0000FB540000}"/>
    <cellStyle name="40% - Accent3 5 2 2 5 3" xfId="21864" xr:uid="{00000000-0005-0000-0000-0000FC540000}"/>
    <cellStyle name="40% - Accent3 5 2 2 6" xfId="21865" xr:uid="{00000000-0005-0000-0000-0000FD540000}"/>
    <cellStyle name="40% - Accent3 5 2 2 6 2" xfId="21866" xr:uid="{00000000-0005-0000-0000-0000FE540000}"/>
    <cellStyle name="40% - Accent3 5 2 2 7" xfId="21867" xr:uid="{00000000-0005-0000-0000-0000FF540000}"/>
    <cellStyle name="40% - Accent3 5 2 3" xfId="21868" xr:uid="{00000000-0005-0000-0000-000000550000}"/>
    <cellStyle name="40% - Accent3 5 2 3 2" xfId="21869" xr:uid="{00000000-0005-0000-0000-000001550000}"/>
    <cellStyle name="40% - Accent3 5 2 3 2 2" xfId="21870" xr:uid="{00000000-0005-0000-0000-000002550000}"/>
    <cellStyle name="40% - Accent3 5 2 3 2 2 2" xfId="21871" xr:uid="{00000000-0005-0000-0000-000003550000}"/>
    <cellStyle name="40% - Accent3 5 2 3 2 2 2 2" xfId="21872" xr:uid="{00000000-0005-0000-0000-000004550000}"/>
    <cellStyle name="40% - Accent3 5 2 3 2 2 3" xfId="21873" xr:uid="{00000000-0005-0000-0000-000005550000}"/>
    <cellStyle name="40% - Accent3 5 2 3 2 3" xfId="21874" xr:uid="{00000000-0005-0000-0000-000006550000}"/>
    <cellStyle name="40% - Accent3 5 2 3 2 3 2" xfId="21875" xr:uid="{00000000-0005-0000-0000-000007550000}"/>
    <cellStyle name="40% - Accent3 5 2 3 2 4" xfId="21876" xr:uid="{00000000-0005-0000-0000-000008550000}"/>
    <cellStyle name="40% - Accent3 5 2 3 3" xfId="21877" xr:uid="{00000000-0005-0000-0000-000009550000}"/>
    <cellStyle name="40% - Accent3 5 2 3 3 2" xfId="21878" xr:uid="{00000000-0005-0000-0000-00000A550000}"/>
    <cellStyle name="40% - Accent3 5 2 3 3 2 2" xfId="21879" xr:uid="{00000000-0005-0000-0000-00000B550000}"/>
    <cellStyle name="40% - Accent3 5 2 3 3 3" xfId="21880" xr:uid="{00000000-0005-0000-0000-00000C550000}"/>
    <cellStyle name="40% - Accent3 5 2 3 4" xfId="21881" xr:uid="{00000000-0005-0000-0000-00000D550000}"/>
    <cellStyle name="40% - Accent3 5 2 3 4 2" xfId="21882" xr:uid="{00000000-0005-0000-0000-00000E550000}"/>
    <cellStyle name="40% - Accent3 5 2 3 4 2 2" xfId="21883" xr:uid="{00000000-0005-0000-0000-00000F550000}"/>
    <cellStyle name="40% - Accent3 5 2 3 4 3" xfId="21884" xr:uid="{00000000-0005-0000-0000-000010550000}"/>
    <cellStyle name="40% - Accent3 5 2 3 5" xfId="21885" xr:uid="{00000000-0005-0000-0000-000011550000}"/>
    <cellStyle name="40% - Accent3 5 2 3 5 2" xfId="21886" xr:uid="{00000000-0005-0000-0000-000012550000}"/>
    <cellStyle name="40% - Accent3 5 2 3 6" xfId="21887" xr:uid="{00000000-0005-0000-0000-000013550000}"/>
    <cellStyle name="40% - Accent3 5 2 4" xfId="21888" xr:uid="{00000000-0005-0000-0000-000014550000}"/>
    <cellStyle name="40% - Accent3 5 2 4 2" xfId="21889" xr:uid="{00000000-0005-0000-0000-000015550000}"/>
    <cellStyle name="40% - Accent3 5 2 4 2 2" xfId="21890" xr:uid="{00000000-0005-0000-0000-000016550000}"/>
    <cellStyle name="40% - Accent3 5 2 4 2 2 2" xfId="21891" xr:uid="{00000000-0005-0000-0000-000017550000}"/>
    <cellStyle name="40% - Accent3 5 2 4 2 3" xfId="21892" xr:uid="{00000000-0005-0000-0000-000018550000}"/>
    <cellStyle name="40% - Accent3 5 2 4 3" xfId="21893" xr:uid="{00000000-0005-0000-0000-000019550000}"/>
    <cellStyle name="40% - Accent3 5 2 4 3 2" xfId="21894" xr:uid="{00000000-0005-0000-0000-00001A550000}"/>
    <cellStyle name="40% - Accent3 5 2 4 4" xfId="21895" xr:uid="{00000000-0005-0000-0000-00001B550000}"/>
    <cellStyle name="40% - Accent3 5 2 5" xfId="21896" xr:uid="{00000000-0005-0000-0000-00001C550000}"/>
    <cellStyle name="40% - Accent3 5 2 5 2" xfId="21897" xr:uid="{00000000-0005-0000-0000-00001D550000}"/>
    <cellStyle name="40% - Accent3 5 2 5 2 2" xfId="21898" xr:uid="{00000000-0005-0000-0000-00001E550000}"/>
    <cellStyle name="40% - Accent3 5 2 5 3" xfId="21899" xr:uid="{00000000-0005-0000-0000-00001F550000}"/>
    <cellStyle name="40% - Accent3 5 2 6" xfId="21900" xr:uid="{00000000-0005-0000-0000-000020550000}"/>
    <cellStyle name="40% - Accent3 5 2 6 2" xfId="21901" xr:uid="{00000000-0005-0000-0000-000021550000}"/>
    <cellStyle name="40% - Accent3 5 2 6 2 2" xfId="21902" xr:uid="{00000000-0005-0000-0000-000022550000}"/>
    <cellStyle name="40% - Accent3 5 2 6 3" xfId="21903" xr:uid="{00000000-0005-0000-0000-000023550000}"/>
    <cellStyle name="40% - Accent3 5 2 7" xfId="21904" xr:uid="{00000000-0005-0000-0000-000024550000}"/>
    <cellStyle name="40% - Accent3 5 2 7 2" xfId="21905" xr:uid="{00000000-0005-0000-0000-000025550000}"/>
    <cellStyle name="40% - Accent3 5 2 8" xfId="21906" xr:uid="{00000000-0005-0000-0000-000026550000}"/>
    <cellStyle name="40% - Accent3 5 3" xfId="21907" xr:uid="{00000000-0005-0000-0000-000027550000}"/>
    <cellStyle name="40% - Accent3 5 3 2" xfId="21908" xr:uid="{00000000-0005-0000-0000-000028550000}"/>
    <cellStyle name="40% - Accent3 5 3 2 2" xfId="21909" xr:uid="{00000000-0005-0000-0000-000029550000}"/>
    <cellStyle name="40% - Accent3 5 3 2 2 2" xfId="21910" xr:uid="{00000000-0005-0000-0000-00002A550000}"/>
    <cellStyle name="40% - Accent3 5 3 2 2 2 2" xfId="21911" xr:uid="{00000000-0005-0000-0000-00002B550000}"/>
    <cellStyle name="40% - Accent3 5 3 2 2 2 2 2" xfId="21912" xr:uid="{00000000-0005-0000-0000-00002C550000}"/>
    <cellStyle name="40% - Accent3 5 3 2 2 2 3" xfId="21913" xr:uid="{00000000-0005-0000-0000-00002D550000}"/>
    <cellStyle name="40% - Accent3 5 3 2 2 3" xfId="21914" xr:uid="{00000000-0005-0000-0000-00002E550000}"/>
    <cellStyle name="40% - Accent3 5 3 2 2 3 2" xfId="21915" xr:uid="{00000000-0005-0000-0000-00002F550000}"/>
    <cellStyle name="40% - Accent3 5 3 2 2 4" xfId="21916" xr:uid="{00000000-0005-0000-0000-000030550000}"/>
    <cellStyle name="40% - Accent3 5 3 2 3" xfId="21917" xr:uid="{00000000-0005-0000-0000-000031550000}"/>
    <cellStyle name="40% - Accent3 5 3 2 3 2" xfId="21918" xr:uid="{00000000-0005-0000-0000-000032550000}"/>
    <cellStyle name="40% - Accent3 5 3 2 3 2 2" xfId="21919" xr:uid="{00000000-0005-0000-0000-000033550000}"/>
    <cellStyle name="40% - Accent3 5 3 2 3 3" xfId="21920" xr:uid="{00000000-0005-0000-0000-000034550000}"/>
    <cellStyle name="40% - Accent3 5 3 2 4" xfId="21921" xr:uid="{00000000-0005-0000-0000-000035550000}"/>
    <cellStyle name="40% - Accent3 5 3 2 4 2" xfId="21922" xr:uid="{00000000-0005-0000-0000-000036550000}"/>
    <cellStyle name="40% - Accent3 5 3 2 4 2 2" xfId="21923" xr:uid="{00000000-0005-0000-0000-000037550000}"/>
    <cellStyle name="40% - Accent3 5 3 2 4 3" xfId="21924" xr:uid="{00000000-0005-0000-0000-000038550000}"/>
    <cellStyle name="40% - Accent3 5 3 2 5" xfId="21925" xr:uid="{00000000-0005-0000-0000-000039550000}"/>
    <cellStyle name="40% - Accent3 5 3 2 5 2" xfId="21926" xr:uid="{00000000-0005-0000-0000-00003A550000}"/>
    <cellStyle name="40% - Accent3 5 3 2 6" xfId="21927" xr:uid="{00000000-0005-0000-0000-00003B550000}"/>
    <cellStyle name="40% - Accent3 5 3 3" xfId="21928" xr:uid="{00000000-0005-0000-0000-00003C550000}"/>
    <cellStyle name="40% - Accent3 5 3 3 2" xfId="21929" xr:uid="{00000000-0005-0000-0000-00003D550000}"/>
    <cellStyle name="40% - Accent3 5 3 3 2 2" xfId="21930" xr:uid="{00000000-0005-0000-0000-00003E550000}"/>
    <cellStyle name="40% - Accent3 5 3 3 2 2 2" xfId="21931" xr:uid="{00000000-0005-0000-0000-00003F550000}"/>
    <cellStyle name="40% - Accent3 5 3 3 2 3" xfId="21932" xr:uid="{00000000-0005-0000-0000-000040550000}"/>
    <cellStyle name="40% - Accent3 5 3 3 3" xfId="21933" xr:uid="{00000000-0005-0000-0000-000041550000}"/>
    <cellStyle name="40% - Accent3 5 3 3 3 2" xfId="21934" xr:uid="{00000000-0005-0000-0000-000042550000}"/>
    <cellStyle name="40% - Accent3 5 3 3 4" xfId="21935" xr:uid="{00000000-0005-0000-0000-000043550000}"/>
    <cellStyle name="40% - Accent3 5 3 4" xfId="21936" xr:uid="{00000000-0005-0000-0000-000044550000}"/>
    <cellStyle name="40% - Accent3 5 3 4 2" xfId="21937" xr:uid="{00000000-0005-0000-0000-000045550000}"/>
    <cellStyle name="40% - Accent3 5 3 4 2 2" xfId="21938" xr:uid="{00000000-0005-0000-0000-000046550000}"/>
    <cellStyle name="40% - Accent3 5 3 4 3" xfId="21939" xr:uid="{00000000-0005-0000-0000-000047550000}"/>
    <cellStyle name="40% - Accent3 5 3 5" xfId="21940" xr:uid="{00000000-0005-0000-0000-000048550000}"/>
    <cellStyle name="40% - Accent3 5 3 5 2" xfId="21941" xr:uid="{00000000-0005-0000-0000-000049550000}"/>
    <cellStyle name="40% - Accent3 5 3 5 2 2" xfId="21942" xr:uid="{00000000-0005-0000-0000-00004A550000}"/>
    <cellStyle name="40% - Accent3 5 3 5 3" xfId="21943" xr:uid="{00000000-0005-0000-0000-00004B550000}"/>
    <cellStyle name="40% - Accent3 5 3 6" xfId="21944" xr:uid="{00000000-0005-0000-0000-00004C550000}"/>
    <cellStyle name="40% - Accent3 5 3 6 2" xfId="21945" xr:uid="{00000000-0005-0000-0000-00004D550000}"/>
    <cellStyle name="40% - Accent3 5 3 7" xfId="21946" xr:uid="{00000000-0005-0000-0000-00004E550000}"/>
    <cellStyle name="40% - Accent3 5 4" xfId="21947" xr:uid="{00000000-0005-0000-0000-00004F550000}"/>
    <cellStyle name="40% - Accent3 5 4 2" xfId="21948" xr:uid="{00000000-0005-0000-0000-000050550000}"/>
    <cellStyle name="40% - Accent3 5 4 2 2" xfId="21949" xr:uid="{00000000-0005-0000-0000-000051550000}"/>
    <cellStyle name="40% - Accent3 5 4 2 2 2" xfId="21950" xr:uid="{00000000-0005-0000-0000-000052550000}"/>
    <cellStyle name="40% - Accent3 5 4 2 2 2 2" xfId="21951" xr:uid="{00000000-0005-0000-0000-000053550000}"/>
    <cellStyle name="40% - Accent3 5 4 2 2 3" xfId="21952" xr:uid="{00000000-0005-0000-0000-000054550000}"/>
    <cellStyle name="40% - Accent3 5 4 2 3" xfId="21953" xr:uid="{00000000-0005-0000-0000-000055550000}"/>
    <cellStyle name="40% - Accent3 5 4 2 3 2" xfId="21954" xr:uid="{00000000-0005-0000-0000-000056550000}"/>
    <cellStyle name="40% - Accent3 5 4 2 4" xfId="21955" xr:uid="{00000000-0005-0000-0000-000057550000}"/>
    <cellStyle name="40% - Accent3 5 4 3" xfId="21956" xr:uid="{00000000-0005-0000-0000-000058550000}"/>
    <cellStyle name="40% - Accent3 5 4 3 2" xfId="21957" xr:uid="{00000000-0005-0000-0000-000059550000}"/>
    <cellStyle name="40% - Accent3 5 4 3 2 2" xfId="21958" xr:uid="{00000000-0005-0000-0000-00005A550000}"/>
    <cellStyle name="40% - Accent3 5 4 3 3" xfId="21959" xr:uid="{00000000-0005-0000-0000-00005B550000}"/>
    <cellStyle name="40% - Accent3 5 4 4" xfId="21960" xr:uid="{00000000-0005-0000-0000-00005C550000}"/>
    <cellStyle name="40% - Accent3 5 4 4 2" xfId="21961" xr:uid="{00000000-0005-0000-0000-00005D550000}"/>
    <cellStyle name="40% - Accent3 5 4 4 2 2" xfId="21962" xr:uid="{00000000-0005-0000-0000-00005E550000}"/>
    <cellStyle name="40% - Accent3 5 4 4 3" xfId="21963" xr:uid="{00000000-0005-0000-0000-00005F550000}"/>
    <cellStyle name="40% - Accent3 5 4 5" xfId="21964" xr:uid="{00000000-0005-0000-0000-000060550000}"/>
    <cellStyle name="40% - Accent3 5 4 5 2" xfId="21965" xr:uid="{00000000-0005-0000-0000-000061550000}"/>
    <cellStyle name="40% - Accent3 5 4 6" xfId="21966" xr:uid="{00000000-0005-0000-0000-000062550000}"/>
    <cellStyle name="40% - Accent3 5 5" xfId="21967" xr:uid="{00000000-0005-0000-0000-000063550000}"/>
    <cellStyle name="40% - Accent3 5 5 2" xfId="21968" xr:uid="{00000000-0005-0000-0000-000064550000}"/>
    <cellStyle name="40% - Accent3 5 5 2 2" xfId="21969" xr:uid="{00000000-0005-0000-0000-000065550000}"/>
    <cellStyle name="40% - Accent3 5 5 2 2 2" xfId="21970" xr:uid="{00000000-0005-0000-0000-000066550000}"/>
    <cellStyle name="40% - Accent3 5 5 2 3" xfId="21971" xr:uid="{00000000-0005-0000-0000-000067550000}"/>
    <cellStyle name="40% - Accent3 5 5 3" xfId="21972" xr:uid="{00000000-0005-0000-0000-000068550000}"/>
    <cellStyle name="40% - Accent3 5 5 3 2" xfId="21973" xr:uid="{00000000-0005-0000-0000-000069550000}"/>
    <cellStyle name="40% - Accent3 5 5 4" xfId="21974" xr:uid="{00000000-0005-0000-0000-00006A550000}"/>
    <cellStyle name="40% - Accent3 5 6" xfId="21975" xr:uid="{00000000-0005-0000-0000-00006B550000}"/>
    <cellStyle name="40% - Accent3 5 6 2" xfId="21976" xr:uid="{00000000-0005-0000-0000-00006C550000}"/>
    <cellStyle name="40% - Accent3 5 6 2 2" xfId="21977" xr:uid="{00000000-0005-0000-0000-00006D550000}"/>
    <cellStyle name="40% - Accent3 5 6 3" xfId="21978" xr:uid="{00000000-0005-0000-0000-00006E550000}"/>
    <cellStyle name="40% - Accent3 5 7" xfId="21979" xr:uid="{00000000-0005-0000-0000-00006F550000}"/>
    <cellStyle name="40% - Accent3 5 7 2" xfId="21980" xr:uid="{00000000-0005-0000-0000-000070550000}"/>
    <cellStyle name="40% - Accent3 5 7 2 2" xfId="21981" xr:uid="{00000000-0005-0000-0000-000071550000}"/>
    <cellStyle name="40% - Accent3 5 7 3" xfId="21982" xr:uid="{00000000-0005-0000-0000-000072550000}"/>
    <cellStyle name="40% - Accent3 5 8" xfId="21983" xr:uid="{00000000-0005-0000-0000-000073550000}"/>
    <cellStyle name="40% - Accent3 5 8 2" xfId="21984" xr:uid="{00000000-0005-0000-0000-000074550000}"/>
    <cellStyle name="40% - Accent3 5 9" xfId="21985" xr:uid="{00000000-0005-0000-0000-000075550000}"/>
    <cellStyle name="40% - Accent3 6" xfId="21986" xr:uid="{00000000-0005-0000-0000-000076550000}"/>
    <cellStyle name="40% - Accent3 6 2" xfId="21987" xr:uid="{00000000-0005-0000-0000-000077550000}"/>
    <cellStyle name="40% - Accent3 6 2 2" xfId="21988" xr:uid="{00000000-0005-0000-0000-000078550000}"/>
    <cellStyle name="40% - Accent3 6 2 2 2" xfId="21989" xr:uid="{00000000-0005-0000-0000-000079550000}"/>
    <cellStyle name="40% - Accent3 6 2 2 2 2" xfId="21990" xr:uid="{00000000-0005-0000-0000-00007A550000}"/>
    <cellStyle name="40% - Accent3 6 2 2 2 2 2" xfId="21991" xr:uid="{00000000-0005-0000-0000-00007B550000}"/>
    <cellStyle name="40% - Accent3 6 2 2 2 2 2 2" xfId="21992" xr:uid="{00000000-0005-0000-0000-00007C550000}"/>
    <cellStyle name="40% - Accent3 6 2 2 2 2 2 2 2" xfId="21993" xr:uid="{00000000-0005-0000-0000-00007D550000}"/>
    <cellStyle name="40% - Accent3 6 2 2 2 2 2 3" xfId="21994" xr:uid="{00000000-0005-0000-0000-00007E550000}"/>
    <cellStyle name="40% - Accent3 6 2 2 2 2 3" xfId="21995" xr:uid="{00000000-0005-0000-0000-00007F550000}"/>
    <cellStyle name="40% - Accent3 6 2 2 2 2 3 2" xfId="21996" xr:uid="{00000000-0005-0000-0000-000080550000}"/>
    <cellStyle name="40% - Accent3 6 2 2 2 2 4" xfId="21997" xr:uid="{00000000-0005-0000-0000-000081550000}"/>
    <cellStyle name="40% - Accent3 6 2 2 2 3" xfId="21998" xr:uid="{00000000-0005-0000-0000-000082550000}"/>
    <cellStyle name="40% - Accent3 6 2 2 2 3 2" xfId="21999" xr:uid="{00000000-0005-0000-0000-000083550000}"/>
    <cellStyle name="40% - Accent3 6 2 2 2 3 2 2" xfId="22000" xr:uid="{00000000-0005-0000-0000-000084550000}"/>
    <cellStyle name="40% - Accent3 6 2 2 2 3 3" xfId="22001" xr:uid="{00000000-0005-0000-0000-000085550000}"/>
    <cellStyle name="40% - Accent3 6 2 2 2 4" xfId="22002" xr:uid="{00000000-0005-0000-0000-000086550000}"/>
    <cellStyle name="40% - Accent3 6 2 2 2 4 2" xfId="22003" xr:uid="{00000000-0005-0000-0000-000087550000}"/>
    <cellStyle name="40% - Accent3 6 2 2 2 4 2 2" xfId="22004" xr:uid="{00000000-0005-0000-0000-000088550000}"/>
    <cellStyle name="40% - Accent3 6 2 2 2 4 3" xfId="22005" xr:uid="{00000000-0005-0000-0000-000089550000}"/>
    <cellStyle name="40% - Accent3 6 2 2 2 5" xfId="22006" xr:uid="{00000000-0005-0000-0000-00008A550000}"/>
    <cellStyle name="40% - Accent3 6 2 2 2 5 2" xfId="22007" xr:uid="{00000000-0005-0000-0000-00008B550000}"/>
    <cellStyle name="40% - Accent3 6 2 2 2 6" xfId="22008" xr:uid="{00000000-0005-0000-0000-00008C550000}"/>
    <cellStyle name="40% - Accent3 6 2 2 3" xfId="22009" xr:uid="{00000000-0005-0000-0000-00008D550000}"/>
    <cellStyle name="40% - Accent3 6 2 2 3 2" xfId="22010" xr:uid="{00000000-0005-0000-0000-00008E550000}"/>
    <cellStyle name="40% - Accent3 6 2 2 3 2 2" xfId="22011" xr:uid="{00000000-0005-0000-0000-00008F550000}"/>
    <cellStyle name="40% - Accent3 6 2 2 3 2 2 2" xfId="22012" xr:uid="{00000000-0005-0000-0000-000090550000}"/>
    <cellStyle name="40% - Accent3 6 2 2 3 2 3" xfId="22013" xr:uid="{00000000-0005-0000-0000-000091550000}"/>
    <cellStyle name="40% - Accent3 6 2 2 3 3" xfId="22014" xr:uid="{00000000-0005-0000-0000-000092550000}"/>
    <cellStyle name="40% - Accent3 6 2 2 3 3 2" xfId="22015" xr:uid="{00000000-0005-0000-0000-000093550000}"/>
    <cellStyle name="40% - Accent3 6 2 2 3 4" xfId="22016" xr:uid="{00000000-0005-0000-0000-000094550000}"/>
    <cellStyle name="40% - Accent3 6 2 2 4" xfId="22017" xr:uid="{00000000-0005-0000-0000-000095550000}"/>
    <cellStyle name="40% - Accent3 6 2 2 4 2" xfId="22018" xr:uid="{00000000-0005-0000-0000-000096550000}"/>
    <cellStyle name="40% - Accent3 6 2 2 4 2 2" xfId="22019" xr:uid="{00000000-0005-0000-0000-000097550000}"/>
    <cellStyle name="40% - Accent3 6 2 2 4 3" xfId="22020" xr:uid="{00000000-0005-0000-0000-000098550000}"/>
    <cellStyle name="40% - Accent3 6 2 2 5" xfId="22021" xr:uid="{00000000-0005-0000-0000-000099550000}"/>
    <cellStyle name="40% - Accent3 6 2 2 5 2" xfId="22022" xr:uid="{00000000-0005-0000-0000-00009A550000}"/>
    <cellStyle name="40% - Accent3 6 2 2 5 2 2" xfId="22023" xr:uid="{00000000-0005-0000-0000-00009B550000}"/>
    <cellStyle name="40% - Accent3 6 2 2 5 3" xfId="22024" xr:uid="{00000000-0005-0000-0000-00009C550000}"/>
    <cellStyle name="40% - Accent3 6 2 2 6" xfId="22025" xr:uid="{00000000-0005-0000-0000-00009D550000}"/>
    <cellStyle name="40% - Accent3 6 2 2 6 2" xfId="22026" xr:uid="{00000000-0005-0000-0000-00009E550000}"/>
    <cellStyle name="40% - Accent3 6 2 2 7" xfId="22027" xr:uid="{00000000-0005-0000-0000-00009F550000}"/>
    <cellStyle name="40% - Accent3 6 2 3" xfId="22028" xr:uid="{00000000-0005-0000-0000-0000A0550000}"/>
    <cellStyle name="40% - Accent3 6 2 3 2" xfId="22029" xr:uid="{00000000-0005-0000-0000-0000A1550000}"/>
    <cellStyle name="40% - Accent3 6 2 3 2 2" xfId="22030" xr:uid="{00000000-0005-0000-0000-0000A2550000}"/>
    <cellStyle name="40% - Accent3 6 2 3 2 2 2" xfId="22031" xr:uid="{00000000-0005-0000-0000-0000A3550000}"/>
    <cellStyle name="40% - Accent3 6 2 3 2 2 2 2" xfId="22032" xr:uid="{00000000-0005-0000-0000-0000A4550000}"/>
    <cellStyle name="40% - Accent3 6 2 3 2 2 3" xfId="22033" xr:uid="{00000000-0005-0000-0000-0000A5550000}"/>
    <cellStyle name="40% - Accent3 6 2 3 2 3" xfId="22034" xr:uid="{00000000-0005-0000-0000-0000A6550000}"/>
    <cellStyle name="40% - Accent3 6 2 3 2 3 2" xfId="22035" xr:uid="{00000000-0005-0000-0000-0000A7550000}"/>
    <cellStyle name="40% - Accent3 6 2 3 2 4" xfId="22036" xr:uid="{00000000-0005-0000-0000-0000A8550000}"/>
    <cellStyle name="40% - Accent3 6 2 3 3" xfId="22037" xr:uid="{00000000-0005-0000-0000-0000A9550000}"/>
    <cellStyle name="40% - Accent3 6 2 3 3 2" xfId="22038" xr:uid="{00000000-0005-0000-0000-0000AA550000}"/>
    <cellStyle name="40% - Accent3 6 2 3 3 2 2" xfId="22039" xr:uid="{00000000-0005-0000-0000-0000AB550000}"/>
    <cellStyle name="40% - Accent3 6 2 3 3 3" xfId="22040" xr:uid="{00000000-0005-0000-0000-0000AC550000}"/>
    <cellStyle name="40% - Accent3 6 2 3 4" xfId="22041" xr:uid="{00000000-0005-0000-0000-0000AD550000}"/>
    <cellStyle name="40% - Accent3 6 2 3 4 2" xfId="22042" xr:uid="{00000000-0005-0000-0000-0000AE550000}"/>
    <cellStyle name="40% - Accent3 6 2 3 4 2 2" xfId="22043" xr:uid="{00000000-0005-0000-0000-0000AF550000}"/>
    <cellStyle name="40% - Accent3 6 2 3 4 3" xfId="22044" xr:uid="{00000000-0005-0000-0000-0000B0550000}"/>
    <cellStyle name="40% - Accent3 6 2 3 5" xfId="22045" xr:uid="{00000000-0005-0000-0000-0000B1550000}"/>
    <cellStyle name="40% - Accent3 6 2 3 5 2" xfId="22046" xr:uid="{00000000-0005-0000-0000-0000B2550000}"/>
    <cellStyle name="40% - Accent3 6 2 3 6" xfId="22047" xr:uid="{00000000-0005-0000-0000-0000B3550000}"/>
    <cellStyle name="40% - Accent3 6 2 4" xfId="22048" xr:uid="{00000000-0005-0000-0000-0000B4550000}"/>
    <cellStyle name="40% - Accent3 6 2 4 2" xfId="22049" xr:uid="{00000000-0005-0000-0000-0000B5550000}"/>
    <cellStyle name="40% - Accent3 6 2 4 2 2" xfId="22050" xr:uid="{00000000-0005-0000-0000-0000B6550000}"/>
    <cellStyle name="40% - Accent3 6 2 4 2 2 2" xfId="22051" xr:uid="{00000000-0005-0000-0000-0000B7550000}"/>
    <cellStyle name="40% - Accent3 6 2 4 2 3" xfId="22052" xr:uid="{00000000-0005-0000-0000-0000B8550000}"/>
    <cellStyle name="40% - Accent3 6 2 4 3" xfId="22053" xr:uid="{00000000-0005-0000-0000-0000B9550000}"/>
    <cellStyle name="40% - Accent3 6 2 4 3 2" xfId="22054" xr:uid="{00000000-0005-0000-0000-0000BA550000}"/>
    <cellStyle name="40% - Accent3 6 2 4 4" xfId="22055" xr:uid="{00000000-0005-0000-0000-0000BB550000}"/>
    <cellStyle name="40% - Accent3 6 2 5" xfId="22056" xr:uid="{00000000-0005-0000-0000-0000BC550000}"/>
    <cellStyle name="40% - Accent3 6 2 5 2" xfId="22057" xr:uid="{00000000-0005-0000-0000-0000BD550000}"/>
    <cellStyle name="40% - Accent3 6 2 5 2 2" xfId="22058" xr:uid="{00000000-0005-0000-0000-0000BE550000}"/>
    <cellStyle name="40% - Accent3 6 2 5 3" xfId="22059" xr:uid="{00000000-0005-0000-0000-0000BF550000}"/>
    <cellStyle name="40% - Accent3 6 2 6" xfId="22060" xr:uid="{00000000-0005-0000-0000-0000C0550000}"/>
    <cellStyle name="40% - Accent3 6 2 6 2" xfId="22061" xr:uid="{00000000-0005-0000-0000-0000C1550000}"/>
    <cellStyle name="40% - Accent3 6 2 6 2 2" xfId="22062" xr:uid="{00000000-0005-0000-0000-0000C2550000}"/>
    <cellStyle name="40% - Accent3 6 2 6 3" xfId="22063" xr:uid="{00000000-0005-0000-0000-0000C3550000}"/>
    <cellStyle name="40% - Accent3 6 2 7" xfId="22064" xr:uid="{00000000-0005-0000-0000-0000C4550000}"/>
    <cellStyle name="40% - Accent3 6 2 7 2" xfId="22065" xr:uid="{00000000-0005-0000-0000-0000C5550000}"/>
    <cellStyle name="40% - Accent3 6 2 8" xfId="22066" xr:uid="{00000000-0005-0000-0000-0000C6550000}"/>
    <cellStyle name="40% - Accent3 6 3" xfId="22067" xr:uid="{00000000-0005-0000-0000-0000C7550000}"/>
    <cellStyle name="40% - Accent3 6 3 2" xfId="22068" xr:uid="{00000000-0005-0000-0000-0000C8550000}"/>
    <cellStyle name="40% - Accent3 6 3 2 2" xfId="22069" xr:uid="{00000000-0005-0000-0000-0000C9550000}"/>
    <cellStyle name="40% - Accent3 6 3 2 2 2" xfId="22070" xr:uid="{00000000-0005-0000-0000-0000CA550000}"/>
    <cellStyle name="40% - Accent3 6 3 2 2 2 2" xfId="22071" xr:uid="{00000000-0005-0000-0000-0000CB550000}"/>
    <cellStyle name="40% - Accent3 6 3 2 2 2 2 2" xfId="22072" xr:uid="{00000000-0005-0000-0000-0000CC550000}"/>
    <cellStyle name="40% - Accent3 6 3 2 2 2 3" xfId="22073" xr:uid="{00000000-0005-0000-0000-0000CD550000}"/>
    <cellStyle name="40% - Accent3 6 3 2 2 3" xfId="22074" xr:uid="{00000000-0005-0000-0000-0000CE550000}"/>
    <cellStyle name="40% - Accent3 6 3 2 2 3 2" xfId="22075" xr:uid="{00000000-0005-0000-0000-0000CF550000}"/>
    <cellStyle name="40% - Accent3 6 3 2 2 4" xfId="22076" xr:uid="{00000000-0005-0000-0000-0000D0550000}"/>
    <cellStyle name="40% - Accent3 6 3 2 3" xfId="22077" xr:uid="{00000000-0005-0000-0000-0000D1550000}"/>
    <cellStyle name="40% - Accent3 6 3 2 3 2" xfId="22078" xr:uid="{00000000-0005-0000-0000-0000D2550000}"/>
    <cellStyle name="40% - Accent3 6 3 2 3 2 2" xfId="22079" xr:uid="{00000000-0005-0000-0000-0000D3550000}"/>
    <cellStyle name="40% - Accent3 6 3 2 3 3" xfId="22080" xr:uid="{00000000-0005-0000-0000-0000D4550000}"/>
    <cellStyle name="40% - Accent3 6 3 2 4" xfId="22081" xr:uid="{00000000-0005-0000-0000-0000D5550000}"/>
    <cellStyle name="40% - Accent3 6 3 2 4 2" xfId="22082" xr:uid="{00000000-0005-0000-0000-0000D6550000}"/>
    <cellStyle name="40% - Accent3 6 3 2 4 2 2" xfId="22083" xr:uid="{00000000-0005-0000-0000-0000D7550000}"/>
    <cellStyle name="40% - Accent3 6 3 2 4 3" xfId="22084" xr:uid="{00000000-0005-0000-0000-0000D8550000}"/>
    <cellStyle name="40% - Accent3 6 3 2 5" xfId="22085" xr:uid="{00000000-0005-0000-0000-0000D9550000}"/>
    <cellStyle name="40% - Accent3 6 3 2 5 2" xfId="22086" xr:uid="{00000000-0005-0000-0000-0000DA550000}"/>
    <cellStyle name="40% - Accent3 6 3 2 6" xfId="22087" xr:uid="{00000000-0005-0000-0000-0000DB550000}"/>
    <cellStyle name="40% - Accent3 6 3 3" xfId="22088" xr:uid="{00000000-0005-0000-0000-0000DC550000}"/>
    <cellStyle name="40% - Accent3 6 3 3 2" xfId="22089" xr:uid="{00000000-0005-0000-0000-0000DD550000}"/>
    <cellStyle name="40% - Accent3 6 3 3 2 2" xfId="22090" xr:uid="{00000000-0005-0000-0000-0000DE550000}"/>
    <cellStyle name="40% - Accent3 6 3 3 2 2 2" xfId="22091" xr:uid="{00000000-0005-0000-0000-0000DF550000}"/>
    <cellStyle name="40% - Accent3 6 3 3 2 3" xfId="22092" xr:uid="{00000000-0005-0000-0000-0000E0550000}"/>
    <cellStyle name="40% - Accent3 6 3 3 3" xfId="22093" xr:uid="{00000000-0005-0000-0000-0000E1550000}"/>
    <cellStyle name="40% - Accent3 6 3 3 3 2" xfId="22094" xr:uid="{00000000-0005-0000-0000-0000E2550000}"/>
    <cellStyle name="40% - Accent3 6 3 3 4" xfId="22095" xr:uid="{00000000-0005-0000-0000-0000E3550000}"/>
    <cellStyle name="40% - Accent3 6 3 4" xfId="22096" xr:uid="{00000000-0005-0000-0000-0000E4550000}"/>
    <cellStyle name="40% - Accent3 6 3 4 2" xfId="22097" xr:uid="{00000000-0005-0000-0000-0000E5550000}"/>
    <cellStyle name="40% - Accent3 6 3 4 2 2" xfId="22098" xr:uid="{00000000-0005-0000-0000-0000E6550000}"/>
    <cellStyle name="40% - Accent3 6 3 4 3" xfId="22099" xr:uid="{00000000-0005-0000-0000-0000E7550000}"/>
    <cellStyle name="40% - Accent3 6 3 5" xfId="22100" xr:uid="{00000000-0005-0000-0000-0000E8550000}"/>
    <cellStyle name="40% - Accent3 6 3 5 2" xfId="22101" xr:uid="{00000000-0005-0000-0000-0000E9550000}"/>
    <cellStyle name="40% - Accent3 6 3 5 2 2" xfId="22102" xr:uid="{00000000-0005-0000-0000-0000EA550000}"/>
    <cellStyle name="40% - Accent3 6 3 5 3" xfId="22103" xr:uid="{00000000-0005-0000-0000-0000EB550000}"/>
    <cellStyle name="40% - Accent3 6 3 6" xfId="22104" xr:uid="{00000000-0005-0000-0000-0000EC550000}"/>
    <cellStyle name="40% - Accent3 6 3 6 2" xfId="22105" xr:uid="{00000000-0005-0000-0000-0000ED550000}"/>
    <cellStyle name="40% - Accent3 6 3 7" xfId="22106" xr:uid="{00000000-0005-0000-0000-0000EE550000}"/>
    <cellStyle name="40% - Accent3 6 4" xfId="22107" xr:uid="{00000000-0005-0000-0000-0000EF550000}"/>
    <cellStyle name="40% - Accent3 6 4 2" xfId="22108" xr:uid="{00000000-0005-0000-0000-0000F0550000}"/>
    <cellStyle name="40% - Accent3 6 4 2 2" xfId="22109" xr:uid="{00000000-0005-0000-0000-0000F1550000}"/>
    <cellStyle name="40% - Accent3 6 4 2 2 2" xfId="22110" xr:uid="{00000000-0005-0000-0000-0000F2550000}"/>
    <cellStyle name="40% - Accent3 6 4 2 2 2 2" xfId="22111" xr:uid="{00000000-0005-0000-0000-0000F3550000}"/>
    <cellStyle name="40% - Accent3 6 4 2 2 3" xfId="22112" xr:uid="{00000000-0005-0000-0000-0000F4550000}"/>
    <cellStyle name="40% - Accent3 6 4 2 3" xfId="22113" xr:uid="{00000000-0005-0000-0000-0000F5550000}"/>
    <cellStyle name="40% - Accent3 6 4 2 3 2" xfId="22114" xr:uid="{00000000-0005-0000-0000-0000F6550000}"/>
    <cellStyle name="40% - Accent3 6 4 2 4" xfId="22115" xr:uid="{00000000-0005-0000-0000-0000F7550000}"/>
    <cellStyle name="40% - Accent3 6 4 3" xfId="22116" xr:uid="{00000000-0005-0000-0000-0000F8550000}"/>
    <cellStyle name="40% - Accent3 6 4 3 2" xfId="22117" xr:uid="{00000000-0005-0000-0000-0000F9550000}"/>
    <cellStyle name="40% - Accent3 6 4 3 2 2" xfId="22118" xr:uid="{00000000-0005-0000-0000-0000FA550000}"/>
    <cellStyle name="40% - Accent3 6 4 3 3" xfId="22119" xr:uid="{00000000-0005-0000-0000-0000FB550000}"/>
    <cellStyle name="40% - Accent3 6 4 4" xfId="22120" xr:uid="{00000000-0005-0000-0000-0000FC550000}"/>
    <cellStyle name="40% - Accent3 6 4 4 2" xfId="22121" xr:uid="{00000000-0005-0000-0000-0000FD550000}"/>
    <cellStyle name="40% - Accent3 6 4 4 2 2" xfId="22122" xr:uid="{00000000-0005-0000-0000-0000FE550000}"/>
    <cellStyle name="40% - Accent3 6 4 4 3" xfId="22123" xr:uid="{00000000-0005-0000-0000-0000FF550000}"/>
    <cellStyle name="40% - Accent3 6 4 5" xfId="22124" xr:uid="{00000000-0005-0000-0000-000000560000}"/>
    <cellStyle name="40% - Accent3 6 4 5 2" xfId="22125" xr:uid="{00000000-0005-0000-0000-000001560000}"/>
    <cellStyle name="40% - Accent3 6 4 6" xfId="22126" xr:uid="{00000000-0005-0000-0000-000002560000}"/>
    <cellStyle name="40% - Accent3 6 5" xfId="22127" xr:uid="{00000000-0005-0000-0000-000003560000}"/>
    <cellStyle name="40% - Accent3 6 5 2" xfId="22128" xr:uid="{00000000-0005-0000-0000-000004560000}"/>
    <cellStyle name="40% - Accent3 6 5 2 2" xfId="22129" xr:uid="{00000000-0005-0000-0000-000005560000}"/>
    <cellStyle name="40% - Accent3 6 5 2 2 2" xfId="22130" xr:uid="{00000000-0005-0000-0000-000006560000}"/>
    <cellStyle name="40% - Accent3 6 5 2 3" xfId="22131" xr:uid="{00000000-0005-0000-0000-000007560000}"/>
    <cellStyle name="40% - Accent3 6 5 3" xfId="22132" xr:uid="{00000000-0005-0000-0000-000008560000}"/>
    <cellStyle name="40% - Accent3 6 5 3 2" xfId="22133" xr:uid="{00000000-0005-0000-0000-000009560000}"/>
    <cellStyle name="40% - Accent3 6 5 4" xfId="22134" xr:uid="{00000000-0005-0000-0000-00000A560000}"/>
    <cellStyle name="40% - Accent3 6 6" xfId="22135" xr:uid="{00000000-0005-0000-0000-00000B560000}"/>
    <cellStyle name="40% - Accent3 6 6 2" xfId="22136" xr:uid="{00000000-0005-0000-0000-00000C560000}"/>
    <cellStyle name="40% - Accent3 6 6 2 2" xfId="22137" xr:uid="{00000000-0005-0000-0000-00000D560000}"/>
    <cellStyle name="40% - Accent3 6 6 3" xfId="22138" xr:uid="{00000000-0005-0000-0000-00000E560000}"/>
    <cellStyle name="40% - Accent3 6 7" xfId="22139" xr:uid="{00000000-0005-0000-0000-00000F560000}"/>
    <cellStyle name="40% - Accent3 6 7 2" xfId="22140" xr:uid="{00000000-0005-0000-0000-000010560000}"/>
    <cellStyle name="40% - Accent3 6 7 2 2" xfId="22141" xr:uid="{00000000-0005-0000-0000-000011560000}"/>
    <cellStyle name="40% - Accent3 6 7 3" xfId="22142" xr:uid="{00000000-0005-0000-0000-000012560000}"/>
    <cellStyle name="40% - Accent3 6 8" xfId="22143" xr:uid="{00000000-0005-0000-0000-000013560000}"/>
    <cellStyle name="40% - Accent3 6 8 2" xfId="22144" xr:uid="{00000000-0005-0000-0000-000014560000}"/>
    <cellStyle name="40% - Accent3 6 9" xfId="22145" xr:uid="{00000000-0005-0000-0000-000015560000}"/>
    <cellStyle name="40% - Accent3 7" xfId="22146" xr:uid="{00000000-0005-0000-0000-000016560000}"/>
    <cellStyle name="40% - Accent3 7 2" xfId="22147" xr:uid="{00000000-0005-0000-0000-000017560000}"/>
    <cellStyle name="40% - Accent3 7 2 2" xfId="22148" xr:uid="{00000000-0005-0000-0000-000018560000}"/>
    <cellStyle name="40% - Accent3 7 2 2 2" xfId="22149" xr:uid="{00000000-0005-0000-0000-000019560000}"/>
    <cellStyle name="40% - Accent3 7 2 2 2 2" xfId="22150" xr:uid="{00000000-0005-0000-0000-00001A560000}"/>
    <cellStyle name="40% - Accent3 7 2 2 2 2 2" xfId="22151" xr:uid="{00000000-0005-0000-0000-00001B560000}"/>
    <cellStyle name="40% - Accent3 7 2 2 2 2 2 2" xfId="22152" xr:uid="{00000000-0005-0000-0000-00001C560000}"/>
    <cellStyle name="40% - Accent3 7 2 2 2 2 2 2 2" xfId="22153" xr:uid="{00000000-0005-0000-0000-00001D560000}"/>
    <cellStyle name="40% - Accent3 7 2 2 2 2 2 3" xfId="22154" xr:uid="{00000000-0005-0000-0000-00001E560000}"/>
    <cellStyle name="40% - Accent3 7 2 2 2 2 3" xfId="22155" xr:uid="{00000000-0005-0000-0000-00001F560000}"/>
    <cellStyle name="40% - Accent3 7 2 2 2 2 3 2" xfId="22156" xr:uid="{00000000-0005-0000-0000-000020560000}"/>
    <cellStyle name="40% - Accent3 7 2 2 2 2 4" xfId="22157" xr:uid="{00000000-0005-0000-0000-000021560000}"/>
    <cellStyle name="40% - Accent3 7 2 2 2 3" xfId="22158" xr:uid="{00000000-0005-0000-0000-000022560000}"/>
    <cellStyle name="40% - Accent3 7 2 2 2 3 2" xfId="22159" xr:uid="{00000000-0005-0000-0000-000023560000}"/>
    <cellStyle name="40% - Accent3 7 2 2 2 3 2 2" xfId="22160" xr:uid="{00000000-0005-0000-0000-000024560000}"/>
    <cellStyle name="40% - Accent3 7 2 2 2 3 3" xfId="22161" xr:uid="{00000000-0005-0000-0000-000025560000}"/>
    <cellStyle name="40% - Accent3 7 2 2 2 4" xfId="22162" xr:uid="{00000000-0005-0000-0000-000026560000}"/>
    <cellStyle name="40% - Accent3 7 2 2 2 4 2" xfId="22163" xr:uid="{00000000-0005-0000-0000-000027560000}"/>
    <cellStyle name="40% - Accent3 7 2 2 2 4 2 2" xfId="22164" xr:uid="{00000000-0005-0000-0000-000028560000}"/>
    <cellStyle name="40% - Accent3 7 2 2 2 4 3" xfId="22165" xr:uid="{00000000-0005-0000-0000-000029560000}"/>
    <cellStyle name="40% - Accent3 7 2 2 2 5" xfId="22166" xr:uid="{00000000-0005-0000-0000-00002A560000}"/>
    <cellStyle name="40% - Accent3 7 2 2 2 5 2" xfId="22167" xr:uid="{00000000-0005-0000-0000-00002B560000}"/>
    <cellStyle name="40% - Accent3 7 2 2 2 6" xfId="22168" xr:uid="{00000000-0005-0000-0000-00002C560000}"/>
    <cellStyle name="40% - Accent3 7 2 2 3" xfId="22169" xr:uid="{00000000-0005-0000-0000-00002D560000}"/>
    <cellStyle name="40% - Accent3 7 2 2 3 2" xfId="22170" xr:uid="{00000000-0005-0000-0000-00002E560000}"/>
    <cellStyle name="40% - Accent3 7 2 2 3 2 2" xfId="22171" xr:uid="{00000000-0005-0000-0000-00002F560000}"/>
    <cellStyle name="40% - Accent3 7 2 2 3 2 2 2" xfId="22172" xr:uid="{00000000-0005-0000-0000-000030560000}"/>
    <cellStyle name="40% - Accent3 7 2 2 3 2 3" xfId="22173" xr:uid="{00000000-0005-0000-0000-000031560000}"/>
    <cellStyle name="40% - Accent3 7 2 2 3 3" xfId="22174" xr:uid="{00000000-0005-0000-0000-000032560000}"/>
    <cellStyle name="40% - Accent3 7 2 2 3 3 2" xfId="22175" xr:uid="{00000000-0005-0000-0000-000033560000}"/>
    <cellStyle name="40% - Accent3 7 2 2 3 4" xfId="22176" xr:uid="{00000000-0005-0000-0000-000034560000}"/>
    <cellStyle name="40% - Accent3 7 2 2 4" xfId="22177" xr:uid="{00000000-0005-0000-0000-000035560000}"/>
    <cellStyle name="40% - Accent3 7 2 2 4 2" xfId="22178" xr:uid="{00000000-0005-0000-0000-000036560000}"/>
    <cellStyle name="40% - Accent3 7 2 2 4 2 2" xfId="22179" xr:uid="{00000000-0005-0000-0000-000037560000}"/>
    <cellStyle name="40% - Accent3 7 2 2 4 3" xfId="22180" xr:uid="{00000000-0005-0000-0000-000038560000}"/>
    <cellStyle name="40% - Accent3 7 2 2 5" xfId="22181" xr:uid="{00000000-0005-0000-0000-000039560000}"/>
    <cellStyle name="40% - Accent3 7 2 2 5 2" xfId="22182" xr:uid="{00000000-0005-0000-0000-00003A560000}"/>
    <cellStyle name="40% - Accent3 7 2 2 5 2 2" xfId="22183" xr:uid="{00000000-0005-0000-0000-00003B560000}"/>
    <cellStyle name="40% - Accent3 7 2 2 5 3" xfId="22184" xr:uid="{00000000-0005-0000-0000-00003C560000}"/>
    <cellStyle name="40% - Accent3 7 2 2 6" xfId="22185" xr:uid="{00000000-0005-0000-0000-00003D560000}"/>
    <cellStyle name="40% - Accent3 7 2 2 6 2" xfId="22186" xr:uid="{00000000-0005-0000-0000-00003E560000}"/>
    <cellStyle name="40% - Accent3 7 2 2 7" xfId="22187" xr:uid="{00000000-0005-0000-0000-00003F560000}"/>
    <cellStyle name="40% - Accent3 7 2 3" xfId="22188" xr:uid="{00000000-0005-0000-0000-000040560000}"/>
    <cellStyle name="40% - Accent3 7 2 3 2" xfId="22189" xr:uid="{00000000-0005-0000-0000-000041560000}"/>
    <cellStyle name="40% - Accent3 7 2 3 2 2" xfId="22190" xr:uid="{00000000-0005-0000-0000-000042560000}"/>
    <cellStyle name="40% - Accent3 7 2 3 2 2 2" xfId="22191" xr:uid="{00000000-0005-0000-0000-000043560000}"/>
    <cellStyle name="40% - Accent3 7 2 3 2 2 2 2" xfId="22192" xr:uid="{00000000-0005-0000-0000-000044560000}"/>
    <cellStyle name="40% - Accent3 7 2 3 2 2 3" xfId="22193" xr:uid="{00000000-0005-0000-0000-000045560000}"/>
    <cellStyle name="40% - Accent3 7 2 3 2 3" xfId="22194" xr:uid="{00000000-0005-0000-0000-000046560000}"/>
    <cellStyle name="40% - Accent3 7 2 3 2 3 2" xfId="22195" xr:uid="{00000000-0005-0000-0000-000047560000}"/>
    <cellStyle name="40% - Accent3 7 2 3 2 4" xfId="22196" xr:uid="{00000000-0005-0000-0000-000048560000}"/>
    <cellStyle name="40% - Accent3 7 2 3 3" xfId="22197" xr:uid="{00000000-0005-0000-0000-000049560000}"/>
    <cellStyle name="40% - Accent3 7 2 3 3 2" xfId="22198" xr:uid="{00000000-0005-0000-0000-00004A560000}"/>
    <cellStyle name="40% - Accent3 7 2 3 3 2 2" xfId="22199" xr:uid="{00000000-0005-0000-0000-00004B560000}"/>
    <cellStyle name="40% - Accent3 7 2 3 3 3" xfId="22200" xr:uid="{00000000-0005-0000-0000-00004C560000}"/>
    <cellStyle name="40% - Accent3 7 2 3 4" xfId="22201" xr:uid="{00000000-0005-0000-0000-00004D560000}"/>
    <cellStyle name="40% - Accent3 7 2 3 4 2" xfId="22202" xr:uid="{00000000-0005-0000-0000-00004E560000}"/>
    <cellStyle name="40% - Accent3 7 2 3 4 2 2" xfId="22203" xr:uid="{00000000-0005-0000-0000-00004F560000}"/>
    <cellStyle name="40% - Accent3 7 2 3 4 3" xfId="22204" xr:uid="{00000000-0005-0000-0000-000050560000}"/>
    <cellStyle name="40% - Accent3 7 2 3 5" xfId="22205" xr:uid="{00000000-0005-0000-0000-000051560000}"/>
    <cellStyle name="40% - Accent3 7 2 3 5 2" xfId="22206" xr:uid="{00000000-0005-0000-0000-000052560000}"/>
    <cellStyle name="40% - Accent3 7 2 3 6" xfId="22207" xr:uid="{00000000-0005-0000-0000-000053560000}"/>
    <cellStyle name="40% - Accent3 7 2 4" xfId="22208" xr:uid="{00000000-0005-0000-0000-000054560000}"/>
    <cellStyle name="40% - Accent3 7 2 4 2" xfId="22209" xr:uid="{00000000-0005-0000-0000-000055560000}"/>
    <cellStyle name="40% - Accent3 7 2 4 2 2" xfId="22210" xr:uid="{00000000-0005-0000-0000-000056560000}"/>
    <cellStyle name="40% - Accent3 7 2 4 2 2 2" xfId="22211" xr:uid="{00000000-0005-0000-0000-000057560000}"/>
    <cellStyle name="40% - Accent3 7 2 4 2 3" xfId="22212" xr:uid="{00000000-0005-0000-0000-000058560000}"/>
    <cellStyle name="40% - Accent3 7 2 4 3" xfId="22213" xr:uid="{00000000-0005-0000-0000-000059560000}"/>
    <cellStyle name="40% - Accent3 7 2 4 3 2" xfId="22214" xr:uid="{00000000-0005-0000-0000-00005A560000}"/>
    <cellStyle name="40% - Accent3 7 2 4 4" xfId="22215" xr:uid="{00000000-0005-0000-0000-00005B560000}"/>
    <cellStyle name="40% - Accent3 7 2 5" xfId="22216" xr:uid="{00000000-0005-0000-0000-00005C560000}"/>
    <cellStyle name="40% - Accent3 7 2 5 2" xfId="22217" xr:uid="{00000000-0005-0000-0000-00005D560000}"/>
    <cellStyle name="40% - Accent3 7 2 5 2 2" xfId="22218" xr:uid="{00000000-0005-0000-0000-00005E560000}"/>
    <cellStyle name="40% - Accent3 7 2 5 3" xfId="22219" xr:uid="{00000000-0005-0000-0000-00005F560000}"/>
    <cellStyle name="40% - Accent3 7 2 6" xfId="22220" xr:uid="{00000000-0005-0000-0000-000060560000}"/>
    <cellStyle name="40% - Accent3 7 2 6 2" xfId="22221" xr:uid="{00000000-0005-0000-0000-000061560000}"/>
    <cellStyle name="40% - Accent3 7 2 6 2 2" xfId="22222" xr:uid="{00000000-0005-0000-0000-000062560000}"/>
    <cellStyle name="40% - Accent3 7 2 6 3" xfId="22223" xr:uid="{00000000-0005-0000-0000-000063560000}"/>
    <cellStyle name="40% - Accent3 7 2 7" xfId="22224" xr:uid="{00000000-0005-0000-0000-000064560000}"/>
    <cellStyle name="40% - Accent3 7 2 7 2" xfId="22225" xr:uid="{00000000-0005-0000-0000-000065560000}"/>
    <cellStyle name="40% - Accent3 7 2 8" xfId="22226" xr:uid="{00000000-0005-0000-0000-000066560000}"/>
    <cellStyle name="40% - Accent3 7 3" xfId="22227" xr:uid="{00000000-0005-0000-0000-000067560000}"/>
    <cellStyle name="40% - Accent3 7 3 2" xfId="22228" xr:uid="{00000000-0005-0000-0000-000068560000}"/>
    <cellStyle name="40% - Accent3 7 3 2 2" xfId="22229" xr:uid="{00000000-0005-0000-0000-000069560000}"/>
    <cellStyle name="40% - Accent3 7 3 2 2 2" xfId="22230" xr:uid="{00000000-0005-0000-0000-00006A560000}"/>
    <cellStyle name="40% - Accent3 7 3 2 2 2 2" xfId="22231" xr:uid="{00000000-0005-0000-0000-00006B560000}"/>
    <cellStyle name="40% - Accent3 7 3 2 2 2 2 2" xfId="22232" xr:uid="{00000000-0005-0000-0000-00006C560000}"/>
    <cellStyle name="40% - Accent3 7 3 2 2 2 3" xfId="22233" xr:uid="{00000000-0005-0000-0000-00006D560000}"/>
    <cellStyle name="40% - Accent3 7 3 2 2 3" xfId="22234" xr:uid="{00000000-0005-0000-0000-00006E560000}"/>
    <cellStyle name="40% - Accent3 7 3 2 2 3 2" xfId="22235" xr:uid="{00000000-0005-0000-0000-00006F560000}"/>
    <cellStyle name="40% - Accent3 7 3 2 2 4" xfId="22236" xr:uid="{00000000-0005-0000-0000-000070560000}"/>
    <cellStyle name="40% - Accent3 7 3 2 3" xfId="22237" xr:uid="{00000000-0005-0000-0000-000071560000}"/>
    <cellStyle name="40% - Accent3 7 3 2 3 2" xfId="22238" xr:uid="{00000000-0005-0000-0000-000072560000}"/>
    <cellStyle name="40% - Accent3 7 3 2 3 2 2" xfId="22239" xr:uid="{00000000-0005-0000-0000-000073560000}"/>
    <cellStyle name="40% - Accent3 7 3 2 3 3" xfId="22240" xr:uid="{00000000-0005-0000-0000-000074560000}"/>
    <cellStyle name="40% - Accent3 7 3 2 4" xfId="22241" xr:uid="{00000000-0005-0000-0000-000075560000}"/>
    <cellStyle name="40% - Accent3 7 3 2 4 2" xfId="22242" xr:uid="{00000000-0005-0000-0000-000076560000}"/>
    <cellStyle name="40% - Accent3 7 3 2 4 2 2" xfId="22243" xr:uid="{00000000-0005-0000-0000-000077560000}"/>
    <cellStyle name="40% - Accent3 7 3 2 4 3" xfId="22244" xr:uid="{00000000-0005-0000-0000-000078560000}"/>
    <cellStyle name="40% - Accent3 7 3 2 5" xfId="22245" xr:uid="{00000000-0005-0000-0000-000079560000}"/>
    <cellStyle name="40% - Accent3 7 3 2 5 2" xfId="22246" xr:uid="{00000000-0005-0000-0000-00007A560000}"/>
    <cellStyle name="40% - Accent3 7 3 2 6" xfId="22247" xr:uid="{00000000-0005-0000-0000-00007B560000}"/>
    <cellStyle name="40% - Accent3 7 3 3" xfId="22248" xr:uid="{00000000-0005-0000-0000-00007C560000}"/>
    <cellStyle name="40% - Accent3 7 3 3 2" xfId="22249" xr:uid="{00000000-0005-0000-0000-00007D560000}"/>
    <cellStyle name="40% - Accent3 7 3 3 2 2" xfId="22250" xr:uid="{00000000-0005-0000-0000-00007E560000}"/>
    <cellStyle name="40% - Accent3 7 3 3 2 2 2" xfId="22251" xr:uid="{00000000-0005-0000-0000-00007F560000}"/>
    <cellStyle name="40% - Accent3 7 3 3 2 3" xfId="22252" xr:uid="{00000000-0005-0000-0000-000080560000}"/>
    <cellStyle name="40% - Accent3 7 3 3 3" xfId="22253" xr:uid="{00000000-0005-0000-0000-000081560000}"/>
    <cellStyle name="40% - Accent3 7 3 3 3 2" xfId="22254" xr:uid="{00000000-0005-0000-0000-000082560000}"/>
    <cellStyle name="40% - Accent3 7 3 3 4" xfId="22255" xr:uid="{00000000-0005-0000-0000-000083560000}"/>
    <cellStyle name="40% - Accent3 7 3 4" xfId="22256" xr:uid="{00000000-0005-0000-0000-000084560000}"/>
    <cellStyle name="40% - Accent3 7 3 4 2" xfId="22257" xr:uid="{00000000-0005-0000-0000-000085560000}"/>
    <cellStyle name="40% - Accent3 7 3 4 2 2" xfId="22258" xr:uid="{00000000-0005-0000-0000-000086560000}"/>
    <cellStyle name="40% - Accent3 7 3 4 3" xfId="22259" xr:uid="{00000000-0005-0000-0000-000087560000}"/>
    <cellStyle name="40% - Accent3 7 3 5" xfId="22260" xr:uid="{00000000-0005-0000-0000-000088560000}"/>
    <cellStyle name="40% - Accent3 7 3 5 2" xfId="22261" xr:uid="{00000000-0005-0000-0000-000089560000}"/>
    <cellStyle name="40% - Accent3 7 3 5 2 2" xfId="22262" xr:uid="{00000000-0005-0000-0000-00008A560000}"/>
    <cellStyle name="40% - Accent3 7 3 5 3" xfId="22263" xr:uid="{00000000-0005-0000-0000-00008B560000}"/>
    <cellStyle name="40% - Accent3 7 3 6" xfId="22264" xr:uid="{00000000-0005-0000-0000-00008C560000}"/>
    <cellStyle name="40% - Accent3 7 3 6 2" xfId="22265" xr:uid="{00000000-0005-0000-0000-00008D560000}"/>
    <cellStyle name="40% - Accent3 7 3 7" xfId="22266" xr:uid="{00000000-0005-0000-0000-00008E560000}"/>
    <cellStyle name="40% - Accent3 7 4" xfId="22267" xr:uid="{00000000-0005-0000-0000-00008F560000}"/>
    <cellStyle name="40% - Accent3 7 4 2" xfId="22268" xr:uid="{00000000-0005-0000-0000-000090560000}"/>
    <cellStyle name="40% - Accent3 7 4 2 2" xfId="22269" xr:uid="{00000000-0005-0000-0000-000091560000}"/>
    <cellStyle name="40% - Accent3 7 4 2 2 2" xfId="22270" xr:uid="{00000000-0005-0000-0000-000092560000}"/>
    <cellStyle name="40% - Accent3 7 4 2 2 2 2" xfId="22271" xr:uid="{00000000-0005-0000-0000-000093560000}"/>
    <cellStyle name="40% - Accent3 7 4 2 2 3" xfId="22272" xr:uid="{00000000-0005-0000-0000-000094560000}"/>
    <cellStyle name="40% - Accent3 7 4 2 3" xfId="22273" xr:uid="{00000000-0005-0000-0000-000095560000}"/>
    <cellStyle name="40% - Accent3 7 4 2 3 2" xfId="22274" xr:uid="{00000000-0005-0000-0000-000096560000}"/>
    <cellStyle name="40% - Accent3 7 4 2 4" xfId="22275" xr:uid="{00000000-0005-0000-0000-000097560000}"/>
    <cellStyle name="40% - Accent3 7 4 3" xfId="22276" xr:uid="{00000000-0005-0000-0000-000098560000}"/>
    <cellStyle name="40% - Accent3 7 4 3 2" xfId="22277" xr:uid="{00000000-0005-0000-0000-000099560000}"/>
    <cellStyle name="40% - Accent3 7 4 3 2 2" xfId="22278" xr:uid="{00000000-0005-0000-0000-00009A560000}"/>
    <cellStyle name="40% - Accent3 7 4 3 3" xfId="22279" xr:uid="{00000000-0005-0000-0000-00009B560000}"/>
    <cellStyle name="40% - Accent3 7 4 4" xfId="22280" xr:uid="{00000000-0005-0000-0000-00009C560000}"/>
    <cellStyle name="40% - Accent3 7 4 4 2" xfId="22281" xr:uid="{00000000-0005-0000-0000-00009D560000}"/>
    <cellStyle name="40% - Accent3 7 4 4 2 2" xfId="22282" xr:uid="{00000000-0005-0000-0000-00009E560000}"/>
    <cellStyle name="40% - Accent3 7 4 4 3" xfId="22283" xr:uid="{00000000-0005-0000-0000-00009F560000}"/>
    <cellStyle name="40% - Accent3 7 4 5" xfId="22284" xr:uid="{00000000-0005-0000-0000-0000A0560000}"/>
    <cellStyle name="40% - Accent3 7 4 5 2" xfId="22285" xr:uid="{00000000-0005-0000-0000-0000A1560000}"/>
    <cellStyle name="40% - Accent3 7 4 6" xfId="22286" xr:uid="{00000000-0005-0000-0000-0000A2560000}"/>
    <cellStyle name="40% - Accent3 7 5" xfId="22287" xr:uid="{00000000-0005-0000-0000-0000A3560000}"/>
    <cellStyle name="40% - Accent3 7 5 2" xfId="22288" xr:uid="{00000000-0005-0000-0000-0000A4560000}"/>
    <cellStyle name="40% - Accent3 7 5 2 2" xfId="22289" xr:uid="{00000000-0005-0000-0000-0000A5560000}"/>
    <cellStyle name="40% - Accent3 7 5 2 2 2" xfId="22290" xr:uid="{00000000-0005-0000-0000-0000A6560000}"/>
    <cellStyle name="40% - Accent3 7 5 2 3" xfId="22291" xr:uid="{00000000-0005-0000-0000-0000A7560000}"/>
    <cellStyle name="40% - Accent3 7 5 3" xfId="22292" xr:uid="{00000000-0005-0000-0000-0000A8560000}"/>
    <cellStyle name="40% - Accent3 7 5 3 2" xfId="22293" xr:uid="{00000000-0005-0000-0000-0000A9560000}"/>
    <cellStyle name="40% - Accent3 7 5 4" xfId="22294" xr:uid="{00000000-0005-0000-0000-0000AA560000}"/>
    <cellStyle name="40% - Accent3 7 6" xfId="22295" xr:uid="{00000000-0005-0000-0000-0000AB560000}"/>
    <cellStyle name="40% - Accent3 7 6 2" xfId="22296" xr:uid="{00000000-0005-0000-0000-0000AC560000}"/>
    <cellStyle name="40% - Accent3 7 6 2 2" xfId="22297" xr:uid="{00000000-0005-0000-0000-0000AD560000}"/>
    <cellStyle name="40% - Accent3 7 6 3" xfId="22298" xr:uid="{00000000-0005-0000-0000-0000AE560000}"/>
    <cellStyle name="40% - Accent3 7 7" xfId="22299" xr:uid="{00000000-0005-0000-0000-0000AF560000}"/>
    <cellStyle name="40% - Accent3 7 7 2" xfId="22300" xr:uid="{00000000-0005-0000-0000-0000B0560000}"/>
    <cellStyle name="40% - Accent3 7 7 2 2" xfId="22301" xr:uid="{00000000-0005-0000-0000-0000B1560000}"/>
    <cellStyle name="40% - Accent3 7 7 3" xfId="22302" xr:uid="{00000000-0005-0000-0000-0000B2560000}"/>
    <cellStyle name="40% - Accent3 7 8" xfId="22303" xr:uid="{00000000-0005-0000-0000-0000B3560000}"/>
    <cellStyle name="40% - Accent3 7 8 2" xfId="22304" xr:uid="{00000000-0005-0000-0000-0000B4560000}"/>
    <cellStyle name="40% - Accent3 7 9" xfId="22305" xr:uid="{00000000-0005-0000-0000-0000B5560000}"/>
    <cellStyle name="40% - Accent3 8" xfId="22306" xr:uid="{00000000-0005-0000-0000-0000B6560000}"/>
    <cellStyle name="40% - Accent3 8 2" xfId="22307" xr:uid="{00000000-0005-0000-0000-0000B7560000}"/>
    <cellStyle name="40% - Accent3 8 2 2" xfId="22308" xr:uid="{00000000-0005-0000-0000-0000B8560000}"/>
    <cellStyle name="40% - Accent3 8 2 2 2" xfId="22309" xr:uid="{00000000-0005-0000-0000-0000B9560000}"/>
    <cellStyle name="40% - Accent3 8 2 2 2 2" xfId="22310" xr:uid="{00000000-0005-0000-0000-0000BA560000}"/>
    <cellStyle name="40% - Accent3 8 2 2 2 2 2" xfId="22311" xr:uid="{00000000-0005-0000-0000-0000BB560000}"/>
    <cellStyle name="40% - Accent3 8 2 2 2 2 2 2" xfId="22312" xr:uid="{00000000-0005-0000-0000-0000BC560000}"/>
    <cellStyle name="40% - Accent3 8 2 2 2 2 2 2 2" xfId="22313" xr:uid="{00000000-0005-0000-0000-0000BD560000}"/>
    <cellStyle name="40% - Accent3 8 2 2 2 2 2 3" xfId="22314" xr:uid="{00000000-0005-0000-0000-0000BE560000}"/>
    <cellStyle name="40% - Accent3 8 2 2 2 2 3" xfId="22315" xr:uid="{00000000-0005-0000-0000-0000BF560000}"/>
    <cellStyle name="40% - Accent3 8 2 2 2 2 3 2" xfId="22316" xr:uid="{00000000-0005-0000-0000-0000C0560000}"/>
    <cellStyle name="40% - Accent3 8 2 2 2 2 4" xfId="22317" xr:uid="{00000000-0005-0000-0000-0000C1560000}"/>
    <cellStyle name="40% - Accent3 8 2 2 2 3" xfId="22318" xr:uid="{00000000-0005-0000-0000-0000C2560000}"/>
    <cellStyle name="40% - Accent3 8 2 2 2 3 2" xfId="22319" xr:uid="{00000000-0005-0000-0000-0000C3560000}"/>
    <cellStyle name="40% - Accent3 8 2 2 2 3 2 2" xfId="22320" xr:uid="{00000000-0005-0000-0000-0000C4560000}"/>
    <cellStyle name="40% - Accent3 8 2 2 2 3 3" xfId="22321" xr:uid="{00000000-0005-0000-0000-0000C5560000}"/>
    <cellStyle name="40% - Accent3 8 2 2 2 4" xfId="22322" xr:uid="{00000000-0005-0000-0000-0000C6560000}"/>
    <cellStyle name="40% - Accent3 8 2 2 2 4 2" xfId="22323" xr:uid="{00000000-0005-0000-0000-0000C7560000}"/>
    <cellStyle name="40% - Accent3 8 2 2 2 4 2 2" xfId="22324" xr:uid="{00000000-0005-0000-0000-0000C8560000}"/>
    <cellStyle name="40% - Accent3 8 2 2 2 4 3" xfId="22325" xr:uid="{00000000-0005-0000-0000-0000C9560000}"/>
    <cellStyle name="40% - Accent3 8 2 2 2 5" xfId="22326" xr:uid="{00000000-0005-0000-0000-0000CA560000}"/>
    <cellStyle name="40% - Accent3 8 2 2 2 5 2" xfId="22327" xr:uid="{00000000-0005-0000-0000-0000CB560000}"/>
    <cellStyle name="40% - Accent3 8 2 2 2 6" xfId="22328" xr:uid="{00000000-0005-0000-0000-0000CC560000}"/>
    <cellStyle name="40% - Accent3 8 2 2 3" xfId="22329" xr:uid="{00000000-0005-0000-0000-0000CD560000}"/>
    <cellStyle name="40% - Accent3 8 2 2 3 2" xfId="22330" xr:uid="{00000000-0005-0000-0000-0000CE560000}"/>
    <cellStyle name="40% - Accent3 8 2 2 3 2 2" xfId="22331" xr:uid="{00000000-0005-0000-0000-0000CF560000}"/>
    <cellStyle name="40% - Accent3 8 2 2 3 2 2 2" xfId="22332" xr:uid="{00000000-0005-0000-0000-0000D0560000}"/>
    <cellStyle name="40% - Accent3 8 2 2 3 2 3" xfId="22333" xr:uid="{00000000-0005-0000-0000-0000D1560000}"/>
    <cellStyle name="40% - Accent3 8 2 2 3 3" xfId="22334" xr:uid="{00000000-0005-0000-0000-0000D2560000}"/>
    <cellStyle name="40% - Accent3 8 2 2 3 3 2" xfId="22335" xr:uid="{00000000-0005-0000-0000-0000D3560000}"/>
    <cellStyle name="40% - Accent3 8 2 2 3 4" xfId="22336" xr:uid="{00000000-0005-0000-0000-0000D4560000}"/>
    <cellStyle name="40% - Accent3 8 2 2 4" xfId="22337" xr:uid="{00000000-0005-0000-0000-0000D5560000}"/>
    <cellStyle name="40% - Accent3 8 2 2 4 2" xfId="22338" xr:uid="{00000000-0005-0000-0000-0000D6560000}"/>
    <cellStyle name="40% - Accent3 8 2 2 4 2 2" xfId="22339" xr:uid="{00000000-0005-0000-0000-0000D7560000}"/>
    <cellStyle name="40% - Accent3 8 2 2 4 3" xfId="22340" xr:uid="{00000000-0005-0000-0000-0000D8560000}"/>
    <cellStyle name="40% - Accent3 8 2 2 5" xfId="22341" xr:uid="{00000000-0005-0000-0000-0000D9560000}"/>
    <cellStyle name="40% - Accent3 8 2 2 5 2" xfId="22342" xr:uid="{00000000-0005-0000-0000-0000DA560000}"/>
    <cellStyle name="40% - Accent3 8 2 2 5 2 2" xfId="22343" xr:uid="{00000000-0005-0000-0000-0000DB560000}"/>
    <cellStyle name="40% - Accent3 8 2 2 5 3" xfId="22344" xr:uid="{00000000-0005-0000-0000-0000DC560000}"/>
    <cellStyle name="40% - Accent3 8 2 2 6" xfId="22345" xr:uid="{00000000-0005-0000-0000-0000DD560000}"/>
    <cellStyle name="40% - Accent3 8 2 2 6 2" xfId="22346" xr:uid="{00000000-0005-0000-0000-0000DE560000}"/>
    <cellStyle name="40% - Accent3 8 2 2 7" xfId="22347" xr:uid="{00000000-0005-0000-0000-0000DF560000}"/>
    <cellStyle name="40% - Accent3 8 2 3" xfId="22348" xr:uid="{00000000-0005-0000-0000-0000E0560000}"/>
    <cellStyle name="40% - Accent3 8 2 3 2" xfId="22349" xr:uid="{00000000-0005-0000-0000-0000E1560000}"/>
    <cellStyle name="40% - Accent3 8 2 3 2 2" xfId="22350" xr:uid="{00000000-0005-0000-0000-0000E2560000}"/>
    <cellStyle name="40% - Accent3 8 2 3 2 2 2" xfId="22351" xr:uid="{00000000-0005-0000-0000-0000E3560000}"/>
    <cellStyle name="40% - Accent3 8 2 3 2 2 2 2" xfId="22352" xr:uid="{00000000-0005-0000-0000-0000E4560000}"/>
    <cellStyle name="40% - Accent3 8 2 3 2 2 3" xfId="22353" xr:uid="{00000000-0005-0000-0000-0000E5560000}"/>
    <cellStyle name="40% - Accent3 8 2 3 2 3" xfId="22354" xr:uid="{00000000-0005-0000-0000-0000E6560000}"/>
    <cellStyle name="40% - Accent3 8 2 3 2 3 2" xfId="22355" xr:uid="{00000000-0005-0000-0000-0000E7560000}"/>
    <cellStyle name="40% - Accent3 8 2 3 2 4" xfId="22356" xr:uid="{00000000-0005-0000-0000-0000E8560000}"/>
    <cellStyle name="40% - Accent3 8 2 3 3" xfId="22357" xr:uid="{00000000-0005-0000-0000-0000E9560000}"/>
    <cellStyle name="40% - Accent3 8 2 3 3 2" xfId="22358" xr:uid="{00000000-0005-0000-0000-0000EA560000}"/>
    <cellStyle name="40% - Accent3 8 2 3 3 2 2" xfId="22359" xr:uid="{00000000-0005-0000-0000-0000EB560000}"/>
    <cellStyle name="40% - Accent3 8 2 3 3 3" xfId="22360" xr:uid="{00000000-0005-0000-0000-0000EC560000}"/>
    <cellStyle name="40% - Accent3 8 2 3 4" xfId="22361" xr:uid="{00000000-0005-0000-0000-0000ED560000}"/>
    <cellStyle name="40% - Accent3 8 2 3 4 2" xfId="22362" xr:uid="{00000000-0005-0000-0000-0000EE560000}"/>
    <cellStyle name="40% - Accent3 8 2 3 4 2 2" xfId="22363" xr:uid="{00000000-0005-0000-0000-0000EF560000}"/>
    <cellStyle name="40% - Accent3 8 2 3 4 3" xfId="22364" xr:uid="{00000000-0005-0000-0000-0000F0560000}"/>
    <cellStyle name="40% - Accent3 8 2 3 5" xfId="22365" xr:uid="{00000000-0005-0000-0000-0000F1560000}"/>
    <cellStyle name="40% - Accent3 8 2 3 5 2" xfId="22366" xr:uid="{00000000-0005-0000-0000-0000F2560000}"/>
    <cellStyle name="40% - Accent3 8 2 3 6" xfId="22367" xr:uid="{00000000-0005-0000-0000-0000F3560000}"/>
    <cellStyle name="40% - Accent3 8 2 4" xfId="22368" xr:uid="{00000000-0005-0000-0000-0000F4560000}"/>
    <cellStyle name="40% - Accent3 8 2 4 2" xfId="22369" xr:uid="{00000000-0005-0000-0000-0000F5560000}"/>
    <cellStyle name="40% - Accent3 8 2 4 2 2" xfId="22370" xr:uid="{00000000-0005-0000-0000-0000F6560000}"/>
    <cellStyle name="40% - Accent3 8 2 4 2 2 2" xfId="22371" xr:uid="{00000000-0005-0000-0000-0000F7560000}"/>
    <cellStyle name="40% - Accent3 8 2 4 2 3" xfId="22372" xr:uid="{00000000-0005-0000-0000-0000F8560000}"/>
    <cellStyle name="40% - Accent3 8 2 4 3" xfId="22373" xr:uid="{00000000-0005-0000-0000-0000F9560000}"/>
    <cellStyle name="40% - Accent3 8 2 4 3 2" xfId="22374" xr:uid="{00000000-0005-0000-0000-0000FA560000}"/>
    <cellStyle name="40% - Accent3 8 2 4 4" xfId="22375" xr:uid="{00000000-0005-0000-0000-0000FB560000}"/>
    <cellStyle name="40% - Accent3 8 2 5" xfId="22376" xr:uid="{00000000-0005-0000-0000-0000FC560000}"/>
    <cellStyle name="40% - Accent3 8 2 5 2" xfId="22377" xr:uid="{00000000-0005-0000-0000-0000FD560000}"/>
    <cellStyle name="40% - Accent3 8 2 5 2 2" xfId="22378" xr:uid="{00000000-0005-0000-0000-0000FE560000}"/>
    <cellStyle name="40% - Accent3 8 2 5 3" xfId="22379" xr:uid="{00000000-0005-0000-0000-0000FF560000}"/>
    <cellStyle name="40% - Accent3 8 2 6" xfId="22380" xr:uid="{00000000-0005-0000-0000-000000570000}"/>
    <cellStyle name="40% - Accent3 8 2 6 2" xfId="22381" xr:uid="{00000000-0005-0000-0000-000001570000}"/>
    <cellStyle name="40% - Accent3 8 2 6 2 2" xfId="22382" xr:uid="{00000000-0005-0000-0000-000002570000}"/>
    <cellStyle name="40% - Accent3 8 2 6 3" xfId="22383" xr:uid="{00000000-0005-0000-0000-000003570000}"/>
    <cellStyle name="40% - Accent3 8 2 7" xfId="22384" xr:uid="{00000000-0005-0000-0000-000004570000}"/>
    <cellStyle name="40% - Accent3 8 2 7 2" xfId="22385" xr:uid="{00000000-0005-0000-0000-000005570000}"/>
    <cellStyle name="40% - Accent3 8 2 8" xfId="22386" xr:uid="{00000000-0005-0000-0000-000006570000}"/>
    <cellStyle name="40% - Accent3 8 3" xfId="22387" xr:uid="{00000000-0005-0000-0000-000007570000}"/>
    <cellStyle name="40% - Accent3 8 3 2" xfId="22388" xr:uid="{00000000-0005-0000-0000-000008570000}"/>
    <cellStyle name="40% - Accent3 8 3 2 2" xfId="22389" xr:uid="{00000000-0005-0000-0000-000009570000}"/>
    <cellStyle name="40% - Accent3 8 3 2 2 2" xfId="22390" xr:uid="{00000000-0005-0000-0000-00000A570000}"/>
    <cellStyle name="40% - Accent3 8 3 2 2 2 2" xfId="22391" xr:uid="{00000000-0005-0000-0000-00000B570000}"/>
    <cellStyle name="40% - Accent3 8 3 2 2 2 2 2" xfId="22392" xr:uid="{00000000-0005-0000-0000-00000C570000}"/>
    <cellStyle name="40% - Accent3 8 3 2 2 2 3" xfId="22393" xr:uid="{00000000-0005-0000-0000-00000D570000}"/>
    <cellStyle name="40% - Accent3 8 3 2 2 3" xfId="22394" xr:uid="{00000000-0005-0000-0000-00000E570000}"/>
    <cellStyle name="40% - Accent3 8 3 2 2 3 2" xfId="22395" xr:uid="{00000000-0005-0000-0000-00000F570000}"/>
    <cellStyle name="40% - Accent3 8 3 2 2 4" xfId="22396" xr:uid="{00000000-0005-0000-0000-000010570000}"/>
    <cellStyle name="40% - Accent3 8 3 2 3" xfId="22397" xr:uid="{00000000-0005-0000-0000-000011570000}"/>
    <cellStyle name="40% - Accent3 8 3 2 3 2" xfId="22398" xr:uid="{00000000-0005-0000-0000-000012570000}"/>
    <cellStyle name="40% - Accent3 8 3 2 3 2 2" xfId="22399" xr:uid="{00000000-0005-0000-0000-000013570000}"/>
    <cellStyle name="40% - Accent3 8 3 2 3 3" xfId="22400" xr:uid="{00000000-0005-0000-0000-000014570000}"/>
    <cellStyle name="40% - Accent3 8 3 2 4" xfId="22401" xr:uid="{00000000-0005-0000-0000-000015570000}"/>
    <cellStyle name="40% - Accent3 8 3 2 4 2" xfId="22402" xr:uid="{00000000-0005-0000-0000-000016570000}"/>
    <cellStyle name="40% - Accent3 8 3 2 4 2 2" xfId="22403" xr:uid="{00000000-0005-0000-0000-000017570000}"/>
    <cellStyle name="40% - Accent3 8 3 2 4 3" xfId="22404" xr:uid="{00000000-0005-0000-0000-000018570000}"/>
    <cellStyle name="40% - Accent3 8 3 2 5" xfId="22405" xr:uid="{00000000-0005-0000-0000-000019570000}"/>
    <cellStyle name="40% - Accent3 8 3 2 5 2" xfId="22406" xr:uid="{00000000-0005-0000-0000-00001A570000}"/>
    <cellStyle name="40% - Accent3 8 3 2 6" xfId="22407" xr:uid="{00000000-0005-0000-0000-00001B570000}"/>
    <cellStyle name="40% - Accent3 8 3 3" xfId="22408" xr:uid="{00000000-0005-0000-0000-00001C570000}"/>
    <cellStyle name="40% - Accent3 8 3 3 2" xfId="22409" xr:uid="{00000000-0005-0000-0000-00001D570000}"/>
    <cellStyle name="40% - Accent3 8 3 3 2 2" xfId="22410" xr:uid="{00000000-0005-0000-0000-00001E570000}"/>
    <cellStyle name="40% - Accent3 8 3 3 2 2 2" xfId="22411" xr:uid="{00000000-0005-0000-0000-00001F570000}"/>
    <cellStyle name="40% - Accent3 8 3 3 2 3" xfId="22412" xr:uid="{00000000-0005-0000-0000-000020570000}"/>
    <cellStyle name="40% - Accent3 8 3 3 3" xfId="22413" xr:uid="{00000000-0005-0000-0000-000021570000}"/>
    <cellStyle name="40% - Accent3 8 3 3 3 2" xfId="22414" xr:uid="{00000000-0005-0000-0000-000022570000}"/>
    <cellStyle name="40% - Accent3 8 3 3 4" xfId="22415" xr:uid="{00000000-0005-0000-0000-000023570000}"/>
    <cellStyle name="40% - Accent3 8 3 4" xfId="22416" xr:uid="{00000000-0005-0000-0000-000024570000}"/>
    <cellStyle name="40% - Accent3 8 3 4 2" xfId="22417" xr:uid="{00000000-0005-0000-0000-000025570000}"/>
    <cellStyle name="40% - Accent3 8 3 4 2 2" xfId="22418" xr:uid="{00000000-0005-0000-0000-000026570000}"/>
    <cellStyle name="40% - Accent3 8 3 4 3" xfId="22419" xr:uid="{00000000-0005-0000-0000-000027570000}"/>
    <cellStyle name="40% - Accent3 8 3 5" xfId="22420" xr:uid="{00000000-0005-0000-0000-000028570000}"/>
    <cellStyle name="40% - Accent3 8 3 5 2" xfId="22421" xr:uid="{00000000-0005-0000-0000-000029570000}"/>
    <cellStyle name="40% - Accent3 8 3 5 2 2" xfId="22422" xr:uid="{00000000-0005-0000-0000-00002A570000}"/>
    <cellStyle name="40% - Accent3 8 3 5 3" xfId="22423" xr:uid="{00000000-0005-0000-0000-00002B570000}"/>
    <cellStyle name="40% - Accent3 8 3 6" xfId="22424" xr:uid="{00000000-0005-0000-0000-00002C570000}"/>
    <cellStyle name="40% - Accent3 8 3 6 2" xfId="22425" xr:uid="{00000000-0005-0000-0000-00002D570000}"/>
    <cellStyle name="40% - Accent3 8 3 7" xfId="22426" xr:uid="{00000000-0005-0000-0000-00002E570000}"/>
    <cellStyle name="40% - Accent3 8 4" xfId="22427" xr:uid="{00000000-0005-0000-0000-00002F570000}"/>
    <cellStyle name="40% - Accent3 8 4 2" xfId="22428" xr:uid="{00000000-0005-0000-0000-000030570000}"/>
    <cellStyle name="40% - Accent3 8 4 2 2" xfId="22429" xr:uid="{00000000-0005-0000-0000-000031570000}"/>
    <cellStyle name="40% - Accent3 8 4 2 2 2" xfId="22430" xr:uid="{00000000-0005-0000-0000-000032570000}"/>
    <cellStyle name="40% - Accent3 8 4 2 2 2 2" xfId="22431" xr:uid="{00000000-0005-0000-0000-000033570000}"/>
    <cellStyle name="40% - Accent3 8 4 2 2 3" xfId="22432" xr:uid="{00000000-0005-0000-0000-000034570000}"/>
    <cellStyle name="40% - Accent3 8 4 2 3" xfId="22433" xr:uid="{00000000-0005-0000-0000-000035570000}"/>
    <cellStyle name="40% - Accent3 8 4 2 3 2" xfId="22434" xr:uid="{00000000-0005-0000-0000-000036570000}"/>
    <cellStyle name="40% - Accent3 8 4 2 4" xfId="22435" xr:uid="{00000000-0005-0000-0000-000037570000}"/>
    <cellStyle name="40% - Accent3 8 4 3" xfId="22436" xr:uid="{00000000-0005-0000-0000-000038570000}"/>
    <cellStyle name="40% - Accent3 8 4 3 2" xfId="22437" xr:uid="{00000000-0005-0000-0000-000039570000}"/>
    <cellStyle name="40% - Accent3 8 4 3 2 2" xfId="22438" xr:uid="{00000000-0005-0000-0000-00003A570000}"/>
    <cellStyle name="40% - Accent3 8 4 3 3" xfId="22439" xr:uid="{00000000-0005-0000-0000-00003B570000}"/>
    <cellStyle name="40% - Accent3 8 4 4" xfId="22440" xr:uid="{00000000-0005-0000-0000-00003C570000}"/>
    <cellStyle name="40% - Accent3 8 4 4 2" xfId="22441" xr:uid="{00000000-0005-0000-0000-00003D570000}"/>
    <cellStyle name="40% - Accent3 8 4 4 2 2" xfId="22442" xr:uid="{00000000-0005-0000-0000-00003E570000}"/>
    <cellStyle name="40% - Accent3 8 4 4 3" xfId="22443" xr:uid="{00000000-0005-0000-0000-00003F570000}"/>
    <cellStyle name="40% - Accent3 8 4 5" xfId="22444" xr:uid="{00000000-0005-0000-0000-000040570000}"/>
    <cellStyle name="40% - Accent3 8 4 5 2" xfId="22445" xr:uid="{00000000-0005-0000-0000-000041570000}"/>
    <cellStyle name="40% - Accent3 8 4 6" xfId="22446" xr:uid="{00000000-0005-0000-0000-000042570000}"/>
    <cellStyle name="40% - Accent3 8 5" xfId="22447" xr:uid="{00000000-0005-0000-0000-000043570000}"/>
    <cellStyle name="40% - Accent3 8 5 2" xfId="22448" xr:uid="{00000000-0005-0000-0000-000044570000}"/>
    <cellStyle name="40% - Accent3 8 5 2 2" xfId="22449" xr:uid="{00000000-0005-0000-0000-000045570000}"/>
    <cellStyle name="40% - Accent3 8 5 2 2 2" xfId="22450" xr:uid="{00000000-0005-0000-0000-000046570000}"/>
    <cellStyle name="40% - Accent3 8 5 2 3" xfId="22451" xr:uid="{00000000-0005-0000-0000-000047570000}"/>
    <cellStyle name="40% - Accent3 8 5 3" xfId="22452" xr:uid="{00000000-0005-0000-0000-000048570000}"/>
    <cellStyle name="40% - Accent3 8 5 3 2" xfId="22453" xr:uid="{00000000-0005-0000-0000-000049570000}"/>
    <cellStyle name="40% - Accent3 8 5 4" xfId="22454" xr:uid="{00000000-0005-0000-0000-00004A570000}"/>
    <cellStyle name="40% - Accent3 8 6" xfId="22455" xr:uid="{00000000-0005-0000-0000-00004B570000}"/>
    <cellStyle name="40% - Accent3 8 6 2" xfId="22456" xr:uid="{00000000-0005-0000-0000-00004C570000}"/>
    <cellStyle name="40% - Accent3 8 6 2 2" xfId="22457" xr:uid="{00000000-0005-0000-0000-00004D570000}"/>
    <cellStyle name="40% - Accent3 8 6 3" xfId="22458" xr:uid="{00000000-0005-0000-0000-00004E570000}"/>
    <cellStyle name="40% - Accent3 8 7" xfId="22459" xr:uid="{00000000-0005-0000-0000-00004F570000}"/>
    <cellStyle name="40% - Accent3 8 7 2" xfId="22460" xr:uid="{00000000-0005-0000-0000-000050570000}"/>
    <cellStyle name="40% - Accent3 8 7 2 2" xfId="22461" xr:uid="{00000000-0005-0000-0000-000051570000}"/>
    <cellStyle name="40% - Accent3 8 7 3" xfId="22462" xr:uid="{00000000-0005-0000-0000-000052570000}"/>
    <cellStyle name="40% - Accent3 8 8" xfId="22463" xr:uid="{00000000-0005-0000-0000-000053570000}"/>
    <cellStyle name="40% - Accent3 8 8 2" xfId="22464" xr:uid="{00000000-0005-0000-0000-000054570000}"/>
    <cellStyle name="40% - Accent3 8 9" xfId="22465" xr:uid="{00000000-0005-0000-0000-000055570000}"/>
    <cellStyle name="40% - Accent3 9" xfId="22466" xr:uid="{00000000-0005-0000-0000-000056570000}"/>
    <cellStyle name="40% - Accent3 9 2" xfId="22467" xr:uid="{00000000-0005-0000-0000-000057570000}"/>
    <cellStyle name="40% - Accent3 9 2 2" xfId="22468" xr:uid="{00000000-0005-0000-0000-000058570000}"/>
    <cellStyle name="40% - Accent3 9 2 2 2" xfId="22469" xr:uid="{00000000-0005-0000-0000-000059570000}"/>
    <cellStyle name="40% - Accent3 9 2 2 2 2" xfId="22470" xr:uid="{00000000-0005-0000-0000-00005A570000}"/>
    <cellStyle name="40% - Accent3 9 2 2 2 2 2" xfId="22471" xr:uid="{00000000-0005-0000-0000-00005B570000}"/>
    <cellStyle name="40% - Accent3 9 2 2 2 2 2 2" xfId="22472" xr:uid="{00000000-0005-0000-0000-00005C570000}"/>
    <cellStyle name="40% - Accent3 9 2 2 2 2 2 2 2" xfId="22473" xr:uid="{00000000-0005-0000-0000-00005D570000}"/>
    <cellStyle name="40% - Accent3 9 2 2 2 2 2 3" xfId="22474" xr:uid="{00000000-0005-0000-0000-00005E570000}"/>
    <cellStyle name="40% - Accent3 9 2 2 2 2 3" xfId="22475" xr:uid="{00000000-0005-0000-0000-00005F570000}"/>
    <cellStyle name="40% - Accent3 9 2 2 2 2 3 2" xfId="22476" xr:uid="{00000000-0005-0000-0000-000060570000}"/>
    <cellStyle name="40% - Accent3 9 2 2 2 2 4" xfId="22477" xr:uid="{00000000-0005-0000-0000-000061570000}"/>
    <cellStyle name="40% - Accent3 9 2 2 2 3" xfId="22478" xr:uid="{00000000-0005-0000-0000-000062570000}"/>
    <cellStyle name="40% - Accent3 9 2 2 2 3 2" xfId="22479" xr:uid="{00000000-0005-0000-0000-000063570000}"/>
    <cellStyle name="40% - Accent3 9 2 2 2 3 2 2" xfId="22480" xr:uid="{00000000-0005-0000-0000-000064570000}"/>
    <cellStyle name="40% - Accent3 9 2 2 2 3 3" xfId="22481" xr:uid="{00000000-0005-0000-0000-000065570000}"/>
    <cellStyle name="40% - Accent3 9 2 2 2 4" xfId="22482" xr:uid="{00000000-0005-0000-0000-000066570000}"/>
    <cellStyle name="40% - Accent3 9 2 2 2 4 2" xfId="22483" xr:uid="{00000000-0005-0000-0000-000067570000}"/>
    <cellStyle name="40% - Accent3 9 2 2 2 4 2 2" xfId="22484" xr:uid="{00000000-0005-0000-0000-000068570000}"/>
    <cellStyle name="40% - Accent3 9 2 2 2 4 3" xfId="22485" xr:uid="{00000000-0005-0000-0000-000069570000}"/>
    <cellStyle name="40% - Accent3 9 2 2 2 5" xfId="22486" xr:uid="{00000000-0005-0000-0000-00006A570000}"/>
    <cellStyle name="40% - Accent3 9 2 2 2 5 2" xfId="22487" xr:uid="{00000000-0005-0000-0000-00006B570000}"/>
    <cellStyle name="40% - Accent3 9 2 2 2 6" xfId="22488" xr:uid="{00000000-0005-0000-0000-00006C570000}"/>
    <cellStyle name="40% - Accent3 9 2 2 3" xfId="22489" xr:uid="{00000000-0005-0000-0000-00006D570000}"/>
    <cellStyle name="40% - Accent3 9 2 2 3 2" xfId="22490" xr:uid="{00000000-0005-0000-0000-00006E570000}"/>
    <cellStyle name="40% - Accent3 9 2 2 3 2 2" xfId="22491" xr:uid="{00000000-0005-0000-0000-00006F570000}"/>
    <cellStyle name="40% - Accent3 9 2 2 3 2 2 2" xfId="22492" xr:uid="{00000000-0005-0000-0000-000070570000}"/>
    <cellStyle name="40% - Accent3 9 2 2 3 2 3" xfId="22493" xr:uid="{00000000-0005-0000-0000-000071570000}"/>
    <cellStyle name="40% - Accent3 9 2 2 3 3" xfId="22494" xr:uid="{00000000-0005-0000-0000-000072570000}"/>
    <cellStyle name="40% - Accent3 9 2 2 3 3 2" xfId="22495" xr:uid="{00000000-0005-0000-0000-000073570000}"/>
    <cellStyle name="40% - Accent3 9 2 2 3 4" xfId="22496" xr:uid="{00000000-0005-0000-0000-000074570000}"/>
    <cellStyle name="40% - Accent3 9 2 2 4" xfId="22497" xr:uid="{00000000-0005-0000-0000-000075570000}"/>
    <cellStyle name="40% - Accent3 9 2 2 4 2" xfId="22498" xr:uid="{00000000-0005-0000-0000-000076570000}"/>
    <cellStyle name="40% - Accent3 9 2 2 4 2 2" xfId="22499" xr:uid="{00000000-0005-0000-0000-000077570000}"/>
    <cellStyle name="40% - Accent3 9 2 2 4 3" xfId="22500" xr:uid="{00000000-0005-0000-0000-000078570000}"/>
    <cellStyle name="40% - Accent3 9 2 2 5" xfId="22501" xr:uid="{00000000-0005-0000-0000-000079570000}"/>
    <cellStyle name="40% - Accent3 9 2 2 5 2" xfId="22502" xr:uid="{00000000-0005-0000-0000-00007A570000}"/>
    <cellStyle name="40% - Accent3 9 2 2 5 2 2" xfId="22503" xr:uid="{00000000-0005-0000-0000-00007B570000}"/>
    <cellStyle name="40% - Accent3 9 2 2 5 3" xfId="22504" xr:uid="{00000000-0005-0000-0000-00007C570000}"/>
    <cellStyle name="40% - Accent3 9 2 2 6" xfId="22505" xr:uid="{00000000-0005-0000-0000-00007D570000}"/>
    <cellStyle name="40% - Accent3 9 2 2 6 2" xfId="22506" xr:uid="{00000000-0005-0000-0000-00007E570000}"/>
    <cellStyle name="40% - Accent3 9 2 2 7" xfId="22507" xr:uid="{00000000-0005-0000-0000-00007F570000}"/>
    <cellStyle name="40% - Accent3 9 2 3" xfId="22508" xr:uid="{00000000-0005-0000-0000-000080570000}"/>
    <cellStyle name="40% - Accent3 9 2 3 2" xfId="22509" xr:uid="{00000000-0005-0000-0000-000081570000}"/>
    <cellStyle name="40% - Accent3 9 2 3 2 2" xfId="22510" xr:uid="{00000000-0005-0000-0000-000082570000}"/>
    <cellStyle name="40% - Accent3 9 2 3 2 2 2" xfId="22511" xr:uid="{00000000-0005-0000-0000-000083570000}"/>
    <cellStyle name="40% - Accent3 9 2 3 2 2 2 2" xfId="22512" xr:uid="{00000000-0005-0000-0000-000084570000}"/>
    <cellStyle name="40% - Accent3 9 2 3 2 2 3" xfId="22513" xr:uid="{00000000-0005-0000-0000-000085570000}"/>
    <cellStyle name="40% - Accent3 9 2 3 2 3" xfId="22514" xr:uid="{00000000-0005-0000-0000-000086570000}"/>
    <cellStyle name="40% - Accent3 9 2 3 2 3 2" xfId="22515" xr:uid="{00000000-0005-0000-0000-000087570000}"/>
    <cellStyle name="40% - Accent3 9 2 3 2 4" xfId="22516" xr:uid="{00000000-0005-0000-0000-000088570000}"/>
    <cellStyle name="40% - Accent3 9 2 3 3" xfId="22517" xr:uid="{00000000-0005-0000-0000-000089570000}"/>
    <cellStyle name="40% - Accent3 9 2 3 3 2" xfId="22518" xr:uid="{00000000-0005-0000-0000-00008A570000}"/>
    <cellStyle name="40% - Accent3 9 2 3 3 2 2" xfId="22519" xr:uid="{00000000-0005-0000-0000-00008B570000}"/>
    <cellStyle name="40% - Accent3 9 2 3 3 3" xfId="22520" xr:uid="{00000000-0005-0000-0000-00008C570000}"/>
    <cellStyle name="40% - Accent3 9 2 3 4" xfId="22521" xr:uid="{00000000-0005-0000-0000-00008D570000}"/>
    <cellStyle name="40% - Accent3 9 2 3 4 2" xfId="22522" xr:uid="{00000000-0005-0000-0000-00008E570000}"/>
    <cellStyle name="40% - Accent3 9 2 3 4 2 2" xfId="22523" xr:uid="{00000000-0005-0000-0000-00008F570000}"/>
    <cellStyle name="40% - Accent3 9 2 3 4 3" xfId="22524" xr:uid="{00000000-0005-0000-0000-000090570000}"/>
    <cellStyle name="40% - Accent3 9 2 3 5" xfId="22525" xr:uid="{00000000-0005-0000-0000-000091570000}"/>
    <cellStyle name="40% - Accent3 9 2 3 5 2" xfId="22526" xr:uid="{00000000-0005-0000-0000-000092570000}"/>
    <cellStyle name="40% - Accent3 9 2 3 6" xfId="22527" xr:uid="{00000000-0005-0000-0000-000093570000}"/>
    <cellStyle name="40% - Accent3 9 2 4" xfId="22528" xr:uid="{00000000-0005-0000-0000-000094570000}"/>
    <cellStyle name="40% - Accent3 9 2 4 2" xfId="22529" xr:uid="{00000000-0005-0000-0000-000095570000}"/>
    <cellStyle name="40% - Accent3 9 2 4 2 2" xfId="22530" xr:uid="{00000000-0005-0000-0000-000096570000}"/>
    <cellStyle name="40% - Accent3 9 2 4 2 2 2" xfId="22531" xr:uid="{00000000-0005-0000-0000-000097570000}"/>
    <cellStyle name="40% - Accent3 9 2 4 2 3" xfId="22532" xr:uid="{00000000-0005-0000-0000-000098570000}"/>
    <cellStyle name="40% - Accent3 9 2 4 3" xfId="22533" xr:uid="{00000000-0005-0000-0000-000099570000}"/>
    <cellStyle name="40% - Accent3 9 2 4 3 2" xfId="22534" xr:uid="{00000000-0005-0000-0000-00009A570000}"/>
    <cellStyle name="40% - Accent3 9 2 4 4" xfId="22535" xr:uid="{00000000-0005-0000-0000-00009B570000}"/>
    <cellStyle name="40% - Accent3 9 2 5" xfId="22536" xr:uid="{00000000-0005-0000-0000-00009C570000}"/>
    <cellStyle name="40% - Accent3 9 2 5 2" xfId="22537" xr:uid="{00000000-0005-0000-0000-00009D570000}"/>
    <cellStyle name="40% - Accent3 9 2 5 2 2" xfId="22538" xr:uid="{00000000-0005-0000-0000-00009E570000}"/>
    <cellStyle name="40% - Accent3 9 2 5 3" xfId="22539" xr:uid="{00000000-0005-0000-0000-00009F570000}"/>
    <cellStyle name="40% - Accent3 9 2 6" xfId="22540" xr:uid="{00000000-0005-0000-0000-0000A0570000}"/>
    <cellStyle name="40% - Accent3 9 2 6 2" xfId="22541" xr:uid="{00000000-0005-0000-0000-0000A1570000}"/>
    <cellStyle name="40% - Accent3 9 2 6 2 2" xfId="22542" xr:uid="{00000000-0005-0000-0000-0000A2570000}"/>
    <cellStyle name="40% - Accent3 9 2 6 3" xfId="22543" xr:uid="{00000000-0005-0000-0000-0000A3570000}"/>
    <cellStyle name="40% - Accent3 9 2 7" xfId="22544" xr:uid="{00000000-0005-0000-0000-0000A4570000}"/>
    <cellStyle name="40% - Accent3 9 2 7 2" xfId="22545" xr:uid="{00000000-0005-0000-0000-0000A5570000}"/>
    <cellStyle name="40% - Accent3 9 2 8" xfId="22546" xr:uid="{00000000-0005-0000-0000-0000A6570000}"/>
    <cellStyle name="40% - Accent3 9 3" xfId="22547" xr:uid="{00000000-0005-0000-0000-0000A7570000}"/>
    <cellStyle name="40% - Accent3 9 3 2" xfId="22548" xr:uid="{00000000-0005-0000-0000-0000A8570000}"/>
    <cellStyle name="40% - Accent3 9 3 2 2" xfId="22549" xr:uid="{00000000-0005-0000-0000-0000A9570000}"/>
    <cellStyle name="40% - Accent3 9 3 2 2 2" xfId="22550" xr:uid="{00000000-0005-0000-0000-0000AA570000}"/>
    <cellStyle name="40% - Accent3 9 3 2 2 2 2" xfId="22551" xr:uid="{00000000-0005-0000-0000-0000AB570000}"/>
    <cellStyle name="40% - Accent3 9 3 2 2 2 2 2" xfId="22552" xr:uid="{00000000-0005-0000-0000-0000AC570000}"/>
    <cellStyle name="40% - Accent3 9 3 2 2 2 3" xfId="22553" xr:uid="{00000000-0005-0000-0000-0000AD570000}"/>
    <cellStyle name="40% - Accent3 9 3 2 2 3" xfId="22554" xr:uid="{00000000-0005-0000-0000-0000AE570000}"/>
    <cellStyle name="40% - Accent3 9 3 2 2 3 2" xfId="22555" xr:uid="{00000000-0005-0000-0000-0000AF570000}"/>
    <cellStyle name="40% - Accent3 9 3 2 2 4" xfId="22556" xr:uid="{00000000-0005-0000-0000-0000B0570000}"/>
    <cellStyle name="40% - Accent3 9 3 2 3" xfId="22557" xr:uid="{00000000-0005-0000-0000-0000B1570000}"/>
    <cellStyle name="40% - Accent3 9 3 2 3 2" xfId="22558" xr:uid="{00000000-0005-0000-0000-0000B2570000}"/>
    <cellStyle name="40% - Accent3 9 3 2 3 2 2" xfId="22559" xr:uid="{00000000-0005-0000-0000-0000B3570000}"/>
    <cellStyle name="40% - Accent3 9 3 2 3 3" xfId="22560" xr:uid="{00000000-0005-0000-0000-0000B4570000}"/>
    <cellStyle name="40% - Accent3 9 3 2 4" xfId="22561" xr:uid="{00000000-0005-0000-0000-0000B5570000}"/>
    <cellStyle name="40% - Accent3 9 3 2 4 2" xfId="22562" xr:uid="{00000000-0005-0000-0000-0000B6570000}"/>
    <cellStyle name="40% - Accent3 9 3 2 4 2 2" xfId="22563" xr:uid="{00000000-0005-0000-0000-0000B7570000}"/>
    <cellStyle name="40% - Accent3 9 3 2 4 3" xfId="22564" xr:uid="{00000000-0005-0000-0000-0000B8570000}"/>
    <cellStyle name="40% - Accent3 9 3 2 5" xfId="22565" xr:uid="{00000000-0005-0000-0000-0000B9570000}"/>
    <cellStyle name="40% - Accent3 9 3 2 5 2" xfId="22566" xr:uid="{00000000-0005-0000-0000-0000BA570000}"/>
    <cellStyle name="40% - Accent3 9 3 2 6" xfId="22567" xr:uid="{00000000-0005-0000-0000-0000BB570000}"/>
    <cellStyle name="40% - Accent3 9 3 3" xfId="22568" xr:uid="{00000000-0005-0000-0000-0000BC570000}"/>
    <cellStyle name="40% - Accent3 9 3 3 2" xfId="22569" xr:uid="{00000000-0005-0000-0000-0000BD570000}"/>
    <cellStyle name="40% - Accent3 9 3 3 2 2" xfId="22570" xr:uid="{00000000-0005-0000-0000-0000BE570000}"/>
    <cellStyle name="40% - Accent3 9 3 3 2 2 2" xfId="22571" xr:uid="{00000000-0005-0000-0000-0000BF570000}"/>
    <cellStyle name="40% - Accent3 9 3 3 2 3" xfId="22572" xr:uid="{00000000-0005-0000-0000-0000C0570000}"/>
    <cellStyle name="40% - Accent3 9 3 3 3" xfId="22573" xr:uid="{00000000-0005-0000-0000-0000C1570000}"/>
    <cellStyle name="40% - Accent3 9 3 3 3 2" xfId="22574" xr:uid="{00000000-0005-0000-0000-0000C2570000}"/>
    <cellStyle name="40% - Accent3 9 3 3 4" xfId="22575" xr:uid="{00000000-0005-0000-0000-0000C3570000}"/>
    <cellStyle name="40% - Accent3 9 3 4" xfId="22576" xr:uid="{00000000-0005-0000-0000-0000C4570000}"/>
    <cellStyle name="40% - Accent3 9 3 4 2" xfId="22577" xr:uid="{00000000-0005-0000-0000-0000C5570000}"/>
    <cellStyle name="40% - Accent3 9 3 4 2 2" xfId="22578" xr:uid="{00000000-0005-0000-0000-0000C6570000}"/>
    <cellStyle name="40% - Accent3 9 3 4 3" xfId="22579" xr:uid="{00000000-0005-0000-0000-0000C7570000}"/>
    <cellStyle name="40% - Accent3 9 3 5" xfId="22580" xr:uid="{00000000-0005-0000-0000-0000C8570000}"/>
    <cellStyle name="40% - Accent3 9 3 5 2" xfId="22581" xr:uid="{00000000-0005-0000-0000-0000C9570000}"/>
    <cellStyle name="40% - Accent3 9 3 5 2 2" xfId="22582" xr:uid="{00000000-0005-0000-0000-0000CA570000}"/>
    <cellStyle name="40% - Accent3 9 3 5 3" xfId="22583" xr:uid="{00000000-0005-0000-0000-0000CB570000}"/>
    <cellStyle name="40% - Accent3 9 3 6" xfId="22584" xr:uid="{00000000-0005-0000-0000-0000CC570000}"/>
    <cellStyle name="40% - Accent3 9 3 6 2" xfId="22585" xr:uid="{00000000-0005-0000-0000-0000CD570000}"/>
    <cellStyle name="40% - Accent3 9 3 7" xfId="22586" xr:uid="{00000000-0005-0000-0000-0000CE570000}"/>
    <cellStyle name="40% - Accent3 9 4" xfId="22587" xr:uid="{00000000-0005-0000-0000-0000CF570000}"/>
    <cellStyle name="40% - Accent3 9 4 2" xfId="22588" xr:uid="{00000000-0005-0000-0000-0000D0570000}"/>
    <cellStyle name="40% - Accent3 9 4 2 2" xfId="22589" xr:uid="{00000000-0005-0000-0000-0000D1570000}"/>
    <cellStyle name="40% - Accent3 9 4 2 2 2" xfId="22590" xr:uid="{00000000-0005-0000-0000-0000D2570000}"/>
    <cellStyle name="40% - Accent3 9 4 2 2 2 2" xfId="22591" xr:uid="{00000000-0005-0000-0000-0000D3570000}"/>
    <cellStyle name="40% - Accent3 9 4 2 2 3" xfId="22592" xr:uid="{00000000-0005-0000-0000-0000D4570000}"/>
    <cellStyle name="40% - Accent3 9 4 2 3" xfId="22593" xr:uid="{00000000-0005-0000-0000-0000D5570000}"/>
    <cellStyle name="40% - Accent3 9 4 2 3 2" xfId="22594" xr:uid="{00000000-0005-0000-0000-0000D6570000}"/>
    <cellStyle name="40% - Accent3 9 4 2 4" xfId="22595" xr:uid="{00000000-0005-0000-0000-0000D7570000}"/>
    <cellStyle name="40% - Accent3 9 4 3" xfId="22596" xr:uid="{00000000-0005-0000-0000-0000D8570000}"/>
    <cellStyle name="40% - Accent3 9 4 3 2" xfId="22597" xr:uid="{00000000-0005-0000-0000-0000D9570000}"/>
    <cellStyle name="40% - Accent3 9 4 3 2 2" xfId="22598" xr:uid="{00000000-0005-0000-0000-0000DA570000}"/>
    <cellStyle name="40% - Accent3 9 4 3 3" xfId="22599" xr:uid="{00000000-0005-0000-0000-0000DB570000}"/>
    <cellStyle name="40% - Accent3 9 4 4" xfId="22600" xr:uid="{00000000-0005-0000-0000-0000DC570000}"/>
    <cellStyle name="40% - Accent3 9 4 4 2" xfId="22601" xr:uid="{00000000-0005-0000-0000-0000DD570000}"/>
    <cellStyle name="40% - Accent3 9 4 4 2 2" xfId="22602" xr:uid="{00000000-0005-0000-0000-0000DE570000}"/>
    <cellStyle name="40% - Accent3 9 4 4 3" xfId="22603" xr:uid="{00000000-0005-0000-0000-0000DF570000}"/>
    <cellStyle name="40% - Accent3 9 4 5" xfId="22604" xr:uid="{00000000-0005-0000-0000-0000E0570000}"/>
    <cellStyle name="40% - Accent3 9 4 5 2" xfId="22605" xr:uid="{00000000-0005-0000-0000-0000E1570000}"/>
    <cellStyle name="40% - Accent3 9 4 6" xfId="22606" xr:uid="{00000000-0005-0000-0000-0000E2570000}"/>
    <cellStyle name="40% - Accent3 9 5" xfId="22607" xr:uid="{00000000-0005-0000-0000-0000E3570000}"/>
    <cellStyle name="40% - Accent3 9 5 2" xfId="22608" xr:uid="{00000000-0005-0000-0000-0000E4570000}"/>
    <cellStyle name="40% - Accent3 9 5 2 2" xfId="22609" xr:uid="{00000000-0005-0000-0000-0000E5570000}"/>
    <cellStyle name="40% - Accent3 9 5 2 2 2" xfId="22610" xr:uid="{00000000-0005-0000-0000-0000E6570000}"/>
    <cellStyle name="40% - Accent3 9 5 2 3" xfId="22611" xr:uid="{00000000-0005-0000-0000-0000E7570000}"/>
    <cellStyle name="40% - Accent3 9 5 3" xfId="22612" xr:uid="{00000000-0005-0000-0000-0000E8570000}"/>
    <cellStyle name="40% - Accent3 9 5 3 2" xfId="22613" xr:uid="{00000000-0005-0000-0000-0000E9570000}"/>
    <cellStyle name="40% - Accent3 9 5 4" xfId="22614" xr:uid="{00000000-0005-0000-0000-0000EA570000}"/>
    <cellStyle name="40% - Accent3 9 6" xfId="22615" xr:uid="{00000000-0005-0000-0000-0000EB570000}"/>
    <cellStyle name="40% - Accent3 9 6 2" xfId="22616" xr:uid="{00000000-0005-0000-0000-0000EC570000}"/>
    <cellStyle name="40% - Accent3 9 6 2 2" xfId="22617" xr:uid="{00000000-0005-0000-0000-0000ED570000}"/>
    <cellStyle name="40% - Accent3 9 6 3" xfId="22618" xr:uid="{00000000-0005-0000-0000-0000EE570000}"/>
    <cellStyle name="40% - Accent3 9 7" xfId="22619" xr:uid="{00000000-0005-0000-0000-0000EF570000}"/>
    <cellStyle name="40% - Accent3 9 7 2" xfId="22620" xr:uid="{00000000-0005-0000-0000-0000F0570000}"/>
    <cellStyle name="40% - Accent3 9 7 2 2" xfId="22621" xr:uid="{00000000-0005-0000-0000-0000F1570000}"/>
    <cellStyle name="40% - Accent3 9 7 3" xfId="22622" xr:uid="{00000000-0005-0000-0000-0000F2570000}"/>
    <cellStyle name="40% - Accent3 9 8" xfId="22623" xr:uid="{00000000-0005-0000-0000-0000F3570000}"/>
    <cellStyle name="40% - Accent3 9 8 2" xfId="22624" xr:uid="{00000000-0005-0000-0000-0000F4570000}"/>
    <cellStyle name="40% - Accent3 9 9" xfId="22625" xr:uid="{00000000-0005-0000-0000-0000F5570000}"/>
    <cellStyle name="40% - Accent4 10" xfId="22626" xr:uid="{00000000-0005-0000-0000-0000F6570000}"/>
    <cellStyle name="40% - Accent4 10 2" xfId="22627" xr:uid="{00000000-0005-0000-0000-0000F7570000}"/>
    <cellStyle name="40% - Accent4 10 2 2" xfId="22628" xr:uid="{00000000-0005-0000-0000-0000F8570000}"/>
    <cellStyle name="40% - Accent4 10 2 2 2" xfId="22629" xr:uid="{00000000-0005-0000-0000-0000F9570000}"/>
    <cellStyle name="40% - Accent4 10 2 2 2 2" xfId="22630" xr:uid="{00000000-0005-0000-0000-0000FA570000}"/>
    <cellStyle name="40% - Accent4 10 2 2 2 2 2" xfId="22631" xr:uid="{00000000-0005-0000-0000-0000FB570000}"/>
    <cellStyle name="40% - Accent4 10 2 2 2 2 2 2" xfId="22632" xr:uid="{00000000-0005-0000-0000-0000FC570000}"/>
    <cellStyle name="40% - Accent4 10 2 2 2 2 2 2 2" xfId="22633" xr:uid="{00000000-0005-0000-0000-0000FD570000}"/>
    <cellStyle name="40% - Accent4 10 2 2 2 2 2 3" xfId="22634" xr:uid="{00000000-0005-0000-0000-0000FE570000}"/>
    <cellStyle name="40% - Accent4 10 2 2 2 2 3" xfId="22635" xr:uid="{00000000-0005-0000-0000-0000FF570000}"/>
    <cellStyle name="40% - Accent4 10 2 2 2 2 3 2" xfId="22636" xr:uid="{00000000-0005-0000-0000-000000580000}"/>
    <cellStyle name="40% - Accent4 10 2 2 2 2 4" xfId="22637" xr:uid="{00000000-0005-0000-0000-000001580000}"/>
    <cellStyle name="40% - Accent4 10 2 2 2 3" xfId="22638" xr:uid="{00000000-0005-0000-0000-000002580000}"/>
    <cellStyle name="40% - Accent4 10 2 2 2 3 2" xfId="22639" xr:uid="{00000000-0005-0000-0000-000003580000}"/>
    <cellStyle name="40% - Accent4 10 2 2 2 3 2 2" xfId="22640" xr:uid="{00000000-0005-0000-0000-000004580000}"/>
    <cellStyle name="40% - Accent4 10 2 2 2 3 3" xfId="22641" xr:uid="{00000000-0005-0000-0000-000005580000}"/>
    <cellStyle name="40% - Accent4 10 2 2 2 4" xfId="22642" xr:uid="{00000000-0005-0000-0000-000006580000}"/>
    <cellStyle name="40% - Accent4 10 2 2 2 4 2" xfId="22643" xr:uid="{00000000-0005-0000-0000-000007580000}"/>
    <cellStyle name="40% - Accent4 10 2 2 2 4 2 2" xfId="22644" xr:uid="{00000000-0005-0000-0000-000008580000}"/>
    <cellStyle name="40% - Accent4 10 2 2 2 4 3" xfId="22645" xr:uid="{00000000-0005-0000-0000-000009580000}"/>
    <cellStyle name="40% - Accent4 10 2 2 2 5" xfId="22646" xr:uid="{00000000-0005-0000-0000-00000A580000}"/>
    <cellStyle name="40% - Accent4 10 2 2 2 5 2" xfId="22647" xr:uid="{00000000-0005-0000-0000-00000B580000}"/>
    <cellStyle name="40% - Accent4 10 2 2 2 6" xfId="22648" xr:uid="{00000000-0005-0000-0000-00000C580000}"/>
    <cellStyle name="40% - Accent4 10 2 2 3" xfId="22649" xr:uid="{00000000-0005-0000-0000-00000D580000}"/>
    <cellStyle name="40% - Accent4 10 2 2 3 2" xfId="22650" xr:uid="{00000000-0005-0000-0000-00000E580000}"/>
    <cellStyle name="40% - Accent4 10 2 2 3 2 2" xfId="22651" xr:uid="{00000000-0005-0000-0000-00000F580000}"/>
    <cellStyle name="40% - Accent4 10 2 2 3 2 2 2" xfId="22652" xr:uid="{00000000-0005-0000-0000-000010580000}"/>
    <cellStyle name="40% - Accent4 10 2 2 3 2 3" xfId="22653" xr:uid="{00000000-0005-0000-0000-000011580000}"/>
    <cellStyle name="40% - Accent4 10 2 2 3 3" xfId="22654" xr:uid="{00000000-0005-0000-0000-000012580000}"/>
    <cellStyle name="40% - Accent4 10 2 2 3 3 2" xfId="22655" xr:uid="{00000000-0005-0000-0000-000013580000}"/>
    <cellStyle name="40% - Accent4 10 2 2 3 4" xfId="22656" xr:uid="{00000000-0005-0000-0000-000014580000}"/>
    <cellStyle name="40% - Accent4 10 2 2 4" xfId="22657" xr:uid="{00000000-0005-0000-0000-000015580000}"/>
    <cellStyle name="40% - Accent4 10 2 2 4 2" xfId="22658" xr:uid="{00000000-0005-0000-0000-000016580000}"/>
    <cellStyle name="40% - Accent4 10 2 2 4 2 2" xfId="22659" xr:uid="{00000000-0005-0000-0000-000017580000}"/>
    <cellStyle name="40% - Accent4 10 2 2 4 3" xfId="22660" xr:uid="{00000000-0005-0000-0000-000018580000}"/>
    <cellStyle name="40% - Accent4 10 2 2 5" xfId="22661" xr:uid="{00000000-0005-0000-0000-000019580000}"/>
    <cellStyle name="40% - Accent4 10 2 2 5 2" xfId="22662" xr:uid="{00000000-0005-0000-0000-00001A580000}"/>
    <cellStyle name="40% - Accent4 10 2 2 5 2 2" xfId="22663" xr:uid="{00000000-0005-0000-0000-00001B580000}"/>
    <cellStyle name="40% - Accent4 10 2 2 5 3" xfId="22664" xr:uid="{00000000-0005-0000-0000-00001C580000}"/>
    <cellStyle name="40% - Accent4 10 2 2 6" xfId="22665" xr:uid="{00000000-0005-0000-0000-00001D580000}"/>
    <cellStyle name="40% - Accent4 10 2 2 6 2" xfId="22666" xr:uid="{00000000-0005-0000-0000-00001E580000}"/>
    <cellStyle name="40% - Accent4 10 2 2 7" xfId="22667" xr:uid="{00000000-0005-0000-0000-00001F580000}"/>
    <cellStyle name="40% - Accent4 10 2 3" xfId="22668" xr:uid="{00000000-0005-0000-0000-000020580000}"/>
    <cellStyle name="40% - Accent4 10 2 3 2" xfId="22669" xr:uid="{00000000-0005-0000-0000-000021580000}"/>
    <cellStyle name="40% - Accent4 10 2 3 2 2" xfId="22670" xr:uid="{00000000-0005-0000-0000-000022580000}"/>
    <cellStyle name="40% - Accent4 10 2 3 2 2 2" xfId="22671" xr:uid="{00000000-0005-0000-0000-000023580000}"/>
    <cellStyle name="40% - Accent4 10 2 3 2 2 2 2" xfId="22672" xr:uid="{00000000-0005-0000-0000-000024580000}"/>
    <cellStyle name="40% - Accent4 10 2 3 2 2 3" xfId="22673" xr:uid="{00000000-0005-0000-0000-000025580000}"/>
    <cellStyle name="40% - Accent4 10 2 3 2 3" xfId="22674" xr:uid="{00000000-0005-0000-0000-000026580000}"/>
    <cellStyle name="40% - Accent4 10 2 3 2 3 2" xfId="22675" xr:uid="{00000000-0005-0000-0000-000027580000}"/>
    <cellStyle name="40% - Accent4 10 2 3 2 4" xfId="22676" xr:uid="{00000000-0005-0000-0000-000028580000}"/>
    <cellStyle name="40% - Accent4 10 2 3 3" xfId="22677" xr:uid="{00000000-0005-0000-0000-000029580000}"/>
    <cellStyle name="40% - Accent4 10 2 3 3 2" xfId="22678" xr:uid="{00000000-0005-0000-0000-00002A580000}"/>
    <cellStyle name="40% - Accent4 10 2 3 3 2 2" xfId="22679" xr:uid="{00000000-0005-0000-0000-00002B580000}"/>
    <cellStyle name="40% - Accent4 10 2 3 3 3" xfId="22680" xr:uid="{00000000-0005-0000-0000-00002C580000}"/>
    <cellStyle name="40% - Accent4 10 2 3 4" xfId="22681" xr:uid="{00000000-0005-0000-0000-00002D580000}"/>
    <cellStyle name="40% - Accent4 10 2 3 4 2" xfId="22682" xr:uid="{00000000-0005-0000-0000-00002E580000}"/>
    <cellStyle name="40% - Accent4 10 2 3 4 2 2" xfId="22683" xr:uid="{00000000-0005-0000-0000-00002F580000}"/>
    <cellStyle name="40% - Accent4 10 2 3 4 3" xfId="22684" xr:uid="{00000000-0005-0000-0000-000030580000}"/>
    <cellStyle name="40% - Accent4 10 2 3 5" xfId="22685" xr:uid="{00000000-0005-0000-0000-000031580000}"/>
    <cellStyle name="40% - Accent4 10 2 3 5 2" xfId="22686" xr:uid="{00000000-0005-0000-0000-000032580000}"/>
    <cellStyle name="40% - Accent4 10 2 3 6" xfId="22687" xr:uid="{00000000-0005-0000-0000-000033580000}"/>
    <cellStyle name="40% - Accent4 10 2 4" xfId="22688" xr:uid="{00000000-0005-0000-0000-000034580000}"/>
    <cellStyle name="40% - Accent4 10 2 4 2" xfId="22689" xr:uid="{00000000-0005-0000-0000-000035580000}"/>
    <cellStyle name="40% - Accent4 10 2 4 2 2" xfId="22690" xr:uid="{00000000-0005-0000-0000-000036580000}"/>
    <cellStyle name="40% - Accent4 10 2 4 2 2 2" xfId="22691" xr:uid="{00000000-0005-0000-0000-000037580000}"/>
    <cellStyle name="40% - Accent4 10 2 4 2 3" xfId="22692" xr:uid="{00000000-0005-0000-0000-000038580000}"/>
    <cellStyle name="40% - Accent4 10 2 4 3" xfId="22693" xr:uid="{00000000-0005-0000-0000-000039580000}"/>
    <cellStyle name="40% - Accent4 10 2 4 3 2" xfId="22694" xr:uid="{00000000-0005-0000-0000-00003A580000}"/>
    <cellStyle name="40% - Accent4 10 2 4 4" xfId="22695" xr:uid="{00000000-0005-0000-0000-00003B580000}"/>
    <cellStyle name="40% - Accent4 10 2 5" xfId="22696" xr:uid="{00000000-0005-0000-0000-00003C580000}"/>
    <cellStyle name="40% - Accent4 10 2 5 2" xfId="22697" xr:uid="{00000000-0005-0000-0000-00003D580000}"/>
    <cellStyle name="40% - Accent4 10 2 5 2 2" xfId="22698" xr:uid="{00000000-0005-0000-0000-00003E580000}"/>
    <cellStyle name="40% - Accent4 10 2 5 3" xfId="22699" xr:uid="{00000000-0005-0000-0000-00003F580000}"/>
    <cellStyle name="40% - Accent4 10 2 6" xfId="22700" xr:uid="{00000000-0005-0000-0000-000040580000}"/>
    <cellStyle name="40% - Accent4 10 2 6 2" xfId="22701" xr:uid="{00000000-0005-0000-0000-000041580000}"/>
    <cellStyle name="40% - Accent4 10 2 6 2 2" xfId="22702" xr:uid="{00000000-0005-0000-0000-000042580000}"/>
    <cellStyle name="40% - Accent4 10 2 6 3" xfId="22703" xr:uid="{00000000-0005-0000-0000-000043580000}"/>
    <cellStyle name="40% - Accent4 10 2 7" xfId="22704" xr:uid="{00000000-0005-0000-0000-000044580000}"/>
    <cellStyle name="40% - Accent4 10 2 7 2" xfId="22705" xr:uid="{00000000-0005-0000-0000-000045580000}"/>
    <cellStyle name="40% - Accent4 10 2 8" xfId="22706" xr:uid="{00000000-0005-0000-0000-000046580000}"/>
    <cellStyle name="40% - Accent4 10 3" xfId="22707" xr:uid="{00000000-0005-0000-0000-000047580000}"/>
    <cellStyle name="40% - Accent4 10 3 2" xfId="22708" xr:uid="{00000000-0005-0000-0000-000048580000}"/>
    <cellStyle name="40% - Accent4 10 3 2 2" xfId="22709" xr:uid="{00000000-0005-0000-0000-000049580000}"/>
    <cellStyle name="40% - Accent4 10 3 2 2 2" xfId="22710" xr:uid="{00000000-0005-0000-0000-00004A580000}"/>
    <cellStyle name="40% - Accent4 10 3 2 2 2 2" xfId="22711" xr:uid="{00000000-0005-0000-0000-00004B580000}"/>
    <cellStyle name="40% - Accent4 10 3 2 2 2 2 2" xfId="22712" xr:uid="{00000000-0005-0000-0000-00004C580000}"/>
    <cellStyle name="40% - Accent4 10 3 2 2 2 3" xfId="22713" xr:uid="{00000000-0005-0000-0000-00004D580000}"/>
    <cellStyle name="40% - Accent4 10 3 2 2 3" xfId="22714" xr:uid="{00000000-0005-0000-0000-00004E580000}"/>
    <cellStyle name="40% - Accent4 10 3 2 2 3 2" xfId="22715" xr:uid="{00000000-0005-0000-0000-00004F580000}"/>
    <cellStyle name="40% - Accent4 10 3 2 2 4" xfId="22716" xr:uid="{00000000-0005-0000-0000-000050580000}"/>
    <cellStyle name="40% - Accent4 10 3 2 3" xfId="22717" xr:uid="{00000000-0005-0000-0000-000051580000}"/>
    <cellStyle name="40% - Accent4 10 3 2 3 2" xfId="22718" xr:uid="{00000000-0005-0000-0000-000052580000}"/>
    <cellStyle name="40% - Accent4 10 3 2 3 2 2" xfId="22719" xr:uid="{00000000-0005-0000-0000-000053580000}"/>
    <cellStyle name="40% - Accent4 10 3 2 3 3" xfId="22720" xr:uid="{00000000-0005-0000-0000-000054580000}"/>
    <cellStyle name="40% - Accent4 10 3 2 4" xfId="22721" xr:uid="{00000000-0005-0000-0000-000055580000}"/>
    <cellStyle name="40% - Accent4 10 3 2 4 2" xfId="22722" xr:uid="{00000000-0005-0000-0000-000056580000}"/>
    <cellStyle name="40% - Accent4 10 3 2 4 2 2" xfId="22723" xr:uid="{00000000-0005-0000-0000-000057580000}"/>
    <cellStyle name="40% - Accent4 10 3 2 4 3" xfId="22724" xr:uid="{00000000-0005-0000-0000-000058580000}"/>
    <cellStyle name="40% - Accent4 10 3 2 5" xfId="22725" xr:uid="{00000000-0005-0000-0000-000059580000}"/>
    <cellStyle name="40% - Accent4 10 3 2 5 2" xfId="22726" xr:uid="{00000000-0005-0000-0000-00005A580000}"/>
    <cellStyle name="40% - Accent4 10 3 2 6" xfId="22727" xr:uid="{00000000-0005-0000-0000-00005B580000}"/>
    <cellStyle name="40% - Accent4 10 3 3" xfId="22728" xr:uid="{00000000-0005-0000-0000-00005C580000}"/>
    <cellStyle name="40% - Accent4 10 3 3 2" xfId="22729" xr:uid="{00000000-0005-0000-0000-00005D580000}"/>
    <cellStyle name="40% - Accent4 10 3 3 2 2" xfId="22730" xr:uid="{00000000-0005-0000-0000-00005E580000}"/>
    <cellStyle name="40% - Accent4 10 3 3 2 2 2" xfId="22731" xr:uid="{00000000-0005-0000-0000-00005F580000}"/>
    <cellStyle name="40% - Accent4 10 3 3 2 3" xfId="22732" xr:uid="{00000000-0005-0000-0000-000060580000}"/>
    <cellStyle name="40% - Accent4 10 3 3 3" xfId="22733" xr:uid="{00000000-0005-0000-0000-000061580000}"/>
    <cellStyle name="40% - Accent4 10 3 3 3 2" xfId="22734" xr:uid="{00000000-0005-0000-0000-000062580000}"/>
    <cellStyle name="40% - Accent4 10 3 3 4" xfId="22735" xr:uid="{00000000-0005-0000-0000-000063580000}"/>
    <cellStyle name="40% - Accent4 10 3 4" xfId="22736" xr:uid="{00000000-0005-0000-0000-000064580000}"/>
    <cellStyle name="40% - Accent4 10 3 4 2" xfId="22737" xr:uid="{00000000-0005-0000-0000-000065580000}"/>
    <cellStyle name="40% - Accent4 10 3 4 2 2" xfId="22738" xr:uid="{00000000-0005-0000-0000-000066580000}"/>
    <cellStyle name="40% - Accent4 10 3 4 3" xfId="22739" xr:uid="{00000000-0005-0000-0000-000067580000}"/>
    <cellStyle name="40% - Accent4 10 3 5" xfId="22740" xr:uid="{00000000-0005-0000-0000-000068580000}"/>
    <cellStyle name="40% - Accent4 10 3 5 2" xfId="22741" xr:uid="{00000000-0005-0000-0000-000069580000}"/>
    <cellStyle name="40% - Accent4 10 3 5 2 2" xfId="22742" xr:uid="{00000000-0005-0000-0000-00006A580000}"/>
    <cellStyle name="40% - Accent4 10 3 5 3" xfId="22743" xr:uid="{00000000-0005-0000-0000-00006B580000}"/>
    <cellStyle name="40% - Accent4 10 3 6" xfId="22744" xr:uid="{00000000-0005-0000-0000-00006C580000}"/>
    <cellStyle name="40% - Accent4 10 3 6 2" xfId="22745" xr:uid="{00000000-0005-0000-0000-00006D580000}"/>
    <cellStyle name="40% - Accent4 10 3 7" xfId="22746" xr:uid="{00000000-0005-0000-0000-00006E580000}"/>
    <cellStyle name="40% - Accent4 10 4" xfId="22747" xr:uid="{00000000-0005-0000-0000-00006F580000}"/>
    <cellStyle name="40% - Accent4 10 4 2" xfId="22748" xr:uid="{00000000-0005-0000-0000-000070580000}"/>
    <cellStyle name="40% - Accent4 10 4 2 2" xfId="22749" xr:uid="{00000000-0005-0000-0000-000071580000}"/>
    <cellStyle name="40% - Accent4 10 4 2 2 2" xfId="22750" xr:uid="{00000000-0005-0000-0000-000072580000}"/>
    <cellStyle name="40% - Accent4 10 4 2 2 2 2" xfId="22751" xr:uid="{00000000-0005-0000-0000-000073580000}"/>
    <cellStyle name="40% - Accent4 10 4 2 2 3" xfId="22752" xr:uid="{00000000-0005-0000-0000-000074580000}"/>
    <cellStyle name="40% - Accent4 10 4 2 3" xfId="22753" xr:uid="{00000000-0005-0000-0000-000075580000}"/>
    <cellStyle name="40% - Accent4 10 4 2 3 2" xfId="22754" xr:uid="{00000000-0005-0000-0000-000076580000}"/>
    <cellStyle name="40% - Accent4 10 4 2 4" xfId="22755" xr:uid="{00000000-0005-0000-0000-000077580000}"/>
    <cellStyle name="40% - Accent4 10 4 3" xfId="22756" xr:uid="{00000000-0005-0000-0000-000078580000}"/>
    <cellStyle name="40% - Accent4 10 4 3 2" xfId="22757" xr:uid="{00000000-0005-0000-0000-000079580000}"/>
    <cellStyle name="40% - Accent4 10 4 3 2 2" xfId="22758" xr:uid="{00000000-0005-0000-0000-00007A580000}"/>
    <cellStyle name="40% - Accent4 10 4 3 3" xfId="22759" xr:uid="{00000000-0005-0000-0000-00007B580000}"/>
    <cellStyle name="40% - Accent4 10 4 4" xfId="22760" xr:uid="{00000000-0005-0000-0000-00007C580000}"/>
    <cellStyle name="40% - Accent4 10 4 4 2" xfId="22761" xr:uid="{00000000-0005-0000-0000-00007D580000}"/>
    <cellStyle name="40% - Accent4 10 4 4 2 2" xfId="22762" xr:uid="{00000000-0005-0000-0000-00007E580000}"/>
    <cellStyle name="40% - Accent4 10 4 4 3" xfId="22763" xr:uid="{00000000-0005-0000-0000-00007F580000}"/>
    <cellStyle name="40% - Accent4 10 4 5" xfId="22764" xr:uid="{00000000-0005-0000-0000-000080580000}"/>
    <cellStyle name="40% - Accent4 10 4 5 2" xfId="22765" xr:uid="{00000000-0005-0000-0000-000081580000}"/>
    <cellStyle name="40% - Accent4 10 4 6" xfId="22766" xr:uid="{00000000-0005-0000-0000-000082580000}"/>
    <cellStyle name="40% - Accent4 10 5" xfId="22767" xr:uid="{00000000-0005-0000-0000-000083580000}"/>
    <cellStyle name="40% - Accent4 10 5 2" xfId="22768" xr:uid="{00000000-0005-0000-0000-000084580000}"/>
    <cellStyle name="40% - Accent4 10 5 2 2" xfId="22769" xr:uid="{00000000-0005-0000-0000-000085580000}"/>
    <cellStyle name="40% - Accent4 10 5 2 2 2" xfId="22770" xr:uid="{00000000-0005-0000-0000-000086580000}"/>
    <cellStyle name="40% - Accent4 10 5 2 3" xfId="22771" xr:uid="{00000000-0005-0000-0000-000087580000}"/>
    <cellStyle name="40% - Accent4 10 5 3" xfId="22772" xr:uid="{00000000-0005-0000-0000-000088580000}"/>
    <cellStyle name="40% - Accent4 10 5 3 2" xfId="22773" xr:uid="{00000000-0005-0000-0000-000089580000}"/>
    <cellStyle name="40% - Accent4 10 5 4" xfId="22774" xr:uid="{00000000-0005-0000-0000-00008A580000}"/>
    <cellStyle name="40% - Accent4 10 6" xfId="22775" xr:uid="{00000000-0005-0000-0000-00008B580000}"/>
    <cellStyle name="40% - Accent4 10 6 2" xfId="22776" xr:uid="{00000000-0005-0000-0000-00008C580000}"/>
    <cellStyle name="40% - Accent4 10 6 2 2" xfId="22777" xr:uid="{00000000-0005-0000-0000-00008D580000}"/>
    <cellStyle name="40% - Accent4 10 6 3" xfId="22778" xr:uid="{00000000-0005-0000-0000-00008E580000}"/>
    <cellStyle name="40% - Accent4 10 7" xfId="22779" xr:uid="{00000000-0005-0000-0000-00008F580000}"/>
    <cellStyle name="40% - Accent4 10 7 2" xfId="22780" xr:uid="{00000000-0005-0000-0000-000090580000}"/>
    <cellStyle name="40% - Accent4 10 7 2 2" xfId="22781" xr:uid="{00000000-0005-0000-0000-000091580000}"/>
    <cellStyle name="40% - Accent4 10 7 3" xfId="22782" xr:uid="{00000000-0005-0000-0000-000092580000}"/>
    <cellStyle name="40% - Accent4 10 8" xfId="22783" xr:uid="{00000000-0005-0000-0000-000093580000}"/>
    <cellStyle name="40% - Accent4 10 8 2" xfId="22784" xr:uid="{00000000-0005-0000-0000-000094580000}"/>
    <cellStyle name="40% - Accent4 10 9" xfId="22785" xr:uid="{00000000-0005-0000-0000-000095580000}"/>
    <cellStyle name="40% - Accent4 11" xfId="22786" xr:uid="{00000000-0005-0000-0000-000096580000}"/>
    <cellStyle name="40% - Accent4 11 2" xfId="22787" xr:uid="{00000000-0005-0000-0000-000097580000}"/>
    <cellStyle name="40% - Accent4 11 2 2" xfId="22788" xr:uid="{00000000-0005-0000-0000-000098580000}"/>
    <cellStyle name="40% - Accent4 11 2 2 2" xfId="22789" xr:uid="{00000000-0005-0000-0000-000099580000}"/>
    <cellStyle name="40% - Accent4 11 2 2 2 2" xfId="22790" xr:uid="{00000000-0005-0000-0000-00009A580000}"/>
    <cellStyle name="40% - Accent4 11 2 2 2 2 2" xfId="22791" xr:uid="{00000000-0005-0000-0000-00009B580000}"/>
    <cellStyle name="40% - Accent4 11 2 2 2 2 2 2" xfId="22792" xr:uid="{00000000-0005-0000-0000-00009C580000}"/>
    <cellStyle name="40% - Accent4 11 2 2 2 2 2 2 2" xfId="22793" xr:uid="{00000000-0005-0000-0000-00009D580000}"/>
    <cellStyle name="40% - Accent4 11 2 2 2 2 2 3" xfId="22794" xr:uid="{00000000-0005-0000-0000-00009E580000}"/>
    <cellStyle name="40% - Accent4 11 2 2 2 2 3" xfId="22795" xr:uid="{00000000-0005-0000-0000-00009F580000}"/>
    <cellStyle name="40% - Accent4 11 2 2 2 2 3 2" xfId="22796" xr:uid="{00000000-0005-0000-0000-0000A0580000}"/>
    <cellStyle name="40% - Accent4 11 2 2 2 2 4" xfId="22797" xr:uid="{00000000-0005-0000-0000-0000A1580000}"/>
    <cellStyle name="40% - Accent4 11 2 2 2 3" xfId="22798" xr:uid="{00000000-0005-0000-0000-0000A2580000}"/>
    <cellStyle name="40% - Accent4 11 2 2 2 3 2" xfId="22799" xr:uid="{00000000-0005-0000-0000-0000A3580000}"/>
    <cellStyle name="40% - Accent4 11 2 2 2 3 2 2" xfId="22800" xr:uid="{00000000-0005-0000-0000-0000A4580000}"/>
    <cellStyle name="40% - Accent4 11 2 2 2 3 3" xfId="22801" xr:uid="{00000000-0005-0000-0000-0000A5580000}"/>
    <cellStyle name="40% - Accent4 11 2 2 2 4" xfId="22802" xr:uid="{00000000-0005-0000-0000-0000A6580000}"/>
    <cellStyle name="40% - Accent4 11 2 2 2 4 2" xfId="22803" xr:uid="{00000000-0005-0000-0000-0000A7580000}"/>
    <cellStyle name="40% - Accent4 11 2 2 2 4 2 2" xfId="22804" xr:uid="{00000000-0005-0000-0000-0000A8580000}"/>
    <cellStyle name="40% - Accent4 11 2 2 2 4 3" xfId="22805" xr:uid="{00000000-0005-0000-0000-0000A9580000}"/>
    <cellStyle name="40% - Accent4 11 2 2 2 5" xfId="22806" xr:uid="{00000000-0005-0000-0000-0000AA580000}"/>
    <cellStyle name="40% - Accent4 11 2 2 2 5 2" xfId="22807" xr:uid="{00000000-0005-0000-0000-0000AB580000}"/>
    <cellStyle name="40% - Accent4 11 2 2 2 6" xfId="22808" xr:uid="{00000000-0005-0000-0000-0000AC580000}"/>
    <cellStyle name="40% - Accent4 11 2 2 3" xfId="22809" xr:uid="{00000000-0005-0000-0000-0000AD580000}"/>
    <cellStyle name="40% - Accent4 11 2 2 3 2" xfId="22810" xr:uid="{00000000-0005-0000-0000-0000AE580000}"/>
    <cellStyle name="40% - Accent4 11 2 2 3 2 2" xfId="22811" xr:uid="{00000000-0005-0000-0000-0000AF580000}"/>
    <cellStyle name="40% - Accent4 11 2 2 3 2 2 2" xfId="22812" xr:uid="{00000000-0005-0000-0000-0000B0580000}"/>
    <cellStyle name="40% - Accent4 11 2 2 3 2 3" xfId="22813" xr:uid="{00000000-0005-0000-0000-0000B1580000}"/>
    <cellStyle name="40% - Accent4 11 2 2 3 3" xfId="22814" xr:uid="{00000000-0005-0000-0000-0000B2580000}"/>
    <cellStyle name="40% - Accent4 11 2 2 3 3 2" xfId="22815" xr:uid="{00000000-0005-0000-0000-0000B3580000}"/>
    <cellStyle name="40% - Accent4 11 2 2 3 4" xfId="22816" xr:uid="{00000000-0005-0000-0000-0000B4580000}"/>
    <cellStyle name="40% - Accent4 11 2 2 4" xfId="22817" xr:uid="{00000000-0005-0000-0000-0000B5580000}"/>
    <cellStyle name="40% - Accent4 11 2 2 4 2" xfId="22818" xr:uid="{00000000-0005-0000-0000-0000B6580000}"/>
    <cellStyle name="40% - Accent4 11 2 2 4 2 2" xfId="22819" xr:uid="{00000000-0005-0000-0000-0000B7580000}"/>
    <cellStyle name="40% - Accent4 11 2 2 4 3" xfId="22820" xr:uid="{00000000-0005-0000-0000-0000B8580000}"/>
    <cellStyle name="40% - Accent4 11 2 2 5" xfId="22821" xr:uid="{00000000-0005-0000-0000-0000B9580000}"/>
    <cellStyle name="40% - Accent4 11 2 2 5 2" xfId="22822" xr:uid="{00000000-0005-0000-0000-0000BA580000}"/>
    <cellStyle name="40% - Accent4 11 2 2 5 2 2" xfId="22823" xr:uid="{00000000-0005-0000-0000-0000BB580000}"/>
    <cellStyle name="40% - Accent4 11 2 2 5 3" xfId="22824" xr:uid="{00000000-0005-0000-0000-0000BC580000}"/>
    <cellStyle name="40% - Accent4 11 2 2 6" xfId="22825" xr:uid="{00000000-0005-0000-0000-0000BD580000}"/>
    <cellStyle name="40% - Accent4 11 2 2 6 2" xfId="22826" xr:uid="{00000000-0005-0000-0000-0000BE580000}"/>
    <cellStyle name="40% - Accent4 11 2 2 7" xfId="22827" xr:uid="{00000000-0005-0000-0000-0000BF580000}"/>
    <cellStyle name="40% - Accent4 11 2 3" xfId="22828" xr:uid="{00000000-0005-0000-0000-0000C0580000}"/>
    <cellStyle name="40% - Accent4 11 2 3 2" xfId="22829" xr:uid="{00000000-0005-0000-0000-0000C1580000}"/>
    <cellStyle name="40% - Accent4 11 2 3 2 2" xfId="22830" xr:uid="{00000000-0005-0000-0000-0000C2580000}"/>
    <cellStyle name="40% - Accent4 11 2 3 2 2 2" xfId="22831" xr:uid="{00000000-0005-0000-0000-0000C3580000}"/>
    <cellStyle name="40% - Accent4 11 2 3 2 2 2 2" xfId="22832" xr:uid="{00000000-0005-0000-0000-0000C4580000}"/>
    <cellStyle name="40% - Accent4 11 2 3 2 2 3" xfId="22833" xr:uid="{00000000-0005-0000-0000-0000C5580000}"/>
    <cellStyle name="40% - Accent4 11 2 3 2 3" xfId="22834" xr:uid="{00000000-0005-0000-0000-0000C6580000}"/>
    <cellStyle name="40% - Accent4 11 2 3 2 3 2" xfId="22835" xr:uid="{00000000-0005-0000-0000-0000C7580000}"/>
    <cellStyle name="40% - Accent4 11 2 3 2 4" xfId="22836" xr:uid="{00000000-0005-0000-0000-0000C8580000}"/>
    <cellStyle name="40% - Accent4 11 2 3 3" xfId="22837" xr:uid="{00000000-0005-0000-0000-0000C9580000}"/>
    <cellStyle name="40% - Accent4 11 2 3 3 2" xfId="22838" xr:uid="{00000000-0005-0000-0000-0000CA580000}"/>
    <cellStyle name="40% - Accent4 11 2 3 3 2 2" xfId="22839" xr:uid="{00000000-0005-0000-0000-0000CB580000}"/>
    <cellStyle name="40% - Accent4 11 2 3 3 3" xfId="22840" xr:uid="{00000000-0005-0000-0000-0000CC580000}"/>
    <cellStyle name="40% - Accent4 11 2 3 4" xfId="22841" xr:uid="{00000000-0005-0000-0000-0000CD580000}"/>
    <cellStyle name="40% - Accent4 11 2 3 4 2" xfId="22842" xr:uid="{00000000-0005-0000-0000-0000CE580000}"/>
    <cellStyle name="40% - Accent4 11 2 3 4 2 2" xfId="22843" xr:uid="{00000000-0005-0000-0000-0000CF580000}"/>
    <cellStyle name="40% - Accent4 11 2 3 4 3" xfId="22844" xr:uid="{00000000-0005-0000-0000-0000D0580000}"/>
    <cellStyle name="40% - Accent4 11 2 3 5" xfId="22845" xr:uid="{00000000-0005-0000-0000-0000D1580000}"/>
    <cellStyle name="40% - Accent4 11 2 3 5 2" xfId="22846" xr:uid="{00000000-0005-0000-0000-0000D2580000}"/>
    <cellStyle name="40% - Accent4 11 2 3 6" xfId="22847" xr:uid="{00000000-0005-0000-0000-0000D3580000}"/>
    <cellStyle name="40% - Accent4 11 2 4" xfId="22848" xr:uid="{00000000-0005-0000-0000-0000D4580000}"/>
    <cellStyle name="40% - Accent4 11 2 4 2" xfId="22849" xr:uid="{00000000-0005-0000-0000-0000D5580000}"/>
    <cellStyle name="40% - Accent4 11 2 4 2 2" xfId="22850" xr:uid="{00000000-0005-0000-0000-0000D6580000}"/>
    <cellStyle name="40% - Accent4 11 2 4 2 2 2" xfId="22851" xr:uid="{00000000-0005-0000-0000-0000D7580000}"/>
    <cellStyle name="40% - Accent4 11 2 4 2 3" xfId="22852" xr:uid="{00000000-0005-0000-0000-0000D8580000}"/>
    <cellStyle name="40% - Accent4 11 2 4 3" xfId="22853" xr:uid="{00000000-0005-0000-0000-0000D9580000}"/>
    <cellStyle name="40% - Accent4 11 2 4 3 2" xfId="22854" xr:uid="{00000000-0005-0000-0000-0000DA580000}"/>
    <cellStyle name="40% - Accent4 11 2 4 4" xfId="22855" xr:uid="{00000000-0005-0000-0000-0000DB580000}"/>
    <cellStyle name="40% - Accent4 11 2 5" xfId="22856" xr:uid="{00000000-0005-0000-0000-0000DC580000}"/>
    <cellStyle name="40% - Accent4 11 2 5 2" xfId="22857" xr:uid="{00000000-0005-0000-0000-0000DD580000}"/>
    <cellStyle name="40% - Accent4 11 2 5 2 2" xfId="22858" xr:uid="{00000000-0005-0000-0000-0000DE580000}"/>
    <cellStyle name="40% - Accent4 11 2 5 3" xfId="22859" xr:uid="{00000000-0005-0000-0000-0000DF580000}"/>
    <cellStyle name="40% - Accent4 11 2 6" xfId="22860" xr:uid="{00000000-0005-0000-0000-0000E0580000}"/>
    <cellStyle name="40% - Accent4 11 2 6 2" xfId="22861" xr:uid="{00000000-0005-0000-0000-0000E1580000}"/>
    <cellStyle name="40% - Accent4 11 2 6 2 2" xfId="22862" xr:uid="{00000000-0005-0000-0000-0000E2580000}"/>
    <cellStyle name="40% - Accent4 11 2 6 3" xfId="22863" xr:uid="{00000000-0005-0000-0000-0000E3580000}"/>
    <cellStyle name="40% - Accent4 11 2 7" xfId="22864" xr:uid="{00000000-0005-0000-0000-0000E4580000}"/>
    <cellStyle name="40% - Accent4 11 2 7 2" xfId="22865" xr:uid="{00000000-0005-0000-0000-0000E5580000}"/>
    <cellStyle name="40% - Accent4 11 2 8" xfId="22866" xr:uid="{00000000-0005-0000-0000-0000E6580000}"/>
    <cellStyle name="40% - Accent4 11 3" xfId="22867" xr:uid="{00000000-0005-0000-0000-0000E7580000}"/>
    <cellStyle name="40% - Accent4 11 3 2" xfId="22868" xr:uid="{00000000-0005-0000-0000-0000E8580000}"/>
    <cellStyle name="40% - Accent4 11 3 2 2" xfId="22869" xr:uid="{00000000-0005-0000-0000-0000E9580000}"/>
    <cellStyle name="40% - Accent4 11 3 2 2 2" xfId="22870" xr:uid="{00000000-0005-0000-0000-0000EA580000}"/>
    <cellStyle name="40% - Accent4 11 3 2 2 2 2" xfId="22871" xr:uid="{00000000-0005-0000-0000-0000EB580000}"/>
    <cellStyle name="40% - Accent4 11 3 2 2 2 2 2" xfId="22872" xr:uid="{00000000-0005-0000-0000-0000EC580000}"/>
    <cellStyle name="40% - Accent4 11 3 2 2 2 3" xfId="22873" xr:uid="{00000000-0005-0000-0000-0000ED580000}"/>
    <cellStyle name="40% - Accent4 11 3 2 2 3" xfId="22874" xr:uid="{00000000-0005-0000-0000-0000EE580000}"/>
    <cellStyle name="40% - Accent4 11 3 2 2 3 2" xfId="22875" xr:uid="{00000000-0005-0000-0000-0000EF580000}"/>
    <cellStyle name="40% - Accent4 11 3 2 2 4" xfId="22876" xr:uid="{00000000-0005-0000-0000-0000F0580000}"/>
    <cellStyle name="40% - Accent4 11 3 2 3" xfId="22877" xr:uid="{00000000-0005-0000-0000-0000F1580000}"/>
    <cellStyle name="40% - Accent4 11 3 2 3 2" xfId="22878" xr:uid="{00000000-0005-0000-0000-0000F2580000}"/>
    <cellStyle name="40% - Accent4 11 3 2 3 2 2" xfId="22879" xr:uid="{00000000-0005-0000-0000-0000F3580000}"/>
    <cellStyle name="40% - Accent4 11 3 2 3 3" xfId="22880" xr:uid="{00000000-0005-0000-0000-0000F4580000}"/>
    <cellStyle name="40% - Accent4 11 3 2 4" xfId="22881" xr:uid="{00000000-0005-0000-0000-0000F5580000}"/>
    <cellStyle name="40% - Accent4 11 3 2 4 2" xfId="22882" xr:uid="{00000000-0005-0000-0000-0000F6580000}"/>
    <cellStyle name="40% - Accent4 11 3 2 4 2 2" xfId="22883" xr:uid="{00000000-0005-0000-0000-0000F7580000}"/>
    <cellStyle name="40% - Accent4 11 3 2 4 3" xfId="22884" xr:uid="{00000000-0005-0000-0000-0000F8580000}"/>
    <cellStyle name="40% - Accent4 11 3 2 5" xfId="22885" xr:uid="{00000000-0005-0000-0000-0000F9580000}"/>
    <cellStyle name="40% - Accent4 11 3 2 5 2" xfId="22886" xr:uid="{00000000-0005-0000-0000-0000FA580000}"/>
    <cellStyle name="40% - Accent4 11 3 2 6" xfId="22887" xr:uid="{00000000-0005-0000-0000-0000FB580000}"/>
    <cellStyle name="40% - Accent4 11 3 3" xfId="22888" xr:uid="{00000000-0005-0000-0000-0000FC580000}"/>
    <cellStyle name="40% - Accent4 11 3 3 2" xfId="22889" xr:uid="{00000000-0005-0000-0000-0000FD580000}"/>
    <cellStyle name="40% - Accent4 11 3 3 2 2" xfId="22890" xr:uid="{00000000-0005-0000-0000-0000FE580000}"/>
    <cellStyle name="40% - Accent4 11 3 3 2 2 2" xfId="22891" xr:uid="{00000000-0005-0000-0000-0000FF580000}"/>
    <cellStyle name="40% - Accent4 11 3 3 2 3" xfId="22892" xr:uid="{00000000-0005-0000-0000-000000590000}"/>
    <cellStyle name="40% - Accent4 11 3 3 3" xfId="22893" xr:uid="{00000000-0005-0000-0000-000001590000}"/>
    <cellStyle name="40% - Accent4 11 3 3 3 2" xfId="22894" xr:uid="{00000000-0005-0000-0000-000002590000}"/>
    <cellStyle name="40% - Accent4 11 3 3 4" xfId="22895" xr:uid="{00000000-0005-0000-0000-000003590000}"/>
    <cellStyle name="40% - Accent4 11 3 4" xfId="22896" xr:uid="{00000000-0005-0000-0000-000004590000}"/>
    <cellStyle name="40% - Accent4 11 3 4 2" xfId="22897" xr:uid="{00000000-0005-0000-0000-000005590000}"/>
    <cellStyle name="40% - Accent4 11 3 4 2 2" xfId="22898" xr:uid="{00000000-0005-0000-0000-000006590000}"/>
    <cellStyle name="40% - Accent4 11 3 4 3" xfId="22899" xr:uid="{00000000-0005-0000-0000-000007590000}"/>
    <cellStyle name="40% - Accent4 11 3 5" xfId="22900" xr:uid="{00000000-0005-0000-0000-000008590000}"/>
    <cellStyle name="40% - Accent4 11 3 5 2" xfId="22901" xr:uid="{00000000-0005-0000-0000-000009590000}"/>
    <cellStyle name="40% - Accent4 11 3 5 2 2" xfId="22902" xr:uid="{00000000-0005-0000-0000-00000A590000}"/>
    <cellStyle name="40% - Accent4 11 3 5 3" xfId="22903" xr:uid="{00000000-0005-0000-0000-00000B590000}"/>
    <cellStyle name="40% - Accent4 11 3 6" xfId="22904" xr:uid="{00000000-0005-0000-0000-00000C590000}"/>
    <cellStyle name="40% - Accent4 11 3 6 2" xfId="22905" xr:uid="{00000000-0005-0000-0000-00000D590000}"/>
    <cellStyle name="40% - Accent4 11 3 7" xfId="22906" xr:uid="{00000000-0005-0000-0000-00000E590000}"/>
    <cellStyle name="40% - Accent4 11 4" xfId="22907" xr:uid="{00000000-0005-0000-0000-00000F590000}"/>
    <cellStyle name="40% - Accent4 11 4 2" xfId="22908" xr:uid="{00000000-0005-0000-0000-000010590000}"/>
    <cellStyle name="40% - Accent4 11 4 2 2" xfId="22909" xr:uid="{00000000-0005-0000-0000-000011590000}"/>
    <cellStyle name="40% - Accent4 11 4 2 2 2" xfId="22910" xr:uid="{00000000-0005-0000-0000-000012590000}"/>
    <cellStyle name="40% - Accent4 11 4 2 2 2 2" xfId="22911" xr:uid="{00000000-0005-0000-0000-000013590000}"/>
    <cellStyle name="40% - Accent4 11 4 2 2 3" xfId="22912" xr:uid="{00000000-0005-0000-0000-000014590000}"/>
    <cellStyle name="40% - Accent4 11 4 2 3" xfId="22913" xr:uid="{00000000-0005-0000-0000-000015590000}"/>
    <cellStyle name="40% - Accent4 11 4 2 3 2" xfId="22914" xr:uid="{00000000-0005-0000-0000-000016590000}"/>
    <cellStyle name="40% - Accent4 11 4 2 4" xfId="22915" xr:uid="{00000000-0005-0000-0000-000017590000}"/>
    <cellStyle name="40% - Accent4 11 4 3" xfId="22916" xr:uid="{00000000-0005-0000-0000-000018590000}"/>
    <cellStyle name="40% - Accent4 11 4 3 2" xfId="22917" xr:uid="{00000000-0005-0000-0000-000019590000}"/>
    <cellStyle name="40% - Accent4 11 4 3 2 2" xfId="22918" xr:uid="{00000000-0005-0000-0000-00001A590000}"/>
    <cellStyle name="40% - Accent4 11 4 3 3" xfId="22919" xr:uid="{00000000-0005-0000-0000-00001B590000}"/>
    <cellStyle name="40% - Accent4 11 4 4" xfId="22920" xr:uid="{00000000-0005-0000-0000-00001C590000}"/>
    <cellStyle name="40% - Accent4 11 4 4 2" xfId="22921" xr:uid="{00000000-0005-0000-0000-00001D590000}"/>
    <cellStyle name="40% - Accent4 11 4 4 2 2" xfId="22922" xr:uid="{00000000-0005-0000-0000-00001E590000}"/>
    <cellStyle name="40% - Accent4 11 4 4 3" xfId="22923" xr:uid="{00000000-0005-0000-0000-00001F590000}"/>
    <cellStyle name="40% - Accent4 11 4 5" xfId="22924" xr:uid="{00000000-0005-0000-0000-000020590000}"/>
    <cellStyle name="40% - Accent4 11 4 5 2" xfId="22925" xr:uid="{00000000-0005-0000-0000-000021590000}"/>
    <cellStyle name="40% - Accent4 11 4 6" xfId="22926" xr:uid="{00000000-0005-0000-0000-000022590000}"/>
    <cellStyle name="40% - Accent4 11 5" xfId="22927" xr:uid="{00000000-0005-0000-0000-000023590000}"/>
    <cellStyle name="40% - Accent4 11 5 2" xfId="22928" xr:uid="{00000000-0005-0000-0000-000024590000}"/>
    <cellStyle name="40% - Accent4 11 5 2 2" xfId="22929" xr:uid="{00000000-0005-0000-0000-000025590000}"/>
    <cellStyle name="40% - Accent4 11 5 2 2 2" xfId="22930" xr:uid="{00000000-0005-0000-0000-000026590000}"/>
    <cellStyle name="40% - Accent4 11 5 2 3" xfId="22931" xr:uid="{00000000-0005-0000-0000-000027590000}"/>
    <cellStyle name="40% - Accent4 11 5 3" xfId="22932" xr:uid="{00000000-0005-0000-0000-000028590000}"/>
    <cellStyle name="40% - Accent4 11 5 3 2" xfId="22933" xr:uid="{00000000-0005-0000-0000-000029590000}"/>
    <cellStyle name="40% - Accent4 11 5 4" xfId="22934" xr:uid="{00000000-0005-0000-0000-00002A590000}"/>
    <cellStyle name="40% - Accent4 11 6" xfId="22935" xr:uid="{00000000-0005-0000-0000-00002B590000}"/>
    <cellStyle name="40% - Accent4 11 6 2" xfId="22936" xr:uid="{00000000-0005-0000-0000-00002C590000}"/>
    <cellStyle name="40% - Accent4 11 6 2 2" xfId="22937" xr:uid="{00000000-0005-0000-0000-00002D590000}"/>
    <cellStyle name="40% - Accent4 11 6 3" xfId="22938" xr:uid="{00000000-0005-0000-0000-00002E590000}"/>
    <cellStyle name="40% - Accent4 11 7" xfId="22939" xr:uid="{00000000-0005-0000-0000-00002F590000}"/>
    <cellStyle name="40% - Accent4 11 7 2" xfId="22940" xr:uid="{00000000-0005-0000-0000-000030590000}"/>
    <cellStyle name="40% - Accent4 11 7 2 2" xfId="22941" xr:uid="{00000000-0005-0000-0000-000031590000}"/>
    <cellStyle name="40% - Accent4 11 7 3" xfId="22942" xr:uid="{00000000-0005-0000-0000-000032590000}"/>
    <cellStyle name="40% - Accent4 11 8" xfId="22943" xr:uid="{00000000-0005-0000-0000-000033590000}"/>
    <cellStyle name="40% - Accent4 11 8 2" xfId="22944" xr:uid="{00000000-0005-0000-0000-000034590000}"/>
    <cellStyle name="40% - Accent4 11 9" xfId="22945" xr:uid="{00000000-0005-0000-0000-000035590000}"/>
    <cellStyle name="40% - Accent4 12" xfId="22946" xr:uid="{00000000-0005-0000-0000-000036590000}"/>
    <cellStyle name="40% - Accent4 12 2" xfId="22947" xr:uid="{00000000-0005-0000-0000-000037590000}"/>
    <cellStyle name="40% - Accent4 12 2 2" xfId="22948" xr:uid="{00000000-0005-0000-0000-000038590000}"/>
    <cellStyle name="40% - Accent4 12 2 2 2" xfId="22949" xr:uid="{00000000-0005-0000-0000-000039590000}"/>
    <cellStyle name="40% - Accent4 12 2 2 2 2" xfId="22950" xr:uid="{00000000-0005-0000-0000-00003A590000}"/>
    <cellStyle name="40% - Accent4 12 2 2 2 2 2" xfId="22951" xr:uid="{00000000-0005-0000-0000-00003B590000}"/>
    <cellStyle name="40% - Accent4 12 2 2 2 2 2 2" xfId="22952" xr:uid="{00000000-0005-0000-0000-00003C590000}"/>
    <cellStyle name="40% - Accent4 12 2 2 2 2 2 2 2" xfId="22953" xr:uid="{00000000-0005-0000-0000-00003D590000}"/>
    <cellStyle name="40% - Accent4 12 2 2 2 2 2 3" xfId="22954" xr:uid="{00000000-0005-0000-0000-00003E590000}"/>
    <cellStyle name="40% - Accent4 12 2 2 2 2 3" xfId="22955" xr:uid="{00000000-0005-0000-0000-00003F590000}"/>
    <cellStyle name="40% - Accent4 12 2 2 2 2 3 2" xfId="22956" xr:uid="{00000000-0005-0000-0000-000040590000}"/>
    <cellStyle name="40% - Accent4 12 2 2 2 2 4" xfId="22957" xr:uid="{00000000-0005-0000-0000-000041590000}"/>
    <cellStyle name="40% - Accent4 12 2 2 2 3" xfId="22958" xr:uid="{00000000-0005-0000-0000-000042590000}"/>
    <cellStyle name="40% - Accent4 12 2 2 2 3 2" xfId="22959" xr:uid="{00000000-0005-0000-0000-000043590000}"/>
    <cellStyle name="40% - Accent4 12 2 2 2 3 2 2" xfId="22960" xr:uid="{00000000-0005-0000-0000-000044590000}"/>
    <cellStyle name="40% - Accent4 12 2 2 2 3 3" xfId="22961" xr:uid="{00000000-0005-0000-0000-000045590000}"/>
    <cellStyle name="40% - Accent4 12 2 2 2 4" xfId="22962" xr:uid="{00000000-0005-0000-0000-000046590000}"/>
    <cellStyle name="40% - Accent4 12 2 2 2 4 2" xfId="22963" xr:uid="{00000000-0005-0000-0000-000047590000}"/>
    <cellStyle name="40% - Accent4 12 2 2 2 4 2 2" xfId="22964" xr:uid="{00000000-0005-0000-0000-000048590000}"/>
    <cellStyle name="40% - Accent4 12 2 2 2 4 3" xfId="22965" xr:uid="{00000000-0005-0000-0000-000049590000}"/>
    <cellStyle name="40% - Accent4 12 2 2 2 5" xfId="22966" xr:uid="{00000000-0005-0000-0000-00004A590000}"/>
    <cellStyle name="40% - Accent4 12 2 2 2 5 2" xfId="22967" xr:uid="{00000000-0005-0000-0000-00004B590000}"/>
    <cellStyle name="40% - Accent4 12 2 2 2 6" xfId="22968" xr:uid="{00000000-0005-0000-0000-00004C590000}"/>
    <cellStyle name="40% - Accent4 12 2 2 3" xfId="22969" xr:uid="{00000000-0005-0000-0000-00004D590000}"/>
    <cellStyle name="40% - Accent4 12 2 2 3 2" xfId="22970" xr:uid="{00000000-0005-0000-0000-00004E590000}"/>
    <cellStyle name="40% - Accent4 12 2 2 3 2 2" xfId="22971" xr:uid="{00000000-0005-0000-0000-00004F590000}"/>
    <cellStyle name="40% - Accent4 12 2 2 3 2 2 2" xfId="22972" xr:uid="{00000000-0005-0000-0000-000050590000}"/>
    <cellStyle name="40% - Accent4 12 2 2 3 2 3" xfId="22973" xr:uid="{00000000-0005-0000-0000-000051590000}"/>
    <cellStyle name="40% - Accent4 12 2 2 3 3" xfId="22974" xr:uid="{00000000-0005-0000-0000-000052590000}"/>
    <cellStyle name="40% - Accent4 12 2 2 3 3 2" xfId="22975" xr:uid="{00000000-0005-0000-0000-000053590000}"/>
    <cellStyle name="40% - Accent4 12 2 2 3 4" xfId="22976" xr:uid="{00000000-0005-0000-0000-000054590000}"/>
    <cellStyle name="40% - Accent4 12 2 2 4" xfId="22977" xr:uid="{00000000-0005-0000-0000-000055590000}"/>
    <cellStyle name="40% - Accent4 12 2 2 4 2" xfId="22978" xr:uid="{00000000-0005-0000-0000-000056590000}"/>
    <cellStyle name="40% - Accent4 12 2 2 4 2 2" xfId="22979" xr:uid="{00000000-0005-0000-0000-000057590000}"/>
    <cellStyle name="40% - Accent4 12 2 2 4 3" xfId="22980" xr:uid="{00000000-0005-0000-0000-000058590000}"/>
    <cellStyle name="40% - Accent4 12 2 2 5" xfId="22981" xr:uid="{00000000-0005-0000-0000-000059590000}"/>
    <cellStyle name="40% - Accent4 12 2 2 5 2" xfId="22982" xr:uid="{00000000-0005-0000-0000-00005A590000}"/>
    <cellStyle name="40% - Accent4 12 2 2 5 2 2" xfId="22983" xr:uid="{00000000-0005-0000-0000-00005B590000}"/>
    <cellStyle name="40% - Accent4 12 2 2 5 3" xfId="22984" xr:uid="{00000000-0005-0000-0000-00005C590000}"/>
    <cellStyle name="40% - Accent4 12 2 2 6" xfId="22985" xr:uid="{00000000-0005-0000-0000-00005D590000}"/>
    <cellStyle name="40% - Accent4 12 2 2 6 2" xfId="22986" xr:uid="{00000000-0005-0000-0000-00005E590000}"/>
    <cellStyle name="40% - Accent4 12 2 2 7" xfId="22987" xr:uid="{00000000-0005-0000-0000-00005F590000}"/>
    <cellStyle name="40% - Accent4 12 2 3" xfId="22988" xr:uid="{00000000-0005-0000-0000-000060590000}"/>
    <cellStyle name="40% - Accent4 12 2 3 2" xfId="22989" xr:uid="{00000000-0005-0000-0000-000061590000}"/>
    <cellStyle name="40% - Accent4 12 2 3 2 2" xfId="22990" xr:uid="{00000000-0005-0000-0000-000062590000}"/>
    <cellStyle name="40% - Accent4 12 2 3 2 2 2" xfId="22991" xr:uid="{00000000-0005-0000-0000-000063590000}"/>
    <cellStyle name="40% - Accent4 12 2 3 2 2 2 2" xfId="22992" xr:uid="{00000000-0005-0000-0000-000064590000}"/>
    <cellStyle name="40% - Accent4 12 2 3 2 2 3" xfId="22993" xr:uid="{00000000-0005-0000-0000-000065590000}"/>
    <cellStyle name="40% - Accent4 12 2 3 2 3" xfId="22994" xr:uid="{00000000-0005-0000-0000-000066590000}"/>
    <cellStyle name="40% - Accent4 12 2 3 2 3 2" xfId="22995" xr:uid="{00000000-0005-0000-0000-000067590000}"/>
    <cellStyle name="40% - Accent4 12 2 3 2 4" xfId="22996" xr:uid="{00000000-0005-0000-0000-000068590000}"/>
    <cellStyle name="40% - Accent4 12 2 3 3" xfId="22997" xr:uid="{00000000-0005-0000-0000-000069590000}"/>
    <cellStyle name="40% - Accent4 12 2 3 3 2" xfId="22998" xr:uid="{00000000-0005-0000-0000-00006A590000}"/>
    <cellStyle name="40% - Accent4 12 2 3 3 2 2" xfId="22999" xr:uid="{00000000-0005-0000-0000-00006B590000}"/>
    <cellStyle name="40% - Accent4 12 2 3 3 3" xfId="23000" xr:uid="{00000000-0005-0000-0000-00006C590000}"/>
    <cellStyle name="40% - Accent4 12 2 3 4" xfId="23001" xr:uid="{00000000-0005-0000-0000-00006D590000}"/>
    <cellStyle name="40% - Accent4 12 2 3 4 2" xfId="23002" xr:uid="{00000000-0005-0000-0000-00006E590000}"/>
    <cellStyle name="40% - Accent4 12 2 3 4 2 2" xfId="23003" xr:uid="{00000000-0005-0000-0000-00006F590000}"/>
    <cellStyle name="40% - Accent4 12 2 3 4 3" xfId="23004" xr:uid="{00000000-0005-0000-0000-000070590000}"/>
    <cellStyle name="40% - Accent4 12 2 3 5" xfId="23005" xr:uid="{00000000-0005-0000-0000-000071590000}"/>
    <cellStyle name="40% - Accent4 12 2 3 5 2" xfId="23006" xr:uid="{00000000-0005-0000-0000-000072590000}"/>
    <cellStyle name="40% - Accent4 12 2 3 6" xfId="23007" xr:uid="{00000000-0005-0000-0000-000073590000}"/>
    <cellStyle name="40% - Accent4 12 2 4" xfId="23008" xr:uid="{00000000-0005-0000-0000-000074590000}"/>
    <cellStyle name="40% - Accent4 12 2 4 2" xfId="23009" xr:uid="{00000000-0005-0000-0000-000075590000}"/>
    <cellStyle name="40% - Accent4 12 2 4 2 2" xfId="23010" xr:uid="{00000000-0005-0000-0000-000076590000}"/>
    <cellStyle name="40% - Accent4 12 2 4 2 2 2" xfId="23011" xr:uid="{00000000-0005-0000-0000-000077590000}"/>
    <cellStyle name="40% - Accent4 12 2 4 2 3" xfId="23012" xr:uid="{00000000-0005-0000-0000-000078590000}"/>
    <cellStyle name="40% - Accent4 12 2 4 3" xfId="23013" xr:uid="{00000000-0005-0000-0000-000079590000}"/>
    <cellStyle name="40% - Accent4 12 2 4 3 2" xfId="23014" xr:uid="{00000000-0005-0000-0000-00007A590000}"/>
    <cellStyle name="40% - Accent4 12 2 4 4" xfId="23015" xr:uid="{00000000-0005-0000-0000-00007B590000}"/>
    <cellStyle name="40% - Accent4 12 2 5" xfId="23016" xr:uid="{00000000-0005-0000-0000-00007C590000}"/>
    <cellStyle name="40% - Accent4 12 2 5 2" xfId="23017" xr:uid="{00000000-0005-0000-0000-00007D590000}"/>
    <cellStyle name="40% - Accent4 12 2 5 2 2" xfId="23018" xr:uid="{00000000-0005-0000-0000-00007E590000}"/>
    <cellStyle name="40% - Accent4 12 2 5 3" xfId="23019" xr:uid="{00000000-0005-0000-0000-00007F590000}"/>
    <cellStyle name="40% - Accent4 12 2 6" xfId="23020" xr:uid="{00000000-0005-0000-0000-000080590000}"/>
    <cellStyle name="40% - Accent4 12 2 6 2" xfId="23021" xr:uid="{00000000-0005-0000-0000-000081590000}"/>
    <cellStyle name="40% - Accent4 12 2 6 2 2" xfId="23022" xr:uid="{00000000-0005-0000-0000-000082590000}"/>
    <cellStyle name="40% - Accent4 12 2 6 3" xfId="23023" xr:uid="{00000000-0005-0000-0000-000083590000}"/>
    <cellStyle name="40% - Accent4 12 2 7" xfId="23024" xr:uid="{00000000-0005-0000-0000-000084590000}"/>
    <cellStyle name="40% - Accent4 12 2 7 2" xfId="23025" xr:uid="{00000000-0005-0000-0000-000085590000}"/>
    <cellStyle name="40% - Accent4 12 2 8" xfId="23026" xr:uid="{00000000-0005-0000-0000-000086590000}"/>
    <cellStyle name="40% - Accent4 12 3" xfId="23027" xr:uid="{00000000-0005-0000-0000-000087590000}"/>
    <cellStyle name="40% - Accent4 12 3 2" xfId="23028" xr:uid="{00000000-0005-0000-0000-000088590000}"/>
    <cellStyle name="40% - Accent4 12 3 2 2" xfId="23029" xr:uid="{00000000-0005-0000-0000-000089590000}"/>
    <cellStyle name="40% - Accent4 12 3 2 2 2" xfId="23030" xr:uid="{00000000-0005-0000-0000-00008A590000}"/>
    <cellStyle name="40% - Accent4 12 3 2 2 2 2" xfId="23031" xr:uid="{00000000-0005-0000-0000-00008B590000}"/>
    <cellStyle name="40% - Accent4 12 3 2 2 2 2 2" xfId="23032" xr:uid="{00000000-0005-0000-0000-00008C590000}"/>
    <cellStyle name="40% - Accent4 12 3 2 2 2 3" xfId="23033" xr:uid="{00000000-0005-0000-0000-00008D590000}"/>
    <cellStyle name="40% - Accent4 12 3 2 2 3" xfId="23034" xr:uid="{00000000-0005-0000-0000-00008E590000}"/>
    <cellStyle name="40% - Accent4 12 3 2 2 3 2" xfId="23035" xr:uid="{00000000-0005-0000-0000-00008F590000}"/>
    <cellStyle name="40% - Accent4 12 3 2 2 4" xfId="23036" xr:uid="{00000000-0005-0000-0000-000090590000}"/>
    <cellStyle name="40% - Accent4 12 3 2 3" xfId="23037" xr:uid="{00000000-0005-0000-0000-000091590000}"/>
    <cellStyle name="40% - Accent4 12 3 2 3 2" xfId="23038" xr:uid="{00000000-0005-0000-0000-000092590000}"/>
    <cellStyle name="40% - Accent4 12 3 2 3 2 2" xfId="23039" xr:uid="{00000000-0005-0000-0000-000093590000}"/>
    <cellStyle name="40% - Accent4 12 3 2 3 3" xfId="23040" xr:uid="{00000000-0005-0000-0000-000094590000}"/>
    <cellStyle name="40% - Accent4 12 3 2 4" xfId="23041" xr:uid="{00000000-0005-0000-0000-000095590000}"/>
    <cellStyle name="40% - Accent4 12 3 2 4 2" xfId="23042" xr:uid="{00000000-0005-0000-0000-000096590000}"/>
    <cellStyle name="40% - Accent4 12 3 2 4 2 2" xfId="23043" xr:uid="{00000000-0005-0000-0000-000097590000}"/>
    <cellStyle name="40% - Accent4 12 3 2 4 3" xfId="23044" xr:uid="{00000000-0005-0000-0000-000098590000}"/>
    <cellStyle name="40% - Accent4 12 3 2 5" xfId="23045" xr:uid="{00000000-0005-0000-0000-000099590000}"/>
    <cellStyle name="40% - Accent4 12 3 2 5 2" xfId="23046" xr:uid="{00000000-0005-0000-0000-00009A590000}"/>
    <cellStyle name="40% - Accent4 12 3 2 6" xfId="23047" xr:uid="{00000000-0005-0000-0000-00009B590000}"/>
    <cellStyle name="40% - Accent4 12 3 3" xfId="23048" xr:uid="{00000000-0005-0000-0000-00009C590000}"/>
    <cellStyle name="40% - Accent4 12 3 3 2" xfId="23049" xr:uid="{00000000-0005-0000-0000-00009D590000}"/>
    <cellStyle name="40% - Accent4 12 3 3 2 2" xfId="23050" xr:uid="{00000000-0005-0000-0000-00009E590000}"/>
    <cellStyle name="40% - Accent4 12 3 3 2 2 2" xfId="23051" xr:uid="{00000000-0005-0000-0000-00009F590000}"/>
    <cellStyle name="40% - Accent4 12 3 3 2 3" xfId="23052" xr:uid="{00000000-0005-0000-0000-0000A0590000}"/>
    <cellStyle name="40% - Accent4 12 3 3 3" xfId="23053" xr:uid="{00000000-0005-0000-0000-0000A1590000}"/>
    <cellStyle name="40% - Accent4 12 3 3 3 2" xfId="23054" xr:uid="{00000000-0005-0000-0000-0000A2590000}"/>
    <cellStyle name="40% - Accent4 12 3 3 4" xfId="23055" xr:uid="{00000000-0005-0000-0000-0000A3590000}"/>
    <cellStyle name="40% - Accent4 12 3 4" xfId="23056" xr:uid="{00000000-0005-0000-0000-0000A4590000}"/>
    <cellStyle name="40% - Accent4 12 3 4 2" xfId="23057" xr:uid="{00000000-0005-0000-0000-0000A5590000}"/>
    <cellStyle name="40% - Accent4 12 3 4 2 2" xfId="23058" xr:uid="{00000000-0005-0000-0000-0000A6590000}"/>
    <cellStyle name="40% - Accent4 12 3 4 3" xfId="23059" xr:uid="{00000000-0005-0000-0000-0000A7590000}"/>
    <cellStyle name="40% - Accent4 12 3 5" xfId="23060" xr:uid="{00000000-0005-0000-0000-0000A8590000}"/>
    <cellStyle name="40% - Accent4 12 3 5 2" xfId="23061" xr:uid="{00000000-0005-0000-0000-0000A9590000}"/>
    <cellStyle name="40% - Accent4 12 3 5 2 2" xfId="23062" xr:uid="{00000000-0005-0000-0000-0000AA590000}"/>
    <cellStyle name="40% - Accent4 12 3 5 3" xfId="23063" xr:uid="{00000000-0005-0000-0000-0000AB590000}"/>
    <cellStyle name="40% - Accent4 12 3 6" xfId="23064" xr:uid="{00000000-0005-0000-0000-0000AC590000}"/>
    <cellStyle name="40% - Accent4 12 3 6 2" xfId="23065" xr:uid="{00000000-0005-0000-0000-0000AD590000}"/>
    <cellStyle name="40% - Accent4 12 3 7" xfId="23066" xr:uid="{00000000-0005-0000-0000-0000AE590000}"/>
    <cellStyle name="40% - Accent4 12 4" xfId="23067" xr:uid="{00000000-0005-0000-0000-0000AF590000}"/>
    <cellStyle name="40% - Accent4 12 4 2" xfId="23068" xr:uid="{00000000-0005-0000-0000-0000B0590000}"/>
    <cellStyle name="40% - Accent4 12 4 2 2" xfId="23069" xr:uid="{00000000-0005-0000-0000-0000B1590000}"/>
    <cellStyle name="40% - Accent4 12 4 2 2 2" xfId="23070" xr:uid="{00000000-0005-0000-0000-0000B2590000}"/>
    <cellStyle name="40% - Accent4 12 4 2 2 2 2" xfId="23071" xr:uid="{00000000-0005-0000-0000-0000B3590000}"/>
    <cellStyle name="40% - Accent4 12 4 2 2 3" xfId="23072" xr:uid="{00000000-0005-0000-0000-0000B4590000}"/>
    <cellStyle name="40% - Accent4 12 4 2 3" xfId="23073" xr:uid="{00000000-0005-0000-0000-0000B5590000}"/>
    <cellStyle name="40% - Accent4 12 4 2 3 2" xfId="23074" xr:uid="{00000000-0005-0000-0000-0000B6590000}"/>
    <cellStyle name="40% - Accent4 12 4 2 4" xfId="23075" xr:uid="{00000000-0005-0000-0000-0000B7590000}"/>
    <cellStyle name="40% - Accent4 12 4 3" xfId="23076" xr:uid="{00000000-0005-0000-0000-0000B8590000}"/>
    <cellStyle name="40% - Accent4 12 4 3 2" xfId="23077" xr:uid="{00000000-0005-0000-0000-0000B9590000}"/>
    <cellStyle name="40% - Accent4 12 4 3 2 2" xfId="23078" xr:uid="{00000000-0005-0000-0000-0000BA590000}"/>
    <cellStyle name="40% - Accent4 12 4 3 3" xfId="23079" xr:uid="{00000000-0005-0000-0000-0000BB590000}"/>
    <cellStyle name="40% - Accent4 12 4 4" xfId="23080" xr:uid="{00000000-0005-0000-0000-0000BC590000}"/>
    <cellStyle name="40% - Accent4 12 4 4 2" xfId="23081" xr:uid="{00000000-0005-0000-0000-0000BD590000}"/>
    <cellStyle name="40% - Accent4 12 4 4 2 2" xfId="23082" xr:uid="{00000000-0005-0000-0000-0000BE590000}"/>
    <cellStyle name="40% - Accent4 12 4 4 3" xfId="23083" xr:uid="{00000000-0005-0000-0000-0000BF590000}"/>
    <cellStyle name="40% - Accent4 12 4 5" xfId="23084" xr:uid="{00000000-0005-0000-0000-0000C0590000}"/>
    <cellStyle name="40% - Accent4 12 4 5 2" xfId="23085" xr:uid="{00000000-0005-0000-0000-0000C1590000}"/>
    <cellStyle name="40% - Accent4 12 4 6" xfId="23086" xr:uid="{00000000-0005-0000-0000-0000C2590000}"/>
    <cellStyle name="40% - Accent4 12 5" xfId="23087" xr:uid="{00000000-0005-0000-0000-0000C3590000}"/>
    <cellStyle name="40% - Accent4 12 5 2" xfId="23088" xr:uid="{00000000-0005-0000-0000-0000C4590000}"/>
    <cellStyle name="40% - Accent4 12 5 2 2" xfId="23089" xr:uid="{00000000-0005-0000-0000-0000C5590000}"/>
    <cellStyle name="40% - Accent4 12 5 2 2 2" xfId="23090" xr:uid="{00000000-0005-0000-0000-0000C6590000}"/>
    <cellStyle name="40% - Accent4 12 5 2 3" xfId="23091" xr:uid="{00000000-0005-0000-0000-0000C7590000}"/>
    <cellStyle name="40% - Accent4 12 5 3" xfId="23092" xr:uid="{00000000-0005-0000-0000-0000C8590000}"/>
    <cellStyle name="40% - Accent4 12 5 3 2" xfId="23093" xr:uid="{00000000-0005-0000-0000-0000C9590000}"/>
    <cellStyle name="40% - Accent4 12 5 4" xfId="23094" xr:uid="{00000000-0005-0000-0000-0000CA590000}"/>
    <cellStyle name="40% - Accent4 12 6" xfId="23095" xr:uid="{00000000-0005-0000-0000-0000CB590000}"/>
    <cellStyle name="40% - Accent4 12 6 2" xfId="23096" xr:uid="{00000000-0005-0000-0000-0000CC590000}"/>
    <cellStyle name="40% - Accent4 12 6 2 2" xfId="23097" xr:uid="{00000000-0005-0000-0000-0000CD590000}"/>
    <cellStyle name="40% - Accent4 12 6 3" xfId="23098" xr:uid="{00000000-0005-0000-0000-0000CE590000}"/>
    <cellStyle name="40% - Accent4 12 7" xfId="23099" xr:uid="{00000000-0005-0000-0000-0000CF590000}"/>
    <cellStyle name="40% - Accent4 12 7 2" xfId="23100" xr:uid="{00000000-0005-0000-0000-0000D0590000}"/>
    <cellStyle name="40% - Accent4 12 7 2 2" xfId="23101" xr:uid="{00000000-0005-0000-0000-0000D1590000}"/>
    <cellStyle name="40% - Accent4 12 7 3" xfId="23102" xr:uid="{00000000-0005-0000-0000-0000D2590000}"/>
    <cellStyle name="40% - Accent4 12 8" xfId="23103" xr:uid="{00000000-0005-0000-0000-0000D3590000}"/>
    <cellStyle name="40% - Accent4 12 8 2" xfId="23104" xr:uid="{00000000-0005-0000-0000-0000D4590000}"/>
    <cellStyle name="40% - Accent4 12 9" xfId="23105" xr:uid="{00000000-0005-0000-0000-0000D5590000}"/>
    <cellStyle name="40% - Accent4 13" xfId="23106" xr:uid="{00000000-0005-0000-0000-0000D6590000}"/>
    <cellStyle name="40% - Accent4 13 2" xfId="23107" xr:uid="{00000000-0005-0000-0000-0000D7590000}"/>
    <cellStyle name="40% - Accent4 13 2 2" xfId="23108" xr:uid="{00000000-0005-0000-0000-0000D8590000}"/>
    <cellStyle name="40% - Accent4 13 2 2 2" xfId="23109" xr:uid="{00000000-0005-0000-0000-0000D9590000}"/>
    <cellStyle name="40% - Accent4 13 2 2 2 2" xfId="23110" xr:uid="{00000000-0005-0000-0000-0000DA590000}"/>
    <cellStyle name="40% - Accent4 13 2 2 2 2 2" xfId="23111" xr:uid="{00000000-0005-0000-0000-0000DB590000}"/>
    <cellStyle name="40% - Accent4 13 2 2 2 2 2 2" xfId="23112" xr:uid="{00000000-0005-0000-0000-0000DC590000}"/>
    <cellStyle name="40% - Accent4 13 2 2 2 2 3" xfId="23113" xr:uid="{00000000-0005-0000-0000-0000DD590000}"/>
    <cellStyle name="40% - Accent4 13 2 2 2 3" xfId="23114" xr:uid="{00000000-0005-0000-0000-0000DE590000}"/>
    <cellStyle name="40% - Accent4 13 2 2 2 3 2" xfId="23115" xr:uid="{00000000-0005-0000-0000-0000DF590000}"/>
    <cellStyle name="40% - Accent4 13 2 2 2 4" xfId="23116" xr:uid="{00000000-0005-0000-0000-0000E0590000}"/>
    <cellStyle name="40% - Accent4 13 2 2 3" xfId="23117" xr:uid="{00000000-0005-0000-0000-0000E1590000}"/>
    <cellStyle name="40% - Accent4 13 2 2 3 2" xfId="23118" xr:uid="{00000000-0005-0000-0000-0000E2590000}"/>
    <cellStyle name="40% - Accent4 13 2 2 3 2 2" xfId="23119" xr:uid="{00000000-0005-0000-0000-0000E3590000}"/>
    <cellStyle name="40% - Accent4 13 2 2 3 3" xfId="23120" xr:uid="{00000000-0005-0000-0000-0000E4590000}"/>
    <cellStyle name="40% - Accent4 13 2 2 4" xfId="23121" xr:uid="{00000000-0005-0000-0000-0000E5590000}"/>
    <cellStyle name="40% - Accent4 13 2 2 4 2" xfId="23122" xr:uid="{00000000-0005-0000-0000-0000E6590000}"/>
    <cellStyle name="40% - Accent4 13 2 2 4 2 2" xfId="23123" xr:uid="{00000000-0005-0000-0000-0000E7590000}"/>
    <cellStyle name="40% - Accent4 13 2 2 4 3" xfId="23124" xr:uid="{00000000-0005-0000-0000-0000E8590000}"/>
    <cellStyle name="40% - Accent4 13 2 2 5" xfId="23125" xr:uid="{00000000-0005-0000-0000-0000E9590000}"/>
    <cellStyle name="40% - Accent4 13 2 2 5 2" xfId="23126" xr:uid="{00000000-0005-0000-0000-0000EA590000}"/>
    <cellStyle name="40% - Accent4 13 2 2 6" xfId="23127" xr:uid="{00000000-0005-0000-0000-0000EB590000}"/>
    <cellStyle name="40% - Accent4 13 2 3" xfId="23128" xr:uid="{00000000-0005-0000-0000-0000EC590000}"/>
    <cellStyle name="40% - Accent4 13 2 3 2" xfId="23129" xr:uid="{00000000-0005-0000-0000-0000ED590000}"/>
    <cellStyle name="40% - Accent4 13 2 3 2 2" xfId="23130" xr:uid="{00000000-0005-0000-0000-0000EE590000}"/>
    <cellStyle name="40% - Accent4 13 2 3 2 2 2" xfId="23131" xr:uid="{00000000-0005-0000-0000-0000EF590000}"/>
    <cellStyle name="40% - Accent4 13 2 3 2 3" xfId="23132" xr:uid="{00000000-0005-0000-0000-0000F0590000}"/>
    <cellStyle name="40% - Accent4 13 2 3 3" xfId="23133" xr:uid="{00000000-0005-0000-0000-0000F1590000}"/>
    <cellStyle name="40% - Accent4 13 2 3 3 2" xfId="23134" xr:uid="{00000000-0005-0000-0000-0000F2590000}"/>
    <cellStyle name="40% - Accent4 13 2 3 4" xfId="23135" xr:uid="{00000000-0005-0000-0000-0000F3590000}"/>
    <cellStyle name="40% - Accent4 13 2 4" xfId="23136" xr:uid="{00000000-0005-0000-0000-0000F4590000}"/>
    <cellStyle name="40% - Accent4 13 2 4 2" xfId="23137" xr:uid="{00000000-0005-0000-0000-0000F5590000}"/>
    <cellStyle name="40% - Accent4 13 2 4 2 2" xfId="23138" xr:uid="{00000000-0005-0000-0000-0000F6590000}"/>
    <cellStyle name="40% - Accent4 13 2 4 3" xfId="23139" xr:uid="{00000000-0005-0000-0000-0000F7590000}"/>
    <cellStyle name="40% - Accent4 13 2 5" xfId="23140" xr:uid="{00000000-0005-0000-0000-0000F8590000}"/>
    <cellStyle name="40% - Accent4 13 2 5 2" xfId="23141" xr:uid="{00000000-0005-0000-0000-0000F9590000}"/>
    <cellStyle name="40% - Accent4 13 2 5 2 2" xfId="23142" xr:uid="{00000000-0005-0000-0000-0000FA590000}"/>
    <cellStyle name="40% - Accent4 13 2 5 3" xfId="23143" xr:uid="{00000000-0005-0000-0000-0000FB590000}"/>
    <cellStyle name="40% - Accent4 13 2 6" xfId="23144" xr:uid="{00000000-0005-0000-0000-0000FC590000}"/>
    <cellStyle name="40% - Accent4 13 2 6 2" xfId="23145" xr:uid="{00000000-0005-0000-0000-0000FD590000}"/>
    <cellStyle name="40% - Accent4 13 2 7" xfId="23146" xr:uid="{00000000-0005-0000-0000-0000FE590000}"/>
    <cellStyle name="40% - Accent4 13 3" xfId="23147" xr:uid="{00000000-0005-0000-0000-0000FF590000}"/>
    <cellStyle name="40% - Accent4 13 3 2" xfId="23148" xr:uid="{00000000-0005-0000-0000-0000005A0000}"/>
    <cellStyle name="40% - Accent4 13 3 2 2" xfId="23149" xr:uid="{00000000-0005-0000-0000-0000015A0000}"/>
    <cellStyle name="40% - Accent4 13 3 2 2 2" xfId="23150" xr:uid="{00000000-0005-0000-0000-0000025A0000}"/>
    <cellStyle name="40% - Accent4 13 3 2 2 2 2" xfId="23151" xr:uid="{00000000-0005-0000-0000-0000035A0000}"/>
    <cellStyle name="40% - Accent4 13 3 2 2 2 2 2" xfId="23152" xr:uid="{00000000-0005-0000-0000-0000045A0000}"/>
    <cellStyle name="40% - Accent4 13 3 2 2 2 3" xfId="23153" xr:uid="{00000000-0005-0000-0000-0000055A0000}"/>
    <cellStyle name="40% - Accent4 13 3 2 2 3" xfId="23154" xr:uid="{00000000-0005-0000-0000-0000065A0000}"/>
    <cellStyle name="40% - Accent4 13 3 2 2 3 2" xfId="23155" xr:uid="{00000000-0005-0000-0000-0000075A0000}"/>
    <cellStyle name="40% - Accent4 13 3 2 2 4" xfId="23156" xr:uid="{00000000-0005-0000-0000-0000085A0000}"/>
    <cellStyle name="40% - Accent4 13 3 2 3" xfId="23157" xr:uid="{00000000-0005-0000-0000-0000095A0000}"/>
    <cellStyle name="40% - Accent4 13 3 2 3 2" xfId="23158" xr:uid="{00000000-0005-0000-0000-00000A5A0000}"/>
    <cellStyle name="40% - Accent4 13 3 2 3 2 2" xfId="23159" xr:uid="{00000000-0005-0000-0000-00000B5A0000}"/>
    <cellStyle name="40% - Accent4 13 3 2 3 3" xfId="23160" xr:uid="{00000000-0005-0000-0000-00000C5A0000}"/>
    <cellStyle name="40% - Accent4 13 3 2 4" xfId="23161" xr:uid="{00000000-0005-0000-0000-00000D5A0000}"/>
    <cellStyle name="40% - Accent4 13 3 2 4 2" xfId="23162" xr:uid="{00000000-0005-0000-0000-00000E5A0000}"/>
    <cellStyle name="40% - Accent4 13 3 2 4 2 2" xfId="23163" xr:uid="{00000000-0005-0000-0000-00000F5A0000}"/>
    <cellStyle name="40% - Accent4 13 3 2 4 3" xfId="23164" xr:uid="{00000000-0005-0000-0000-0000105A0000}"/>
    <cellStyle name="40% - Accent4 13 3 2 5" xfId="23165" xr:uid="{00000000-0005-0000-0000-0000115A0000}"/>
    <cellStyle name="40% - Accent4 13 3 2 5 2" xfId="23166" xr:uid="{00000000-0005-0000-0000-0000125A0000}"/>
    <cellStyle name="40% - Accent4 13 3 2 6" xfId="23167" xr:uid="{00000000-0005-0000-0000-0000135A0000}"/>
    <cellStyle name="40% - Accent4 13 3 3" xfId="23168" xr:uid="{00000000-0005-0000-0000-0000145A0000}"/>
    <cellStyle name="40% - Accent4 13 3 3 2" xfId="23169" xr:uid="{00000000-0005-0000-0000-0000155A0000}"/>
    <cellStyle name="40% - Accent4 13 3 3 2 2" xfId="23170" xr:uid="{00000000-0005-0000-0000-0000165A0000}"/>
    <cellStyle name="40% - Accent4 13 3 3 2 2 2" xfId="23171" xr:uid="{00000000-0005-0000-0000-0000175A0000}"/>
    <cellStyle name="40% - Accent4 13 3 3 2 3" xfId="23172" xr:uid="{00000000-0005-0000-0000-0000185A0000}"/>
    <cellStyle name="40% - Accent4 13 3 3 3" xfId="23173" xr:uid="{00000000-0005-0000-0000-0000195A0000}"/>
    <cellStyle name="40% - Accent4 13 3 3 3 2" xfId="23174" xr:uid="{00000000-0005-0000-0000-00001A5A0000}"/>
    <cellStyle name="40% - Accent4 13 3 3 4" xfId="23175" xr:uid="{00000000-0005-0000-0000-00001B5A0000}"/>
    <cellStyle name="40% - Accent4 13 3 4" xfId="23176" xr:uid="{00000000-0005-0000-0000-00001C5A0000}"/>
    <cellStyle name="40% - Accent4 13 3 4 2" xfId="23177" xr:uid="{00000000-0005-0000-0000-00001D5A0000}"/>
    <cellStyle name="40% - Accent4 13 3 4 2 2" xfId="23178" xr:uid="{00000000-0005-0000-0000-00001E5A0000}"/>
    <cellStyle name="40% - Accent4 13 3 4 3" xfId="23179" xr:uid="{00000000-0005-0000-0000-00001F5A0000}"/>
    <cellStyle name="40% - Accent4 13 3 5" xfId="23180" xr:uid="{00000000-0005-0000-0000-0000205A0000}"/>
    <cellStyle name="40% - Accent4 13 3 5 2" xfId="23181" xr:uid="{00000000-0005-0000-0000-0000215A0000}"/>
    <cellStyle name="40% - Accent4 13 3 5 2 2" xfId="23182" xr:uid="{00000000-0005-0000-0000-0000225A0000}"/>
    <cellStyle name="40% - Accent4 13 3 5 3" xfId="23183" xr:uid="{00000000-0005-0000-0000-0000235A0000}"/>
    <cellStyle name="40% - Accent4 13 3 6" xfId="23184" xr:uid="{00000000-0005-0000-0000-0000245A0000}"/>
    <cellStyle name="40% - Accent4 13 3 6 2" xfId="23185" xr:uid="{00000000-0005-0000-0000-0000255A0000}"/>
    <cellStyle name="40% - Accent4 13 3 7" xfId="23186" xr:uid="{00000000-0005-0000-0000-0000265A0000}"/>
    <cellStyle name="40% - Accent4 13 4" xfId="23187" xr:uid="{00000000-0005-0000-0000-0000275A0000}"/>
    <cellStyle name="40% - Accent4 13 4 2" xfId="23188" xr:uid="{00000000-0005-0000-0000-0000285A0000}"/>
    <cellStyle name="40% - Accent4 13 4 2 2" xfId="23189" xr:uid="{00000000-0005-0000-0000-0000295A0000}"/>
    <cellStyle name="40% - Accent4 13 4 2 2 2" xfId="23190" xr:uid="{00000000-0005-0000-0000-00002A5A0000}"/>
    <cellStyle name="40% - Accent4 13 4 2 2 2 2" xfId="23191" xr:uid="{00000000-0005-0000-0000-00002B5A0000}"/>
    <cellStyle name="40% - Accent4 13 4 2 2 3" xfId="23192" xr:uid="{00000000-0005-0000-0000-00002C5A0000}"/>
    <cellStyle name="40% - Accent4 13 4 2 3" xfId="23193" xr:uid="{00000000-0005-0000-0000-00002D5A0000}"/>
    <cellStyle name="40% - Accent4 13 4 2 3 2" xfId="23194" xr:uid="{00000000-0005-0000-0000-00002E5A0000}"/>
    <cellStyle name="40% - Accent4 13 4 2 4" xfId="23195" xr:uid="{00000000-0005-0000-0000-00002F5A0000}"/>
    <cellStyle name="40% - Accent4 13 4 3" xfId="23196" xr:uid="{00000000-0005-0000-0000-0000305A0000}"/>
    <cellStyle name="40% - Accent4 13 4 3 2" xfId="23197" xr:uid="{00000000-0005-0000-0000-0000315A0000}"/>
    <cellStyle name="40% - Accent4 13 4 3 2 2" xfId="23198" xr:uid="{00000000-0005-0000-0000-0000325A0000}"/>
    <cellStyle name="40% - Accent4 13 4 3 3" xfId="23199" xr:uid="{00000000-0005-0000-0000-0000335A0000}"/>
    <cellStyle name="40% - Accent4 13 4 4" xfId="23200" xr:uid="{00000000-0005-0000-0000-0000345A0000}"/>
    <cellStyle name="40% - Accent4 13 4 4 2" xfId="23201" xr:uid="{00000000-0005-0000-0000-0000355A0000}"/>
    <cellStyle name="40% - Accent4 13 4 4 2 2" xfId="23202" xr:uid="{00000000-0005-0000-0000-0000365A0000}"/>
    <cellStyle name="40% - Accent4 13 4 4 3" xfId="23203" xr:uid="{00000000-0005-0000-0000-0000375A0000}"/>
    <cellStyle name="40% - Accent4 13 4 5" xfId="23204" xr:uid="{00000000-0005-0000-0000-0000385A0000}"/>
    <cellStyle name="40% - Accent4 13 4 5 2" xfId="23205" xr:uid="{00000000-0005-0000-0000-0000395A0000}"/>
    <cellStyle name="40% - Accent4 13 4 6" xfId="23206" xr:uid="{00000000-0005-0000-0000-00003A5A0000}"/>
    <cellStyle name="40% - Accent4 13 5" xfId="23207" xr:uid="{00000000-0005-0000-0000-00003B5A0000}"/>
    <cellStyle name="40% - Accent4 13 5 2" xfId="23208" xr:uid="{00000000-0005-0000-0000-00003C5A0000}"/>
    <cellStyle name="40% - Accent4 13 5 2 2" xfId="23209" xr:uid="{00000000-0005-0000-0000-00003D5A0000}"/>
    <cellStyle name="40% - Accent4 13 5 2 2 2" xfId="23210" xr:uid="{00000000-0005-0000-0000-00003E5A0000}"/>
    <cellStyle name="40% - Accent4 13 5 2 3" xfId="23211" xr:uid="{00000000-0005-0000-0000-00003F5A0000}"/>
    <cellStyle name="40% - Accent4 13 5 3" xfId="23212" xr:uid="{00000000-0005-0000-0000-0000405A0000}"/>
    <cellStyle name="40% - Accent4 13 5 3 2" xfId="23213" xr:uid="{00000000-0005-0000-0000-0000415A0000}"/>
    <cellStyle name="40% - Accent4 13 5 4" xfId="23214" xr:uid="{00000000-0005-0000-0000-0000425A0000}"/>
    <cellStyle name="40% - Accent4 13 6" xfId="23215" xr:uid="{00000000-0005-0000-0000-0000435A0000}"/>
    <cellStyle name="40% - Accent4 13 6 2" xfId="23216" xr:uid="{00000000-0005-0000-0000-0000445A0000}"/>
    <cellStyle name="40% - Accent4 13 6 2 2" xfId="23217" xr:uid="{00000000-0005-0000-0000-0000455A0000}"/>
    <cellStyle name="40% - Accent4 13 6 3" xfId="23218" xr:uid="{00000000-0005-0000-0000-0000465A0000}"/>
    <cellStyle name="40% - Accent4 13 7" xfId="23219" xr:uid="{00000000-0005-0000-0000-0000475A0000}"/>
    <cellStyle name="40% - Accent4 13 7 2" xfId="23220" xr:uid="{00000000-0005-0000-0000-0000485A0000}"/>
    <cellStyle name="40% - Accent4 13 7 2 2" xfId="23221" xr:uid="{00000000-0005-0000-0000-0000495A0000}"/>
    <cellStyle name="40% - Accent4 13 7 3" xfId="23222" xr:uid="{00000000-0005-0000-0000-00004A5A0000}"/>
    <cellStyle name="40% - Accent4 13 8" xfId="23223" xr:uid="{00000000-0005-0000-0000-00004B5A0000}"/>
    <cellStyle name="40% - Accent4 13 8 2" xfId="23224" xr:uid="{00000000-0005-0000-0000-00004C5A0000}"/>
    <cellStyle name="40% - Accent4 13 9" xfId="23225" xr:uid="{00000000-0005-0000-0000-00004D5A0000}"/>
    <cellStyle name="40% - Accent4 14" xfId="23226" xr:uid="{00000000-0005-0000-0000-00004E5A0000}"/>
    <cellStyle name="40% - Accent4 14 2" xfId="23227" xr:uid="{00000000-0005-0000-0000-00004F5A0000}"/>
    <cellStyle name="40% - Accent4 14 2 2" xfId="23228" xr:uid="{00000000-0005-0000-0000-0000505A0000}"/>
    <cellStyle name="40% - Accent4 14 2 2 2" xfId="23229" xr:uid="{00000000-0005-0000-0000-0000515A0000}"/>
    <cellStyle name="40% - Accent4 14 2 2 2 2" xfId="23230" xr:uid="{00000000-0005-0000-0000-0000525A0000}"/>
    <cellStyle name="40% - Accent4 14 2 2 2 2 2" xfId="23231" xr:uid="{00000000-0005-0000-0000-0000535A0000}"/>
    <cellStyle name="40% - Accent4 14 2 2 2 3" xfId="23232" xr:uid="{00000000-0005-0000-0000-0000545A0000}"/>
    <cellStyle name="40% - Accent4 14 2 2 3" xfId="23233" xr:uid="{00000000-0005-0000-0000-0000555A0000}"/>
    <cellStyle name="40% - Accent4 14 2 2 3 2" xfId="23234" xr:uid="{00000000-0005-0000-0000-0000565A0000}"/>
    <cellStyle name="40% - Accent4 14 2 2 4" xfId="23235" xr:uid="{00000000-0005-0000-0000-0000575A0000}"/>
    <cellStyle name="40% - Accent4 14 2 3" xfId="23236" xr:uid="{00000000-0005-0000-0000-0000585A0000}"/>
    <cellStyle name="40% - Accent4 14 2 3 2" xfId="23237" xr:uid="{00000000-0005-0000-0000-0000595A0000}"/>
    <cellStyle name="40% - Accent4 14 2 3 2 2" xfId="23238" xr:uid="{00000000-0005-0000-0000-00005A5A0000}"/>
    <cellStyle name="40% - Accent4 14 2 3 3" xfId="23239" xr:uid="{00000000-0005-0000-0000-00005B5A0000}"/>
    <cellStyle name="40% - Accent4 14 2 4" xfId="23240" xr:uid="{00000000-0005-0000-0000-00005C5A0000}"/>
    <cellStyle name="40% - Accent4 14 2 4 2" xfId="23241" xr:uid="{00000000-0005-0000-0000-00005D5A0000}"/>
    <cellStyle name="40% - Accent4 14 2 4 2 2" xfId="23242" xr:uid="{00000000-0005-0000-0000-00005E5A0000}"/>
    <cellStyle name="40% - Accent4 14 2 4 3" xfId="23243" xr:uid="{00000000-0005-0000-0000-00005F5A0000}"/>
    <cellStyle name="40% - Accent4 14 2 5" xfId="23244" xr:uid="{00000000-0005-0000-0000-0000605A0000}"/>
    <cellStyle name="40% - Accent4 14 2 5 2" xfId="23245" xr:uid="{00000000-0005-0000-0000-0000615A0000}"/>
    <cellStyle name="40% - Accent4 14 2 6" xfId="23246" xr:uid="{00000000-0005-0000-0000-0000625A0000}"/>
    <cellStyle name="40% - Accent4 14 3" xfId="23247" xr:uid="{00000000-0005-0000-0000-0000635A0000}"/>
    <cellStyle name="40% - Accent4 14 3 2" xfId="23248" xr:uid="{00000000-0005-0000-0000-0000645A0000}"/>
    <cellStyle name="40% - Accent4 14 3 2 2" xfId="23249" xr:uid="{00000000-0005-0000-0000-0000655A0000}"/>
    <cellStyle name="40% - Accent4 14 3 2 2 2" xfId="23250" xr:uid="{00000000-0005-0000-0000-0000665A0000}"/>
    <cellStyle name="40% - Accent4 14 3 2 3" xfId="23251" xr:uid="{00000000-0005-0000-0000-0000675A0000}"/>
    <cellStyle name="40% - Accent4 14 3 3" xfId="23252" xr:uid="{00000000-0005-0000-0000-0000685A0000}"/>
    <cellStyle name="40% - Accent4 14 3 3 2" xfId="23253" xr:uid="{00000000-0005-0000-0000-0000695A0000}"/>
    <cellStyle name="40% - Accent4 14 3 4" xfId="23254" xr:uid="{00000000-0005-0000-0000-00006A5A0000}"/>
    <cellStyle name="40% - Accent4 14 4" xfId="23255" xr:uid="{00000000-0005-0000-0000-00006B5A0000}"/>
    <cellStyle name="40% - Accent4 14 4 2" xfId="23256" xr:uid="{00000000-0005-0000-0000-00006C5A0000}"/>
    <cellStyle name="40% - Accent4 14 4 2 2" xfId="23257" xr:uid="{00000000-0005-0000-0000-00006D5A0000}"/>
    <cellStyle name="40% - Accent4 14 4 3" xfId="23258" xr:uid="{00000000-0005-0000-0000-00006E5A0000}"/>
    <cellStyle name="40% - Accent4 14 5" xfId="23259" xr:uid="{00000000-0005-0000-0000-00006F5A0000}"/>
    <cellStyle name="40% - Accent4 14 5 2" xfId="23260" xr:uid="{00000000-0005-0000-0000-0000705A0000}"/>
    <cellStyle name="40% - Accent4 14 5 2 2" xfId="23261" xr:uid="{00000000-0005-0000-0000-0000715A0000}"/>
    <cellStyle name="40% - Accent4 14 5 3" xfId="23262" xr:uid="{00000000-0005-0000-0000-0000725A0000}"/>
    <cellStyle name="40% - Accent4 14 6" xfId="23263" xr:uid="{00000000-0005-0000-0000-0000735A0000}"/>
    <cellStyle name="40% - Accent4 14 6 2" xfId="23264" xr:uid="{00000000-0005-0000-0000-0000745A0000}"/>
    <cellStyle name="40% - Accent4 14 7" xfId="23265" xr:uid="{00000000-0005-0000-0000-0000755A0000}"/>
    <cellStyle name="40% - Accent4 15" xfId="23266" xr:uid="{00000000-0005-0000-0000-0000765A0000}"/>
    <cellStyle name="40% - Accent4 15 2" xfId="23267" xr:uid="{00000000-0005-0000-0000-0000775A0000}"/>
    <cellStyle name="40% - Accent4 15 2 2" xfId="23268" xr:uid="{00000000-0005-0000-0000-0000785A0000}"/>
    <cellStyle name="40% - Accent4 15 2 2 2" xfId="23269" xr:uid="{00000000-0005-0000-0000-0000795A0000}"/>
    <cellStyle name="40% - Accent4 15 2 2 2 2" xfId="23270" xr:uid="{00000000-0005-0000-0000-00007A5A0000}"/>
    <cellStyle name="40% - Accent4 15 2 2 2 2 2" xfId="23271" xr:uid="{00000000-0005-0000-0000-00007B5A0000}"/>
    <cellStyle name="40% - Accent4 15 2 2 2 3" xfId="23272" xr:uid="{00000000-0005-0000-0000-00007C5A0000}"/>
    <cellStyle name="40% - Accent4 15 2 2 3" xfId="23273" xr:uid="{00000000-0005-0000-0000-00007D5A0000}"/>
    <cellStyle name="40% - Accent4 15 2 2 3 2" xfId="23274" xr:uid="{00000000-0005-0000-0000-00007E5A0000}"/>
    <cellStyle name="40% - Accent4 15 2 2 4" xfId="23275" xr:uid="{00000000-0005-0000-0000-00007F5A0000}"/>
    <cellStyle name="40% - Accent4 15 2 3" xfId="23276" xr:uid="{00000000-0005-0000-0000-0000805A0000}"/>
    <cellStyle name="40% - Accent4 15 2 3 2" xfId="23277" xr:uid="{00000000-0005-0000-0000-0000815A0000}"/>
    <cellStyle name="40% - Accent4 15 2 3 2 2" xfId="23278" xr:uid="{00000000-0005-0000-0000-0000825A0000}"/>
    <cellStyle name="40% - Accent4 15 2 3 3" xfId="23279" xr:uid="{00000000-0005-0000-0000-0000835A0000}"/>
    <cellStyle name="40% - Accent4 15 2 4" xfId="23280" xr:uid="{00000000-0005-0000-0000-0000845A0000}"/>
    <cellStyle name="40% - Accent4 15 2 4 2" xfId="23281" xr:uid="{00000000-0005-0000-0000-0000855A0000}"/>
    <cellStyle name="40% - Accent4 15 2 4 2 2" xfId="23282" xr:uid="{00000000-0005-0000-0000-0000865A0000}"/>
    <cellStyle name="40% - Accent4 15 2 4 3" xfId="23283" xr:uid="{00000000-0005-0000-0000-0000875A0000}"/>
    <cellStyle name="40% - Accent4 15 2 5" xfId="23284" xr:uid="{00000000-0005-0000-0000-0000885A0000}"/>
    <cellStyle name="40% - Accent4 15 2 5 2" xfId="23285" xr:uid="{00000000-0005-0000-0000-0000895A0000}"/>
    <cellStyle name="40% - Accent4 15 2 6" xfId="23286" xr:uid="{00000000-0005-0000-0000-00008A5A0000}"/>
    <cellStyle name="40% - Accent4 15 3" xfId="23287" xr:uid="{00000000-0005-0000-0000-00008B5A0000}"/>
    <cellStyle name="40% - Accent4 15 3 2" xfId="23288" xr:uid="{00000000-0005-0000-0000-00008C5A0000}"/>
    <cellStyle name="40% - Accent4 15 3 2 2" xfId="23289" xr:uid="{00000000-0005-0000-0000-00008D5A0000}"/>
    <cellStyle name="40% - Accent4 15 3 2 2 2" xfId="23290" xr:uid="{00000000-0005-0000-0000-00008E5A0000}"/>
    <cellStyle name="40% - Accent4 15 3 2 3" xfId="23291" xr:uid="{00000000-0005-0000-0000-00008F5A0000}"/>
    <cellStyle name="40% - Accent4 15 3 3" xfId="23292" xr:uid="{00000000-0005-0000-0000-0000905A0000}"/>
    <cellStyle name="40% - Accent4 15 3 3 2" xfId="23293" xr:uid="{00000000-0005-0000-0000-0000915A0000}"/>
    <cellStyle name="40% - Accent4 15 3 4" xfId="23294" xr:uid="{00000000-0005-0000-0000-0000925A0000}"/>
    <cellStyle name="40% - Accent4 15 4" xfId="23295" xr:uid="{00000000-0005-0000-0000-0000935A0000}"/>
    <cellStyle name="40% - Accent4 15 4 2" xfId="23296" xr:uid="{00000000-0005-0000-0000-0000945A0000}"/>
    <cellStyle name="40% - Accent4 15 4 2 2" xfId="23297" xr:uid="{00000000-0005-0000-0000-0000955A0000}"/>
    <cellStyle name="40% - Accent4 15 4 3" xfId="23298" xr:uid="{00000000-0005-0000-0000-0000965A0000}"/>
    <cellStyle name="40% - Accent4 15 5" xfId="23299" xr:uid="{00000000-0005-0000-0000-0000975A0000}"/>
    <cellStyle name="40% - Accent4 15 5 2" xfId="23300" xr:uid="{00000000-0005-0000-0000-0000985A0000}"/>
    <cellStyle name="40% - Accent4 15 5 2 2" xfId="23301" xr:uid="{00000000-0005-0000-0000-0000995A0000}"/>
    <cellStyle name="40% - Accent4 15 5 3" xfId="23302" xr:uid="{00000000-0005-0000-0000-00009A5A0000}"/>
    <cellStyle name="40% - Accent4 15 6" xfId="23303" xr:uid="{00000000-0005-0000-0000-00009B5A0000}"/>
    <cellStyle name="40% - Accent4 15 6 2" xfId="23304" xr:uid="{00000000-0005-0000-0000-00009C5A0000}"/>
    <cellStyle name="40% - Accent4 15 7" xfId="23305" xr:uid="{00000000-0005-0000-0000-00009D5A0000}"/>
    <cellStyle name="40% - Accent4 16" xfId="23306" xr:uid="{00000000-0005-0000-0000-00009E5A0000}"/>
    <cellStyle name="40% - Accent4 16 2" xfId="23307" xr:uid="{00000000-0005-0000-0000-00009F5A0000}"/>
    <cellStyle name="40% - Accent4 16 2 2" xfId="23308" xr:uid="{00000000-0005-0000-0000-0000A05A0000}"/>
    <cellStyle name="40% - Accent4 16 2 2 2" xfId="23309" xr:uid="{00000000-0005-0000-0000-0000A15A0000}"/>
    <cellStyle name="40% - Accent4 16 2 2 2 2" xfId="23310" xr:uid="{00000000-0005-0000-0000-0000A25A0000}"/>
    <cellStyle name="40% - Accent4 16 2 2 2 2 2" xfId="23311" xr:uid="{00000000-0005-0000-0000-0000A35A0000}"/>
    <cellStyle name="40% - Accent4 16 2 2 2 3" xfId="23312" xr:uid="{00000000-0005-0000-0000-0000A45A0000}"/>
    <cellStyle name="40% - Accent4 16 2 2 3" xfId="23313" xr:uid="{00000000-0005-0000-0000-0000A55A0000}"/>
    <cellStyle name="40% - Accent4 16 2 2 3 2" xfId="23314" xr:uid="{00000000-0005-0000-0000-0000A65A0000}"/>
    <cellStyle name="40% - Accent4 16 2 2 4" xfId="23315" xr:uid="{00000000-0005-0000-0000-0000A75A0000}"/>
    <cellStyle name="40% - Accent4 16 2 3" xfId="23316" xr:uid="{00000000-0005-0000-0000-0000A85A0000}"/>
    <cellStyle name="40% - Accent4 16 2 3 2" xfId="23317" xr:uid="{00000000-0005-0000-0000-0000A95A0000}"/>
    <cellStyle name="40% - Accent4 16 2 3 2 2" xfId="23318" xr:uid="{00000000-0005-0000-0000-0000AA5A0000}"/>
    <cellStyle name="40% - Accent4 16 2 3 3" xfId="23319" xr:uid="{00000000-0005-0000-0000-0000AB5A0000}"/>
    <cellStyle name="40% - Accent4 16 2 4" xfId="23320" xr:uid="{00000000-0005-0000-0000-0000AC5A0000}"/>
    <cellStyle name="40% - Accent4 16 2 4 2" xfId="23321" xr:uid="{00000000-0005-0000-0000-0000AD5A0000}"/>
    <cellStyle name="40% - Accent4 16 2 4 2 2" xfId="23322" xr:uid="{00000000-0005-0000-0000-0000AE5A0000}"/>
    <cellStyle name="40% - Accent4 16 2 4 3" xfId="23323" xr:uid="{00000000-0005-0000-0000-0000AF5A0000}"/>
    <cellStyle name="40% - Accent4 16 2 5" xfId="23324" xr:uid="{00000000-0005-0000-0000-0000B05A0000}"/>
    <cellStyle name="40% - Accent4 16 2 5 2" xfId="23325" xr:uid="{00000000-0005-0000-0000-0000B15A0000}"/>
    <cellStyle name="40% - Accent4 16 2 6" xfId="23326" xr:uid="{00000000-0005-0000-0000-0000B25A0000}"/>
    <cellStyle name="40% - Accent4 16 3" xfId="23327" xr:uid="{00000000-0005-0000-0000-0000B35A0000}"/>
    <cellStyle name="40% - Accent4 16 3 2" xfId="23328" xr:uid="{00000000-0005-0000-0000-0000B45A0000}"/>
    <cellStyle name="40% - Accent4 16 3 2 2" xfId="23329" xr:uid="{00000000-0005-0000-0000-0000B55A0000}"/>
    <cellStyle name="40% - Accent4 16 3 2 2 2" xfId="23330" xr:uid="{00000000-0005-0000-0000-0000B65A0000}"/>
    <cellStyle name="40% - Accent4 16 3 2 3" xfId="23331" xr:uid="{00000000-0005-0000-0000-0000B75A0000}"/>
    <cellStyle name="40% - Accent4 16 3 3" xfId="23332" xr:uid="{00000000-0005-0000-0000-0000B85A0000}"/>
    <cellStyle name="40% - Accent4 16 3 3 2" xfId="23333" xr:uid="{00000000-0005-0000-0000-0000B95A0000}"/>
    <cellStyle name="40% - Accent4 16 3 4" xfId="23334" xr:uid="{00000000-0005-0000-0000-0000BA5A0000}"/>
    <cellStyle name="40% - Accent4 16 4" xfId="23335" xr:uid="{00000000-0005-0000-0000-0000BB5A0000}"/>
    <cellStyle name="40% - Accent4 16 4 2" xfId="23336" xr:uid="{00000000-0005-0000-0000-0000BC5A0000}"/>
    <cellStyle name="40% - Accent4 16 4 2 2" xfId="23337" xr:uid="{00000000-0005-0000-0000-0000BD5A0000}"/>
    <cellStyle name="40% - Accent4 16 4 3" xfId="23338" xr:uid="{00000000-0005-0000-0000-0000BE5A0000}"/>
    <cellStyle name="40% - Accent4 16 5" xfId="23339" xr:uid="{00000000-0005-0000-0000-0000BF5A0000}"/>
    <cellStyle name="40% - Accent4 16 5 2" xfId="23340" xr:uid="{00000000-0005-0000-0000-0000C05A0000}"/>
    <cellStyle name="40% - Accent4 16 5 2 2" xfId="23341" xr:uid="{00000000-0005-0000-0000-0000C15A0000}"/>
    <cellStyle name="40% - Accent4 16 5 3" xfId="23342" xr:uid="{00000000-0005-0000-0000-0000C25A0000}"/>
    <cellStyle name="40% - Accent4 16 6" xfId="23343" xr:uid="{00000000-0005-0000-0000-0000C35A0000}"/>
    <cellStyle name="40% - Accent4 16 6 2" xfId="23344" xr:uid="{00000000-0005-0000-0000-0000C45A0000}"/>
    <cellStyle name="40% - Accent4 16 7" xfId="23345" xr:uid="{00000000-0005-0000-0000-0000C55A0000}"/>
    <cellStyle name="40% - Accent4 17" xfId="23346" xr:uid="{00000000-0005-0000-0000-0000C65A0000}"/>
    <cellStyle name="40% - Accent4 17 2" xfId="23347" xr:uid="{00000000-0005-0000-0000-0000C75A0000}"/>
    <cellStyle name="40% - Accent4 17 2 2" xfId="23348" xr:uid="{00000000-0005-0000-0000-0000C85A0000}"/>
    <cellStyle name="40% - Accent4 17 2 2 2" xfId="23349" xr:uid="{00000000-0005-0000-0000-0000C95A0000}"/>
    <cellStyle name="40% - Accent4 17 2 2 2 2" xfId="23350" xr:uid="{00000000-0005-0000-0000-0000CA5A0000}"/>
    <cellStyle name="40% - Accent4 17 2 2 2 2 2" xfId="23351" xr:uid="{00000000-0005-0000-0000-0000CB5A0000}"/>
    <cellStyle name="40% - Accent4 17 2 2 2 3" xfId="23352" xr:uid="{00000000-0005-0000-0000-0000CC5A0000}"/>
    <cellStyle name="40% - Accent4 17 2 2 3" xfId="23353" xr:uid="{00000000-0005-0000-0000-0000CD5A0000}"/>
    <cellStyle name="40% - Accent4 17 2 2 3 2" xfId="23354" xr:uid="{00000000-0005-0000-0000-0000CE5A0000}"/>
    <cellStyle name="40% - Accent4 17 2 2 4" xfId="23355" xr:uid="{00000000-0005-0000-0000-0000CF5A0000}"/>
    <cellStyle name="40% - Accent4 17 2 3" xfId="23356" xr:uid="{00000000-0005-0000-0000-0000D05A0000}"/>
    <cellStyle name="40% - Accent4 17 2 3 2" xfId="23357" xr:uid="{00000000-0005-0000-0000-0000D15A0000}"/>
    <cellStyle name="40% - Accent4 17 2 3 2 2" xfId="23358" xr:uid="{00000000-0005-0000-0000-0000D25A0000}"/>
    <cellStyle name="40% - Accent4 17 2 3 3" xfId="23359" xr:uid="{00000000-0005-0000-0000-0000D35A0000}"/>
    <cellStyle name="40% - Accent4 17 2 4" xfId="23360" xr:uid="{00000000-0005-0000-0000-0000D45A0000}"/>
    <cellStyle name="40% - Accent4 17 2 4 2" xfId="23361" xr:uid="{00000000-0005-0000-0000-0000D55A0000}"/>
    <cellStyle name="40% - Accent4 17 2 4 2 2" xfId="23362" xr:uid="{00000000-0005-0000-0000-0000D65A0000}"/>
    <cellStyle name="40% - Accent4 17 2 4 3" xfId="23363" xr:uid="{00000000-0005-0000-0000-0000D75A0000}"/>
    <cellStyle name="40% - Accent4 17 2 5" xfId="23364" xr:uid="{00000000-0005-0000-0000-0000D85A0000}"/>
    <cellStyle name="40% - Accent4 17 2 5 2" xfId="23365" xr:uid="{00000000-0005-0000-0000-0000D95A0000}"/>
    <cellStyle name="40% - Accent4 17 2 6" xfId="23366" xr:uid="{00000000-0005-0000-0000-0000DA5A0000}"/>
    <cellStyle name="40% - Accent4 17 3" xfId="23367" xr:uid="{00000000-0005-0000-0000-0000DB5A0000}"/>
    <cellStyle name="40% - Accent4 17 3 2" xfId="23368" xr:uid="{00000000-0005-0000-0000-0000DC5A0000}"/>
    <cellStyle name="40% - Accent4 17 3 2 2" xfId="23369" xr:uid="{00000000-0005-0000-0000-0000DD5A0000}"/>
    <cellStyle name="40% - Accent4 17 3 2 2 2" xfId="23370" xr:uid="{00000000-0005-0000-0000-0000DE5A0000}"/>
    <cellStyle name="40% - Accent4 17 3 2 3" xfId="23371" xr:uid="{00000000-0005-0000-0000-0000DF5A0000}"/>
    <cellStyle name="40% - Accent4 17 3 3" xfId="23372" xr:uid="{00000000-0005-0000-0000-0000E05A0000}"/>
    <cellStyle name="40% - Accent4 17 3 3 2" xfId="23373" xr:uid="{00000000-0005-0000-0000-0000E15A0000}"/>
    <cellStyle name="40% - Accent4 17 3 4" xfId="23374" xr:uid="{00000000-0005-0000-0000-0000E25A0000}"/>
    <cellStyle name="40% - Accent4 17 4" xfId="23375" xr:uid="{00000000-0005-0000-0000-0000E35A0000}"/>
    <cellStyle name="40% - Accent4 17 4 2" xfId="23376" xr:uid="{00000000-0005-0000-0000-0000E45A0000}"/>
    <cellStyle name="40% - Accent4 17 4 2 2" xfId="23377" xr:uid="{00000000-0005-0000-0000-0000E55A0000}"/>
    <cellStyle name="40% - Accent4 17 4 3" xfId="23378" xr:uid="{00000000-0005-0000-0000-0000E65A0000}"/>
    <cellStyle name="40% - Accent4 17 5" xfId="23379" xr:uid="{00000000-0005-0000-0000-0000E75A0000}"/>
    <cellStyle name="40% - Accent4 17 5 2" xfId="23380" xr:uid="{00000000-0005-0000-0000-0000E85A0000}"/>
    <cellStyle name="40% - Accent4 17 5 2 2" xfId="23381" xr:uid="{00000000-0005-0000-0000-0000E95A0000}"/>
    <cellStyle name="40% - Accent4 17 5 3" xfId="23382" xr:uid="{00000000-0005-0000-0000-0000EA5A0000}"/>
    <cellStyle name="40% - Accent4 17 6" xfId="23383" xr:uid="{00000000-0005-0000-0000-0000EB5A0000}"/>
    <cellStyle name="40% - Accent4 17 6 2" xfId="23384" xr:uid="{00000000-0005-0000-0000-0000EC5A0000}"/>
    <cellStyle name="40% - Accent4 17 7" xfId="23385" xr:uid="{00000000-0005-0000-0000-0000ED5A0000}"/>
    <cellStyle name="40% - Accent4 18" xfId="23386" xr:uid="{00000000-0005-0000-0000-0000EE5A0000}"/>
    <cellStyle name="40% - Accent4 18 2" xfId="23387" xr:uid="{00000000-0005-0000-0000-0000EF5A0000}"/>
    <cellStyle name="40% - Accent4 18 2 2" xfId="23388" xr:uid="{00000000-0005-0000-0000-0000F05A0000}"/>
    <cellStyle name="40% - Accent4 18 2 2 2" xfId="23389" xr:uid="{00000000-0005-0000-0000-0000F15A0000}"/>
    <cellStyle name="40% - Accent4 18 2 2 2 2" xfId="23390" xr:uid="{00000000-0005-0000-0000-0000F25A0000}"/>
    <cellStyle name="40% - Accent4 18 2 2 2 2 2" xfId="23391" xr:uid="{00000000-0005-0000-0000-0000F35A0000}"/>
    <cellStyle name="40% - Accent4 18 2 2 2 3" xfId="23392" xr:uid="{00000000-0005-0000-0000-0000F45A0000}"/>
    <cellStyle name="40% - Accent4 18 2 2 3" xfId="23393" xr:uid="{00000000-0005-0000-0000-0000F55A0000}"/>
    <cellStyle name="40% - Accent4 18 2 2 3 2" xfId="23394" xr:uid="{00000000-0005-0000-0000-0000F65A0000}"/>
    <cellStyle name="40% - Accent4 18 2 2 4" xfId="23395" xr:uid="{00000000-0005-0000-0000-0000F75A0000}"/>
    <cellStyle name="40% - Accent4 18 2 3" xfId="23396" xr:uid="{00000000-0005-0000-0000-0000F85A0000}"/>
    <cellStyle name="40% - Accent4 18 2 3 2" xfId="23397" xr:uid="{00000000-0005-0000-0000-0000F95A0000}"/>
    <cellStyle name="40% - Accent4 18 2 3 2 2" xfId="23398" xr:uid="{00000000-0005-0000-0000-0000FA5A0000}"/>
    <cellStyle name="40% - Accent4 18 2 3 3" xfId="23399" xr:uid="{00000000-0005-0000-0000-0000FB5A0000}"/>
    <cellStyle name="40% - Accent4 18 2 4" xfId="23400" xr:uid="{00000000-0005-0000-0000-0000FC5A0000}"/>
    <cellStyle name="40% - Accent4 18 2 4 2" xfId="23401" xr:uid="{00000000-0005-0000-0000-0000FD5A0000}"/>
    <cellStyle name="40% - Accent4 18 2 4 2 2" xfId="23402" xr:uid="{00000000-0005-0000-0000-0000FE5A0000}"/>
    <cellStyle name="40% - Accent4 18 2 4 3" xfId="23403" xr:uid="{00000000-0005-0000-0000-0000FF5A0000}"/>
    <cellStyle name="40% - Accent4 18 2 5" xfId="23404" xr:uid="{00000000-0005-0000-0000-0000005B0000}"/>
    <cellStyle name="40% - Accent4 18 2 5 2" xfId="23405" xr:uid="{00000000-0005-0000-0000-0000015B0000}"/>
    <cellStyle name="40% - Accent4 18 2 6" xfId="23406" xr:uid="{00000000-0005-0000-0000-0000025B0000}"/>
    <cellStyle name="40% - Accent4 18 3" xfId="23407" xr:uid="{00000000-0005-0000-0000-0000035B0000}"/>
    <cellStyle name="40% - Accent4 18 3 2" xfId="23408" xr:uid="{00000000-0005-0000-0000-0000045B0000}"/>
    <cellStyle name="40% - Accent4 18 3 2 2" xfId="23409" xr:uid="{00000000-0005-0000-0000-0000055B0000}"/>
    <cellStyle name="40% - Accent4 18 3 2 2 2" xfId="23410" xr:uid="{00000000-0005-0000-0000-0000065B0000}"/>
    <cellStyle name="40% - Accent4 18 3 2 3" xfId="23411" xr:uid="{00000000-0005-0000-0000-0000075B0000}"/>
    <cellStyle name="40% - Accent4 18 3 3" xfId="23412" xr:uid="{00000000-0005-0000-0000-0000085B0000}"/>
    <cellStyle name="40% - Accent4 18 3 3 2" xfId="23413" xr:uid="{00000000-0005-0000-0000-0000095B0000}"/>
    <cellStyle name="40% - Accent4 18 3 4" xfId="23414" xr:uid="{00000000-0005-0000-0000-00000A5B0000}"/>
    <cellStyle name="40% - Accent4 18 4" xfId="23415" xr:uid="{00000000-0005-0000-0000-00000B5B0000}"/>
    <cellStyle name="40% - Accent4 18 4 2" xfId="23416" xr:uid="{00000000-0005-0000-0000-00000C5B0000}"/>
    <cellStyle name="40% - Accent4 18 4 2 2" xfId="23417" xr:uid="{00000000-0005-0000-0000-00000D5B0000}"/>
    <cellStyle name="40% - Accent4 18 4 3" xfId="23418" xr:uid="{00000000-0005-0000-0000-00000E5B0000}"/>
    <cellStyle name="40% - Accent4 18 5" xfId="23419" xr:uid="{00000000-0005-0000-0000-00000F5B0000}"/>
    <cellStyle name="40% - Accent4 18 5 2" xfId="23420" xr:uid="{00000000-0005-0000-0000-0000105B0000}"/>
    <cellStyle name="40% - Accent4 18 5 2 2" xfId="23421" xr:uid="{00000000-0005-0000-0000-0000115B0000}"/>
    <cellStyle name="40% - Accent4 18 5 3" xfId="23422" xr:uid="{00000000-0005-0000-0000-0000125B0000}"/>
    <cellStyle name="40% - Accent4 18 6" xfId="23423" xr:uid="{00000000-0005-0000-0000-0000135B0000}"/>
    <cellStyle name="40% - Accent4 18 6 2" xfId="23424" xr:uid="{00000000-0005-0000-0000-0000145B0000}"/>
    <cellStyle name="40% - Accent4 18 7" xfId="23425" xr:uid="{00000000-0005-0000-0000-0000155B0000}"/>
    <cellStyle name="40% - Accent4 19" xfId="23426" xr:uid="{00000000-0005-0000-0000-0000165B0000}"/>
    <cellStyle name="40% - Accent4 19 2" xfId="23427" xr:uid="{00000000-0005-0000-0000-0000175B0000}"/>
    <cellStyle name="40% - Accent4 19 2 2" xfId="23428" xr:uid="{00000000-0005-0000-0000-0000185B0000}"/>
    <cellStyle name="40% - Accent4 19 2 2 2" xfId="23429" xr:uid="{00000000-0005-0000-0000-0000195B0000}"/>
    <cellStyle name="40% - Accent4 19 2 2 2 2" xfId="23430" xr:uid="{00000000-0005-0000-0000-00001A5B0000}"/>
    <cellStyle name="40% - Accent4 19 2 2 2 2 2" xfId="23431" xr:uid="{00000000-0005-0000-0000-00001B5B0000}"/>
    <cellStyle name="40% - Accent4 19 2 2 2 3" xfId="23432" xr:uid="{00000000-0005-0000-0000-00001C5B0000}"/>
    <cellStyle name="40% - Accent4 19 2 2 3" xfId="23433" xr:uid="{00000000-0005-0000-0000-00001D5B0000}"/>
    <cellStyle name="40% - Accent4 19 2 2 3 2" xfId="23434" xr:uid="{00000000-0005-0000-0000-00001E5B0000}"/>
    <cellStyle name="40% - Accent4 19 2 2 4" xfId="23435" xr:uid="{00000000-0005-0000-0000-00001F5B0000}"/>
    <cellStyle name="40% - Accent4 19 2 3" xfId="23436" xr:uid="{00000000-0005-0000-0000-0000205B0000}"/>
    <cellStyle name="40% - Accent4 19 2 3 2" xfId="23437" xr:uid="{00000000-0005-0000-0000-0000215B0000}"/>
    <cellStyle name="40% - Accent4 19 2 3 2 2" xfId="23438" xr:uid="{00000000-0005-0000-0000-0000225B0000}"/>
    <cellStyle name="40% - Accent4 19 2 3 3" xfId="23439" xr:uid="{00000000-0005-0000-0000-0000235B0000}"/>
    <cellStyle name="40% - Accent4 19 2 4" xfId="23440" xr:uid="{00000000-0005-0000-0000-0000245B0000}"/>
    <cellStyle name="40% - Accent4 19 2 4 2" xfId="23441" xr:uid="{00000000-0005-0000-0000-0000255B0000}"/>
    <cellStyle name="40% - Accent4 19 2 4 2 2" xfId="23442" xr:uid="{00000000-0005-0000-0000-0000265B0000}"/>
    <cellStyle name="40% - Accent4 19 2 4 3" xfId="23443" xr:uid="{00000000-0005-0000-0000-0000275B0000}"/>
    <cellStyle name="40% - Accent4 19 2 5" xfId="23444" xr:uid="{00000000-0005-0000-0000-0000285B0000}"/>
    <cellStyle name="40% - Accent4 19 2 5 2" xfId="23445" xr:uid="{00000000-0005-0000-0000-0000295B0000}"/>
    <cellStyle name="40% - Accent4 19 2 6" xfId="23446" xr:uid="{00000000-0005-0000-0000-00002A5B0000}"/>
    <cellStyle name="40% - Accent4 19 3" xfId="23447" xr:uid="{00000000-0005-0000-0000-00002B5B0000}"/>
    <cellStyle name="40% - Accent4 19 3 2" xfId="23448" xr:uid="{00000000-0005-0000-0000-00002C5B0000}"/>
    <cellStyle name="40% - Accent4 19 3 2 2" xfId="23449" xr:uid="{00000000-0005-0000-0000-00002D5B0000}"/>
    <cellStyle name="40% - Accent4 19 3 2 2 2" xfId="23450" xr:uid="{00000000-0005-0000-0000-00002E5B0000}"/>
    <cellStyle name="40% - Accent4 19 3 2 3" xfId="23451" xr:uid="{00000000-0005-0000-0000-00002F5B0000}"/>
    <cellStyle name="40% - Accent4 19 3 3" xfId="23452" xr:uid="{00000000-0005-0000-0000-0000305B0000}"/>
    <cellStyle name="40% - Accent4 19 3 3 2" xfId="23453" xr:uid="{00000000-0005-0000-0000-0000315B0000}"/>
    <cellStyle name="40% - Accent4 19 3 4" xfId="23454" xr:uid="{00000000-0005-0000-0000-0000325B0000}"/>
    <cellStyle name="40% - Accent4 19 4" xfId="23455" xr:uid="{00000000-0005-0000-0000-0000335B0000}"/>
    <cellStyle name="40% - Accent4 19 4 2" xfId="23456" xr:uid="{00000000-0005-0000-0000-0000345B0000}"/>
    <cellStyle name="40% - Accent4 19 4 2 2" xfId="23457" xr:uid="{00000000-0005-0000-0000-0000355B0000}"/>
    <cellStyle name="40% - Accent4 19 4 3" xfId="23458" xr:uid="{00000000-0005-0000-0000-0000365B0000}"/>
    <cellStyle name="40% - Accent4 19 5" xfId="23459" xr:uid="{00000000-0005-0000-0000-0000375B0000}"/>
    <cellStyle name="40% - Accent4 19 5 2" xfId="23460" xr:uid="{00000000-0005-0000-0000-0000385B0000}"/>
    <cellStyle name="40% - Accent4 19 5 2 2" xfId="23461" xr:uid="{00000000-0005-0000-0000-0000395B0000}"/>
    <cellStyle name="40% - Accent4 19 5 3" xfId="23462" xr:uid="{00000000-0005-0000-0000-00003A5B0000}"/>
    <cellStyle name="40% - Accent4 19 6" xfId="23463" xr:uid="{00000000-0005-0000-0000-00003B5B0000}"/>
    <cellStyle name="40% - Accent4 19 6 2" xfId="23464" xr:uid="{00000000-0005-0000-0000-00003C5B0000}"/>
    <cellStyle name="40% - Accent4 19 7" xfId="23465" xr:uid="{00000000-0005-0000-0000-00003D5B0000}"/>
    <cellStyle name="40% - Accent4 2" xfId="62" xr:uid="{00000000-0005-0000-0000-00003E5B0000}"/>
    <cellStyle name="40% - Accent4 2 10" xfId="23466" xr:uid="{00000000-0005-0000-0000-00003F5B0000}"/>
    <cellStyle name="40% - Accent4 2 2" xfId="23467" xr:uid="{00000000-0005-0000-0000-0000405B0000}"/>
    <cellStyle name="40% - Accent4 2 2 2" xfId="23468" xr:uid="{00000000-0005-0000-0000-0000415B0000}"/>
    <cellStyle name="40% - Accent4 2 2 2 2" xfId="23469" xr:uid="{00000000-0005-0000-0000-0000425B0000}"/>
    <cellStyle name="40% - Accent4 2 2 2 2 2" xfId="23470" xr:uid="{00000000-0005-0000-0000-0000435B0000}"/>
    <cellStyle name="40% - Accent4 2 2 2 2 2 2" xfId="23471" xr:uid="{00000000-0005-0000-0000-0000445B0000}"/>
    <cellStyle name="40% - Accent4 2 2 2 2 2 2 2" xfId="23472" xr:uid="{00000000-0005-0000-0000-0000455B0000}"/>
    <cellStyle name="40% - Accent4 2 2 2 2 2 2 2 2" xfId="23473" xr:uid="{00000000-0005-0000-0000-0000465B0000}"/>
    <cellStyle name="40% - Accent4 2 2 2 2 2 2 3" xfId="23474" xr:uid="{00000000-0005-0000-0000-0000475B0000}"/>
    <cellStyle name="40% - Accent4 2 2 2 2 2 3" xfId="23475" xr:uid="{00000000-0005-0000-0000-0000485B0000}"/>
    <cellStyle name="40% - Accent4 2 2 2 2 2 3 2" xfId="23476" xr:uid="{00000000-0005-0000-0000-0000495B0000}"/>
    <cellStyle name="40% - Accent4 2 2 2 2 2 4" xfId="23477" xr:uid="{00000000-0005-0000-0000-00004A5B0000}"/>
    <cellStyle name="40% - Accent4 2 2 2 2 3" xfId="23478" xr:uid="{00000000-0005-0000-0000-00004B5B0000}"/>
    <cellStyle name="40% - Accent4 2 2 2 2 3 2" xfId="23479" xr:uid="{00000000-0005-0000-0000-00004C5B0000}"/>
    <cellStyle name="40% - Accent4 2 2 2 2 3 2 2" xfId="23480" xr:uid="{00000000-0005-0000-0000-00004D5B0000}"/>
    <cellStyle name="40% - Accent4 2 2 2 2 3 3" xfId="23481" xr:uid="{00000000-0005-0000-0000-00004E5B0000}"/>
    <cellStyle name="40% - Accent4 2 2 2 2 4" xfId="23482" xr:uid="{00000000-0005-0000-0000-00004F5B0000}"/>
    <cellStyle name="40% - Accent4 2 2 2 2 4 2" xfId="23483" xr:uid="{00000000-0005-0000-0000-0000505B0000}"/>
    <cellStyle name="40% - Accent4 2 2 2 2 4 2 2" xfId="23484" xr:uid="{00000000-0005-0000-0000-0000515B0000}"/>
    <cellStyle name="40% - Accent4 2 2 2 2 4 3" xfId="23485" xr:uid="{00000000-0005-0000-0000-0000525B0000}"/>
    <cellStyle name="40% - Accent4 2 2 2 2 5" xfId="23486" xr:uid="{00000000-0005-0000-0000-0000535B0000}"/>
    <cellStyle name="40% - Accent4 2 2 2 2 5 2" xfId="23487" xr:uid="{00000000-0005-0000-0000-0000545B0000}"/>
    <cellStyle name="40% - Accent4 2 2 2 2 6" xfId="23488" xr:uid="{00000000-0005-0000-0000-0000555B0000}"/>
    <cellStyle name="40% - Accent4 2 2 2 3" xfId="23489" xr:uid="{00000000-0005-0000-0000-0000565B0000}"/>
    <cellStyle name="40% - Accent4 2 2 2 3 2" xfId="23490" xr:uid="{00000000-0005-0000-0000-0000575B0000}"/>
    <cellStyle name="40% - Accent4 2 2 2 3 2 2" xfId="23491" xr:uid="{00000000-0005-0000-0000-0000585B0000}"/>
    <cellStyle name="40% - Accent4 2 2 2 3 2 2 2" xfId="23492" xr:uid="{00000000-0005-0000-0000-0000595B0000}"/>
    <cellStyle name="40% - Accent4 2 2 2 3 2 3" xfId="23493" xr:uid="{00000000-0005-0000-0000-00005A5B0000}"/>
    <cellStyle name="40% - Accent4 2 2 2 3 3" xfId="23494" xr:uid="{00000000-0005-0000-0000-00005B5B0000}"/>
    <cellStyle name="40% - Accent4 2 2 2 3 3 2" xfId="23495" xr:uid="{00000000-0005-0000-0000-00005C5B0000}"/>
    <cellStyle name="40% - Accent4 2 2 2 3 4" xfId="23496" xr:uid="{00000000-0005-0000-0000-00005D5B0000}"/>
    <cellStyle name="40% - Accent4 2 2 2 4" xfId="23497" xr:uid="{00000000-0005-0000-0000-00005E5B0000}"/>
    <cellStyle name="40% - Accent4 2 2 2 4 2" xfId="23498" xr:uid="{00000000-0005-0000-0000-00005F5B0000}"/>
    <cellStyle name="40% - Accent4 2 2 2 4 2 2" xfId="23499" xr:uid="{00000000-0005-0000-0000-0000605B0000}"/>
    <cellStyle name="40% - Accent4 2 2 2 4 3" xfId="23500" xr:uid="{00000000-0005-0000-0000-0000615B0000}"/>
    <cellStyle name="40% - Accent4 2 2 2 5" xfId="23501" xr:uid="{00000000-0005-0000-0000-0000625B0000}"/>
    <cellStyle name="40% - Accent4 2 2 2 5 2" xfId="23502" xr:uid="{00000000-0005-0000-0000-0000635B0000}"/>
    <cellStyle name="40% - Accent4 2 2 2 5 2 2" xfId="23503" xr:uid="{00000000-0005-0000-0000-0000645B0000}"/>
    <cellStyle name="40% - Accent4 2 2 2 5 3" xfId="23504" xr:uid="{00000000-0005-0000-0000-0000655B0000}"/>
    <cellStyle name="40% - Accent4 2 2 2 6" xfId="23505" xr:uid="{00000000-0005-0000-0000-0000665B0000}"/>
    <cellStyle name="40% - Accent4 2 2 2 6 2" xfId="23506" xr:uid="{00000000-0005-0000-0000-0000675B0000}"/>
    <cellStyle name="40% - Accent4 2 2 2 7" xfId="23507" xr:uid="{00000000-0005-0000-0000-0000685B0000}"/>
    <cellStyle name="40% - Accent4 2 2 3" xfId="23508" xr:uid="{00000000-0005-0000-0000-0000695B0000}"/>
    <cellStyle name="40% - Accent4 2 2 3 2" xfId="23509" xr:uid="{00000000-0005-0000-0000-00006A5B0000}"/>
    <cellStyle name="40% - Accent4 2 2 3 2 2" xfId="23510" xr:uid="{00000000-0005-0000-0000-00006B5B0000}"/>
    <cellStyle name="40% - Accent4 2 2 3 2 2 2" xfId="23511" xr:uid="{00000000-0005-0000-0000-00006C5B0000}"/>
    <cellStyle name="40% - Accent4 2 2 3 2 2 2 2" xfId="23512" xr:uid="{00000000-0005-0000-0000-00006D5B0000}"/>
    <cellStyle name="40% - Accent4 2 2 3 2 2 2 2 2" xfId="23513" xr:uid="{00000000-0005-0000-0000-00006E5B0000}"/>
    <cellStyle name="40% - Accent4 2 2 3 2 2 2 3" xfId="23514" xr:uid="{00000000-0005-0000-0000-00006F5B0000}"/>
    <cellStyle name="40% - Accent4 2 2 3 2 2 3" xfId="23515" xr:uid="{00000000-0005-0000-0000-0000705B0000}"/>
    <cellStyle name="40% - Accent4 2 2 3 2 2 3 2" xfId="23516" xr:uid="{00000000-0005-0000-0000-0000715B0000}"/>
    <cellStyle name="40% - Accent4 2 2 3 2 2 4" xfId="23517" xr:uid="{00000000-0005-0000-0000-0000725B0000}"/>
    <cellStyle name="40% - Accent4 2 2 3 2 3" xfId="23518" xr:uid="{00000000-0005-0000-0000-0000735B0000}"/>
    <cellStyle name="40% - Accent4 2 2 3 2 3 2" xfId="23519" xr:uid="{00000000-0005-0000-0000-0000745B0000}"/>
    <cellStyle name="40% - Accent4 2 2 3 2 3 2 2" xfId="23520" xr:uid="{00000000-0005-0000-0000-0000755B0000}"/>
    <cellStyle name="40% - Accent4 2 2 3 2 3 3" xfId="23521" xr:uid="{00000000-0005-0000-0000-0000765B0000}"/>
    <cellStyle name="40% - Accent4 2 2 3 2 4" xfId="23522" xr:uid="{00000000-0005-0000-0000-0000775B0000}"/>
    <cellStyle name="40% - Accent4 2 2 3 2 4 2" xfId="23523" xr:uid="{00000000-0005-0000-0000-0000785B0000}"/>
    <cellStyle name="40% - Accent4 2 2 3 2 4 2 2" xfId="23524" xr:uid="{00000000-0005-0000-0000-0000795B0000}"/>
    <cellStyle name="40% - Accent4 2 2 3 2 4 3" xfId="23525" xr:uid="{00000000-0005-0000-0000-00007A5B0000}"/>
    <cellStyle name="40% - Accent4 2 2 3 2 5" xfId="23526" xr:uid="{00000000-0005-0000-0000-00007B5B0000}"/>
    <cellStyle name="40% - Accent4 2 2 3 2 5 2" xfId="23527" xr:uid="{00000000-0005-0000-0000-00007C5B0000}"/>
    <cellStyle name="40% - Accent4 2 2 3 2 6" xfId="23528" xr:uid="{00000000-0005-0000-0000-00007D5B0000}"/>
    <cellStyle name="40% - Accent4 2 2 3 3" xfId="23529" xr:uid="{00000000-0005-0000-0000-00007E5B0000}"/>
    <cellStyle name="40% - Accent4 2 2 3 3 2" xfId="23530" xr:uid="{00000000-0005-0000-0000-00007F5B0000}"/>
    <cellStyle name="40% - Accent4 2 2 3 3 2 2" xfId="23531" xr:uid="{00000000-0005-0000-0000-0000805B0000}"/>
    <cellStyle name="40% - Accent4 2 2 3 3 2 2 2" xfId="23532" xr:uid="{00000000-0005-0000-0000-0000815B0000}"/>
    <cellStyle name="40% - Accent4 2 2 3 3 2 3" xfId="23533" xr:uid="{00000000-0005-0000-0000-0000825B0000}"/>
    <cellStyle name="40% - Accent4 2 2 3 3 3" xfId="23534" xr:uid="{00000000-0005-0000-0000-0000835B0000}"/>
    <cellStyle name="40% - Accent4 2 2 3 3 3 2" xfId="23535" xr:uid="{00000000-0005-0000-0000-0000845B0000}"/>
    <cellStyle name="40% - Accent4 2 2 3 3 4" xfId="23536" xr:uid="{00000000-0005-0000-0000-0000855B0000}"/>
    <cellStyle name="40% - Accent4 2 2 3 4" xfId="23537" xr:uid="{00000000-0005-0000-0000-0000865B0000}"/>
    <cellStyle name="40% - Accent4 2 2 3 4 2" xfId="23538" xr:uid="{00000000-0005-0000-0000-0000875B0000}"/>
    <cellStyle name="40% - Accent4 2 2 3 4 2 2" xfId="23539" xr:uid="{00000000-0005-0000-0000-0000885B0000}"/>
    <cellStyle name="40% - Accent4 2 2 3 4 3" xfId="23540" xr:uid="{00000000-0005-0000-0000-0000895B0000}"/>
    <cellStyle name="40% - Accent4 2 2 3 5" xfId="23541" xr:uid="{00000000-0005-0000-0000-00008A5B0000}"/>
    <cellStyle name="40% - Accent4 2 2 3 5 2" xfId="23542" xr:uid="{00000000-0005-0000-0000-00008B5B0000}"/>
    <cellStyle name="40% - Accent4 2 2 3 5 2 2" xfId="23543" xr:uid="{00000000-0005-0000-0000-00008C5B0000}"/>
    <cellStyle name="40% - Accent4 2 2 3 5 3" xfId="23544" xr:uid="{00000000-0005-0000-0000-00008D5B0000}"/>
    <cellStyle name="40% - Accent4 2 2 3 6" xfId="23545" xr:uid="{00000000-0005-0000-0000-00008E5B0000}"/>
    <cellStyle name="40% - Accent4 2 2 3 6 2" xfId="23546" xr:uid="{00000000-0005-0000-0000-00008F5B0000}"/>
    <cellStyle name="40% - Accent4 2 2 3 7" xfId="23547" xr:uid="{00000000-0005-0000-0000-0000905B0000}"/>
    <cellStyle name="40% - Accent4 2 2 4" xfId="23548" xr:uid="{00000000-0005-0000-0000-0000915B0000}"/>
    <cellStyle name="40% - Accent4 2 2 4 2" xfId="23549" xr:uid="{00000000-0005-0000-0000-0000925B0000}"/>
    <cellStyle name="40% - Accent4 2 2 4 2 2" xfId="23550" xr:uid="{00000000-0005-0000-0000-0000935B0000}"/>
    <cellStyle name="40% - Accent4 2 2 4 2 2 2" xfId="23551" xr:uid="{00000000-0005-0000-0000-0000945B0000}"/>
    <cellStyle name="40% - Accent4 2 2 4 2 2 2 2" xfId="23552" xr:uid="{00000000-0005-0000-0000-0000955B0000}"/>
    <cellStyle name="40% - Accent4 2 2 4 2 2 3" xfId="23553" xr:uid="{00000000-0005-0000-0000-0000965B0000}"/>
    <cellStyle name="40% - Accent4 2 2 4 2 3" xfId="23554" xr:uid="{00000000-0005-0000-0000-0000975B0000}"/>
    <cellStyle name="40% - Accent4 2 2 4 2 3 2" xfId="23555" xr:uid="{00000000-0005-0000-0000-0000985B0000}"/>
    <cellStyle name="40% - Accent4 2 2 4 2 4" xfId="23556" xr:uid="{00000000-0005-0000-0000-0000995B0000}"/>
    <cellStyle name="40% - Accent4 2 2 4 3" xfId="23557" xr:uid="{00000000-0005-0000-0000-00009A5B0000}"/>
    <cellStyle name="40% - Accent4 2 2 4 3 2" xfId="23558" xr:uid="{00000000-0005-0000-0000-00009B5B0000}"/>
    <cellStyle name="40% - Accent4 2 2 4 3 2 2" xfId="23559" xr:uid="{00000000-0005-0000-0000-00009C5B0000}"/>
    <cellStyle name="40% - Accent4 2 2 4 3 3" xfId="23560" xr:uid="{00000000-0005-0000-0000-00009D5B0000}"/>
    <cellStyle name="40% - Accent4 2 2 4 4" xfId="23561" xr:uid="{00000000-0005-0000-0000-00009E5B0000}"/>
    <cellStyle name="40% - Accent4 2 2 4 4 2" xfId="23562" xr:uid="{00000000-0005-0000-0000-00009F5B0000}"/>
    <cellStyle name="40% - Accent4 2 2 4 4 2 2" xfId="23563" xr:uid="{00000000-0005-0000-0000-0000A05B0000}"/>
    <cellStyle name="40% - Accent4 2 2 4 4 3" xfId="23564" xr:uid="{00000000-0005-0000-0000-0000A15B0000}"/>
    <cellStyle name="40% - Accent4 2 2 4 5" xfId="23565" xr:uid="{00000000-0005-0000-0000-0000A25B0000}"/>
    <cellStyle name="40% - Accent4 2 2 4 5 2" xfId="23566" xr:uid="{00000000-0005-0000-0000-0000A35B0000}"/>
    <cellStyle name="40% - Accent4 2 2 4 6" xfId="23567" xr:uid="{00000000-0005-0000-0000-0000A45B0000}"/>
    <cellStyle name="40% - Accent4 2 2 5" xfId="23568" xr:uid="{00000000-0005-0000-0000-0000A55B0000}"/>
    <cellStyle name="40% - Accent4 2 2 5 2" xfId="23569" xr:uid="{00000000-0005-0000-0000-0000A65B0000}"/>
    <cellStyle name="40% - Accent4 2 2 5 2 2" xfId="23570" xr:uid="{00000000-0005-0000-0000-0000A75B0000}"/>
    <cellStyle name="40% - Accent4 2 2 5 2 2 2" xfId="23571" xr:uid="{00000000-0005-0000-0000-0000A85B0000}"/>
    <cellStyle name="40% - Accent4 2 2 5 2 3" xfId="23572" xr:uid="{00000000-0005-0000-0000-0000A95B0000}"/>
    <cellStyle name="40% - Accent4 2 2 5 3" xfId="23573" xr:uid="{00000000-0005-0000-0000-0000AA5B0000}"/>
    <cellStyle name="40% - Accent4 2 2 5 3 2" xfId="23574" xr:uid="{00000000-0005-0000-0000-0000AB5B0000}"/>
    <cellStyle name="40% - Accent4 2 2 5 4" xfId="23575" xr:uid="{00000000-0005-0000-0000-0000AC5B0000}"/>
    <cellStyle name="40% - Accent4 2 2 6" xfId="23576" xr:uid="{00000000-0005-0000-0000-0000AD5B0000}"/>
    <cellStyle name="40% - Accent4 2 2 6 2" xfId="23577" xr:uid="{00000000-0005-0000-0000-0000AE5B0000}"/>
    <cellStyle name="40% - Accent4 2 2 6 2 2" xfId="23578" xr:uid="{00000000-0005-0000-0000-0000AF5B0000}"/>
    <cellStyle name="40% - Accent4 2 2 6 3" xfId="23579" xr:uid="{00000000-0005-0000-0000-0000B05B0000}"/>
    <cellStyle name="40% - Accent4 2 2 7" xfId="23580" xr:uid="{00000000-0005-0000-0000-0000B15B0000}"/>
    <cellStyle name="40% - Accent4 2 2 7 2" xfId="23581" xr:uid="{00000000-0005-0000-0000-0000B25B0000}"/>
    <cellStyle name="40% - Accent4 2 2 7 2 2" xfId="23582" xr:uid="{00000000-0005-0000-0000-0000B35B0000}"/>
    <cellStyle name="40% - Accent4 2 2 7 3" xfId="23583" xr:uid="{00000000-0005-0000-0000-0000B45B0000}"/>
    <cellStyle name="40% - Accent4 2 2 8" xfId="23584" xr:uid="{00000000-0005-0000-0000-0000B55B0000}"/>
    <cellStyle name="40% - Accent4 2 2 8 2" xfId="23585" xr:uid="{00000000-0005-0000-0000-0000B65B0000}"/>
    <cellStyle name="40% - Accent4 2 2 9" xfId="23586" xr:uid="{00000000-0005-0000-0000-0000B75B0000}"/>
    <cellStyle name="40% - Accent4 2 3" xfId="23587" xr:uid="{00000000-0005-0000-0000-0000B85B0000}"/>
    <cellStyle name="40% - Accent4 2 3 2" xfId="23588" xr:uid="{00000000-0005-0000-0000-0000B95B0000}"/>
    <cellStyle name="40% - Accent4 2 3 2 2" xfId="23589" xr:uid="{00000000-0005-0000-0000-0000BA5B0000}"/>
    <cellStyle name="40% - Accent4 2 3 2 2 2" xfId="23590" xr:uid="{00000000-0005-0000-0000-0000BB5B0000}"/>
    <cellStyle name="40% - Accent4 2 3 2 2 2 2" xfId="23591" xr:uid="{00000000-0005-0000-0000-0000BC5B0000}"/>
    <cellStyle name="40% - Accent4 2 3 2 2 2 2 2" xfId="23592" xr:uid="{00000000-0005-0000-0000-0000BD5B0000}"/>
    <cellStyle name="40% - Accent4 2 3 2 2 2 3" xfId="23593" xr:uid="{00000000-0005-0000-0000-0000BE5B0000}"/>
    <cellStyle name="40% - Accent4 2 3 2 2 3" xfId="23594" xr:uid="{00000000-0005-0000-0000-0000BF5B0000}"/>
    <cellStyle name="40% - Accent4 2 3 2 2 3 2" xfId="23595" xr:uid="{00000000-0005-0000-0000-0000C05B0000}"/>
    <cellStyle name="40% - Accent4 2 3 2 2 4" xfId="23596" xr:uid="{00000000-0005-0000-0000-0000C15B0000}"/>
    <cellStyle name="40% - Accent4 2 3 2 3" xfId="23597" xr:uid="{00000000-0005-0000-0000-0000C25B0000}"/>
    <cellStyle name="40% - Accent4 2 3 2 3 2" xfId="23598" xr:uid="{00000000-0005-0000-0000-0000C35B0000}"/>
    <cellStyle name="40% - Accent4 2 3 2 3 2 2" xfId="23599" xr:uid="{00000000-0005-0000-0000-0000C45B0000}"/>
    <cellStyle name="40% - Accent4 2 3 2 3 3" xfId="23600" xr:uid="{00000000-0005-0000-0000-0000C55B0000}"/>
    <cellStyle name="40% - Accent4 2 3 2 4" xfId="23601" xr:uid="{00000000-0005-0000-0000-0000C65B0000}"/>
    <cellStyle name="40% - Accent4 2 3 2 4 2" xfId="23602" xr:uid="{00000000-0005-0000-0000-0000C75B0000}"/>
    <cellStyle name="40% - Accent4 2 3 2 4 2 2" xfId="23603" xr:uid="{00000000-0005-0000-0000-0000C85B0000}"/>
    <cellStyle name="40% - Accent4 2 3 2 4 3" xfId="23604" xr:uid="{00000000-0005-0000-0000-0000C95B0000}"/>
    <cellStyle name="40% - Accent4 2 3 2 5" xfId="23605" xr:uid="{00000000-0005-0000-0000-0000CA5B0000}"/>
    <cellStyle name="40% - Accent4 2 3 2 5 2" xfId="23606" xr:uid="{00000000-0005-0000-0000-0000CB5B0000}"/>
    <cellStyle name="40% - Accent4 2 3 2 6" xfId="23607" xr:uid="{00000000-0005-0000-0000-0000CC5B0000}"/>
    <cellStyle name="40% - Accent4 2 3 3" xfId="23608" xr:uid="{00000000-0005-0000-0000-0000CD5B0000}"/>
    <cellStyle name="40% - Accent4 2 3 3 2" xfId="23609" xr:uid="{00000000-0005-0000-0000-0000CE5B0000}"/>
    <cellStyle name="40% - Accent4 2 3 3 2 2" xfId="23610" xr:uid="{00000000-0005-0000-0000-0000CF5B0000}"/>
    <cellStyle name="40% - Accent4 2 3 3 2 2 2" xfId="23611" xr:uid="{00000000-0005-0000-0000-0000D05B0000}"/>
    <cellStyle name="40% - Accent4 2 3 3 2 3" xfId="23612" xr:uid="{00000000-0005-0000-0000-0000D15B0000}"/>
    <cellStyle name="40% - Accent4 2 3 3 3" xfId="23613" xr:uid="{00000000-0005-0000-0000-0000D25B0000}"/>
    <cellStyle name="40% - Accent4 2 3 3 3 2" xfId="23614" xr:uid="{00000000-0005-0000-0000-0000D35B0000}"/>
    <cellStyle name="40% - Accent4 2 3 3 4" xfId="23615" xr:uid="{00000000-0005-0000-0000-0000D45B0000}"/>
    <cellStyle name="40% - Accent4 2 3 4" xfId="23616" xr:uid="{00000000-0005-0000-0000-0000D55B0000}"/>
    <cellStyle name="40% - Accent4 2 3 4 2" xfId="23617" xr:uid="{00000000-0005-0000-0000-0000D65B0000}"/>
    <cellStyle name="40% - Accent4 2 3 4 2 2" xfId="23618" xr:uid="{00000000-0005-0000-0000-0000D75B0000}"/>
    <cellStyle name="40% - Accent4 2 3 4 3" xfId="23619" xr:uid="{00000000-0005-0000-0000-0000D85B0000}"/>
    <cellStyle name="40% - Accent4 2 3 5" xfId="23620" xr:uid="{00000000-0005-0000-0000-0000D95B0000}"/>
    <cellStyle name="40% - Accent4 2 3 5 2" xfId="23621" xr:uid="{00000000-0005-0000-0000-0000DA5B0000}"/>
    <cellStyle name="40% - Accent4 2 3 5 2 2" xfId="23622" xr:uid="{00000000-0005-0000-0000-0000DB5B0000}"/>
    <cellStyle name="40% - Accent4 2 3 5 3" xfId="23623" xr:uid="{00000000-0005-0000-0000-0000DC5B0000}"/>
    <cellStyle name="40% - Accent4 2 3 6" xfId="23624" xr:uid="{00000000-0005-0000-0000-0000DD5B0000}"/>
    <cellStyle name="40% - Accent4 2 3 6 2" xfId="23625" xr:uid="{00000000-0005-0000-0000-0000DE5B0000}"/>
    <cellStyle name="40% - Accent4 2 3 7" xfId="23626" xr:uid="{00000000-0005-0000-0000-0000DF5B0000}"/>
    <cellStyle name="40% - Accent4 2 4" xfId="23627" xr:uid="{00000000-0005-0000-0000-0000E05B0000}"/>
    <cellStyle name="40% - Accent4 2 4 2" xfId="23628" xr:uid="{00000000-0005-0000-0000-0000E15B0000}"/>
    <cellStyle name="40% - Accent4 2 4 2 2" xfId="23629" xr:uid="{00000000-0005-0000-0000-0000E25B0000}"/>
    <cellStyle name="40% - Accent4 2 4 2 2 2" xfId="23630" xr:uid="{00000000-0005-0000-0000-0000E35B0000}"/>
    <cellStyle name="40% - Accent4 2 4 2 2 2 2" xfId="23631" xr:uid="{00000000-0005-0000-0000-0000E45B0000}"/>
    <cellStyle name="40% - Accent4 2 4 2 2 2 2 2" xfId="23632" xr:uid="{00000000-0005-0000-0000-0000E55B0000}"/>
    <cellStyle name="40% - Accent4 2 4 2 2 2 3" xfId="23633" xr:uid="{00000000-0005-0000-0000-0000E65B0000}"/>
    <cellStyle name="40% - Accent4 2 4 2 2 3" xfId="23634" xr:uid="{00000000-0005-0000-0000-0000E75B0000}"/>
    <cellStyle name="40% - Accent4 2 4 2 2 3 2" xfId="23635" xr:uid="{00000000-0005-0000-0000-0000E85B0000}"/>
    <cellStyle name="40% - Accent4 2 4 2 2 4" xfId="23636" xr:uid="{00000000-0005-0000-0000-0000E95B0000}"/>
    <cellStyle name="40% - Accent4 2 4 2 3" xfId="23637" xr:uid="{00000000-0005-0000-0000-0000EA5B0000}"/>
    <cellStyle name="40% - Accent4 2 4 2 3 2" xfId="23638" xr:uid="{00000000-0005-0000-0000-0000EB5B0000}"/>
    <cellStyle name="40% - Accent4 2 4 2 3 2 2" xfId="23639" xr:uid="{00000000-0005-0000-0000-0000EC5B0000}"/>
    <cellStyle name="40% - Accent4 2 4 2 3 3" xfId="23640" xr:uid="{00000000-0005-0000-0000-0000ED5B0000}"/>
    <cellStyle name="40% - Accent4 2 4 2 4" xfId="23641" xr:uid="{00000000-0005-0000-0000-0000EE5B0000}"/>
    <cellStyle name="40% - Accent4 2 4 2 4 2" xfId="23642" xr:uid="{00000000-0005-0000-0000-0000EF5B0000}"/>
    <cellStyle name="40% - Accent4 2 4 2 4 2 2" xfId="23643" xr:uid="{00000000-0005-0000-0000-0000F05B0000}"/>
    <cellStyle name="40% - Accent4 2 4 2 4 3" xfId="23644" xr:uid="{00000000-0005-0000-0000-0000F15B0000}"/>
    <cellStyle name="40% - Accent4 2 4 2 5" xfId="23645" xr:uid="{00000000-0005-0000-0000-0000F25B0000}"/>
    <cellStyle name="40% - Accent4 2 4 2 5 2" xfId="23646" xr:uid="{00000000-0005-0000-0000-0000F35B0000}"/>
    <cellStyle name="40% - Accent4 2 4 2 6" xfId="23647" xr:uid="{00000000-0005-0000-0000-0000F45B0000}"/>
    <cellStyle name="40% - Accent4 2 4 3" xfId="23648" xr:uid="{00000000-0005-0000-0000-0000F55B0000}"/>
    <cellStyle name="40% - Accent4 2 4 3 2" xfId="23649" xr:uid="{00000000-0005-0000-0000-0000F65B0000}"/>
    <cellStyle name="40% - Accent4 2 4 3 2 2" xfId="23650" xr:uid="{00000000-0005-0000-0000-0000F75B0000}"/>
    <cellStyle name="40% - Accent4 2 4 3 2 2 2" xfId="23651" xr:uid="{00000000-0005-0000-0000-0000F85B0000}"/>
    <cellStyle name="40% - Accent4 2 4 3 2 3" xfId="23652" xr:uid="{00000000-0005-0000-0000-0000F95B0000}"/>
    <cellStyle name="40% - Accent4 2 4 3 3" xfId="23653" xr:uid="{00000000-0005-0000-0000-0000FA5B0000}"/>
    <cellStyle name="40% - Accent4 2 4 3 3 2" xfId="23654" xr:uid="{00000000-0005-0000-0000-0000FB5B0000}"/>
    <cellStyle name="40% - Accent4 2 4 3 4" xfId="23655" xr:uid="{00000000-0005-0000-0000-0000FC5B0000}"/>
    <cellStyle name="40% - Accent4 2 4 4" xfId="23656" xr:uid="{00000000-0005-0000-0000-0000FD5B0000}"/>
    <cellStyle name="40% - Accent4 2 4 4 2" xfId="23657" xr:uid="{00000000-0005-0000-0000-0000FE5B0000}"/>
    <cellStyle name="40% - Accent4 2 4 4 2 2" xfId="23658" xr:uid="{00000000-0005-0000-0000-0000FF5B0000}"/>
    <cellStyle name="40% - Accent4 2 4 4 3" xfId="23659" xr:uid="{00000000-0005-0000-0000-0000005C0000}"/>
    <cellStyle name="40% - Accent4 2 4 5" xfId="23660" xr:uid="{00000000-0005-0000-0000-0000015C0000}"/>
    <cellStyle name="40% - Accent4 2 4 5 2" xfId="23661" xr:uid="{00000000-0005-0000-0000-0000025C0000}"/>
    <cellStyle name="40% - Accent4 2 4 5 2 2" xfId="23662" xr:uid="{00000000-0005-0000-0000-0000035C0000}"/>
    <cellStyle name="40% - Accent4 2 4 5 3" xfId="23663" xr:uid="{00000000-0005-0000-0000-0000045C0000}"/>
    <cellStyle name="40% - Accent4 2 4 6" xfId="23664" xr:uid="{00000000-0005-0000-0000-0000055C0000}"/>
    <cellStyle name="40% - Accent4 2 4 6 2" xfId="23665" xr:uid="{00000000-0005-0000-0000-0000065C0000}"/>
    <cellStyle name="40% - Accent4 2 4 7" xfId="23666" xr:uid="{00000000-0005-0000-0000-0000075C0000}"/>
    <cellStyle name="40% - Accent4 2 5" xfId="23667" xr:uid="{00000000-0005-0000-0000-0000085C0000}"/>
    <cellStyle name="40% - Accent4 2 5 2" xfId="23668" xr:uid="{00000000-0005-0000-0000-0000095C0000}"/>
    <cellStyle name="40% - Accent4 2 5 2 2" xfId="23669" xr:uid="{00000000-0005-0000-0000-00000A5C0000}"/>
    <cellStyle name="40% - Accent4 2 5 2 2 2" xfId="23670" xr:uid="{00000000-0005-0000-0000-00000B5C0000}"/>
    <cellStyle name="40% - Accent4 2 5 2 2 2 2" xfId="23671" xr:uid="{00000000-0005-0000-0000-00000C5C0000}"/>
    <cellStyle name="40% - Accent4 2 5 2 2 3" xfId="23672" xr:uid="{00000000-0005-0000-0000-00000D5C0000}"/>
    <cellStyle name="40% - Accent4 2 5 2 3" xfId="23673" xr:uid="{00000000-0005-0000-0000-00000E5C0000}"/>
    <cellStyle name="40% - Accent4 2 5 2 3 2" xfId="23674" xr:uid="{00000000-0005-0000-0000-00000F5C0000}"/>
    <cellStyle name="40% - Accent4 2 5 2 4" xfId="23675" xr:uid="{00000000-0005-0000-0000-0000105C0000}"/>
    <cellStyle name="40% - Accent4 2 5 3" xfId="23676" xr:uid="{00000000-0005-0000-0000-0000115C0000}"/>
    <cellStyle name="40% - Accent4 2 5 3 2" xfId="23677" xr:uid="{00000000-0005-0000-0000-0000125C0000}"/>
    <cellStyle name="40% - Accent4 2 5 3 2 2" xfId="23678" xr:uid="{00000000-0005-0000-0000-0000135C0000}"/>
    <cellStyle name="40% - Accent4 2 5 3 3" xfId="23679" xr:uid="{00000000-0005-0000-0000-0000145C0000}"/>
    <cellStyle name="40% - Accent4 2 5 4" xfId="23680" xr:uid="{00000000-0005-0000-0000-0000155C0000}"/>
    <cellStyle name="40% - Accent4 2 5 4 2" xfId="23681" xr:uid="{00000000-0005-0000-0000-0000165C0000}"/>
    <cellStyle name="40% - Accent4 2 5 4 2 2" xfId="23682" xr:uid="{00000000-0005-0000-0000-0000175C0000}"/>
    <cellStyle name="40% - Accent4 2 5 4 3" xfId="23683" xr:uid="{00000000-0005-0000-0000-0000185C0000}"/>
    <cellStyle name="40% - Accent4 2 5 5" xfId="23684" xr:uid="{00000000-0005-0000-0000-0000195C0000}"/>
    <cellStyle name="40% - Accent4 2 5 5 2" xfId="23685" xr:uid="{00000000-0005-0000-0000-00001A5C0000}"/>
    <cellStyle name="40% - Accent4 2 5 6" xfId="23686" xr:uid="{00000000-0005-0000-0000-00001B5C0000}"/>
    <cellStyle name="40% - Accent4 2 6" xfId="23687" xr:uid="{00000000-0005-0000-0000-00001C5C0000}"/>
    <cellStyle name="40% - Accent4 2 6 2" xfId="23688" xr:uid="{00000000-0005-0000-0000-00001D5C0000}"/>
    <cellStyle name="40% - Accent4 2 6 2 2" xfId="23689" xr:uid="{00000000-0005-0000-0000-00001E5C0000}"/>
    <cellStyle name="40% - Accent4 2 6 2 2 2" xfId="23690" xr:uid="{00000000-0005-0000-0000-00001F5C0000}"/>
    <cellStyle name="40% - Accent4 2 6 2 3" xfId="23691" xr:uid="{00000000-0005-0000-0000-0000205C0000}"/>
    <cellStyle name="40% - Accent4 2 6 3" xfId="23692" xr:uid="{00000000-0005-0000-0000-0000215C0000}"/>
    <cellStyle name="40% - Accent4 2 6 3 2" xfId="23693" xr:uid="{00000000-0005-0000-0000-0000225C0000}"/>
    <cellStyle name="40% - Accent4 2 6 4" xfId="23694" xr:uid="{00000000-0005-0000-0000-0000235C0000}"/>
    <cellStyle name="40% - Accent4 2 7" xfId="23695" xr:uid="{00000000-0005-0000-0000-0000245C0000}"/>
    <cellStyle name="40% - Accent4 2 7 2" xfId="23696" xr:uid="{00000000-0005-0000-0000-0000255C0000}"/>
    <cellStyle name="40% - Accent4 2 7 2 2" xfId="23697" xr:uid="{00000000-0005-0000-0000-0000265C0000}"/>
    <cellStyle name="40% - Accent4 2 7 3" xfId="23698" xr:uid="{00000000-0005-0000-0000-0000275C0000}"/>
    <cellStyle name="40% - Accent4 2 8" xfId="23699" xr:uid="{00000000-0005-0000-0000-0000285C0000}"/>
    <cellStyle name="40% - Accent4 2 8 2" xfId="23700" xr:uid="{00000000-0005-0000-0000-0000295C0000}"/>
    <cellStyle name="40% - Accent4 2 8 2 2" xfId="23701" xr:uid="{00000000-0005-0000-0000-00002A5C0000}"/>
    <cellStyle name="40% - Accent4 2 8 3" xfId="23702" xr:uid="{00000000-0005-0000-0000-00002B5C0000}"/>
    <cellStyle name="40% - Accent4 2 9" xfId="23703" xr:uid="{00000000-0005-0000-0000-00002C5C0000}"/>
    <cellStyle name="40% - Accent4 2 9 2" xfId="23704" xr:uid="{00000000-0005-0000-0000-00002D5C0000}"/>
    <cellStyle name="40% - Accent4 20" xfId="23705" xr:uid="{00000000-0005-0000-0000-00002E5C0000}"/>
    <cellStyle name="40% - Accent4 20 2" xfId="23706" xr:uid="{00000000-0005-0000-0000-00002F5C0000}"/>
    <cellStyle name="40% - Accent4 20 2 2" xfId="23707" xr:uid="{00000000-0005-0000-0000-0000305C0000}"/>
    <cellStyle name="40% - Accent4 20 2 2 2" xfId="23708" xr:uid="{00000000-0005-0000-0000-0000315C0000}"/>
    <cellStyle name="40% - Accent4 20 2 2 2 2" xfId="23709" xr:uid="{00000000-0005-0000-0000-0000325C0000}"/>
    <cellStyle name="40% - Accent4 20 2 2 2 2 2" xfId="23710" xr:uid="{00000000-0005-0000-0000-0000335C0000}"/>
    <cellStyle name="40% - Accent4 20 2 2 2 3" xfId="23711" xr:uid="{00000000-0005-0000-0000-0000345C0000}"/>
    <cellStyle name="40% - Accent4 20 2 2 3" xfId="23712" xr:uid="{00000000-0005-0000-0000-0000355C0000}"/>
    <cellStyle name="40% - Accent4 20 2 2 3 2" xfId="23713" xr:uid="{00000000-0005-0000-0000-0000365C0000}"/>
    <cellStyle name="40% - Accent4 20 2 2 4" xfId="23714" xr:uid="{00000000-0005-0000-0000-0000375C0000}"/>
    <cellStyle name="40% - Accent4 20 2 3" xfId="23715" xr:uid="{00000000-0005-0000-0000-0000385C0000}"/>
    <cellStyle name="40% - Accent4 20 2 3 2" xfId="23716" xr:uid="{00000000-0005-0000-0000-0000395C0000}"/>
    <cellStyle name="40% - Accent4 20 2 3 2 2" xfId="23717" xr:uid="{00000000-0005-0000-0000-00003A5C0000}"/>
    <cellStyle name="40% - Accent4 20 2 3 3" xfId="23718" xr:uid="{00000000-0005-0000-0000-00003B5C0000}"/>
    <cellStyle name="40% - Accent4 20 2 4" xfId="23719" xr:uid="{00000000-0005-0000-0000-00003C5C0000}"/>
    <cellStyle name="40% - Accent4 20 2 4 2" xfId="23720" xr:uid="{00000000-0005-0000-0000-00003D5C0000}"/>
    <cellStyle name="40% - Accent4 20 2 4 2 2" xfId="23721" xr:uid="{00000000-0005-0000-0000-00003E5C0000}"/>
    <cellStyle name="40% - Accent4 20 2 4 3" xfId="23722" xr:uid="{00000000-0005-0000-0000-00003F5C0000}"/>
    <cellStyle name="40% - Accent4 20 2 5" xfId="23723" xr:uid="{00000000-0005-0000-0000-0000405C0000}"/>
    <cellStyle name="40% - Accent4 20 2 5 2" xfId="23724" xr:uid="{00000000-0005-0000-0000-0000415C0000}"/>
    <cellStyle name="40% - Accent4 20 2 6" xfId="23725" xr:uid="{00000000-0005-0000-0000-0000425C0000}"/>
    <cellStyle name="40% - Accent4 20 3" xfId="23726" xr:uid="{00000000-0005-0000-0000-0000435C0000}"/>
    <cellStyle name="40% - Accent4 20 3 2" xfId="23727" xr:uid="{00000000-0005-0000-0000-0000445C0000}"/>
    <cellStyle name="40% - Accent4 20 3 2 2" xfId="23728" xr:uid="{00000000-0005-0000-0000-0000455C0000}"/>
    <cellStyle name="40% - Accent4 20 3 2 2 2" xfId="23729" xr:uid="{00000000-0005-0000-0000-0000465C0000}"/>
    <cellStyle name="40% - Accent4 20 3 2 3" xfId="23730" xr:uid="{00000000-0005-0000-0000-0000475C0000}"/>
    <cellStyle name="40% - Accent4 20 3 3" xfId="23731" xr:uid="{00000000-0005-0000-0000-0000485C0000}"/>
    <cellStyle name="40% - Accent4 20 3 3 2" xfId="23732" xr:uid="{00000000-0005-0000-0000-0000495C0000}"/>
    <cellStyle name="40% - Accent4 20 3 4" xfId="23733" xr:uid="{00000000-0005-0000-0000-00004A5C0000}"/>
    <cellStyle name="40% - Accent4 20 4" xfId="23734" xr:uid="{00000000-0005-0000-0000-00004B5C0000}"/>
    <cellStyle name="40% - Accent4 20 4 2" xfId="23735" xr:uid="{00000000-0005-0000-0000-00004C5C0000}"/>
    <cellStyle name="40% - Accent4 20 4 2 2" xfId="23736" xr:uid="{00000000-0005-0000-0000-00004D5C0000}"/>
    <cellStyle name="40% - Accent4 20 4 3" xfId="23737" xr:uid="{00000000-0005-0000-0000-00004E5C0000}"/>
    <cellStyle name="40% - Accent4 20 5" xfId="23738" xr:uid="{00000000-0005-0000-0000-00004F5C0000}"/>
    <cellStyle name="40% - Accent4 20 5 2" xfId="23739" xr:uid="{00000000-0005-0000-0000-0000505C0000}"/>
    <cellStyle name="40% - Accent4 20 5 2 2" xfId="23740" xr:uid="{00000000-0005-0000-0000-0000515C0000}"/>
    <cellStyle name="40% - Accent4 20 5 3" xfId="23741" xr:uid="{00000000-0005-0000-0000-0000525C0000}"/>
    <cellStyle name="40% - Accent4 20 6" xfId="23742" xr:uid="{00000000-0005-0000-0000-0000535C0000}"/>
    <cellStyle name="40% - Accent4 20 6 2" xfId="23743" xr:uid="{00000000-0005-0000-0000-0000545C0000}"/>
    <cellStyle name="40% - Accent4 20 7" xfId="23744" xr:uid="{00000000-0005-0000-0000-0000555C0000}"/>
    <cellStyle name="40% - Accent4 21" xfId="23745" xr:uid="{00000000-0005-0000-0000-0000565C0000}"/>
    <cellStyle name="40% - Accent4 21 2" xfId="23746" xr:uid="{00000000-0005-0000-0000-0000575C0000}"/>
    <cellStyle name="40% - Accent4 21 2 2" xfId="23747" xr:uid="{00000000-0005-0000-0000-0000585C0000}"/>
    <cellStyle name="40% - Accent4 21 2 2 2" xfId="23748" xr:uid="{00000000-0005-0000-0000-0000595C0000}"/>
    <cellStyle name="40% - Accent4 21 2 2 2 2" xfId="23749" xr:uid="{00000000-0005-0000-0000-00005A5C0000}"/>
    <cellStyle name="40% - Accent4 21 2 2 3" xfId="23750" xr:uid="{00000000-0005-0000-0000-00005B5C0000}"/>
    <cellStyle name="40% - Accent4 21 2 3" xfId="23751" xr:uid="{00000000-0005-0000-0000-00005C5C0000}"/>
    <cellStyle name="40% - Accent4 21 2 3 2" xfId="23752" xr:uid="{00000000-0005-0000-0000-00005D5C0000}"/>
    <cellStyle name="40% - Accent4 21 2 4" xfId="23753" xr:uid="{00000000-0005-0000-0000-00005E5C0000}"/>
    <cellStyle name="40% - Accent4 21 3" xfId="23754" xr:uid="{00000000-0005-0000-0000-00005F5C0000}"/>
    <cellStyle name="40% - Accent4 21 3 2" xfId="23755" xr:uid="{00000000-0005-0000-0000-0000605C0000}"/>
    <cellStyle name="40% - Accent4 21 3 2 2" xfId="23756" xr:uid="{00000000-0005-0000-0000-0000615C0000}"/>
    <cellStyle name="40% - Accent4 21 3 3" xfId="23757" xr:uid="{00000000-0005-0000-0000-0000625C0000}"/>
    <cellStyle name="40% - Accent4 21 4" xfId="23758" xr:uid="{00000000-0005-0000-0000-0000635C0000}"/>
    <cellStyle name="40% - Accent4 21 4 2" xfId="23759" xr:uid="{00000000-0005-0000-0000-0000645C0000}"/>
    <cellStyle name="40% - Accent4 21 4 2 2" xfId="23760" xr:uid="{00000000-0005-0000-0000-0000655C0000}"/>
    <cellStyle name="40% - Accent4 21 4 3" xfId="23761" xr:uid="{00000000-0005-0000-0000-0000665C0000}"/>
    <cellStyle name="40% - Accent4 21 5" xfId="23762" xr:uid="{00000000-0005-0000-0000-0000675C0000}"/>
    <cellStyle name="40% - Accent4 21 5 2" xfId="23763" xr:uid="{00000000-0005-0000-0000-0000685C0000}"/>
    <cellStyle name="40% - Accent4 21 6" xfId="23764" xr:uid="{00000000-0005-0000-0000-0000695C0000}"/>
    <cellStyle name="40% - Accent4 22" xfId="23765" xr:uid="{00000000-0005-0000-0000-00006A5C0000}"/>
    <cellStyle name="40% - Accent4 22 2" xfId="23766" xr:uid="{00000000-0005-0000-0000-00006B5C0000}"/>
    <cellStyle name="40% - Accent4 22 2 2" xfId="23767" xr:uid="{00000000-0005-0000-0000-00006C5C0000}"/>
    <cellStyle name="40% - Accent4 22 2 2 2" xfId="23768" xr:uid="{00000000-0005-0000-0000-00006D5C0000}"/>
    <cellStyle name="40% - Accent4 22 2 2 2 2" xfId="23769" xr:uid="{00000000-0005-0000-0000-00006E5C0000}"/>
    <cellStyle name="40% - Accent4 22 2 2 3" xfId="23770" xr:uid="{00000000-0005-0000-0000-00006F5C0000}"/>
    <cellStyle name="40% - Accent4 22 2 3" xfId="23771" xr:uid="{00000000-0005-0000-0000-0000705C0000}"/>
    <cellStyle name="40% - Accent4 22 2 3 2" xfId="23772" xr:uid="{00000000-0005-0000-0000-0000715C0000}"/>
    <cellStyle name="40% - Accent4 22 2 4" xfId="23773" xr:uid="{00000000-0005-0000-0000-0000725C0000}"/>
    <cellStyle name="40% - Accent4 22 3" xfId="23774" xr:uid="{00000000-0005-0000-0000-0000735C0000}"/>
    <cellStyle name="40% - Accent4 22 3 2" xfId="23775" xr:uid="{00000000-0005-0000-0000-0000745C0000}"/>
    <cellStyle name="40% - Accent4 22 3 2 2" xfId="23776" xr:uid="{00000000-0005-0000-0000-0000755C0000}"/>
    <cellStyle name="40% - Accent4 22 3 3" xfId="23777" xr:uid="{00000000-0005-0000-0000-0000765C0000}"/>
    <cellStyle name="40% - Accent4 22 4" xfId="23778" xr:uid="{00000000-0005-0000-0000-0000775C0000}"/>
    <cellStyle name="40% - Accent4 22 4 2" xfId="23779" xr:uid="{00000000-0005-0000-0000-0000785C0000}"/>
    <cellStyle name="40% - Accent4 22 4 2 2" xfId="23780" xr:uid="{00000000-0005-0000-0000-0000795C0000}"/>
    <cellStyle name="40% - Accent4 22 4 3" xfId="23781" xr:uid="{00000000-0005-0000-0000-00007A5C0000}"/>
    <cellStyle name="40% - Accent4 22 5" xfId="23782" xr:uid="{00000000-0005-0000-0000-00007B5C0000}"/>
    <cellStyle name="40% - Accent4 22 5 2" xfId="23783" xr:uid="{00000000-0005-0000-0000-00007C5C0000}"/>
    <cellStyle name="40% - Accent4 22 6" xfId="23784" xr:uid="{00000000-0005-0000-0000-00007D5C0000}"/>
    <cellStyle name="40% - Accent4 23" xfId="23785" xr:uid="{00000000-0005-0000-0000-00007E5C0000}"/>
    <cellStyle name="40% - Accent4 23 2" xfId="23786" xr:uid="{00000000-0005-0000-0000-00007F5C0000}"/>
    <cellStyle name="40% - Accent4 23 2 2" xfId="23787" xr:uid="{00000000-0005-0000-0000-0000805C0000}"/>
    <cellStyle name="40% - Accent4 23 2 2 2" xfId="23788" xr:uid="{00000000-0005-0000-0000-0000815C0000}"/>
    <cellStyle name="40% - Accent4 23 2 2 2 2" xfId="23789" xr:uid="{00000000-0005-0000-0000-0000825C0000}"/>
    <cellStyle name="40% - Accent4 23 2 2 3" xfId="23790" xr:uid="{00000000-0005-0000-0000-0000835C0000}"/>
    <cellStyle name="40% - Accent4 23 2 3" xfId="23791" xr:uid="{00000000-0005-0000-0000-0000845C0000}"/>
    <cellStyle name="40% - Accent4 23 2 3 2" xfId="23792" xr:uid="{00000000-0005-0000-0000-0000855C0000}"/>
    <cellStyle name="40% - Accent4 23 2 4" xfId="23793" xr:uid="{00000000-0005-0000-0000-0000865C0000}"/>
    <cellStyle name="40% - Accent4 23 3" xfId="23794" xr:uid="{00000000-0005-0000-0000-0000875C0000}"/>
    <cellStyle name="40% - Accent4 23 3 2" xfId="23795" xr:uid="{00000000-0005-0000-0000-0000885C0000}"/>
    <cellStyle name="40% - Accent4 23 3 2 2" xfId="23796" xr:uid="{00000000-0005-0000-0000-0000895C0000}"/>
    <cellStyle name="40% - Accent4 23 3 3" xfId="23797" xr:uid="{00000000-0005-0000-0000-00008A5C0000}"/>
    <cellStyle name="40% - Accent4 23 4" xfId="23798" xr:uid="{00000000-0005-0000-0000-00008B5C0000}"/>
    <cellStyle name="40% - Accent4 23 4 2" xfId="23799" xr:uid="{00000000-0005-0000-0000-00008C5C0000}"/>
    <cellStyle name="40% - Accent4 23 4 2 2" xfId="23800" xr:uid="{00000000-0005-0000-0000-00008D5C0000}"/>
    <cellStyle name="40% - Accent4 23 4 3" xfId="23801" xr:uid="{00000000-0005-0000-0000-00008E5C0000}"/>
    <cellStyle name="40% - Accent4 23 5" xfId="23802" xr:uid="{00000000-0005-0000-0000-00008F5C0000}"/>
    <cellStyle name="40% - Accent4 23 5 2" xfId="23803" xr:uid="{00000000-0005-0000-0000-0000905C0000}"/>
    <cellStyle name="40% - Accent4 23 6" xfId="23804" xr:uid="{00000000-0005-0000-0000-0000915C0000}"/>
    <cellStyle name="40% - Accent4 24" xfId="23805" xr:uid="{00000000-0005-0000-0000-0000925C0000}"/>
    <cellStyle name="40% - Accent4 24 2" xfId="23806" xr:uid="{00000000-0005-0000-0000-0000935C0000}"/>
    <cellStyle name="40% - Accent4 24 2 2" xfId="23807" xr:uid="{00000000-0005-0000-0000-0000945C0000}"/>
    <cellStyle name="40% - Accent4 24 2 2 2" xfId="23808" xr:uid="{00000000-0005-0000-0000-0000955C0000}"/>
    <cellStyle name="40% - Accent4 24 2 2 2 2" xfId="23809" xr:uid="{00000000-0005-0000-0000-0000965C0000}"/>
    <cellStyle name="40% - Accent4 24 2 2 3" xfId="23810" xr:uid="{00000000-0005-0000-0000-0000975C0000}"/>
    <cellStyle name="40% - Accent4 24 2 3" xfId="23811" xr:uid="{00000000-0005-0000-0000-0000985C0000}"/>
    <cellStyle name="40% - Accent4 24 2 3 2" xfId="23812" xr:uid="{00000000-0005-0000-0000-0000995C0000}"/>
    <cellStyle name="40% - Accent4 24 2 4" xfId="23813" xr:uid="{00000000-0005-0000-0000-00009A5C0000}"/>
    <cellStyle name="40% - Accent4 24 3" xfId="23814" xr:uid="{00000000-0005-0000-0000-00009B5C0000}"/>
    <cellStyle name="40% - Accent4 24 3 2" xfId="23815" xr:uid="{00000000-0005-0000-0000-00009C5C0000}"/>
    <cellStyle name="40% - Accent4 24 3 2 2" xfId="23816" xr:uid="{00000000-0005-0000-0000-00009D5C0000}"/>
    <cellStyle name="40% - Accent4 24 3 3" xfId="23817" xr:uid="{00000000-0005-0000-0000-00009E5C0000}"/>
    <cellStyle name="40% - Accent4 24 4" xfId="23818" xr:uid="{00000000-0005-0000-0000-00009F5C0000}"/>
    <cellStyle name="40% - Accent4 24 4 2" xfId="23819" xr:uid="{00000000-0005-0000-0000-0000A05C0000}"/>
    <cellStyle name="40% - Accent4 24 4 2 2" xfId="23820" xr:uid="{00000000-0005-0000-0000-0000A15C0000}"/>
    <cellStyle name="40% - Accent4 24 4 3" xfId="23821" xr:uid="{00000000-0005-0000-0000-0000A25C0000}"/>
    <cellStyle name="40% - Accent4 24 5" xfId="23822" xr:uid="{00000000-0005-0000-0000-0000A35C0000}"/>
    <cellStyle name="40% - Accent4 24 5 2" xfId="23823" xr:uid="{00000000-0005-0000-0000-0000A45C0000}"/>
    <cellStyle name="40% - Accent4 24 6" xfId="23824" xr:uid="{00000000-0005-0000-0000-0000A55C0000}"/>
    <cellStyle name="40% - Accent4 25" xfId="23825" xr:uid="{00000000-0005-0000-0000-0000A65C0000}"/>
    <cellStyle name="40% - Accent4 25 2" xfId="23826" xr:uid="{00000000-0005-0000-0000-0000A75C0000}"/>
    <cellStyle name="40% - Accent4 25 2 2" xfId="23827" xr:uid="{00000000-0005-0000-0000-0000A85C0000}"/>
    <cellStyle name="40% - Accent4 25 2 2 2" xfId="23828" xr:uid="{00000000-0005-0000-0000-0000A95C0000}"/>
    <cellStyle name="40% - Accent4 25 2 3" xfId="23829" xr:uid="{00000000-0005-0000-0000-0000AA5C0000}"/>
    <cellStyle name="40% - Accent4 25 3" xfId="23830" xr:uid="{00000000-0005-0000-0000-0000AB5C0000}"/>
    <cellStyle name="40% - Accent4 25 3 2" xfId="23831" xr:uid="{00000000-0005-0000-0000-0000AC5C0000}"/>
    <cellStyle name="40% - Accent4 25 4" xfId="23832" xr:uid="{00000000-0005-0000-0000-0000AD5C0000}"/>
    <cellStyle name="40% - Accent4 26" xfId="23833" xr:uid="{00000000-0005-0000-0000-0000AE5C0000}"/>
    <cellStyle name="40% - Accent4 26 2" xfId="23834" xr:uid="{00000000-0005-0000-0000-0000AF5C0000}"/>
    <cellStyle name="40% - Accent4 26 2 2" xfId="23835" xr:uid="{00000000-0005-0000-0000-0000B05C0000}"/>
    <cellStyle name="40% - Accent4 26 3" xfId="23836" xr:uid="{00000000-0005-0000-0000-0000B15C0000}"/>
    <cellStyle name="40% - Accent4 27" xfId="23837" xr:uid="{00000000-0005-0000-0000-0000B25C0000}"/>
    <cellStyle name="40% - Accent4 27 2" xfId="23838" xr:uid="{00000000-0005-0000-0000-0000B35C0000}"/>
    <cellStyle name="40% - Accent4 27 2 2" xfId="23839" xr:uid="{00000000-0005-0000-0000-0000B45C0000}"/>
    <cellStyle name="40% - Accent4 27 3" xfId="23840" xr:uid="{00000000-0005-0000-0000-0000B55C0000}"/>
    <cellStyle name="40% - Accent4 28" xfId="23841" xr:uid="{00000000-0005-0000-0000-0000B65C0000}"/>
    <cellStyle name="40% - Accent4 28 2" xfId="23842" xr:uid="{00000000-0005-0000-0000-0000B75C0000}"/>
    <cellStyle name="40% - Accent4 29" xfId="23843" xr:uid="{00000000-0005-0000-0000-0000B85C0000}"/>
    <cellStyle name="40% - Accent4 3" xfId="63" xr:uid="{00000000-0005-0000-0000-0000B95C0000}"/>
    <cellStyle name="40% - Accent4 3 10" xfId="23844" xr:uid="{00000000-0005-0000-0000-0000BA5C0000}"/>
    <cellStyle name="40% - Accent4 3 2" xfId="23845" xr:uid="{00000000-0005-0000-0000-0000BB5C0000}"/>
    <cellStyle name="40% - Accent4 3 2 2" xfId="23846" xr:uid="{00000000-0005-0000-0000-0000BC5C0000}"/>
    <cellStyle name="40% - Accent4 3 2 2 2" xfId="23847" xr:uid="{00000000-0005-0000-0000-0000BD5C0000}"/>
    <cellStyle name="40% - Accent4 3 2 2 2 2" xfId="23848" xr:uid="{00000000-0005-0000-0000-0000BE5C0000}"/>
    <cellStyle name="40% - Accent4 3 2 2 2 2 2" xfId="23849" xr:uid="{00000000-0005-0000-0000-0000BF5C0000}"/>
    <cellStyle name="40% - Accent4 3 2 2 2 2 2 2" xfId="23850" xr:uid="{00000000-0005-0000-0000-0000C05C0000}"/>
    <cellStyle name="40% - Accent4 3 2 2 2 2 2 2 2" xfId="23851" xr:uid="{00000000-0005-0000-0000-0000C15C0000}"/>
    <cellStyle name="40% - Accent4 3 2 2 2 2 2 3" xfId="23852" xr:uid="{00000000-0005-0000-0000-0000C25C0000}"/>
    <cellStyle name="40% - Accent4 3 2 2 2 2 3" xfId="23853" xr:uid="{00000000-0005-0000-0000-0000C35C0000}"/>
    <cellStyle name="40% - Accent4 3 2 2 2 2 3 2" xfId="23854" xr:uid="{00000000-0005-0000-0000-0000C45C0000}"/>
    <cellStyle name="40% - Accent4 3 2 2 2 2 4" xfId="23855" xr:uid="{00000000-0005-0000-0000-0000C55C0000}"/>
    <cellStyle name="40% - Accent4 3 2 2 2 3" xfId="23856" xr:uid="{00000000-0005-0000-0000-0000C65C0000}"/>
    <cellStyle name="40% - Accent4 3 2 2 2 3 2" xfId="23857" xr:uid="{00000000-0005-0000-0000-0000C75C0000}"/>
    <cellStyle name="40% - Accent4 3 2 2 2 3 2 2" xfId="23858" xr:uid="{00000000-0005-0000-0000-0000C85C0000}"/>
    <cellStyle name="40% - Accent4 3 2 2 2 3 3" xfId="23859" xr:uid="{00000000-0005-0000-0000-0000C95C0000}"/>
    <cellStyle name="40% - Accent4 3 2 2 2 4" xfId="23860" xr:uid="{00000000-0005-0000-0000-0000CA5C0000}"/>
    <cellStyle name="40% - Accent4 3 2 2 2 4 2" xfId="23861" xr:uid="{00000000-0005-0000-0000-0000CB5C0000}"/>
    <cellStyle name="40% - Accent4 3 2 2 2 4 2 2" xfId="23862" xr:uid="{00000000-0005-0000-0000-0000CC5C0000}"/>
    <cellStyle name="40% - Accent4 3 2 2 2 4 3" xfId="23863" xr:uid="{00000000-0005-0000-0000-0000CD5C0000}"/>
    <cellStyle name="40% - Accent4 3 2 2 2 5" xfId="23864" xr:uid="{00000000-0005-0000-0000-0000CE5C0000}"/>
    <cellStyle name="40% - Accent4 3 2 2 2 5 2" xfId="23865" xr:uid="{00000000-0005-0000-0000-0000CF5C0000}"/>
    <cellStyle name="40% - Accent4 3 2 2 2 6" xfId="23866" xr:uid="{00000000-0005-0000-0000-0000D05C0000}"/>
    <cellStyle name="40% - Accent4 3 2 2 3" xfId="23867" xr:uid="{00000000-0005-0000-0000-0000D15C0000}"/>
    <cellStyle name="40% - Accent4 3 2 2 3 2" xfId="23868" xr:uid="{00000000-0005-0000-0000-0000D25C0000}"/>
    <cellStyle name="40% - Accent4 3 2 2 3 2 2" xfId="23869" xr:uid="{00000000-0005-0000-0000-0000D35C0000}"/>
    <cellStyle name="40% - Accent4 3 2 2 3 2 2 2" xfId="23870" xr:uid="{00000000-0005-0000-0000-0000D45C0000}"/>
    <cellStyle name="40% - Accent4 3 2 2 3 2 3" xfId="23871" xr:uid="{00000000-0005-0000-0000-0000D55C0000}"/>
    <cellStyle name="40% - Accent4 3 2 2 3 3" xfId="23872" xr:uid="{00000000-0005-0000-0000-0000D65C0000}"/>
    <cellStyle name="40% - Accent4 3 2 2 3 3 2" xfId="23873" xr:uid="{00000000-0005-0000-0000-0000D75C0000}"/>
    <cellStyle name="40% - Accent4 3 2 2 3 4" xfId="23874" xr:uid="{00000000-0005-0000-0000-0000D85C0000}"/>
    <cellStyle name="40% - Accent4 3 2 2 4" xfId="23875" xr:uid="{00000000-0005-0000-0000-0000D95C0000}"/>
    <cellStyle name="40% - Accent4 3 2 2 4 2" xfId="23876" xr:uid="{00000000-0005-0000-0000-0000DA5C0000}"/>
    <cellStyle name="40% - Accent4 3 2 2 4 2 2" xfId="23877" xr:uid="{00000000-0005-0000-0000-0000DB5C0000}"/>
    <cellStyle name="40% - Accent4 3 2 2 4 3" xfId="23878" xr:uid="{00000000-0005-0000-0000-0000DC5C0000}"/>
    <cellStyle name="40% - Accent4 3 2 2 5" xfId="23879" xr:uid="{00000000-0005-0000-0000-0000DD5C0000}"/>
    <cellStyle name="40% - Accent4 3 2 2 5 2" xfId="23880" xr:uid="{00000000-0005-0000-0000-0000DE5C0000}"/>
    <cellStyle name="40% - Accent4 3 2 2 5 2 2" xfId="23881" xr:uid="{00000000-0005-0000-0000-0000DF5C0000}"/>
    <cellStyle name="40% - Accent4 3 2 2 5 3" xfId="23882" xr:uid="{00000000-0005-0000-0000-0000E05C0000}"/>
    <cellStyle name="40% - Accent4 3 2 2 6" xfId="23883" xr:uid="{00000000-0005-0000-0000-0000E15C0000}"/>
    <cellStyle name="40% - Accent4 3 2 2 6 2" xfId="23884" xr:uid="{00000000-0005-0000-0000-0000E25C0000}"/>
    <cellStyle name="40% - Accent4 3 2 2 7" xfId="23885" xr:uid="{00000000-0005-0000-0000-0000E35C0000}"/>
    <cellStyle name="40% - Accent4 3 2 3" xfId="23886" xr:uid="{00000000-0005-0000-0000-0000E45C0000}"/>
    <cellStyle name="40% - Accent4 3 2 3 2" xfId="23887" xr:uid="{00000000-0005-0000-0000-0000E55C0000}"/>
    <cellStyle name="40% - Accent4 3 2 3 2 2" xfId="23888" xr:uid="{00000000-0005-0000-0000-0000E65C0000}"/>
    <cellStyle name="40% - Accent4 3 2 3 2 2 2" xfId="23889" xr:uid="{00000000-0005-0000-0000-0000E75C0000}"/>
    <cellStyle name="40% - Accent4 3 2 3 2 2 2 2" xfId="23890" xr:uid="{00000000-0005-0000-0000-0000E85C0000}"/>
    <cellStyle name="40% - Accent4 3 2 3 2 2 2 2 2" xfId="23891" xr:uid="{00000000-0005-0000-0000-0000E95C0000}"/>
    <cellStyle name="40% - Accent4 3 2 3 2 2 2 3" xfId="23892" xr:uid="{00000000-0005-0000-0000-0000EA5C0000}"/>
    <cellStyle name="40% - Accent4 3 2 3 2 2 3" xfId="23893" xr:uid="{00000000-0005-0000-0000-0000EB5C0000}"/>
    <cellStyle name="40% - Accent4 3 2 3 2 2 3 2" xfId="23894" xr:uid="{00000000-0005-0000-0000-0000EC5C0000}"/>
    <cellStyle name="40% - Accent4 3 2 3 2 2 4" xfId="23895" xr:uid="{00000000-0005-0000-0000-0000ED5C0000}"/>
    <cellStyle name="40% - Accent4 3 2 3 2 3" xfId="23896" xr:uid="{00000000-0005-0000-0000-0000EE5C0000}"/>
    <cellStyle name="40% - Accent4 3 2 3 2 3 2" xfId="23897" xr:uid="{00000000-0005-0000-0000-0000EF5C0000}"/>
    <cellStyle name="40% - Accent4 3 2 3 2 3 2 2" xfId="23898" xr:uid="{00000000-0005-0000-0000-0000F05C0000}"/>
    <cellStyle name="40% - Accent4 3 2 3 2 3 3" xfId="23899" xr:uid="{00000000-0005-0000-0000-0000F15C0000}"/>
    <cellStyle name="40% - Accent4 3 2 3 2 4" xfId="23900" xr:uid="{00000000-0005-0000-0000-0000F25C0000}"/>
    <cellStyle name="40% - Accent4 3 2 3 2 4 2" xfId="23901" xr:uid="{00000000-0005-0000-0000-0000F35C0000}"/>
    <cellStyle name="40% - Accent4 3 2 3 2 4 2 2" xfId="23902" xr:uid="{00000000-0005-0000-0000-0000F45C0000}"/>
    <cellStyle name="40% - Accent4 3 2 3 2 4 3" xfId="23903" xr:uid="{00000000-0005-0000-0000-0000F55C0000}"/>
    <cellStyle name="40% - Accent4 3 2 3 2 5" xfId="23904" xr:uid="{00000000-0005-0000-0000-0000F65C0000}"/>
    <cellStyle name="40% - Accent4 3 2 3 2 5 2" xfId="23905" xr:uid="{00000000-0005-0000-0000-0000F75C0000}"/>
    <cellStyle name="40% - Accent4 3 2 3 2 6" xfId="23906" xr:uid="{00000000-0005-0000-0000-0000F85C0000}"/>
    <cellStyle name="40% - Accent4 3 2 3 3" xfId="23907" xr:uid="{00000000-0005-0000-0000-0000F95C0000}"/>
    <cellStyle name="40% - Accent4 3 2 3 3 2" xfId="23908" xr:uid="{00000000-0005-0000-0000-0000FA5C0000}"/>
    <cellStyle name="40% - Accent4 3 2 3 3 2 2" xfId="23909" xr:uid="{00000000-0005-0000-0000-0000FB5C0000}"/>
    <cellStyle name="40% - Accent4 3 2 3 3 2 2 2" xfId="23910" xr:uid="{00000000-0005-0000-0000-0000FC5C0000}"/>
    <cellStyle name="40% - Accent4 3 2 3 3 2 3" xfId="23911" xr:uid="{00000000-0005-0000-0000-0000FD5C0000}"/>
    <cellStyle name="40% - Accent4 3 2 3 3 3" xfId="23912" xr:uid="{00000000-0005-0000-0000-0000FE5C0000}"/>
    <cellStyle name="40% - Accent4 3 2 3 3 3 2" xfId="23913" xr:uid="{00000000-0005-0000-0000-0000FF5C0000}"/>
    <cellStyle name="40% - Accent4 3 2 3 3 4" xfId="23914" xr:uid="{00000000-0005-0000-0000-0000005D0000}"/>
    <cellStyle name="40% - Accent4 3 2 3 4" xfId="23915" xr:uid="{00000000-0005-0000-0000-0000015D0000}"/>
    <cellStyle name="40% - Accent4 3 2 3 4 2" xfId="23916" xr:uid="{00000000-0005-0000-0000-0000025D0000}"/>
    <cellStyle name="40% - Accent4 3 2 3 4 2 2" xfId="23917" xr:uid="{00000000-0005-0000-0000-0000035D0000}"/>
    <cellStyle name="40% - Accent4 3 2 3 4 3" xfId="23918" xr:uid="{00000000-0005-0000-0000-0000045D0000}"/>
    <cellStyle name="40% - Accent4 3 2 3 5" xfId="23919" xr:uid="{00000000-0005-0000-0000-0000055D0000}"/>
    <cellStyle name="40% - Accent4 3 2 3 5 2" xfId="23920" xr:uid="{00000000-0005-0000-0000-0000065D0000}"/>
    <cellStyle name="40% - Accent4 3 2 3 5 2 2" xfId="23921" xr:uid="{00000000-0005-0000-0000-0000075D0000}"/>
    <cellStyle name="40% - Accent4 3 2 3 5 3" xfId="23922" xr:uid="{00000000-0005-0000-0000-0000085D0000}"/>
    <cellStyle name="40% - Accent4 3 2 3 6" xfId="23923" xr:uid="{00000000-0005-0000-0000-0000095D0000}"/>
    <cellStyle name="40% - Accent4 3 2 3 6 2" xfId="23924" xr:uid="{00000000-0005-0000-0000-00000A5D0000}"/>
    <cellStyle name="40% - Accent4 3 2 3 7" xfId="23925" xr:uid="{00000000-0005-0000-0000-00000B5D0000}"/>
    <cellStyle name="40% - Accent4 3 2 4" xfId="23926" xr:uid="{00000000-0005-0000-0000-00000C5D0000}"/>
    <cellStyle name="40% - Accent4 3 2 4 2" xfId="23927" xr:uid="{00000000-0005-0000-0000-00000D5D0000}"/>
    <cellStyle name="40% - Accent4 3 2 4 2 2" xfId="23928" xr:uid="{00000000-0005-0000-0000-00000E5D0000}"/>
    <cellStyle name="40% - Accent4 3 2 4 2 2 2" xfId="23929" xr:uid="{00000000-0005-0000-0000-00000F5D0000}"/>
    <cellStyle name="40% - Accent4 3 2 4 2 2 2 2" xfId="23930" xr:uid="{00000000-0005-0000-0000-0000105D0000}"/>
    <cellStyle name="40% - Accent4 3 2 4 2 2 3" xfId="23931" xr:uid="{00000000-0005-0000-0000-0000115D0000}"/>
    <cellStyle name="40% - Accent4 3 2 4 2 3" xfId="23932" xr:uid="{00000000-0005-0000-0000-0000125D0000}"/>
    <cellStyle name="40% - Accent4 3 2 4 2 3 2" xfId="23933" xr:uid="{00000000-0005-0000-0000-0000135D0000}"/>
    <cellStyle name="40% - Accent4 3 2 4 2 4" xfId="23934" xr:uid="{00000000-0005-0000-0000-0000145D0000}"/>
    <cellStyle name="40% - Accent4 3 2 4 3" xfId="23935" xr:uid="{00000000-0005-0000-0000-0000155D0000}"/>
    <cellStyle name="40% - Accent4 3 2 4 3 2" xfId="23936" xr:uid="{00000000-0005-0000-0000-0000165D0000}"/>
    <cellStyle name="40% - Accent4 3 2 4 3 2 2" xfId="23937" xr:uid="{00000000-0005-0000-0000-0000175D0000}"/>
    <cellStyle name="40% - Accent4 3 2 4 3 3" xfId="23938" xr:uid="{00000000-0005-0000-0000-0000185D0000}"/>
    <cellStyle name="40% - Accent4 3 2 4 4" xfId="23939" xr:uid="{00000000-0005-0000-0000-0000195D0000}"/>
    <cellStyle name="40% - Accent4 3 2 4 4 2" xfId="23940" xr:uid="{00000000-0005-0000-0000-00001A5D0000}"/>
    <cellStyle name="40% - Accent4 3 2 4 4 2 2" xfId="23941" xr:uid="{00000000-0005-0000-0000-00001B5D0000}"/>
    <cellStyle name="40% - Accent4 3 2 4 4 3" xfId="23942" xr:uid="{00000000-0005-0000-0000-00001C5D0000}"/>
    <cellStyle name="40% - Accent4 3 2 4 5" xfId="23943" xr:uid="{00000000-0005-0000-0000-00001D5D0000}"/>
    <cellStyle name="40% - Accent4 3 2 4 5 2" xfId="23944" xr:uid="{00000000-0005-0000-0000-00001E5D0000}"/>
    <cellStyle name="40% - Accent4 3 2 4 6" xfId="23945" xr:uid="{00000000-0005-0000-0000-00001F5D0000}"/>
    <cellStyle name="40% - Accent4 3 2 5" xfId="23946" xr:uid="{00000000-0005-0000-0000-0000205D0000}"/>
    <cellStyle name="40% - Accent4 3 2 5 2" xfId="23947" xr:uid="{00000000-0005-0000-0000-0000215D0000}"/>
    <cellStyle name="40% - Accent4 3 2 5 2 2" xfId="23948" xr:uid="{00000000-0005-0000-0000-0000225D0000}"/>
    <cellStyle name="40% - Accent4 3 2 5 2 2 2" xfId="23949" xr:uid="{00000000-0005-0000-0000-0000235D0000}"/>
    <cellStyle name="40% - Accent4 3 2 5 2 3" xfId="23950" xr:uid="{00000000-0005-0000-0000-0000245D0000}"/>
    <cellStyle name="40% - Accent4 3 2 5 3" xfId="23951" xr:uid="{00000000-0005-0000-0000-0000255D0000}"/>
    <cellStyle name="40% - Accent4 3 2 5 3 2" xfId="23952" xr:uid="{00000000-0005-0000-0000-0000265D0000}"/>
    <cellStyle name="40% - Accent4 3 2 5 4" xfId="23953" xr:uid="{00000000-0005-0000-0000-0000275D0000}"/>
    <cellStyle name="40% - Accent4 3 2 6" xfId="23954" xr:uid="{00000000-0005-0000-0000-0000285D0000}"/>
    <cellStyle name="40% - Accent4 3 2 6 2" xfId="23955" xr:uid="{00000000-0005-0000-0000-0000295D0000}"/>
    <cellStyle name="40% - Accent4 3 2 6 2 2" xfId="23956" xr:uid="{00000000-0005-0000-0000-00002A5D0000}"/>
    <cellStyle name="40% - Accent4 3 2 6 3" xfId="23957" xr:uid="{00000000-0005-0000-0000-00002B5D0000}"/>
    <cellStyle name="40% - Accent4 3 2 7" xfId="23958" xr:uid="{00000000-0005-0000-0000-00002C5D0000}"/>
    <cellStyle name="40% - Accent4 3 2 7 2" xfId="23959" xr:uid="{00000000-0005-0000-0000-00002D5D0000}"/>
    <cellStyle name="40% - Accent4 3 2 7 2 2" xfId="23960" xr:uid="{00000000-0005-0000-0000-00002E5D0000}"/>
    <cellStyle name="40% - Accent4 3 2 7 3" xfId="23961" xr:uid="{00000000-0005-0000-0000-00002F5D0000}"/>
    <cellStyle name="40% - Accent4 3 2 8" xfId="23962" xr:uid="{00000000-0005-0000-0000-0000305D0000}"/>
    <cellStyle name="40% - Accent4 3 2 8 2" xfId="23963" xr:uid="{00000000-0005-0000-0000-0000315D0000}"/>
    <cellStyle name="40% - Accent4 3 2 9" xfId="23964" xr:uid="{00000000-0005-0000-0000-0000325D0000}"/>
    <cellStyle name="40% - Accent4 3 3" xfId="23965" xr:uid="{00000000-0005-0000-0000-0000335D0000}"/>
    <cellStyle name="40% - Accent4 3 3 2" xfId="23966" xr:uid="{00000000-0005-0000-0000-0000345D0000}"/>
    <cellStyle name="40% - Accent4 3 3 2 2" xfId="23967" xr:uid="{00000000-0005-0000-0000-0000355D0000}"/>
    <cellStyle name="40% - Accent4 3 3 2 2 2" xfId="23968" xr:uid="{00000000-0005-0000-0000-0000365D0000}"/>
    <cellStyle name="40% - Accent4 3 3 2 2 2 2" xfId="23969" xr:uid="{00000000-0005-0000-0000-0000375D0000}"/>
    <cellStyle name="40% - Accent4 3 3 2 2 2 2 2" xfId="23970" xr:uid="{00000000-0005-0000-0000-0000385D0000}"/>
    <cellStyle name="40% - Accent4 3 3 2 2 2 3" xfId="23971" xr:uid="{00000000-0005-0000-0000-0000395D0000}"/>
    <cellStyle name="40% - Accent4 3 3 2 2 3" xfId="23972" xr:uid="{00000000-0005-0000-0000-00003A5D0000}"/>
    <cellStyle name="40% - Accent4 3 3 2 2 3 2" xfId="23973" xr:uid="{00000000-0005-0000-0000-00003B5D0000}"/>
    <cellStyle name="40% - Accent4 3 3 2 2 4" xfId="23974" xr:uid="{00000000-0005-0000-0000-00003C5D0000}"/>
    <cellStyle name="40% - Accent4 3 3 2 3" xfId="23975" xr:uid="{00000000-0005-0000-0000-00003D5D0000}"/>
    <cellStyle name="40% - Accent4 3 3 2 3 2" xfId="23976" xr:uid="{00000000-0005-0000-0000-00003E5D0000}"/>
    <cellStyle name="40% - Accent4 3 3 2 3 2 2" xfId="23977" xr:uid="{00000000-0005-0000-0000-00003F5D0000}"/>
    <cellStyle name="40% - Accent4 3 3 2 3 3" xfId="23978" xr:uid="{00000000-0005-0000-0000-0000405D0000}"/>
    <cellStyle name="40% - Accent4 3 3 2 4" xfId="23979" xr:uid="{00000000-0005-0000-0000-0000415D0000}"/>
    <cellStyle name="40% - Accent4 3 3 2 4 2" xfId="23980" xr:uid="{00000000-0005-0000-0000-0000425D0000}"/>
    <cellStyle name="40% - Accent4 3 3 2 4 2 2" xfId="23981" xr:uid="{00000000-0005-0000-0000-0000435D0000}"/>
    <cellStyle name="40% - Accent4 3 3 2 4 3" xfId="23982" xr:uid="{00000000-0005-0000-0000-0000445D0000}"/>
    <cellStyle name="40% - Accent4 3 3 2 5" xfId="23983" xr:uid="{00000000-0005-0000-0000-0000455D0000}"/>
    <cellStyle name="40% - Accent4 3 3 2 5 2" xfId="23984" xr:uid="{00000000-0005-0000-0000-0000465D0000}"/>
    <cellStyle name="40% - Accent4 3 3 2 6" xfId="23985" xr:uid="{00000000-0005-0000-0000-0000475D0000}"/>
    <cellStyle name="40% - Accent4 3 3 3" xfId="23986" xr:uid="{00000000-0005-0000-0000-0000485D0000}"/>
    <cellStyle name="40% - Accent4 3 3 3 2" xfId="23987" xr:uid="{00000000-0005-0000-0000-0000495D0000}"/>
    <cellStyle name="40% - Accent4 3 3 3 2 2" xfId="23988" xr:uid="{00000000-0005-0000-0000-00004A5D0000}"/>
    <cellStyle name="40% - Accent4 3 3 3 2 2 2" xfId="23989" xr:uid="{00000000-0005-0000-0000-00004B5D0000}"/>
    <cellStyle name="40% - Accent4 3 3 3 2 3" xfId="23990" xr:uid="{00000000-0005-0000-0000-00004C5D0000}"/>
    <cellStyle name="40% - Accent4 3 3 3 3" xfId="23991" xr:uid="{00000000-0005-0000-0000-00004D5D0000}"/>
    <cellStyle name="40% - Accent4 3 3 3 3 2" xfId="23992" xr:uid="{00000000-0005-0000-0000-00004E5D0000}"/>
    <cellStyle name="40% - Accent4 3 3 3 4" xfId="23993" xr:uid="{00000000-0005-0000-0000-00004F5D0000}"/>
    <cellStyle name="40% - Accent4 3 3 4" xfId="23994" xr:uid="{00000000-0005-0000-0000-0000505D0000}"/>
    <cellStyle name="40% - Accent4 3 3 4 2" xfId="23995" xr:uid="{00000000-0005-0000-0000-0000515D0000}"/>
    <cellStyle name="40% - Accent4 3 3 4 2 2" xfId="23996" xr:uid="{00000000-0005-0000-0000-0000525D0000}"/>
    <cellStyle name="40% - Accent4 3 3 4 3" xfId="23997" xr:uid="{00000000-0005-0000-0000-0000535D0000}"/>
    <cellStyle name="40% - Accent4 3 3 5" xfId="23998" xr:uid="{00000000-0005-0000-0000-0000545D0000}"/>
    <cellStyle name="40% - Accent4 3 3 5 2" xfId="23999" xr:uid="{00000000-0005-0000-0000-0000555D0000}"/>
    <cellStyle name="40% - Accent4 3 3 5 2 2" xfId="24000" xr:uid="{00000000-0005-0000-0000-0000565D0000}"/>
    <cellStyle name="40% - Accent4 3 3 5 3" xfId="24001" xr:uid="{00000000-0005-0000-0000-0000575D0000}"/>
    <cellStyle name="40% - Accent4 3 3 6" xfId="24002" xr:uid="{00000000-0005-0000-0000-0000585D0000}"/>
    <cellStyle name="40% - Accent4 3 3 6 2" xfId="24003" xr:uid="{00000000-0005-0000-0000-0000595D0000}"/>
    <cellStyle name="40% - Accent4 3 3 7" xfId="24004" xr:uid="{00000000-0005-0000-0000-00005A5D0000}"/>
    <cellStyle name="40% - Accent4 3 4" xfId="24005" xr:uid="{00000000-0005-0000-0000-00005B5D0000}"/>
    <cellStyle name="40% - Accent4 3 4 2" xfId="24006" xr:uid="{00000000-0005-0000-0000-00005C5D0000}"/>
    <cellStyle name="40% - Accent4 3 4 2 2" xfId="24007" xr:uid="{00000000-0005-0000-0000-00005D5D0000}"/>
    <cellStyle name="40% - Accent4 3 4 2 2 2" xfId="24008" xr:uid="{00000000-0005-0000-0000-00005E5D0000}"/>
    <cellStyle name="40% - Accent4 3 4 2 2 2 2" xfId="24009" xr:uid="{00000000-0005-0000-0000-00005F5D0000}"/>
    <cellStyle name="40% - Accent4 3 4 2 2 2 2 2" xfId="24010" xr:uid="{00000000-0005-0000-0000-0000605D0000}"/>
    <cellStyle name="40% - Accent4 3 4 2 2 2 3" xfId="24011" xr:uid="{00000000-0005-0000-0000-0000615D0000}"/>
    <cellStyle name="40% - Accent4 3 4 2 2 3" xfId="24012" xr:uid="{00000000-0005-0000-0000-0000625D0000}"/>
    <cellStyle name="40% - Accent4 3 4 2 2 3 2" xfId="24013" xr:uid="{00000000-0005-0000-0000-0000635D0000}"/>
    <cellStyle name="40% - Accent4 3 4 2 2 4" xfId="24014" xr:uid="{00000000-0005-0000-0000-0000645D0000}"/>
    <cellStyle name="40% - Accent4 3 4 2 3" xfId="24015" xr:uid="{00000000-0005-0000-0000-0000655D0000}"/>
    <cellStyle name="40% - Accent4 3 4 2 3 2" xfId="24016" xr:uid="{00000000-0005-0000-0000-0000665D0000}"/>
    <cellStyle name="40% - Accent4 3 4 2 3 2 2" xfId="24017" xr:uid="{00000000-0005-0000-0000-0000675D0000}"/>
    <cellStyle name="40% - Accent4 3 4 2 3 3" xfId="24018" xr:uid="{00000000-0005-0000-0000-0000685D0000}"/>
    <cellStyle name="40% - Accent4 3 4 2 4" xfId="24019" xr:uid="{00000000-0005-0000-0000-0000695D0000}"/>
    <cellStyle name="40% - Accent4 3 4 2 4 2" xfId="24020" xr:uid="{00000000-0005-0000-0000-00006A5D0000}"/>
    <cellStyle name="40% - Accent4 3 4 2 4 2 2" xfId="24021" xr:uid="{00000000-0005-0000-0000-00006B5D0000}"/>
    <cellStyle name="40% - Accent4 3 4 2 4 3" xfId="24022" xr:uid="{00000000-0005-0000-0000-00006C5D0000}"/>
    <cellStyle name="40% - Accent4 3 4 2 5" xfId="24023" xr:uid="{00000000-0005-0000-0000-00006D5D0000}"/>
    <cellStyle name="40% - Accent4 3 4 2 5 2" xfId="24024" xr:uid="{00000000-0005-0000-0000-00006E5D0000}"/>
    <cellStyle name="40% - Accent4 3 4 2 6" xfId="24025" xr:uid="{00000000-0005-0000-0000-00006F5D0000}"/>
    <cellStyle name="40% - Accent4 3 4 3" xfId="24026" xr:uid="{00000000-0005-0000-0000-0000705D0000}"/>
    <cellStyle name="40% - Accent4 3 4 3 2" xfId="24027" xr:uid="{00000000-0005-0000-0000-0000715D0000}"/>
    <cellStyle name="40% - Accent4 3 4 3 2 2" xfId="24028" xr:uid="{00000000-0005-0000-0000-0000725D0000}"/>
    <cellStyle name="40% - Accent4 3 4 3 2 2 2" xfId="24029" xr:uid="{00000000-0005-0000-0000-0000735D0000}"/>
    <cellStyle name="40% - Accent4 3 4 3 2 3" xfId="24030" xr:uid="{00000000-0005-0000-0000-0000745D0000}"/>
    <cellStyle name="40% - Accent4 3 4 3 3" xfId="24031" xr:uid="{00000000-0005-0000-0000-0000755D0000}"/>
    <cellStyle name="40% - Accent4 3 4 3 3 2" xfId="24032" xr:uid="{00000000-0005-0000-0000-0000765D0000}"/>
    <cellStyle name="40% - Accent4 3 4 3 4" xfId="24033" xr:uid="{00000000-0005-0000-0000-0000775D0000}"/>
    <cellStyle name="40% - Accent4 3 4 4" xfId="24034" xr:uid="{00000000-0005-0000-0000-0000785D0000}"/>
    <cellStyle name="40% - Accent4 3 4 4 2" xfId="24035" xr:uid="{00000000-0005-0000-0000-0000795D0000}"/>
    <cellStyle name="40% - Accent4 3 4 4 2 2" xfId="24036" xr:uid="{00000000-0005-0000-0000-00007A5D0000}"/>
    <cellStyle name="40% - Accent4 3 4 4 3" xfId="24037" xr:uid="{00000000-0005-0000-0000-00007B5D0000}"/>
    <cellStyle name="40% - Accent4 3 4 5" xfId="24038" xr:uid="{00000000-0005-0000-0000-00007C5D0000}"/>
    <cellStyle name="40% - Accent4 3 4 5 2" xfId="24039" xr:uid="{00000000-0005-0000-0000-00007D5D0000}"/>
    <cellStyle name="40% - Accent4 3 4 5 2 2" xfId="24040" xr:uid="{00000000-0005-0000-0000-00007E5D0000}"/>
    <cellStyle name="40% - Accent4 3 4 5 3" xfId="24041" xr:uid="{00000000-0005-0000-0000-00007F5D0000}"/>
    <cellStyle name="40% - Accent4 3 4 6" xfId="24042" xr:uid="{00000000-0005-0000-0000-0000805D0000}"/>
    <cellStyle name="40% - Accent4 3 4 6 2" xfId="24043" xr:uid="{00000000-0005-0000-0000-0000815D0000}"/>
    <cellStyle name="40% - Accent4 3 4 7" xfId="24044" xr:uid="{00000000-0005-0000-0000-0000825D0000}"/>
    <cellStyle name="40% - Accent4 3 5" xfId="24045" xr:uid="{00000000-0005-0000-0000-0000835D0000}"/>
    <cellStyle name="40% - Accent4 3 5 2" xfId="24046" xr:uid="{00000000-0005-0000-0000-0000845D0000}"/>
    <cellStyle name="40% - Accent4 3 5 2 2" xfId="24047" xr:uid="{00000000-0005-0000-0000-0000855D0000}"/>
    <cellStyle name="40% - Accent4 3 5 2 2 2" xfId="24048" xr:uid="{00000000-0005-0000-0000-0000865D0000}"/>
    <cellStyle name="40% - Accent4 3 5 2 2 2 2" xfId="24049" xr:uid="{00000000-0005-0000-0000-0000875D0000}"/>
    <cellStyle name="40% - Accent4 3 5 2 2 3" xfId="24050" xr:uid="{00000000-0005-0000-0000-0000885D0000}"/>
    <cellStyle name="40% - Accent4 3 5 2 3" xfId="24051" xr:uid="{00000000-0005-0000-0000-0000895D0000}"/>
    <cellStyle name="40% - Accent4 3 5 2 3 2" xfId="24052" xr:uid="{00000000-0005-0000-0000-00008A5D0000}"/>
    <cellStyle name="40% - Accent4 3 5 2 4" xfId="24053" xr:uid="{00000000-0005-0000-0000-00008B5D0000}"/>
    <cellStyle name="40% - Accent4 3 5 3" xfId="24054" xr:uid="{00000000-0005-0000-0000-00008C5D0000}"/>
    <cellStyle name="40% - Accent4 3 5 3 2" xfId="24055" xr:uid="{00000000-0005-0000-0000-00008D5D0000}"/>
    <cellStyle name="40% - Accent4 3 5 3 2 2" xfId="24056" xr:uid="{00000000-0005-0000-0000-00008E5D0000}"/>
    <cellStyle name="40% - Accent4 3 5 3 3" xfId="24057" xr:uid="{00000000-0005-0000-0000-00008F5D0000}"/>
    <cellStyle name="40% - Accent4 3 5 4" xfId="24058" xr:uid="{00000000-0005-0000-0000-0000905D0000}"/>
    <cellStyle name="40% - Accent4 3 5 4 2" xfId="24059" xr:uid="{00000000-0005-0000-0000-0000915D0000}"/>
    <cellStyle name="40% - Accent4 3 5 4 2 2" xfId="24060" xr:uid="{00000000-0005-0000-0000-0000925D0000}"/>
    <cellStyle name="40% - Accent4 3 5 4 3" xfId="24061" xr:uid="{00000000-0005-0000-0000-0000935D0000}"/>
    <cellStyle name="40% - Accent4 3 5 5" xfId="24062" xr:uid="{00000000-0005-0000-0000-0000945D0000}"/>
    <cellStyle name="40% - Accent4 3 5 5 2" xfId="24063" xr:uid="{00000000-0005-0000-0000-0000955D0000}"/>
    <cellStyle name="40% - Accent4 3 5 6" xfId="24064" xr:uid="{00000000-0005-0000-0000-0000965D0000}"/>
    <cellStyle name="40% - Accent4 3 6" xfId="24065" xr:uid="{00000000-0005-0000-0000-0000975D0000}"/>
    <cellStyle name="40% - Accent4 3 6 2" xfId="24066" xr:uid="{00000000-0005-0000-0000-0000985D0000}"/>
    <cellStyle name="40% - Accent4 3 6 2 2" xfId="24067" xr:uid="{00000000-0005-0000-0000-0000995D0000}"/>
    <cellStyle name="40% - Accent4 3 6 2 2 2" xfId="24068" xr:uid="{00000000-0005-0000-0000-00009A5D0000}"/>
    <cellStyle name="40% - Accent4 3 6 2 3" xfId="24069" xr:uid="{00000000-0005-0000-0000-00009B5D0000}"/>
    <cellStyle name="40% - Accent4 3 6 3" xfId="24070" xr:uid="{00000000-0005-0000-0000-00009C5D0000}"/>
    <cellStyle name="40% - Accent4 3 6 3 2" xfId="24071" xr:uid="{00000000-0005-0000-0000-00009D5D0000}"/>
    <cellStyle name="40% - Accent4 3 6 4" xfId="24072" xr:uid="{00000000-0005-0000-0000-00009E5D0000}"/>
    <cellStyle name="40% - Accent4 3 7" xfId="24073" xr:uid="{00000000-0005-0000-0000-00009F5D0000}"/>
    <cellStyle name="40% - Accent4 3 7 2" xfId="24074" xr:uid="{00000000-0005-0000-0000-0000A05D0000}"/>
    <cellStyle name="40% - Accent4 3 7 2 2" xfId="24075" xr:uid="{00000000-0005-0000-0000-0000A15D0000}"/>
    <cellStyle name="40% - Accent4 3 7 3" xfId="24076" xr:uid="{00000000-0005-0000-0000-0000A25D0000}"/>
    <cellStyle name="40% - Accent4 3 8" xfId="24077" xr:uid="{00000000-0005-0000-0000-0000A35D0000}"/>
    <cellStyle name="40% - Accent4 3 8 2" xfId="24078" xr:uid="{00000000-0005-0000-0000-0000A45D0000}"/>
    <cellStyle name="40% - Accent4 3 8 2 2" xfId="24079" xr:uid="{00000000-0005-0000-0000-0000A55D0000}"/>
    <cellStyle name="40% - Accent4 3 8 3" xfId="24080" xr:uid="{00000000-0005-0000-0000-0000A65D0000}"/>
    <cellStyle name="40% - Accent4 3 9" xfId="24081" xr:uid="{00000000-0005-0000-0000-0000A75D0000}"/>
    <cellStyle name="40% - Accent4 3 9 2" xfId="24082" xr:uid="{00000000-0005-0000-0000-0000A85D0000}"/>
    <cellStyle name="40% - Accent4 30" xfId="24083" xr:uid="{00000000-0005-0000-0000-0000A95D0000}"/>
    <cellStyle name="40% - Accent4 31" xfId="24084" xr:uid="{00000000-0005-0000-0000-0000AA5D0000}"/>
    <cellStyle name="40% - Accent4 32" xfId="24085" xr:uid="{00000000-0005-0000-0000-0000AB5D0000}"/>
    <cellStyle name="40% - Accent4 4" xfId="24086" xr:uid="{00000000-0005-0000-0000-0000AC5D0000}"/>
    <cellStyle name="40% - Accent4 4 10" xfId="24087" xr:uid="{00000000-0005-0000-0000-0000AD5D0000}"/>
    <cellStyle name="40% - Accent4 4 2" xfId="24088" xr:uid="{00000000-0005-0000-0000-0000AE5D0000}"/>
    <cellStyle name="40% - Accent4 4 2 2" xfId="24089" xr:uid="{00000000-0005-0000-0000-0000AF5D0000}"/>
    <cellStyle name="40% - Accent4 4 2 2 2" xfId="24090" xr:uid="{00000000-0005-0000-0000-0000B05D0000}"/>
    <cellStyle name="40% - Accent4 4 2 2 2 2" xfId="24091" xr:uid="{00000000-0005-0000-0000-0000B15D0000}"/>
    <cellStyle name="40% - Accent4 4 2 2 2 2 2" xfId="24092" xr:uid="{00000000-0005-0000-0000-0000B25D0000}"/>
    <cellStyle name="40% - Accent4 4 2 2 2 2 2 2" xfId="24093" xr:uid="{00000000-0005-0000-0000-0000B35D0000}"/>
    <cellStyle name="40% - Accent4 4 2 2 2 2 2 2 2" xfId="24094" xr:uid="{00000000-0005-0000-0000-0000B45D0000}"/>
    <cellStyle name="40% - Accent4 4 2 2 2 2 2 3" xfId="24095" xr:uid="{00000000-0005-0000-0000-0000B55D0000}"/>
    <cellStyle name="40% - Accent4 4 2 2 2 2 3" xfId="24096" xr:uid="{00000000-0005-0000-0000-0000B65D0000}"/>
    <cellStyle name="40% - Accent4 4 2 2 2 2 3 2" xfId="24097" xr:uid="{00000000-0005-0000-0000-0000B75D0000}"/>
    <cellStyle name="40% - Accent4 4 2 2 2 2 4" xfId="24098" xr:uid="{00000000-0005-0000-0000-0000B85D0000}"/>
    <cellStyle name="40% - Accent4 4 2 2 2 3" xfId="24099" xr:uid="{00000000-0005-0000-0000-0000B95D0000}"/>
    <cellStyle name="40% - Accent4 4 2 2 2 3 2" xfId="24100" xr:uid="{00000000-0005-0000-0000-0000BA5D0000}"/>
    <cellStyle name="40% - Accent4 4 2 2 2 3 2 2" xfId="24101" xr:uid="{00000000-0005-0000-0000-0000BB5D0000}"/>
    <cellStyle name="40% - Accent4 4 2 2 2 3 3" xfId="24102" xr:uid="{00000000-0005-0000-0000-0000BC5D0000}"/>
    <cellStyle name="40% - Accent4 4 2 2 2 4" xfId="24103" xr:uid="{00000000-0005-0000-0000-0000BD5D0000}"/>
    <cellStyle name="40% - Accent4 4 2 2 2 4 2" xfId="24104" xr:uid="{00000000-0005-0000-0000-0000BE5D0000}"/>
    <cellStyle name="40% - Accent4 4 2 2 2 4 2 2" xfId="24105" xr:uid="{00000000-0005-0000-0000-0000BF5D0000}"/>
    <cellStyle name="40% - Accent4 4 2 2 2 4 3" xfId="24106" xr:uid="{00000000-0005-0000-0000-0000C05D0000}"/>
    <cellStyle name="40% - Accent4 4 2 2 2 5" xfId="24107" xr:uid="{00000000-0005-0000-0000-0000C15D0000}"/>
    <cellStyle name="40% - Accent4 4 2 2 2 5 2" xfId="24108" xr:uid="{00000000-0005-0000-0000-0000C25D0000}"/>
    <cellStyle name="40% - Accent4 4 2 2 2 6" xfId="24109" xr:uid="{00000000-0005-0000-0000-0000C35D0000}"/>
    <cellStyle name="40% - Accent4 4 2 2 3" xfId="24110" xr:uid="{00000000-0005-0000-0000-0000C45D0000}"/>
    <cellStyle name="40% - Accent4 4 2 2 3 2" xfId="24111" xr:uid="{00000000-0005-0000-0000-0000C55D0000}"/>
    <cellStyle name="40% - Accent4 4 2 2 3 2 2" xfId="24112" xr:uid="{00000000-0005-0000-0000-0000C65D0000}"/>
    <cellStyle name="40% - Accent4 4 2 2 3 2 2 2" xfId="24113" xr:uid="{00000000-0005-0000-0000-0000C75D0000}"/>
    <cellStyle name="40% - Accent4 4 2 2 3 2 3" xfId="24114" xr:uid="{00000000-0005-0000-0000-0000C85D0000}"/>
    <cellStyle name="40% - Accent4 4 2 2 3 3" xfId="24115" xr:uid="{00000000-0005-0000-0000-0000C95D0000}"/>
    <cellStyle name="40% - Accent4 4 2 2 3 3 2" xfId="24116" xr:uid="{00000000-0005-0000-0000-0000CA5D0000}"/>
    <cellStyle name="40% - Accent4 4 2 2 3 4" xfId="24117" xr:uid="{00000000-0005-0000-0000-0000CB5D0000}"/>
    <cellStyle name="40% - Accent4 4 2 2 4" xfId="24118" xr:uid="{00000000-0005-0000-0000-0000CC5D0000}"/>
    <cellStyle name="40% - Accent4 4 2 2 4 2" xfId="24119" xr:uid="{00000000-0005-0000-0000-0000CD5D0000}"/>
    <cellStyle name="40% - Accent4 4 2 2 4 2 2" xfId="24120" xr:uid="{00000000-0005-0000-0000-0000CE5D0000}"/>
    <cellStyle name="40% - Accent4 4 2 2 4 3" xfId="24121" xr:uid="{00000000-0005-0000-0000-0000CF5D0000}"/>
    <cellStyle name="40% - Accent4 4 2 2 5" xfId="24122" xr:uid="{00000000-0005-0000-0000-0000D05D0000}"/>
    <cellStyle name="40% - Accent4 4 2 2 5 2" xfId="24123" xr:uid="{00000000-0005-0000-0000-0000D15D0000}"/>
    <cellStyle name="40% - Accent4 4 2 2 5 2 2" xfId="24124" xr:uid="{00000000-0005-0000-0000-0000D25D0000}"/>
    <cellStyle name="40% - Accent4 4 2 2 5 3" xfId="24125" xr:uid="{00000000-0005-0000-0000-0000D35D0000}"/>
    <cellStyle name="40% - Accent4 4 2 2 6" xfId="24126" xr:uid="{00000000-0005-0000-0000-0000D45D0000}"/>
    <cellStyle name="40% - Accent4 4 2 2 6 2" xfId="24127" xr:uid="{00000000-0005-0000-0000-0000D55D0000}"/>
    <cellStyle name="40% - Accent4 4 2 2 7" xfId="24128" xr:uid="{00000000-0005-0000-0000-0000D65D0000}"/>
    <cellStyle name="40% - Accent4 4 2 3" xfId="24129" xr:uid="{00000000-0005-0000-0000-0000D75D0000}"/>
    <cellStyle name="40% - Accent4 4 2 3 2" xfId="24130" xr:uid="{00000000-0005-0000-0000-0000D85D0000}"/>
    <cellStyle name="40% - Accent4 4 2 3 2 2" xfId="24131" xr:uid="{00000000-0005-0000-0000-0000D95D0000}"/>
    <cellStyle name="40% - Accent4 4 2 3 2 2 2" xfId="24132" xr:uid="{00000000-0005-0000-0000-0000DA5D0000}"/>
    <cellStyle name="40% - Accent4 4 2 3 2 2 2 2" xfId="24133" xr:uid="{00000000-0005-0000-0000-0000DB5D0000}"/>
    <cellStyle name="40% - Accent4 4 2 3 2 2 2 2 2" xfId="24134" xr:uid="{00000000-0005-0000-0000-0000DC5D0000}"/>
    <cellStyle name="40% - Accent4 4 2 3 2 2 2 3" xfId="24135" xr:uid="{00000000-0005-0000-0000-0000DD5D0000}"/>
    <cellStyle name="40% - Accent4 4 2 3 2 2 3" xfId="24136" xr:uid="{00000000-0005-0000-0000-0000DE5D0000}"/>
    <cellStyle name="40% - Accent4 4 2 3 2 2 3 2" xfId="24137" xr:uid="{00000000-0005-0000-0000-0000DF5D0000}"/>
    <cellStyle name="40% - Accent4 4 2 3 2 2 4" xfId="24138" xr:uid="{00000000-0005-0000-0000-0000E05D0000}"/>
    <cellStyle name="40% - Accent4 4 2 3 2 3" xfId="24139" xr:uid="{00000000-0005-0000-0000-0000E15D0000}"/>
    <cellStyle name="40% - Accent4 4 2 3 2 3 2" xfId="24140" xr:uid="{00000000-0005-0000-0000-0000E25D0000}"/>
    <cellStyle name="40% - Accent4 4 2 3 2 3 2 2" xfId="24141" xr:uid="{00000000-0005-0000-0000-0000E35D0000}"/>
    <cellStyle name="40% - Accent4 4 2 3 2 3 3" xfId="24142" xr:uid="{00000000-0005-0000-0000-0000E45D0000}"/>
    <cellStyle name="40% - Accent4 4 2 3 2 4" xfId="24143" xr:uid="{00000000-0005-0000-0000-0000E55D0000}"/>
    <cellStyle name="40% - Accent4 4 2 3 2 4 2" xfId="24144" xr:uid="{00000000-0005-0000-0000-0000E65D0000}"/>
    <cellStyle name="40% - Accent4 4 2 3 2 4 2 2" xfId="24145" xr:uid="{00000000-0005-0000-0000-0000E75D0000}"/>
    <cellStyle name="40% - Accent4 4 2 3 2 4 3" xfId="24146" xr:uid="{00000000-0005-0000-0000-0000E85D0000}"/>
    <cellStyle name="40% - Accent4 4 2 3 2 5" xfId="24147" xr:uid="{00000000-0005-0000-0000-0000E95D0000}"/>
    <cellStyle name="40% - Accent4 4 2 3 2 5 2" xfId="24148" xr:uid="{00000000-0005-0000-0000-0000EA5D0000}"/>
    <cellStyle name="40% - Accent4 4 2 3 2 6" xfId="24149" xr:uid="{00000000-0005-0000-0000-0000EB5D0000}"/>
    <cellStyle name="40% - Accent4 4 2 3 3" xfId="24150" xr:uid="{00000000-0005-0000-0000-0000EC5D0000}"/>
    <cellStyle name="40% - Accent4 4 2 3 3 2" xfId="24151" xr:uid="{00000000-0005-0000-0000-0000ED5D0000}"/>
    <cellStyle name="40% - Accent4 4 2 3 3 2 2" xfId="24152" xr:uid="{00000000-0005-0000-0000-0000EE5D0000}"/>
    <cellStyle name="40% - Accent4 4 2 3 3 2 2 2" xfId="24153" xr:uid="{00000000-0005-0000-0000-0000EF5D0000}"/>
    <cellStyle name="40% - Accent4 4 2 3 3 2 3" xfId="24154" xr:uid="{00000000-0005-0000-0000-0000F05D0000}"/>
    <cellStyle name="40% - Accent4 4 2 3 3 3" xfId="24155" xr:uid="{00000000-0005-0000-0000-0000F15D0000}"/>
    <cellStyle name="40% - Accent4 4 2 3 3 3 2" xfId="24156" xr:uid="{00000000-0005-0000-0000-0000F25D0000}"/>
    <cellStyle name="40% - Accent4 4 2 3 3 4" xfId="24157" xr:uid="{00000000-0005-0000-0000-0000F35D0000}"/>
    <cellStyle name="40% - Accent4 4 2 3 4" xfId="24158" xr:uid="{00000000-0005-0000-0000-0000F45D0000}"/>
    <cellStyle name="40% - Accent4 4 2 3 4 2" xfId="24159" xr:uid="{00000000-0005-0000-0000-0000F55D0000}"/>
    <cellStyle name="40% - Accent4 4 2 3 4 2 2" xfId="24160" xr:uid="{00000000-0005-0000-0000-0000F65D0000}"/>
    <cellStyle name="40% - Accent4 4 2 3 4 3" xfId="24161" xr:uid="{00000000-0005-0000-0000-0000F75D0000}"/>
    <cellStyle name="40% - Accent4 4 2 3 5" xfId="24162" xr:uid="{00000000-0005-0000-0000-0000F85D0000}"/>
    <cellStyle name="40% - Accent4 4 2 3 5 2" xfId="24163" xr:uid="{00000000-0005-0000-0000-0000F95D0000}"/>
    <cellStyle name="40% - Accent4 4 2 3 5 2 2" xfId="24164" xr:uid="{00000000-0005-0000-0000-0000FA5D0000}"/>
    <cellStyle name="40% - Accent4 4 2 3 5 3" xfId="24165" xr:uid="{00000000-0005-0000-0000-0000FB5D0000}"/>
    <cellStyle name="40% - Accent4 4 2 3 6" xfId="24166" xr:uid="{00000000-0005-0000-0000-0000FC5D0000}"/>
    <cellStyle name="40% - Accent4 4 2 3 6 2" xfId="24167" xr:uid="{00000000-0005-0000-0000-0000FD5D0000}"/>
    <cellStyle name="40% - Accent4 4 2 3 7" xfId="24168" xr:uid="{00000000-0005-0000-0000-0000FE5D0000}"/>
    <cellStyle name="40% - Accent4 4 2 4" xfId="24169" xr:uid="{00000000-0005-0000-0000-0000FF5D0000}"/>
    <cellStyle name="40% - Accent4 4 2 4 2" xfId="24170" xr:uid="{00000000-0005-0000-0000-0000005E0000}"/>
    <cellStyle name="40% - Accent4 4 2 4 2 2" xfId="24171" xr:uid="{00000000-0005-0000-0000-0000015E0000}"/>
    <cellStyle name="40% - Accent4 4 2 4 2 2 2" xfId="24172" xr:uid="{00000000-0005-0000-0000-0000025E0000}"/>
    <cellStyle name="40% - Accent4 4 2 4 2 2 2 2" xfId="24173" xr:uid="{00000000-0005-0000-0000-0000035E0000}"/>
    <cellStyle name="40% - Accent4 4 2 4 2 2 3" xfId="24174" xr:uid="{00000000-0005-0000-0000-0000045E0000}"/>
    <cellStyle name="40% - Accent4 4 2 4 2 3" xfId="24175" xr:uid="{00000000-0005-0000-0000-0000055E0000}"/>
    <cellStyle name="40% - Accent4 4 2 4 2 3 2" xfId="24176" xr:uid="{00000000-0005-0000-0000-0000065E0000}"/>
    <cellStyle name="40% - Accent4 4 2 4 2 4" xfId="24177" xr:uid="{00000000-0005-0000-0000-0000075E0000}"/>
    <cellStyle name="40% - Accent4 4 2 4 3" xfId="24178" xr:uid="{00000000-0005-0000-0000-0000085E0000}"/>
    <cellStyle name="40% - Accent4 4 2 4 3 2" xfId="24179" xr:uid="{00000000-0005-0000-0000-0000095E0000}"/>
    <cellStyle name="40% - Accent4 4 2 4 3 2 2" xfId="24180" xr:uid="{00000000-0005-0000-0000-00000A5E0000}"/>
    <cellStyle name="40% - Accent4 4 2 4 3 3" xfId="24181" xr:uid="{00000000-0005-0000-0000-00000B5E0000}"/>
    <cellStyle name="40% - Accent4 4 2 4 4" xfId="24182" xr:uid="{00000000-0005-0000-0000-00000C5E0000}"/>
    <cellStyle name="40% - Accent4 4 2 4 4 2" xfId="24183" xr:uid="{00000000-0005-0000-0000-00000D5E0000}"/>
    <cellStyle name="40% - Accent4 4 2 4 4 2 2" xfId="24184" xr:uid="{00000000-0005-0000-0000-00000E5E0000}"/>
    <cellStyle name="40% - Accent4 4 2 4 4 3" xfId="24185" xr:uid="{00000000-0005-0000-0000-00000F5E0000}"/>
    <cellStyle name="40% - Accent4 4 2 4 5" xfId="24186" xr:uid="{00000000-0005-0000-0000-0000105E0000}"/>
    <cellStyle name="40% - Accent4 4 2 4 5 2" xfId="24187" xr:uid="{00000000-0005-0000-0000-0000115E0000}"/>
    <cellStyle name="40% - Accent4 4 2 4 6" xfId="24188" xr:uid="{00000000-0005-0000-0000-0000125E0000}"/>
    <cellStyle name="40% - Accent4 4 2 5" xfId="24189" xr:uid="{00000000-0005-0000-0000-0000135E0000}"/>
    <cellStyle name="40% - Accent4 4 2 5 2" xfId="24190" xr:uid="{00000000-0005-0000-0000-0000145E0000}"/>
    <cellStyle name="40% - Accent4 4 2 5 2 2" xfId="24191" xr:uid="{00000000-0005-0000-0000-0000155E0000}"/>
    <cellStyle name="40% - Accent4 4 2 5 2 2 2" xfId="24192" xr:uid="{00000000-0005-0000-0000-0000165E0000}"/>
    <cellStyle name="40% - Accent4 4 2 5 2 3" xfId="24193" xr:uid="{00000000-0005-0000-0000-0000175E0000}"/>
    <cellStyle name="40% - Accent4 4 2 5 3" xfId="24194" xr:uid="{00000000-0005-0000-0000-0000185E0000}"/>
    <cellStyle name="40% - Accent4 4 2 5 3 2" xfId="24195" xr:uid="{00000000-0005-0000-0000-0000195E0000}"/>
    <cellStyle name="40% - Accent4 4 2 5 4" xfId="24196" xr:uid="{00000000-0005-0000-0000-00001A5E0000}"/>
    <cellStyle name="40% - Accent4 4 2 6" xfId="24197" xr:uid="{00000000-0005-0000-0000-00001B5E0000}"/>
    <cellStyle name="40% - Accent4 4 2 6 2" xfId="24198" xr:uid="{00000000-0005-0000-0000-00001C5E0000}"/>
    <cellStyle name="40% - Accent4 4 2 6 2 2" xfId="24199" xr:uid="{00000000-0005-0000-0000-00001D5E0000}"/>
    <cellStyle name="40% - Accent4 4 2 6 3" xfId="24200" xr:uid="{00000000-0005-0000-0000-00001E5E0000}"/>
    <cellStyle name="40% - Accent4 4 2 7" xfId="24201" xr:uid="{00000000-0005-0000-0000-00001F5E0000}"/>
    <cellStyle name="40% - Accent4 4 2 7 2" xfId="24202" xr:uid="{00000000-0005-0000-0000-0000205E0000}"/>
    <cellStyle name="40% - Accent4 4 2 7 2 2" xfId="24203" xr:uid="{00000000-0005-0000-0000-0000215E0000}"/>
    <cellStyle name="40% - Accent4 4 2 7 3" xfId="24204" xr:uid="{00000000-0005-0000-0000-0000225E0000}"/>
    <cellStyle name="40% - Accent4 4 2 8" xfId="24205" xr:uid="{00000000-0005-0000-0000-0000235E0000}"/>
    <cellStyle name="40% - Accent4 4 2 8 2" xfId="24206" xr:uid="{00000000-0005-0000-0000-0000245E0000}"/>
    <cellStyle name="40% - Accent4 4 2 9" xfId="24207" xr:uid="{00000000-0005-0000-0000-0000255E0000}"/>
    <cellStyle name="40% - Accent4 4 3" xfId="24208" xr:uid="{00000000-0005-0000-0000-0000265E0000}"/>
    <cellStyle name="40% - Accent4 4 3 2" xfId="24209" xr:uid="{00000000-0005-0000-0000-0000275E0000}"/>
    <cellStyle name="40% - Accent4 4 3 2 2" xfId="24210" xr:uid="{00000000-0005-0000-0000-0000285E0000}"/>
    <cellStyle name="40% - Accent4 4 3 2 2 2" xfId="24211" xr:uid="{00000000-0005-0000-0000-0000295E0000}"/>
    <cellStyle name="40% - Accent4 4 3 2 2 2 2" xfId="24212" xr:uid="{00000000-0005-0000-0000-00002A5E0000}"/>
    <cellStyle name="40% - Accent4 4 3 2 2 2 2 2" xfId="24213" xr:uid="{00000000-0005-0000-0000-00002B5E0000}"/>
    <cellStyle name="40% - Accent4 4 3 2 2 2 3" xfId="24214" xr:uid="{00000000-0005-0000-0000-00002C5E0000}"/>
    <cellStyle name="40% - Accent4 4 3 2 2 3" xfId="24215" xr:uid="{00000000-0005-0000-0000-00002D5E0000}"/>
    <cellStyle name="40% - Accent4 4 3 2 2 3 2" xfId="24216" xr:uid="{00000000-0005-0000-0000-00002E5E0000}"/>
    <cellStyle name="40% - Accent4 4 3 2 2 4" xfId="24217" xr:uid="{00000000-0005-0000-0000-00002F5E0000}"/>
    <cellStyle name="40% - Accent4 4 3 2 3" xfId="24218" xr:uid="{00000000-0005-0000-0000-0000305E0000}"/>
    <cellStyle name="40% - Accent4 4 3 2 3 2" xfId="24219" xr:uid="{00000000-0005-0000-0000-0000315E0000}"/>
    <cellStyle name="40% - Accent4 4 3 2 3 2 2" xfId="24220" xr:uid="{00000000-0005-0000-0000-0000325E0000}"/>
    <cellStyle name="40% - Accent4 4 3 2 3 3" xfId="24221" xr:uid="{00000000-0005-0000-0000-0000335E0000}"/>
    <cellStyle name="40% - Accent4 4 3 2 4" xfId="24222" xr:uid="{00000000-0005-0000-0000-0000345E0000}"/>
    <cellStyle name="40% - Accent4 4 3 2 4 2" xfId="24223" xr:uid="{00000000-0005-0000-0000-0000355E0000}"/>
    <cellStyle name="40% - Accent4 4 3 2 4 2 2" xfId="24224" xr:uid="{00000000-0005-0000-0000-0000365E0000}"/>
    <cellStyle name="40% - Accent4 4 3 2 4 3" xfId="24225" xr:uid="{00000000-0005-0000-0000-0000375E0000}"/>
    <cellStyle name="40% - Accent4 4 3 2 5" xfId="24226" xr:uid="{00000000-0005-0000-0000-0000385E0000}"/>
    <cellStyle name="40% - Accent4 4 3 2 5 2" xfId="24227" xr:uid="{00000000-0005-0000-0000-0000395E0000}"/>
    <cellStyle name="40% - Accent4 4 3 2 6" xfId="24228" xr:uid="{00000000-0005-0000-0000-00003A5E0000}"/>
    <cellStyle name="40% - Accent4 4 3 3" xfId="24229" xr:uid="{00000000-0005-0000-0000-00003B5E0000}"/>
    <cellStyle name="40% - Accent4 4 3 3 2" xfId="24230" xr:uid="{00000000-0005-0000-0000-00003C5E0000}"/>
    <cellStyle name="40% - Accent4 4 3 3 2 2" xfId="24231" xr:uid="{00000000-0005-0000-0000-00003D5E0000}"/>
    <cellStyle name="40% - Accent4 4 3 3 2 2 2" xfId="24232" xr:uid="{00000000-0005-0000-0000-00003E5E0000}"/>
    <cellStyle name="40% - Accent4 4 3 3 2 3" xfId="24233" xr:uid="{00000000-0005-0000-0000-00003F5E0000}"/>
    <cellStyle name="40% - Accent4 4 3 3 3" xfId="24234" xr:uid="{00000000-0005-0000-0000-0000405E0000}"/>
    <cellStyle name="40% - Accent4 4 3 3 3 2" xfId="24235" xr:uid="{00000000-0005-0000-0000-0000415E0000}"/>
    <cellStyle name="40% - Accent4 4 3 3 4" xfId="24236" xr:uid="{00000000-0005-0000-0000-0000425E0000}"/>
    <cellStyle name="40% - Accent4 4 3 4" xfId="24237" xr:uid="{00000000-0005-0000-0000-0000435E0000}"/>
    <cellStyle name="40% - Accent4 4 3 4 2" xfId="24238" xr:uid="{00000000-0005-0000-0000-0000445E0000}"/>
    <cellStyle name="40% - Accent4 4 3 4 2 2" xfId="24239" xr:uid="{00000000-0005-0000-0000-0000455E0000}"/>
    <cellStyle name="40% - Accent4 4 3 4 3" xfId="24240" xr:uid="{00000000-0005-0000-0000-0000465E0000}"/>
    <cellStyle name="40% - Accent4 4 3 5" xfId="24241" xr:uid="{00000000-0005-0000-0000-0000475E0000}"/>
    <cellStyle name="40% - Accent4 4 3 5 2" xfId="24242" xr:uid="{00000000-0005-0000-0000-0000485E0000}"/>
    <cellStyle name="40% - Accent4 4 3 5 2 2" xfId="24243" xr:uid="{00000000-0005-0000-0000-0000495E0000}"/>
    <cellStyle name="40% - Accent4 4 3 5 3" xfId="24244" xr:uid="{00000000-0005-0000-0000-00004A5E0000}"/>
    <cellStyle name="40% - Accent4 4 3 6" xfId="24245" xr:uid="{00000000-0005-0000-0000-00004B5E0000}"/>
    <cellStyle name="40% - Accent4 4 3 6 2" xfId="24246" xr:uid="{00000000-0005-0000-0000-00004C5E0000}"/>
    <cellStyle name="40% - Accent4 4 3 7" xfId="24247" xr:uid="{00000000-0005-0000-0000-00004D5E0000}"/>
    <cellStyle name="40% - Accent4 4 4" xfId="24248" xr:uid="{00000000-0005-0000-0000-00004E5E0000}"/>
    <cellStyle name="40% - Accent4 4 4 2" xfId="24249" xr:uid="{00000000-0005-0000-0000-00004F5E0000}"/>
    <cellStyle name="40% - Accent4 4 4 2 2" xfId="24250" xr:uid="{00000000-0005-0000-0000-0000505E0000}"/>
    <cellStyle name="40% - Accent4 4 4 2 2 2" xfId="24251" xr:uid="{00000000-0005-0000-0000-0000515E0000}"/>
    <cellStyle name="40% - Accent4 4 4 2 2 2 2" xfId="24252" xr:uid="{00000000-0005-0000-0000-0000525E0000}"/>
    <cellStyle name="40% - Accent4 4 4 2 2 2 2 2" xfId="24253" xr:uid="{00000000-0005-0000-0000-0000535E0000}"/>
    <cellStyle name="40% - Accent4 4 4 2 2 2 3" xfId="24254" xr:uid="{00000000-0005-0000-0000-0000545E0000}"/>
    <cellStyle name="40% - Accent4 4 4 2 2 3" xfId="24255" xr:uid="{00000000-0005-0000-0000-0000555E0000}"/>
    <cellStyle name="40% - Accent4 4 4 2 2 3 2" xfId="24256" xr:uid="{00000000-0005-0000-0000-0000565E0000}"/>
    <cellStyle name="40% - Accent4 4 4 2 2 4" xfId="24257" xr:uid="{00000000-0005-0000-0000-0000575E0000}"/>
    <cellStyle name="40% - Accent4 4 4 2 3" xfId="24258" xr:uid="{00000000-0005-0000-0000-0000585E0000}"/>
    <cellStyle name="40% - Accent4 4 4 2 3 2" xfId="24259" xr:uid="{00000000-0005-0000-0000-0000595E0000}"/>
    <cellStyle name="40% - Accent4 4 4 2 3 2 2" xfId="24260" xr:uid="{00000000-0005-0000-0000-00005A5E0000}"/>
    <cellStyle name="40% - Accent4 4 4 2 3 3" xfId="24261" xr:uid="{00000000-0005-0000-0000-00005B5E0000}"/>
    <cellStyle name="40% - Accent4 4 4 2 4" xfId="24262" xr:uid="{00000000-0005-0000-0000-00005C5E0000}"/>
    <cellStyle name="40% - Accent4 4 4 2 4 2" xfId="24263" xr:uid="{00000000-0005-0000-0000-00005D5E0000}"/>
    <cellStyle name="40% - Accent4 4 4 2 4 2 2" xfId="24264" xr:uid="{00000000-0005-0000-0000-00005E5E0000}"/>
    <cellStyle name="40% - Accent4 4 4 2 4 3" xfId="24265" xr:uid="{00000000-0005-0000-0000-00005F5E0000}"/>
    <cellStyle name="40% - Accent4 4 4 2 5" xfId="24266" xr:uid="{00000000-0005-0000-0000-0000605E0000}"/>
    <cellStyle name="40% - Accent4 4 4 2 5 2" xfId="24267" xr:uid="{00000000-0005-0000-0000-0000615E0000}"/>
    <cellStyle name="40% - Accent4 4 4 2 6" xfId="24268" xr:uid="{00000000-0005-0000-0000-0000625E0000}"/>
    <cellStyle name="40% - Accent4 4 4 3" xfId="24269" xr:uid="{00000000-0005-0000-0000-0000635E0000}"/>
    <cellStyle name="40% - Accent4 4 4 3 2" xfId="24270" xr:uid="{00000000-0005-0000-0000-0000645E0000}"/>
    <cellStyle name="40% - Accent4 4 4 3 2 2" xfId="24271" xr:uid="{00000000-0005-0000-0000-0000655E0000}"/>
    <cellStyle name="40% - Accent4 4 4 3 2 2 2" xfId="24272" xr:uid="{00000000-0005-0000-0000-0000665E0000}"/>
    <cellStyle name="40% - Accent4 4 4 3 2 3" xfId="24273" xr:uid="{00000000-0005-0000-0000-0000675E0000}"/>
    <cellStyle name="40% - Accent4 4 4 3 3" xfId="24274" xr:uid="{00000000-0005-0000-0000-0000685E0000}"/>
    <cellStyle name="40% - Accent4 4 4 3 3 2" xfId="24275" xr:uid="{00000000-0005-0000-0000-0000695E0000}"/>
    <cellStyle name="40% - Accent4 4 4 3 4" xfId="24276" xr:uid="{00000000-0005-0000-0000-00006A5E0000}"/>
    <cellStyle name="40% - Accent4 4 4 4" xfId="24277" xr:uid="{00000000-0005-0000-0000-00006B5E0000}"/>
    <cellStyle name="40% - Accent4 4 4 4 2" xfId="24278" xr:uid="{00000000-0005-0000-0000-00006C5E0000}"/>
    <cellStyle name="40% - Accent4 4 4 4 2 2" xfId="24279" xr:uid="{00000000-0005-0000-0000-00006D5E0000}"/>
    <cellStyle name="40% - Accent4 4 4 4 3" xfId="24280" xr:uid="{00000000-0005-0000-0000-00006E5E0000}"/>
    <cellStyle name="40% - Accent4 4 4 5" xfId="24281" xr:uid="{00000000-0005-0000-0000-00006F5E0000}"/>
    <cellStyle name="40% - Accent4 4 4 5 2" xfId="24282" xr:uid="{00000000-0005-0000-0000-0000705E0000}"/>
    <cellStyle name="40% - Accent4 4 4 5 2 2" xfId="24283" xr:uid="{00000000-0005-0000-0000-0000715E0000}"/>
    <cellStyle name="40% - Accent4 4 4 5 3" xfId="24284" xr:uid="{00000000-0005-0000-0000-0000725E0000}"/>
    <cellStyle name="40% - Accent4 4 4 6" xfId="24285" xr:uid="{00000000-0005-0000-0000-0000735E0000}"/>
    <cellStyle name="40% - Accent4 4 4 6 2" xfId="24286" xr:uid="{00000000-0005-0000-0000-0000745E0000}"/>
    <cellStyle name="40% - Accent4 4 4 7" xfId="24287" xr:uid="{00000000-0005-0000-0000-0000755E0000}"/>
    <cellStyle name="40% - Accent4 4 5" xfId="24288" xr:uid="{00000000-0005-0000-0000-0000765E0000}"/>
    <cellStyle name="40% - Accent4 4 5 2" xfId="24289" xr:uid="{00000000-0005-0000-0000-0000775E0000}"/>
    <cellStyle name="40% - Accent4 4 5 2 2" xfId="24290" xr:uid="{00000000-0005-0000-0000-0000785E0000}"/>
    <cellStyle name="40% - Accent4 4 5 2 2 2" xfId="24291" xr:uid="{00000000-0005-0000-0000-0000795E0000}"/>
    <cellStyle name="40% - Accent4 4 5 2 2 2 2" xfId="24292" xr:uid="{00000000-0005-0000-0000-00007A5E0000}"/>
    <cellStyle name="40% - Accent4 4 5 2 2 3" xfId="24293" xr:uid="{00000000-0005-0000-0000-00007B5E0000}"/>
    <cellStyle name="40% - Accent4 4 5 2 3" xfId="24294" xr:uid="{00000000-0005-0000-0000-00007C5E0000}"/>
    <cellStyle name="40% - Accent4 4 5 2 3 2" xfId="24295" xr:uid="{00000000-0005-0000-0000-00007D5E0000}"/>
    <cellStyle name="40% - Accent4 4 5 2 4" xfId="24296" xr:uid="{00000000-0005-0000-0000-00007E5E0000}"/>
    <cellStyle name="40% - Accent4 4 5 3" xfId="24297" xr:uid="{00000000-0005-0000-0000-00007F5E0000}"/>
    <cellStyle name="40% - Accent4 4 5 3 2" xfId="24298" xr:uid="{00000000-0005-0000-0000-0000805E0000}"/>
    <cellStyle name="40% - Accent4 4 5 3 2 2" xfId="24299" xr:uid="{00000000-0005-0000-0000-0000815E0000}"/>
    <cellStyle name="40% - Accent4 4 5 3 3" xfId="24300" xr:uid="{00000000-0005-0000-0000-0000825E0000}"/>
    <cellStyle name="40% - Accent4 4 5 4" xfId="24301" xr:uid="{00000000-0005-0000-0000-0000835E0000}"/>
    <cellStyle name="40% - Accent4 4 5 4 2" xfId="24302" xr:uid="{00000000-0005-0000-0000-0000845E0000}"/>
    <cellStyle name="40% - Accent4 4 5 4 2 2" xfId="24303" xr:uid="{00000000-0005-0000-0000-0000855E0000}"/>
    <cellStyle name="40% - Accent4 4 5 4 3" xfId="24304" xr:uid="{00000000-0005-0000-0000-0000865E0000}"/>
    <cellStyle name="40% - Accent4 4 5 5" xfId="24305" xr:uid="{00000000-0005-0000-0000-0000875E0000}"/>
    <cellStyle name="40% - Accent4 4 5 5 2" xfId="24306" xr:uid="{00000000-0005-0000-0000-0000885E0000}"/>
    <cellStyle name="40% - Accent4 4 5 6" xfId="24307" xr:uid="{00000000-0005-0000-0000-0000895E0000}"/>
    <cellStyle name="40% - Accent4 4 6" xfId="24308" xr:uid="{00000000-0005-0000-0000-00008A5E0000}"/>
    <cellStyle name="40% - Accent4 4 6 2" xfId="24309" xr:uid="{00000000-0005-0000-0000-00008B5E0000}"/>
    <cellStyle name="40% - Accent4 4 6 2 2" xfId="24310" xr:uid="{00000000-0005-0000-0000-00008C5E0000}"/>
    <cellStyle name="40% - Accent4 4 6 2 2 2" xfId="24311" xr:uid="{00000000-0005-0000-0000-00008D5E0000}"/>
    <cellStyle name="40% - Accent4 4 6 2 3" xfId="24312" xr:uid="{00000000-0005-0000-0000-00008E5E0000}"/>
    <cellStyle name="40% - Accent4 4 6 3" xfId="24313" xr:uid="{00000000-0005-0000-0000-00008F5E0000}"/>
    <cellStyle name="40% - Accent4 4 6 3 2" xfId="24314" xr:uid="{00000000-0005-0000-0000-0000905E0000}"/>
    <cellStyle name="40% - Accent4 4 6 4" xfId="24315" xr:uid="{00000000-0005-0000-0000-0000915E0000}"/>
    <cellStyle name="40% - Accent4 4 7" xfId="24316" xr:uid="{00000000-0005-0000-0000-0000925E0000}"/>
    <cellStyle name="40% - Accent4 4 7 2" xfId="24317" xr:uid="{00000000-0005-0000-0000-0000935E0000}"/>
    <cellStyle name="40% - Accent4 4 7 2 2" xfId="24318" xr:uid="{00000000-0005-0000-0000-0000945E0000}"/>
    <cellStyle name="40% - Accent4 4 7 3" xfId="24319" xr:uid="{00000000-0005-0000-0000-0000955E0000}"/>
    <cellStyle name="40% - Accent4 4 8" xfId="24320" xr:uid="{00000000-0005-0000-0000-0000965E0000}"/>
    <cellStyle name="40% - Accent4 4 8 2" xfId="24321" xr:uid="{00000000-0005-0000-0000-0000975E0000}"/>
    <cellStyle name="40% - Accent4 4 8 2 2" xfId="24322" xr:uid="{00000000-0005-0000-0000-0000985E0000}"/>
    <cellStyle name="40% - Accent4 4 8 3" xfId="24323" xr:uid="{00000000-0005-0000-0000-0000995E0000}"/>
    <cellStyle name="40% - Accent4 4 9" xfId="24324" xr:uid="{00000000-0005-0000-0000-00009A5E0000}"/>
    <cellStyle name="40% - Accent4 4 9 2" xfId="24325" xr:uid="{00000000-0005-0000-0000-00009B5E0000}"/>
    <cellStyle name="40% - Accent4 5" xfId="24326" xr:uid="{00000000-0005-0000-0000-00009C5E0000}"/>
    <cellStyle name="40% - Accent4 5 2" xfId="24327" xr:uid="{00000000-0005-0000-0000-00009D5E0000}"/>
    <cellStyle name="40% - Accent4 5 2 2" xfId="24328" xr:uid="{00000000-0005-0000-0000-00009E5E0000}"/>
    <cellStyle name="40% - Accent4 5 2 2 2" xfId="24329" xr:uid="{00000000-0005-0000-0000-00009F5E0000}"/>
    <cellStyle name="40% - Accent4 5 2 2 2 2" xfId="24330" xr:uid="{00000000-0005-0000-0000-0000A05E0000}"/>
    <cellStyle name="40% - Accent4 5 2 2 2 2 2" xfId="24331" xr:uid="{00000000-0005-0000-0000-0000A15E0000}"/>
    <cellStyle name="40% - Accent4 5 2 2 2 2 2 2" xfId="24332" xr:uid="{00000000-0005-0000-0000-0000A25E0000}"/>
    <cellStyle name="40% - Accent4 5 2 2 2 2 2 2 2" xfId="24333" xr:uid="{00000000-0005-0000-0000-0000A35E0000}"/>
    <cellStyle name="40% - Accent4 5 2 2 2 2 2 3" xfId="24334" xr:uid="{00000000-0005-0000-0000-0000A45E0000}"/>
    <cellStyle name="40% - Accent4 5 2 2 2 2 3" xfId="24335" xr:uid="{00000000-0005-0000-0000-0000A55E0000}"/>
    <cellStyle name="40% - Accent4 5 2 2 2 2 3 2" xfId="24336" xr:uid="{00000000-0005-0000-0000-0000A65E0000}"/>
    <cellStyle name="40% - Accent4 5 2 2 2 2 4" xfId="24337" xr:uid="{00000000-0005-0000-0000-0000A75E0000}"/>
    <cellStyle name="40% - Accent4 5 2 2 2 3" xfId="24338" xr:uid="{00000000-0005-0000-0000-0000A85E0000}"/>
    <cellStyle name="40% - Accent4 5 2 2 2 3 2" xfId="24339" xr:uid="{00000000-0005-0000-0000-0000A95E0000}"/>
    <cellStyle name="40% - Accent4 5 2 2 2 3 2 2" xfId="24340" xr:uid="{00000000-0005-0000-0000-0000AA5E0000}"/>
    <cellStyle name="40% - Accent4 5 2 2 2 3 3" xfId="24341" xr:uid="{00000000-0005-0000-0000-0000AB5E0000}"/>
    <cellStyle name="40% - Accent4 5 2 2 2 4" xfId="24342" xr:uid="{00000000-0005-0000-0000-0000AC5E0000}"/>
    <cellStyle name="40% - Accent4 5 2 2 2 4 2" xfId="24343" xr:uid="{00000000-0005-0000-0000-0000AD5E0000}"/>
    <cellStyle name="40% - Accent4 5 2 2 2 4 2 2" xfId="24344" xr:uid="{00000000-0005-0000-0000-0000AE5E0000}"/>
    <cellStyle name="40% - Accent4 5 2 2 2 4 3" xfId="24345" xr:uid="{00000000-0005-0000-0000-0000AF5E0000}"/>
    <cellStyle name="40% - Accent4 5 2 2 2 5" xfId="24346" xr:uid="{00000000-0005-0000-0000-0000B05E0000}"/>
    <cellStyle name="40% - Accent4 5 2 2 2 5 2" xfId="24347" xr:uid="{00000000-0005-0000-0000-0000B15E0000}"/>
    <cellStyle name="40% - Accent4 5 2 2 2 6" xfId="24348" xr:uid="{00000000-0005-0000-0000-0000B25E0000}"/>
    <cellStyle name="40% - Accent4 5 2 2 3" xfId="24349" xr:uid="{00000000-0005-0000-0000-0000B35E0000}"/>
    <cellStyle name="40% - Accent4 5 2 2 3 2" xfId="24350" xr:uid="{00000000-0005-0000-0000-0000B45E0000}"/>
    <cellStyle name="40% - Accent4 5 2 2 3 2 2" xfId="24351" xr:uid="{00000000-0005-0000-0000-0000B55E0000}"/>
    <cellStyle name="40% - Accent4 5 2 2 3 2 2 2" xfId="24352" xr:uid="{00000000-0005-0000-0000-0000B65E0000}"/>
    <cellStyle name="40% - Accent4 5 2 2 3 2 3" xfId="24353" xr:uid="{00000000-0005-0000-0000-0000B75E0000}"/>
    <cellStyle name="40% - Accent4 5 2 2 3 3" xfId="24354" xr:uid="{00000000-0005-0000-0000-0000B85E0000}"/>
    <cellStyle name="40% - Accent4 5 2 2 3 3 2" xfId="24355" xr:uid="{00000000-0005-0000-0000-0000B95E0000}"/>
    <cellStyle name="40% - Accent4 5 2 2 3 4" xfId="24356" xr:uid="{00000000-0005-0000-0000-0000BA5E0000}"/>
    <cellStyle name="40% - Accent4 5 2 2 4" xfId="24357" xr:uid="{00000000-0005-0000-0000-0000BB5E0000}"/>
    <cellStyle name="40% - Accent4 5 2 2 4 2" xfId="24358" xr:uid="{00000000-0005-0000-0000-0000BC5E0000}"/>
    <cellStyle name="40% - Accent4 5 2 2 4 2 2" xfId="24359" xr:uid="{00000000-0005-0000-0000-0000BD5E0000}"/>
    <cellStyle name="40% - Accent4 5 2 2 4 3" xfId="24360" xr:uid="{00000000-0005-0000-0000-0000BE5E0000}"/>
    <cellStyle name="40% - Accent4 5 2 2 5" xfId="24361" xr:uid="{00000000-0005-0000-0000-0000BF5E0000}"/>
    <cellStyle name="40% - Accent4 5 2 2 5 2" xfId="24362" xr:uid="{00000000-0005-0000-0000-0000C05E0000}"/>
    <cellStyle name="40% - Accent4 5 2 2 5 2 2" xfId="24363" xr:uid="{00000000-0005-0000-0000-0000C15E0000}"/>
    <cellStyle name="40% - Accent4 5 2 2 5 3" xfId="24364" xr:uid="{00000000-0005-0000-0000-0000C25E0000}"/>
    <cellStyle name="40% - Accent4 5 2 2 6" xfId="24365" xr:uid="{00000000-0005-0000-0000-0000C35E0000}"/>
    <cellStyle name="40% - Accent4 5 2 2 6 2" xfId="24366" xr:uid="{00000000-0005-0000-0000-0000C45E0000}"/>
    <cellStyle name="40% - Accent4 5 2 2 7" xfId="24367" xr:uid="{00000000-0005-0000-0000-0000C55E0000}"/>
    <cellStyle name="40% - Accent4 5 2 3" xfId="24368" xr:uid="{00000000-0005-0000-0000-0000C65E0000}"/>
    <cellStyle name="40% - Accent4 5 2 3 2" xfId="24369" xr:uid="{00000000-0005-0000-0000-0000C75E0000}"/>
    <cellStyle name="40% - Accent4 5 2 3 2 2" xfId="24370" xr:uid="{00000000-0005-0000-0000-0000C85E0000}"/>
    <cellStyle name="40% - Accent4 5 2 3 2 2 2" xfId="24371" xr:uid="{00000000-0005-0000-0000-0000C95E0000}"/>
    <cellStyle name="40% - Accent4 5 2 3 2 2 2 2" xfId="24372" xr:uid="{00000000-0005-0000-0000-0000CA5E0000}"/>
    <cellStyle name="40% - Accent4 5 2 3 2 2 3" xfId="24373" xr:uid="{00000000-0005-0000-0000-0000CB5E0000}"/>
    <cellStyle name="40% - Accent4 5 2 3 2 3" xfId="24374" xr:uid="{00000000-0005-0000-0000-0000CC5E0000}"/>
    <cellStyle name="40% - Accent4 5 2 3 2 3 2" xfId="24375" xr:uid="{00000000-0005-0000-0000-0000CD5E0000}"/>
    <cellStyle name="40% - Accent4 5 2 3 2 4" xfId="24376" xr:uid="{00000000-0005-0000-0000-0000CE5E0000}"/>
    <cellStyle name="40% - Accent4 5 2 3 3" xfId="24377" xr:uid="{00000000-0005-0000-0000-0000CF5E0000}"/>
    <cellStyle name="40% - Accent4 5 2 3 3 2" xfId="24378" xr:uid="{00000000-0005-0000-0000-0000D05E0000}"/>
    <cellStyle name="40% - Accent4 5 2 3 3 2 2" xfId="24379" xr:uid="{00000000-0005-0000-0000-0000D15E0000}"/>
    <cellStyle name="40% - Accent4 5 2 3 3 3" xfId="24380" xr:uid="{00000000-0005-0000-0000-0000D25E0000}"/>
    <cellStyle name="40% - Accent4 5 2 3 4" xfId="24381" xr:uid="{00000000-0005-0000-0000-0000D35E0000}"/>
    <cellStyle name="40% - Accent4 5 2 3 4 2" xfId="24382" xr:uid="{00000000-0005-0000-0000-0000D45E0000}"/>
    <cellStyle name="40% - Accent4 5 2 3 4 2 2" xfId="24383" xr:uid="{00000000-0005-0000-0000-0000D55E0000}"/>
    <cellStyle name="40% - Accent4 5 2 3 4 3" xfId="24384" xr:uid="{00000000-0005-0000-0000-0000D65E0000}"/>
    <cellStyle name="40% - Accent4 5 2 3 5" xfId="24385" xr:uid="{00000000-0005-0000-0000-0000D75E0000}"/>
    <cellStyle name="40% - Accent4 5 2 3 5 2" xfId="24386" xr:uid="{00000000-0005-0000-0000-0000D85E0000}"/>
    <cellStyle name="40% - Accent4 5 2 3 6" xfId="24387" xr:uid="{00000000-0005-0000-0000-0000D95E0000}"/>
    <cellStyle name="40% - Accent4 5 2 4" xfId="24388" xr:uid="{00000000-0005-0000-0000-0000DA5E0000}"/>
    <cellStyle name="40% - Accent4 5 2 4 2" xfId="24389" xr:uid="{00000000-0005-0000-0000-0000DB5E0000}"/>
    <cellStyle name="40% - Accent4 5 2 4 2 2" xfId="24390" xr:uid="{00000000-0005-0000-0000-0000DC5E0000}"/>
    <cellStyle name="40% - Accent4 5 2 4 2 2 2" xfId="24391" xr:uid="{00000000-0005-0000-0000-0000DD5E0000}"/>
    <cellStyle name="40% - Accent4 5 2 4 2 3" xfId="24392" xr:uid="{00000000-0005-0000-0000-0000DE5E0000}"/>
    <cellStyle name="40% - Accent4 5 2 4 3" xfId="24393" xr:uid="{00000000-0005-0000-0000-0000DF5E0000}"/>
    <cellStyle name="40% - Accent4 5 2 4 3 2" xfId="24394" xr:uid="{00000000-0005-0000-0000-0000E05E0000}"/>
    <cellStyle name="40% - Accent4 5 2 4 4" xfId="24395" xr:uid="{00000000-0005-0000-0000-0000E15E0000}"/>
    <cellStyle name="40% - Accent4 5 2 5" xfId="24396" xr:uid="{00000000-0005-0000-0000-0000E25E0000}"/>
    <cellStyle name="40% - Accent4 5 2 5 2" xfId="24397" xr:uid="{00000000-0005-0000-0000-0000E35E0000}"/>
    <cellStyle name="40% - Accent4 5 2 5 2 2" xfId="24398" xr:uid="{00000000-0005-0000-0000-0000E45E0000}"/>
    <cellStyle name="40% - Accent4 5 2 5 3" xfId="24399" xr:uid="{00000000-0005-0000-0000-0000E55E0000}"/>
    <cellStyle name="40% - Accent4 5 2 6" xfId="24400" xr:uid="{00000000-0005-0000-0000-0000E65E0000}"/>
    <cellStyle name="40% - Accent4 5 2 6 2" xfId="24401" xr:uid="{00000000-0005-0000-0000-0000E75E0000}"/>
    <cellStyle name="40% - Accent4 5 2 6 2 2" xfId="24402" xr:uid="{00000000-0005-0000-0000-0000E85E0000}"/>
    <cellStyle name="40% - Accent4 5 2 6 3" xfId="24403" xr:uid="{00000000-0005-0000-0000-0000E95E0000}"/>
    <cellStyle name="40% - Accent4 5 2 7" xfId="24404" xr:uid="{00000000-0005-0000-0000-0000EA5E0000}"/>
    <cellStyle name="40% - Accent4 5 2 7 2" xfId="24405" xr:uid="{00000000-0005-0000-0000-0000EB5E0000}"/>
    <cellStyle name="40% - Accent4 5 2 8" xfId="24406" xr:uid="{00000000-0005-0000-0000-0000EC5E0000}"/>
    <cellStyle name="40% - Accent4 5 3" xfId="24407" xr:uid="{00000000-0005-0000-0000-0000ED5E0000}"/>
    <cellStyle name="40% - Accent4 5 3 2" xfId="24408" xr:uid="{00000000-0005-0000-0000-0000EE5E0000}"/>
    <cellStyle name="40% - Accent4 5 3 2 2" xfId="24409" xr:uid="{00000000-0005-0000-0000-0000EF5E0000}"/>
    <cellStyle name="40% - Accent4 5 3 2 2 2" xfId="24410" xr:uid="{00000000-0005-0000-0000-0000F05E0000}"/>
    <cellStyle name="40% - Accent4 5 3 2 2 2 2" xfId="24411" xr:uid="{00000000-0005-0000-0000-0000F15E0000}"/>
    <cellStyle name="40% - Accent4 5 3 2 2 2 2 2" xfId="24412" xr:uid="{00000000-0005-0000-0000-0000F25E0000}"/>
    <cellStyle name="40% - Accent4 5 3 2 2 2 3" xfId="24413" xr:uid="{00000000-0005-0000-0000-0000F35E0000}"/>
    <cellStyle name="40% - Accent4 5 3 2 2 3" xfId="24414" xr:uid="{00000000-0005-0000-0000-0000F45E0000}"/>
    <cellStyle name="40% - Accent4 5 3 2 2 3 2" xfId="24415" xr:uid="{00000000-0005-0000-0000-0000F55E0000}"/>
    <cellStyle name="40% - Accent4 5 3 2 2 4" xfId="24416" xr:uid="{00000000-0005-0000-0000-0000F65E0000}"/>
    <cellStyle name="40% - Accent4 5 3 2 3" xfId="24417" xr:uid="{00000000-0005-0000-0000-0000F75E0000}"/>
    <cellStyle name="40% - Accent4 5 3 2 3 2" xfId="24418" xr:uid="{00000000-0005-0000-0000-0000F85E0000}"/>
    <cellStyle name="40% - Accent4 5 3 2 3 2 2" xfId="24419" xr:uid="{00000000-0005-0000-0000-0000F95E0000}"/>
    <cellStyle name="40% - Accent4 5 3 2 3 3" xfId="24420" xr:uid="{00000000-0005-0000-0000-0000FA5E0000}"/>
    <cellStyle name="40% - Accent4 5 3 2 4" xfId="24421" xr:uid="{00000000-0005-0000-0000-0000FB5E0000}"/>
    <cellStyle name="40% - Accent4 5 3 2 4 2" xfId="24422" xr:uid="{00000000-0005-0000-0000-0000FC5E0000}"/>
    <cellStyle name="40% - Accent4 5 3 2 4 2 2" xfId="24423" xr:uid="{00000000-0005-0000-0000-0000FD5E0000}"/>
    <cellStyle name="40% - Accent4 5 3 2 4 3" xfId="24424" xr:uid="{00000000-0005-0000-0000-0000FE5E0000}"/>
    <cellStyle name="40% - Accent4 5 3 2 5" xfId="24425" xr:uid="{00000000-0005-0000-0000-0000FF5E0000}"/>
    <cellStyle name="40% - Accent4 5 3 2 5 2" xfId="24426" xr:uid="{00000000-0005-0000-0000-0000005F0000}"/>
    <cellStyle name="40% - Accent4 5 3 2 6" xfId="24427" xr:uid="{00000000-0005-0000-0000-0000015F0000}"/>
    <cellStyle name="40% - Accent4 5 3 3" xfId="24428" xr:uid="{00000000-0005-0000-0000-0000025F0000}"/>
    <cellStyle name="40% - Accent4 5 3 3 2" xfId="24429" xr:uid="{00000000-0005-0000-0000-0000035F0000}"/>
    <cellStyle name="40% - Accent4 5 3 3 2 2" xfId="24430" xr:uid="{00000000-0005-0000-0000-0000045F0000}"/>
    <cellStyle name="40% - Accent4 5 3 3 2 2 2" xfId="24431" xr:uid="{00000000-0005-0000-0000-0000055F0000}"/>
    <cellStyle name="40% - Accent4 5 3 3 2 3" xfId="24432" xr:uid="{00000000-0005-0000-0000-0000065F0000}"/>
    <cellStyle name="40% - Accent4 5 3 3 3" xfId="24433" xr:uid="{00000000-0005-0000-0000-0000075F0000}"/>
    <cellStyle name="40% - Accent4 5 3 3 3 2" xfId="24434" xr:uid="{00000000-0005-0000-0000-0000085F0000}"/>
    <cellStyle name="40% - Accent4 5 3 3 4" xfId="24435" xr:uid="{00000000-0005-0000-0000-0000095F0000}"/>
    <cellStyle name="40% - Accent4 5 3 4" xfId="24436" xr:uid="{00000000-0005-0000-0000-00000A5F0000}"/>
    <cellStyle name="40% - Accent4 5 3 4 2" xfId="24437" xr:uid="{00000000-0005-0000-0000-00000B5F0000}"/>
    <cellStyle name="40% - Accent4 5 3 4 2 2" xfId="24438" xr:uid="{00000000-0005-0000-0000-00000C5F0000}"/>
    <cellStyle name="40% - Accent4 5 3 4 3" xfId="24439" xr:uid="{00000000-0005-0000-0000-00000D5F0000}"/>
    <cellStyle name="40% - Accent4 5 3 5" xfId="24440" xr:uid="{00000000-0005-0000-0000-00000E5F0000}"/>
    <cellStyle name="40% - Accent4 5 3 5 2" xfId="24441" xr:uid="{00000000-0005-0000-0000-00000F5F0000}"/>
    <cellStyle name="40% - Accent4 5 3 5 2 2" xfId="24442" xr:uid="{00000000-0005-0000-0000-0000105F0000}"/>
    <cellStyle name="40% - Accent4 5 3 5 3" xfId="24443" xr:uid="{00000000-0005-0000-0000-0000115F0000}"/>
    <cellStyle name="40% - Accent4 5 3 6" xfId="24444" xr:uid="{00000000-0005-0000-0000-0000125F0000}"/>
    <cellStyle name="40% - Accent4 5 3 6 2" xfId="24445" xr:uid="{00000000-0005-0000-0000-0000135F0000}"/>
    <cellStyle name="40% - Accent4 5 3 7" xfId="24446" xr:uid="{00000000-0005-0000-0000-0000145F0000}"/>
    <cellStyle name="40% - Accent4 5 4" xfId="24447" xr:uid="{00000000-0005-0000-0000-0000155F0000}"/>
    <cellStyle name="40% - Accent4 5 4 2" xfId="24448" xr:uid="{00000000-0005-0000-0000-0000165F0000}"/>
    <cellStyle name="40% - Accent4 5 4 2 2" xfId="24449" xr:uid="{00000000-0005-0000-0000-0000175F0000}"/>
    <cellStyle name="40% - Accent4 5 4 2 2 2" xfId="24450" xr:uid="{00000000-0005-0000-0000-0000185F0000}"/>
    <cellStyle name="40% - Accent4 5 4 2 2 2 2" xfId="24451" xr:uid="{00000000-0005-0000-0000-0000195F0000}"/>
    <cellStyle name="40% - Accent4 5 4 2 2 3" xfId="24452" xr:uid="{00000000-0005-0000-0000-00001A5F0000}"/>
    <cellStyle name="40% - Accent4 5 4 2 3" xfId="24453" xr:uid="{00000000-0005-0000-0000-00001B5F0000}"/>
    <cellStyle name="40% - Accent4 5 4 2 3 2" xfId="24454" xr:uid="{00000000-0005-0000-0000-00001C5F0000}"/>
    <cellStyle name="40% - Accent4 5 4 2 4" xfId="24455" xr:uid="{00000000-0005-0000-0000-00001D5F0000}"/>
    <cellStyle name="40% - Accent4 5 4 3" xfId="24456" xr:uid="{00000000-0005-0000-0000-00001E5F0000}"/>
    <cellStyle name="40% - Accent4 5 4 3 2" xfId="24457" xr:uid="{00000000-0005-0000-0000-00001F5F0000}"/>
    <cellStyle name="40% - Accent4 5 4 3 2 2" xfId="24458" xr:uid="{00000000-0005-0000-0000-0000205F0000}"/>
    <cellStyle name="40% - Accent4 5 4 3 3" xfId="24459" xr:uid="{00000000-0005-0000-0000-0000215F0000}"/>
    <cellStyle name="40% - Accent4 5 4 4" xfId="24460" xr:uid="{00000000-0005-0000-0000-0000225F0000}"/>
    <cellStyle name="40% - Accent4 5 4 4 2" xfId="24461" xr:uid="{00000000-0005-0000-0000-0000235F0000}"/>
    <cellStyle name="40% - Accent4 5 4 4 2 2" xfId="24462" xr:uid="{00000000-0005-0000-0000-0000245F0000}"/>
    <cellStyle name="40% - Accent4 5 4 4 3" xfId="24463" xr:uid="{00000000-0005-0000-0000-0000255F0000}"/>
    <cellStyle name="40% - Accent4 5 4 5" xfId="24464" xr:uid="{00000000-0005-0000-0000-0000265F0000}"/>
    <cellStyle name="40% - Accent4 5 4 5 2" xfId="24465" xr:uid="{00000000-0005-0000-0000-0000275F0000}"/>
    <cellStyle name="40% - Accent4 5 4 6" xfId="24466" xr:uid="{00000000-0005-0000-0000-0000285F0000}"/>
    <cellStyle name="40% - Accent4 5 5" xfId="24467" xr:uid="{00000000-0005-0000-0000-0000295F0000}"/>
    <cellStyle name="40% - Accent4 5 5 2" xfId="24468" xr:uid="{00000000-0005-0000-0000-00002A5F0000}"/>
    <cellStyle name="40% - Accent4 5 5 2 2" xfId="24469" xr:uid="{00000000-0005-0000-0000-00002B5F0000}"/>
    <cellStyle name="40% - Accent4 5 5 2 2 2" xfId="24470" xr:uid="{00000000-0005-0000-0000-00002C5F0000}"/>
    <cellStyle name="40% - Accent4 5 5 2 3" xfId="24471" xr:uid="{00000000-0005-0000-0000-00002D5F0000}"/>
    <cellStyle name="40% - Accent4 5 5 3" xfId="24472" xr:uid="{00000000-0005-0000-0000-00002E5F0000}"/>
    <cellStyle name="40% - Accent4 5 5 3 2" xfId="24473" xr:uid="{00000000-0005-0000-0000-00002F5F0000}"/>
    <cellStyle name="40% - Accent4 5 5 4" xfId="24474" xr:uid="{00000000-0005-0000-0000-0000305F0000}"/>
    <cellStyle name="40% - Accent4 5 6" xfId="24475" xr:uid="{00000000-0005-0000-0000-0000315F0000}"/>
    <cellStyle name="40% - Accent4 5 6 2" xfId="24476" xr:uid="{00000000-0005-0000-0000-0000325F0000}"/>
    <cellStyle name="40% - Accent4 5 6 2 2" xfId="24477" xr:uid="{00000000-0005-0000-0000-0000335F0000}"/>
    <cellStyle name="40% - Accent4 5 6 3" xfId="24478" xr:uid="{00000000-0005-0000-0000-0000345F0000}"/>
    <cellStyle name="40% - Accent4 5 7" xfId="24479" xr:uid="{00000000-0005-0000-0000-0000355F0000}"/>
    <cellStyle name="40% - Accent4 5 7 2" xfId="24480" xr:uid="{00000000-0005-0000-0000-0000365F0000}"/>
    <cellStyle name="40% - Accent4 5 7 2 2" xfId="24481" xr:uid="{00000000-0005-0000-0000-0000375F0000}"/>
    <cellStyle name="40% - Accent4 5 7 3" xfId="24482" xr:uid="{00000000-0005-0000-0000-0000385F0000}"/>
    <cellStyle name="40% - Accent4 5 8" xfId="24483" xr:uid="{00000000-0005-0000-0000-0000395F0000}"/>
    <cellStyle name="40% - Accent4 5 8 2" xfId="24484" xr:uid="{00000000-0005-0000-0000-00003A5F0000}"/>
    <cellStyle name="40% - Accent4 5 9" xfId="24485" xr:uid="{00000000-0005-0000-0000-00003B5F0000}"/>
    <cellStyle name="40% - Accent4 6" xfId="24486" xr:uid="{00000000-0005-0000-0000-00003C5F0000}"/>
    <cellStyle name="40% - Accent4 6 2" xfId="24487" xr:uid="{00000000-0005-0000-0000-00003D5F0000}"/>
    <cellStyle name="40% - Accent4 6 2 2" xfId="24488" xr:uid="{00000000-0005-0000-0000-00003E5F0000}"/>
    <cellStyle name="40% - Accent4 6 2 2 2" xfId="24489" xr:uid="{00000000-0005-0000-0000-00003F5F0000}"/>
    <cellStyle name="40% - Accent4 6 2 2 2 2" xfId="24490" xr:uid="{00000000-0005-0000-0000-0000405F0000}"/>
    <cellStyle name="40% - Accent4 6 2 2 2 2 2" xfId="24491" xr:uid="{00000000-0005-0000-0000-0000415F0000}"/>
    <cellStyle name="40% - Accent4 6 2 2 2 2 2 2" xfId="24492" xr:uid="{00000000-0005-0000-0000-0000425F0000}"/>
    <cellStyle name="40% - Accent4 6 2 2 2 2 2 2 2" xfId="24493" xr:uid="{00000000-0005-0000-0000-0000435F0000}"/>
    <cellStyle name="40% - Accent4 6 2 2 2 2 2 3" xfId="24494" xr:uid="{00000000-0005-0000-0000-0000445F0000}"/>
    <cellStyle name="40% - Accent4 6 2 2 2 2 3" xfId="24495" xr:uid="{00000000-0005-0000-0000-0000455F0000}"/>
    <cellStyle name="40% - Accent4 6 2 2 2 2 3 2" xfId="24496" xr:uid="{00000000-0005-0000-0000-0000465F0000}"/>
    <cellStyle name="40% - Accent4 6 2 2 2 2 4" xfId="24497" xr:uid="{00000000-0005-0000-0000-0000475F0000}"/>
    <cellStyle name="40% - Accent4 6 2 2 2 3" xfId="24498" xr:uid="{00000000-0005-0000-0000-0000485F0000}"/>
    <cellStyle name="40% - Accent4 6 2 2 2 3 2" xfId="24499" xr:uid="{00000000-0005-0000-0000-0000495F0000}"/>
    <cellStyle name="40% - Accent4 6 2 2 2 3 2 2" xfId="24500" xr:uid="{00000000-0005-0000-0000-00004A5F0000}"/>
    <cellStyle name="40% - Accent4 6 2 2 2 3 3" xfId="24501" xr:uid="{00000000-0005-0000-0000-00004B5F0000}"/>
    <cellStyle name="40% - Accent4 6 2 2 2 4" xfId="24502" xr:uid="{00000000-0005-0000-0000-00004C5F0000}"/>
    <cellStyle name="40% - Accent4 6 2 2 2 4 2" xfId="24503" xr:uid="{00000000-0005-0000-0000-00004D5F0000}"/>
    <cellStyle name="40% - Accent4 6 2 2 2 4 2 2" xfId="24504" xr:uid="{00000000-0005-0000-0000-00004E5F0000}"/>
    <cellStyle name="40% - Accent4 6 2 2 2 4 3" xfId="24505" xr:uid="{00000000-0005-0000-0000-00004F5F0000}"/>
    <cellStyle name="40% - Accent4 6 2 2 2 5" xfId="24506" xr:uid="{00000000-0005-0000-0000-0000505F0000}"/>
    <cellStyle name="40% - Accent4 6 2 2 2 5 2" xfId="24507" xr:uid="{00000000-0005-0000-0000-0000515F0000}"/>
    <cellStyle name="40% - Accent4 6 2 2 2 6" xfId="24508" xr:uid="{00000000-0005-0000-0000-0000525F0000}"/>
    <cellStyle name="40% - Accent4 6 2 2 3" xfId="24509" xr:uid="{00000000-0005-0000-0000-0000535F0000}"/>
    <cellStyle name="40% - Accent4 6 2 2 3 2" xfId="24510" xr:uid="{00000000-0005-0000-0000-0000545F0000}"/>
    <cellStyle name="40% - Accent4 6 2 2 3 2 2" xfId="24511" xr:uid="{00000000-0005-0000-0000-0000555F0000}"/>
    <cellStyle name="40% - Accent4 6 2 2 3 2 2 2" xfId="24512" xr:uid="{00000000-0005-0000-0000-0000565F0000}"/>
    <cellStyle name="40% - Accent4 6 2 2 3 2 3" xfId="24513" xr:uid="{00000000-0005-0000-0000-0000575F0000}"/>
    <cellStyle name="40% - Accent4 6 2 2 3 3" xfId="24514" xr:uid="{00000000-0005-0000-0000-0000585F0000}"/>
    <cellStyle name="40% - Accent4 6 2 2 3 3 2" xfId="24515" xr:uid="{00000000-0005-0000-0000-0000595F0000}"/>
    <cellStyle name="40% - Accent4 6 2 2 3 4" xfId="24516" xr:uid="{00000000-0005-0000-0000-00005A5F0000}"/>
    <cellStyle name="40% - Accent4 6 2 2 4" xfId="24517" xr:uid="{00000000-0005-0000-0000-00005B5F0000}"/>
    <cellStyle name="40% - Accent4 6 2 2 4 2" xfId="24518" xr:uid="{00000000-0005-0000-0000-00005C5F0000}"/>
    <cellStyle name="40% - Accent4 6 2 2 4 2 2" xfId="24519" xr:uid="{00000000-0005-0000-0000-00005D5F0000}"/>
    <cellStyle name="40% - Accent4 6 2 2 4 3" xfId="24520" xr:uid="{00000000-0005-0000-0000-00005E5F0000}"/>
    <cellStyle name="40% - Accent4 6 2 2 5" xfId="24521" xr:uid="{00000000-0005-0000-0000-00005F5F0000}"/>
    <cellStyle name="40% - Accent4 6 2 2 5 2" xfId="24522" xr:uid="{00000000-0005-0000-0000-0000605F0000}"/>
    <cellStyle name="40% - Accent4 6 2 2 5 2 2" xfId="24523" xr:uid="{00000000-0005-0000-0000-0000615F0000}"/>
    <cellStyle name="40% - Accent4 6 2 2 5 3" xfId="24524" xr:uid="{00000000-0005-0000-0000-0000625F0000}"/>
    <cellStyle name="40% - Accent4 6 2 2 6" xfId="24525" xr:uid="{00000000-0005-0000-0000-0000635F0000}"/>
    <cellStyle name="40% - Accent4 6 2 2 6 2" xfId="24526" xr:uid="{00000000-0005-0000-0000-0000645F0000}"/>
    <cellStyle name="40% - Accent4 6 2 2 7" xfId="24527" xr:uid="{00000000-0005-0000-0000-0000655F0000}"/>
    <cellStyle name="40% - Accent4 6 2 3" xfId="24528" xr:uid="{00000000-0005-0000-0000-0000665F0000}"/>
    <cellStyle name="40% - Accent4 6 2 3 2" xfId="24529" xr:uid="{00000000-0005-0000-0000-0000675F0000}"/>
    <cellStyle name="40% - Accent4 6 2 3 2 2" xfId="24530" xr:uid="{00000000-0005-0000-0000-0000685F0000}"/>
    <cellStyle name="40% - Accent4 6 2 3 2 2 2" xfId="24531" xr:uid="{00000000-0005-0000-0000-0000695F0000}"/>
    <cellStyle name="40% - Accent4 6 2 3 2 2 2 2" xfId="24532" xr:uid="{00000000-0005-0000-0000-00006A5F0000}"/>
    <cellStyle name="40% - Accent4 6 2 3 2 2 3" xfId="24533" xr:uid="{00000000-0005-0000-0000-00006B5F0000}"/>
    <cellStyle name="40% - Accent4 6 2 3 2 3" xfId="24534" xr:uid="{00000000-0005-0000-0000-00006C5F0000}"/>
    <cellStyle name="40% - Accent4 6 2 3 2 3 2" xfId="24535" xr:uid="{00000000-0005-0000-0000-00006D5F0000}"/>
    <cellStyle name="40% - Accent4 6 2 3 2 4" xfId="24536" xr:uid="{00000000-0005-0000-0000-00006E5F0000}"/>
    <cellStyle name="40% - Accent4 6 2 3 3" xfId="24537" xr:uid="{00000000-0005-0000-0000-00006F5F0000}"/>
    <cellStyle name="40% - Accent4 6 2 3 3 2" xfId="24538" xr:uid="{00000000-0005-0000-0000-0000705F0000}"/>
    <cellStyle name="40% - Accent4 6 2 3 3 2 2" xfId="24539" xr:uid="{00000000-0005-0000-0000-0000715F0000}"/>
    <cellStyle name="40% - Accent4 6 2 3 3 3" xfId="24540" xr:uid="{00000000-0005-0000-0000-0000725F0000}"/>
    <cellStyle name="40% - Accent4 6 2 3 4" xfId="24541" xr:uid="{00000000-0005-0000-0000-0000735F0000}"/>
    <cellStyle name="40% - Accent4 6 2 3 4 2" xfId="24542" xr:uid="{00000000-0005-0000-0000-0000745F0000}"/>
    <cellStyle name="40% - Accent4 6 2 3 4 2 2" xfId="24543" xr:uid="{00000000-0005-0000-0000-0000755F0000}"/>
    <cellStyle name="40% - Accent4 6 2 3 4 3" xfId="24544" xr:uid="{00000000-0005-0000-0000-0000765F0000}"/>
    <cellStyle name="40% - Accent4 6 2 3 5" xfId="24545" xr:uid="{00000000-0005-0000-0000-0000775F0000}"/>
    <cellStyle name="40% - Accent4 6 2 3 5 2" xfId="24546" xr:uid="{00000000-0005-0000-0000-0000785F0000}"/>
    <cellStyle name="40% - Accent4 6 2 3 6" xfId="24547" xr:uid="{00000000-0005-0000-0000-0000795F0000}"/>
    <cellStyle name="40% - Accent4 6 2 4" xfId="24548" xr:uid="{00000000-0005-0000-0000-00007A5F0000}"/>
    <cellStyle name="40% - Accent4 6 2 4 2" xfId="24549" xr:uid="{00000000-0005-0000-0000-00007B5F0000}"/>
    <cellStyle name="40% - Accent4 6 2 4 2 2" xfId="24550" xr:uid="{00000000-0005-0000-0000-00007C5F0000}"/>
    <cellStyle name="40% - Accent4 6 2 4 2 2 2" xfId="24551" xr:uid="{00000000-0005-0000-0000-00007D5F0000}"/>
    <cellStyle name="40% - Accent4 6 2 4 2 3" xfId="24552" xr:uid="{00000000-0005-0000-0000-00007E5F0000}"/>
    <cellStyle name="40% - Accent4 6 2 4 3" xfId="24553" xr:uid="{00000000-0005-0000-0000-00007F5F0000}"/>
    <cellStyle name="40% - Accent4 6 2 4 3 2" xfId="24554" xr:uid="{00000000-0005-0000-0000-0000805F0000}"/>
    <cellStyle name="40% - Accent4 6 2 4 4" xfId="24555" xr:uid="{00000000-0005-0000-0000-0000815F0000}"/>
    <cellStyle name="40% - Accent4 6 2 5" xfId="24556" xr:uid="{00000000-0005-0000-0000-0000825F0000}"/>
    <cellStyle name="40% - Accent4 6 2 5 2" xfId="24557" xr:uid="{00000000-0005-0000-0000-0000835F0000}"/>
    <cellStyle name="40% - Accent4 6 2 5 2 2" xfId="24558" xr:uid="{00000000-0005-0000-0000-0000845F0000}"/>
    <cellStyle name="40% - Accent4 6 2 5 3" xfId="24559" xr:uid="{00000000-0005-0000-0000-0000855F0000}"/>
    <cellStyle name="40% - Accent4 6 2 6" xfId="24560" xr:uid="{00000000-0005-0000-0000-0000865F0000}"/>
    <cellStyle name="40% - Accent4 6 2 6 2" xfId="24561" xr:uid="{00000000-0005-0000-0000-0000875F0000}"/>
    <cellStyle name="40% - Accent4 6 2 6 2 2" xfId="24562" xr:uid="{00000000-0005-0000-0000-0000885F0000}"/>
    <cellStyle name="40% - Accent4 6 2 6 3" xfId="24563" xr:uid="{00000000-0005-0000-0000-0000895F0000}"/>
    <cellStyle name="40% - Accent4 6 2 7" xfId="24564" xr:uid="{00000000-0005-0000-0000-00008A5F0000}"/>
    <cellStyle name="40% - Accent4 6 2 7 2" xfId="24565" xr:uid="{00000000-0005-0000-0000-00008B5F0000}"/>
    <cellStyle name="40% - Accent4 6 2 8" xfId="24566" xr:uid="{00000000-0005-0000-0000-00008C5F0000}"/>
    <cellStyle name="40% - Accent4 6 3" xfId="24567" xr:uid="{00000000-0005-0000-0000-00008D5F0000}"/>
    <cellStyle name="40% - Accent4 6 3 2" xfId="24568" xr:uid="{00000000-0005-0000-0000-00008E5F0000}"/>
    <cellStyle name="40% - Accent4 6 3 2 2" xfId="24569" xr:uid="{00000000-0005-0000-0000-00008F5F0000}"/>
    <cellStyle name="40% - Accent4 6 3 2 2 2" xfId="24570" xr:uid="{00000000-0005-0000-0000-0000905F0000}"/>
    <cellStyle name="40% - Accent4 6 3 2 2 2 2" xfId="24571" xr:uid="{00000000-0005-0000-0000-0000915F0000}"/>
    <cellStyle name="40% - Accent4 6 3 2 2 2 2 2" xfId="24572" xr:uid="{00000000-0005-0000-0000-0000925F0000}"/>
    <cellStyle name="40% - Accent4 6 3 2 2 2 3" xfId="24573" xr:uid="{00000000-0005-0000-0000-0000935F0000}"/>
    <cellStyle name="40% - Accent4 6 3 2 2 3" xfId="24574" xr:uid="{00000000-0005-0000-0000-0000945F0000}"/>
    <cellStyle name="40% - Accent4 6 3 2 2 3 2" xfId="24575" xr:uid="{00000000-0005-0000-0000-0000955F0000}"/>
    <cellStyle name="40% - Accent4 6 3 2 2 4" xfId="24576" xr:uid="{00000000-0005-0000-0000-0000965F0000}"/>
    <cellStyle name="40% - Accent4 6 3 2 3" xfId="24577" xr:uid="{00000000-0005-0000-0000-0000975F0000}"/>
    <cellStyle name="40% - Accent4 6 3 2 3 2" xfId="24578" xr:uid="{00000000-0005-0000-0000-0000985F0000}"/>
    <cellStyle name="40% - Accent4 6 3 2 3 2 2" xfId="24579" xr:uid="{00000000-0005-0000-0000-0000995F0000}"/>
    <cellStyle name="40% - Accent4 6 3 2 3 3" xfId="24580" xr:uid="{00000000-0005-0000-0000-00009A5F0000}"/>
    <cellStyle name="40% - Accent4 6 3 2 4" xfId="24581" xr:uid="{00000000-0005-0000-0000-00009B5F0000}"/>
    <cellStyle name="40% - Accent4 6 3 2 4 2" xfId="24582" xr:uid="{00000000-0005-0000-0000-00009C5F0000}"/>
    <cellStyle name="40% - Accent4 6 3 2 4 2 2" xfId="24583" xr:uid="{00000000-0005-0000-0000-00009D5F0000}"/>
    <cellStyle name="40% - Accent4 6 3 2 4 3" xfId="24584" xr:uid="{00000000-0005-0000-0000-00009E5F0000}"/>
    <cellStyle name="40% - Accent4 6 3 2 5" xfId="24585" xr:uid="{00000000-0005-0000-0000-00009F5F0000}"/>
    <cellStyle name="40% - Accent4 6 3 2 5 2" xfId="24586" xr:uid="{00000000-0005-0000-0000-0000A05F0000}"/>
    <cellStyle name="40% - Accent4 6 3 2 6" xfId="24587" xr:uid="{00000000-0005-0000-0000-0000A15F0000}"/>
    <cellStyle name="40% - Accent4 6 3 3" xfId="24588" xr:uid="{00000000-0005-0000-0000-0000A25F0000}"/>
    <cellStyle name="40% - Accent4 6 3 3 2" xfId="24589" xr:uid="{00000000-0005-0000-0000-0000A35F0000}"/>
    <cellStyle name="40% - Accent4 6 3 3 2 2" xfId="24590" xr:uid="{00000000-0005-0000-0000-0000A45F0000}"/>
    <cellStyle name="40% - Accent4 6 3 3 2 2 2" xfId="24591" xr:uid="{00000000-0005-0000-0000-0000A55F0000}"/>
    <cellStyle name="40% - Accent4 6 3 3 2 3" xfId="24592" xr:uid="{00000000-0005-0000-0000-0000A65F0000}"/>
    <cellStyle name="40% - Accent4 6 3 3 3" xfId="24593" xr:uid="{00000000-0005-0000-0000-0000A75F0000}"/>
    <cellStyle name="40% - Accent4 6 3 3 3 2" xfId="24594" xr:uid="{00000000-0005-0000-0000-0000A85F0000}"/>
    <cellStyle name="40% - Accent4 6 3 3 4" xfId="24595" xr:uid="{00000000-0005-0000-0000-0000A95F0000}"/>
    <cellStyle name="40% - Accent4 6 3 4" xfId="24596" xr:uid="{00000000-0005-0000-0000-0000AA5F0000}"/>
    <cellStyle name="40% - Accent4 6 3 4 2" xfId="24597" xr:uid="{00000000-0005-0000-0000-0000AB5F0000}"/>
    <cellStyle name="40% - Accent4 6 3 4 2 2" xfId="24598" xr:uid="{00000000-0005-0000-0000-0000AC5F0000}"/>
    <cellStyle name="40% - Accent4 6 3 4 3" xfId="24599" xr:uid="{00000000-0005-0000-0000-0000AD5F0000}"/>
    <cellStyle name="40% - Accent4 6 3 5" xfId="24600" xr:uid="{00000000-0005-0000-0000-0000AE5F0000}"/>
    <cellStyle name="40% - Accent4 6 3 5 2" xfId="24601" xr:uid="{00000000-0005-0000-0000-0000AF5F0000}"/>
    <cellStyle name="40% - Accent4 6 3 5 2 2" xfId="24602" xr:uid="{00000000-0005-0000-0000-0000B05F0000}"/>
    <cellStyle name="40% - Accent4 6 3 5 3" xfId="24603" xr:uid="{00000000-0005-0000-0000-0000B15F0000}"/>
    <cellStyle name="40% - Accent4 6 3 6" xfId="24604" xr:uid="{00000000-0005-0000-0000-0000B25F0000}"/>
    <cellStyle name="40% - Accent4 6 3 6 2" xfId="24605" xr:uid="{00000000-0005-0000-0000-0000B35F0000}"/>
    <cellStyle name="40% - Accent4 6 3 7" xfId="24606" xr:uid="{00000000-0005-0000-0000-0000B45F0000}"/>
    <cellStyle name="40% - Accent4 6 4" xfId="24607" xr:uid="{00000000-0005-0000-0000-0000B55F0000}"/>
    <cellStyle name="40% - Accent4 6 4 2" xfId="24608" xr:uid="{00000000-0005-0000-0000-0000B65F0000}"/>
    <cellStyle name="40% - Accent4 6 4 2 2" xfId="24609" xr:uid="{00000000-0005-0000-0000-0000B75F0000}"/>
    <cellStyle name="40% - Accent4 6 4 2 2 2" xfId="24610" xr:uid="{00000000-0005-0000-0000-0000B85F0000}"/>
    <cellStyle name="40% - Accent4 6 4 2 2 2 2" xfId="24611" xr:uid="{00000000-0005-0000-0000-0000B95F0000}"/>
    <cellStyle name="40% - Accent4 6 4 2 2 3" xfId="24612" xr:uid="{00000000-0005-0000-0000-0000BA5F0000}"/>
    <cellStyle name="40% - Accent4 6 4 2 3" xfId="24613" xr:uid="{00000000-0005-0000-0000-0000BB5F0000}"/>
    <cellStyle name="40% - Accent4 6 4 2 3 2" xfId="24614" xr:uid="{00000000-0005-0000-0000-0000BC5F0000}"/>
    <cellStyle name="40% - Accent4 6 4 2 4" xfId="24615" xr:uid="{00000000-0005-0000-0000-0000BD5F0000}"/>
    <cellStyle name="40% - Accent4 6 4 3" xfId="24616" xr:uid="{00000000-0005-0000-0000-0000BE5F0000}"/>
    <cellStyle name="40% - Accent4 6 4 3 2" xfId="24617" xr:uid="{00000000-0005-0000-0000-0000BF5F0000}"/>
    <cellStyle name="40% - Accent4 6 4 3 2 2" xfId="24618" xr:uid="{00000000-0005-0000-0000-0000C05F0000}"/>
    <cellStyle name="40% - Accent4 6 4 3 3" xfId="24619" xr:uid="{00000000-0005-0000-0000-0000C15F0000}"/>
    <cellStyle name="40% - Accent4 6 4 4" xfId="24620" xr:uid="{00000000-0005-0000-0000-0000C25F0000}"/>
    <cellStyle name="40% - Accent4 6 4 4 2" xfId="24621" xr:uid="{00000000-0005-0000-0000-0000C35F0000}"/>
    <cellStyle name="40% - Accent4 6 4 4 2 2" xfId="24622" xr:uid="{00000000-0005-0000-0000-0000C45F0000}"/>
    <cellStyle name="40% - Accent4 6 4 4 3" xfId="24623" xr:uid="{00000000-0005-0000-0000-0000C55F0000}"/>
    <cellStyle name="40% - Accent4 6 4 5" xfId="24624" xr:uid="{00000000-0005-0000-0000-0000C65F0000}"/>
    <cellStyle name="40% - Accent4 6 4 5 2" xfId="24625" xr:uid="{00000000-0005-0000-0000-0000C75F0000}"/>
    <cellStyle name="40% - Accent4 6 4 6" xfId="24626" xr:uid="{00000000-0005-0000-0000-0000C85F0000}"/>
    <cellStyle name="40% - Accent4 6 5" xfId="24627" xr:uid="{00000000-0005-0000-0000-0000C95F0000}"/>
    <cellStyle name="40% - Accent4 6 5 2" xfId="24628" xr:uid="{00000000-0005-0000-0000-0000CA5F0000}"/>
    <cellStyle name="40% - Accent4 6 5 2 2" xfId="24629" xr:uid="{00000000-0005-0000-0000-0000CB5F0000}"/>
    <cellStyle name="40% - Accent4 6 5 2 2 2" xfId="24630" xr:uid="{00000000-0005-0000-0000-0000CC5F0000}"/>
    <cellStyle name="40% - Accent4 6 5 2 3" xfId="24631" xr:uid="{00000000-0005-0000-0000-0000CD5F0000}"/>
    <cellStyle name="40% - Accent4 6 5 3" xfId="24632" xr:uid="{00000000-0005-0000-0000-0000CE5F0000}"/>
    <cellStyle name="40% - Accent4 6 5 3 2" xfId="24633" xr:uid="{00000000-0005-0000-0000-0000CF5F0000}"/>
    <cellStyle name="40% - Accent4 6 5 4" xfId="24634" xr:uid="{00000000-0005-0000-0000-0000D05F0000}"/>
    <cellStyle name="40% - Accent4 6 6" xfId="24635" xr:uid="{00000000-0005-0000-0000-0000D15F0000}"/>
    <cellStyle name="40% - Accent4 6 6 2" xfId="24636" xr:uid="{00000000-0005-0000-0000-0000D25F0000}"/>
    <cellStyle name="40% - Accent4 6 6 2 2" xfId="24637" xr:uid="{00000000-0005-0000-0000-0000D35F0000}"/>
    <cellStyle name="40% - Accent4 6 6 3" xfId="24638" xr:uid="{00000000-0005-0000-0000-0000D45F0000}"/>
    <cellStyle name="40% - Accent4 6 7" xfId="24639" xr:uid="{00000000-0005-0000-0000-0000D55F0000}"/>
    <cellStyle name="40% - Accent4 6 7 2" xfId="24640" xr:uid="{00000000-0005-0000-0000-0000D65F0000}"/>
    <cellStyle name="40% - Accent4 6 7 2 2" xfId="24641" xr:uid="{00000000-0005-0000-0000-0000D75F0000}"/>
    <cellStyle name="40% - Accent4 6 7 3" xfId="24642" xr:uid="{00000000-0005-0000-0000-0000D85F0000}"/>
    <cellStyle name="40% - Accent4 6 8" xfId="24643" xr:uid="{00000000-0005-0000-0000-0000D95F0000}"/>
    <cellStyle name="40% - Accent4 6 8 2" xfId="24644" xr:uid="{00000000-0005-0000-0000-0000DA5F0000}"/>
    <cellStyle name="40% - Accent4 6 9" xfId="24645" xr:uid="{00000000-0005-0000-0000-0000DB5F0000}"/>
    <cellStyle name="40% - Accent4 7" xfId="24646" xr:uid="{00000000-0005-0000-0000-0000DC5F0000}"/>
    <cellStyle name="40% - Accent4 7 2" xfId="24647" xr:uid="{00000000-0005-0000-0000-0000DD5F0000}"/>
    <cellStyle name="40% - Accent4 7 2 2" xfId="24648" xr:uid="{00000000-0005-0000-0000-0000DE5F0000}"/>
    <cellStyle name="40% - Accent4 7 2 2 2" xfId="24649" xr:uid="{00000000-0005-0000-0000-0000DF5F0000}"/>
    <cellStyle name="40% - Accent4 7 2 2 2 2" xfId="24650" xr:uid="{00000000-0005-0000-0000-0000E05F0000}"/>
    <cellStyle name="40% - Accent4 7 2 2 2 2 2" xfId="24651" xr:uid="{00000000-0005-0000-0000-0000E15F0000}"/>
    <cellStyle name="40% - Accent4 7 2 2 2 2 2 2" xfId="24652" xr:uid="{00000000-0005-0000-0000-0000E25F0000}"/>
    <cellStyle name="40% - Accent4 7 2 2 2 2 2 2 2" xfId="24653" xr:uid="{00000000-0005-0000-0000-0000E35F0000}"/>
    <cellStyle name="40% - Accent4 7 2 2 2 2 2 3" xfId="24654" xr:uid="{00000000-0005-0000-0000-0000E45F0000}"/>
    <cellStyle name="40% - Accent4 7 2 2 2 2 3" xfId="24655" xr:uid="{00000000-0005-0000-0000-0000E55F0000}"/>
    <cellStyle name="40% - Accent4 7 2 2 2 2 3 2" xfId="24656" xr:uid="{00000000-0005-0000-0000-0000E65F0000}"/>
    <cellStyle name="40% - Accent4 7 2 2 2 2 4" xfId="24657" xr:uid="{00000000-0005-0000-0000-0000E75F0000}"/>
    <cellStyle name="40% - Accent4 7 2 2 2 3" xfId="24658" xr:uid="{00000000-0005-0000-0000-0000E85F0000}"/>
    <cellStyle name="40% - Accent4 7 2 2 2 3 2" xfId="24659" xr:uid="{00000000-0005-0000-0000-0000E95F0000}"/>
    <cellStyle name="40% - Accent4 7 2 2 2 3 2 2" xfId="24660" xr:uid="{00000000-0005-0000-0000-0000EA5F0000}"/>
    <cellStyle name="40% - Accent4 7 2 2 2 3 3" xfId="24661" xr:uid="{00000000-0005-0000-0000-0000EB5F0000}"/>
    <cellStyle name="40% - Accent4 7 2 2 2 4" xfId="24662" xr:uid="{00000000-0005-0000-0000-0000EC5F0000}"/>
    <cellStyle name="40% - Accent4 7 2 2 2 4 2" xfId="24663" xr:uid="{00000000-0005-0000-0000-0000ED5F0000}"/>
    <cellStyle name="40% - Accent4 7 2 2 2 4 2 2" xfId="24664" xr:uid="{00000000-0005-0000-0000-0000EE5F0000}"/>
    <cellStyle name="40% - Accent4 7 2 2 2 4 3" xfId="24665" xr:uid="{00000000-0005-0000-0000-0000EF5F0000}"/>
    <cellStyle name="40% - Accent4 7 2 2 2 5" xfId="24666" xr:uid="{00000000-0005-0000-0000-0000F05F0000}"/>
    <cellStyle name="40% - Accent4 7 2 2 2 5 2" xfId="24667" xr:uid="{00000000-0005-0000-0000-0000F15F0000}"/>
    <cellStyle name="40% - Accent4 7 2 2 2 6" xfId="24668" xr:uid="{00000000-0005-0000-0000-0000F25F0000}"/>
    <cellStyle name="40% - Accent4 7 2 2 3" xfId="24669" xr:uid="{00000000-0005-0000-0000-0000F35F0000}"/>
    <cellStyle name="40% - Accent4 7 2 2 3 2" xfId="24670" xr:uid="{00000000-0005-0000-0000-0000F45F0000}"/>
    <cellStyle name="40% - Accent4 7 2 2 3 2 2" xfId="24671" xr:uid="{00000000-0005-0000-0000-0000F55F0000}"/>
    <cellStyle name="40% - Accent4 7 2 2 3 2 2 2" xfId="24672" xr:uid="{00000000-0005-0000-0000-0000F65F0000}"/>
    <cellStyle name="40% - Accent4 7 2 2 3 2 3" xfId="24673" xr:uid="{00000000-0005-0000-0000-0000F75F0000}"/>
    <cellStyle name="40% - Accent4 7 2 2 3 3" xfId="24674" xr:uid="{00000000-0005-0000-0000-0000F85F0000}"/>
    <cellStyle name="40% - Accent4 7 2 2 3 3 2" xfId="24675" xr:uid="{00000000-0005-0000-0000-0000F95F0000}"/>
    <cellStyle name="40% - Accent4 7 2 2 3 4" xfId="24676" xr:uid="{00000000-0005-0000-0000-0000FA5F0000}"/>
    <cellStyle name="40% - Accent4 7 2 2 4" xfId="24677" xr:uid="{00000000-0005-0000-0000-0000FB5F0000}"/>
    <cellStyle name="40% - Accent4 7 2 2 4 2" xfId="24678" xr:uid="{00000000-0005-0000-0000-0000FC5F0000}"/>
    <cellStyle name="40% - Accent4 7 2 2 4 2 2" xfId="24679" xr:uid="{00000000-0005-0000-0000-0000FD5F0000}"/>
    <cellStyle name="40% - Accent4 7 2 2 4 3" xfId="24680" xr:uid="{00000000-0005-0000-0000-0000FE5F0000}"/>
    <cellStyle name="40% - Accent4 7 2 2 5" xfId="24681" xr:uid="{00000000-0005-0000-0000-0000FF5F0000}"/>
    <cellStyle name="40% - Accent4 7 2 2 5 2" xfId="24682" xr:uid="{00000000-0005-0000-0000-000000600000}"/>
    <cellStyle name="40% - Accent4 7 2 2 5 2 2" xfId="24683" xr:uid="{00000000-0005-0000-0000-000001600000}"/>
    <cellStyle name="40% - Accent4 7 2 2 5 3" xfId="24684" xr:uid="{00000000-0005-0000-0000-000002600000}"/>
    <cellStyle name="40% - Accent4 7 2 2 6" xfId="24685" xr:uid="{00000000-0005-0000-0000-000003600000}"/>
    <cellStyle name="40% - Accent4 7 2 2 6 2" xfId="24686" xr:uid="{00000000-0005-0000-0000-000004600000}"/>
    <cellStyle name="40% - Accent4 7 2 2 7" xfId="24687" xr:uid="{00000000-0005-0000-0000-000005600000}"/>
    <cellStyle name="40% - Accent4 7 2 3" xfId="24688" xr:uid="{00000000-0005-0000-0000-000006600000}"/>
    <cellStyle name="40% - Accent4 7 2 3 2" xfId="24689" xr:uid="{00000000-0005-0000-0000-000007600000}"/>
    <cellStyle name="40% - Accent4 7 2 3 2 2" xfId="24690" xr:uid="{00000000-0005-0000-0000-000008600000}"/>
    <cellStyle name="40% - Accent4 7 2 3 2 2 2" xfId="24691" xr:uid="{00000000-0005-0000-0000-000009600000}"/>
    <cellStyle name="40% - Accent4 7 2 3 2 2 2 2" xfId="24692" xr:uid="{00000000-0005-0000-0000-00000A600000}"/>
    <cellStyle name="40% - Accent4 7 2 3 2 2 3" xfId="24693" xr:uid="{00000000-0005-0000-0000-00000B600000}"/>
    <cellStyle name="40% - Accent4 7 2 3 2 3" xfId="24694" xr:uid="{00000000-0005-0000-0000-00000C600000}"/>
    <cellStyle name="40% - Accent4 7 2 3 2 3 2" xfId="24695" xr:uid="{00000000-0005-0000-0000-00000D600000}"/>
    <cellStyle name="40% - Accent4 7 2 3 2 4" xfId="24696" xr:uid="{00000000-0005-0000-0000-00000E600000}"/>
    <cellStyle name="40% - Accent4 7 2 3 3" xfId="24697" xr:uid="{00000000-0005-0000-0000-00000F600000}"/>
    <cellStyle name="40% - Accent4 7 2 3 3 2" xfId="24698" xr:uid="{00000000-0005-0000-0000-000010600000}"/>
    <cellStyle name="40% - Accent4 7 2 3 3 2 2" xfId="24699" xr:uid="{00000000-0005-0000-0000-000011600000}"/>
    <cellStyle name="40% - Accent4 7 2 3 3 3" xfId="24700" xr:uid="{00000000-0005-0000-0000-000012600000}"/>
    <cellStyle name="40% - Accent4 7 2 3 4" xfId="24701" xr:uid="{00000000-0005-0000-0000-000013600000}"/>
    <cellStyle name="40% - Accent4 7 2 3 4 2" xfId="24702" xr:uid="{00000000-0005-0000-0000-000014600000}"/>
    <cellStyle name="40% - Accent4 7 2 3 4 2 2" xfId="24703" xr:uid="{00000000-0005-0000-0000-000015600000}"/>
    <cellStyle name="40% - Accent4 7 2 3 4 3" xfId="24704" xr:uid="{00000000-0005-0000-0000-000016600000}"/>
    <cellStyle name="40% - Accent4 7 2 3 5" xfId="24705" xr:uid="{00000000-0005-0000-0000-000017600000}"/>
    <cellStyle name="40% - Accent4 7 2 3 5 2" xfId="24706" xr:uid="{00000000-0005-0000-0000-000018600000}"/>
    <cellStyle name="40% - Accent4 7 2 3 6" xfId="24707" xr:uid="{00000000-0005-0000-0000-000019600000}"/>
    <cellStyle name="40% - Accent4 7 2 4" xfId="24708" xr:uid="{00000000-0005-0000-0000-00001A600000}"/>
    <cellStyle name="40% - Accent4 7 2 4 2" xfId="24709" xr:uid="{00000000-0005-0000-0000-00001B600000}"/>
    <cellStyle name="40% - Accent4 7 2 4 2 2" xfId="24710" xr:uid="{00000000-0005-0000-0000-00001C600000}"/>
    <cellStyle name="40% - Accent4 7 2 4 2 2 2" xfId="24711" xr:uid="{00000000-0005-0000-0000-00001D600000}"/>
    <cellStyle name="40% - Accent4 7 2 4 2 3" xfId="24712" xr:uid="{00000000-0005-0000-0000-00001E600000}"/>
    <cellStyle name="40% - Accent4 7 2 4 3" xfId="24713" xr:uid="{00000000-0005-0000-0000-00001F600000}"/>
    <cellStyle name="40% - Accent4 7 2 4 3 2" xfId="24714" xr:uid="{00000000-0005-0000-0000-000020600000}"/>
    <cellStyle name="40% - Accent4 7 2 4 4" xfId="24715" xr:uid="{00000000-0005-0000-0000-000021600000}"/>
    <cellStyle name="40% - Accent4 7 2 5" xfId="24716" xr:uid="{00000000-0005-0000-0000-000022600000}"/>
    <cellStyle name="40% - Accent4 7 2 5 2" xfId="24717" xr:uid="{00000000-0005-0000-0000-000023600000}"/>
    <cellStyle name="40% - Accent4 7 2 5 2 2" xfId="24718" xr:uid="{00000000-0005-0000-0000-000024600000}"/>
    <cellStyle name="40% - Accent4 7 2 5 3" xfId="24719" xr:uid="{00000000-0005-0000-0000-000025600000}"/>
    <cellStyle name="40% - Accent4 7 2 6" xfId="24720" xr:uid="{00000000-0005-0000-0000-000026600000}"/>
    <cellStyle name="40% - Accent4 7 2 6 2" xfId="24721" xr:uid="{00000000-0005-0000-0000-000027600000}"/>
    <cellStyle name="40% - Accent4 7 2 6 2 2" xfId="24722" xr:uid="{00000000-0005-0000-0000-000028600000}"/>
    <cellStyle name="40% - Accent4 7 2 6 3" xfId="24723" xr:uid="{00000000-0005-0000-0000-000029600000}"/>
    <cellStyle name="40% - Accent4 7 2 7" xfId="24724" xr:uid="{00000000-0005-0000-0000-00002A600000}"/>
    <cellStyle name="40% - Accent4 7 2 7 2" xfId="24725" xr:uid="{00000000-0005-0000-0000-00002B600000}"/>
    <cellStyle name="40% - Accent4 7 2 8" xfId="24726" xr:uid="{00000000-0005-0000-0000-00002C600000}"/>
    <cellStyle name="40% - Accent4 7 3" xfId="24727" xr:uid="{00000000-0005-0000-0000-00002D600000}"/>
    <cellStyle name="40% - Accent4 7 3 2" xfId="24728" xr:uid="{00000000-0005-0000-0000-00002E600000}"/>
    <cellStyle name="40% - Accent4 7 3 2 2" xfId="24729" xr:uid="{00000000-0005-0000-0000-00002F600000}"/>
    <cellStyle name="40% - Accent4 7 3 2 2 2" xfId="24730" xr:uid="{00000000-0005-0000-0000-000030600000}"/>
    <cellStyle name="40% - Accent4 7 3 2 2 2 2" xfId="24731" xr:uid="{00000000-0005-0000-0000-000031600000}"/>
    <cellStyle name="40% - Accent4 7 3 2 2 2 2 2" xfId="24732" xr:uid="{00000000-0005-0000-0000-000032600000}"/>
    <cellStyle name="40% - Accent4 7 3 2 2 2 3" xfId="24733" xr:uid="{00000000-0005-0000-0000-000033600000}"/>
    <cellStyle name="40% - Accent4 7 3 2 2 3" xfId="24734" xr:uid="{00000000-0005-0000-0000-000034600000}"/>
    <cellStyle name="40% - Accent4 7 3 2 2 3 2" xfId="24735" xr:uid="{00000000-0005-0000-0000-000035600000}"/>
    <cellStyle name="40% - Accent4 7 3 2 2 4" xfId="24736" xr:uid="{00000000-0005-0000-0000-000036600000}"/>
    <cellStyle name="40% - Accent4 7 3 2 3" xfId="24737" xr:uid="{00000000-0005-0000-0000-000037600000}"/>
    <cellStyle name="40% - Accent4 7 3 2 3 2" xfId="24738" xr:uid="{00000000-0005-0000-0000-000038600000}"/>
    <cellStyle name="40% - Accent4 7 3 2 3 2 2" xfId="24739" xr:uid="{00000000-0005-0000-0000-000039600000}"/>
    <cellStyle name="40% - Accent4 7 3 2 3 3" xfId="24740" xr:uid="{00000000-0005-0000-0000-00003A600000}"/>
    <cellStyle name="40% - Accent4 7 3 2 4" xfId="24741" xr:uid="{00000000-0005-0000-0000-00003B600000}"/>
    <cellStyle name="40% - Accent4 7 3 2 4 2" xfId="24742" xr:uid="{00000000-0005-0000-0000-00003C600000}"/>
    <cellStyle name="40% - Accent4 7 3 2 4 2 2" xfId="24743" xr:uid="{00000000-0005-0000-0000-00003D600000}"/>
    <cellStyle name="40% - Accent4 7 3 2 4 3" xfId="24744" xr:uid="{00000000-0005-0000-0000-00003E600000}"/>
    <cellStyle name="40% - Accent4 7 3 2 5" xfId="24745" xr:uid="{00000000-0005-0000-0000-00003F600000}"/>
    <cellStyle name="40% - Accent4 7 3 2 5 2" xfId="24746" xr:uid="{00000000-0005-0000-0000-000040600000}"/>
    <cellStyle name="40% - Accent4 7 3 2 6" xfId="24747" xr:uid="{00000000-0005-0000-0000-000041600000}"/>
    <cellStyle name="40% - Accent4 7 3 3" xfId="24748" xr:uid="{00000000-0005-0000-0000-000042600000}"/>
    <cellStyle name="40% - Accent4 7 3 3 2" xfId="24749" xr:uid="{00000000-0005-0000-0000-000043600000}"/>
    <cellStyle name="40% - Accent4 7 3 3 2 2" xfId="24750" xr:uid="{00000000-0005-0000-0000-000044600000}"/>
    <cellStyle name="40% - Accent4 7 3 3 2 2 2" xfId="24751" xr:uid="{00000000-0005-0000-0000-000045600000}"/>
    <cellStyle name="40% - Accent4 7 3 3 2 3" xfId="24752" xr:uid="{00000000-0005-0000-0000-000046600000}"/>
    <cellStyle name="40% - Accent4 7 3 3 3" xfId="24753" xr:uid="{00000000-0005-0000-0000-000047600000}"/>
    <cellStyle name="40% - Accent4 7 3 3 3 2" xfId="24754" xr:uid="{00000000-0005-0000-0000-000048600000}"/>
    <cellStyle name="40% - Accent4 7 3 3 4" xfId="24755" xr:uid="{00000000-0005-0000-0000-000049600000}"/>
    <cellStyle name="40% - Accent4 7 3 4" xfId="24756" xr:uid="{00000000-0005-0000-0000-00004A600000}"/>
    <cellStyle name="40% - Accent4 7 3 4 2" xfId="24757" xr:uid="{00000000-0005-0000-0000-00004B600000}"/>
    <cellStyle name="40% - Accent4 7 3 4 2 2" xfId="24758" xr:uid="{00000000-0005-0000-0000-00004C600000}"/>
    <cellStyle name="40% - Accent4 7 3 4 3" xfId="24759" xr:uid="{00000000-0005-0000-0000-00004D600000}"/>
    <cellStyle name="40% - Accent4 7 3 5" xfId="24760" xr:uid="{00000000-0005-0000-0000-00004E600000}"/>
    <cellStyle name="40% - Accent4 7 3 5 2" xfId="24761" xr:uid="{00000000-0005-0000-0000-00004F600000}"/>
    <cellStyle name="40% - Accent4 7 3 5 2 2" xfId="24762" xr:uid="{00000000-0005-0000-0000-000050600000}"/>
    <cellStyle name="40% - Accent4 7 3 5 3" xfId="24763" xr:uid="{00000000-0005-0000-0000-000051600000}"/>
    <cellStyle name="40% - Accent4 7 3 6" xfId="24764" xr:uid="{00000000-0005-0000-0000-000052600000}"/>
    <cellStyle name="40% - Accent4 7 3 6 2" xfId="24765" xr:uid="{00000000-0005-0000-0000-000053600000}"/>
    <cellStyle name="40% - Accent4 7 3 7" xfId="24766" xr:uid="{00000000-0005-0000-0000-000054600000}"/>
    <cellStyle name="40% - Accent4 7 4" xfId="24767" xr:uid="{00000000-0005-0000-0000-000055600000}"/>
    <cellStyle name="40% - Accent4 7 4 2" xfId="24768" xr:uid="{00000000-0005-0000-0000-000056600000}"/>
    <cellStyle name="40% - Accent4 7 4 2 2" xfId="24769" xr:uid="{00000000-0005-0000-0000-000057600000}"/>
    <cellStyle name="40% - Accent4 7 4 2 2 2" xfId="24770" xr:uid="{00000000-0005-0000-0000-000058600000}"/>
    <cellStyle name="40% - Accent4 7 4 2 2 2 2" xfId="24771" xr:uid="{00000000-0005-0000-0000-000059600000}"/>
    <cellStyle name="40% - Accent4 7 4 2 2 3" xfId="24772" xr:uid="{00000000-0005-0000-0000-00005A600000}"/>
    <cellStyle name="40% - Accent4 7 4 2 3" xfId="24773" xr:uid="{00000000-0005-0000-0000-00005B600000}"/>
    <cellStyle name="40% - Accent4 7 4 2 3 2" xfId="24774" xr:uid="{00000000-0005-0000-0000-00005C600000}"/>
    <cellStyle name="40% - Accent4 7 4 2 4" xfId="24775" xr:uid="{00000000-0005-0000-0000-00005D600000}"/>
    <cellStyle name="40% - Accent4 7 4 3" xfId="24776" xr:uid="{00000000-0005-0000-0000-00005E600000}"/>
    <cellStyle name="40% - Accent4 7 4 3 2" xfId="24777" xr:uid="{00000000-0005-0000-0000-00005F600000}"/>
    <cellStyle name="40% - Accent4 7 4 3 2 2" xfId="24778" xr:uid="{00000000-0005-0000-0000-000060600000}"/>
    <cellStyle name="40% - Accent4 7 4 3 3" xfId="24779" xr:uid="{00000000-0005-0000-0000-000061600000}"/>
    <cellStyle name="40% - Accent4 7 4 4" xfId="24780" xr:uid="{00000000-0005-0000-0000-000062600000}"/>
    <cellStyle name="40% - Accent4 7 4 4 2" xfId="24781" xr:uid="{00000000-0005-0000-0000-000063600000}"/>
    <cellStyle name="40% - Accent4 7 4 4 2 2" xfId="24782" xr:uid="{00000000-0005-0000-0000-000064600000}"/>
    <cellStyle name="40% - Accent4 7 4 4 3" xfId="24783" xr:uid="{00000000-0005-0000-0000-000065600000}"/>
    <cellStyle name="40% - Accent4 7 4 5" xfId="24784" xr:uid="{00000000-0005-0000-0000-000066600000}"/>
    <cellStyle name="40% - Accent4 7 4 5 2" xfId="24785" xr:uid="{00000000-0005-0000-0000-000067600000}"/>
    <cellStyle name="40% - Accent4 7 4 6" xfId="24786" xr:uid="{00000000-0005-0000-0000-000068600000}"/>
    <cellStyle name="40% - Accent4 7 5" xfId="24787" xr:uid="{00000000-0005-0000-0000-000069600000}"/>
    <cellStyle name="40% - Accent4 7 5 2" xfId="24788" xr:uid="{00000000-0005-0000-0000-00006A600000}"/>
    <cellStyle name="40% - Accent4 7 5 2 2" xfId="24789" xr:uid="{00000000-0005-0000-0000-00006B600000}"/>
    <cellStyle name="40% - Accent4 7 5 2 2 2" xfId="24790" xr:uid="{00000000-0005-0000-0000-00006C600000}"/>
    <cellStyle name="40% - Accent4 7 5 2 3" xfId="24791" xr:uid="{00000000-0005-0000-0000-00006D600000}"/>
    <cellStyle name="40% - Accent4 7 5 3" xfId="24792" xr:uid="{00000000-0005-0000-0000-00006E600000}"/>
    <cellStyle name="40% - Accent4 7 5 3 2" xfId="24793" xr:uid="{00000000-0005-0000-0000-00006F600000}"/>
    <cellStyle name="40% - Accent4 7 5 4" xfId="24794" xr:uid="{00000000-0005-0000-0000-000070600000}"/>
    <cellStyle name="40% - Accent4 7 6" xfId="24795" xr:uid="{00000000-0005-0000-0000-000071600000}"/>
    <cellStyle name="40% - Accent4 7 6 2" xfId="24796" xr:uid="{00000000-0005-0000-0000-000072600000}"/>
    <cellStyle name="40% - Accent4 7 6 2 2" xfId="24797" xr:uid="{00000000-0005-0000-0000-000073600000}"/>
    <cellStyle name="40% - Accent4 7 6 3" xfId="24798" xr:uid="{00000000-0005-0000-0000-000074600000}"/>
    <cellStyle name="40% - Accent4 7 7" xfId="24799" xr:uid="{00000000-0005-0000-0000-000075600000}"/>
    <cellStyle name="40% - Accent4 7 7 2" xfId="24800" xr:uid="{00000000-0005-0000-0000-000076600000}"/>
    <cellStyle name="40% - Accent4 7 7 2 2" xfId="24801" xr:uid="{00000000-0005-0000-0000-000077600000}"/>
    <cellStyle name="40% - Accent4 7 7 3" xfId="24802" xr:uid="{00000000-0005-0000-0000-000078600000}"/>
    <cellStyle name="40% - Accent4 7 8" xfId="24803" xr:uid="{00000000-0005-0000-0000-000079600000}"/>
    <cellStyle name="40% - Accent4 7 8 2" xfId="24804" xr:uid="{00000000-0005-0000-0000-00007A600000}"/>
    <cellStyle name="40% - Accent4 7 9" xfId="24805" xr:uid="{00000000-0005-0000-0000-00007B600000}"/>
    <cellStyle name="40% - Accent4 8" xfId="24806" xr:uid="{00000000-0005-0000-0000-00007C600000}"/>
    <cellStyle name="40% - Accent4 8 2" xfId="24807" xr:uid="{00000000-0005-0000-0000-00007D600000}"/>
    <cellStyle name="40% - Accent4 8 2 2" xfId="24808" xr:uid="{00000000-0005-0000-0000-00007E600000}"/>
    <cellStyle name="40% - Accent4 8 2 2 2" xfId="24809" xr:uid="{00000000-0005-0000-0000-00007F600000}"/>
    <cellStyle name="40% - Accent4 8 2 2 2 2" xfId="24810" xr:uid="{00000000-0005-0000-0000-000080600000}"/>
    <cellStyle name="40% - Accent4 8 2 2 2 2 2" xfId="24811" xr:uid="{00000000-0005-0000-0000-000081600000}"/>
    <cellStyle name="40% - Accent4 8 2 2 2 2 2 2" xfId="24812" xr:uid="{00000000-0005-0000-0000-000082600000}"/>
    <cellStyle name="40% - Accent4 8 2 2 2 2 2 2 2" xfId="24813" xr:uid="{00000000-0005-0000-0000-000083600000}"/>
    <cellStyle name="40% - Accent4 8 2 2 2 2 2 3" xfId="24814" xr:uid="{00000000-0005-0000-0000-000084600000}"/>
    <cellStyle name="40% - Accent4 8 2 2 2 2 3" xfId="24815" xr:uid="{00000000-0005-0000-0000-000085600000}"/>
    <cellStyle name="40% - Accent4 8 2 2 2 2 3 2" xfId="24816" xr:uid="{00000000-0005-0000-0000-000086600000}"/>
    <cellStyle name="40% - Accent4 8 2 2 2 2 4" xfId="24817" xr:uid="{00000000-0005-0000-0000-000087600000}"/>
    <cellStyle name="40% - Accent4 8 2 2 2 3" xfId="24818" xr:uid="{00000000-0005-0000-0000-000088600000}"/>
    <cellStyle name="40% - Accent4 8 2 2 2 3 2" xfId="24819" xr:uid="{00000000-0005-0000-0000-000089600000}"/>
    <cellStyle name="40% - Accent4 8 2 2 2 3 2 2" xfId="24820" xr:uid="{00000000-0005-0000-0000-00008A600000}"/>
    <cellStyle name="40% - Accent4 8 2 2 2 3 3" xfId="24821" xr:uid="{00000000-0005-0000-0000-00008B600000}"/>
    <cellStyle name="40% - Accent4 8 2 2 2 4" xfId="24822" xr:uid="{00000000-0005-0000-0000-00008C600000}"/>
    <cellStyle name="40% - Accent4 8 2 2 2 4 2" xfId="24823" xr:uid="{00000000-0005-0000-0000-00008D600000}"/>
    <cellStyle name="40% - Accent4 8 2 2 2 4 2 2" xfId="24824" xr:uid="{00000000-0005-0000-0000-00008E600000}"/>
    <cellStyle name="40% - Accent4 8 2 2 2 4 3" xfId="24825" xr:uid="{00000000-0005-0000-0000-00008F600000}"/>
    <cellStyle name="40% - Accent4 8 2 2 2 5" xfId="24826" xr:uid="{00000000-0005-0000-0000-000090600000}"/>
    <cellStyle name="40% - Accent4 8 2 2 2 5 2" xfId="24827" xr:uid="{00000000-0005-0000-0000-000091600000}"/>
    <cellStyle name="40% - Accent4 8 2 2 2 6" xfId="24828" xr:uid="{00000000-0005-0000-0000-000092600000}"/>
    <cellStyle name="40% - Accent4 8 2 2 3" xfId="24829" xr:uid="{00000000-0005-0000-0000-000093600000}"/>
    <cellStyle name="40% - Accent4 8 2 2 3 2" xfId="24830" xr:uid="{00000000-0005-0000-0000-000094600000}"/>
    <cellStyle name="40% - Accent4 8 2 2 3 2 2" xfId="24831" xr:uid="{00000000-0005-0000-0000-000095600000}"/>
    <cellStyle name="40% - Accent4 8 2 2 3 2 2 2" xfId="24832" xr:uid="{00000000-0005-0000-0000-000096600000}"/>
    <cellStyle name="40% - Accent4 8 2 2 3 2 3" xfId="24833" xr:uid="{00000000-0005-0000-0000-000097600000}"/>
    <cellStyle name="40% - Accent4 8 2 2 3 3" xfId="24834" xr:uid="{00000000-0005-0000-0000-000098600000}"/>
    <cellStyle name="40% - Accent4 8 2 2 3 3 2" xfId="24835" xr:uid="{00000000-0005-0000-0000-000099600000}"/>
    <cellStyle name="40% - Accent4 8 2 2 3 4" xfId="24836" xr:uid="{00000000-0005-0000-0000-00009A600000}"/>
    <cellStyle name="40% - Accent4 8 2 2 4" xfId="24837" xr:uid="{00000000-0005-0000-0000-00009B600000}"/>
    <cellStyle name="40% - Accent4 8 2 2 4 2" xfId="24838" xr:uid="{00000000-0005-0000-0000-00009C600000}"/>
    <cellStyle name="40% - Accent4 8 2 2 4 2 2" xfId="24839" xr:uid="{00000000-0005-0000-0000-00009D600000}"/>
    <cellStyle name="40% - Accent4 8 2 2 4 3" xfId="24840" xr:uid="{00000000-0005-0000-0000-00009E600000}"/>
    <cellStyle name="40% - Accent4 8 2 2 5" xfId="24841" xr:uid="{00000000-0005-0000-0000-00009F600000}"/>
    <cellStyle name="40% - Accent4 8 2 2 5 2" xfId="24842" xr:uid="{00000000-0005-0000-0000-0000A0600000}"/>
    <cellStyle name="40% - Accent4 8 2 2 5 2 2" xfId="24843" xr:uid="{00000000-0005-0000-0000-0000A1600000}"/>
    <cellStyle name="40% - Accent4 8 2 2 5 3" xfId="24844" xr:uid="{00000000-0005-0000-0000-0000A2600000}"/>
    <cellStyle name="40% - Accent4 8 2 2 6" xfId="24845" xr:uid="{00000000-0005-0000-0000-0000A3600000}"/>
    <cellStyle name="40% - Accent4 8 2 2 6 2" xfId="24846" xr:uid="{00000000-0005-0000-0000-0000A4600000}"/>
    <cellStyle name="40% - Accent4 8 2 2 7" xfId="24847" xr:uid="{00000000-0005-0000-0000-0000A5600000}"/>
    <cellStyle name="40% - Accent4 8 2 3" xfId="24848" xr:uid="{00000000-0005-0000-0000-0000A6600000}"/>
    <cellStyle name="40% - Accent4 8 2 3 2" xfId="24849" xr:uid="{00000000-0005-0000-0000-0000A7600000}"/>
    <cellStyle name="40% - Accent4 8 2 3 2 2" xfId="24850" xr:uid="{00000000-0005-0000-0000-0000A8600000}"/>
    <cellStyle name="40% - Accent4 8 2 3 2 2 2" xfId="24851" xr:uid="{00000000-0005-0000-0000-0000A9600000}"/>
    <cellStyle name="40% - Accent4 8 2 3 2 2 2 2" xfId="24852" xr:uid="{00000000-0005-0000-0000-0000AA600000}"/>
    <cellStyle name="40% - Accent4 8 2 3 2 2 3" xfId="24853" xr:uid="{00000000-0005-0000-0000-0000AB600000}"/>
    <cellStyle name="40% - Accent4 8 2 3 2 3" xfId="24854" xr:uid="{00000000-0005-0000-0000-0000AC600000}"/>
    <cellStyle name="40% - Accent4 8 2 3 2 3 2" xfId="24855" xr:uid="{00000000-0005-0000-0000-0000AD600000}"/>
    <cellStyle name="40% - Accent4 8 2 3 2 4" xfId="24856" xr:uid="{00000000-0005-0000-0000-0000AE600000}"/>
    <cellStyle name="40% - Accent4 8 2 3 3" xfId="24857" xr:uid="{00000000-0005-0000-0000-0000AF600000}"/>
    <cellStyle name="40% - Accent4 8 2 3 3 2" xfId="24858" xr:uid="{00000000-0005-0000-0000-0000B0600000}"/>
    <cellStyle name="40% - Accent4 8 2 3 3 2 2" xfId="24859" xr:uid="{00000000-0005-0000-0000-0000B1600000}"/>
    <cellStyle name="40% - Accent4 8 2 3 3 3" xfId="24860" xr:uid="{00000000-0005-0000-0000-0000B2600000}"/>
    <cellStyle name="40% - Accent4 8 2 3 4" xfId="24861" xr:uid="{00000000-0005-0000-0000-0000B3600000}"/>
    <cellStyle name="40% - Accent4 8 2 3 4 2" xfId="24862" xr:uid="{00000000-0005-0000-0000-0000B4600000}"/>
    <cellStyle name="40% - Accent4 8 2 3 4 2 2" xfId="24863" xr:uid="{00000000-0005-0000-0000-0000B5600000}"/>
    <cellStyle name="40% - Accent4 8 2 3 4 3" xfId="24864" xr:uid="{00000000-0005-0000-0000-0000B6600000}"/>
    <cellStyle name="40% - Accent4 8 2 3 5" xfId="24865" xr:uid="{00000000-0005-0000-0000-0000B7600000}"/>
    <cellStyle name="40% - Accent4 8 2 3 5 2" xfId="24866" xr:uid="{00000000-0005-0000-0000-0000B8600000}"/>
    <cellStyle name="40% - Accent4 8 2 3 6" xfId="24867" xr:uid="{00000000-0005-0000-0000-0000B9600000}"/>
    <cellStyle name="40% - Accent4 8 2 4" xfId="24868" xr:uid="{00000000-0005-0000-0000-0000BA600000}"/>
    <cellStyle name="40% - Accent4 8 2 4 2" xfId="24869" xr:uid="{00000000-0005-0000-0000-0000BB600000}"/>
    <cellStyle name="40% - Accent4 8 2 4 2 2" xfId="24870" xr:uid="{00000000-0005-0000-0000-0000BC600000}"/>
    <cellStyle name="40% - Accent4 8 2 4 2 2 2" xfId="24871" xr:uid="{00000000-0005-0000-0000-0000BD600000}"/>
    <cellStyle name="40% - Accent4 8 2 4 2 3" xfId="24872" xr:uid="{00000000-0005-0000-0000-0000BE600000}"/>
    <cellStyle name="40% - Accent4 8 2 4 3" xfId="24873" xr:uid="{00000000-0005-0000-0000-0000BF600000}"/>
    <cellStyle name="40% - Accent4 8 2 4 3 2" xfId="24874" xr:uid="{00000000-0005-0000-0000-0000C0600000}"/>
    <cellStyle name="40% - Accent4 8 2 4 4" xfId="24875" xr:uid="{00000000-0005-0000-0000-0000C1600000}"/>
    <cellStyle name="40% - Accent4 8 2 5" xfId="24876" xr:uid="{00000000-0005-0000-0000-0000C2600000}"/>
    <cellStyle name="40% - Accent4 8 2 5 2" xfId="24877" xr:uid="{00000000-0005-0000-0000-0000C3600000}"/>
    <cellStyle name="40% - Accent4 8 2 5 2 2" xfId="24878" xr:uid="{00000000-0005-0000-0000-0000C4600000}"/>
    <cellStyle name="40% - Accent4 8 2 5 3" xfId="24879" xr:uid="{00000000-0005-0000-0000-0000C5600000}"/>
    <cellStyle name="40% - Accent4 8 2 6" xfId="24880" xr:uid="{00000000-0005-0000-0000-0000C6600000}"/>
    <cellStyle name="40% - Accent4 8 2 6 2" xfId="24881" xr:uid="{00000000-0005-0000-0000-0000C7600000}"/>
    <cellStyle name="40% - Accent4 8 2 6 2 2" xfId="24882" xr:uid="{00000000-0005-0000-0000-0000C8600000}"/>
    <cellStyle name="40% - Accent4 8 2 6 3" xfId="24883" xr:uid="{00000000-0005-0000-0000-0000C9600000}"/>
    <cellStyle name="40% - Accent4 8 2 7" xfId="24884" xr:uid="{00000000-0005-0000-0000-0000CA600000}"/>
    <cellStyle name="40% - Accent4 8 2 7 2" xfId="24885" xr:uid="{00000000-0005-0000-0000-0000CB600000}"/>
    <cellStyle name="40% - Accent4 8 2 8" xfId="24886" xr:uid="{00000000-0005-0000-0000-0000CC600000}"/>
    <cellStyle name="40% - Accent4 8 3" xfId="24887" xr:uid="{00000000-0005-0000-0000-0000CD600000}"/>
    <cellStyle name="40% - Accent4 8 3 2" xfId="24888" xr:uid="{00000000-0005-0000-0000-0000CE600000}"/>
    <cellStyle name="40% - Accent4 8 3 2 2" xfId="24889" xr:uid="{00000000-0005-0000-0000-0000CF600000}"/>
    <cellStyle name="40% - Accent4 8 3 2 2 2" xfId="24890" xr:uid="{00000000-0005-0000-0000-0000D0600000}"/>
    <cellStyle name="40% - Accent4 8 3 2 2 2 2" xfId="24891" xr:uid="{00000000-0005-0000-0000-0000D1600000}"/>
    <cellStyle name="40% - Accent4 8 3 2 2 2 2 2" xfId="24892" xr:uid="{00000000-0005-0000-0000-0000D2600000}"/>
    <cellStyle name="40% - Accent4 8 3 2 2 2 3" xfId="24893" xr:uid="{00000000-0005-0000-0000-0000D3600000}"/>
    <cellStyle name="40% - Accent4 8 3 2 2 3" xfId="24894" xr:uid="{00000000-0005-0000-0000-0000D4600000}"/>
    <cellStyle name="40% - Accent4 8 3 2 2 3 2" xfId="24895" xr:uid="{00000000-0005-0000-0000-0000D5600000}"/>
    <cellStyle name="40% - Accent4 8 3 2 2 4" xfId="24896" xr:uid="{00000000-0005-0000-0000-0000D6600000}"/>
    <cellStyle name="40% - Accent4 8 3 2 3" xfId="24897" xr:uid="{00000000-0005-0000-0000-0000D7600000}"/>
    <cellStyle name="40% - Accent4 8 3 2 3 2" xfId="24898" xr:uid="{00000000-0005-0000-0000-0000D8600000}"/>
    <cellStyle name="40% - Accent4 8 3 2 3 2 2" xfId="24899" xr:uid="{00000000-0005-0000-0000-0000D9600000}"/>
    <cellStyle name="40% - Accent4 8 3 2 3 3" xfId="24900" xr:uid="{00000000-0005-0000-0000-0000DA600000}"/>
    <cellStyle name="40% - Accent4 8 3 2 4" xfId="24901" xr:uid="{00000000-0005-0000-0000-0000DB600000}"/>
    <cellStyle name="40% - Accent4 8 3 2 4 2" xfId="24902" xr:uid="{00000000-0005-0000-0000-0000DC600000}"/>
    <cellStyle name="40% - Accent4 8 3 2 4 2 2" xfId="24903" xr:uid="{00000000-0005-0000-0000-0000DD600000}"/>
    <cellStyle name="40% - Accent4 8 3 2 4 3" xfId="24904" xr:uid="{00000000-0005-0000-0000-0000DE600000}"/>
    <cellStyle name="40% - Accent4 8 3 2 5" xfId="24905" xr:uid="{00000000-0005-0000-0000-0000DF600000}"/>
    <cellStyle name="40% - Accent4 8 3 2 5 2" xfId="24906" xr:uid="{00000000-0005-0000-0000-0000E0600000}"/>
    <cellStyle name="40% - Accent4 8 3 2 6" xfId="24907" xr:uid="{00000000-0005-0000-0000-0000E1600000}"/>
    <cellStyle name="40% - Accent4 8 3 3" xfId="24908" xr:uid="{00000000-0005-0000-0000-0000E2600000}"/>
    <cellStyle name="40% - Accent4 8 3 3 2" xfId="24909" xr:uid="{00000000-0005-0000-0000-0000E3600000}"/>
    <cellStyle name="40% - Accent4 8 3 3 2 2" xfId="24910" xr:uid="{00000000-0005-0000-0000-0000E4600000}"/>
    <cellStyle name="40% - Accent4 8 3 3 2 2 2" xfId="24911" xr:uid="{00000000-0005-0000-0000-0000E5600000}"/>
    <cellStyle name="40% - Accent4 8 3 3 2 3" xfId="24912" xr:uid="{00000000-0005-0000-0000-0000E6600000}"/>
    <cellStyle name="40% - Accent4 8 3 3 3" xfId="24913" xr:uid="{00000000-0005-0000-0000-0000E7600000}"/>
    <cellStyle name="40% - Accent4 8 3 3 3 2" xfId="24914" xr:uid="{00000000-0005-0000-0000-0000E8600000}"/>
    <cellStyle name="40% - Accent4 8 3 3 4" xfId="24915" xr:uid="{00000000-0005-0000-0000-0000E9600000}"/>
    <cellStyle name="40% - Accent4 8 3 4" xfId="24916" xr:uid="{00000000-0005-0000-0000-0000EA600000}"/>
    <cellStyle name="40% - Accent4 8 3 4 2" xfId="24917" xr:uid="{00000000-0005-0000-0000-0000EB600000}"/>
    <cellStyle name="40% - Accent4 8 3 4 2 2" xfId="24918" xr:uid="{00000000-0005-0000-0000-0000EC600000}"/>
    <cellStyle name="40% - Accent4 8 3 4 3" xfId="24919" xr:uid="{00000000-0005-0000-0000-0000ED600000}"/>
    <cellStyle name="40% - Accent4 8 3 5" xfId="24920" xr:uid="{00000000-0005-0000-0000-0000EE600000}"/>
    <cellStyle name="40% - Accent4 8 3 5 2" xfId="24921" xr:uid="{00000000-0005-0000-0000-0000EF600000}"/>
    <cellStyle name="40% - Accent4 8 3 5 2 2" xfId="24922" xr:uid="{00000000-0005-0000-0000-0000F0600000}"/>
    <cellStyle name="40% - Accent4 8 3 5 3" xfId="24923" xr:uid="{00000000-0005-0000-0000-0000F1600000}"/>
    <cellStyle name="40% - Accent4 8 3 6" xfId="24924" xr:uid="{00000000-0005-0000-0000-0000F2600000}"/>
    <cellStyle name="40% - Accent4 8 3 6 2" xfId="24925" xr:uid="{00000000-0005-0000-0000-0000F3600000}"/>
    <cellStyle name="40% - Accent4 8 3 7" xfId="24926" xr:uid="{00000000-0005-0000-0000-0000F4600000}"/>
    <cellStyle name="40% - Accent4 8 4" xfId="24927" xr:uid="{00000000-0005-0000-0000-0000F5600000}"/>
    <cellStyle name="40% - Accent4 8 4 2" xfId="24928" xr:uid="{00000000-0005-0000-0000-0000F6600000}"/>
    <cellStyle name="40% - Accent4 8 4 2 2" xfId="24929" xr:uid="{00000000-0005-0000-0000-0000F7600000}"/>
    <cellStyle name="40% - Accent4 8 4 2 2 2" xfId="24930" xr:uid="{00000000-0005-0000-0000-0000F8600000}"/>
    <cellStyle name="40% - Accent4 8 4 2 2 2 2" xfId="24931" xr:uid="{00000000-0005-0000-0000-0000F9600000}"/>
    <cellStyle name="40% - Accent4 8 4 2 2 3" xfId="24932" xr:uid="{00000000-0005-0000-0000-0000FA600000}"/>
    <cellStyle name="40% - Accent4 8 4 2 3" xfId="24933" xr:uid="{00000000-0005-0000-0000-0000FB600000}"/>
    <cellStyle name="40% - Accent4 8 4 2 3 2" xfId="24934" xr:uid="{00000000-0005-0000-0000-0000FC600000}"/>
    <cellStyle name="40% - Accent4 8 4 2 4" xfId="24935" xr:uid="{00000000-0005-0000-0000-0000FD600000}"/>
    <cellStyle name="40% - Accent4 8 4 3" xfId="24936" xr:uid="{00000000-0005-0000-0000-0000FE600000}"/>
    <cellStyle name="40% - Accent4 8 4 3 2" xfId="24937" xr:uid="{00000000-0005-0000-0000-0000FF600000}"/>
    <cellStyle name="40% - Accent4 8 4 3 2 2" xfId="24938" xr:uid="{00000000-0005-0000-0000-000000610000}"/>
    <cellStyle name="40% - Accent4 8 4 3 3" xfId="24939" xr:uid="{00000000-0005-0000-0000-000001610000}"/>
    <cellStyle name="40% - Accent4 8 4 4" xfId="24940" xr:uid="{00000000-0005-0000-0000-000002610000}"/>
    <cellStyle name="40% - Accent4 8 4 4 2" xfId="24941" xr:uid="{00000000-0005-0000-0000-000003610000}"/>
    <cellStyle name="40% - Accent4 8 4 4 2 2" xfId="24942" xr:uid="{00000000-0005-0000-0000-000004610000}"/>
    <cellStyle name="40% - Accent4 8 4 4 3" xfId="24943" xr:uid="{00000000-0005-0000-0000-000005610000}"/>
    <cellStyle name="40% - Accent4 8 4 5" xfId="24944" xr:uid="{00000000-0005-0000-0000-000006610000}"/>
    <cellStyle name="40% - Accent4 8 4 5 2" xfId="24945" xr:uid="{00000000-0005-0000-0000-000007610000}"/>
    <cellStyle name="40% - Accent4 8 4 6" xfId="24946" xr:uid="{00000000-0005-0000-0000-000008610000}"/>
    <cellStyle name="40% - Accent4 8 5" xfId="24947" xr:uid="{00000000-0005-0000-0000-000009610000}"/>
    <cellStyle name="40% - Accent4 8 5 2" xfId="24948" xr:uid="{00000000-0005-0000-0000-00000A610000}"/>
    <cellStyle name="40% - Accent4 8 5 2 2" xfId="24949" xr:uid="{00000000-0005-0000-0000-00000B610000}"/>
    <cellStyle name="40% - Accent4 8 5 2 2 2" xfId="24950" xr:uid="{00000000-0005-0000-0000-00000C610000}"/>
    <cellStyle name="40% - Accent4 8 5 2 3" xfId="24951" xr:uid="{00000000-0005-0000-0000-00000D610000}"/>
    <cellStyle name="40% - Accent4 8 5 3" xfId="24952" xr:uid="{00000000-0005-0000-0000-00000E610000}"/>
    <cellStyle name="40% - Accent4 8 5 3 2" xfId="24953" xr:uid="{00000000-0005-0000-0000-00000F610000}"/>
    <cellStyle name="40% - Accent4 8 5 4" xfId="24954" xr:uid="{00000000-0005-0000-0000-000010610000}"/>
    <cellStyle name="40% - Accent4 8 6" xfId="24955" xr:uid="{00000000-0005-0000-0000-000011610000}"/>
    <cellStyle name="40% - Accent4 8 6 2" xfId="24956" xr:uid="{00000000-0005-0000-0000-000012610000}"/>
    <cellStyle name="40% - Accent4 8 6 2 2" xfId="24957" xr:uid="{00000000-0005-0000-0000-000013610000}"/>
    <cellStyle name="40% - Accent4 8 6 3" xfId="24958" xr:uid="{00000000-0005-0000-0000-000014610000}"/>
    <cellStyle name="40% - Accent4 8 7" xfId="24959" xr:uid="{00000000-0005-0000-0000-000015610000}"/>
    <cellStyle name="40% - Accent4 8 7 2" xfId="24960" xr:uid="{00000000-0005-0000-0000-000016610000}"/>
    <cellStyle name="40% - Accent4 8 7 2 2" xfId="24961" xr:uid="{00000000-0005-0000-0000-000017610000}"/>
    <cellStyle name="40% - Accent4 8 7 3" xfId="24962" xr:uid="{00000000-0005-0000-0000-000018610000}"/>
    <cellStyle name="40% - Accent4 8 8" xfId="24963" xr:uid="{00000000-0005-0000-0000-000019610000}"/>
    <cellStyle name="40% - Accent4 8 8 2" xfId="24964" xr:uid="{00000000-0005-0000-0000-00001A610000}"/>
    <cellStyle name="40% - Accent4 8 9" xfId="24965" xr:uid="{00000000-0005-0000-0000-00001B610000}"/>
    <cellStyle name="40% - Accent4 9" xfId="24966" xr:uid="{00000000-0005-0000-0000-00001C610000}"/>
    <cellStyle name="40% - Accent4 9 2" xfId="24967" xr:uid="{00000000-0005-0000-0000-00001D610000}"/>
    <cellStyle name="40% - Accent4 9 2 2" xfId="24968" xr:uid="{00000000-0005-0000-0000-00001E610000}"/>
    <cellStyle name="40% - Accent4 9 2 2 2" xfId="24969" xr:uid="{00000000-0005-0000-0000-00001F610000}"/>
    <cellStyle name="40% - Accent4 9 2 2 2 2" xfId="24970" xr:uid="{00000000-0005-0000-0000-000020610000}"/>
    <cellStyle name="40% - Accent4 9 2 2 2 2 2" xfId="24971" xr:uid="{00000000-0005-0000-0000-000021610000}"/>
    <cellStyle name="40% - Accent4 9 2 2 2 2 2 2" xfId="24972" xr:uid="{00000000-0005-0000-0000-000022610000}"/>
    <cellStyle name="40% - Accent4 9 2 2 2 2 2 2 2" xfId="24973" xr:uid="{00000000-0005-0000-0000-000023610000}"/>
    <cellStyle name="40% - Accent4 9 2 2 2 2 2 3" xfId="24974" xr:uid="{00000000-0005-0000-0000-000024610000}"/>
    <cellStyle name="40% - Accent4 9 2 2 2 2 3" xfId="24975" xr:uid="{00000000-0005-0000-0000-000025610000}"/>
    <cellStyle name="40% - Accent4 9 2 2 2 2 3 2" xfId="24976" xr:uid="{00000000-0005-0000-0000-000026610000}"/>
    <cellStyle name="40% - Accent4 9 2 2 2 2 4" xfId="24977" xr:uid="{00000000-0005-0000-0000-000027610000}"/>
    <cellStyle name="40% - Accent4 9 2 2 2 3" xfId="24978" xr:uid="{00000000-0005-0000-0000-000028610000}"/>
    <cellStyle name="40% - Accent4 9 2 2 2 3 2" xfId="24979" xr:uid="{00000000-0005-0000-0000-000029610000}"/>
    <cellStyle name="40% - Accent4 9 2 2 2 3 2 2" xfId="24980" xr:uid="{00000000-0005-0000-0000-00002A610000}"/>
    <cellStyle name="40% - Accent4 9 2 2 2 3 3" xfId="24981" xr:uid="{00000000-0005-0000-0000-00002B610000}"/>
    <cellStyle name="40% - Accent4 9 2 2 2 4" xfId="24982" xr:uid="{00000000-0005-0000-0000-00002C610000}"/>
    <cellStyle name="40% - Accent4 9 2 2 2 4 2" xfId="24983" xr:uid="{00000000-0005-0000-0000-00002D610000}"/>
    <cellStyle name="40% - Accent4 9 2 2 2 4 2 2" xfId="24984" xr:uid="{00000000-0005-0000-0000-00002E610000}"/>
    <cellStyle name="40% - Accent4 9 2 2 2 4 3" xfId="24985" xr:uid="{00000000-0005-0000-0000-00002F610000}"/>
    <cellStyle name="40% - Accent4 9 2 2 2 5" xfId="24986" xr:uid="{00000000-0005-0000-0000-000030610000}"/>
    <cellStyle name="40% - Accent4 9 2 2 2 5 2" xfId="24987" xr:uid="{00000000-0005-0000-0000-000031610000}"/>
    <cellStyle name="40% - Accent4 9 2 2 2 6" xfId="24988" xr:uid="{00000000-0005-0000-0000-000032610000}"/>
    <cellStyle name="40% - Accent4 9 2 2 3" xfId="24989" xr:uid="{00000000-0005-0000-0000-000033610000}"/>
    <cellStyle name="40% - Accent4 9 2 2 3 2" xfId="24990" xr:uid="{00000000-0005-0000-0000-000034610000}"/>
    <cellStyle name="40% - Accent4 9 2 2 3 2 2" xfId="24991" xr:uid="{00000000-0005-0000-0000-000035610000}"/>
    <cellStyle name="40% - Accent4 9 2 2 3 2 2 2" xfId="24992" xr:uid="{00000000-0005-0000-0000-000036610000}"/>
    <cellStyle name="40% - Accent4 9 2 2 3 2 3" xfId="24993" xr:uid="{00000000-0005-0000-0000-000037610000}"/>
    <cellStyle name="40% - Accent4 9 2 2 3 3" xfId="24994" xr:uid="{00000000-0005-0000-0000-000038610000}"/>
    <cellStyle name="40% - Accent4 9 2 2 3 3 2" xfId="24995" xr:uid="{00000000-0005-0000-0000-000039610000}"/>
    <cellStyle name="40% - Accent4 9 2 2 3 4" xfId="24996" xr:uid="{00000000-0005-0000-0000-00003A610000}"/>
    <cellStyle name="40% - Accent4 9 2 2 4" xfId="24997" xr:uid="{00000000-0005-0000-0000-00003B610000}"/>
    <cellStyle name="40% - Accent4 9 2 2 4 2" xfId="24998" xr:uid="{00000000-0005-0000-0000-00003C610000}"/>
    <cellStyle name="40% - Accent4 9 2 2 4 2 2" xfId="24999" xr:uid="{00000000-0005-0000-0000-00003D610000}"/>
    <cellStyle name="40% - Accent4 9 2 2 4 3" xfId="25000" xr:uid="{00000000-0005-0000-0000-00003E610000}"/>
    <cellStyle name="40% - Accent4 9 2 2 5" xfId="25001" xr:uid="{00000000-0005-0000-0000-00003F610000}"/>
    <cellStyle name="40% - Accent4 9 2 2 5 2" xfId="25002" xr:uid="{00000000-0005-0000-0000-000040610000}"/>
    <cellStyle name="40% - Accent4 9 2 2 5 2 2" xfId="25003" xr:uid="{00000000-0005-0000-0000-000041610000}"/>
    <cellStyle name="40% - Accent4 9 2 2 5 3" xfId="25004" xr:uid="{00000000-0005-0000-0000-000042610000}"/>
    <cellStyle name="40% - Accent4 9 2 2 6" xfId="25005" xr:uid="{00000000-0005-0000-0000-000043610000}"/>
    <cellStyle name="40% - Accent4 9 2 2 6 2" xfId="25006" xr:uid="{00000000-0005-0000-0000-000044610000}"/>
    <cellStyle name="40% - Accent4 9 2 2 7" xfId="25007" xr:uid="{00000000-0005-0000-0000-000045610000}"/>
    <cellStyle name="40% - Accent4 9 2 3" xfId="25008" xr:uid="{00000000-0005-0000-0000-000046610000}"/>
    <cellStyle name="40% - Accent4 9 2 3 2" xfId="25009" xr:uid="{00000000-0005-0000-0000-000047610000}"/>
    <cellStyle name="40% - Accent4 9 2 3 2 2" xfId="25010" xr:uid="{00000000-0005-0000-0000-000048610000}"/>
    <cellStyle name="40% - Accent4 9 2 3 2 2 2" xfId="25011" xr:uid="{00000000-0005-0000-0000-000049610000}"/>
    <cellStyle name="40% - Accent4 9 2 3 2 2 2 2" xfId="25012" xr:uid="{00000000-0005-0000-0000-00004A610000}"/>
    <cellStyle name="40% - Accent4 9 2 3 2 2 3" xfId="25013" xr:uid="{00000000-0005-0000-0000-00004B610000}"/>
    <cellStyle name="40% - Accent4 9 2 3 2 3" xfId="25014" xr:uid="{00000000-0005-0000-0000-00004C610000}"/>
    <cellStyle name="40% - Accent4 9 2 3 2 3 2" xfId="25015" xr:uid="{00000000-0005-0000-0000-00004D610000}"/>
    <cellStyle name="40% - Accent4 9 2 3 2 4" xfId="25016" xr:uid="{00000000-0005-0000-0000-00004E610000}"/>
    <cellStyle name="40% - Accent4 9 2 3 3" xfId="25017" xr:uid="{00000000-0005-0000-0000-00004F610000}"/>
    <cellStyle name="40% - Accent4 9 2 3 3 2" xfId="25018" xr:uid="{00000000-0005-0000-0000-000050610000}"/>
    <cellStyle name="40% - Accent4 9 2 3 3 2 2" xfId="25019" xr:uid="{00000000-0005-0000-0000-000051610000}"/>
    <cellStyle name="40% - Accent4 9 2 3 3 3" xfId="25020" xr:uid="{00000000-0005-0000-0000-000052610000}"/>
    <cellStyle name="40% - Accent4 9 2 3 4" xfId="25021" xr:uid="{00000000-0005-0000-0000-000053610000}"/>
    <cellStyle name="40% - Accent4 9 2 3 4 2" xfId="25022" xr:uid="{00000000-0005-0000-0000-000054610000}"/>
    <cellStyle name="40% - Accent4 9 2 3 4 2 2" xfId="25023" xr:uid="{00000000-0005-0000-0000-000055610000}"/>
    <cellStyle name="40% - Accent4 9 2 3 4 3" xfId="25024" xr:uid="{00000000-0005-0000-0000-000056610000}"/>
    <cellStyle name="40% - Accent4 9 2 3 5" xfId="25025" xr:uid="{00000000-0005-0000-0000-000057610000}"/>
    <cellStyle name="40% - Accent4 9 2 3 5 2" xfId="25026" xr:uid="{00000000-0005-0000-0000-000058610000}"/>
    <cellStyle name="40% - Accent4 9 2 3 6" xfId="25027" xr:uid="{00000000-0005-0000-0000-000059610000}"/>
    <cellStyle name="40% - Accent4 9 2 4" xfId="25028" xr:uid="{00000000-0005-0000-0000-00005A610000}"/>
    <cellStyle name="40% - Accent4 9 2 4 2" xfId="25029" xr:uid="{00000000-0005-0000-0000-00005B610000}"/>
    <cellStyle name="40% - Accent4 9 2 4 2 2" xfId="25030" xr:uid="{00000000-0005-0000-0000-00005C610000}"/>
    <cellStyle name="40% - Accent4 9 2 4 2 2 2" xfId="25031" xr:uid="{00000000-0005-0000-0000-00005D610000}"/>
    <cellStyle name="40% - Accent4 9 2 4 2 3" xfId="25032" xr:uid="{00000000-0005-0000-0000-00005E610000}"/>
    <cellStyle name="40% - Accent4 9 2 4 3" xfId="25033" xr:uid="{00000000-0005-0000-0000-00005F610000}"/>
    <cellStyle name="40% - Accent4 9 2 4 3 2" xfId="25034" xr:uid="{00000000-0005-0000-0000-000060610000}"/>
    <cellStyle name="40% - Accent4 9 2 4 4" xfId="25035" xr:uid="{00000000-0005-0000-0000-000061610000}"/>
    <cellStyle name="40% - Accent4 9 2 5" xfId="25036" xr:uid="{00000000-0005-0000-0000-000062610000}"/>
    <cellStyle name="40% - Accent4 9 2 5 2" xfId="25037" xr:uid="{00000000-0005-0000-0000-000063610000}"/>
    <cellStyle name="40% - Accent4 9 2 5 2 2" xfId="25038" xr:uid="{00000000-0005-0000-0000-000064610000}"/>
    <cellStyle name="40% - Accent4 9 2 5 3" xfId="25039" xr:uid="{00000000-0005-0000-0000-000065610000}"/>
    <cellStyle name="40% - Accent4 9 2 6" xfId="25040" xr:uid="{00000000-0005-0000-0000-000066610000}"/>
    <cellStyle name="40% - Accent4 9 2 6 2" xfId="25041" xr:uid="{00000000-0005-0000-0000-000067610000}"/>
    <cellStyle name="40% - Accent4 9 2 6 2 2" xfId="25042" xr:uid="{00000000-0005-0000-0000-000068610000}"/>
    <cellStyle name="40% - Accent4 9 2 6 3" xfId="25043" xr:uid="{00000000-0005-0000-0000-000069610000}"/>
    <cellStyle name="40% - Accent4 9 2 7" xfId="25044" xr:uid="{00000000-0005-0000-0000-00006A610000}"/>
    <cellStyle name="40% - Accent4 9 2 7 2" xfId="25045" xr:uid="{00000000-0005-0000-0000-00006B610000}"/>
    <cellStyle name="40% - Accent4 9 2 8" xfId="25046" xr:uid="{00000000-0005-0000-0000-00006C610000}"/>
    <cellStyle name="40% - Accent4 9 3" xfId="25047" xr:uid="{00000000-0005-0000-0000-00006D610000}"/>
    <cellStyle name="40% - Accent4 9 3 2" xfId="25048" xr:uid="{00000000-0005-0000-0000-00006E610000}"/>
    <cellStyle name="40% - Accent4 9 3 2 2" xfId="25049" xr:uid="{00000000-0005-0000-0000-00006F610000}"/>
    <cellStyle name="40% - Accent4 9 3 2 2 2" xfId="25050" xr:uid="{00000000-0005-0000-0000-000070610000}"/>
    <cellStyle name="40% - Accent4 9 3 2 2 2 2" xfId="25051" xr:uid="{00000000-0005-0000-0000-000071610000}"/>
    <cellStyle name="40% - Accent4 9 3 2 2 2 2 2" xfId="25052" xr:uid="{00000000-0005-0000-0000-000072610000}"/>
    <cellStyle name="40% - Accent4 9 3 2 2 2 3" xfId="25053" xr:uid="{00000000-0005-0000-0000-000073610000}"/>
    <cellStyle name="40% - Accent4 9 3 2 2 3" xfId="25054" xr:uid="{00000000-0005-0000-0000-000074610000}"/>
    <cellStyle name="40% - Accent4 9 3 2 2 3 2" xfId="25055" xr:uid="{00000000-0005-0000-0000-000075610000}"/>
    <cellStyle name="40% - Accent4 9 3 2 2 4" xfId="25056" xr:uid="{00000000-0005-0000-0000-000076610000}"/>
    <cellStyle name="40% - Accent4 9 3 2 3" xfId="25057" xr:uid="{00000000-0005-0000-0000-000077610000}"/>
    <cellStyle name="40% - Accent4 9 3 2 3 2" xfId="25058" xr:uid="{00000000-0005-0000-0000-000078610000}"/>
    <cellStyle name="40% - Accent4 9 3 2 3 2 2" xfId="25059" xr:uid="{00000000-0005-0000-0000-000079610000}"/>
    <cellStyle name="40% - Accent4 9 3 2 3 3" xfId="25060" xr:uid="{00000000-0005-0000-0000-00007A610000}"/>
    <cellStyle name="40% - Accent4 9 3 2 4" xfId="25061" xr:uid="{00000000-0005-0000-0000-00007B610000}"/>
    <cellStyle name="40% - Accent4 9 3 2 4 2" xfId="25062" xr:uid="{00000000-0005-0000-0000-00007C610000}"/>
    <cellStyle name="40% - Accent4 9 3 2 4 2 2" xfId="25063" xr:uid="{00000000-0005-0000-0000-00007D610000}"/>
    <cellStyle name="40% - Accent4 9 3 2 4 3" xfId="25064" xr:uid="{00000000-0005-0000-0000-00007E610000}"/>
    <cellStyle name="40% - Accent4 9 3 2 5" xfId="25065" xr:uid="{00000000-0005-0000-0000-00007F610000}"/>
    <cellStyle name="40% - Accent4 9 3 2 5 2" xfId="25066" xr:uid="{00000000-0005-0000-0000-000080610000}"/>
    <cellStyle name="40% - Accent4 9 3 2 6" xfId="25067" xr:uid="{00000000-0005-0000-0000-000081610000}"/>
    <cellStyle name="40% - Accent4 9 3 3" xfId="25068" xr:uid="{00000000-0005-0000-0000-000082610000}"/>
    <cellStyle name="40% - Accent4 9 3 3 2" xfId="25069" xr:uid="{00000000-0005-0000-0000-000083610000}"/>
    <cellStyle name="40% - Accent4 9 3 3 2 2" xfId="25070" xr:uid="{00000000-0005-0000-0000-000084610000}"/>
    <cellStyle name="40% - Accent4 9 3 3 2 2 2" xfId="25071" xr:uid="{00000000-0005-0000-0000-000085610000}"/>
    <cellStyle name="40% - Accent4 9 3 3 2 3" xfId="25072" xr:uid="{00000000-0005-0000-0000-000086610000}"/>
    <cellStyle name="40% - Accent4 9 3 3 3" xfId="25073" xr:uid="{00000000-0005-0000-0000-000087610000}"/>
    <cellStyle name="40% - Accent4 9 3 3 3 2" xfId="25074" xr:uid="{00000000-0005-0000-0000-000088610000}"/>
    <cellStyle name="40% - Accent4 9 3 3 4" xfId="25075" xr:uid="{00000000-0005-0000-0000-000089610000}"/>
    <cellStyle name="40% - Accent4 9 3 4" xfId="25076" xr:uid="{00000000-0005-0000-0000-00008A610000}"/>
    <cellStyle name="40% - Accent4 9 3 4 2" xfId="25077" xr:uid="{00000000-0005-0000-0000-00008B610000}"/>
    <cellStyle name="40% - Accent4 9 3 4 2 2" xfId="25078" xr:uid="{00000000-0005-0000-0000-00008C610000}"/>
    <cellStyle name="40% - Accent4 9 3 4 3" xfId="25079" xr:uid="{00000000-0005-0000-0000-00008D610000}"/>
    <cellStyle name="40% - Accent4 9 3 5" xfId="25080" xr:uid="{00000000-0005-0000-0000-00008E610000}"/>
    <cellStyle name="40% - Accent4 9 3 5 2" xfId="25081" xr:uid="{00000000-0005-0000-0000-00008F610000}"/>
    <cellStyle name="40% - Accent4 9 3 5 2 2" xfId="25082" xr:uid="{00000000-0005-0000-0000-000090610000}"/>
    <cellStyle name="40% - Accent4 9 3 5 3" xfId="25083" xr:uid="{00000000-0005-0000-0000-000091610000}"/>
    <cellStyle name="40% - Accent4 9 3 6" xfId="25084" xr:uid="{00000000-0005-0000-0000-000092610000}"/>
    <cellStyle name="40% - Accent4 9 3 6 2" xfId="25085" xr:uid="{00000000-0005-0000-0000-000093610000}"/>
    <cellStyle name="40% - Accent4 9 3 7" xfId="25086" xr:uid="{00000000-0005-0000-0000-000094610000}"/>
    <cellStyle name="40% - Accent4 9 4" xfId="25087" xr:uid="{00000000-0005-0000-0000-000095610000}"/>
    <cellStyle name="40% - Accent4 9 4 2" xfId="25088" xr:uid="{00000000-0005-0000-0000-000096610000}"/>
    <cellStyle name="40% - Accent4 9 4 2 2" xfId="25089" xr:uid="{00000000-0005-0000-0000-000097610000}"/>
    <cellStyle name="40% - Accent4 9 4 2 2 2" xfId="25090" xr:uid="{00000000-0005-0000-0000-000098610000}"/>
    <cellStyle name="40% - Accent4 9 4 2 2 2 2" xfId="25091" xr:uid="{00000000-0005-0000-0000-000099610000}"/>
    <cellStyle name="40% - Accent4 9 4 2 2 3" xfId="25092" xr:uid="{00000000-0005-0000-0000-00009A610000}"/>
    <cellStyle name="40% - Accent4 9 4 2 3" xfId="25093" xr:uid="{00000000-0005-0000-0000-00009B610000}"/>
    <cellStyle name="40% - Accent4 9 4 2 3 2" xfId="25094" xr:uid="{00000000-0005-0000-0000-00009C610000}"/>
    <cellStyle name="40% - Accent4 9 4 2 4" xfId="25095" xr:uid="{00000000-0005-0000-0000-00009D610000}"/>
    <cellStyle name="40% - Accent4 9 4 3" xfId="25096" xr:uid="{00000000-0005-0000-0000-00009E610000}"/>
    <cellStyle name="40% - Accent4 9 4 3 2" xfId="25097" xr:uid="{00000000-0005-0000-0000-00009F610000}"/>
    <cellStyle name="40% - Accent4 9 4 3 2 2" xfId="25098" xr:uid="{00000000-0005-0000-0000-0000A0610000}"/>
    <cellStyle name="40% - Accent4 9 4 3 3" xfId="25099" xr:uid="{00000000-0005-0000-0000-0000A1610000}"/>
    <cellStyle name="40% - Accent4 9 4 4" xfId="25100" xr:uid="{00000000-0005-0000-0000-0000A2610000}"/>
    <cellStyle name="40% - Accent4 9 4 4 2" xfId="25101" xr:uid="{00000000-0005-0000-0000-0000A3610000}"/>
    <cellStyle name="40% - Accent4 9 4 4 2 2" xfId="25102" xr:uid="{00000000-0005-0000-0000-0000A4610000}"/>
    <cellStyle name="40% - Accent4 9 4 4 3" xfId="25103" xr:uid="{00000000-0005-0000-0000-0000A5610000}"/>
    <cellStyle name="40% - Accent4 9 4 5" xfId="25104" xr:uid="{00000000-0005-0000-0000-0000A6610000}"/>
    <cellStyle name="40% - Accent4 9 4 5 2" xfId="25105" xr:uid="{00000000-0005-0000-0000-0000A7610000}"/>
    <cellStyle name="40% - Accent4 9 4 6" xfId="25106" xr:uid="{00000000-0005-0000-0000-0000A8610000}"/>
    <cellStyle name="40% - Accent4 9 5" xfId="25107" xr:uid="{00000000-0005-0000-0000-0000A9610000}"/>
    <cellStyle name="40% - Accent4 9 5 2" xfId="25108" xr:uid="{00000000-0005-0000-0000-0000AA610000}"/>
    <cellStyle name="40% - Accent4 9 5 2 2" xfId="25109" xr:uid="{00000000-0005-0000-0000-0000AB610000}"/>
    <cellStyle name="40% - Accent4 9 5 2 2 2" xfId="25110" xr:uid="{00000000-0005-0000-0000-0000AC610000}"/>
    <cellStyle name="40% - Accent4 9 5 2 3" xfId="25111" xr:uid="{00000000-0005-0000-0000-0000AD610000}"/>
    <cellStyle name="40% - Accent4 9 5 3" xfId="25112" xr:uid="{00000000-0005-0000-0000-0000AE610000}"/>
    <cellStyle name="40% - Accent4 9 5 3 2" xfId="25113" xr:uid="{00000000-0005-0000-0000-0000AF610000}"/>
    <cellStyle name="40% - Accent4 9 5 4" xfId="25114" xr:uid="{00000000-0005-0000-0000-0000B0610000}"/>
    <cellStyle name="40% - Accent4 9 6" xfId="25115" xr:uid="{00000000-0005-0000-0000-0000B1610000}"/>
    <cellStyle name="40% - Accent4 9 6 2" xfId="25116" xr:uid="{00000000-0005-0000-0000-0000B2610000}"/>
    <cellStyle name="40% - Accent4 9 6 2 2" xfId="25117" xr:uid="{00000000-0005-0000-0000-0000B3610000}"/>
    <cellStyle name="40% - Accent4 9 6 3" xfId="25118" xr:uid="{00000000-0005-0000-0000-0000B4610000}"/>
    <cellStyle name="40% - Accent4 9 7" xfId="25119" xr:uid="{00000000-0005-0000-0000-0000B5610000}"/>
    <cellStyle name="40% - Accent4 9 7 2" xfId="25120" xr:uid="{00000000-0005-0000-0000-0000B6610000}"/>
    <cellStyle name="40% - Accent4 9 7 2 2" xfId="25121" xr:uid="{00000000-0005-0000-0000-0000B7610000}"/>
    <cellStyle name="40% - Accent4 9 7 3" xfId="25122" xr:uid="{00000000-0005-0000-0000-0000B8610000}"/>
    <cellStyle name="40% - Accent4 9 8" xfId="25123" xr:uid="{00000000-0005-0000-0000-0000B9610000}"/>
    <cellStyle name="40% - Accent4 9 8 2" xfId="25124" xr:uid="{00000000-0005-0000-0000-0000BA610000}"/>
    <cellStyle name="40% - Accent4 9 9" xfId="25125" xr:uid="{00000000-0005-0000-0000-0000BB610000}"/>
    <cellStyle name="40% - Accent5 10" xfId="25126" xr:uid="{00000000-0005-0000-0000-0000BC610000}"/>
    <cellStyle name="40% - Accent5 10 2" xfId="25127" xr:uid="{00000000-0005-0000-0000-0000BD610000}"/>
    <cellStyle name="40% - Accent5 10 2 2" xfId="25128" xr:uid="{00000000-0005-0000-0000-0000BE610000}"/>
    <cellStyle name="40% - Accent5 10 2 2 2" xfId="25129" xr:uid="{00000000-0005-0000-0000-0000BF610000}"/>
    <cellStyle name="40% - Accent5 10 2 2 2 2" xfId="25130" xr:uid="{00000000-0005-0000-0000-0000C0610000}"/>
    <cellStyle name="40% - Accent5 10 2 2 2 2 2" xfId="25131" xr:uid="{00000000-0005-0000-0000-0000C1610000}"/>
    <cellStyle name="40% - Accent5 10 2 2 2 2 2 2" xfId="25132" xr:uid="{00000000-0005-0000-0000-0000C2610000}"/>
    <cellStyle name="40% - Accent5 10 2 2 2 2 2 2 2" xfId="25133" xr:uid="{00000000-0005-0000-0000-0000C3610000}"/>
    <cellStyle name="40% - Accent5 10 2 2 2 2 2 3" xfId="25134" xr:uid="{00000000-0005-0000-0000-0000C4610000}"/>
    <cellStyle name="40% - Accent5 10 2 2 2 2 3" xfId="25135" xr:uid="{00000000-0005-0000-0000-0000C5610000}"/>
    <cellStyle name="40% - Accent5 10 2 2 2 2 3 2" xfId="25136" xr:uid="{00000000-0005-0000-0000-0000C6610000}"/>
    <cellStyle name="40% - Accent5 10 2 2 2 2 4" xfId="25137" xr:uid="{00000000-0005-0000-0000-0000C7610000}"/>
    <cellStyle name="40% - Accent5 10 2 2 2 3" xfId="25138" xr:uid="{00000000-0005-0000-0000-0000C8610000}"/>
    <cellStyle name="40% - Accent5 10 2 2 2 3 2" xfId="25139" xr:uid="{00000000-0005-0000-0000-0000C9610000}"/>
    <cellStyle name="40% - Accent5 10 2 2 2 3 2 2" xfId="25140" xr:uid="{00000000-0005-0000-0000-0000CA610000}"/>
    <cellStyle name="40% - Accent5 10 2 2 2 3 3" xfId="25141" xr:uid="{00000000-0005-0000-0000-0000CB610000}"/>
    <cellStyle name="40% - Accent5 10 2 2 2 4" xfId="25142" xr:uid="{00000000-0005-0000-0000-0000CC610000}"/>
    <cellStyle name="40% - Accent5 10 2 2 2 4 2" xfId="25143" xr:uid="{00000000-0005-0000-0000-0000CD610000}"/>
    <cellStyle name="40% - Accent5 10 2 2 2 4 2 2" xfId="25144" xr:uid="{00000000-0005-0000-0000-0000CE610000}"/>
    <cellStyle name="40% - Accent5 10 2 2 2 4 3" xfId="25145" xr:uid="{00000000-0005-0000-0000-0000CF610000}"/>
    <cellStyle name="40% - Accent5 10 2 2 2 5" xfId="25146" xr:uid="{00000000-0005-0000-0000-0000D0610000}"/>
    <cellStyle name="40% - Accent5 10 2 2 2 5 2" xfId="25147" xr:uid="{00000000-0005-0000-0000-0000D1610000}"/>
    <cellStyle name="40% - Accent5 10 2 2 2 6" xfId="25148" xr:uid="{00000000-0005-0000-0000-0000D2610000}"/>
    <cellStyle name="40% - Accent5 10 2 2 3" xfId="25149" xr:uid="{00000000-0005-0000-0000-0000D3610000}"/>
    <cellStyle name="40% - Accent5 10 2 2 3 2" xfId="25150" xr:uid="{00000000-0005-0000-0000-0000D4610000}"/>
    <cellStyle name="40% - Accent5 10 2 2 3 2 2" xfId="25151" xr:uid="{00000000-0005-0000-0000-0000D5610000}"/>
    <cellStyle name="40% - Accent5 10 2 2 3 2 2 2" xfId="25152" xr:uid="{00000000-0005-0000-0000-0000D6610000}"/>
    <cellStyle name="40% - Accent5 10 2 2 3 2 3" xfId="25153" xr:uid="{00000000-0005-0000-0000-0000D7610000}"/>
    <cellStyle name="40% - Accent5 10 2 2 3 3" xfId="25154" xr:uid="{00000000-0005-0000-0000-0000D8610000}"/>
    <cellStyle name="40% - Accent5 10 2 2 3 3 2" xfId="25155" xr:uid="{00000000-0005-0000-0000-0000D9610000}"/>
    <cellStyle name="40% - Accent5 10 2 2 3 4" xfId="25156" xr:uid="{00000000-0005-0000-0000-0000DA610000}"/>
    <cellStyle name="40% - Accent5 10 2 2 4" xfId="25157" xr:uid="{00000000-0005-0000-0000-0000DB610000}"/>
    <cellStyle name="40% - Accent5 10 2 2 4 2" xfId="25158" xr:uid="{00000000-0005-0000-0000-0000DC610000}"/>
    <cellStyle name="40% - Accent5 10 2 2 4 2 2" xfId="25159" xr:uid="{00000000-0005-0000-0000-0000DD610000}"/>
    <cellStyle name="40% - Accent5 10 2 2 4 3" xfId="25160" xr:uid="{00000000-0005-0000-0000-0000DE610000}"/>
    <cellStyle name="40% - Accent5 10 2 2 5" xfId="25161" xr:uid="{00000000-0005-0000-0000-0000DF610000}"/>
    <cellStyle name="40% - Accent5 10 2 2 5 2" xfId="25162" xr:uid="{00000000-0005-0000-0000-0000E0610000}"/>
    <cellStyle name="40% - Accent5 10 2 2 5 2 2" xfId="25163" xr:uid="{00000000-0005-0000-0000-0000E1610000}"/>
    <cellStyle name="40% - Accent5 10 2 2 5 3" xfId="25164" xr:uid="{00000000-0005-0000-0000-0000E2610000}"/>
    <cellStyle name="40% - Accent5 10 2 2 6" xfId="25165" xr:uid="{00000000-0005-0000-0000-0000E3610000}"/>
    <cellStyle name="40% - Accent5 10 2 2 6 2" xfId="25166" xr:uid="{00000000-0005-0000-0000-0000E4610000}"/>
    <cellStyle name="40% - Accent5 10 2 2 7" xfId="25167" xr:uid="{00000000-0005-0000-0000-0000E5610000}"/>
    <cellStyle name="40% - Accent5 10 2 3" xfId="25168" xr:uid="{00000000-0005-0000-0000-0000E6610000}"/>
    <cellStyle name="40% - Accent5 10 2 3 2" xfId="25169" xr:uid="{00000000-0005-0000-0000-0000E7610000}"/>
    <cellStyle name="40% - Accent5 10 2 3 2 2" xfId="25170" xr:uid="{00000000-0005-0000-0000-0000E8610000}"/>
    <cellStyle name="40% - Accent5 10 2 3 2 2 2" xfId="25171" xr:uid="{00000000-0005-0000-0000-0000E9610000}"/>
    <cellStyle name="40% - Accent5 10 2 3 2 2 2 2" xfId="25172" xr:uid="{00000000-0005-0000-0000-0000EA610000}"/>
    <cellStyle name="40% - Accent5 10 2 3 2 2 3" xfId="25173" xr:uid="{00000000-0005-0000-0000-0000EB610000}"/>
    <cellStyle name="40% - Accent5 10 2 3 2 3" xfId="25174" xr:uid="{00000000-0005-0000-0000-0000EC610000}"/>
    <cellStyle name="40% - Accent5 10 2 3 2 3 2" xfId="25175" xr:uid="{00000000-0005-0000-0000-0000ED610000}"/>
    <cellStyle name="40% - Accent5 10 2 3 2 4" xfId="25176" xr:uid="{00000000-0005-0000-0000-0000EE610000}"/>
    <cellStyle name="40% - Accent5 10 2 3 3" xfId="25177" xr:uid="{00000000-0005-0000-0000-0000EF610000}"/>
    <cellStyle name="40% - Accent5 10 2 3 3 2" xfId="25178" xr:uid="{00000000-0005-0000-0000-0000F0610000}"/>
    <cellStyle name="40% - Accent5 10 2 3 3 2 2" xfId="25179" xr:uid="{00000000-0005-0000-0000-0000F1610000}"/>
    <cellStyle name="40% - Accent5 10 2 3 3 3" xfId="25180" xr:uid="{00000000-0005-0000-0000-0000F2610000}"/>
    <cellStyle name="40% - Accent5 10 2 3 4" xfId="25181" xr:uid="{00000000-0005-0000-0000-0000F3610000}"/>
    <cellStyle name="40% - Accent5 10 2 3 4 2" xfId="25182" xr:uid="{00000000-0005-0000-0000-0000F4610000}"/>
    <cellStyle name="40% - Accent5 10 2 3 4 2 2" xfId="25183" xr:uid="{00000000-0005-0000-0000-0000F5610000}"/>
    <cellStyle name="40% - Accent5 10 2 3 4 3" xfId="25184" xr:uid="{00000000-0005-0000-0000-0000F6610000}"/>
    <cellStyle name="40% - Accent5 10 2 3 5" xfId="25185" xr:uid="{00000000-0005-0000-0000-0000F7610000}"/>
    <cellStyle name="40% - Accent5 10 2 3 5 2" xfId="25186" xr:uid="{00000000-0005-0000-0000-0000F8610000}"/>
    <cellStyle name="40% - Accent5 10 2 3 6" xfId="25187" xr:uid="{00000000-0005-0000-0000-0000F9610000}"/>
    <cellStyle name="40% - Accent5 10 2 4" xfId="25188" xr:uid="{00000000-0005-0000-0000-0000FA610000}"/>
    <cellStyle name="40% - Accent5 10 2 4 2" xfId="25189" xr:uid="{00000000-0005-0000-0000-0000FB610000}"/>
    <cellStyle name="40% - Accent5 10 2 4 2 2" xfId="25190" xr:uid="{00000000-0005-0000-0000-0000FC610000}"/>
    <cellStyle name="40% - Accent5 10 2 4 2 2 2" xfId="25191" xr:uid="{00000000-0005-0000-0000-0000FD610000}"/>
    <cellStyle name="40% - Accent5 10 2 4 2 3" xfId="25192" xr:uid="{00000000-0005-0000-0000-0000FE610000}"/>
    <cellStyle name="40% - Accent5 10 2 4 3" xfId="25193" xr:uid="{00000000-0005-0000-0000-0000FF610000}"/>
    <cellStyle name="40% - Accent5 10 2 4 3 2" xfId="25194" xr:uid="{00000000-0005-0000-0000-000000620000}"/>
    <cellStyle name="40% - Accent5 10 2 4 4" xfId="25195" xr:uid="{00000000-0005-0000-0000-000001620000}"/>
    <cellStyle name="40% - Accent5 10 2 5" xfId="25196" xr:uid="{00000000-0005-0000-0000-000002620000}"/>
    <cellStyle name="40% - Accent5 10 2 5 2" xfId="25197" xr:uid="{00000000-0005-0000-0000-000003620000}"/>
    <cellStyle name="40% - Accent5 10 2 5 2 2" xfId="25198" xr:uid="{00000000-0005-0000-0000-000004620000}"/>
    <cellStyle name="40% - Accent5 10 2 5 3" xfId="25199" xr:uid="{00000000-0005-0000-0000-000005620000}"/>
    <cellStyle name="40% - Accent5 10 2 6" xfId="25200" xr:uid="{00000000-0005-0000-0000-000006620000}"/>
    <cellStyle name="40% - Accent5 10 2 6 2" xfId="25201" xr:uid="{00000000-0005-0000-0000-000007620000}"/>
    <cellStyle name="40% - Accent5 10 2 6 2 2" xfId="25202" xr:uid="{00000000-0005-0000-0000-000008620000}"/>
    <cellStyle name="40% - Accent5 10 2 6 3" xfId="25203" xr:uid="{00000000-0005-0000-0000-000009620000}"/>
    <cellStyle name="40% - Accent5 10 2 7" xfId="25204" xr:uid="{00000000-0005-0000-0000-00000A620000}"/>
    <cellStyle name="40% - Accent5 10 2 7 2" xfId="25205" xr:uid="{00000000-0005-0000-0000-00000B620000}"/>
    <cellStyle name="40% - Accent5 10 2 8" xfId="25206" xr:uid="{00000000-0005-0000-0000-00000C620000}"/>
    <cellStyle name="40% - Accent5 10 3" xfId="25207" xr:uid="{00000000-0005-0000-0000-00000D620000}"/>
    <cellStyle name="40% - Accent5 10 3 2" xfId="25208" xr:uid="{00000000-0005-0000-0000-00000E620000}"/>
    <cellStyle name="40% - Accent5 10 3 2 2" xfId="25209" xr:uid="{00000000-0005-0000-0000-00000F620000}"/>
    <cellStyle name="40% - Accent5 10 3 2 2 2" xfId="25210" xr:uid="{00000000-0005-0000-0000-000010620000}"/>
    <cellStyle name="40% - Accent5 10 3 2 2 2 2" xfId="25211" xr:uid="{00000000-0005-0000-0000-000011620000}"/>
    <cellStyle name="40% - Accent5 10 3 2 2 2 2 2" xfId="25212" xr:uid="{00000000-0005-0000-0000-000012620000}"/>
    <cellStyle name="40% - Accent5 10 3 2 2 2 3" xfId="25213" xr:uid="{00000000-0005-0000-0000-000013620000}"/>
    <cellStyle name="40% - Accent5 10 3 2 2 3" xfId="25214" xr:uid="{00000000-0005-0000-0000-000014620000}"/>
    <cellStyle name="40% - Accent5 10 3 2 2 3 2" xfId="25215" xr:uid="{00000000-0005-0000-0000-000015620000}"/>
    <cellStyle name="40% - Accent5 10 3 2 2 4" xfId="25216" xr:uid="{00000000-0005-0000-0000-000016620000}"/>
    <cellStyle name="40% - Accent5 10 3 2 3" xfId="25217" xr:uid="{00000000-0005-0000-0000-000017620000}"/>
    <cellStyle name="40% - Accent5 10 3 2 3 2" xfId="25218" xr:uid="{00000000-0005-0000-0000-000018620000}"/>
    <cellStyle name="40% - Accent5 10 3 2 3 2 2" xfId="25219" xr:uid="{00000000-0005-0000-0000-000019620000}"/>
    <cellStyle name="40% - Accent5 10 3 2 3 3" xfId="25220" xr:uid="{00000000-0005-0000-0000-00001A620000}"/>
    <cellStyle name="40% - Accent5 10 3 2 4" xfId="25221" xr:uid="{00000000-0005-0000-0000-00001B620000}"/>
    <cellStyle name="40% - Accent5 10 3 2 4 2" xfId="25222" xr:uid="{00000000-0005-0000-0000-00001C620000}"/>
    <cellStyle name="40% - Accent5 10 3 2 4 2 2" xfId="25223" xr:uid="{00000000-0005-0000-0000-00001D620000}"/>
    <cellStyle name="40% - Accent5 10 3 2 4 3" xfId="25224" xr:uid="{00000000-0005-0000-0000-00001E620000}"/>
    <cellStyle name="40% - Accent5 10 3 2 5" xfId="25225" xr:uid="{00000000-0005-0000-0000-00001F620000}"/>
    <cellStyle name="40% - Accent5 10 3 2 5 2" xfId="25226" xr:uid="{00000000-0005-0000-0000-000020620000}"/>
    <cellStyle name="40% - Accent5 10 3 2 6" xfId="25227" xr:uid="{00000000-0005-0000-0000-000021620000}"/>
    <cellStyle name="40% - Accent5 10 3 3" xfId="25228" xr:uid="{00000000-0005-0000-0000-000022620000}"/>
    <cellStyle name="40% - Accent5 10 3 3 2" xfId="25229" xr:uid="{00000000-0005-0000-0000-000023620000}"/>
    <cellStyle name="40% - Accent5 10 3 3 2 2" xfId="25230" xr:uid="{00000000-0005-0000-0000-000024620000}"/>
    <cellStyle name="40% - Accent5 10 3 3 2 2 2" xfId="25231" xr:uid="{00000000-0005-0000-0000-000025620000}"/>
    <cellStyle name="40% - Accent5 10 3 3 2 3" xfId="25232" xr:uid="{00000000-0005-0000-0000-000026620000}"/>
    <cellStyle name="40% - Accent5 10 3 3 3" xfId="25233" xr:uid="{00000000-0005-0000-0000-000027620000}"/>
    <cellStyle name="40% - Accent5 10 3 3 3 2" xfId="25234" xr:uid="{00000000-0005-0000-0000-000028620000}"/>
    <cellStyle name="40% - Accent5 10 3 3 4" xfId="25235" xr:uid="{00000000-0005-0000-0000-000029620000}"/>
    <cellStyle name="40% - Accent5 10 3 4" xfId="25236" xr:uid="{00000000-0005-0000-0000-00002A620000}"/>
    <cellStyle name="40% - Accent5 10 3 4 2" xfId="25237" xr:uid="{00000000-0005-0000-0000-00002B620000}"/>
    <cellStyle name="40% - Accent5 10 3 4 2 2" xfId="25238" xr:uid="{00000000-0005-0000-0000-00002C620000}"/>
    <cellStyle name="40% - Accent5 10 3 4 3" xfId="25239" xr:uid="{00000000-0005-0000-0000-00002D620000}"/>
    <cellStyle name="40% - Accent5 10 3 5" xfId="25240" xr:uid="{00000000-0005-0000-0000-00002E620000}"/>
    <cellStyle name="40% - Accent5 10 3 5 2" xfId="25241" xr:uid="{00000000-0005-0000-0000-00002F620000}"/>
    <cellStyle name="40% - Accent5 10 3 5 2 2" xfId="25242" xr:uid="{00000000-0005-0000-0000-000030620000}"/>
    <cellStyle name="40% - Accent5 10 3 5 3" xfId="25243" xr:uid="{00000000-0005-0000-0000-000031620000}"/>
    <cellStyle name="40% - Accent5 10 3 6" xfId="25244" xr:uid="{00000000-0005-0000-0000-000032620000}"/>
    <cellStyle name="40% - Accent5 10 3 6 2" xfId="25245" xr:uid="{00000000-0005-0000-0000-000033620000}"/>
    <cellStyle name="40% - Accent5 10 3 7" xfId="25246" xr:uid="{00000000-0005-0000-0000-000034620000}"/>
    <cellStyle name="40% - Accent5 10 4" xfId="25247" xr:uid="{00000000-0005-0000-0000-000035620000}"/>
    <cellStyle name="40% - Accent5 10 4 2" xfId="25248" xr:uid="{00000000-0005-0000-0000-000036620000}"/>
    <cellStyle name="40% - Accent5 10 4 2 2" xfId="25249" xr:uid="{00000000-0005-0000-0000-000037620000}"/>
    <cellStyle name="40% - Accent5 10 4 2 2 2" xfId="25250" xr:uid="{00000000-0005-0000-0000-000038620000}"/>
    <cellStyle name="40% - Accent5 10 4 2 2 2 2" xfId="25251" xr:uid="{00000000-0005-0000-0000-000039620000}"/>
    <cellStyle name="40% - Accent5 10 4 2 2 3" xfId="25252" xr:uid="{00000000-0005-0000-0000-00003A620000}"/>
    <cellStyle name="40% - Accent5 10 4 2 3" xfId="25253" xr:uid="{00000000-0005-0000-0000-00003B620000}"/>
    <cellStyle name="40% - Accent5 10 4 2 3 2" xfId="25254" xr:uid="{00000000-0005-0000-0000-00003C620000}"/>
    <cellStyle name="40% - Accent5 10 4 2 4" xfId="25255" xr:uid="{00000000-0005-0000-0000-00003D620000}"/>
    <cellStyle name="40% - Accent5 10 4 3" xfId="25256" xr:uid="{00000000-0005-0000-0000-00003E620000}"/>
    <cellStyle name="40% - Accent5 10 4 3 2" xfId="25257" xr:uid="{00000000-0005-0000-0000-00003F620000}"/>
    <cellStyle name="40% - Accent5 10 4 3 2 2" xfId="25258" xr:uid="{00000000-0005-0000-0000-000040620000}"/>
    <cellStyle name="40% - Accent5 10 4 3 3" xfId="25259" xr:uid="{00000000-0005-0000-0000-000041620000}"/>
    <cellStyle name="40% - Accent5 10 4 4" xfId="25260" xr:uid="{00000000-0005-0000-0000-000042620000}"/>
    <cellStyle name="40% - Accent5 10 4 4 2" xfId="25261" xr:uid="{00000000-0005-0000-0000-000043620000}"/>
    <cellStyle name="40% - Accent5 10 4 4 2 2" xfId="25262" xr:uid="{00000000-0005-0000-0000-000044620000}"/>
    <cellStyle name="40% - Accent5 10 4 4 3" xfId="25263" xr:uid="{00000000-0005-0000-0000-000045620000}"/>
    <cellStyle name="40% - Accent5 10 4 5" xfId="25264" xr:uid="{00000000-0005-0000-0000-000046620000}"/>
    <cellStyle name="40% - Accent5 10 4 5 2" xfId="25265" xr:uid="{00000000-0005-0000-0000-000047620000}"/>
    <cellStyle name="40% - Accent5 10 4 6" xfId="25266" xr:uid="{00000000-0005-0000-0000-000048620000}"/>
    <cellStyle name="40% - Accent5 10 5" xfId="25267" xr:uid="{00000000-0005-0000-0000-000049620000}"/>
    <cellStyle name="40% - Accent5 10 5 2" xfId="25268" xr:uid="{00000000-0005-0000-0000-00004A620000}"/>
    <cellStyle name="40% - Accent5 10 5 2 2" xfId="25269" xr:uid="{00000000-0005-0000-0000-00004B620000}"/>
    <cellStyle name="40% - Accent5 10 5 2 2 2" xfId="25270" xr:uid="{00000000-0005-0000-0000-00004C620000}"/>
    <cellStyle name="40% - Accent5 10 5 2 3" xfId="25271" xr:uid="{00000000-0005-0000-0000-00004D620000}"/>
    <cellStyle name="40% - Accent5 10 5 3" xfId="25272" xr:uid="{00000000-0005-0000-0000-00004E620000}"/>
    <cellStyle name="40% - Accent5 10 5 3 2" xfId="25273" xr:uid="{00000000-0005-0000-0000-00004F620000}"/>
    <cellStyle name="40% - Accent5 10 5 4" xfId="25274" xr:uid="{00000000-0005-0000-0000-000050620000}"/>
    <cellStyle name="40% - Accent5 10 6" xfId="25275" xr:uid="{00000000-0005-0000-0000-000051620000}"/>
    <cellStyle name="40% - Accent5 10 6 2" xfId="25276" xr:uid="{00000000-0005-0000-0000-000052620000}"/>
    <cellStyle name="40% - Accent5 10 6 2 2" xfId="25277" xr:uid="{00000000-0005-0000-0000-000053620000}"/>
    <cellStyle name="40% - Accent5 10 6 3" xfId="25278" xr:uid="{00000000-0005-0000-0000-000054620000}"/>
    <cellStyle name="40% - Accent5 10 7" xfId="25279" xr:uid="{00000000-0005-0000-0000-000055620000}"/>
    <cellStyle name="40% - Accent5 10 7 2" xfId="25280" xr:uid="{00000000-0005-0000-0000-000056620000}"/>
    <cellStyle name="40% - Accent5 10 7 2 2" xfId="25281" xr:uid="{00000000-0005-0000-0000-000057620000}"/>
    <cellStyle name="40% - Accent5 10 7 3" xfId="25282" xr:uid="{00000000-0005-0000-0000-000058620000}"/>
    <cellStyle name="40% - Accent5 10 8" xfId="25283" xr:uid="{00000000-0005-0000-0000-000059620000}"/>
    <cellStyle name="40% - Accent5 10 8 2" xfId="25284" xr:uid="{00000000-0005-0000-0000-00005A620000}"/>
    <cellStyle name="40% - Accent5 10 9" xfId="25285" xr:uid="{00000000-0005-0000-0000-00005B620000}"/>
    <cellStyle name="40% - Accent5 11" xfId="25286" xr:uid="{00000000-0005-0000-0000-00005C620000}"/>
    <cellStyle name="40% - Accent5 11 2" xfId="25287" xr:uid="{00000000-0005-0000-0000-00005D620000}"/>
    <cellStyle name="40% - Accent5 11 2 2" xfId="25288" xr:uid="{00000000-0005-0000-0000-00005E620000}"/>
    <cellStyle name="40% - Accent5 11 2 2 2" xfId="25289" xr:uid="{00000000-0005-0000-0000-00005F620000}"/>
    <cellStyle name="40% - Accent5 11 2 2 2 2" xfId="25290" xr:uid="{00000000-0005-0000-0000-000060620000}"/>
    <cellStyle name="40% - Accent5 11 2 2 2 2 2" xfId="25291" xr:uid="{00000000-0005-0000-0000-000061620000}"/>
    <cellStyle name="40% - Accent5 11 2 2 2 2 2 2" xfId="25292" xr:uid="{00000000-0005-0000-0000-000062620000}"/>
    <cellStyle name="40% - Accent5 11 2 2 2 2 2 2 2" xfId="25293" xr:uid="{00000000-0005-0000-0000-000063620000}"/>
    <cellStyle name="40% - Accent5 11 2 2 2 2 2 3" xfId="25294" xr:uid="{00000000-0005-0000-0000-000064620000}"/>
    <cellStyle name="40% - Accent5 11 2 2 2 2 3" xfId="25295" xr:uid="{00000000-0005-0000-0000-000065620000}"/>
    <cellStyle name="40% - Accent5 11 2 2 2 2 3 2" xfId="25296" xr:uid="{00000000-0005-0000-0000-000066620000}"/>
    <cellStyle name="40% - Accent5 11 2 2 2 2 4" xfId="25297" xr:uid="{00000000-0005-0000-0000-000067620000}"/>
    <cellStyle name="40% - Accent5 11 2 2 2 3" xfId="25298" xr:uid="{00000000-0005-0000-0000-000068620000}"/>
    <cellStyle name="40% - Accent5 11 2 2 2 3 2" xfId="25299" xr:uid="{00000000-0005-0000-0000-000069620000}"/>
    <cellStyle name="40% - Accent5 11 2 2 2 3 2 2" xfId="25300" xr:uid="{00000000-0005-0000-0000-00006A620000}"/>
    <cellStyle name="40% - Accent5 11 2 2 2 3 3" xfId="25301" xr:uid="{00000000-0005-0000-0000-00006B620000}"/>
    <cellStyle name="40% - Accent5 11 2 2 2 4" xfId="25302" xr:uid="{00000000-0005-0000-0000-00006C620000}"/>
    <cellStyle name="40% - Accent5 11 2 2 2 4 2" xfId="25303" xr:uid="{00000000-0005-0000-0000-00006D620000}"/>
    <cellStyle name="40% - Accent5 11 2 2 2 4 2 2" xfId="25304" xr:uid="{00000000-0005-0000-0000-00006E620000}"/>
    <cellStyle name="40% - Accent5 11 2 2 2 4 3" xfId="25305" xr:uid="{00000000-0005-0000-0000-00006F620000}"/>
    <cellStyle name="40% - Accent5 11 2 2 2 5" xfId="25306" xr:uid="{00000000-0005-0000-0000-000070620000}"/>
    <cellStyle name="40% - Accent5 11 2 2 2 5 2" xfId="25307" xr:uid="{00000000-0005-0000-0000-000071620000}"/>
    <cellStyle name="40% - Accent5 11 2 2 2 6" xfId="25308" xr:uid="{00000000-0005-0000-0000-000072620000}"/>
    <cellStyle name="40% - Accent5 11 2 2 3" xfId="25309" xr:uid="{00000000-0005-0000-0000-000073620000}"/>
    <cellStyle name="40% - Accent5 11 2 2 3 2" xfId="25310" xr:uid="{00000000-0005-0000-0000-000074620000}"/>
    <cellStyle name="40% - Accent5 11 2 2 3 2 2" xfId="25311" xr:uid="{00000000-0005-0000-0000-000075620000}"/>
    <cellStyle name="40% - Accent5 11 2 2 3 2 2 2" xfId="25312" xr:uid="{00000000-0005-0000-0000-000076620000}"/>
    <cellStyle name="40% - Accent5 11 2 2 3 2 3" xfId="25313" xr:uid="{00000000-0005-0000-0000-000077620000}"/>
    <cellStyle name="40% - Accent5 11 2 2 3 3" xfId="25314" xr:uid="{00000000-0005-0000-0000-000078620000}"/>
    <cellStyle name="40% - Accent5 11 2 2 3 3 2" xfId="25315" xr:uid="{00000000-0005-0000-0000-000079620000}"/>
    <cellStyle name="40% - Accent5 11 2 2 3 4" xfId="25316" xr:uid="{00000000-0005-0000-0000-00007A620000}"/>
    <cellStyle name="40% - Accent5 11 2 2 4" xfId="25317" xr:uid="{00000000-0005-0000-0000-00007B620000}"/>
    <cellStyle name="40% - Accent5 11 2 2 4 2" xfId="25318" xr:uid="{00000000-0005-0000-0000-00007C620000}"/>
    <cellStyle name="40% - Accent5 11 2 2 4 2 2" xfId="25319" xr:uid="{00000000-0005-0000-0000-00007D620000}"/>
    <cellStyle name="40% - Accent5 11 2 2 4 3" xfId="25320" xr:uid="{00000000-0005-0000-0000-00007E620000}"/>
    <cellStyle name="40% - Accent5 11 2 2 5" xfId="25321" xr:uid="{00000000-0005-0000-0000-00007F620000}"/>
    <cellStyle name="40% - Accent5 11 2 2 5 2" xfId="25322" xr:uid="{00000000-0005-0000-0000-000080620000}"/>
    <cellStyle name="40% - Accent5 11 2 2 5 2 2" xfId="25323" xr:uid="{00000000-0005-0000-0000-000081620000}"/>
    <cellStyle name="40% - Accent5 11 2 2 5 3" xfId="25324" xr:uid="{00000000-0005-0000-0000-000082620000}"/>
    <cellStyle name="40% - Accent5 11 2 2 6" xfId="25325" xr:uid="{00000000-0005-0000-0000-000083620000}"/>
    <cellStyle name="40% - Accent5 11 2 2 6 2" xfId="25326" xr:uid="{00000000-0005-0000-0000-000084620000}"/>
    <cellStyle name="40% - Accent5 11 2 2 7" xfId="25327" xr:uid="{00000000-0005-0000-0000-000085620000}"/>
    <cellStyle name="40% - Accent5 11 2 3" xfId="25328" xr:uid="{00000000-0005-0000-0000-000086620000}"/>
    <cellStyle name="40% - Accent5 11 2 3 2" xfId="25329" xr:uid="{00000000-0005-0000-0000-000087620000}"/>
    <cellStyle name="40% - Accent5 11 2 3 2 2" xfId="25330" xr:uid="{00000000-0005-0000-0000-000088620000}"/>
    <cellStyle name="40% - Accent5 11 2 3 2 2 2" xfId="25331" xr:uid="{00000000-0005-0000-0000-000089620000}"/>
    <cellStyle name="40% - Accent5 11 2 3 2 2 2 2" xfId="25332" xr:uid="{00000000-0005-0000-0000-00008A620000}"/>
    <cellStyle name="40% - Accent5 11 2 3 2 2 3" xfId="25333" xr:uid="{00000000-0005-0000-0000-00008B620000}"/>
    <cellStyle name="40% - Accent5 11 2 3 2 3" xfId="25334" xr:uid="{00000000-0005-0000-0000-00008C620000}"/>
    <cellStyle name="40% - Accent5 11 2 3 2 3 2" xfId="25335" xr:uid="{00000000-0005-0000-0000-00008D620000}"/>
    <cellStyle name="40% - Accent5 11 2 3 2 4" xfId="25336" xr:uid="{00000000-0005-0000-0000-00008E620000}"/>
    <cellStyle name="40% - Accent5 11 2 3 3" xfId="25337" xr:uid="{00000000-0005-0000-0000-00008F620000}"/>
    <cellStyle name="40% - Accent5 11 2 3 3 2" xfId="25338" xr:uid="{00000000-0005-0000-0000-000090620000}"/>
    <cellStyle name="40% - Accent5 11 2 3 3 2 2" xfId="25339" xr:uid="{00000000-0005-0000-0000-000091620000}"/>
    <cellStyle name="40% - Accent5 11 2 3 3 3" xfId="25340" xr:uid="{00000000-0005-0000-0000-000092620000}"/>
    <cellStyle name="40% - Accent5 11 2 3 4" xfId="25341" xr:uid="{00000000-0005-0000-0000-000093620000}"/>
    <cellStyle name="40% - Accent5 11 2 3 4 2" xfId="25342" xr:uid="{00000000-0005-0000-0000-000094620000}"/>
    <cellStyle name="40% - Accent5 11 2 3 4 2 2" xfId="25343" xr:uid="{00000000-0005-0000-0000-000095620000}"/>
    <cellStyle name="40% - Accent5 11 2 3 4 3" xfId="25344" xr:uid="{00000000-0005-0000-0000-000096620000}"/>
    <cellStyle name="40% - Accent5 11 2 3 5" xfId="25345" xr:uid="{00000000-0005-0000-0000-000097620000}"/>
    <cellStyle name="40% - Accent5 11 2 3 5 2" xfId="25346" xr:uid="{00000000-0005-0000-0000-000098620000}"/>
    <cellStyle name="40% - Accent5 11 2 3 6" xfId="25347" xr:uid="{00000000-0005-0000-0000-000099620000}"/>
    <cellStyle name="40% - Accent5 11 2 4" xfId="25348" xr:uid="{00000000-0005-0000-0000-00009A620000}"/>
    <cellStyle name="40% - Accent5 11 2 4 2" xfId="25349" xr:uid="{00000000-0005-0000-0000-00009B620000}"/>
    <cellStyle name="40% - Accent5 11 2 4 2 2" xfId="25350" xr:uid="{00000000-0005-0000-0000-00009C620000}"/>
    <cellStyle name="40% - Accent5 11 2 4 2 2 2" xfId="25351" xr:uid="{00000000-0005-0000-0000-00009D620000}"/>
    <cellStyle name="40% - Accent5 11 2 4 2 3" xfId="25352" xr:uid="{00000000-0005-0000-0000-00009E620000}"/>
    <cellStyle name="40% - Accent5 11 2 4 3" xfId="25353" xr:uid="{00000000-0005-0000-0000-00009F620000}"/>
    <cellStyle name="40% - Accent5 11 2 4 3 2" xfId="25354" xr:uid="{00000000-0005-0000-0000-0000A0620000}"/>
    <cellStyle name="40% - Accent5 11 2 4 4" xfId="25355" xr:uid="{00000000-0005-0000-0000-0000A1620000}"/>
    <cellStyle name="40% - Accent5 11 2 5" xfId="25356" xr:uid="{00000000-0005-0000-0000-0000A2620000}"/>
    <cellStyle name="40% - Accent5 11 2 5 2" xfId="25357" xr:uid="{00000000-0005-0000-0000-0000A3620000}"/>
    <cellStyle name="40% - Accent5 11 2 5 2 2" xfId="25358" xr:uid="{00000000-0005-0000-0000-0000A4620000}"/>
    <cellStyle name="40% - Accent5 11 2 5 3" xfId="25359" xr:uid="{00000000-0005-0000-0000-0000A5620000}"/>
    <cellStyle name="40% - Accent5 11 2 6" xfId="25360" xr:uid="{00000000-0005-0000-0000-0000A6620000}"/>
    <cellStyle name="40% - Accent5 11 2 6 2" xfId="25361" xr:uid="{00000000-0005-0000-0000-0000A7620000}"/>
    <cellStyle name="40% - Accent5 11 2 6 2 2" xfId="25362" xr:uid="{00000000-0005-0000-0000-0000A8620000}"/>
    <cellStyle name="40% - Accent5 11 2 6 3" xfId="25363" xr:uid="{00000000-0005-0000-0000-0000A9620000}"/>
    <cellStyle name="40% - Accent5 11 2 7" xfId="25364" xr:uid="{00000000-0005-0000-0000-0000AA620000}"/>
    <cellStyle name="40% - Accent5 11 2 7 2" xfId="25365" xr:uid="{00000000-0005-0000-0000-0000AB620000}"/>
    <cellStyle name="40% - Accent5 11 2 8" xfId="25366" xr:uid="{00000000-0005-0000-0000-0000AC620000}"/>
    <cellStyle name="40% - Accent5 11 3" xfId="25367" xr:uid="{00000000-0005-0000-0000-0000AD620000}"/>
    <cellStyle name="40% - Accent5 11 3 2" xfId="25368" xr:uid="{00000000-0005-0000-0000-0000AE620000}"/>
    <cellStyle name="40% - Accent5 11 3 2 2" xfId="25369" xr:uid="{00000000-0005-0000-0000-0000AF620000}"/>
    <cellStyle name="40% - Accent5 11 3 2 2 2" xfId="25370" xr:uid="{00000000-0005-0000-0000-0000B0620000}"/>
    <cellStyle name="40% - Accent5 11 3 2 2 2 2" xfId="25371" xr:uid="{00000000-0005-0000-0000-0000B1620000}"/>
    <cellStyle name="40% - Accent5 11 3 2 2 2 2 2" xfId="25372" xr:uid="{00000000-0005-0000-0000-0000B2620000}"/>
    <cellStyle name="40% - Accent5 11 3 2 2 2 3" xfId="25373" xr:uid="{00000000-0005-0000-0000-0000B3620000}"/>
    <cellStyle name="40% - Accent5 11 3 2 2 3" xfId="25374" xr:uid="{00000000-0005-0000-0000-0000B4620000}"/>
    <cellStyle name="40% - Accent5 11 3 2 2 3 2" xfId="25375" xr:uid="{00000000-0005-0000-0000-0000B5620000}"/>
    <cellStyle name="40% - Accent5 11 3 2 2 4" xfId="25376" xr:uid="{00000000-0005-0000-0000-0000B6620000}"/>
    <cellStyle name="40% - Accent5 11 3 2 3" xfId="25377" xr:uid="{00000000-0005-0000-0000-0000B7620000}"/>
    <cellStyle name="40% - Accent5 11 3 2 3 2" xfId="25378" xr:uid="{00000000-0005-0000-0000-0000B8620000}"/>
    <cellStyle name="40% - Accent5 11 3 2 3 2 2" xfId="25379" xr:uid="{00000000-0005-0000-0000-0000B9620000}"/>
    <cellStyle name="40% - Accent5 11 3 2 3 3" xfId="25380" xr:uid="{00000000-0005-0000-0000-0000BA620000}"/>
    <cellStyle name="40% - Accent5 11 3 2 4" xfId="25381" xr:uid="{00000000-0005-0000-0000-0000BB620000}"/>
    <cellStyle name="40% - Accent5 11 3 2 4 2" xfId="25382" xr:uid="{00000000-0005-0000-0000-0000BC620000}"/>
    <cellStyle name="40% - Accent5 11 3 2 4 2 2" xfId="25383" xr:uid="{00000000-0005-0000-0000-0000BD620000}"/>
    <cellStyle name="40% - Accent5 11 3 2 4 3" xfId="25384" xr:uid="{00000000-0005-0000-0000-0000BE620000}"/>
    <cellStyle name="40% - Accent5 11 3 2 5" xfId="25385" xr:uid="{00000000-0005-0000-0000-0000BF620000}"/>
    <cellStyle name="40% - Accent5 11 3 2 5 2" xfId="25386" xr:uid="{00000000-0005-0000-0000-0000C0620000}"/>
    <cellStyle name="40% - Accent5 11 3 2 6" xfId="25387" xr:uid="{00000000-0005-0000-0000-0000C1620000}"/>
    <cellStyle name="40% - Accent5 11 3 3" xfId="25388" xr:uid="{00000000-0005-0000-0000-0000C2620000}"/>
    <cellStyle name="40% - Accent5 11 3 3 2" xfId="25389" xr:uid="{00000000-0005-0000-0000-0000C3620000}"/>
    <cellStyle name="40% - Accent5 11 3 3 2 2" xfId="25390" xr:uid="{00000000-0005-0000-0000-0000C4620000}"/>
    <cellStyle name="40% - Accent5 11 3 3 2 2 2" xfId="25391" xr:uid="{00000000-0005-0000-0000-0000C5620000}"/>
    <cellStyle name="40% - Accent5 11 3 3 2 3" xfId="25392" xr:uid="{00000000-0005-0000-0000-0000C6620000}"/>
    <cellStyle name="40% - Accent5 11 3 3 3" xfId="25393" xr:uid="{00000000-0005-0000-0000-0000C7620000}"/>
    <cellStyle name="40% - Accent5 11 3 3 3 2" xfId="25394" xr:uid="{00000000-0005-0000-0000-0000C8620000}"/>
    <cellStyle name="40% - Accent5 11 3 3 4" xfId="25395" xr:uid="{00000000-0005-0000-0000-0000C9620000}"/>
    <cellStyle name="40% - Accent5 11 3 4" xfId="25396" xr:uid="{00000000-0005-0000-0000-0000CA620000}"/>
    <cellStyle name="40% - Accent5 11 3 4 2" xfId="25397" xr:uid="{00000000-0005-0000-0000-0000CB620000}"/>
    <cellStyle name="40% - Accent5 11 3 4 2 2" xfId="25398" xr:uid="{00000000-0005-0000-0000-0000CC620000}"/>
    <cellStyle name="40% - Accent5 11 3 4 3" xfId="25399" xr:uid="{00000000-0005-0000-0000-0000CD620000}"/>
    <cellStyle name="40% - Accent5 11 3 5" xfId="25400" xr:uid="{00000000-0005-0000-0000-0000CE620000}"/>
    <cellStyle name="40% - Accent5 11 3 5 2" xfId="25401" xr:uid="{00000000-0005-0000-0000-0000CF620000}"/>
    <cellStyle name="40% - Accent5 11 3 5 2 2" xfId="25402" xr:uid="{00000000-0005-0000-0000-0000D0620000}"/>
    <cellStyle name="40% - Accent5 11 3 5 3" xfId="25403" xr:uid="{00000000-0005-0000-0000-0000D1620000}"/>
    <cellStyle name="40% - Accent5 11 3 6" xfId="25404" xr:uid="{00000000-0005-0000-0000-0000D2620000}"/>
    <cellStyle name="40% - Accent5 11 3 6 2" xfId="25405" xr:uid="{00000000-0005-0000-0000-0000D3620000}"/>
    <cellStyle name="40% - Accent5 11 3 7" xfId="25406" xr:uid="{00000000-0005-0000-0000-0000D4620000}"/>
    <cellStyle name="40% - Accent5 11 4" xfId="25407" xr:uid="{00000000-0005-0000-0000-0000D5620000}"/>
    <cellStyle name="40% - Accent5 11 4 2" xfId="25408" xr:uid="{00000000-0005-0000-0000-0000D6620000}"/>
    <cellStyle name="40% - Accent5 11 4 2 2" xfId="25409" xr:uid="{00000000-0005-0000-0000-0000D7620000}"/>
    <cellStyle name="40% - Accent5 11 4 2 2 2" xfId="25410" xr:uid="{00000000-0005-0000-0000-0000D8620000}"/>
    <cellStyle name="40% - Accent5 11 4 2 2 2 2" xfId="25411" xr:uid="{00000000-0005-0000-0000-0000D9620000}"/>
    <cellStyle name="40% - Accent5 11 4 2 2 3" xfId="25412" xr:uid="{00000000-0005-0000-0000-0000DA620000}"/>
    <cellStyle name="40% - Accent5 11 4 2 3" xfId="25413" xr:uid="{00000000-0005-0000-0000-0000DB620000}"/>
    <cellStyle name="40% - Accent5 11 4 2 3 2" xfId="25414" xr:uid="{00000000-0005-0000-0000-0000DC620000}"/>
    <cellStyle name="40% - Accent5 11 4 2 4" xfId="25415" xr:uid="{00000000-0005-0000-0000-0000DD620000}"/>
    <cellStyle name="40% - Accent5 11 4 3" xfId="25416" xr:uid="{00000000-0005-0000-0000-0000DE620000}"/>
    <cellStyle name="40% - Accent5 11 4 3 2" xfId="25417" xr:uid="{00000000-0005-0000-0000-0000DF620000}"/>
    <cellStyle name="40% - Accent5 11 4 3 2 2" xfId="25418" xr:uid="{00000000-0005-0000-0000-0000E0620000}"/>
    <cellStyle name="40% - Accent5 11 4 3 3" xfId="25419" xr:uid="{00000000-0005-0000-0000-0000E1620000}"/>
    <cellStyle name="40% - Accent5 11 4 4" xfId="25420" xr:uid="{00000000-0005-0000-0000-0000E2620000}"/>
    <cellStyle name="40% - Accent5 11 4 4 2" xfId="25421" xr:uid="{00000000-0005-0000-0000-0000E3620000}"/>
    <cellStyle name="40% - Accent5 11 4 4 2 2" xfId="25422" xr:uid="{00000000-0005-0000-0000-0000E4620000}"/>
    <cellStyle name="40% - Accent5 11 4 4 3" xfId="25423" xr:uid="{00000000-0005-0000-0000-0000E5620000}"/>
    <cellStyle name="40% - Accent5 11 4 5" xfId="25424" xr:uid="{00000000-0005-0000-0000-0000E6620000}"/>
    <cellStyle name="40% - Accent5 11 4 5 2" xfId="25425" xr:uid="{00000000-0005-0000-0000-0000E7620000}"/>
    <cellStyle name="40% - Accent5 11 4 6" xfId="25426" xr:uid="{00000000-0005-0000-0000-0000E8620000}"/>
    <cellStyle name="40% - Accent5 11 5" xfId="25427" xr:uid="{00000000-0005-0000-0000-0000E9620000}"/>
    <cellStyle name="40% - Accent5 11 5 2" xfId="25428" xr:uid="{00000000-0005-0000-0000-0000EA620000}"/>
    <cellStyle name="40% - Accent5 11 5 2 2" xfId="25429" xr:uid="{00000000-0005-0000-0000-0000EB620000}"/>
    <cellStyle name="40% - Accent5 11 5 2 2 2" xfId="25430" xr:uid="{00000000-0005-0000-0000-0000EC620000}"/>
    <cellStyle name="40% - Accent5 11 5 2 3" xfId="25431" xr:uid="{00000000-0005-0000-0000-0000ED620000}"/>
    <cellStyle name="40% - Accent5 11 5 3" xfId="25432" xr:uid="{00000000-0005-0000-0000-0000EE620000}"/>
    <cellStyle name="40% - Accent5 11 5 3 2" xfId="25433" xr:uid="{00000000-0005-0000-0000-0000EF620000}"/>
    <cellStyle name="40% - Accent5 11 5 4" xfId="25434" xr:uid="{00000000-0005-0000-0000-0000F0620000}"/>
    <cellStyle name="40% - Accent5 11 6" xfId="25435" xr:uid="{00000000-0005-0000-0000-0000F1620000}"/>
    <cellStyle name="40% - Accent5 11 6 2" xfId="25436" xr:uid="{00000000-0005-0000-0000-0000F2620000}"/>
    <cellStyle name="40% - Accent5 11 6 2 2" xfId="25437" xr:uid="{00000000-0005-0000-0000-0000F3620000}"/>
    <cellStyle name="40% - Accent5 11 6 3" xfId="25438" xr:uid="{00000000-0005-0000-0000-0000F4620000}"/>
    <cellStyle name="40% - Accent5 11 7" xfId="25439" xr:uid="{00000000-0005-0000-0000-0000F5620000}"/>
    <cellStyle name="40% - Accent5 11 7 2" xfId="25440" xr:uid="{00000000-0005-0000-0000-0000F6620000}"/>
    <cellStyle name="40% - Accent5 11 7 2 2" xfId="25441" xr:uid="{00000000-0005-0000-0000-0000F7620000}"/>
    <cellStyle name="40% - Accent5 11 7 3" xfId="25442" xr:uid="{00000000-0005-0000-0000-0000F8620000}"/>
    <cellStyle name="40% - Accent5 11 8" xfId="25443" xr:uid="{00000000-0005-0000-0000-0000F9620000}"/>
    <cellStyle name="40% - Accent5 11 8 2" xfId="25444" xr:uid="{00000000-0005-0000-0000-0000FA620000}"/>
    <cellStyle name="40% - Accent5 11 9" xfId="25445" xr:uid="{00000000-0005-0000-0000-0000FB620000}"/>
    <cellStyle name="40% - Accent5 12" xfId="25446" xr:uid="{00000000-0005-0000-0000-0000FC620000}"/>
    <cellStyle name="40% - Accent5 12 2" xfId="25447" xr:uid="{00000000-0005-0000-0000-0000FD620000}"/>
    <cellStyle name="40% - Accent5 12 2 2" xfId="25448" xr:uid="{00000000-0005-0000-0000-0000FE620000}"/>
    <cellStyle name="40% - Accent5 12 2 2 2" xfId="25449" xr:uid="{00000000-0005-0000-0000-0000FF620000}"/>
    <cellStyle name="40% - Accent5 12 2 2 2 2" xfId="25450" xr:uid="{00000000-0005-0000-0000-000000630000}"/>
    <cellStyle name="40% - Accent5 12 2 2 2 2 2" xfId="25451" xr:uid="{00000000-0005-0000-0000-000001630000}"/>
    <cellStyle name="40% - Accent5 12 2 2 2 2 2 2" xfId="25452" xr:uid="{00000000-0005-0000-0000-000002630000}"/>
    <cellStyle name="40% - Accent5 12 2 2 2 2 2 2 2" xfId="25453" xr:uid="{00000000-0005-0000-0000-000003630000}"/>
    <cellStyle name="40% - Accent5 12 2 2 2 2 2 3" xfId="25454" xr:uid="{00000000-0005-0000-0000-000004630000}"/>
    <cellStyle name="40% - Accent5 12 2 2 2 2 3" xfId="25455" xr:uid="{00000000-0005-0000-0000-000005630000}"/>
    <cellStyle name="40% - Accent5 12 2 2 2 2 3 2" xfId="25456" xr:uid="{00000000-0005-0000-0000-000006630000}"/>
    <cellStyle name="40% - Accent5 12 2 2 2 2 4" xfId="25457" xr:uid="{00000000-0005-0000-0000-000007630000}"/>
    <cellStyle name="40% - Accent5 12 2 2 2 3" xfId="25458" xr:uid="{00000000-0005-0000-0000-000008630000}"/>
    <cellStyle name="40% - Accent5 12 2 2 2 3 2" xfId="25459" xr:uid="{00000000-0005-0000-0000-000009630000}"/>
    <cellStyle name="40% - Accent5 12 2 2 2 3 2 2" xfId="25460" xr:uid="{00000000-0005-0000-0000-00000A630000}"/>
    <cellStyle name="40% - Accent5 12 2 2 2 3 3" xfId="25461" xr:uid="{00000000-0005-0000-0000-00000B630000}"/>
    <cellStyle name="40% - Accent5 12 2 2 2 4" xfId="25462" xr:uid="{00000000-0005-0000-0000-00000C630000}"/>
    <cellStyle name="40% - Accent5 12 2 2 2 4 2" xfId="25463" xr:uid="{00000000-0005-0000-0000-00000D630000}"/>
    <cellStyle name="40% - Accent5 12 2 2 2 4 2 2" xfId="25464" xr:uid="{00000000-0005-0000-0000-00000E630000}"/>
    <cellStyle name="40% - Accent5 12 2 2 2 4 3" xfId="25465" xr:uid="{00000000-0005-0000-0000-00000F630000}"/>
    <cellStyle name="40% - Accent5 12 2 2 2 5" xfId="25466" xr:uid="{00000000-0005-0000-0000-000010630000}"/>
    <cellStyle name="40% - Accent5 12 2 2 2 5 2" xfId="25467" xr:uid="{00000000-0005-0000-0000-000011630000}"/>
    <cellStyle name="40% - Accent5 12 2 2 2 6" xfId="25468" xr:uid="{00000000-0005-0000-0000-000012630000}"/>
    <cellStyle name="40% - Accent5 12 2 2 3" xfId="25469" xr:uid="{00000000-0005-0000-0000-000013630000}"/>
    <cellStyle name="40% - Accent5 12 2 2 3 2" xfId="25470" xr:uid="{00000000-0005-0000-0000-000014630000}"/>
    <cellStyle name="40% - Accent5 12 2 2 3 2 2" xfId="25471" xr:uid="{00000000-0005-0000-0000-000015630000}"/>
    <cellStyle name="40% - Accent5 12 2 2 3 2 2 2" xfId="25472" xr:uid="{00000000-0005-0000-0000-000016630000}"/>
    <cellStyle name="40% - Accent5 12 2 2 3 2 3" xfId="25473" xr:uid="{00000000-0005-0000-0000-000017630000}"/>
    <cellStyle name="40% - Accent5 12 2 2 3 3" xfId="25474" xr:uid="{00000000-0005-0000-0000-000018630000}"/>
    <cellStyle name="40% - Accent5 12 2 2 3 3 2" xfId="25475" xr:uid="{00000000-0005-0000-0000-000019630000}"/>
    <cellStyle name="40% - Accent5 12 2 2 3 4" xfId="25476" xr:uid="{00000000-0005-0000-0000-00001A630000}"/>
    <cellStyle name="40% - Accent5 12 2 2 4" xfId="25477" xr:uid="{00000000-0005-0000-0000-00001B630000}"/>
    <cellStyle name="40% - Accent5 12 2 2 4 2" xfId="25478" xr:uid="{00000000-0005-0000-0000-00001C630000}"/>
    <cellStyle name="40% - Accent5 12 2 2 4 2 2" xfId="25479" xr:uid="{00000000-0005-0000-0000-00001D630000}"/>
    <cellStyle name="40% - Accent5 12 2 2 4 3" xfId="25480" xr:uid="{00000000-0005-0000-0000-00001E630000}"/>
    <cellStyle name="40% - Accent5 12 2 2 5" xfId="25481" xr:uid="{00000000-0005-0000-0000-00001F630000}"/>
    <cellStyle name="40% - Accent5 12 2 2 5 2" xfId="25482" xr:uid="{00000000-0005-0000-0000-000020630000}"/>
    <cellStyle name="40% - Accent5 12 2 2 5 2 2" xfId="25483" xr:uid="{00000000-0005-0000-0000-000021630000}"/>
    <cellStyle name="40% - Accent5 12 2 2 5 3" xfId="25484" xr:uid="{00000000-0005-0000-0000-000022630000}"/>
    <cellStyle name="40% - Accent5 12 2 2 6" xfId="25485" xr:uid="{00000000-0005-0000-0000-000023630000}"/>
    <cellStyle name="40% - Accent5 12 2 2 6 2" xfId="25486" xr:uid="{00000000-0005-0000-0000-000024630000}"/>
    <cellStyle name="40% - Accent5 12 2 2 7" xfId="25487" xr:uid="{00000000-0005-0000-0000-000025630000}"/>
    <cellStyle name="40% - Accent5 12 2 3" xfId="25488" xr:uid="{00000000-0005-0000-0000-000026630000}"/>
    <cellStyle name="40% - Accent5 12 2 3 2" xfId="25489" xr:uid="{00000000-0005-0000-0000-000027630000}"/>
    <cellStyle name="40% - Accent5 12 2 3 2 2" xfId="25490" xr:uid="{00000000-0005-0000-0000-000028630000}"/>
    <cellStyle name="40% - Accent5 12 2 3 2 2 2" xfId="25491" xr:uid="{00000000-0005-0000-0000-000029630000}"/>
    <cellStyle name="40% - Accent5 12 2 3 2 2 2 2" xfId="25492" xr:uid="{00000000-0005-0000-0000-00002A630000}"/>
    <cellStyle name="40% - Accent5 12 2 3 2 2 3" xfId="25493" xr:uid="{00000000-0005-0000-0000-00002B630000}"/>
    <cellStyle name="40% - Accent5 12 2 3 2 3" xfId="25494" xr:uid="{00000000-0005-0000-0000-00002C630000}"/>
    <cellStyle name="40% - Accent5 12 2 3 2 3 2" xfId="25495" xr:uid="{00000000-0005-0000-0000-00002D630000}"/>
    <cellStyle name="40% - Accent5 12 2 3 2 4" xfId="25496" xr:uid="{00000000-0005-0000-0000-00002E630000}"/>
    <cellStyle name="40% - Accent5 12 2 3 3" xfId="25497" xr:uid="{00000000-0005-0000-0000-00002F630000}"/>
    <cellStyle name="40% - Accent5 12 2 3 3 2" xfId="25498" xr:uid="{00000000-0005-0000-0000-000030630000}"/>
    <cellStyle name="40% - Accent5 12 2 3 3 2 2" xfId="25499" xr:uid="{00000000-0005-0000-0000-000031630000}"/>
    <cellStyle name="40% - Accent5 12 2 3 3 3" xfId="25500" xr:uid="{00000000-0005-0000-0000-000032630000}"/>
    <cellStyle name="40% - Accent5 12 2 3 4" xfId="25501" xr:uid="{00000000-0005-0000-0000-000033630000}"/>
    <cellStyle name="40% - Accent5 12 2 3 4 2" xfId="25502" xr:uid="{00000000-0005-0000-0000-000034630000}"/>
    <cellStyle name="40% - Accent5 12 2 3 4 2 2" xfId="25503" xr:uid="{00000000-0005-0000-0000-000035630000}"/>
    <cellStyle name="40% - Accent5 12 2 3 4 3" xfId="25504" xr:uid="{00000000-0005-0000-0000-000036630000}"/>
    <cellStyle name="40% - Accent5 12 2 3 5" xfId="25505" xr:uid="{00000000-0005-0000-0000-000037630000}"/>
    <cellStyle name="40% - Accent5 12 2 3 5 2" xfId="25506" xr:uid="{00000000-0005-0000-0000-000038630000}"/>
    <cellStyle name="40% - Accent5 12 2 3 6" xfId="25507" xr:uid="{00000000-0005-0000-0000-000039630000}"/>
    <cellStyle name="40% - Accent5 12 2 4" xfId="25508" xr:uid="{00000000-0005-0000-0000-00003A630000}"/>
    <cellStyle name="40% - Accent5 12 2 4 2" xfId="25509" xr:uid="{00000000-0005-0000-0000-00003B630000}"/>
    <cellStyle name="40% - Accent5 12 2 4 2 2" xfId="25510" xr:uid="{00000000-0005-0000-0000-00003C630000}"/>
    <cellStyle name="40% - Accent5 12 2 4 2 2 2" xfId="25511" xr:uid="{00000000-0005-0000-0000-00003D630000}"/>
    <cellStyle name="40% - Accent5 12 2 4 2 3" xfId="25512" xr:uid="{00000000-0005-0000-0000-00003E630000}"/>
    <cellStyle name="40% - Accent5 12 2 4 3" xfId="25513" xr:uid="{00000000-0005-0000-0000-00003F630000}"/>
    <cellStyle name="40% - Accent5 12 2 4 3 2" xfId="25514" xr:uid="{00000000-0005-0000-0000-000040630000}"/>
    <cellStyle name="40% - Accent5 12 2 4 4" xfId="25515" xr:uid="{00000000-0005-0000-0000-000041630000}"/>
    <cellStyle name="40% - Accent5 12 2 5" xfId="25516" xr:uid="{00000000-0005-0000-0000-000042630000}"/>
    <cellStyle name="40% - Accent5 12 2 5 2" xfId="25517" xr:uid="{00000000-0005-0000-0000-000043630000}"/>
    <cellStyle name="40% - Accent5 12 2 5 2 2" xfId="25518" xr:uid="{00000000-0005-0000-0000-000044630000}"/>
    <cellStyle name="40% - Accent5 12 2 5 3" xfId="25519" xr:uid="{00000000-0005-0000-0000-000045630000}"/>
    <cellStyle name="40% - Accent5 12 2 6" xfId="25520" xr:uid="{00000000-0005-0000-0000-000046630000}"/>
    <cellStyle name="40% - Accent5 12 2 6 2" xfId="25521" xr:uid="{00000000-0005-0000-0000-000047630000}"/>
    <cellStyle name="40% - Accent5 12 2 6 2 2" xfId="25522" xr:uid="{00000000-0005-0000-0000-000048630000}"/>
    <cellStyle name="40% - Accent5 12 2 6 3" xfId="25523" xr:uid="{00000000-0005-0000-0000-000049630000}"/>
    <cellStyle name="40% - Accent5 12 2 7" xfId="25524" xr:uid="{00000000-0005-0000-0000-00004A630000}"/>
    <cellStyle name="40% - Accent5 12 2 7 2" xfId="25525" xr:uid="{00000000-0005-0000-0000-00004B630000}"/>
    <cellStyle name="40% - Accent5 12 2 8" xfId="25526" xr:uid="{00000000-0005-0000-0000-00004C630000}"/>
    <cellStyle name="40% - Accent5 12 3" xfId="25527" xr:uid="{00000000-0005-0000-0000-00004D630000}"/>
    <cellStyle name="40% - Accent5 12 3 2" xfId="25528" xr:uid="{00000000-0005-0000-0000-00004E630000}"/>
    <cellStyle name="40% - Accent5 12 3 2 2" xfId="25529" xr:uid="{00000000-0005-0000-0000-00004F630000}"/>
    <cellStyle name="40% - Accent5 12 3 2 2 2" xfId="25530" xr:uid="{00000000-0005-0000-0000-000050630000}"/>
    <cellStyle name="40% - Accent5 12 3 2 2 2 2" xfId="25531" xr:uid="{00000000-0005-0000-0000-000051630000}"/>
    <cellStyle name="40% - Accent5 12 3 2 2 2 2 2" xfId="25532" xr:uid="{00000000-0005-0000-0000-000052630000}"/>
    <cellStyle name="40% - Accent5 12 3 2 2 2 3" xfId="25533" xr:uid="{00000000-0005-0000-0000-000053630000}"/>
    <cellStyle name="40% - Accent5 12 3 2 2 3" xfId="25534" xr:uid="{00000000-0005-0000-0000-000054630000}"/>
    <cellStyle name="40% - Accent5 12 3 2 2 3 2" xfId="25535" xr:uid="{00000000-0005-0000-0000-000055630000}"/>
    <cellStyle name="40% - Accent5 12 3 2 2 4" xfId="25536" xr:uid="{00000000-0005-0000-0000-000056630000}"/>
    <cellStyle name="40% - Accent5 12 3 2 3" xfId="25537" xr:uid="{00000000-0005-0000-0000-000057630000}"/>
    <cellStyle name="40% - Accent5 12 3 2 3 2" xfId="25538" xr:uid="{00000000-0005-0000-0000-000058630000}"/>
    <cellStyle name="40% - Accent5 12 3 2 3 2 2" xfId="25539" xr:uid="{00000000-0005-0000-0000-000059630000}"/>
    <cellStyle name="40% - Accent5 12 3 2 3 3" xfId="25540" xr:uid="{00000000-0005-0000-0000-00005A630000}"/>
    <cellStyle name="40% - Accent5 12 3 2 4" xfId="25541" xr:uid="{00000000-0005-0000-0000-00005B630000}"/>
    <cellStyle name="40% - Accent5 12 3 2 4 2" xfId="25542" xr:uid="{00000000-0005-0000-0000-00005C630000}"/>
    <cellStyle name="40% - Accent5 12 3 2 4 2 2" xfId="25543" xr:uid="{00000000-0005-0000-0000-00005D630000}"/>
    <cellStyle name="40% - Accent5 12 3 2 4 3" xfId="25544" xr:uid="{00000000-0005-0000-0000-00005E630000}"/>
    <cellStyle name="40% - Accent5 12 3 2 5" xfId="25545" xr:uid="{00000000-0005-0000-0000-00005F630000}"/>
    <cellStyle name="40% - Accent5 12 3 2 5 2" xfId="25546" xr:uid="{00000000-0005-0000-0000-000060630000}"/>
    <cellStyle name="40% - Accent5 12 3 2 6" xfId="25547" xr:uid="{00000000-0005-0000-0000-000061630000}"/>
    <cellStyle name="40% - Accent5 12 3 3" xfId="25548" xr:uid="{00000000-0005-0000-0000-000062630000}"/>
    <cellStyle name="40% - Accent5 12 3 3 2" xfId="25549" xr:uid="{00000000-0005-0000-0000-000063630000}"/>
    <cellStyle name="40% - Accent5 12 3 3 2 2" xfId="25550" xr:uid="{00000000-0005-0000-0000-000064630000}"/>
    <cellStyle name="40% - Accent5 12 3 3 2 2 2" xfId="25551" xr:uid="{00000000-0005-0000-0000-000065630000}"/>
    <cellStyle name="40% - Accent5 12 3 3 2 3" xfId="25552" xr:uid="{00000000-0005-0000-0000-000066630000}"/>
    <cellStyle name="40% - Accent5 12 3 3 3" xfId="25553" xr:uid="{00000000-0005-0000-0000-000067630000}"/>
    <cellStyle name="40% - Accent5 12 3 3 3 2" xfId="25554" xr:uid="{00000000-0005-0000-0000-000068630000}"/>
    <cellStyle name="40% - Accent5 12 3 3 4" xfId="25555" xr:uid="{00000000-0005-0000-0000-000069630000}"/>
    <cellStyle name="40% - Accent5 12 3 4" xfId="25556" xr:uid="{00000000-0005-0000-0000-00006A630000}"/>
    <cellStyle name="40% - Accent5 12 3 4 2" xfId="25557" xr:uid="{00000000-0005-0000-0000-00006B630000}"/>
    <cellStyle name="40% - Accent5 12 3 4 2 2" xfId="25558" xr:uid="{00000000-0005-0000-0000-00006C630000}"/>
    <cellStyle name="40% - Accent5 12 3 4 3" xfId="25559" xr:uid="{00000000-0005-0000-0000-00006D630000}"/>
    <cellStyle name="40% - Accent5 12 3 5" xfId="25560" xr:uid="{00000000-0005-0000-0000-00006E630000}"/>
    <cellStyle name="40% - Accent5 12 3 5 2" xfId="25561" xr:uid="{00000000-0005-0000-0000-00006F630000}"/>
    <cellStyle name="40% - Accent5 12 3 5 2 2" xfId="25562" xr:uid="{00000000-0005-0000-0000-000070630000}"/>
    <cellStyle name="40% - Accent5 12 3 5 3" xfId="25563" xr:uid="{00000000-0005-0000-0000-000071630000}"/>
    <cellStyle name="40% - Accent5 12 3 6" xfId="25564" xr:uid="{00000000-0005-0000-0000-000072630000}"/>
    <cellStyle name="40% - Accent5 12 3 6 2" xfId="25565" xr:uid="{00000000-0005-0000-0000-000073630000}"/>
    <cellStyle name="40% - Accent5 12 3 7" xfId="25566" xr:uid="{00000000-0005-0000-0000-000074630000}"/>
    <cellStyle name="40% - Accent5 12 4" xfId="25567" xr:uid="{00000000-0005-0000-0000-000075630000}"/>
    <cellStyle name="40% - Accent5 12 4 2" xfId="25568" xr:uid="{00000000-0005-0000-0000-000076630000}"/>
    <cellStyle name="40% - Accent5 12 4 2 2" xfId="25569" xr:uid="{00000000-0005-0000-0000-000077630000}"/>
    <cellStyle name="40% - Accent5 12 4 2 2 2" xfId="25570" xr:uid="{00000000-0005-0000-0000-000078630000}"/>
    <cellStyle name="40% - Accent5 12 4 2 2 2 2" xfId="25571" xr:uid="{00000000-0005-0000-0000-000079630000}"/>
    <cellStyle name="40% - Accent5 12 4 2 2 3" xfId="25572" xr:uid="{00000000-0005-0000-0000-00007A630000}"/>
    <cellStyle name="40% - Accent5 12 4 2 3" xfId="25573" xr:uid="{00000000-0005-0000-0000-00007B630000}"/>
    <cellStyle name="40% - Accent5 12 4 2 3 2" xfId="25574" xr:uid="{00000000-0005-0000-0000-00007C630000}"/>
    <cellStyle name="40% - Accent5 12 4 2 4" xfId="25575" xr:uid="{00000000-0005-0000-0000-00007D630000}"/>
    <cellStyle name="40% - Accent5 12 4 3" xfId="25576" xr:uid="{00000000-0005-0000-0000-00007E630000}"/>
    <cellStyle name="40% - Accent5 12 4 3 2" xfId="25577" xr:uid="{00000000-0005-0000-0000-00007F630000}"/>
    <cellStyle name="40% - Accent5 12 4 3 2 2" xfId="25578" xr:uid="{00000000-0005-0000-0000-000080630000}"/>
    <cellStyle name="40% - Accent5 12 4 3 3" xfId="25579" xr:uid="{00000000-0005-0000-0000-000081630000}"/>
    <cellStyle name="40% - Accent5 12 4 4" xfId="25580" xr:uid="{00000000-0005-0000-0000-000082630000}"/>
    <cellStyle name="40% - Accent5 12 4 4 2" xfId="25581" xr:uid="{00000000-0005-0000-0000-000083630000}"/>
    <cellStyle name="40% - Accent5 12 4 4 2 2" xfId="25582" xr:uid="{00000000-0005-0000-0000-000084630000}"/>
    <cellStyle name="40% - Accent5 12 4 4 3" xfId="25583" xr:uid="{00000000-0005-0000-0000-000085630000}"/>
    <cellStyle name="40% - Accent5 12 4 5" xfId="25584" xr:uid="{00000000-0005-0000-0000-000086630000}"/>
    <cellStyle name="40% - Accent5 12 4 5 2" xfId="25585" xr:uid="{00000000-0005-0000-0000-000087630000}"/>
    <cellStyle name="40% - Accent5 12 4 6" xfId="25586" xr:uid="{00000000-0005-0000-0000-000088630000}"/>
    <cellStyle name="40% - Accent5 12 5" xfId="25587" xr:uid="{00000000-0005-0000-0000-000089630000}"/>
    <cellStyle name="40% - Accent5 12 5 2" xfId="25588" xr:uid="{00000000-0005-0000-0000-00008A630000}"/>
    <cellStyle name="40% - Accent5 12 5 2 2" xfId="25589" xr:uid="{00000000-0005-0000-0000-00008B630000}"/>
    <cellStyle name="40% - Accent5 12 5 2 2 2" xfId="25590" xr:uid="{00000000-0005-0000-0000-00008C630000}"/>
    <cellStyle name="40% - Accent5 12 5 2 3" xfId="25591" xr:uid="{00000000-0005-0000-0000-00008D630000}"/>
    <cellStyle name="40% - Accent5 12 5 3" xfId="25592" xr:uid="{00000000-0005-0000-0000-00008E630000}"/>
    <cellStyle name="40% - Accent5 12 5 3 2" xfId="25593" xr:uid="{00000000-0005-0000-0000-00008F630000}"/>
    <cellStyle name="40% - Accent5 12 5 4" xfId="25594" xr:uid="{00000000-0005-0000-0000-000090630000}"/>
    <cellStyle name="40% - Accent5 12 6" xfId="25595" xr:uid="{00000000-0005-0000-0000-000091630000}"/>
    <cellStyle name="40% - Accent5 12 6 2" xfId="25596" xr:uid="{00000000-0005-0000-0000-000092630000}"/>
    <cellStyle name="40% - Accent5 12 6 2 2" xfId="25597" xr:uid="{00000000-0005-0000-0000-000093630000}"/>
    <cellStyle name="40% - Accent5 12 6 3" xfId="25598" xr:uid="{00000000-0005-0000-0000-000094630000}"/>
    <cellStyle name="40% - Accent5 12 7" xfId="25599" xr:uid="{00000000-0005-0000-0000-000095630000}"/>
    <cellStyle name="40% - Accent5 12 7 2" xfId="25600" xr:uid="{00000000-0005-0000-0000-000096630000}"/>
    <cellStyle name="40% - Accent5 12 7 2 2" xfId="25601" xr:uid="{00000000-0005-0000-0000-000097630000}"/>
    <cellStyle name="40% - Accent5 12 7 3" xfId="25602" xr:uid="{00000000-0005-0000-0000-000098630000}"/>
    <cellStyle name="40% - Accent5 12 8" xfId="25603" xr:uid="{00000000-0005-0000-0000-000099630000}"/>
    <cellStyle name="40% - Accent5 12 8 2" xfId="25604" xr:uid="{00000000-0005-0000-0000-00009A630000}"/>
    <cellStyle name="40% - Accent5 12 9" xfId="25605" xr:uid="{00000000-0005-0000-0000-00009B630000}"/>
    <cellStyle name="40% - Accent5 13" xfId="25606" xr:uid="{00000000-0005-0000-0000-00009C630000}"/>
    <cellStyle name="40% - Accent5 13 2" xfId="25607" xr:uid="{00000000-0005-0000-0000-00009D630000}"/>
    <cellStyle name="40% - Accent5 13 2 2" xfId="25608" xr:uid="{00000000-0005-0000-0000-00009E630000}"/>
    <cellStyle name="40% - Accent5 13 2 2 2" xfId="25609" xr:uid="{00000000-0005-0000-0000-00009F630000}"/>
    <cellStyle name="40% - Accent5 13 2 2 2 2" xfId="25610" xr:uid="{00000000-0005-0000-0000-0000A0630000}"/>
    <cellStyle name="40% - Accent5 13 2 2 2 2 2" xfId="25611" xr:uid="{00000000-0005-0000-0000-0000A1630000}"/>
    <cellStyle name="40% - Accent5 13 2 2 2 2 2 2" xfId="25612" xr:uid="{00000000-0005-0000-0000-0000A2630000}"/>
    <cellStyle name="40% - Accent5 13 2 2 2 2 3" xfId="25613" xr:uid="{00000000-0005-0000-0000-0000A3630000}"/>
    <cellStyle name="40% - Accent5 13 2 2 2 3" xfId="25614" xr:uid="{00000000-0005-0000-0000-0000A4630000}"/>
    <cellStyle name="40% - Accent5 13 2 2 2 3 2" xfId="25615" xr:uid="{00000000-0005-0000-0000-0000A5630000}"/>
    <cellStyle name="40% - Accent5 13 2 2 2 4" xfId="25616" xr:uid="{00000000-0005-0000-0000-0000A6630000}"/>
    <cellStyle name="40% - Accent5 13 2 2 3" xfId="25617" xr:uid="{00000000-0005-0000-0000-0000A7630000}"/>
    <cellStyle name="40% - Accent5 13 2 2 3 2" xfId="25618" xr:uid="{00000000-0005-0000-0000-0000A8630000}"/>
    <cellStyle name="40% - Accent5 13 2 2 3 2 2" xfId="25619" xr:uid="{00000000-0005-0000-0000-0000A9630000}"/>
    <cellStyle name="40% - Accent5 13 2 2 3 3" xfId="25620" xr:uid="{00000000-0005-0000-0000-0000AA630000}"/>
    <cellStyle name="40% - Accent5 13 2 2 4" xfId="25621" xr:uid="{00000000-0005-0000-0000-0000AB630000}"/>
    <cellStyle name="40% - Accent5 13 2 2 4 2" xfId="25622" xr:uid="{00000000-0005-0000-0000-0000AC630000}"/>
    <cellStyle name="40% - Accent5 13 2 2 4 2 2" xfId="25623" xr:uid="{00000000-0005-0000-0000-0000AD630000}"/>
    <cellStyle name="40% - Accent5 13 2 2 4 3" xfId="25624" xr:uid="{00000000-0005-0000-0000-0000AE630000}"/>
    <cellStyle name="40% - Accent5 13 2 2 5" xfId="25625" xr:uid="{00000000-0005-0000-0000-0000AF630000}"/>
    <cellStyle name="40% - Accent5 13 2 2 5 2" xfId="25626" xr:uid="{00000000-0005-0000-0000-0000B0630000}"/>
    <cellStyle name="40% - Accent5 13 2 2 6" xfId="25627" xr:uid="{00000000-0005-0000-0000-0000B1630000}"/>
    <cellStyle name="40% - Accent5 13 2 3" xfId="25628" xr:uid="{00000000-0005-0000-0000-0000B2630000}"/>
    <cellStyle name="40% - Accent5 13 2 3 2" xfId="25629" xr:uid="{00000000-0005-0000-0000-0000B3630000}"/>
    <cellStyle name="40% - Accent5 13 2 3 2 2" xfId="25630" xr:uid="{00000000-0005-0000-0000-0000B4630000}"/>
    <cellStyle name="40% - Accent5 13 2 3 2 2 2" xfId="25631" xr:uid="{00000000-0005-0000-0000-0000B5630000}"/>
    <cellStyle name="40% - Accent5 13 2 3 2 3" xfId="25632" xr:uid="{00000000-0005-0000-0000-0000B6630000}"/>
    <cellStyle name="40% - Accent5 13 2 3 3" xfId="25633" xr:uid="{00000000-0005-0000-0000-0000B7630000}"/>
    <cellStyle name="40% - Accent5 13 2 3 3 2" xfId="25634" xr:uid="{00000000-0005-0000-0000-0000B8630000}"/>
    <cellStyle name="40% - Accent5 13 2 3 4" xfId="25635" xr:uid="{00000000-0005-0000-0000-0000B9630000}"/>
    <cellStyle name="40% - Accent5 13 2 4" xfId="25636" xr:uid="{00000000-0005-0000-0000-0000BA630000}"/>
    <cellStyle name="40% - Accent5 13 2 4 2" xfId="25637" xr:uid="{00000000-0005-0000-0000-0000BB630000}"/>
    <cellStyle name="40% - Accent5 13 2 4 2 2" xfId="25638" xr:uid="{00000000-0005-0000-0000-0000BC630000}"/>
    <cellStyle name="40% - Accent5 13 2 4 3" xfId="25639" xr:uid="{00000000-0005-0000-0000-0000BD630000}"/>
    <cellStyle name="40% - Accent5 13 2 5" xfId="25640" xr:uid="{00000000-0005-0000-0000-0000BE630000}"/>
    <cellStyle name="40% - Accent5 13 2 5 2" xfId="25641" xr:uid="{00000000-0005-0000-0000-0000BF630000}"/>
    <cellStyle name="40% - Accent5 13 2 5 2 2" xfId="25642" xr:uid="{00000000-0005-0000-0000-0000C0630000}"/>
    <cellStyle name="40% - Accent5 13 2 5 3" xfId="25643" xr:uid="{00000000-0005-0000-0000-0000C1630000}"/>
    <cellStyle name="40% - Accent5 13 2 6" xfId="25644" xr:uid="{00000000-0005-0000-0000-0000C2630000}"/>
    <cellStyle name="40% - Accent5 13 2 6 2" xfId="25645" xr:uid="{00000000-0005-0000-0000-0000C3630000}"/>
    <cellStyle name="40% - Accent5 13 2 7" xfId="25646" xr:uid="{00000000-0005-0000-0000-0000C4630000}"/>
    <cellStyle name="40% - Accent5 13 3" xfId="25647" xr:uid="{00000000-0005-0000-0000-0000C5630000}"/>
    <cellStyle name="40% - Accent5 13 3 2" xfId="25648" xr:uid="{00000000-0005-0000-0000-0000C6630000}"/>
    <cellStyle name="40% - Accent5 13 3 2 2" xfId="25649" xr:uid="{00000000-0005-0000-0000-0000C7630000}"/>
    <cellStyle name="40% - Accent5 13 3 2 2 2" xfId="25650" xr:uid="{00000000-0005-0000-0000-0000C8630000}"/>
    <cellStyle name="40% - Accent5 13 3 2 2 2 2" xfId="25651" xr:uid="{00000000-0005-0000-0000-0000C9630000}"/>
    <cellStyle name="40% - Accent5 13 3 2 2 2 2 2" xfId="25652" xr:uid="{00000000-0005-0000-0000-0000CA630000}"/>
    <cellStyle name="40% - Accent5 13 3 2 2 2 3" xfId="25653" xr:uid="{00000000-0005-0000-0000-0000CB630000}"/>
    <cellStyle name="40% - Accent5 13 3 2 2 3" xfId="25654" xr:uid="{00000000-0005-0000-0000-0000CC630000}"/>
    <cellStyle name="40% - Accent5 13 3 2 2 3 2" xfId="25655" xr:uid="{00000000-0005-0000-0000-0000CD630000}"/>
    <cellStyle name="40% - Accent5 13 3 2 2 4" xfId="25656" xr:uid="{00000000-0005-0000-0000-0000CE630000}"/>
    <cellStyle name="40% - Accent5 13 3 2 3" xfId="25657" xr:uid="{00000000-0005-0000-0000-0000CF630000}"/>
    <cellStyle name="40% - Accent5 13 3 2 3 2" xfId="25658" xr:uid="{00000000-0005-0000-0000-0000D0630000}"/>
    <cellStyle name="40% - Accent5 13 3 2 3 2 2" xfId="25659" xr:uid="{00000000-0005-0000-0000-0000D1630000}"/>
    <cellStyle name="40% - Accent5 13 3 2 3 3" xfId="25660" xr:uid="{00000000-0005-0000-0000-0000D2630000}"/>
    <cellStyle name="40% - Accent5 13 3 2 4" xfId="25661" xr:uid="{00000000-0005-0000-0000-0000D3630000}"/>
    <cellStyle name="40% - Accent5 13 3 2 4 2" xfId="25662" xr:uid="{00000000-0005-0000-0000-0000D4630000}"/>
    <cellStyle name="40% - Accent5 13 3 2 4 2 2" xfId="25663" xr:uid="{00000000-0005-0000-0000-0000D5630000}"/>
    <cellStyle name="40% - Accent5 13 3 2 4 3" xfId="25664" xr:uid="{00000000-0005-0000-0000-0000D6630000}"/>
    <cellStyle name="40% - Accent5 13 3 2 5" xfId="25665" xr:uid="{00000000-0005-0000-0000-0000D7630000}"/>
    <cellStyle name="40% - Accent5 13 3 2 5 2" xfId="25666" xr:uid="{00000000-0005-0000-0000-0000D8630000}"/>
    <cellStyle name="40% - Accent5 13 3 2 6" xfId="25667" xr:uid="{00000000-0005-0000-0000-0000D9630000}"/>
    <cellStyle name="40% - Accent5 13 3 3" xfId="25668" xr:uid="{00000000-0005-0000-0000-0000DA630000}"/>
    <cellStyle name="40% - Accent5 13 3 3 2" xfId="25669" xr:uid="{00000000-0005-0000-0000-0000DB630000}"/>
    <cellStyle name="40% - Accent5 13 3 3 2 2" xfId="25670" xr:uid="{00000000-0005-0000-0000-0000DC630000}"/>
    <cellStyle name="40% - Accent5 13 3 3 2 2 2" xfId="25671" xr:uid="{00000000-0005-0000-0000-0000DD630000}"/>
    <cellStyle name="40% - Accent5 13 3 3 2 3" xfId="25672" xr:uid="{00000000-0005-0000-0000-0000DE630000}"/>
    <cellStyle name="40% - Accent5 13 3 3 3" xfId="25673" xr:uid="{00000000-0005-0000-0000-0000DF630000}"/>
    <cellStyle name="40% - Accent5 13 3 3 3 2" xfId="25674" xr:uid="{00000000-0005-0000-0000-0000E0630000}"/>
    <cellStyle name="40% - Accent5 13 3 3 4" xfId="25675" xr:uid="{00000000-0005-0000-0000-0000E1630000}"/>
    <cellStyle name="40% - Accent5 13 3 4" xfId="25676" xr:uid="{00000000-0005-0000-0000-0000E2630000}"/>
    <cellStyle name="40% - Accent5 13 3 4 2" xfId="25677" xr:uid="{00000000-0005-0000-0000-0000E3630000}"/>
    <cellStyle name="40% - Accent5 13 3 4 2 2" xfId="25678" xr:uid="{00000000-0005-0000-0000-0000E4630000}"/>
    <cellStyle name="40% - Accent5 13 3 4 3" xfId="25679" xr:uid="{00000000-0005-0000-0000-0000E5630000}"/>
    <cellStyle name="40% - Accent5 13 3 5" xfId="25680" xr:uid="{00000000-0005-0000-0000-0000E6630000}"/>
    <cellStyle name="40% - Accent5 13 3 5 2" xfId="25681" xr:uid="{00000000-0005-0000-0000-0000E7630000}"/>
    <cellStyle name="40% - Accent5 13 3 5 2 2" xfId="25682" xr:uid="{00000000-0005-0000-0000-0000E8630000}"/>
    <cellStyle name="40% - Accent5 13 3 5 3" xfId="25683" xr:uid="{00000000-0005-0000-0000-0000E9630000}"/>
    <cellStyle name="40% - Accent5 13 3 6" xfId="25684" xr:uid="{00000000-0005-0000-0000-0000EA630000}"/>
    <cellStyle name="40% - Accent5 13 3 6 2" xfId="25685" xr:uid="{00000000-0005-0000-0000-0000EB630000}"/>
    <cellStyle name="40% - Accent5 13 3 7" xfId="25686" xr:uid="{00000000-0005-0000-0000-0000EC630000}"/>
    <cellStyle name="40% - Accent5 13 4" xfId="25687" xr:uid="{00000000-0005-0000-0000-0000ED630000}"/>
    <cellStyle name="40% - Accent5 13 4 2" xfId="25688" xr:uid="{00000000-0005-0000-0000-0000EE630000}"/>
    <cellStyle name="40% - Accent5 13 4 2 2" xfId="25689" xr:uid="{00000000-0005-0000-0000-0000EF630000}"/>
    <cellStyle name="40% - Accent5 13 4 2 2 2" xfId="25690" xr:uid="{00000000-0005-0000-0000-0000F0630000}"/>
    <cellStyle name="40% - Accent5 13 4 2 2 2 2" xfId="25691" xr:uid="{00000000-0005-0000-0000-0000F1630000}"/>
    <cellStyle name="40% - Accent5 13 4 2 2 3" xfId="25692" xr:uid="{00000000-0005-0000-0000-0000F2630000}"/>
    <cellStyle name="40% - Accent5 13 4 2 3" xfId="25693" xr:uid="{00000000-0005-0000-0000-0000F3630000}"/>
    <cellStyle name="40% - Accent5 13 4 2 3 2" xfId="25694" xr:uid="{00000000-0005-0000-0000-0000F4630000}"/>
    <cellStyle name="40% - Accent5 13 4 2 4" xfId="25695" xr:uid="{00000000-0005-0000-0000-0000F5630000}"/>
    <cellStyle name="40% - Accent5 13 4 3" xfId="25696" xr:uid="{00000000-0005-0000-0000-0000F6630000}"/>
    <cellStyle name="40% - Accent5 13 4 3 2" xfId="25697" xr:uid="{00000000-0005-0000-0000-0000F7630000}"/>
    <cellStyle name="40% - Accent5 13 4 3 2 2" xfId="25698" xr:uid="{00000000-0005-0000-0000-0000F8630000}"/>
    <cellStyle name="40% - Accent5 13 4 3 3" xfId="25699" xr:uid="{00000000-0005-0000-0000-0000F9630000}"/>
    <cellStyle name="40% - Accent5 13 4 4" xfId="25700" xr:uid="{00000000-0005-0000-0000-0000FA630000}"/>
    <cellStyle name="40% - Accent5 13 4 4 2" xfId="25701" xr:uid="{00000000-0005-0000-0000-0000FB630000}"/>
    <cellStyle name="40% - Accent5 13 4 4 2 2" xfId="25702" xr:uid="{00000000-0005-0000-0000-0000FC630000}"/>
    <cellStyle name="40% - Accent5 13 4 4 3" xfId="25703" xr:uid="{00000000-0005-0000-0000-0000FD630000}"/>
    <cellStyle name="40% - Accent5 13 4 5" xfId="25704" xr:uid="{00000000-0005-0000-0000-0000FE630000}"/>
    <cellStyle name="40% - Accent5 13 4 5 2" xfId="25705" xr:uid="{00000000-0005-0000-0000-0000FF630000}"/>
    <cellStyle name="40% - Accent5 13 4 6" xfId="25706" xr:uid="{00000000-0005-0000-0000-000000640000}"/>
    <cellStyle name="40% - Accent5 13 5" xfId="25707" xr:uid="{00000000-0005-0000-0000-000001640000}"/>
    <cellStyle name="40% - Accent5 13 5 2" xfId="25708" xr:uid="{00000000-0005-0000-0000-000002640000}"/>
    <cellStyle name="40% - Accent5 13 5 2 2" xfId="25709" xr:uid="{00000000-0005-0000-0000-000003640000}"/>
    <cellStyle name="40% - Accent5 13 5 2 2 2" xfId="25710" xr:uid="{00000000-0005-0000-0000-000004640000}"/>
    <cellStyle name="40% - Accent5 13 5 2 3" xfId="25711" xr:uid="{00000000-0005-0000-0000-000005640000}"/>
    <cellStyle name="40% - Accent5 13 5 3" xfId="25712" xr:uid="{00000000-0005-0000-0000-000006640000}"/>
    <cellStyle name="40% - Accent5 13 5 3 2" xfId="25713" xr:uid="{00000000-0005-0000-0000-000007640000}"/>
    <cellStyle name="40% - Accent5 13 5 4" xfId="25714" xr:uid="{00000000-0005-0000-0000-000008640000}"/>
    <cellStyle name="40% - Accent5 13 6" xfId="25715" xr:uid="{00000000-0005-0000-0000-000009640000}"/>
    <cellStyle name="40% - Accent5 13 6 2" xfId="25716" xr:uid="{00000000-0005-0000-0000-00000A640000}"/>
    <cellStyle name="40% - Accent5 13 6 2 2" xfId="25717" xr:uid="{00000000-0005-0000-0000-00000B640000}"/>
    <cellStyle name="40% - Accent5 13 6 3" xfId="25718" xr:uid="{00000000-0005-0000-0000-00000C640000}"/>
    <cellStyle name="40% - Accent5 13 7" xfId="25719" xr:uid="{00000000-0005-0000-0000-00000D640000}"/>
    <cellStyle name="40% - Accent5 13 7 2" xfId="25720" xr:uid="{00000000-0005-0000-0000-00000E640000}"/>
    <cellStyle name="40% - Accent5 13 7 2 2" xfId="25721" xr:uid="{00000000-0005-0000-0000-00000F640000}"/>
    <cellStyle name="40% - Accent5 13 7 3" xfId="25722" xr:uid="{00000000-0005-0000-0000-000010640000}"/>
    <cellStyle name="40% - Accent5 13 8" xfId="25723" xr:uid="{00000000-0005-0000-0000-000011640000}"/>
    <cellStyle name="40% - Accent5 13 8 2" xfId="25724" xr:uid="{00000000-0005-0000-0000-000012640000}"/>
    <cellStyle name="40% - Accent5 13 9" xfId="25725" xr:uid="{00000000-0005-0000-0000-000013640000}"/>
    <cellStyle name="40% - Accent5 14" xfId="25726" xr:uid="{00000000-0005-0000-0000-000014640000}"/>
    <cellStyle name="40% - Accent5 14 2" xfId="25727" xr:uid="{00000000-0005-0000-0000-000015640000}"/>
    <cellStyle name="40% - Accent5 14 2 2" xfId="25728" xr:uid="{00000000-0005-0000-0000-000016640000}"/>
    <cellStyle name="40% - Accent5 14 2 2 2" xfId="25729" xr:uid="{00000000-0005-0000-0000-000017640000}"/>
    <cellStyle name="40% - Accent5 14 2 2 2 2" xfId="25730" xr:uid="{00000000-0005-0000-0000-000018640000}"/>
    <cellStyle name="40% - Accent5 14 2 2 2 2 2" xfId="25731" xr:uid="{00000000-0005-0000-0000-000019640000}"/>
    <cellStyle name="40% - Accent5 14 2 2 2 3" xfId="25732" xr:uid="{00000000-0005-0000-0000-00001A640000}"/>
    <cellStyle name="40% - Accent5 14 2 2 3" xfId="25733" xr:uid="{00000000-0005-0000-0000-00001B640000}"/>
    <cellStyle name="40% - Accent5 14 2 2 3 2" xfId="25734" xr:uid="{00000000-0005-0000-0000-00001C640000}"/>
    <cellStyle name="40% - Accent5 14 2 2 4" xfId="25735" xr:uid="{00000000-0005-0000-0000-00001D640000}"/>
    <cellStyle name="40% - Accent5 14 2 3" xfId="25736" xr:uid="{00000000-0005-0000-0000-00001E640000}"/>
    <cellStyle name="40% - Accent5 14 2 3 2" xfId="25737" xr:uid="{00000000-0005-0000-0000-00001F640000}"/>
    <cellStyle name="40% - Accent5 14 2 3 2 2" xfId="25738" xr:uid="{00000000-0005-0000-0000-000020640000}"/>
    <cellStyle name="40% - Accent5 14 2 3 3" xfId="25739" xr:uid="{00000000-0005-0000-0000-000021640000}"/>
    <cellStyle name="40% - Accent5 14 2 4" xfId="25740" xr:uid="{00000000-0005-0000-0000-000022640000}"/>
    <cellStyle name="40% - Accent5 14 2 4 2" xfId="25741" xr:uid="{00000000-0005-0000-0000-000023640000}"/>
    <cellStyle name="40% - Accent5 14 2 4 2 2" xfId="25742" xr:uid="{00000000-0005-0000-0000-000024640000}"/>
    <cellStyle name="40% - Accent5 14 2 4 3" xfId="25743" xr:uid="{00000000-0005-0000-0000-000025640000}"/>
    <cellStyle name="40% - Accent5 14 2 5" xfId="25744" xr:uid="{00000000-0005-0000-0000-000026640000}"/>
    <cellStyle name="40% - Accent5 14 2 5 2" xfId="25745" xr:uid="{00000000-0005-0000-0000-000027640000}"/>
    <cellStyle name="40% - Accent5 14 2 6" xfId="25746" xr:uid="{00000000-0005-0000-0000-000028640000}"/>
    <cellStyle name="40% - Accent5 14 3" xfId="25747" xr:uid="{00000000-0005-0000-0000-000029640000}"/>
    <cellStyle name="40% - Accent5 14 3 2" xfId="25748" xr:uid="{00000000-0005-0000-0000-00002A640000}"/>
    <cellStyle name="40% - Accent5 14 3 2 2" xfId="25749" xr:uid="{00000000-0005-0000-0000-00002B640000}"/>
    <cellStyle name="40% - Accent5 14 3 2 2 2" xfId="25750" xr:uid="{00000000-0005-0000-0000-00002C640000}"/>
    <cellStyle name="40% - Accent5 14 3 2 3" xfId="25751" xr:uid="{00000000-0005-0000-0000-00002D640000}"/>
    <cellStyle name="40% - Accent5 14 3 3" xfId="25752" xr:uid="{00000000-0005-0000-0000-00002E640000}"/>
    <cellStyle name="40% - Accent5 14 3 3 2" xfId="25753" xr:uid="{00000000-0005-0000-0000-00002F640000}"/>
    <cellStyle name="40% - Accent5 14 3 4" xfId="25754" xr:uid="{00000000-0005-0000-0000-000030640000}"/>
    <cellStyle name="40% - Accent5 14 4" xfId="25755" xr:uid="{00000000-0005-0000-0000-000031640000}"/>
    <cellStyle name="40% - Accent5 14 4 2" xfId="25756" xr:uid="{00000000-0005-0000-0000-000032640000}"/>
    <cellStyle name="40% - Accent5 14 4 2 2" xfId="25757" xr:uid="{00000000-0005-0000-0000-000033640000}"/>
    <cellStyle name="40% - Accent5 14 4 3" xfId="25758" xr:uid="{00000000-0005-0000-0000-000034640000}"/>
    <cellStyle name="40% - Accent5 14 5" xfId="25759" xr:uid="{00000000-0005-0000-0000-000035640000}"/>
    <cellStyle name="40% - Accent5 14 5 2" xfId="25760" xr:uid="{00000000-0005-0000-0000-000036640000}"/>
    <cellStyle name="40% - Accent5 14 5 2 2" xfId="25761" xr:uid="{00000000-0005-0000-0000-000037640000}"/>
    <cellStyle name="40% - Accent5 14 5 3" xfId="25762" xr:uid="{00000000-0005-0000-0000-000038640000}"/>
    <cellStyle name="40% - Accent5 14 6" xfId="25763" xr:uid="{00000000-0005-0000-0000-000039640000}"/>
    <cellStyle name="40% - Accent5 14 6 2" xfId="25764" xr:uid="{00000000-0005-0000-0000-00003A640000}"/>
    <cellStyle name="40% - Accent5 14 7" xfId="25765" xr:uid="{00000000-0005-0000-0000-00003B640000}"/>
    <cellStyle name="40% - Accent5 15" xfId="25766" xr:uid="{00000000-0005-0000-0000-00003C640000}"/>
    <cellStyle name="40% - Accent5 15 2" xfId="25767" xr:uid="{00000000-0005-0000-0000-00003D640000}"/>
    <cellStyle name="40% - Accent5 15 2 2" xfId="25768" xr:uid="{00000000-0005-0000-0000-00003E640000}"/>
    <cellStyle name="40% - Accent5 15 2 2 2" xfId="25769" xr:uid="{00000000-0005-0000-0000-00003F640000}"/>
    <cellStyle name="40% - Accent5 15 2 2 2 2" xfId="25770" xr:uid="{00000000-0005-0000-0000-000040640000}"/>
    <cellStyle name="40% - Accent5 15 2 2 2 2 2" xfId="25771" xr:uid="{00000000-0005-0000-0000-000041640000}"/>
    <cellStyle name="40% - Accent5 15 2 2 2 3" xfId="25772" xr:uid="{00000000-0005-0000-0000-000042640000}"/>
    <cellStyle name="40% - Accent5 15 2 2 3" xfId="25773" xr:uid="{00000000-0005-0000-0000-000043640000}"/>
    <cellStyle name="40% - Accent5 15 2 2 3 2" xfId="25774" xr:uid="{00000000-0005-0000-0000-000044640000}"/>
    <cellStyle name="40% - Accent5 15 2 2 4" xfId="25775" xr:uid="{00000000-0005-0000-0000-000045640000}"/>
    <cellStyle name="40% - Accent5 15 2 3" xfId="25776" xr:uid="{00000000-0005-0000-0000-000046640000}"/>
    <cellStyle name="40% - Accent5 15 2 3 2" xfId="25777" xr:uid="{00000000-0005-0000-0000-000047640000}"/>
    <cellStyle name="40% - Accent5 15 2 3 2 2" xfId="25778" xr:uid="{00000000-0005-0000-0000-000048640000}"/>
    <cellStyle name="40% - Accent5 15 2 3 3" xfId="25779" xr:uid="{00000000-0005-0000-0000-000049640000}"/>
    <cellStyle name="40% - Accent5 15 2 4" xfId="25780" xr:uid="{00000000-0005-0000-0000-00004A640000}"/>
    <cellStyle name="40% - Accent5 15 2 4 2" xfId="25781" xr:uid="{00000000-0005-0000-0000-00004B640000}"/>
    <cellStyle name="40% - Accent5 15 2 4 2 2" xfId="25782" xr:uid="{00000000-0005-0000-0000-00004C640000}"/>
    <cellStyle name="40% - Accent5 15 2 4 3" xfId="25783" xr:uid="{00000000-0005-0000-0000-00004D640000}"/>
    <cellStyle name="40% - Accent5 15 2 5" xfId="25784" xr:uid="{00000000-0005-0000-0000-00004E640000}"/>
    <cellStyle name="40% - Accent5 15 2 5 2" xfId="25785" xr:uid="{00000000-0005-0000-0000-00004F640000}"/>
    <cellStyle name="40% - Accent5 15 2 6" xfId="25786" xr:uid="{00000000-0005-0000-0000-000050640000}"/>
    <cellStyle name="40% - Accent5 15 3" xfId="25787" xr:uid="{00000000-0005-0000-0000-000051640000}"/>
    <cellStyle name="40% - Accent5 15 3 2" xfId="25788" xr:uid="{00000000-0005-0000-0000-000052640000}"/>
    <cellStyle name="40% - Accent5 15 3 2 2" xfId="25789" xr:uid="{00000000-0005-0000-0000-000053640000}"/>
    <cellStyle name="40% - Accent5 15 3 2 2 2" xfId="25790" xr:uid="{00000000-0005-0000-0000-000054640000}"/>
    <cellStyle name="40% - Accent5 15 3 2 3" xfId="25791" xr:uid="{00000000-0005-0000-0000-000055640000}"/>
    <cellStyle name="40% - Accent5 15 3 3" xfId="25792" xr:uid="{00000000-0005-0000-0000-000056640000}"/>
    <cellStyle name="40% - Accent5 15 3 3 2" xfId="25793" xr:uid="{00000000-0005-0000-0000-000057640000}"/>
    <cellStyle name="40% - Accent5 15 3 4" xfId="25794" xr:uid="{00000000-0005-0000-0000-000058640000}"/>
    <cellStyle name="40% - Accent5 15 4" xfId="25795" xr:uid="{00000000-0005-0000-0000-000059640000}"/>
    <cellStyle name="40% - Accent5 15 4 2" xfId="25796" xr:uid="{00000000-0005-0000-0000-00005A640000}"/>
    <cellStyle name="40% - Accent5 15 4 2 2" xfId="25797" xr:uid="{00000000-0005-0000-0000-00005B640000}"/>
    <cellStyle name="40% - Accent5 15 4 3" xfId="25798" xr:uid="{00000000-0005-0000-0000-00005C640000}"/>
    <cellStyle name="40% - Accent5 15 5" xfId="25799" xr:uid="{00000000-0005-0000-0000-00005D640000}"/>
    <cellStyle name="40% - Accent5 15 5 2" xfId="25800" xr:uid="{00000000-0005-0000-0000-00005E640000}"/>
    <cellStyle name="40% - Accent5 15 5 2 2" xfId="25801" xr:uid="{00000000-0005-0000-0000-00005F640000}"/>
    <cellStyle name="40% - Accent5 15 5 3" xfId="25802" xr:uid="{00000000-0005-0000-0000-000060640000}"/>
    <cellStyle name="40% - Accent5 15 6" xfId="25803" xr:uid="{00000000-0005-0000-0000-000061640000}"/>
    <cellStyle name="40% - Accent5 15 6 2" xfId="25804" xr:uid="{00000000-0005-0000-0000-000062640000}"/>
    <cellStyle name="40% - Accent5 15 7" xfId="25805" xr:uid="{00000000-0005-0000-0000-000063640000}"/>
    <cellStyle name="40% - Accent5 16" xfId="25806" xr:uid="{00000000-0005-0000-0000-000064640000}"/>
    <cellStyle name="40% - Accent5 16 2" xfId="25807" xr:uid="{00000000-0005-0000-0000-000065640000}"/>
    <cellStyle name="40% - Accent5 16 2 2" xfId="25808" xr:uid="{00000000-0005-0000-0000-000066640000}"/>
    <cellStyle name="40% - Accent5 16 2 2 2" xfId="25809" xr:uid="{00000000-0005-0000-0000-000067640000}"/>
    <cellStyle name="40% - Accent5 16 2 2 2 2" xfId="25810" xr:uid="{00000000-0005-0000-0000-000068640000}"/>
    <cellStyle name="40% - Accent5 16 2 2 2 2 2" xfId="25811" xr:uid="{00000000-0005-0000-0000-000069640000}"/>
    <cellStyle name="40% - Accent5 16 2 2 2 3" xfId="25812" xr:uid="{00000000-0005-0000-0000-00006A640000}"/>
    <cellStyle name="40% - Accent5 16 2 2 3" xfId="25813" xr:uid="{00000000-0005-0000-0000-00006B640000}"/>
    <cellStyle name="40% - Accent5 16 2 2 3 2" xfId="25814" xr:uid="{00000000-0005-0000-0000-00006C640000}"/>
    <cellStyle name="40% - Accent5 16 2 2 4" xfId="25815" xr:uid="{00000000-0005-0000-0000-00006D640000}"/>
    <cellStyle name="40% - Accent5 16 2 3" xfId="25816" xr:uid="{00000000-0005-0000-0000-00006E640000}"/>
    <cellStyle name="40% - Accent5 16 2 3 2" xfId="25817" xr:uid="{00000000-0005-0000-0000-00006F640000}"/>
    <cellStyle name="40% - Accent5 16 2 3 2 2" xfId="25818" xr:uid="{00000000-0005-0000-0000-000070640000}"/>
    <cellStyle name="40% - Accent5 16 2 3 3" xfId="25819" xr:uid="{00000000-0005-0000-0000-000071640000}"/>
    <cellStyle name="40% - Accent5 16 2 4" xfId="25820" xr:uid="{00000000-0005-0000-0000-000072640000}"/>
    <cellStyle name="40% - Accent5 16 2 4 2" xfId="25821" xr:uid="{00000000-0005-0000-0000-000073640000}"/>
    <cellStyle name="40% - Accent5 16 2 4 2 2" xfId="25822" xr:uid="{00000000-0005-0000-0000-000074640000}"/>
    <cellStyle name="40% - Accent5 16 2 4 3" xfId="25823" xr:uid="{00000000-0005-0000-0000-000075640000}"/>
    <cellStyle name="40% - Accent5 16 2 5" xfId="25824" xr:uid="{00000000-0005-0000-0000-000076640000}"/>
    <cellStyle name="40% - Accent5 16 2 5 2" xfId="25825" xr:uid="{00000000-0005-0000-0000-000077640000}"/>
    <cellStyle name="40% - Accent5 16 2 6" xfId="25826" xr:uid="{00000000-0005-0000-0000-000078640000}"/>
    <cellStyle name="40% - Accent5 16 3" xfId="25827" xr:uid="{00000000-0005-0000-0000-000079640000}"/>
    <cellStyle name="40% - Accent5 16 3 2" xfId="25828" xr:uid="{00000000-0005-0000-0000-00007A640000}"/>
    <cellStyle name="40% - Accent5 16 3 2 2" xfId="25829" xr:uid="{00000000-0005-0000-0000-00007B640000}"/>
    <cellStyle name="40% - Accent5 16 3 2 2 2" xfId="25830" xr:uid="{00000000-0005-0000-0000-00007C640000}"/>
    <cellStyle name="40% - Accent5 16 3 2 3" xfId="25831" xr:uid="{00000000-0005-0000-0000-00007D640000}"/>
    <cellStyle name="40% - Accent5 16 3 3" xfId="25832" xr:uid="{00000000-0005-0000-0000-00007E640000}"/>
    <cellStyle name="40% - Accent5 16 3 3 2" xfId="25833" xr:uid="{00000000-0005-0000-0000-00007F640000}"/>
    <cellStyle name="40% - Accent5 16 3 4" xfId="25834" xr:uid="{00000000-0005-0000-0000-000080640000}"/>
    <cellStyle name="40% - Accent5 16 4" xfId="25835" xr:uid="{00000000-0005-0000-0000-000081640000}"/>
    <cellStyle name="40% - Accent5 16 4 2" xfId="25836" xr:uid="{00000000-0005-0000-0000-000082640000}"/>
    <cellStyle name="40% - Accent5 16 4 2 2" xfId="25837" xr:uid="{00000000-0005-0000-0000-000083640000}"/>
    <cellStyle name="40% - Accent5 16 4 3" xfId="25838" xr:uid="{00000000-0005-0000-0000-000084640000}"/>
    <cellStyle name="40% - Accent5 16 5" xfId="25839" xr:uid="{00000000-0005-0000-0000-000085640000}"/>
    <cellStyle name="40% - Accent5 16 5 2" xfId="25840" xr:uid="{00000000-0005-0000-0000-000086640000}"/>
    <cellStyle name="40% - Accent5 16 5 2 2" xfId="25841" xr:uid="{00000000-0005-0000-0000-000087640000}"/>
    <cellStyle name="40% - Accent5 16 5 3" xfId="25842" xr:uid="{00000000-0005-0000-0000-000088640000}"/>
    <cellStyle name="40% - Accent5 16 6" xfId="25843" xr:uid="{00000000-0005-0000-0000-000089640000}"/>
    <cellStyle name="40% - Accent5 16 6 2" xfId="25844" xr:uid="{00000000-0005-0000-0000-00008A640000}"/>
    <cellStyle name="40% - Accent5 16 7" xfId="25845" xr:uid="{00000000-0005-0000-0000-00008B640000}"/>
    <cellStyle name="40% - Accent5 17" xfId="25846" xr:uid="{00000000-0005-0000-0000-00008C640000}"/>
    <cellStyle name="40% - Accent5 17 2" xfId="25847" xr:uid="{00000000-0005-0000-0000-00008D640000}"/>
    <cellStyle name="40% - Accent5 17 2 2" xfId="25848" xr:uid="{00000000-0005-0000-0000-00008E640000}"/>
    <cellStyle name="40% - Accent5 17 2 2 2" xfId="25849" xr:uid="{00000000-0005-0000-0000-00008F640000}"/>
    <cellStyle name="40% - Accent5 17 2 2 2 2" xfId="25850" xr:uid="{00000000-0005-0000-0000-000090640000}"/>
    <cellStyle name="40% - Accent5 17 2 2 2 2 2" xfId="25851" xr:uid="{00000000-0005-0000-0000-000091640000}"/>
    <cellStyle name="40% - Accent5 17 2 2 2 3" xfId="25852" xr:uid="{00000000-0005-0000-0000-000092640000}"/>
    <cellStyle name="40% - Accent5 17 2 2 3" xfId="25853" xr:uid="{00000000-0005-0000-0000-000093640000}"/>
    <cellStyle name="40% - Accent5 17 2 2 3 2" xfId="25854" xr:uid="{00000000-0005-0000-0000-000094640000}"/>
    <cellStyle name="40% - Accent5 17 2 2 4" xfId="25855" xr:uid="{00000000-0005-0000-0000-000095640000}"/>
    <cellStyle name="40% - Accent5 17 2 3" xfId="25856" xr:uid="{00000000-0005-0000-0000-000096640000}"/>
    <cellStyle name="40% - Accent5 17 2 3 2" xfId="25857" xr:uid="{00000000-0005-0000-0000-000097640000}"/>
    <cellStyle name="40% - Accent5 17 2 3 2 2" xfId="25858" xr:uid="{00000000-0005-0000-0000-000098640000}"/>
    <cellStyle name="40% - Accent5 17 2 3 3" xfId="25859" xr:uid="{00000000-0005-0000-0000-000099640000}"/>
    <cellStyle name="40% - Accent5 17 2 4" xfId="25860" xr:uid="{00000000-0005-0000-0000-00009A640000}"/>
    <cellStyle name="40% - Accent5 17 2 4 2" xfId="25861" xr:uid="{00000000-0005-0000-0000-00009B640000}"/>
    <cellStyle name="40% - Accent5 17 2 4 2 2" xfId="25862" xr:uid="{00000000-0005-0000-0000-00009C640000}"/>
    <cellStyle name="40% - Accent5 17 2 4 3" xfId="25863" xr:uid="{00000000-0005-0000-0000-00009D640000}"/>
    <cellStyle name="40% - Accent5 17 2 5" xfId="25864" xr:uid="{00000000-0005-0000-0000-00009E640000}"/>
    <cellStyle name="40% - Accent5 17 2 5 2" xfId="25865" xr:uid="{00000000-0005-0000-0000-00009F640000}"/>
    <cellStyle name="40% - Accent5 17 2 6" xfId="25866" xr:uid="{00000000-0005-0000-0000-0000A0640000}"/>
    <cellStyle name="40% - Accent5 17 3" xfId="25867" xr:uid="{00000000-0005-0000-0000-0000A1640000}"/>
    <cellStyle name="40% - Accent5 17 3 2" xfId="25868" xr:uid="{00000000-0005-0000-0000-0000A2640000}"/>
    <cellStyle name="40% - Accent5 17 3 2 2" xfId="25869" xr:uid="{00000000-0005-0000-0000-0000A3640000}"/>
    <cellStyle name="40% - Accent5 17 3 2 2 2" xfId="25870" xr:uid="{00000000-0005-0000-0000-0000A4640000}"/>
    <cellStyle name="40% - Accent5 17 3 2 3" xfId="25871" xr:uid="{00000000-0005-0000-0000-0000A5640000}"/>
    <cellStyle name="40% - Accent5 17 3 3" xfId="25872" xr:uid="{00000000-0005-0000-0000-0000A6640000}"/>
    <cellStyle name="40% - Accent5 17 3 3 2" xfId="25873" xr:uid="{00000000-0005-0000-0000-0000A7640000}"/>
    <cellStyle name="40% - Accent5 17 3 4" xfId="25874" xr:uid="{00000000-0005-0000-0000-0000A8640000}"/>
    <cellStyle name="40% - Accent5 17 4" xfId="25875" xr:uid="{00000000-0005-0000-0000-0000A9640000}"/>
    <cellStyle name="40% - Accent5 17 4 2" xfId="25876" xr:uid="{00000000-0005-0000-0000-0000AA640000}"/>
    <cellStyle name="40% - Accent5 17 4 2 2" xfId="25877" xr:uid="{00000000-0005-0000-0000-0000AB640000}"/>
    <cellStyle name="40% - Accent5 17 4 3" xfId="25878" xr:uid="{00000000-0005-0000-0000-0000AC640000}"/>
    <cellStyle name="40% - Accent5 17 5" xfId="25879" xr:uid="{00000000-0005-0000-0000-0000AD640000}"/>
    <cellStyle name="40% - Accent5 17 5 2" xfId="25880" xr:uid="{00000000-0005-0000-0000-0000AE640000}"/>
    <cellStyle name="40% - Accent5 17 5 2 2" xfId="25881" xr:uid="{00000000-0005-0000-0000-0000AF640000}"/>
    <cellStyle name="40% - Accent5 17 5 3" xfId="25882" xr:uid="{00000000-0005-0000-0000-0000B0640000}"/>
    <cellStyle name="40% - Accent5 17 6" xfId="25883" xr:uid="{00000000-0005-0000-0000-0000B1640000}"/>
    <cellStyle name="40% - Accent5 17 6 2" xfId="25884" xr:uid="{00000000-0005-0000-0000-0000B2640000}"/>
    <cellStyle name="40% - Accent5 17 7" xfId="25885" xr:uid="{00000000-0005-0000-0000-0000B3640000}"/>
    <cellStyle name="40% - Accent5 18" xfId="25886" xr:uid="{00000000-0005-0000-0000-0000B4640000}"/>
    <cellStyle name="40% - Accent5 18 2" xfId="25887" xr:uid="{00000000-0005-0000-0000-0000B5640000}"/>
    <cellStyle name="40% - Accent5 18 2 2" xfId="25888" xr:uid="{00000000-0005-0000-0000-0000B6640000}"/>
    <cellStyle name="40% - Accent5 18 2 2 2" xfId="25889" xr:uid="{00000000-0005-0000-0000-0000B7640000}"/>
    <cellStyle name="40% - Accent5 18 2 2 2 2" xfId="25890" xr:uid="{00000000-0005-0000-0000-0000B8640000}"/>
    <cellStyle name="40% - Accent5 18 2 2 2 2 2" xfId="25891" xr:uid="{00000000-0005-0000-0000-0000B9640000}"/>
    <cellStyle name="40% - Accent5 18 2 2 2 3" xfId="25892" xr:uid="{00000000-0005-0000-0000-0000BA640000}"/>
    <cellStyle name="40% - Accent5 18 2 2 3" xfId="25893" xr:uid="{00000000-0005-0000-0000-0000BB640000}"/>
    <cellStyle name="40% - Accent5 18 2 2 3 2" xfId="25894" xr:uid="{00000000-0005-0000-0000-0000BC640000}"/>
    <cellStyle name="40% - Accent5 18 2 2 4" xfId="25895" xr:uid="{00000000-0005-0000-0000-0000BD640000}"/>
    <cellStyle name="40% - Accent5 18 2 3" xfId="25896" xr:uid="{00000000-0005-0000-0000-0000BE640000}"/>
    <cellStyle name="40% - Accent5 18 2 3 2" xfId="25897" xr:uid="{00000000-0005-0000-0000-0000BF640000}"/>
    <cellStyle name="40% - Accent5 18 2 3 2 2" xfId="25898" xr:uid="{00000000-0005-0000-0000-0000C0640000}"/>
    <cellStyle name="40% - Accent5 18 2 3 3" xfId="25899" xr:uid="{00000000-0005-0000-0000-0000C1640000}"/>
    <cellStyle name="40% - Accent5 18 2 4" xfId="25900" xr:uid="{00000000-0005-0000-0000-0000C2640000}"/>
    <cellStyle name="40% - Accent5 18 2 4 2" xfId="25901" xr:uid="{00000000-0005-0000-0000-0000C3640000}"/>
    <cellStyle name="40% - Accent5 18 2 4 2 2" xfId="25902" xr:uid="{00000000-0005-0000-0000-0000C4640000}"/>
    <cellStyle name="40% - Accent5 18 2 4 3" xfId="25903" xr:uid="{00000000-0005-0000-0000-0000C5640000}"/>
    <cellStyle name="40% - Accent5 18 2 5" xfId="25904" xr:uid="{00000000-0005-0000-0000-0000C6640000}"/>
    <cellStyle name="40% - Accent5 18 2 5 2" xfId="25905" xr:uid="{00000000-0005-0000-0000-0000C7640000}"/>
    <cellStyle name="40% - Accent5 18 2 6" xfId="25906" xr:uid="{00000000-0005-0000-0000-0000C8640000}"/>
    <cellStyle name="40% - Accent5 18 3" xfId="25907" xr:uid="{00000000-0005-0000-0000-0000C9640000}"/>
    <cellStyle name="40% - Accent5 18 3 2" xfId="25908" xr:uid="{00000000-0005-0000-0000-0000CA640000}"/>
    <cellStyle name="40% - Accent5 18 3 2 2" xfId="25909" xr:uid="{00000000-0005-0000-0000-0000CB640000}"/>
    <cellStyle name="40% - Accent5 18 3 2 2 2" xfId="25910" xr:uid="{00000000-0005-0000-0000-0000CC640000}"/>
    <cellStyle name="40% - Accent5 18 3 2 3" xfId="25911" xr:uid="{00000000-0005-0000-0000-0000CD640000}"/>
    <cellStyle name="40% - Accent5 18 3 3" xfId="25912" xr:uid="{00000000-0005-0000-0000-0000CE640000}"/>
    <cellStyle name="40% - Accent5 18 3 3 2" xfId="25913" xr:uid="{00000000-0005-0000-0000-0000CF640000}"/>
    <cellStyle name="40% - Accent5 18 3 4" xfId="25914" xr:uid="{00000000-0005-0000-0000-0000D0640000}"/>
    <cellStyle name="40% - Accent5 18 4" xfId="25915" xr:uid="{00000000-0005-0000-0000-0000D1640000}"/>
    <cellStyle name="40% - Accent5 18 4 2" xfId="25916" xr:uid="{00000000-0005-0000-0000-0000D2640000}"/>
    <cellStyle name="40% - Accent5 18 4 2 2" xfId="25917" xr:uid="{00000000-0005-0000-0000-0000D3640000}"/>
    <cellStyle name="40% - Accent5 18 4 3" xfId="25918" xr:uid="{00000000-0005-0000-0000-0000D4640000}"/>
    <cellStyle name="40% - Accent5 18 5" xfId="25919" xr:uid="{00000000-0005-0000-0000-0000D5640000}"/>
    <cellStyle name="40% - Accent5 18 5 2" xfId="25920" xr:uid="{00000000-0005-0000-0000-0000D6640000}"/>
    <cellStyle name="40% - Accent5 18 5 2 2" xfId="25921" xr:uid="{00000000-0005-0000-0000-0000D7640000}"/>
    <cellStyle name="40% - Accent5 18 5 3" xfId="25922" xr:uid="{00000000-0005-0000-0000-0000D8640000}"/>
    <cellStyle name="40% - Accent5 18 6" xfId="25923" xr:uid="{00000000-0005-0000-0000-0000D9640000}"/>
    <cellStyle name="40% - Accent5 18 6 2" xfId="25924" xr:uid="{00000000-0005-0000-0000-0000DA640000}"/>
    <cellStyle name="40% - Accent5 18 7" xfId="25925" xr:uid="{00000000-0005-0000-0000-0000DB640000}"/>
    <cellStyle name="40% - Accent5 19" xfId="25926" xr:uid="{00000000-0005-0000-0000-0000DC640000}"/>
    <cellStyle name="40% - Accent5 19 2" xfId="25927" xr:uid="{00000000-0005-0000-0000-0000DD640000}"/>
    <cellStyle name="40% - Accent5 19 2 2" xfId="25928" xr:uid="{00000000-0005-0000-0000-0000DE640000}"/>
    <cellStyle name="40% - Accent5 19 2 2 2" xfId="25929" xr:uid="{00000000-0005-0000-0000-0000DF640000}"/>
    <cellStyle name="40% - Accent5 19 2 2 2 2" xfId="25930" xr:uid="{00000000-0005-0000-0000-0000E0640000}"/>
    <cellStyle name="40% - Accent5 19 2 2 2 2 2" xfId="25931" xr:uid="{00000000-0005-0000-0000-0000E1640000}"/>
    <cellStyle name="40% - Accent5 19 2 2 2 3" xfId="25932" xr:uid="{00000000-0005-0000-0000-0000E2640000}"/>
    <cellStyle name="40% - Accent5 19 2 2 3" xfId="25933" xr:uid="{00000000-0005-0000-0000-0000E3640000}"/>
    <cellStyle name="40% - Accent5 19 2 2 3 2" xfId="25934" xr:uid="{00000000-0005-0000-0000-0000E4640000}"/>
    <cellStyle name="40% - Accent5 19 2 2 4" xfId="25935" xr:uid="{00000000-0005-0000-0000-0000E5640000}"/>
    <cellStyle name="40% - Accent5 19 2 3" xfId="25936" xr:uid="{00000000-0005-0000-0000-0000E6640000}"/>
    <cellStyle name="40% - Accent5 19 2 3 2" xfId="25937" xr:uid="{00000000-0005-0000-0000-0000E7640000}"/>
    <cellStyle name="40% - Accent5 19 2 3 2 2" xfId="25938" xr:uid="{00000000-0005-0000-0000-0000E8640000}"/>
    <cellStyle name="40% - Accent5 19 2 3 3" xfId="25939" xr:uid="{00000000-0005-0000-0000-0000E9640000}"/>
    <cellStyle name="40% - Accent5 19 2 4" xfId="25940" xr:uid="{00000000-0005-0000-0000-0000EA640000}"/>
    <cellStyle name="40% - Accent5 19 2 4 2" xfId="25941" xr:uid="{00000000-0005-0000-0000-0000EB640000}"/>
    <cellStyle name="40% - Accent5 19 2 4 2 2" xfId="25942" xr:uid="{00000000-0005-0000-0000-0000EC640000}"/>
    <cellStyle name="40% - Accent5 19 2 4 3" xfId="25943" xr:uid="{00000000-0005-0000-0000-0000ED640000}"/>
    <cellStyle name="40% - Accent5 19 2 5" xfId="25944" xr:uid="{00000000-0005-0000-0000-0000EE640000}"/>
    <cellStyle name="40% - Accent5 19 2 5 2" xfId="25945" xr:uid="{00000000-0005-0000-0000-0000EF640000}"/>
    <cellStyle name="40% - Accent5 19 2 6" xfId="25946" xr:uid="{00000000-0005-0000-0000-0000F0640000}"/>
    <cellStyle name="40% - Accent5 19 3" xfId="25947" xr:uid="{00000000-0005-0000-0000-0000F1640000}"/>
    <cellStyle name="40% - Accent5 19 3 2" xfId="25948" xr:uid="{00000000-0005-0000-0000-0000F2640000}"/>
    <cellStyle name="40% - Accent5 19 3 2 2" xfId="25949" xr:uid="{00000000-0005-0000-0000-0000F3640000}"/>
    <cellStyle name="40% - Accent5 19 3 2 2 2" xfId="25950" xr:uid="{00000000-0005-0000-0000-0000F4640000}"/>
    <cellStyle name="40% - Accent5 19 3 2 3" xfId="25951" xr:uid="{00000000-0005-0000-0000-0000F5640000}"/>
    <cellStyle name="40% - Accent5 19 3 3" xfId="25952" xr:uid="{00000000-0005-0000-0000-0000F6640000}"/>
    <cellStyle name="40% - Accent5 19 3 3 2" xfId="25953" xr:uid="{00000000-0005-0000-0000-0000F7640000}"/>
    <cellStyle name="40% - Accent5 19 3 4" xfId="25954" xr:uid="{00000000-0005-0000-0000-0000F8640000}"/>
    <cellStyle name="40% - Accent5 19 4" xfId="25955" xr:uid="{00000000-0005-0000-0000-0000F9640000}"/>
    <cellStyle name="40% - Accent5 19 4 2" xfId="25956" xr:uid="{00000000-0005-0000-0000-0000FA640000}"/>
    <cellStyle name="40% - Accent5 19 4 2 2" xfId="25957" xr:uid="{00000000-0005-0000-0000-0000FB640000}"/>
    <cellStyle name="40% - Accent5 19 4 3" xfId="25958" xr:uid="{00000000-0005-0000-0000-0000FC640000}"/>
    <cellStyle name="40% - Accent5 19 5" xfId="25959" xr:uid="{00000000-0005-0000-0000-0000FD640000}"/>
    <cellStyle name="40% - Accent5 19 5 2" xfId="25960" xr:uid="{00000000-0005-0000-0000-0000FE640000}"/>
    <cellStyle name="40% - Accent5 19 5 2 2" xfId="25961" xr:uid="{00000000-0005-0000-0000-0000FF640000}"/>
    <cellStyle name="40% - Accent5 19 5 3" xfId="25962" xr:uid="{00000000-0005-0000-0000-000000650000}"/>
    <cellStyle name="40% - Accent5 19 6" xfId="25963" xr:uid="{00000000-0005-0000-0000-000001650000}"/>
    <cellStyle name="40% - Accent5 19 6 2" xfId="25964" xr:uid="{00000000-0005-0000-0000-000002650000}"/>
    <cellStyle name="40% - Accent5 19 7" xfId="25965" xr:uid="{00000000-0005-0000-0000-000003650000}"/>
    <cellStyle name="40% - Accent5 2" xfId="64" xr:uid="{00000000-0005-0000-0000-000004650000}"/>
    <cellStyle name="40% - Accent5 2 10" xfId="25966" xr:uid="{00000000-0005-0000-0000-000005650000}"/>
    <cellStyle name="40% - Accent5 2 2" xfId="25967" xr:uid="{00000000-0005-0000-0000-000006650000}"/>
    <cellStyle name="40% - Accent5 2 2 2" xfId="25968" xr:uid="{00000000-0005-0000-0000-000007650000}"/>
    <cellStyle name="40% - Accent5 2 2 2 2" xfId="25969" xr:uid="{00000000-0005-0000-0000-000008650000}"/>
    <cellStyle name="40% - Accent5 2 2 2 2 2" xfId="25970" xr:uid="{00000000-0005-0000-0000-000009650000}"/>
    <cellStyle name="40% - Accent5 2 2 2 2 2 2" xfId="25971" xr:uid="{00000000-0005-0000-0000-00000A650000}"/>
    <cellStyle name="40% - Accent5 2 2 2 2 2 2 2" xfId="25972" xr:uid="{00000000-0005-0000-0000-00000B650000}"/>
    <cellStyle name="40% - Accent5 2 2 2 2 2 2 2 2" xfId="25973" xr:uid="{00000000-0005-0000-0000-00000C650000}"/>
    <cellStyle name="40% - Accent5 2 2 2 2 2 2 3" xfId="25974" xr:uid="{00000000-0005-0000-0000-00000D650000}"/>
    <cellStyle name="40% - Accent5 2 2 2 2 2 3" xfId="25975" xr:uid="{00000000-0005-0000-0000-00000E650000}"/>
    <cellStyle name="40% - Accent5 2 2 2 2 2 3 2" xfId="25976" xr:uid="{00000000-0005-0000-0000-00000F650000}"/>
    <cellStyle name="40% - Accent5 2 2 2 2 2 4" xfId="25977" xr:uid="{00000000-0005-0000-0000-000010650000}"/>
    <cellStyle name="40% - Accent5 2 2 2 2 3" xfId="25978" xr:uid="{00000000-0005-0000-0000-000011650000}"/>
    <cellStyle name="40% - Accent5 2 2 2 2 3 2" xfId="25979" xr:uid="{00000000-0005-0000-0000-000012650000}"/>
    <cellStyle name="40% - Accent5 2 2 2 2 3 2 2" xfId="25980" xr:uid="{00000000-0005-0000-0000-000013650000}"/>
    <cellStyle name="40% - Accent5 2 2 2 2 3 3" xfId="25981" xr:uid="{00000000-0005-0000-0000-000014650000}"/>
    <cellStyle name="40% - Accent5 2 2 2 2 4" xfId="25982" xr:uid="{00000000-0005-0000-0000-000015650000}"/>
    <cellStyle name="40% - Accent5 2 2 2 2 4 2" xfId="25983" xr:uid="{00000000-0005-0000-0000-000016650000}"/>
    <cellStyle name="40% - Accent5 2 2 2 2 4 2 2" xfId="25984" xr:uid="{00000000-0005-0000-0000-000017650000}"/>
    <cellStyle name="40% - Accent5 2 2 2 2 4 3" xfId="25985" xr:uid="{00000000-0005-0000-0000-000018650000}"/>
    <cellStyle name="40% - Accent5 2 2 2 2 5" xfId="25986" xr:uid="{00000000-0005-0000-0000-000019650000}"/>
    <cellStyle name="40% - Accent5 2 2 2 2 5 2" xfId="25987" xr:uid="{00000000-0005-0000-0000-00001A650000}"/>
    <cellStyle name="40% - Accent5 2 2 2 2 6" xfId="25988" xr:uid="{00000000-0005-0000-0000-00001B650000}"/>
    <cellStyle name="40% - Accent5 2 2 2 3" xfId="25989" xr:uid="{00000000-0005-0000-0000-00001C650000}"/>
    <cellStyle name="40% - Accent5 2 2 2 3 2" xfId="25990" xr:uid="{00000000-0005-0000-0000-00001D650000}"/>
    <cellStyle name="40% - Accent5 2 2 2 3 2 2" xfId="25991" xr:uid="{00000000-0005-0000-0000-00001E650000}"/>
    <cellStyle name="40% - Accent5 2 2 2 3 2 2 2" xfId="25992" xr:uid="{00000000-0005-0000-0000-00001F650000}"/>
    <cellStyle name="40% - Accent5 2 2 2 3 2 3" xfId="25993" xr:uid="{00000000-0005-0000-0000-000020650000}"/>
    <cellStyle name="40% - Accent5 2 2 2 3 3" xfId="25994" xr:uid="{00000000-0005-0000-0000-000021650000}"/>
    <cellStyle name="40% - Accent5 2 2 2 3 3 2" xfId="25995" xr:uid="{00000000-0005-0000-0000-000022650000}"/>
    <cellStyle name="40% - Accent5 2 2 2 3 4" xfId="25996" xr:uid="{00000000-0005-0000-0000-000023650000}"/>
    <cellStyle name="40% - Accent5 2 2 2 4" xfId="25997" xr:uid="{00000000-0005-0000-0000-000024650000}"/>
    <cellStyle name="40% - Accent5 2 2 2 4 2" xfId="25998" xr:uid="{00000000-0005-0000-0000-000025650000}"/>
    <cellStyle name="40% - Accent5 2 2 2 4 2 2" xfId="25999" xr:uid="{00000000-0005-0000-0000-000026650000}"/>
    <cellStyle name="40% - Accent5 2 2 2 4 3" xfId="26000" xr:uid="{00000000-0005-0000-0000-000027650000}"/>
    <cellStyle name="40% - Accent5 2 2 2 5" xfId="26001" xr:uid="{00000000-0005-0000-0000-000028650000}"/>
    <cellStyle name="40% - Accent5 2 2 2 5 2" xfId="26002" xr:uid="{00000000-0005-0000-0000-000029650000}"/>
    <cellStyle name="40% - Accent5 2 2 2 5 2 2" xfId="26003" xr:uid="{00000000-0005-0000-0000-00002A650000}"/>
    <cellStyle name="40% - Accent5 2 2 2 5 3" xfId="26004" xr:uid="{00000000-0005-0000-0000-00002B650000}"/>
    <cellStyle name="40% - Accent5 2 2 2 6" xfId="26005" xr:uid="{00000000-0005-0000-0000-00002C650000}"/>
    <cellStyle name="40% - Accent5 2 2 2 6 2" xfId="26006" xr:uid="{00000000-0005-0000-0000-00002D650000}"/>
    <cellStyle name="40% - Accent5 2 2 2 7" xfId="26007" xr:uid="{00000000-0005-0000-0000-00002E650000}"/>
    <cellStyle name="40% - Accent5 2 2 3" xfId="26008" xr:uid="{00000000-0005-0000-0000-00002F650000}"/>
    <cellStyle name="40% - Accent5 2 2 3 2" xfId="26009" xr:uid="{00000000-0005-0000-0000-000030650000}"/>
    <cellStyle name="40% - Accent5 2 2 3 2 2" xfId="26010" xr:uid="{00000000-0005-0000-0000-000031650000}"/>
    <cellStyle name="40% - Accent5 2 2 3 2 2 2" xfId="26011" xr:uid="{00000000-0005-0000-0000-000032650000}"/>
    <cellStyle name="40% - Accent5 2 2 3 2 2 2 2" xfId="26012" xr:uid="{00000000-0005-0000-0000-000033650000}"/>
    <cellStyle name="40% - Accent5 2 2 3 2 2 2 2 2" xfId="26013" xr:uid="{00000000-0005-0000-0000-000034650000}"/>
    <cellStyle name="40% - Accent5 2 2 3 2 2 2 3" xfId="26014" xr:uid="{00000000-0005-0000-0000-000035650000}"/>
    <cellStyle name="40% - Accent5 2 2 3 2 2 3" xfId="26015" xr:uid="{00000000-0005-0000-0000-000036650000}"/>
    <cellStyle name="40% - Accent5 2 2 3 2 2 3 2" xfId="26016" xr:uid="{00000000-0005-0000-0000-000037650000}"/>
    <cellStyle name="40% - Accent5 2 2 3 2 2 4" xfId="26017" xr:uid="{00000000-0005-0000-0000-000038650000}"/>
    <cellStyle name="40% - Accent5 2 2 3 2 3" xfId="26018" xr:uid="{00000000-0005-0000-0000-000039650000}"/>
    <cellStyle name="40% - Accent5 2 2 3 2 3 2" xfId="26019" xr:uid="{00000000-0005-0000-0000-00003A650000}"/>
    <cellStyle name="40% - Accent5 2 2 3 2 3 2 2" xfId="26020" xr:uid="{00000000-0005-0000-0000-00003B650000}"/>
    <cellStyle name="40% - Accent5 2 2 3 2 3 3" xfId="26021" xr:uid="{00000000-0005-0000-0000-00003C650000}"/>
    <cellStyle name="40% - Accent5 2 2 3 2 4" xfId="26022" xr:uid="{00000000-0005-0000-0000-00003D650000}"/>
    <cellStyle name="40% - Accent5 2 2 3 2 4 2" xfId="26023" xr:uid="{00000000-0005-0000-0000-00003E650000}"/>
    <cellStyle name="40% - Accent5 2 2 3 2 4 2 2" xfId="26024" xr:uid="{00000000-0005-0000-0000-00003F650000}"/>
    <cellStyle name="40% - Accent5 2 2 3 2 4 3" xfId="26025" xr:uid="{00000000-0005-0000-0000-000040650000}"/>
    <cellStyle name="40% - Accent5 2 2 3 2 5" xfId="26026" xr:uid="{00000000-0005-0000-0000-000041650000}"/>
    <cellStyle name="40% - Accent5 2 2 3 2 5 2" xfId="26027" xr:uid="{00000000-0005-0000-0000-000042650000}"/>
    <cellStyle name="40% - Accent5 2 2 3 2 6" xfId="26028" xr:uid="{00000000-0005-0000-0000-000043650000}"/>
    <cellStyle name="40% - Accent5 2 2 3 3" xfId="26029" xr:uid="{00000000-0005-0000-0000-000044650000}"/>
    <cellStyle name="40% - Accent5 2 2 3 3 2" xfId="26030" xr:uid="{00000000-0005-0000-0000-000045650000}"/>
    <cellStyle name="40% - Accent5 2 2 3 3 2 2" xfId="26031" xr:uid="{00000000-0005-0000-0000-000046650000}"/>
    <cellStyle name="40% - Accent5 2 2 3 3 2 2 2" xfId="26032" xr:uid="{00000000-0005-0000-0000-000047650000}"/>
    <cellStyle name="40% - Accent5 2 2 3 3 2 3" xfId="26033" xr:uid="{00000000-0005-0000-0000-000048650000}"/>
    <cellStyle name="40% - Accent5 2 2 3 3 3" xfId="26034" xr:uid="{00000000-0005-0000-0000-000049650000}"/>
    <cellStyle name="40% - Accent5 2 2 3 3 3 2" xfId="26035" xr:uid="{00000000-0005-0000-0000-00004A650000}"/>
    <cellStyle name="40% - Accent5 2 2 3 3 4" xfId="26036" xr:uid="{00000000-0005-0000-0000-00004B650000}"/>
    <cellStyle name="40% - Accent5 2 2 3 4" xfId="26037" xr:uid="{00000000-0005-0000-0000-00004C650000}"/>
    <cellStyle name="40% - Accent5 2 2 3 4 2" xfId="26038" xr:uid="{00000000-0005-0000-0000-00004D650000}"/>
    <cellStyle name="40% - Accent5 2 2 3 4 2 2" xfId="26039" xr:uid="{00000000-0005-0000-0000-00004E650000}"/>
    <cellStyle name="40% - Accent5 2 2 3 4 3" xfId="26040" xr:uid="{00000000-0005-0000-0000-00004F650000}"/>
    <cellStyle name="40% - Accent5 2 2 3 5" xfId="26041" xr:uid="{00000000-0005-0000-0000-000050650000}"/>
    <cellStyle name="40% - Accent5 2 2 3 5 2" xfId="26042" xr:uid="{00000000-0005-0000-0000-000051650000}"/>
    <cellStyle name="40% - Accent5 2 2 3 5 2 2" xfId="26043" xr:uid="{00000000-0005-0000-0000-000052650000}"/>
    <cellStyle name="40% - Accent5 2 2 3 5 3" xfId="26044" xr:uid="{00000000-0005-0000-0000-000053650000}"/>
    <cellStyle name="40% - Accent5 2 2 3 6" xfId="26045" xr:uid="{00000000-0005-0000-0000-000054650000}"/>
    <cellStyle name="40% - Accent5 2 2 3 6 2" xfId="26046" xr:uid="{00000000-0005-0000-0000-000055650000}"/>
    <cellStyle name="40% - Accent5 2 2 3 7" xfId="26047" xr:uid="{00000000-0005-0000-0000-000056650000}"/>
    <cellStyle name="40% - Accent5 2 2 4" xfId="26048" xr:uid="{00000000-0005-0000-0000-000057650000}"/>
    <cellStyle name="40% - Accent5 2 2 4 2" xfId="26049" xr:uid="{00000000-0005-0000-0000-000058650000}"/>
    <cellStyle name="40% - Accent5 2 2 4 2 2" xfId="26050" xr:uid="{00000000-0005-0000-0000-000059650000}"/>
    <cellStyle name="40% - Accent5 2 2 4 2 2 2" xfId="26051" xr:uid="{00000000-0005-0000-0000-00005A650000}"/>
    <cellStyle name="40% - Accent5 2 2 4 2 2 2 2" xfId="26052" xr:uid="{00000000-0005-0000-0000-00005B650000}"/>
    <cellStyle name="40% - Accent5 2 2 4 2 2 3" xfId="26053" xr:uid="{00000000-0005-0000-0000-00005C650000}"/>
    <cellStyle name="40% - Accent5 2 2 4 2 3" xfId="26054" xr:uid="{00000000-0005-0000-0000-00005D650000}"/>
    <cellStyle name="40% - Accent5 2 2 4 2 3 2" xfId="26055" xr:uid="{00000000-0005-0000-0000-00005E650000}"/>
    <cellStyle name="40% - Accent5 2 2 4 2 4" xfId="26056" xr:uid="{00000000-0005-0000-0000-00005F650000}"/>
    <cellStyle name="40% - Accent5 2 2 4 3" xfId="26057" xr:uid="{00000000-0005-0000-0000-000060650000}"/>
    <cellStyle name="40% - Accent5 2 2 4 3 2" xfId="26058" xr:uid="{00000000-0005-0000-0000-000061650000}"/>
    <cellStyle name="40% - Accent5 2 2 4 3 2 2" xfId="26059" xr:uid="{00000000-0005-0000-0000-000062650000}"/>
    <cellStyle name="40% - Accent5 2 2 4 3 3" xfId="26060" xr:uid="{00000000-0005-0000-0000-000063650000}"/>
    <cellStyle name="40% - Accent5 2 2 4 4" xfId="26061" xr:uid="{00000000-0005-0000-0000-000064650000}"/>
    <cellStyle name="40% - Accent5 2 2 4 4 2" xfId="26062" xr:uid="{00000000-0005-0000-0000-000065650000}"/>
    <cellStyle name="40% - Accent5 2 2 4 4 2 2" xfId="26063" xr:uid="{00000000-0005-0000-0000-000066650000}"/>
    <cellStyle name="40% - Accent5 2 2 4 4 3" xfId="26064" xr:uid="{00000000-0005-0000-0000-000067650000}"/>
    <cellStyle name="40% - Accent5 2 2 4 5" xfId="26065" xr:uid="{00000000-0005-0000-0000-000068650000}"/>
    <cellStyle name="40% - Accent5 2 2 4 5 2" xfId="26066" xr:uid="{00000000-0005-0000-0000-000069650000}"/>
    <cellStyle name="40% - Accent5 2 2 4 6" xfId="26067" xr:uid="{00000000-0005-0000-0000-00006A650000}"/>
    <cellStyle name="40% - Accent5 2 2 5" xfId="26068" xr:uid="{00000000-0005-0000-0000-00006B650000}"/>
    <cellStyle name="40% - Accent5 2 2 5 2" xfId="26069" xr:uid="{00000000-0005-0000-0000-00006C650000}"/>
    <cellStyle name="40% - Accent5 2 2 5 2 2" xfId="26070" xr:uid="{00000000-0005-0000-0000-00006D650000}"/>
    <cellStyle name="40% - Accent5 2 2 5 2 2 2" xfId="26071" xr:uid="{00000000-0005-0000-0000-00006E650000}"/>
    <cellStyle name="40% - Accent5 2 2 5 2 3" xfId="26072" xr:uid="{00000000-0005-0000-0000-00006F650000}"/>
    <cellStyle name="40% - Accent5 2 2 5 3" xfId="26073" xr:uid="{00000000-0005-0000-0000-000070650000}"/>
    <cellStyle name="40% - Accent5 2 2 5 3 2" xfId="26074" xr:uid="{00000000-0005-0000-0000-000071650000}"/>
    <cellStyle name="40% - Accent5 2 2 5 4" xfId="26075" xr:uid="{00000000-0005-0000-0000-000072650000}"/>
    <cellStyle name="40% - Accent5 2 2 6" xfId="26076" xr:uid="{00000000-0005-0000-0000-000073650000}"/>
    <cellStyle name="40% - Accent5 2 2 6 2" xfId="26077" xr:uid="{00000000-0005-0000-0000-000074650000}"/>
    <cellStyle name="40% - Accent5 2 2 6 2 2" xfId="26078" xr:uid="{00000000-0005-0000-0000-000075650000}"/>
    <cellStyle name="40% - Accent5 2 2 6 3" xfId="26079" xr:uid="{00000000-0005-0000-0000-000076650000}"/>
    <cellStyle name="40% - Accent5 2 2 7" xfId="26080" xr:uid="{00000000-0005-0000-0000-000077650000}"/>
    <cellStyle name="40% - Accent5 2 2 7 2" xfId="26081" xr:uid="{00000000-0005-0000-0000-000078650000}"/>
    <cellStyle name="40% - Accent5 2 2 7 2 2" xfId="26082" xr:uid="{00000000-0005-0000-0000-000079650000}"/>
    <cellStyle name="40% - Accent5 2 2 7 3" xfId="26083" xr:uid="{00000000-0005-0000-0000-00007A650000}"/>
    <cellStyle name="40% - Accent5 2 2 8" xfId="26084" xr:uid="{00000000-0005-0000-0000-00007B650000}"/>
    <cellStyle name="40% - Accent5 2 2 8 2" xfId="26085" xr:uid="{00000000-0005-0000-0000-00007C650000}"/>
    <cellStyle name="40% - Accent5 2 2 9" xfId="26086" xr:uid="{00000000-0005-0000-0000-00007D650000}"/>
    <cellStyle name="40% - Accent5 2 3" xfId="26087" xr:uid="{00000000-0005-0000-0000-00007E650000}"/>
    <cellStyle name="40% - Accent5 2 3 2" xfId="26088" xr:uid="{00000000-0005-0000-0000-00007F650000}"/>
    <cellStyle name="40% - Accent5 2 3 2 2" xfId="26089" xr:uid="{00000000-0005-0000-0000-000080650000}"/>
    <cellStyle name="40% - Accent5 2 3 2 2 2" xfId="26090" xr:uid="{00000000-0005-0000-0000-000081650000}"/>
    <cellStyle name="40% - Accent5 2 3 2 2 2 2" xfId="26091" xr:uid="{00000000-0005-0000-0000-000082650000}"/>
    <cellStyle name="40% - Accent5 2 3 2 2 2 2 2" xfId="26092" xr:uid="{00000000-0005-0000-0000-000083650000}"/>
    <cellStyle name="40% - Accent5 2 3 2 2 2 3" xfId="26093" xr:uid="{00000000-0005-0000-0000-000084650000}"/>
    <cellStyle name="40% - Accent5 2 3 2 2 3" xfId="26094" xr:uid="{00000000-0005-0000-0000-000085650000}"/>
    <cellStyle name="40% - Accent5 2 3 2 2 3 2" xfId="26095" xr:uid="{00000000-0005-0000-0000-000086650000}"/>
    <cellStyle name="40% - Accent5 2 3 2 2 4" xfId="26096" xr:uid="{00000000-0005-0000-0000-000087650000}"/>
    <cellStyle name="40% - Accent5 2 3 2 3" xfId="26097" xr:uid="{00000000-0005-0000-0000-000088650000}"/>
    <cellStyle name="40% - Accent5 2 3 2 3 2" xfId="26098" xr:uid="{00000000-0005-0000-0000-000089650000}"/>
    <cellStyle name="40% - Accent5 2 3 2 3 2 2" xfId="26099" xr:uid="{00000000-0005-0000-0000-00008A650000}"/>
    <cellStyle name="40% - Accent5 2 3 2 3 3" xfId="26100" xr:uid="{00000000-0005-0000-0000-00008B650000}"/>
    <cellStyle name="40% - Accent5 2 3 2 4" xfId="26101" xr:uid="{00000000-0005-0000-0000-00008C650000}"/>
    <cellStyle name="40% - Accent5 2 3 2 4 2" xfId="26102" xr:uid="{00000000-0005-0000-0000-00008D650000}"/>
    <cellStyle name="40% - Accent5 2 3 2 4 2 2" xfId="26103" xr:uid="{00000000-0005-0000-0000-00008E650000}"/>
    <cellStyle name="40% - Accent5 2 3 2 4 3" xfId="26104" xr:uid="{00000000-0005-0000-0000-00008F650000}"/>
    <cellStyle name="40% - Accent5 2 3 2 5" xfId="26105" xr:uid="{00000000-0005-0000-0000-000090650000}"/>
    <cellStyle name="40% - Accent5 2 3 2 5 2" xfId="26106" xr:uid="{00000000-0005-0000-0000-000091650000}"/>
    <cellStyle name="40% - Accent5 2 3 2 6" xfId="26107" xr:uid="{00000000-0005-0000-0000-000092650000}"/>
    <cellStyle name="40% - Accent5 2 3 3" xfId="26108" xr:uid="{00000000-0005-0000-0000-000093650000}"/>
    <cellStyle name="40% - Accent5 2 3 3 2" xfId="26109" xr:uid="{00000000-0005-0000-0000-000094650000}"/>
    <cellStyle name="40% - Accent5 2 3 3 2 2" xfId="26110" xr:uid="{00000000-0005-0000-0000-000095650000}"/>
    <cellStyle name="40% - Accent5 2 3 3 2 2 2" xfId="26111" xr:uid="{00000000-0005-0000-0000-000096650000}"/>
    <cellStyle name="40% - Accent5 2 3 3 2 3" xfId="26112" xr:uid="{00000000-0005-0000-0000-000097650000}"/>
    <cellStyle name="40% - Accent5 2 3 3 3" xfId="26113" xr:uid="{00000000-0005-0000-0000-000098650000}"/>
    <cellStyle name="40% - Accent5 2 3 3 3 2" xfId="26114" xr:uid="{00000000-0005-0000-0000-000099650000}"/>
    <cellStyle name="40% - Accent5 2 3 3 4" xfId="26115" xr:uid="{00000000-0005-0000-0000-00009A650000}"/>
    <cellStyle name="40% - Accent5 2 3 4" xfId="26116" xr:uid="{00000000-0005-0000-0000-00009B650000}"/>
    <cellStyle name="40% - Accent5 2 3 4 2" xfId="26117" xr:uid="{00000000-0005-0000-0000-00009C650000}"/>
    <cellStyle name="40% - Accent5 2 3 4 2 2" xfId="26118" xr:uid="{00000000-0005-0000-0000-00009D650000}"/>
    <cellStyle name="40% - Accent5 2 3 4 3" xfId="26119" xr:uid="{00000000-0005-0000-0000-00009E650000}"/>
    <cellStyle name="40% - Accent5 2 3 5" xfId="26120" xr:uid="{00000000-0005-0000-0000-00009F650000}"/>
    <cellStyle name="40% - Accent5 2 3 5 2" xfId="26121" xr:uid="{00000000-0005-0000-0000-0000A0650000}"/>
    <cellStyle name="40% - Accent5 2 3 5 2 2" xfId="26122" xr:uid="{00000000-0005-0000-0000-0000A1650000}"/>
    <cellStyle name="40% - Accent5 2 3 5 3" xfId="26123" xr:uid="{00000000-0005-0000-0000-0000A2650000}"/>
    <cellStyle name="40% - Accent5 2 3 6" xfId="26124" xr:uid="{00000000-0005-0000-0000-0000A3650000}"/>
    <cellStyle name="40% - Accent5 2 3 6 2" xfId="26125" xr:uid="{00000000-0005-0000-0000-0000A4650000}"/>
    <cellStyle name="40% - Accent5 2 3 7" xfId="26126" xr:uid="{00000000-0005-0000-0000-0000A5650000}"/>
    <cellStyle name="40% - Accent5 2 4" xfId="26127" xr:uid="{00000000-0005-0000-0000-0000A6650000}"/>
    <cellStyle name="40% - Accent5 2 4 2" xfId="26128" xr:uid="{00000000-0005-0000-0000-0000A7650000}"/>
    <cellStyle name="40% - Accent5 2 4 2 2" xfId="26129" xr:uid="{00000000-0005-0000-0000-0000A8650000}"/>
    <cellStyle name="40% - Accent5 2 4 2 2 2" xfId="26130" xr:uid="{00000000-0005-0000-0000-0000A9650000}"/>
    <cellStyle name="40% - Accent5 2 4 2 2 2 2" xfId="26131" xr:uid="{00000000-0005-0000-0000-0000AA650000}"/>
    <cellStyle name="40% - Accent5 2 4 2 2 2 2 2" xfId="26132" xr:uid="{00000000-0005-0000-0000-0000AB650000}"/>
    <cellStyle name="40% - Accent5 2 4 2 2 2 3" xfId="26133" xr:uid="{00000000-0005-0000-0000-0000AC650000}"/>
    <cellStyle name="40% - Accent5 2 4 2 2 3" xfId="26134" xr:uid="{00000000-0005-0000-0000-0000AD650000}"/>
    <cellStyle name="40% - Accent5 2 4 2 2 3 2" xfId="26135" xr:uid="{00000000-0005-0000-0000-0000AE650000}"/>
    <cellStyle name="40% - Accent5 2 4 2 2 4" xfId="26136" xr:uid="{00000000-0005-0000-0000-0000AF650000}"/>
    <cellStyle name="40% - Accent5 2 4 2 3" xfId="26137" xr:uid="{00000000-0005-0000-0000-0000B0650000}"/>
    <cellStyle name="40% - Accent5 2 4 2 3 2" xfId="26138" xr:uid="{00000000-0005-0000-0000-0000B1650000}"/>
    <cellStyle name="40% - Accent5 2 4 2 3 2 2" xfId="26139" xr:uid="{00000000-0005-0000-0000-0000B2650000}"/>
    <cellStyle name="40% - Accent5 2 4 2 3 3" xfId="26140" xr:uid="{00000000-0005-0000-0000-0000B3650000}"/>
    <cellStyle name="40% - Accent5 2 4 2 4" xfId="26141" xr:uid="{00000000-0005-0000-0000-0000B4650000}"/>
    <cellStyle name="40% - Accent5 2 4 2 4 2" xfId="26142" xr:uid="{00000000-0005-0000-0000-0000B5650000}"/>
    <cellStyle name="40% - Accent5 2 4 2 4 2 2" xfId="26143" xr:uid="{00000000-0005-0000-0000-0000B6650000}"/>
    <cellStyle name="40% - Accent5 2 4 2 4 3" xfId="26144" xr:uid="{00000000-0005-0000-0000-0000B7650000}"/>
    <cellStyle name="40% - Accent5 2 4 2 5" xfId="26145" xr:uid="{00000000-0005-0000-0000-0000B8650000}"/>
    <cellStyle name="40% - Accent5 2 4 2 5 2" xfId="26146" xr:uid="{00000000-0005-0000-0000-0000B9650000}"/>
    <cellStyle name="40% - Accent5 2 4 2 6" xfId="26147" xr:uid="{00000000-0005-0000-0000-0000BA650000}"/>
    <cellStyle name="40% - Accent5 2 4 3" xfId="26148" xr:uid="{00000000-0005-0000-0000-0000BB650000}"/>
    <cellStyle name="40% - Accent5 2 4 3 2" xfId="26149" xr:uid="{00000000-0005-0000-0000-0000BC650000}"/>
    <cellStyle name="40% - Accent5 2 4 3 2 2" xfId="26150" xr:uid="{00000000-0005-0000-0000-0000BD650000}"/>
    <cellStyle name="40% - Accent5 2 4 3 2 2 2" xfId="26151" xr:uid="{00000000-0005-0000-0000-0000BE650000}"/>
    <cellStyle name="40% - Accent5 2 4 3 2 3" xfId="26152" xr:uid="{00000000-0005-0000-0000-0000BF650000}"/>
    <cellStyle name="40% - Accent5 2 4 3 3" xfId="26153" xr:uid="{00000000-0005-0000-0000-0000C0650000}"/>
    <cellStyle name="40% - Accent5 2 4 3 3 2" xfId="26154" xr:uid="{00000000-0005-0000-0000-0000C1650000}"/>
    <cellStyle name="40% - Accent5 2 4 3 4" xfId="26155" xr:uid="{00000000-0005-0000-0000-0000C2650000}"/>
    <cellStyle name="40% - Accent5 2 4 4" xfId="26156" xr:uid="{00000000-0005-0000-0000-0000C3650000}"/>
    <cellStyle name="40% - Accent5 2 4 4 2" xfId="26157" xr:uid="{00000000-0005-0000-0000-0000C4650000}"/>
    <cellStyle name="40% - Accent5 2 4 4 2 2" xfId="26158" xr:uid="{00000000-0005-0000-0000-0000C5650000}"/>
    <cellStyle name="40% - Accent5 2 4 4 3" xfId="26159" xr:uid="{00000000-0005-0000-0000-0000C6650000}"/>
    <cellStyle name="40% - Accent5 2 4 5" xfId="26160" xr:uid="{00000000-0005-0000-0000-0000C7650000}"/>
    <cellStyle name="40% - Accent5 2 4 5 2" xfId="26161" xr:uid="{00000000-0005-0000-0000-0000C8650000}"/>
    <cellStyle name="40% - Accent5 2 4 5 2 2" xfId="26162" xr:uid="{00000000-0005-0000-0000-0000C9650000}"/>
    <cellStyle name="40% - Accent5 2 4 5 3" xfId="26163" xr:uid="{00000000-0005-0000-0000-0000CA650000}"/>
    <cellStyle name="40% - Accent5 2 4 6" xfId="26164" xr:uid="{00000000-0005-0000-0000-0000CB650000}"/>
    <cellStyle name="40% - Accent5 2 4 6 2" xfId="26165" xr:uid="{00000000-0005-0000-0000-0000CC650000}"/>
    <cellStyle name="40% - Accent5 2 4 7" xfId="26166" xr:uid="{00000000-0005-0000-0000-0000CD650000}"/>
    <cellStyle name="40% - Accent5 2 5" xfId="26167" xr:uid="{00000000-0005-0000-0000-0000CE650000}"/>
    <cellStyle name="40% - Accent5 2 5 2" xfId="26168" xr:uid="{00000000-0005-0000-0000-0000CF650000}"/>
    <cellStyle name="40% - Accent5 2 5 2 2" xfId="26169" xr:uid="{00000000-0005-0000-0000-0000D0650000}"/>
    <cellStyle name="40% - Accent5 2 5 2 2 2" xfId="26170" xr:uid="{00000000-0005-0000-0000-0000D1650000}"/>
    <cellStyle name="40% - Accent5 2 5 2 2 2 2" xfId="26171" xr:uid="{00000000-0005-0000-0000-0000D2650000}"/>
    <cellStyle name="40% - Accent5 2 5 2 2 3" xfId="26172" xr:uid="{00000000-0005-0000-0000-0000D3650000}"/>
    <cellStyle name="40% - Accent5 2 5 2 3" xfId="26173" xr:uid="{00000000-0005-0000-0000-0000D4650000}"/>
    <cellStyle name="40% - Accent5 2 5 2 3 2" xfId="26174" xr:uid="{00000000-0005-0000-0000-0000D5650000}"/>
    <cellStyle name="40% - Accent5 2 5 2 4" xfId="26175" xr:uid="{00000000-0005-0000-0000-0000D6650000}"/>
    <cellStyle name="40% - Accent5 2 5 3" xfId="26176" xr:uid="{00000000-0005-0000-0000-0000D7650000}"/>
    <cellStyle name="40% - Accent5 2 5 3 2" xfId="26177" xr:uid="{00000000-0005-0000-0000-0000D8650000}"/>
    <cellStyle name="40% - Accent5 2 5 3 2 2" xfId="26178" xr:uid="{00000000-0005-0000-0000-0000D9650000}"/>
    <cellStyle name="40% - Accent5 2 5 3 3" xfId="26179" xr:uid="{00000000-0005-0000-0000-0000DA650000}"/>
    <cellStyle name="40% - Accent5 2 5 4" xfId="26180" xr:uid="{00000000-0005-0000-0000-0000DB650000}"/>
    <cellStyle name="40% - Accent5 2 5 4 2" xfId="26181" xr:uid="{00000000-0005-0000-0000-0000DC650000}"/>
    <cellStyle name="40% - Accent5 2 5 4 2 2" xfId="26182" xr:uid="{00000000-0005-0000-0000-0000DD650000}"/>
    <cellStyle name="40% - Accent5 2 5 4 3" xfId="26183" xr:uid="{00000000-0005-0000-0000-0000DE650000}"/>
    <cellStyle name="40% - Accent5 2 5 5" xfId="26184" xr:uid="{00000000-0005-0000-0000-0000DF650000}"/>
    <cellStyle name="40% - Accent5 2 5 5 2" xfId="26185" xr:uid="{00000000-0005-0000-0000-0000E0650000}"/>
    <cellStyle name="40% - Accent5 2 5 6" xfId="26186" xr:uid="{00000000-0005-0000-0000-0000E1650000}"/>
    <cellStyle name="40% - Accent5 2 6" xfId="26187" xr:uid="{00000000-0005-0000-0000-0000E2650000}"/>
    <cellStyle name="40% - Accent5 2 6 2" xfId="26188" xr:uid="{00000000-0005-0000-0000-0000E3650000}"/>
    <cellStyle name="40% - Accent5 2 6 2 2" xfId="26189" xr:uid="{00000000-0005-0000-0000-0000E4650000}"/>
    <cellStyle name="40% - Accent5 2 6 2 2 2" xfId="26190" xr:uid="{00000000-0005-0000-0000-0000E5650000}"/>
    <cellStyle name="40% - Accent5 2 6 2 3" xfId="26191" xr:uid="{00000000-0005-0000-0000-0000E6650000}"/>
    <cellStyle name="40% - Accent5 2 6 3" xfId="26192" xr:uid="{00000000-0005-0000-0000-0000E7650000}"/>
    <cellStyle name="40% - Accent5 2 6 3 2" xfId="26193" xr:uid="{00000000-0005-0000-0000-0000E8650000}"/>
    <cellStyle name="40% - Accent5 2 6 4" xfId="26194" xr:uid="{00000000-0005-0000-0000-0000E9650000}"/>
    <cellStyle name="40% - Accent5 2 7" xfId="26195" xr:uid="{00000000-0005-0000-0000-0000EA650000}"/>
    <cellStyle name="40% - Accent5 2 7 2" xfId="26196" xr:uid="{00000000-0005-0000-0000-0000EB650000}"/>
    <cellStyle name="40% - Accent5 2 7 2 2" xfId="26197" xr:uid="{00000000-0005-0000-0000-0000EC650000}"/>
    <cellStyle name="40% - Accent5 2 7 3" xfId="26198" xr:uid="{00000000-0005-0000-0000-0000ED650000}"/>
    <cellStyle name="40% - Accent5 2 8" xfId="26199" xr:uid="{00000000-0005-0000-0000-0000EE650000}"/>
    <cellStyle name="40% - Accent5 2 8 2" xfId="26200" xr:uid="{00000000-0005-0000-0000-0000EF650000}"/>
    <cellStyle name="40% - Accent5 2 8 2 2" xfId="26201" xr:uid="{00000000-0005-0000-0000-0000F0650000}"/>
    <cellStyle name="40% - Accent5 2 8 3" xfId="26202" xr:uid="{00000000-0005-0000-0000-0000F1650000}"/>
    <cellStyle name="40% - Accent5 2 9" xfId="26203" xr:uid="{00000000-0005-0000-0000-0000F2650000}"/>
    <cellStyle name="40% - Accent5 2 9 2" xfId="26204" xr:uid="{00000000-0005-0000-0000-0000F3650000}"/>
    <cellStyle name="40% - Accent5 20" xfId="26205" xr:uid="{00000000-0005-0000-0000-0000F4650000}"/>
    <cellStyle name="40% - Accent5 20 2" xfId="26206" xr:uid="{00000000-0005-0000-0000-0000F5650000}"/>
    <cellStyle name="40% - Accent5 20 2 2" xfId="26207" xr:uid="{00000000-0005-0000-0000-0000F6650000}"/>
    <cellStyle name="40% - Accent5 20 2 2 2" xfId="26208" xr:uid="{00000000-0005-0000-0000-0000F7650000}"/>
    <cellStyle name="40% - Accent5 20 2 2 2 2" xfId="26209" xr:uid="{00000000-0005-0000-0000-0000F8650000}"/>
    <cellStyle name="40% - Accent5 20 2 2 2 2 2" xfId="26210" xr:uid="{00000000-0005-0000-0000-0000F9650000}"/>
    <cellStyle name="40% - Accent5 20 2 2 2 3" xfId="26211" xr:uid="{00000000-0005-0000-0000-0000FA650000}"/>
    <cellStyle name="40% - Accent5 20 2 2 3" xfId="26212" xr:uid="{00000000-0005-0000-0000-0000FB650000}"/>
    <cellStyle name="40% - Accent5 20 2 2 3 2" xfId="26213" xr:uid="{00000000-0005-0000-0000-0000FC650000}"/>
    <cellStyle name="40% - Accent5 20 2 2 4" xfId="26214" xr:uid="{00000000-0005-0000-0000-0000FD650000}"/>
    <cellStyle name="40% - Accent5 20 2 3" xfId="26215" xr:uid="{00000000-0005-0000-0000-0000FE650000}"/>
    <cellStyle name="40% - Accent5 20 2 3 2" xfId="26216" xr:uid="{00000000-0005-0000-0000-0000FF650000}"/>
    <cellStyle name="40% - Accent5 20 2 3 2 2" xfId="26217" xr:uid="{00000000-0005-0000-0000-000000660000}"/>
    <cellStyle name="40% - Accent5 20 2 3 3" xfId="26218" xr:uid="{00000000-0005-0000-0000-000001660000}"/>
    <cellStyle name="40% - Accent5 20 2 4" xfId="26219" xr:uid="{00000000-0005-0000-0000-000002660000}"/>
    <cellStyle name="40% - Accent5 20 2 4 2" xfId="26220" xr:uid="{00000000-0005-0000-0000-000003660000}"/>
    <cellStyle name="40% - Accent5 20 2 4 2 2" xfId="26221" xr:uid="{00000000-0005-0000-0000-000004660000}"/>
    <cellStyle name="40% - Accent5 20 2 4 3" xfId="26222" xr:uid="{00000000-0005-0000-0000-000005660000}"/>
    <cellStyle name="40% - Accent5 20 2 5" xfId="26223" xr:uid="{00000000-0005-0000-0000-000006660000}"/>
    <cellStyle name="40% - Accent5 20 2 5 2" xfId="26224" xr:uid="{00000000-0005-0000-0000-000007660000}"/>
    <cellStyle name="40% - Accent5 20 2 6" xfId="26225" xr:uid="{00000000-0005-0000-0000-000008660000}"/>
    <cellStyle name="40% - Accent5 20 3" xfId="26226" xr:uid="{00000000-0005-0000-0000-000009660000}"/>
    <cellStyle name="40% - Accent5 20 3 2" xfId="26227" xr:uid="{00000000-0005-0000-0000-00000A660000}"/>
    <cellStyle name="40% - Accent5 20 3 2 2" xfId="26228" xr:uid="{00000000-0005-0000-0000-00000B660000}"/>
    <cellStyle name="40% - Accent5 20 3 2 2 2" xfId="26229" xr:uid="{00000000-0005-0000-0000-00000C660000}"/>
    <cellStyle name="40% - Accent5 20 3 2 3" xfId="26230" xr:uid="{00000000-0005-0000-0000-00000D660000}"/>
    <cellStyle name="40% - Accent5 20 3 3" xfId="26231" xr:uid="{00000000-0005-0000-0000-00000E660000}"/>
    <cellStyle name="40% - Accent5 20 3 3 2" xfId="26232" xr:uid="{00000000-0005-0000-0000-00000F660000}"/>
    <cellStyle name="40% - Accent5 20 3 4" xfId="26233" xr:uid="{00000000-0005-0000-0000-000010660000}"/>
    <cellStyle name="40% - Accent5 20 4" xfId="26234" xr:uid="{00000000-0005-0000-0000-000011660000}"/>
    <cellStyle name="40% - Accent5 20 4 2" xfId="26235" xr:uid="{00000000-0005-0000-0000-000012660000}"/>
    <cellStyle name="40% - Accent5 20 4 2 2" xfId="26236" xr:uid="{00000000-0005-0000-0000-000013660000}"/>
    <cellStyle name="40% - Accent5 20 4 3" xfId="26237" xr:uid="{00000000-0005-0000-0000-000014660000}"/>
    <cellStyle name="40% - Accent5 20 5" xfId="26238" xr:uid="{00000000-0005-0000-0000-000015660000}"/>
    <cellStyle name="40% - Accent5 20 5 2" xfId="26239" xr:uid="{00000000-0005-0000-0000-000016660000}"/>
    <cellStyle name="40% - Accent5 20 5 2 2" xfId="26240" xr:uid="{00000000-0005-0000-0000-000017660000}"/>
    <cellStyle name="40% - Accent5 20 5 3" xfId="26241" xr:uid="{00000000-0005-0000-0000-000018660000}"/>
    <cellStyle name="40% - Accent5 20 6" xfId="26242" xr:uid="{00000000-0005-0000-0000-000019660000}"/>
    <cellStyle name="40% - Accent5 20 6 2" xfId="26243" xr:uid="{00000000-0005-0000-0000-00001A660000}"/>
    <cellStyle name="40% - Accent5 20 7" xfId="26244" xr:uid="{00000000-0005-0000-0000-00001B660000}"/>
    <cellStyle name="40% - Accent5 21" xfId="26245" xr:uid="{00000000-0005-0000-0000-00001C660000}"/>
    <cellStyle name="40% - Accent5 21 2" xfId="26246" xr:uid="{00000000-0005-0000-0000-00001D660000}"/>
    <cellStyle name="40% - Accent5 21 2 2" xfId="26247" xr:uid="{00000000-0005-0000-0000-00001E660000}"/>
    <cellStyle name="40% - Accent5 21 2 2 2" xfId="26248" xr:uid="{00000000-0005-0000-0000-00001F660000}"/>
    <cellStyle name="40% - Accent5 21 2 2 2 2" xfId="26249" xr:uid="{00000000-0005-0000-0000-000020660000}"/>
    <cellStyle name="40% - Accent5 21 2 2 3" xfId="26250" xr:uid="{00000000-0005-0000-0000-000021660000}"/>
    <cellStyle name="40% - Accent5 21 2 3" xfId="26251" xr:uid="{00000000-0005-0000-0000-000022660000}"/>
    <cellStyle name="40% - Accent5 21 2 3 2" xfId="26252" xr:uid="{00000000-0005-0000-0000-000023660000}"/>
    <cellStyle name="40% - Accent5 21 2 4" xfId="26253" xr:uid="{00000000-0005-0000-0000-000024660000}"/>
    <cellStyle name="40% - Accent5 21 3" xfId="26254" xr:uid="{00000000-0005-0000-0000-000025660000}"/>
    <cellStyle name="40% - Accent5 21 3 2" xfId="26255" xr:uid="{00000000-0005-0000-0000-000026660000}"/>
    <cellStyle name="40% - Accent5 21 3 2 2" xfId="26256" xr:uid="{00000000-0005-0000-0000-000027660000}"/>
    <cellStyle name="40% - Accent5 21 3 3" xfId="26257" xr:uid="{00000000-0005-0000-0000-000028660000}"/>
    <cellStyle name="40% - Accent5 21 4" xfId="26258" xr:uid="{00000000-0005-0000-0000-000029660000}"/>
    <cellStyle name="40% - Accent5 21 4 2" xfId="26259" xr:uid="{00000000-0005-0000-0000-00002A660000}"/>
    <cellStyle name="40% - Accent5 21 4 2 2" xfId="26260" xr:uid="{00000000-0005-0000-0000-00002B660000}"/>
    <cellStyle name="40% - Accent5 21 4 3" xfId="26261" xr:uid="{00000000-0005-0000-0000-00002C660000}"/>
    <cellStyle name="40% - Accent5 21 5" xfId="26262" xr:uid="{00000000-0005-0000-0000-00002D660000}"/>
    <cellStyle name="40% - Accent5 21 5 2" xfId="26263" xr:uid="{00000000-0005-0000-0000-00002E660000}"/>
    <cellStyle name="40% - Accent5 21 6" xfId="26264" xr:uid="{00000000-0005-0000-0000-00002F660000}"/>
    <cellStyle name="40% - Accent5 22" xfId="26265" xr:uid="{00000000-0005-0000-0000-000030660000}"/>
    <cellStyle name="40% - Accent5 22 2" xfId="26266" xr:uid="{00000000-0005-0000-0000-000031660000}"/>
    <cellStyle name="40% - Accent5 22 2 2" xfId="26267" xr:uid="{00000000-0005-0000-0000-000032660000}"/>
    <cellStyle name="40% - Accent5 22 2 2 2" xfId="26268" xr:uid="{00000000-0005-0000-0000-000033660000}"/>
    <cellStyle name="40% - Accent5 22 2 2 2 2" xfId="26269" xr:uid="{00000000-0005-0000-0000-000034660000}"/>
    <cellStyle name="40% - Accent5 22 2 2 3" xfId="26270" xr:uid="{00000000-0005-0000-0000-000035660000}"/>
    <cellStyle name="40% - Accent5 22 2 3" xfId="26271" xr:uid="{00000000-0005-0000-0000-000036660000}"/>
    <cellStyle name="40% - Accent5 22 2 3 2" xfId="26272" xr:uid="{00000000-0005-0000-0000-000037660000}"/>
    <cellStyle name="40% - Accent5 22 2 4" xfId="26273" xr:uid="{00000000-0005-0000-0000-000038660000}"/>
    <cellStyle name="40% - Accent5 22 3" xfId="26274" xr:uid="{00000000-0005-0000-0000-000039660000}"/>
    <cellStyle name="40% - Accent5 22 3 2" xfId="26275" xr:uid="{00000000-0005-0000-0000-00003A660000}"/>
    <cellStyle name="40% - Accent5 22 3 2 2" xfId="26276" xr:uid="{00000000-0005-0000-0000-00003B660000}"/>
    <cellStyle name="40% - Accent5 22 3 3" xfId="26277" xr:uid="{00000000-0005-0000-0000-00003C660000}"/>
    <cellStyle name="40% - Accent5 22 4" xfId="26278" xr:uid="{00000000-0005-0000-0000-00003D660000}"/>
    <cellStyle name="40% - Accent5 22 4 2" xfId="26279" xr:uid="{00000000-0005-0000-0000-00003E660000}"/>
    <cellStyle name="40% - Accent5 22 4 2 2" xfId="26280" xr:uid="{00000000-0005-0000-0000-00003F660000}"/>
    <cellStyle name="40% - Accent5 22 4 3" xfId="26281" xr:uid="{00000000-0005-0000-0000-000040660000}"/>
    <cellStyle name="40% - Accent5 22 5" xfId="26282" xr:uid="{00000000-0005-0000-0000-000041660000}"/>
    <cellStyle name="40% - Accent5 22 5 2" xfId="26283" xr:uid="{00000000-0005-0000-0000-000042660000}"/>
    <cellStyle name="40% - Accent5 22 6" xfId="26284" xr:uid="{00000000-0005-0000-0000-000043660000}"/>
    <cellStyle name="40% - Accent5 23" xfId="26285" xr:uid="{00000000-0005-0000-0000-000044660000}"/>
    <cellStyle name="40% - Accent5 23 2" xfId="26286" xr:uid="{00000000-0005-0000-0000-000045660000}"/>
    <cellStyle name="40% - Accent5 23 2 2" xfId="26287" xr:uid="{00000000-0005-0000-0000-000046660000}"/>
    <cellStyle name="40% - Accent5 23 2 2 2" xfId="26288" xr:uid="{00000000-0005-0000-0000-000047660000}"/>
    <cellStyle name="40% - Accent5 23 2 2 2 2" xfId="26289" xr:uid="{00000000-0005-0000-0000-000048660000}"/>
    <cellStyle name="40% - Accent5 23 2 2 3" xfId="26290" xr:uid="{00000000-0005-0000-0000-000049660000}"/>
    <cellStyle name="40% - Accent5 23 2 3" xfId="26291" xr:uid="{00000000-0005-0000-0000-00004A660000}"/>
    <cellStyle name="40% - Accent5 23 2 3 2" xfId="26292" xr:uid="{00000000-0005-0000-0000-00004B660000}"/>
    <cellStyle name="40% - Accent5 23 2 4" xfId="26293" xr:uid="{00000000-0005-0000-0000-00004C660000}"/>
    <cellStyle name="40% - Accent5 23 3" xfId="26294" xr:uid="{00000000-0005-0000-0000-00004D660000}"/>
    <cellStyle name="40% - Accent5 23 3 2" xfId="26295" xr:uid="{00000000-0005-0000-0000-00004E660000}"/>
    <cellStyle name="40% - Accent5 23 3 2 2" xfId="26296" xr:uid="{00000000-0005-0000-0000-00004F660000}"/>
    <cellStyle name="40% - Accent5 23 3 3" xfId="26297" xr:uid="{00000000-0005-0000-0000-000050660000}"/>
    <cellStyle name="40% - Accent5 23 4" xfId="26298" xr:uid="{00000000-0005-0000-0000-000051660000}"/>
    <cellStyle name="40% - Accent5 23 4 2" xfId="26299" xr:uid="{00000000-0005-0000-0000-000052660000}"/>
    <cellStyle name="40% - Accent5 23 4 2 2" xfId="26300" xr:uid="{00000000-0005-0000-0000-000053660000}"/>
    <cellStyle name="40% - Accent5 23 4 3" xfId="26301" xr:uid="{00000000-0005-0000-0000-000054660000}"/>
    <cellStyle name="40% - Accent5 23 5" xfId="26302" xr:uid="{00000000-0005-0000-0000-000055660000}"/>
    <cellStyle name="40% - Accent5 23 5 2" xfId="26303" xr:uid="{00000000-0005-0000-0000-000056660000}"/>
    <cellStyle name="40% - Accent5 23 6" xfId="26304" xr:uid="{00000000-0005-0000-0000-000057660000}"/>
    <cellStyle name="40% - Accent5 24" xfId="26305" xr:uid="{00000000-0005-0000-0000-000058660000}"/>
    <cellStyle name="40% - Accent5 24 2" xfId="26306" xr:uid="{00000000-0005-0000-0000-000059660000}"/>
    <cellStyle name="40% - Accent5 24 2 2" xfId="26307" xr:uid="{00000000-0005-0000-0000-00005A660000}"/>
    <cellStyle name="40% - Accent5 24 2 2 2" xfId="26308" xr:uid="{00000000-0005-0000-0000-00005B660000}"/>
    <cellStyle name="40% - Accent5 24 2 2 2 2" xfId="26309" xr:uid="{00000000-0005-0000-0000-00005C660000}"/>
    <cellStyle name="40% - Accent5 24 2 2 3" xfId="26310" xr:uid="{00000000-0005-0000-0000-00005D660000}"/>
    <cellStyle name="40% - Accent5 24 2 3" xfId="26311" xr:uid="{00000000-0005-0000-0000-00005E660000}"/>
    <cellStyle name="40% - Accent5 24 2 3 2" xfId="26312" xr:uid="{00000000-0005-0000-0000-00005F660000}"/>
    <cellStyle name="40% - Accent5 24 2 4" xfId="26313" xr:uid="{00000000-0005-0000-0000-000060660000}"/>
    <cellStyle name="40% - Accent5 24 3" xfId="26314" xr:uid="{00000000-0005-0000-0000-000061660000}"/>
    <cellStyle name="40% - Accent5 24 3 2" xfId="26315" xr:uid="{00000000-0005-0000-0000-000062660000}"/>
    <cellStyle name="40% - Accent5 24 3 2 2" xfId="26316" xr:uid="{00000000-0005-0000-0000-000063660000}"/>
    <cellStyle name="40% - Accent5 24 3 3" xfId="26317" xr:uid="{00000000-0005-0000-0000-000064660000}"/>
    <cellStyle name="40% - Accent5 24 4" xfId="26318" xr:uid="{00000000-0005-0000-0000-000065660000}"/>
    <cellStyle name="40% - Accent5 24 4 2" xfId="26319" xr:uid="{00000000-0005-0000-0000-000066660000}"/>
    <cellStyle name="40% - Accent5 24 4 2 2" xfId="26320" xr:uid="{00000000-0005-0000-0000-000067660000}"/>
    <cellStyle name="40% - Accent5 24 4 3" xfId="26321" xr:uid="{00000000-0005-0000-0000-000068660000}"/>
    <cellStyle name="40% - Accent5 24 5" xfId="26322" xr:uid="{00000000-0005-0000-0000-000069660000}"/>
    <cellStyle name="40% - Accent5 24 5 2" xfId="26323" xr:uid="{00000000-0005-0000-0000-00006A660000}"/>
    <cellStyle name="40% - Accent5 24 6" xfId="26324" xr:uid="{00000000-0005-0000-0000-00006B660000}"/>
    <cellStyle name="40% - Accent5 25" xfId="26325" xr:uid="{00000000-0005-0000-0000-00006C660000}"/>
    <cellStyle name="40% - Accent5 25 2" xfId="26326" xr:uid="{00000000-0005-0000-0000-00006D660000}"/>
    <cellStyle name="40% - Accent5 25 2 2" xfId="26327" xr:uid="{00000000-0005-0000-0000-00006E660000}"/>
    <cellStyle name="40% - Accent5 25 2 2 2" xfId="26328" xr:uid="{00000000-0005-0000-0000-00006F660000}"/>
    <cellStyle name="40% - Accent5 25 2 3" xfId="26329" xr:uid="{00000000-0005-0000-0000-000070660000}"/>
    <cellStyle name="40% - Accent5 25 3" xfId="26330" xr:uid="{00000000-0005-0000-0000-000071660000}"/>
    <cellStyle name="40% - Accent5 25 3 2" xfId="26331" xr:uid="{00000000-0005-0000-0000-000072660000}"/>
    <cellStyle name="40% - Accent5 25 4" xfId="26332" xr:uid="{00000000-0005-0000-0000-000073660000}"/>
    <cellStyle name="40% - Accent5 26" xfId="26333" xr:uid="{00000000-0005-0000-0000-000074660000}"/>
    <cellStyle name="40% - Accent5 26 2" xfId="26334" xr:uid="{00000000-0005-0000-0000-000075660000}"/>
    <cellStyle name="40% - Accent5 26 2 2" xfId="26335" xr:uid="{00000000-0005-0000-0000-000076660000}"/>
    <cellStyle name="40% - Accent5 26 3" xfId="26336" xr:uid="{00000000-0005-0000-0000-000077660000}"/>
    <cellStyle name="40% - Accent5 27" xfId="26337" xr:uid="{00000000-0005-0000-0000-000078660000}"/>
    <cellStyle name="40% - Accent5 27 2" xfId="26338" xr:uid="{00000000-0005-0000-0000-000079660000}"/>
    <cellStyle name="40% - Accent5 27 2 2" xfId="26339" xr:uid="{00000000-0005-0000-0000-00007A660000}"/>
    <cellStyle name="40% - Accent5 27 3" xfId="26340" xr:uid="{00000000-0005-0000-0000-00007B660000}"/>
    <cellStyle name="40% - Accent5 28" xfId="26341" xr:uid="{00000000-0005-0000-0000-00007C660000}"/>
    <cellStyle name="40% - Accent5 28 2" xfId="26342" xr:uid="{00000000-0005-0000-0000-00007D660000}"/>
    <cellStyle name="40% - Accent5 29" xfId="26343" xr:uid="{00000000-0005-0000-0000-00007E660000}"/>
    <cellStyle name="40% - Accent5 3" xfId="65" xr:uid="{00000000-0005-0000-0000-00007F660000}"/>
    <cellStyle name="40% - Accent5 3 10" xfId="26344" xr:uid="{00000000-0005-0000-0000-000080660000}"/>
    <cellStyle name="40% - Accent5 3 2" xfId="26345" xr:uid="{00000000-0005-0000-0000-000081660000}"/>
    <cellStyle name="40% - Accent5 3 2 2" xfId="26346" xr:uid="{00000000-0005-0000-0000-000082660000}"/>
    <cellStyle name="40% - Accent5 3 2 2 2" xfId="26347" xr:uid="{00000000-0005-0000-0000-000083660000}"/>
    <cellStyle name="40% - Accent5 3 2 2 2 2" xfId="26348" xr:uid="{00000000-0005-0000-0000-000084660000}"/>
    <cellStyle name="40% - Accent5 3 2 2 2 2 2" xfId="26349" xr:uid="{00000000-0005-0000-0000-000085660000}"/>
    <cellStyle name="40% - Accent5 3 2 2 2 2 2 2" xfId="26350" xr:uid="{00000000-0005-0000-0000-000086660000}"/>
    <cellStyle name="40% - Accent5 3 2 2 2 2 2 2 2" xfId="26351" xr:uid="{00000000-0005-0000-0000-000087660000}"/>
    <cellStyle name="40% - Accent5 3 2 2 2 2 2 3" xfId="26352" xr:uid="{00000000-0005-0000-0000-000088660000}"/>
    <cellStyle name="40% - Accent5 3 2 2 2 2 3" xfId="26353" xr:uid="{00000000-0005-0000-0000-000089660000}"/>
    <cellStyle name="40% - Accent5 3 2 2 2 2 3 2" xfId="26354" xr:uid="{00000000-0005-0000-0000-00008A660000}"/>
    <cellStyle name="40% - Accent5 3 2 2 2 2 4" xfId="26355" xr:uid="{00000000-0005-0000-0000-00008B660000}"/>
    <cellStyle name="40% - Accent5 3 2 2 2 3" xfId="26356" xr:uid="{00000000-0005-0000-0000-00008C660000}"/>
    <cellStyle name="40% - Accent5 3 2 2 2 3 2" xfId="26357" xr:uid="{00000000-0005-0000-0000-00008D660000}"/>
    <cellStyle name="40% - Accent5 3 2 2 2 3 2 2" xfId="26358" xr:uid="{00000000-0005-0000-0000-00008E660000}"/>
    <cellStyle name="40% - Accent5 3 2 2 2 3 3" xfId="26359" xr:uid="{00000000-0005-0000-0000-00008F660000}"/>
    <cellStyle name="40% - Accent5 3 2 2 2 4" xfId="26360" xr:uid="{00000000-0005-0000-0000-000090660000}"/>
    <cellStyle name="40% - Accent5 3 2 2 2 4 2" xfId="26361" xr:uid="{00000000-0005-0000-0000-000091660000}"/>
    <cellStyle name="40% - Accent5 3 2 2 2 4 2 2" xfId="26362" xr:uid="{00000000-0005-0000-0000-000092660000}"/>
    <cellStyle name="40% - Accent5 3 2 2 2 4 3" xfId="26363" xr:uid="{00000000-0005-0000-0000-000093660000}"/>
    <cellStyle name="40% - Accent5 3 2 2 2 5" xfId="26364" xr:uid="{00000000-0005-0000-0000-000094660000}"/>
    <cellStyle name="40% - Accent5 3 2 2 2 5 2" xfId="26365" xr:uid="{00000000-0005-0000-0000-000095660000}"/>
    <cellStyle name="40% - Accent5 3 2 2 2 6" xfId="26366" xr:uid="{00000000-0005-0000-0000-000096660000}"/>
    <cellStyle name="40% - Accent5 3 2 2 3" xfId="26367" xr:uid="{00000000-0005-0000-0000-000097660000}"/>
    <cellStyle name="40% - Accent5 3 2 2 3 2" xfId="26368" xr:uid="{00000000-0005-0000-0000-000098660000}"/>
    <cellStyle name="40% - Accent5 3 2 2 3 2 2" xfId="26369" xr:uid="{00000000-0005-0000-0000-000099660000}"/>
    <cellStyle name="40% - Accent5 3 2 2 3 2 2 2" xfId="26370" xr:uid="{00000000-0005-0000-0000-00009A660000}"/>
    <cellStyle name="40% - Accent5 3 2 2 3 2 3" xfId="26371" xr:uid="{00000000-0005-0000-0000-00009B660000}"/>
    <cellStyle name="40% - Accent5 3 2 2 3 3" xfId="26372" xr:uid="{00000000-0005-0000-0000-00009C660000}"/>
    <cellStyle name="40% - Accent5 3 2 2 3 3 2" xfId="26373" xr:uid="{00000000-0005-0000-0000-00009D660000}"/>
    <cellStyle name="40% - Accent5 3 2 2 3 4" xfId="26374" xr:uid="{00000000-0005-0000-0000-00009E660000}"/>
    <cellStyle name="40% - Accent5 3 2 2 4" xfId="26375" xr:uid="{00000000-0005-0000-0000-00009F660000}"/>
    <cellStyle name="40% - Accent5 3 2 2 4 2" xfId="26376" xr:uid="{00000000-0005-0000-0000-0000A0660000}"/>
    <cellStyle name="40% - Accent5 3 2 2 4 2 2" xfId="26377" xr:uid="{00000000-0005-0000-0000-0000A1660000}"/>
    <cellStyle name="40% - Accent5 3 2 2 4 3" xfId="26378" xr:uid="{00000000-0005-0000-0000-0000A2660000}"/>
    <cellStyle name="40% - Accent5 3 2 2 5" xfId="26379" xr:uid="{00000000-0005-0000-0000-0000A3660000}"/>
    <cellStyle name="40% - Accent5 3 2 2 5 2" xfId="26380" xr:uid="{00000000-0005-0000-0000-0000A4660000}"/>
    <cellStyle name="40% - Accent5 3 2 2 5 2 2" xfId="26381" xr:uid="{00000000-0005-0000-0000-0000A5660000}"/>
    <cellStyle name="40% - Accent5 3 2 2 5 3" xfId="26382" xr:uid="{00000000-0005-0000-0000-0000A6660000}"/>
    <cellStyle name="40% - Accent5 3 2 2 6" xfId="26383" xr:uid="{00000000-0005-0000-0000-0000A7660000}"/>
    <cellStyle name="40% - Accent5 3 2 2 6 2" xfId="26384" xr:uid="{00000000-0005-0000-0000-0000A8660000}"/>
    <cellStyle name="40% - Accent5 3 2 2 7" xfId="26385" xr:uid="{00000000-0005-0000-0000-0000A9660000}"/>
    <cellStyle name="40% - Accent5 3 2 3" xfId="26386" xr:uid="{00000000-0005-0000-0000-0000AA660000}"/>
    <cellStyle name="40% - Accent5 3 2 3 2" xfId="26387" xr:uid="{00000000-0005-0000-0000-0000AB660000}"/>
    <cellStyle name="40% - Accent5 3 2 3 2 2" xfId="26388" xr:uid="{00000000-0005-0000-0000-0000AC660000}"/>
    <cellStyle name="40% - Accent5 3 2 3 2 2 2" xfId="26389" xr:uid="{00000000-0005-0000-0000-0000AD660000}"/>
    <cellStyle name="40% - Accent5 3 2 3 2 2 2 2" xfId="26390" xr:uid="{00000000-0005-0000-0000-0000AE660000}"/>
    <cellStyle name="40% - Accent5 3 2 3 2 2 2 2 2" xfId="26391" xr:uid="{00000000-0005-0000-0000-0000AF660000}"/>
    <cellStyle name="40% - Accent5 3 2 3 2 2 2 3" xfId="26392" xr:uid="{00000000-0005-0000-0000-0000B0660000}"/>
    <cellStyle name="40% - Accent5 3 2 3 2 2 3" xfId="26393" xr:uid="{00000000-0005-0000-0000-0000B1660000}"/>
    <cellStyle name="40% - Accent5 3 2 3 2 2 3 2" xfId="26394" xr:uid="{00000000-0005-0000-0000-0000B2660000}"/>
    <cellStyle name="40% - Accent5 3 2 3 2 2 4" xfId="26395" xr:uid="{00000000-0005-0000-0000-0000B3660000}"/>
    <cellStyle name="40% - Accent5 3 2 3 2 3" xfId="26396" xr:uid="{00000000-0005-0000-0000-0000B4660000}"/>
    <cellStyle name="40% - Accent5 3 2 3 2 3 2" xfId="26397" xr:uid="{00000000-0005-0000-0000-0000B5660000}"/>
    <cellStyle name="40% - Accent5 3 2 3 2 3 2 2" xfId="26398" xr:uid="{00000000-0005-0000-0000-0000B6660000}"/>
    <cellStyle name="40% - Accent5 3 2 3 2 3 3" xfId="26399" xr:uid="{00000000-0005-0000-0000-0000B7660000}"/>
    <cellStyle name="40% - Accent5 3 2 3 2 4" xfId="26400" xr:uid="{00000000-0005-0000-0000-0000B8660000}"/>
    <cellStyle name="40% - Accent5 3 2 3 2 4 2" xfId="26401" xr:uid="{00000000-0005-0000-0000-0000B9660000}"/>
    <cellStyle name="40% - Accent5 3 2 3 2 4 2 2" xfId="26402" xr:uid="{00000000-0005-0000-0000-0000BA660000}"/>
    <cellStyle name="40% - Accent5 3 2 3 2 4 3" xfId="26403" xr:uid="{00000000-0005-0000-0000-0000BB660000}"/>
    <cellStyle name="40% - Accent5 3 2 3 2 5" xfId="26404" xr:uid="{00000000-0005-0000-0000-0000BC660000}"/>
    <cellStyle name="40% - Accent5 3 2 3 2 5 2" xfId="26405" xr:uid="{00000000-0005-0000-0000-0000BD660000}"/>
    <cellStyle name="40% - Accent5 3 2 3 2 6" xfId="26406" xr:uid="{00000000-0005-0000-0000-0000BE660000}"/>
    <cellStyle name="40% - Accent5 3 2 3 3" xfId="26407" xr:uid="{00000000-0005-0000-0000-0000BF660000}"/>
    <cellStyle name="40% - Accent5 3 2 3 3 2" xfId="26408" xr:uid="{00000000-0005-0000-0000-0000C0660000}"/>
    <cellStyle name="40% - Accent5 3 2 3 3 2 2" xfId="26409" xr:uid="{00000000-0005-0000-0000-0000C1660000}"/>
    <cellStyle name="40% - Accent5 3 2 3 3 2 2 2" xfId="26410" xr:uid="{00000000-0005-0000-0000-0000C2660000}"/>
    <cellStyle name="40% - Accent5 3 2 3 3 2 3" xfId="26411" xr:uid="{00000000-0005-0000-0000-0000C3660000}"/>
    <cellStyle name="40% - Accent5 3 2 3 3 3" xfId="26412" xr:uid="{00000000-0005-0000-0000-0000C4660000}"/>
    <cellStyle name="40% - Accent5 3 2 3 3 3 2" xfId="26413" xr:uid="{00000000-0005-0000-0000-0000C5660000}"/>
    <cellStyle name="40% - Accent5 3 2 3 3 4" xfId="26414" xr:uid="{00000000-0005-0000-0000-0000C6660000}"/>
    <cellStyle name="40% - Accent5 3 2 3 4" xfId="26415" xr:uid="{00000000-0005-0000-0000-0000C7660000}"/>
    <cellStyle name="40% - Accent5 3 2 3 4 2" xfId="26416" xr:uid="{00000000-0005-0000-0000-0000C8660000}"/>
    <cellStyle name="40% - Accent5 3 2 3 4 2 2" xfId="26417" xr:uid="{00000000-0005-0000-0000-0000C9660000}"/>
    <cellStyle name="40% - Accent5 3 2 3 4 3" xfId="26418" xr:uid="{00000000-0005-0000-0000-0000CA660000}"/>
    <cellStyle name="40% - Accent5 3 2 3 5" xfId="26419" xr:uid="{00000000-0005-0000-0000-0000CB660000}"/>
    <cellStyle name="40% - Accent5 3 2 3 5 2" xfId="26420" xr:uid="{00000000-0005-0000-0000-0000CC660000}"/>
    <cellStyle name="40% - Accent5 3 2 3 5 2 2" xfId="26421" xr:uid="{00000000-0005-0000-0000-0000CD660000}"/>
    <cellStyle name="40% - Accent5 3 2 3 5 3" xfId="26422" xr:uid="{00000000-0005-0000-0000-0000CE660000}"/>
    <cellStyle name="40% - Accent5 3 2 3 6" xfId="26423" xr:uid="{00000000-0005-0000-0000-0000CF660000}"/>
    <cellStyle name="40% - Accent5 3 2 3 6 2" xfId="26424" xr:uid="{00000000-0005-0000-0000-0000D0660000}"/>
    <cellStyle name="40% - Accent5 3 2 3 7" xfId="26425" xr:uid="{00000000-0005-0000-0000-0000D1660000}"/>
    <cellStyle name="40% - Accent5 3 2 4" xfId="26426" xr:uid="{00000000-0005-0000-0000-0000D2660000}"/>
    <cellStyle name="40% - Accent5 3 2 4 2" xfId="26427" xr:uid="{00000000-0005-0000-0000-0000D3660000}"/>
    <cellStyle name="40% - Accent5 3 2 4 2 2" xfId="26428" xr:uid="{00000000-0005-0000-0000-0000D4660000}"/>
    <cellStyle name="40% - Accent5 3 2 4 2 2 2" xfId="26429" xr:uid="{00000000-0005-0000-0000-0000D5660000}"/>
    <cellStyle name="40% - Accent5 3 2 4 2 2 2 2" xfId="26430" xr:uid="{00000000-0005-0000-0000-0000D6660000}"/>
    <cellStyle name="40% - Accent5 3 2 4 2 2 3" xfId="26431" xr:uid="{00000000-0005-0000-0000-0000D7660000}"/>
    <cellStyle name="40% - Accent5 3 2 4 2 3" xfId="26432" xr:uid="{00000000-0005-0000-0000-0000D8660000}"/>
    <cellStyle name="40% - Accent5 3 2 4 2 3 2" xfId="26433" xr:uid="{00000000-0005-0000-0000-0000D9660000}"/>
    <cellStyle name="40% - Accent5 3 2 4 2 4" xfId="26434" xr:uid="{00000000-0005-0000-0000-0000DA660000}"/>
    <cellStyle name="40% - Accent5 3 2 4 3" xfId="26435" xr:uid="{00000000-0005-0000-0000-0000DB660000}"/>
    <cellStyle name="40% - Accent5 3 2 4 3 2" xfId="26436" xr:uid="{00000000-0005-0000-0000-0000DC660000}"/>
    <cellStyle name="40% - Accent5 3 2 4 3 2 2" xfId="26437" xr:uid="{00000000-0005-0000-0000-0000DD660000}"/>
    <cellStyle name="40% - Accent5 3 2 4 3 3" xfId="26438" xr:uid="{00000000-0005-0000-0000-0000DE660000}"/>
    <cellStyle name="40% - Accent5 3 2 4 4" xfId="26439" xr:uid="{00000000-0005-0000-0000-0000DF660000}"/>
    <cellStyle name="40% - Accent5 3 2 4 4 2" xfId="26440" xr:uid="{00000000-0005-0000-0000-0000E0660000}"/>
    <cellStyle name="40% - Accent5 3 2 4 4 2 2" xfId="26441" xr:uid="{00000000-0005-0000-0000-0000E1660000}"/>
    <cellStyle name="40% - Accent5 3 2 4 4 3" xfId="26442" xr:uid="{00000000-0005-0000-0000-0000E2660000}"/>
    <cellStyle name="40% - Accent5 3 2 4 5" xfId="26443" xr:uid="{00000000-0005-0000-0000-0000E3660000}"/>
    <cellStyle name="40% - Accent5 3 2 4 5 2" xfId="26444" xr:uid="{00000000-0005-0000-0000-0000E4660000}"/>
    <cellStyle name="40% - Accent5 3 2 4 6" xfId="26445" xr:uid="{00000000-0005-0000-0000-0000E5660000}"/>
    <cellStyle name="40% - Accent5 3 2 5" xfId="26446" xr:uid="{00000000-0005-0000-0000-0000E6660000}"/>
    <cellStyle name="40% - Accent5 3 2 5 2" xfId="26447" xr:uid="{00000000-0005-0000-0000-0000E7660000}"/>
    <cellStyle name="40% - Accent5 3 2 5 2 2" xfId="26448" xr:uid="{00000000-0005-0000-0000-0000E8660000}"/>
    <cellStyle name="40% - Accent5 3 2 5 2 2 2" xfId="26449" xr:uid="{00000000-0005-0000-0000-0000E9660000}"/>
    <cellStyle name="40% - Accent5 3 2 5 2 3" xfId="26450" xr:uid="{00000000-0005-0000-0000-0000EA660000}"/>
    <cellStyle name="40% - Accent5 3 2 5 3" xfId="26451" xr:uid="{00000000-0005-0000-0000-0000EB660000}"/>
    <cellStyle name="40% - Accent5 3 2 5 3 2" xfId="26452" xr:uid="{00000000-0005-0000-0000-0000EC660000}"/>
    <cellStyle name="40% - Accent5 3 2 5 4" xfId="26453" xr:uid="{00000000-0005-0000-0000-0000ED660000}"/>
    <cellStyle name="40% - Accent5 3 2 6" xfId="26454" xr:uid="{00000000-0005-0000-0000-0000EE660000}"/>
    <cellStyle name="40% - Accent5 3 2 6 2" xfId="26455" xr:uid="{00000000-0005-0000-0000-0000EF660000}"/>
    <cellStyle name="40% - Accent5 3 2 6 2 2" xfId="26456" xr:uid="{00000000-0005-0000-0000-0000F0660000}"/>
    <cellStyle name="40% - Accent5 3 2 6 3" xfId="26457" xr:uid="{00000000-0005-0000-0000-0000F1660000}"/>
    <cellStyle name="40% - Accent5 3 2 7" xfId="26458" xr:uid="{00000000-0005-0000-0000-0000F2660000}"/>
    <cellStyle name="40% - Accent5 3 2 7 2" xfId="26459" xr:uid="{00000000-0005-0000-0000-0000F3660000}"/>
    <cellStyle name="40% - Accent5 3 2 7 2 2" xfId="26460" xr:uid="{00000000-0005-0000-0000-0000F4660000}"/>
    <cellStyle name="40% - Accent5 3 2 7 3" xfId="26461" xr:uid="{00000000-0005-0000-0000-0000F5660000}"/>
    <cellStyle name="40% - Accent5 3 2 8" xfId="26462" xr:uid="{00000000-0005-0000-0000-0000F6660000}"/>
    <cellStyle name="40% - Accent5 3 2 8 2" xfId="26463" xr:uid="{00000000-0005-0000-0000-0000F7660000}"/>
    <cellStyle name="40% - Accent5 3 2 9" xfId="26464" xr:uid="{00000000-0005-0000-0000-0000F8660000}"/>
    <cellStyle name="40% - Accent5 3 3" xfId="26465" xr:uid="{00000000-0005-0000-0000-0000F9660000}"/>
    <cellStyle name="40% - Accent5 3 3 2" xfId="26466" xr:uid="{00000000-0005-0000-0000-0000FA660000}"/>
    <cellStyle name="40% - Accent5 3 3 2 2" xfId="26467" xr:uid="{00000000-0005-0000-0000-0000FB660000}"/>
    <cellStyle name="40% - Accent5 3 3 2 2 2" xfId="26468" xr:uid="{00000000-0005-0000-0000-0000FC660000}"/>
    <cellStyle name="40% - Accent5 3 3 2 2 2 2" xfId="26469" xr:uid="{00000000-0005-0000-0000-0000FD660000}"/>
    <cellStyle name="40% - Accent5 3 3 2 2 2 2 2" xfId="26470" xr:uid="{00000000-0005-0000-0000-0000FE660000}"/>
    <cellStyle name="40% - Accent5 3 3 2 2 2 3" xfId="26471" xr:uid="{00000000-0005-0000-0000-0000FF660000}"/>
    <cellStyle name="40% - Accent5 3 3 2 2 3" xfId="26472" xr:uid="{00000000-0005-0000-0000-000000670000}"/>
    <cellStyle name="40% - Accent5 3 3 2 2 3 2" xfId="26473" xr:uid="{00000000-0005-0000-0000-000001670000}"/>
    <cellStyle name="40% - Accent5 3 3 2 2 4" xfId="26474" xr:uid="{00000000-0005-0000-0000-000002670000}"/>
    <cellStyle name="40% - Accent5 3 3 2 3" xfId="26475" xr:uid="{00000000-0005-0000-0000-000003670000}"/>
    <cellStyle name="40% - Accent5 3 3 2 3 2" xfId="26476" xr:uid="{00000000-0005-0000-0000-000004670000}"/>
    <cellStyle name="40% - Accent5 3 3 2 3 2 2" xfId="26477" xr:uid="{00000000-0005-0000-0000-000005670000}"/>
    <cellStyle name="40% - Accent5 3 3 2 3 3" xfId="26478" xr:uid="{00000000-0005-0000-0000-000006670000}"/>
    <cellStyle name="40% - Accent5 3 3 2 4" xfId="26479" xr:uid="{00000000-0005-0000-0000-000007670000}"/>
    <cellStyle name="40% - Accent5 3 3 2 4 2" xfId="26480" xr:uid="{00000000-0005-0000-0000-000008670000}"/>
    <cellStyle name="40% - Accent5 3 3 2 4 2 2" xfId="26481" xr:uid="{00000000-0005-0000-0000-000009670000}"/>
    <cellStyle name="40% - Accent5 3 3 2 4 3" xfId="26482" xr:uid="{00000000-0005-0000-0000-00000A670000}"/>
    <cellStyle name="40% - Accent5 3 3 2 5" xfId="26483" xr:uid="{00000000-0005-0000-0000-00000B670000}"/>
    <cellStyle name="40% - Accent5 3 3 2 5 2" xfId="26484" xr:uid="{00000000-0005-0000-0000-00000C670000}"/>
    <cellStyle name="40% - Accent5 3 3 2 6" xfId="26485" xr:uid="{00000000-0005-0000-0000-00000D670000}"/>
    <cellStyle name="40% - Accent5 3 3 3" xfId="26486" xr:uid="{00000000-0005-0000-0000-00000E670000}"/>
    <cellStyle name="40% - Accent5 3 3 3 2" xfId="26487" xr:uid="{00000000-0005-0000-0000-00000F670000}"/>
    <cellStyle name="40% - Accent5 3 3 3 2 2" xfId="26488" xr:uid="{00000000-0005-0000-0000-000010670000}"/>
    <cellStyle name="40% - Accent5 3 3 3 2 2 2" xfId="26489" xr:uid="{00000000-0005-0000-0000-000011670000}"/>
    <cellStyle name="40% - Accent5 3 3 3 2 3" xfId="26490" xr:uid="{00000000-0005-0000-0000-000012670000}"/>
    <cellStyle name="40% - Accent5 3 3 3 3" xfId="26491" xr:uid="{00000000-0005-0000-0000-000013670000}"/>
    <cellStyle name="40% - Accent5 3 3 3 3 2" xfId="26492" xr:uid="{00000000-0005-0000-0000-000014670000}"/>
    <cellStyle name="40% - Accent5 3 3 3 4" xfId="26493" xr:uid="{00000000-0005-0000-0000-000015670000}"/>
    <cellStyle name="40% - Accent5 3 3 4" xfId="26494" xr:uid="{00000000-0005-0000-0000-000016670000}"/>
    <cellStyle name="40% - Accent5 3 3 4 2" xfId="26495" xr:uid="{00000000-0005-0000-0000-000017670000}"/>
    <cellStyle name="40% - Accent5 3 3 4 2 2" xfId="26496" xr:uid="{00000000-0005-0000-0000-000018670000}"/>
    <cellStyle name="40% - Accent5 3 3 4 3" xfId="26497" xr:uid="{00000000-0005-0000-0000-000019670000}"/>
    <cellStyle name="40% - Accent5 3 3 5" xfId="26498" xr:uid="{00000000-0005-0000-0000-00001A670000}"/>
    <cellStyle name="40% - Accent5 3 3 5 2" xfId="26499" xr:uid="{00000000-0005-0000-0000-00001B670000}"/>
    <cellStyle name="40% - Accent5 3 3 5 2 2" xfId="26500" xr:uid="{00000000-0005-0000-0000-00001C670000}"/>
    <cellStyle name="40% - Accent5 3 3 5 3" xfId="26501" xr:uid="{00000000-0005-0000-0000-00001D670000}"/>
    <cellStyle name="40% - Accent5 3 3 6" xfId="26502" xr:uid="{00000000-0005-0000-0000-00001E670000}"/>
    <cellStyle name="40% - Accent5 3 3 6 2" xfId="26503" xr:uid="{00000000-0005-0000-0000-00001F670000}"/>
    <cellStyle name="40% - Accent5 3 3 7" xfId="26504" xr:uid="{00000000-0005-0000-0000-000020670000}"/>
    <cellStyle name="40% - Accent5 3 4" xfId="26505" xr:uid="{00000000-0005-0000-0000-000021670000}"/>
    <cellStyle name="40% - Accent5 3 4 2" xfId="26506" xr:uid="{00000000-0005-0000-0000-000022670000}"/>
    <cellStyle name="40% - Accent5 3 4 2 2" xfId="26507" xr:uid="{00000000-0005-0000-0000-000023670000}"/>
    <cellStyle name="40% - Accent5 3 4 2 2 2" xfId="26508" xr:uid="{00000000-0005-0000-0000-000024670000}"/>
    <cellStyle name="40% - Accent5 3 4 2 2 2 2" xfId="26509" xr:uid="{00000000-0005-0000-0000-000025670000}"/>
    <cellStyle name="40% - Accent5 3 4 2 2 2 2 2" xfId="26510" xr:uid="{00000000-0005-0000-0000-000026670000}"/>
    <cellStyle name="40% - Accent5 3 4 2 2 2 3" xfId="26511" xr:uid="{00000000-0005-0000-0000-000027670000}"/>
    <cellStyle name="40% - Accent5 3 4 2 2 3" xfId="26512" xr:uid="{00000000-0005-0000-0000-000028670000}"/>
    <cellStyle name="40% - Accent5 3 4 2 2 3 2" xfId="26513" xr:uid="{00000000-0005-0000-0000-000029670000}"/>
    <cellStyle name="40% - Accent5 3 4 2 2 4" xfId="26514" xr:uid="{00000000-0005-0000-0000-00002A670000}"/>
    <cellStyle name="40% - Accent5 3 4 2 3" xfId="26515" xr:uid="{00000000-0005-0000-0000-00002B670000}"/>
    <cellStyle name="40% - Accent5 3 4 2 3 2" xfId="26516" xr:uid="{00000000-0005-0000-0000-00002C670000}"/>
    <cellStyle name="40% - Accent5 3 4 2 3 2 2" xfId="26517" xr:uid="{00000000-0005-0000-0000-00002D670000}"/>
    <cellStyle name="40% - Accent5 3 4 2 3 3" xfId="26518" xr:uid="{00000000-0005-0000-0000-00002E670000}"/>
    <cellStyle name="40% - Accent5 3 4 2 4" xfId="26519" xr:uid="{00000000-0005-0000-0000-00002F670000}"/>
    <cellStyle name="40% - Accent5 3 4 2 4 2" xfId="26520" xr:uid="{00000000-0005-0000-0000-000030670000}"/>
    <cellStyle name="40% - Accent5 3 4 2 4 2 2" xfId="26521" xr:uid="{00000000-0005-0000-0000-000031670000}"/>
    <cellStyle name="40% - Accent5 3 4 2 4 3" xfId="26522" xr:uid="{00000000-0005-0000-0000-000032670000}"/>
    <cellStyle name="40% - Accent5 3 4 2 5" xfId="26523" xr:uid="{00000000-0005-0000-0000-000033670000}"/>
    <cellStyle name="40% - Accent5 3 4 2 5 2" xfId="26524" xr:uid="{00000000-0005-0000-0000-000034670000}"/>
    <cellStyle name="40% - Accent5 3 4 2 6" xfId="26525" xr:uid="{00000000-0005-0000-0000-000035670000}"/>
    <cellStyle name="40% - Accent5 3 4 3" xfId="26526" xr:uid="{00000000-0005-0000-0000-000036670000}"/>
    <cellStyle name="40% - Accent5 3 4 3 2" xfId="26527" xr:uid="{00000000-0005-0000-0000-000037670000}"/>
    <cellStyle name="40% - Accent5 3 4 3 2 2" xfId="26528" xr:uid="{00000000-0005-0000-0000-000038670000}"/>
    <cellStyle name="40% - Accent5 3 4 3 2 2 2" xfId="26529" xr:uid="{00000000-0005-0000-0000-000039670000}"/>
    <cellStyle name="40% - Accent5 3 4 3 2 3" xfId="26530" xr:uid="{00000000-0005-0000-0000-00003A670000}"/>
    <cellStyle name="40% - Accent5 3 4 3 3" xfId="26531" xr:uid="{00000000-0005-0000-0000-00003B670000}"/>
    <cellStyle name="40% - Accent5 3 4 3 3 2" xfId="26532" xr:uid="{00000000-0005-0000-0000-00003C670000}"/>
    <cellStyle name="40% - Accent5 3 4 3 4" xfId="26533" xr:uid="{00000000-0005-0000-0000-00003D670000}"/>
    <cellStyle name="40% - Accent5 3 4 4" xfId="26534" xr:uid="{00000000-0005-0000-0000-00003E670000}"/>
    <cellStyle name="40% - Accent5 3 4 4 2" xfId="26535" xr:uid="{00000000-0005-0000-0000-00003F670000}"/>
    <cellStyle name="40% - Accent5 3 4 4 2 2" xfId="26536" xr:uid="{00000000-0005-0000-0000-000040670000}"/>
    <cellStyle name="40% - Accent5 3 4 4 3" xfId="26537" xr:uid="{00000000-0005-0000-0000-000041670000}"/>
    <cellStyle name="40% - Accent5 3 4 5" xfId="26538" xr:uid="{00000000-0005-0000-0000-000042670000}"/>
    <cellStyle name="40% - Accent5 3 4 5 2" xfId="26539" xr:uid="{00000000-0005-0000-0000-000043670000}"/>
    <cellStyle name="40% - Accent5 3 4 5 2 2" xfId="26540" xr:uid="{00000000-0005-0000-0000-000044670000}"/>
    <cellStyle name="40% - Accent5 3 4 5 3" xfId="26541" xr:uid="{00000000-0005-0000-0000-000045670000}"/>
    <cellStyle name="40% - Accent5 3 4 6" xfId="26542" xr:uid="{00000000-0005-0000-0000-000046670000}"/>
    <cellStyle name="40% - Accent5 3 4 6 2" xfId="26543" xr:uid="{00000000-0005-0000-0000-000047670000}"/>
    <cellStyle name="40% - Accent5 3 4 7" xfId="26544" xr:uid="{00000000-0005-0000-0000-000048670000}"/>
    <cellStyle name="40% - Accent5 3 5" xfId="26545" xr:uid="{00000000-0005-0000-0000-000049670000}"/>
    <cellStyle name="40% - Accent5 3 5 2" xfId="26546" xr:uid="{00000000-0005-0000-0000-00004A670000}"/>
    <cellStyle name="40% - Accent5 3 5 2 2" xfId="26547" xr:uid="{00000000-0005-0000-0000-00004B670000}"/>
    <cellStyle name="40% - Accent5 3 5 2 2 2" xfId="26548" xr:uid="{00000000-0005-0000-0000-00004C670000}"/>
    <cellStyle name="40% - Accent5 3 5 2 2 2 2" xfId="26549" xr:uid="{00000000-0005-0000-0000-00004D670000}"/>
    <cellStyle name="40% - Accent5 3 5 2 2 3" xfId="26550" xr:uid="{00000000-0005-0000-0000-00004E670000}"/>
    <cellStyle name="40% - Accent5 3 5 2 3" xfId="26551" xr:uid="{00000000-0005-0000-0000-00004F670000}"/>
    <cellStyle name="40% - Accent5 3 5 2 3 2" xfId="26552" xr:uid="{00000000-0005-0000-0000-000050670000}"/>
    <cellStyle name="40% - Accent5 3 5 2 4" xfId="26553" xr:uid="{00000000-0005-0000-0000-000051670000}"/>
    <cellStyle name="40% - Accent5 3 5 3" xfId="26554" xr:uid="{00000000-0005-0000-0000-000052670000}"/>
    <cellStyle name="40% - Accent5 3 5 3 2" xfId="26555" xr:uid="{00000000-0005-0000-0000-000053670000}"/>
    <cellStyle name="40% - Accent5 3 5 3 2 2" xfId="26556" xr:uid="{00000000-0005-0000-0000-000054670000}"/>
    <cellStyle name="40% - Accent5 3 5 3 3" xfId="26557" xr:uid="{00000000-0005-0000-0000-000055670000}"/>
    <cellStyle name="40% - Accent5 3 5 4" xfId="26558" xr:uid="{00000000-0005-0000-0000-000056670000}"/>
    <cellStyle name="40% - Accent5 3 5 4 2" xfId="26559" xr:uid="{00000000-0005-0000-0000-000057670000}"/>
    <cellStyle name="40% - Accent5 3 5 4 2 2" xfId="26560" xr:uid="{00000000-0005-0000-0000-000058670000}"/>
    <cellStyle name="40% - Accent5 3 5 4 3" xfId="26561" xr:uid="{00000000-0005-0000-0000-000059670000}"/>
    <cellStyle name="40% - Accent5 3 5 5" xfId="26562" xr:uid="{00000000-0005-0000-0000-00005A670000}"/>
    <cellStyle name="40% - Accent5 3 5 5 2" xfId="26563" xr:uid="{00000000-0005-0000-0000-00005B670000}"/>
    <cellStyle name="40% - Accent5 3 5 6" xfId="26564" xr:uid="{00000000-0005-0000-0000-00005C670000}"/>
    <cellStyle name="40% - Accent5 3 6" xfId="26565" xr:uid="{00000000-0005-0000-0000-00005D670000}"/>
    <cellStyle name="40% - Accent5 3 6 2" xfId="26566" xr:uid="{00000000-0005-0000-0000-00005E670000}"/>
    <cellStyle name="40% - Accent5 3 6 2 2" xfId="26567" xr:uid="{00000000-0005-0000-0000-00005F670000}"/>
    <cellStyle name="40% - Accent5 3 6 2 2 2" xfId="26568" xr:uid="{00000000-0005-0000-0000-000060670000}"/>
    <cellStyle name="40% - Accent5 3 6 2 3" xfId="26569" xr:uid="{00000000-0005-0000-0000-000061670000}"/>
    <cellStyle name="40% - Accent5 3 6 3" xfId="26570" xr:uid="{00000000-0005-0000-0000-000062670000}"/>
    <cellStyle name="40% - Accent5 3 6 3 2" xfId="26571" xr:uid="{00000000-0005-0000-0000-000063670000}"/>
    <cellStyle name="40% - Accent5 3 6 4" xfId="26572" xr:uid="{00000000-0005-0000-0000-000064670000}"/>
    <cellStyle name="40% - Accent5 3 7" xfId="26573" xr:uid="{00000000-0005-0000-0000-000065670000}"/>
    <cellStyle name="40% - Accent5 3 7 2" xfId="26574" xr:uid="{00000000-0005-0000-0000-000066670000}"/>
    <cellStyle name="40% - Accent5 3 7 2 2" xfId="26575" xr:uid="{00000000-0005-0000-0000-000067670000}"/>
    <cellStyle name="40% - Accent5 3 7 3" xfId="26576" xr:uid="{00000000-0005-0000-0000-000068670000}"/>
    <cellStyle name="40% - Accent5 3 8" xfId="26577" xr:uid="{00000000-0005-0000-0000-000069670000}"/>
    <cellStyle name="40% - Accent5 3 8 2" xfId="26578" xr:uid="{00000000-0005-0000-0000-00006A670000}"/>
    <cellStyle name="40% - Accent5 3 8 2 2" xfId="26579" xr:uid="{00000000-0005-0000-0000-00006B670000}"/>
    <cellStyle name="40% - Accent5 3 8 3" xfId="26580" xr:uid="{00000000-0005-0000-0000-00006C670000}"/>
    <cellStyle name="40% - Accent5 3 9" xfId="26581" xr:uid="{00000000-0005-0000-0000-00006D670000}"/>
    <cellStyle name="40% - Accent5 3 9 2" xfId="26582" xr:uid="{00000000-0005-0000-0000-00006E670000}"/>
    <cellStyle name="40% - Accent5 30" xfId="26583" xr:uid="{00000000-0005-0000-0000-00006F670000}"/>
    <cellStyle name="40% - Accent5 31" xfId="26584" xr:uid="{00000000-0005-0000-0000-000070670000}"/>
    <cellStyle name="40% - Accent5 32" xfId="26585" xr:uid="{00000000-0005-0000-0000-000071670000}"/>
    <cellStyle name="40% - Accent5 4" xfId="26586" xr:uid="{00000000-0005-0000-0000-000072670000}"/>
    <cellStyle name="40% - Accent5 4 10" xfId="26587" xr:uid="{00000000-0005-0000-0000-000073670000}"/>
    <cellStyle name="40% - Accent5 4 2" xfId="26588" xr:uid="{00000000-0005-0000-0000-000074670000}"/>
    <cellStyle name="40% - Accent5 4 2 2" xfId="26589" xr:uid="{00000000-0005-0000-0000-000075670000}"/>
    <cellStyle name="40% - Accent5 4 2 2 2" xfId="26590" xr:uid="{00000000-0005-0000-0000-000076670000}"/>
    <cellStyle name="40% - Accent5 4 2 2 2 2" xfId="26591" xr:uid="{00000000-0005-0000-0000-000077670000}"/>
    <cellStyle name="40% - Accent5 4 2 2 2 2 2" xfId="26592" xr:uid="{00000000-0005-0000-0000-000078670000}"/>
    <cellStyle name="40% - Accent5 4 2 2 2 2 2 2" xfId="26593" xr:uid="{00000000-0005-0000-0000-000079670000}"/>
    <cellStyle name="40% - Accent5 4 2 2 2 2 2 2 2" xfId="26594" xr:uid="{00000000-0005-0000-0000-00007A670000}"/>
    <cellStyle name="40% - Accent5 4 2 2 2 2 2 3" xfId="26595" xr:uid="{00000000-0005-0000-0000-00007B670000}"/>
    <cellStyle name="40% - Accent5 4 2 2 2 2 3" xfId="26596" xr:uid="{00000000-0005-0000-0000-00007C670000}"/>
    <cellStyle name="40% - Accent5 4 2 2 2 2 3 2" xfId="26597" xr:uid="{00000000-0005-0000-0000-00007D670000}"/>
    <cellStyle name="40% - Accent5 4 2 2 2 2 4" xfId="26598" xr:uid="{00000000-0005-0000-0000-00007E670000}"/>
    <cellStyle name="40% - Accent5 4 2 2 2 3" xfId="26599" xr:uid="{00000000-0005-0000-0000-00007F670000}"/>
    <cellStyle name="40% - Accent5 4 2 2 2 3 2" xfId="26600" xr:uid="{00000000-0005-0000-0000-000080670000}"/>
    <cellStyle name="40% - Accent5 4 2 2 2 3 2 2" xfId="26601" xr:uid="{00000000-0005-0000-0000-000081670000}"/>
    <cellStyle name="40% - Accent5 4 2 2 2 3 3" xfId="26602" xr:uid="{00000000-0005-0000-0000-000082670000}"/>
    <cellStyle name="40% - Accent5 4 2 2 2 4" xfId="26603" xr:uid="{00000000-0005-0000-0000-000083670000}"/>
    <cellStyle name="40% - Accent5 4 2 2 2 4 2" xfId="26604" xr:uid="{00000000-0005-0000-0000-000084670000}"/>
    <cellStyle name="40% - Accent5 4 2 2 2 4 2 2" xfId="26605" xr:uid="{00000000-0005-0000-0000-000085670000}"/>
    <cellStyle name="40% - Accent5 4 2 2 2 4 3" xfId="26606" xr:uid="{00000000-0005-0000-0000-000086670000}"/>
    <cellStyle name="40% - Accent5 4 2 2 2 5" xfId="26607" xr:uid="{00000000-0005-0000-0000-000087670000}"/>
    <cellStyle name="40% - Accent5 4 2 2 2 5 2" xfId="26608" xr:uid="{00000000-0005-0000-0000-000088670000}"/>
    <cellStyle name="40% - Accent5 4 2 2 2 6" xfId="26609" xr:uid="{00000000-0005-0000-0000-000089670000}"/>
    <cellStyle name="40% - Accent5 4 2 2 3" xfId="26610" xr:uid="{00000000-0005-0000-0000-00008A670000}"/>
    <cellStyle name="40% - Accent5 4 2 2 3 2" xfId="26611" xr:uid="{00000000-0005-0000-0000-00008B670000}"/>
    <cellStyle name="40% - Accent5 4 2 2 3 2 2" xfId="26612" xr:uid="{00000000-0005-0000-0000-00008C670000}"/>
    <cellStyle name="40% - Accent5 4 2 2 3 2 2 2" xfId="26613" xr:uid="{00000000-0005-0000-0000-00008D670000}"/>
    <cellStyle name="40% - Accent5 4 2 2 3 2 3" xfId="26614" xr:uid="{00000000-0005-0000-0000-00008E670000}"/>
    <cellStyle name="40% - Accent5 4 2 2 3 3" xfId="26615" xr:uid="{00000000-0005-0000-0000-00008F670000}"/>
    <cellStyle name="40% - Accent5 4 2 2 3 3 2" xfId="26616" xr:uid="{00000000-0005-0000-0000-000090670000}"/>
    <cellStyle name="40% - Accent5 4 2 2 3 4" xfId="26617" xr:uid="{00000000-0005-0000-0000-000091670000}"/>
    <cellStyle name="40% - Accent5 4 2 2 4" xfId="26618" xr:uid="{00000000-0005-0000-0000-000092670000}"/>
    <cellStyle name="40% - Accent5 4 2 2 4 2" xfId="26619" xr:uid="{00000000-0005-0000-0000-000093670000}"/>
    <cellStyle name="40% - Accent5 4 2 2 4 2 2" xfId="26620" xr:uid="{00000000-0005-0000-0000-000094670000}"/>
    <cellStyle name="40% - Accent5 4 2 2 4 3" xfId="26621" xr:uid="{00000000-0005-0000-0000-000095670000}"/>
    <cellStyle name="40% - Accent5 4 2 2 5" xfId="26622" xr:uid="{00000000-0005-0000-0000-000096670000}"/>
    <cellStyle name="40% - Accent5 4 2 2 5 2" xfId="26623" xr:uid="{00000000-0005-0000-0000-000097670000}"/>
    <cellStyle name="40% - Accent5 4 2 2 5 2 2" xfId="26624" xr:uid="{00000000-0005-0000-0000-000098670000}"/>
    <cellStyle name="40% - Accent5 4 2 2 5 3" xfId="26625" xr:uid="{00000000-0005-0000-0000-000099670000}"/>
    <cellStyle name="40% - Accent5 4 2 2 6" xfId="26626" xr:uid="{00000000-0005-0000-0000-00009A670000}"/>
    <cellStyle name="40% - Accent5 4 2 2 6 2" xfId="26627" xr:uid="{00000000-0005-0000-0000-00009B670000}"/>
    <cellStyle name="40% - Accent5 4 2 2 7" xfId="26628" xr:uid="{00000000-0005-0000-0000-00009C670000}"/>
    <cellStyle name="40% - Accent5 4 2 3" xfId="26629" xr:uid="{00000000-0005-0000-0000-00009D670000}"/>
    <cellStyle name="40% - Accent5 4 2 3 2" xfId="26630" xr:uid="{00000000-0005-0000-0000-00009E670000}"/>
    <cellStyle name="40% - Accent5 4 2 3 2 2" xfId="26631" xr:uid="{00000000-0005-0000-0000-00009F670000}"/>
    <cellStyle name="40% - Accent5 4 2 3 2 2 2" xfId="26632" xr:uid="{00000000-0005-0000-0000-0000A0670000}"/>
    <cellStyle name="40% - Accent5 4 2 3 2 2 2 2" xfId="26633" xr:uid="{00000000-0005-0000-0000-0000A1670000}"/>
    <cellStyle name="40% - Accent5 4 2 3 2 2 2 2 2" xfId="26634" xr:uid="{00000000-0005-0000-0000-0000A2670000}"/>
    <cellStyle name="40% - Accent5 4 2 3 2 2 2 3" xfId="26635" xr:uid="{00000000-0005-0000-0000-0000A3670000}"/>
    <cellStyle name="40% - Accent5 4 2 3 2 2 3" xfId="26636" xr:uid="{00000000-0005-0000-0000-0000A4670000}"/>
    <cellStyle name="40% - Accent5 4 2 3 2 2 3 2" xfId="26637" xr:uid="{00000000-0005-0000-0000-0000A5670000}"/>
    <cellStyle name="40% - Accent5 4 2 3 2 2 4" xfId="26638" xr:uid="{00000000-0005-0000-0000-0000A6670000}"/>
    <cellStyle name="40% - Accent5 4 2 3 2 3" xfId="26639" xr:uid="{00000000-0005-0000-0000-0000A7670000}"/>
    <cellStyle name="40% - Accent5 4 2 3 2 3 2" xfId="26640" xr:uid="{00000000-0005-0000-0000-0000A8670000}"/>
    <cellStyle name="40% - Accent5 4 2 3 2 3 2 2" xfId="26641" xr:uid="{00000000-0005-0000-0000-0000A9670000}"/>
    <cellStyle name="40% - Accent5 4 2 3 2 3 3" xfId="26642" xr:uid="{00000000-0005-0000-0000-0000AA670000}"/>
    <cellStyle name="40% - Accent5 4 2 3 2 4" xfId="26643" xr:uid="{00000000-0005-0000-0000-0000AB670000}"/>
    <cellStyle name="40% - Accent5 4 2 3 2 4 2" xfId="26644" xr:uid="{00000000-0005-0000-0000-0000AC670000}"/>
    <cellStyle name="40% - Accent5 4 2 3 2 4 2 2" xfId="26645" xr:uid="{00000000-0005-0000-0000-0000AD670000}"/>
    <cellStyle name="40% - Accent5 4 2 3 2 4 3" xfId="26646" xr:uid="{00000000-0005-0000-0000-0000AE670000}"/>
    <cellStyle name="40% - Accent5 4 2 3 2 5" xfId="26647" xr:uid="{00000000-0005-0000-0000-0000AF670000}"/>
    <cellStyle name="40% - Accent5 4 2 3 2 5 2" xfId="26648" xr:uid="{00000000-0005-0000-0000-0000B0670000}"/>
    <cellStyle name="40% - Accent5 4 2 3 2 6" xfId="26649" xr:uid="{00000000-0005-0000-0000-0000B1670000}"/>
    <cellStyle name="40% - Accent5 4 2 3 3" xfId="26650" xr:uid="{00000000-0005-0000-0000-0000B2670000}"/>
    <cellStyle name="40% - Accent5 4 2 3 3 2" xfId="26651" xr:uid="{00000000-0005-0000-0000-0000B3670000}"/>
    <cellStyle name="40% - Accent5 4 2 3 3 2 2" xfId="26652" xr:uid="{00000000-0005-0000-0000-0000B4670000}"/>
    <cellStyle name="40% - Accent5 4 2 3 3 2 2 2" xfId="26653" xr:uid="{00000000-0005-0000-0000-0000B5670000}"/>
    <cellStyle name="40% - Accent5 4 2 3 3 2 3" xfId="26654" xr:uid="{00000000-0005-0000-0000-0000B6670000}"/>
    <cellStyle name="40% - Accent5 4 2 3 3 3" xfId="26655" xr:uid="{00000000-0005-0000-0000-0000B7670000}"/>
    <cellStyle name="40% - Accent5 4 2 3 3 3 2" xfId="26656" xr:uid="{00000000-0005-0000-0000-0000B8670000}"/>
    <cellStyle name="40% - Accent5 4 2 3 3 4" xfId="26657" xr:uid="{00000000-0005-0000-0000-0000B9670000}"/>
    <cellStyle name="40% - Accent5 4 2 3 4" xfId="26658" xr:uid="{00000000-0005-0000-0000-0000BA670000}"/>
    <cellStyle name="40% - Accent5 4 2 3 4 2" xfId="26659" xr:uid="{00000000-0005-0000-0000-0000BB670000}"/>
    <cellStyle name="40% - Accent5 4 2 3 4 2 2" xfId="26660" xr:uid="{00000000-0005-0000-0000-0000BC670000}"/>
    <cellStyle name="40% - Accent5 4 2 3 4 3" xfId="26661" xr:uid="{00000000-0005-0000-0000-0000BD670000}"/>
    <cellStyle name="40% - Accent5 4 2 3 5" xfId="26662" xr:uid="{00000000-0005-0000-0000-0000BE670000}"/>
    <cellStyle name="40% - Accent5 4 2 3 5 2" xfId="26663" xr:uid="{00000000-0005-0000-0000-0000BF670000}"/>
    <cellStyle name="40% - Accent5 4 2 3 5 2 2" xfId="26664" xr:uid="{00000000-0005-0000-0000-0000C0670000}"/>
    <cellStyle name="40% - Accent5 4 2 3 5 3" xfId="26665" xr:uid="{00000000-0005-0000-0000-0000C1670000}"/>
    <cellStyle name="40% - Accent5 4 2 3 6" xfId="26666" xr:uid="{00000000-0005-0000-0000-0000C2670000}"/>
    <cellStyle name="40% - Accent5 4 2 3 6 2" xfId="26667" xr:uid="{00000000-0005-0000-0000-0000C3670000}"/>
    <cellStyle name="40% - Accent5 4 2 3 7" xfId="26668" xr:uid="{00000000-0005-0000-0000-0000C4670000}"/>
    <cellStyle name="40% - Accent5 4 2 4" xfId="26669" xr:uid="{00000000-0005-0000-0000-0000C5670000}"/>
    <cellStyle name="40% - Accent5 4 2 4 2" xfId="26670" xr:uid="{00000000-0005-0000-0000-0000C6670000}"/>
    <cellStyle name="40% - Accent5 4 2 4 2 2" xfId="26671" xr:uid="{00000000-0005-0000-0000-0000C7670000}"/>
    <cellStyle name="40% - Accent5 4 2 4 2 2 2" xfId="26672" xr:uid="{00000000-0005-0000-0000-0000C8670000}"/>
    <cellStyle name="40% - Accent5 4 2 4 2 2 2 2" xfId="26673" xr:uid="{00000000-0005-0000-0000-0000C9670000}"/>
    <cellStyle name="40% - Accent5 4 2 4 2 2 3" xfId="26674" xr:uid="{00000000-0005-0000-0000-0000CA670000}"/>
    <cellStyle name="40% - Accent5 4 2 4 2 3" xfId="26675" xr:uid="{00000000-0005-0000-0000-0000CB670000}"/>
    <cellStyle name="40% - Accent5 4 2 4 2 3 2" xfId="26676" xr:uid="{00000000-0005-0000-0000-0000CC670000}"/>
    <cellStyle name="40% - Accent5 4 2 4 2 4" xfId="26677" xr:uid="{00000000-0005-0000-0000-0000CD670000}"/>
    <cellStyle name="40% - Accent5 4 2 4 3" xfId="26678" xr:uid="{00000000-0005-0000-0000-0000CE670000}"/>
    <cellStyle name="40% - Accent5 4 2 4 3 2" xfId="26679" xr:uid="{00000000-0005-0000-0000-0000CF670000}"/>
    <cellStyle name="40% - Accent5 4 2 4 3 2 2" xfId="26680" xr:uid="{00000000-0005-0000-0000-0000D0670000}"/>
    <cellStyle name="40% - Accent5 4 2 4 3 3" xfId="26681" xr:uid="{00000000-0005-0000-0000-0000D1670000}"/>
    <cellStyle name="40% - Accent5 4 2 4 4" xfId="26682" xr:uid="{00000000-0005-0000-0000-0000D2670000}"/>
    <cellStyle name="40% - Accent5 4 2 4 4 2" xfId="26683" xr:uid="{00000000-0005-0000-0000-0000D3670000}"/>
    <cellStyle name="40% - Accent5 4 2 4 4 2 2" xfId="26684" xr:uid="{00000000-0005-0000-0000-0000D4670000}"/>
    <cellStyle name="40% - Accent5 4 2 4 4 3" xfId="26685" xr:uid="{00000000-0005-0000-0000-0000D5670000}"/>
    <cellStyle name="40% - Accent5 4 2 4 5" xfId="26686" xr:uid="{00000000-0005-0000-0000-0000D6670000}"/>
    <cellStyle name="40% - Accent5 4 2 4 5 2" xfId="26687" xr:uid="{00000000-0005-0000-0000-0000D7670000}"/>
    <cellStyle name="40% - Accent5 4 2 4 6" xfId="26688" xr:uid="{00000000-0005-0000-0000-0000D8670000}"/>
    <cellStyle name="40% - Accent5 4 2 5" xfId="26689" xr:uid="{00000000-0005-0000-0000-0000D9670000}"/>
    <cellStyle name="40% - Accent5 4 2 5 2" xfId="26690" xr:uid="{00000000-0005-0000-0000-0000DA670000}"/>
    <cellStyle name="40% - Accent5 4 2 5 2 2" xfId="26691" xr:uid="{00000000-0005-0000-0000-0000DB670000}"/>
    <cellStyle name="40% - Accent5 4 2 5 2 2 2" xfId="26692" xr:uid="{00000000-0005-0000-0000-0000DC670000}"/>
    <cellStyle name="40% - Accent5 4 2 5 2 3" xfId="26693" xr:uid="{00000000-0005-0000-0000-0000DD670000}"/>
    <cellStyle name="40% - Accent5 4 2 5 3" xfId="26694" xr:uid="{00000000-0005-0000-0000-0000DE670000}"/>
    <cellStyle name="40% - Accent5 4 2 5 3 2" xfId="26695" xr:uid="{00000000-0005-0000-0000-0000DF670000}"/>
    <cellStyle name="40% - Accent5 4 2 5 4" xfId="26696" xr:uid="{00000000-0005-0000-0000-0000E0670000}"/>
    <cellStyle name="40% - Accent5 4 2 6" xfId="26697" xr:uid="{00000000-0005-0000-0000-0000E1670000}"/>
    <cellStyle name="40% - Accent5 4 2 6 2" xfId="26698" xr:uid="{00000000-0005-0000-0000-0000E2670000}"/>
    <cellStyle name="40% - Accent5 4 2 6 2 2" xfId="26699" xr:uid="{00000000-0005-0000-0000-0000E3670000}"/>
    <cellStyle name="40% - Accent5 4 2 6 3" xfId="26700" xr:uid="{00000000-0005-0000-0000-0000E4670000}"/>
    <cellStyle name="40% - Accent5 4 2 7" xfId="26701" xr:uid="{00000000-0005-0000-0000-0000E5670000}"/>
    <cellStyle name="40% - Accent5 4 2 7 2" xfId="26702" xr:uid="{00000000-0005-0000-0000-0000E6670000}"/>
    <cellStyle name="40% - Accent5 4 2 7 2 2" xfId="26703" xr:uid="{00000000-0005-0000-0000-0000E7670000}"/>
    <cellStyle name="40% - Accent5 4 2 7 3" xfId="26704" xr:uid="{00000000-0005-0000-0000-0000E8670000}"/>
    <cellStyle name="40% - Accent5 4 2 8" xfId="26705" xr:uid="{00000000-0005-0000-0000-0000E9670000}"/>
    <cellStyle name="40% - Accent5 4 2 8 2" xfId="26706" xr:uid="{00000000-0005-0000-0000-0000EA670000}"/>
    <cellStyle name="40% - Accent5 4 2 9" xfId="26707" xr:uid="{00000000-0005-0000-0000-0000EB670000}"/>
    <cellStyle name="40% - Accent5 4 3" xfId="26708" xr:uid="{00000000-0005-0000-0000-0000EC670000}"/>
    <cellStyle name="40% - Accent5 4 3 2" xfId="26709" xr:uid="{00000000-0005-0000-0000-0000ED670000}"/>
    <cellStyle name="40% - Accent5 4 3 2 2" xfId="26710" xr:uid="{00000000-0005-0000-0000-0000EE670000}"/>
    <cellStyle name="40% - Accent5 4 3 2 2 2" xfId="26711" xr:uid="{00000000-0005-0000-0000-0000EF670000}"/>
    <cellStyle name="40% - Accent5 4 3 2 2 2 2" xfId="26712" xr:uid="{00000000-0005-0000-0000-0000F0670000}"/>
    <cellStyle name="40% - Accent5 4 3 2 2 2 2 2" xfId="26713" xr:uid="{00000000-0005-0000-0000-0000F1670000}"/>
    <cellStyle name="40% - Accent5 4 3 2 2 2 3" xfId="26714" xr:uid="{00000000-0005-0000-0000-0000F2670000}"/>
    <cellStyle name="40% - Accent5 4 3 2 2 3" xfId="26715" xr:uid="{00000000-0005-0000-0000-0000F3670000}"/>
    <cellStyle name="40% - Accent5 4 3 2 2 3 2" xfId="26716" xr:uid="{00000000-0005-0000-0000-0000F4670000}"/>
    <cellStyle name="40% - Accent5 4 3 2 2 4" xfId="26717" xr:uid="{00000000-0005-0000-0000-0000F5670000}"/>
    <cellStyle name="40% - Accent5 4 3 2 3" xfId="26718" xr:uid="{00000000-0005-0000-0000-0000F6670000}"/>
    <cellStyle name="40% - Accent5 4 3 2 3 2" xfId="26719" xr:uid="{00000000-0005-0000-0000-0000F7670000}"/>
    <cellStyle name="40% - Accent5 4 3 2 3 2 2" xfId="26720" xr:uid="{00000000-0005-0000-0000-0000F8670000}"/>
    <cellStyle name="40% - Accent5 4 3 2 3 3" xfId="26721" xr:uid="{00000000-0005-0000-0000-0000F9670000}"/>
    <cellStyle name="40% - Accent5 4 3 2 4" xfId="26722" xr:uid="{00000000-0005-0000-0000-0000FA670000}"/>
    <cellStyle name="40% - Accent5 4 3 2 4 2" xfId="26723" xr:uid="{00000000-0005-0000-0000-0000FB670000}"/>
    <cellStyle name="40% - Accent5 4 3 2 4 2 2" xfId="26724" xr:uid="{00000000-0005-0000-0000-0000FC670000}"/>
    <cellStyle name="40% - Accent5 4 3 2 4 3" xfId="26725" xr:uid="{00000000-0005-0000-0000-0000FD670000}"/>
    <cellStyle name="40% - Accent5 4 3 2 5" xfId="26726" xr:uid="{00000000-0005-0000-0000-0000FE670000}"/>
    <cellStyle name="40% - Accent5 4 3 2 5 2" xfId="26727" xr:uid="{00000000-0005-0000-0000-0000FF670000}"/>
    <cellStyle name="40% - Accent5 4 3 2 6" xfId="26728" xr:uid="{00000000-0005-0000-0000-000000680000}"/>
    <cellStyle name="40% - Accent5 4 3 3" xfId="26729" xr:uid="{00000000-0005-0000-0000-000001680000}"/>
    <cellStyle name="40% - Accent5 4 3 3 2" xfId="26730" xr:uid="{00000000-0005-0000-0000-000002680000}"/>
    <cellStyle name="40% - Accent5 4 3 3 2 2" xfId="26731" xr:uid="{00000000-0005-0000-0000-000003680000}"/>
    <cellStyle name="40% - Accent5 4 3 3 2 2 2" xfId="26732" xr:uid="{00000000-0005-0000-0000-000004680000}"/>
    <cellStyle name="40% - Accent5 4 3 3 2 3" xfId="26733" xr:uid="{00000000-0005-0000-0000-000005680000}"/>
    <cellStyle name="40% - Accent5 4 3 3 3" xfId="26734" xr:uid="{00000000-0005-0000-0000-000006680000}"/>
    <cellStyle name="40% - Accent5 4 3 3 3 2" xfId="26735" xr:uid="{00000000-0005-0000-0000-000007680000}"/>
    <cellStyle name="40% - Accent5 4 3 3 4" xfId="26736" xr:uid="{00000000-0005-0000-0000-000008680000}"/>
    <cellStyle name="40% - Accent5 4 3 4" xfId="26737" xr:uid="{00000000-0005-0000-0000-000009680000}"/>
    <cellStyle name="40% - Accent5 4 3 4 2" xfId="26738" xr:uid="{00000000-0005-0000-0000-00000A680000}"/>
    <cellStyle name="40% - Accent5 4 3 4 2 2" xfId="26739" xr:uid="{00000000-0005-0000-0000-00000B680000}"/>
    <cellStyle name="40% - Accent5 4 3 4 3" xfId="26740" xr:uid="{00000000-0005-0000-0000-00000C680000}"/>
    <cellStyle name="40% - Accent5 4 3 5" xfId="26741" xr:uid="{00000000-0005-0000-0000-00000D680000}"/>
    <cellStyle name="40% - Accent5 4 3 5 2" xfId="26742" xr:uid="{00000000-0005-0000-0000-00000E680000}"/>
    <cellStyle name="40% - Accent5 4 3 5 2 2" xfId="26743" xr:uid="{00000000-0005-0000-0000-00000F680000}"/>
    <cellStyle name="40% - Accent5 4 3 5 3" xfId="26744" xr:uid="{00000000-0005-0000-0000-000010680000}"/>
    <cellStyle name="40% - Accent5 4 3 6" xfId="26745" xr:uid="{00000000-0005-0000-0000-000011680000}"/>
    <cellStyle name="40% - Accent5 4 3 6 2" xfId="26746" xr:uid="{00000000-0005-0000-0000-000012680000}"/>
    <cellStyle name="40% - Accent5 4 3 7" xfId="26747" xr:uid="{00000000-0005-0000-0000-000013680000}"/>
    <cellStyle name="40% - Accent5 4 4" xfId="26748" xr:uid="{00000000-0005-0000-0000-000014680000}"/>
    <cellStyle name="40% - Accent5 4 4 2" xfId="26749" xr:uid="{00000000-0005-0000-0000-000015680000}"/>
    <cellStyle name="40% - Accent5 4 4 2 2" xfId="26750" xr:uid="{00000000-0005-0000-0000-000016680000}"/>
    <cellStyle name="40% - Accent5 4 4 2 2 2" xfId="26751" xr:uid="{00000000-0005-0000-0000-000017680000}"/>
    <cellStyle name="40% - Accent5 4 4 2 2 2 2" xfId="26752" xr:uid="{00000000-0005-0000-0000-000018680000}"/>
    <cellStyle name="40% - Accent5 4 4 2 2 2 2 2" xfId="26753" xr:uid="{00000000-0005-0000-0000-000019680000}"/>
    <cellStyle name="40% - Accent5 4 4 2 2 2 3" xfId="26754" xr:uid="{00000000-0005-0000-0000-00001A680000}"/>
    <cellStyle name="40% - Accent5 4 4 2 2 3" xfId="26755" xr:uid="{00000000-0005-0000-0000-00001B680000}"/>
    <cellStyle name="40% - Accent5 4 4 2 2 3 2" xfId="26756" xr:uid="{00000000-0005-0000-0000-00001C680000}"/>
    <cellStyle name="40% - Accent5 4 4 2 2 4" xfId="26757" xr:uid="{00000000-0005-0000-0000-00001D680000}"/>
    <cellStyle name="40% - Accent5 4 4 2 3" xfId="26758" xr:uid="{00000000-0005-0000-0000-00001E680000}"/>
    <cellStyle name="40% - Accent5 4 4 2 3 2" xfId="26759" xr:uid="{00000000-0005-0000-0000-00001F680000}"/>
    <cellStyle name="40% - Accent5 4 4 2 3 2 2" xfId="26760" xr:uid="{00000000-0005-0000-0000-000020680000}"/>
    <cellStyle name="40% - Accent5 4 4 2 3 3" xfId="26761" xr:uid="{00000000-0005-0000-0000-000021680000}"/>
    <cellStyle name="40% - Accent5 4 4 2 4" xfId="26762" xr:uid="{00000000-0005-0000-0000-000022680000}"/>
    <cellStyle name="40% - Accent5 4 4 2 4 2" xfId="26763" xr:uid="{00000000-0005-0000-0000-000023680000}"/>
    <cellStyle name="40% - Accent5 4 4 2 4 2 2" xfId="26764" xr:uid="{00000000-0005-0000-0000-000024680000}"/>
    <cellStyle name="40% - Accent5 4 4 2 4 3" xfId="26765" xr:uid="{00000000-0005-0000-0000-000025680000}"/>
    <cellStyle name="40% - Accent5 4 4 2 5" xfId="26766" xr:uid="{00000000-0005-0000-0000-000026680000}"/>
    <cellStyle name="40% - Accent5 4 4 2 5 2" xfId="26767" xr:uid="{00000000-0005-0000-0000-000027680000}"/>
    <cellStyle name="40% - Accent5 4 4 2 6" xfId="26768" xr:uid="{00000000-0005-0000-0000-000028680000}"/>
    <cellStyle name="40% - Accent5 4 4 3" xfId="26769" xr:uid="{00000000-0005-0000-0000-000029680000}"/>
    <cellStyle name="40% - Accent5 4 4 3 2" xfId="26770" xr:uid="{00000000-0005-0000-0000-00002A680000}"/>
    <cellStyle name="40% - Accent5 4 4 3 2 2" xfId="26771" xr:uid="{00000000-0005-0000-0000-00002B680000}"/>
    <cellStyle name="40% - Accent5 4 4 3 2 2 2" xfId="26772" xr:uid="{00000000-0005-0000-0000-00002C680000}"/>
    <cellStyle name="40% - Accent5 4 4 3 2 3" xfId="26773" xr:uid="{00000000-0005-0000-0000-00002D680000}"/>
    <cellStyle name="40% - Accent5 4 4 3 3" xfId="26774" xr:uid="{00000000-0005-0000-0000-00002E680000}"/>
    <cellStyle name="40% - Accent5 4 4 3 3 2" xfId="26775" xr:uid="{00000000-0005-0000-0000-00002F680000}"/>
    <cellStyle name="40% - Accent5 4 4 3 4" xfId="26776" xr:uid="{00000000-0005-0000-0000-000030680000}"/>
    <cellStyle name="40% - Accent5 4 4 4" xfId="26777" xr:uid="{00000000-0005-0000-0000-000031680000}"/>
    <cellStyle name="40% - Accent5 4 4 4 2" xfId="26778" xr:uid="{00000000-0005-0000-0000-000032680000}"/>
    <cellStyle name="40% - Accent5 4 4 4 2 2" xfId="26779" xr:uid="{00000000-0005-0000-0000-000033680000}"/>
    <cellStyle name="40% - Accent5 4 4 4 3" xfId="26780" xr:uid="{00000000-0005-0000-0000-000034680000}"/>
    <cellStyle name="40% - Accent5 4 4 5" xfId="26781" xr:uid="{00000000-0005-0000-0000-000035680000}"/>
    <cellStyle name="40% - Accent5 4 4 5 2" xfId="26782" xr:uid="{00000000-0005-0000-0000-000036680000}"/>
    <cellStyle name="40% - Accent5 4 4 5 2 2" xfId="26783" xr:uid="{00000000-0005-0000-0000-000037680000}"/>
    <cellStyle name="40% - Accent5 4 4 5 3" xfId="26784" xr:uid="{00000000-0005-0000-0000-000038680000}"/>
    <cellStyle name="40% - Accent5 4 4 6" xfId="26785" xr:uid="{00000000-0005-0000-0000-000039680000}"/>
    <cellStyle name="40% - Accent5 4 4 6 2" xfId="26786" xr:uid="{00000000-0005-0000-0000-00003A680000}"/>
    <cellStyle name="40% - Accent5 4 4 7" xfId="26787" xr:uid="{00000000-0005-0000-0000-00003B680000}"/>
    <cellStyle name="40% - Accent5 4 5" xfId="26788" xr:uid="{00000000-0005-0000-0000-00003C680000}"/>
    <cellStyle name="40% - Accent5 4 5 2" xfId="26789" xr:uid="{00000000-0005-0000-0000-00003D680000}"/>
    <cellStyle name="40% - Accent5 4 5 2 2" xfId="26790" xr:uid="{00000000-0005-0000-0000-00003E680000}"/>
    <cellStyle name="40% - Accent5 4 5 2 2 2" xfId="26791" xr:uid="{00000000-0005-0000-0000-00003F680000}"/>
    <cellStyle name="40% - Accent5 4 5 2 2 2 2" xfId="26792" xr:uid="{00000000-0005-0000-0000-000040680000}"/>
    <cellStyle name="40% - Accent5 4 5 2 2 3" xfId="26793" xr:uid="{00000000-0005-0000-0000-000041680000}"/>
    <cellStyle name="40% - Accent5 4 5 2 3" xfId="26794" xr:uid="{00000000-0005-0000-0000-000042680000}"/>
    <cellStyle name="40% - Accent5 4 5 2 3 2" xfId="26795" xr:uid="{00000000-0005-0000-0000-000043680000}"/>
    <cellStyle name="40% - Accent5 4 5 2 4" xfId="26796" xr:uid="{00000000-0005-0000-0000-000044680000}"/>
    <cellStyle name="40% - Accent5 4 5 3" xfId="26797" xr:uid="{00000000-0005-0000-0000-000045680000}"/>
    <cellStyle name="40% - Accent5 4 5 3 2" xfId="26798" xr:uid="{00000000-0005-0000-0000-000046680000}"/>
    <cellStyle name="40% - Accent5 4 5 3 2 2" xfId="26799" xr:uid="{00000000-0005-0000-0000-000047680000}"/>
    <cellStyle name="40% - Accent5 4 5 3 3" xfId="26800" xr:uid="{00000000-0005-0000-0000-000048680000}"/>
    <cellStyle name="40% - Accent5 4 5 4" xfId="26801" xr:uid="{00000000-0005-0000-0000-000049680000}"/>
    <cellStyle name="40% - Accent5 4 5 4 2" xfId="26802" xr:uid="{00000000-0005-0000-0000-00004A680000}"/>
    <cellStyle name="40% - Accent5 4 5 4 2 2" xfId="26803" xr:uid="{00000000-0005-0000-0000-00004B680000}"/>
    <cellStyle name="40% - Accent5 4 5 4 3" xfId="26804" xr:uid="{00000000-0005-0000-0000-00004C680000}"/>
    <cellStyle name="40% - Accent5 4 5 5" xfId="26805" xr:uid="{00000000-0005-0000-0000-00004D680000}"/>
    <cellStyle name="40% - Accent5 4 5 5 2" xfId="26806" xr:uid="{00000000-0005-0000-0000-00004E680000}"/>
    <cellStyle name="40% - Accent5 4 5 6" xfId="26807" xr:uid="{00000000-0005-0000-0000-00004F680000}"/>
    <cellStyle name="40% - Accent5 4 6" xfId="26808" xr:uid="{00000000-0005-0000-0000-000050680000}"/>
    <cellStyle name="40% - Accent5 4 6 2" xfId="26809" xr:uid="{00000000-0005-0000-0000-000051680000}"/>
    <cellStyle name="40% - Accent5 4 6 2 2" xfId="26810" xr:uid="{00000000-0005-0000-0000-000052680000}"/>
    <cellStyle name="40% - Accent5 4 6 2 2 2" xfId="26811" xr:uid="{00000000-0005-0000-0000-000053680000}"/>
    <cellStyle name="40% - Accent5 4 6 2 3" xfId="26812" xr:uid="{00000000-0005-0000-0000-000054680000}"/>
    <cellStyle name="40% - Accent5 4 6 3" xfId="26813" xr:uid="{00000000-0005-0000-0000-000055680000}"/>
    <cellStyle name="40% - Accent5 4 6 3 2" xfId="26814" xr:uid="{00000000-0005-0000-0000-000056680000}"/>
    <cellStyle name="40% - Accent5 4 6 4" xfId="26815" xr:uid="{00000000-0005-0000-0000-000057680000}"/>
    <cellStyle name="40% - Accent5 4 7" xfId="26816" xr:uid="{00000000-0005-0000-0000-000058680000}"/>
    <cellStyle name="40% - Accent5 4 7 2" xfId="26817" xr:uid="{00000000-0005-0000-0000-000059680000}"/>
    <cellStyle name="40% - Accent5 4 7 2 2" xfId="26818" xr:uid="{00000000-0005-0000-0000-00005A680000}"/>
    <cellStyle name="40% - Accent5 4 7 3" xfId="26819" xr:uid="{00000000-0005-0000-0000-00005B680000}"/>
    <cellStyle name="40% - Accent5 4 8" xfId="26820" xr:uid="{00000000-0005-0000-0000-00005C680000}"/>
    <cellStyle name="40% - Accent5 4 8 2" xfId="26821" xr:uid="{00000000-0005-0000-0000-00005D680000}"/>
    <cellStyle name="40% - Accent5 4 8 2 2" xfId="26822" xr:uid="{00000000-0005-0000-0000-00005E680000}"/>
    <cellStyle name="40% - Accent5 4 8 3" xfId="26823" xr:uid="{00000000-0005-0000-0000-00005F680000}"/>
    <cellStyle name="40% - Accent5 4 9" xfId="26824" xr:uid="{00000000-0005-0000-0000-000060680000}"/>
    <cellStyle name="40% - Accent5 4 9 2" xfId="26825" xr:uid="{00000000-0005-0000-0000-000061680000}"/>
    <cellStyle name="40% - Accent5 5" xfId="26826" xr:uid="{00000000-0005-0000-0000-000062680000}"/>
    <cellStyle name="40% - Accent5 5 2" xfId="26827" xr:uid="{00000000-0005-0000-0000-000063680000}"/>
    <cellStyle name="40% - Accent5 5 2 2" xfId="26828" xr:uid="{00000000-0005-0000-0000-000064680000}"/>
    <cellStyle name="40% - Accent5 5 2 2 2" xfId="26829" xr:uid="{00000000-0005-0000-0000-000065680000}"/>
    <cellStyle name="40% - Accent5 5 2 2 2 2" xfId="26830" xr:uid="{00000000-0005-0000-0000-000066680000}"/>
    <cellStyle name="40% - Accent5 5 2 2 2 2 2" xfId="26831" xr:uid="{00000000-0005-0000-0000-000067680000}"/>
    <cellStyle name="40% - Accent5 5 2 2 2 2 2 2" xfId="26832" xr:uid="{00000000-0005-0000-0000-000068680000}"/>
    <cellStyle name="40% - Accent5 5 2 2 2 2 2 2 2" xfId="26833" xr:uid="{00000000-0005-0000-0000-000069680000}"/>
    <cellStyle name="40% - Accent5 5 2 2 2 2 2 3" xfId="26834" xr:uid="{00000000-0005-0000-0000-00006A680000}"/>
    <cellStyle name="40% - Accent5 5 2 2 2 2 3" xfId="26835" xr:uid="{00000000-0005-0000-0000-00006B680000}"/>
    <cellStyle name="40% - Accent5 5 2 2 2 2 3 2" xfId="26836" xr:uid="{00000000-0005-0000-0000-00006C680000}"/>
    <cellStyle name="40% - Accent5 5 2 2 2 2 4" xfId="26837" xr:uid="{00000000-0005-0000-0000-00006D680000}"/>
    <cellStyle name="40% - Accent5 5 2 2 2 3" xfId="26838" xr:uid="{00000000-0005-0000-0000-00006E680000}"/>
    <cellStyle name="40% - Accent5 5 2 2 2 3 2" xfId="26839" xr:uid="{00000000-0005-0000-0000-00006F680000}"/>
    <cellStyle name="40% - Accent5 5 2 2 2 3 2 2" xfId="26840" xr:uid="{00000000-0005-0000-0000-000070680000}"/>
    <cellStyle name="40% - Accent5 5 2 2 2 3 3" xfId="26841" xr:uid="{00000000-0005-0000-0000-000071680000}"/>
    <cellStyle name="40% - Accent5 5 2 2 2 4" xfId="26842" xr:uid="{00000000-0005-0000-0000-000072680000}"/>
    <cellStyle name="40% - Accent5 5 2 2 2 4 2" xfId="26843" xr:uid="{00000000-0005-0000-0000-000073680000}"/>
    <cellStyle name="40% - Accent5 5 2 2 2 4 2 2" xfId="26844" xr:uid="{00000000-0005-0000-0000-000074680000}"/>
    <cellStyle name="40% - Accent5 5 2 2 2 4 3" xfId="26845" xr:uid="{00000000-0005-0000-0000-000075680000}"/>
    <cellStyle name="40% - Accent5 5 2 2 2 5" xfId="26846" xr:uid="{00000000-0005-0000-0000-000076680000}"/>
    <cellStyle name="40% - Accent5 5 2 2 2 5 2" xfId="26847" xr:uid="{00000000-0005-0000-0000-000077680000}"/>
    <cellStyle name="40% - Accent5 5 2 2 2 6" xfId="26848" xr:uid="{00000000-0005-0000-0000-000078680000}"/>
    <cellStyle name="40% - Accent5 5 2 2 3" xfId="26849" xr:uid="{00000000-0005-0000-0000-000079680000}"/>
    <cellStyle name="40% - Accent5 5 2 2 3 2" xfId="26850" xr:uid="{00000000-0005-0000-0000-00007A680000}"/>
    <cellStyle name="40% - Accent5 5 2 2 3 2 2" xfId="26851" xr:uid="{00000000-0005-0000-0000-00007B680000}"/>
    <cellStyle name="40% - Accent5 5 2 2 3 2 2 2" xfId="26852" xr:uid="{00000000-0005-0000-0000-00007C680000}"/>
    <cellStyle name="40% - Accent5 5 2 2 3 2 3" xfId="26853" xr:uid="{00000000-0005-0000-0000-00007D680000}"/>
    <cellStyle name="40% - Accent5 5 2 2 3 3" xfId="26854" xr:uid="{00000000-0005-0000-0000-00007E680000}"/>
    <cellStyle name="40% - Accent5 5 2 2 3 3 2" xfId="26855" xr:uid="{00000000-0005-0000-0000-00007F680000}"/>
    <cellStyle name="40% - Accent5 5 2 2 3 4" xfId="26856" xr:uid="{00000000-0005-0000-0000-000080680000}"/>
    <cellStyle name="40% - Accent5 5 2 2 4" xfId="26857" xr:uid="{00000000-0005-0000-0000-000081680000}"/>
    <cellStyle name="40% - Accent5 5 2 2 4 2" xfId="26858" xr:uid="{00000000-0005-0000-0000-000082680000}"/>
    <cellStyle name="40% - Accent5 5 2 2 4 2 2" xfId="26859" xr:uid="{00000000-0005-0000-0000-000083680000}"/>
    <cellStyle name="40% - Accent5 5 2 2 4 3" xfId="26860" xr:uid="{00000000-0005-0000-0000-000084680000}"/>
    <cellStyle name="40% - Accent5 5 2 2 5" xfId="26861" xr:uid="{00000000-0005-0000-0000-000085680000}"/>
    <cellStyle name="40% - Accent5 5 2 2 5 2" xfId="26862" xr:uid="{00000000-0005-0000-0000-000086680000}"/>
    <cellStyle name="40% - Accent5 5 2 2 5 2 2" xfId="26863" xr:uid="{00000000-0005-0000-0000-000087680000}"/>
    <cellStyle name="40% - Accent5 5 2 2 5 3" xfId="26864" xr:uid="{00000000-0005-0000-0000-000088680000}"/>
    <cellStyle name="40% - Accent5 5 2 2 6" xfId="26865" xr:uid="{00000000-0005-0000-0000-000089680000}"/>
    <cellStyle name="40% - Accent5 5 2 2 6 2" xfId="26866" xr:uid="{00000000-0005-0000-0000-00008A680000}"/>
    <cellStyle name="40% - Accent5 5 2 2 7" xfId="26867" xr:uid="{00000000-0005-0000-0000-00008B680000}"/>
    <cellStyle name="40% - Accent5 5 2 3" xfId="26868" xr:uid="{00000000-0005-0000-0000-00008C680000}"/>
    <cellStyle name="40% - Accent5 5 2 3 2" xfId="26869" xr:uid="{00000000-0005-0000-0000-00008D680000}"/>
    <cellStyle name="40% - Accent5 5 2 3 2 2" xfId="26870" xr:uid="{00000000-0005-0000-0000-00008E680000}"/>
    <cellStyle name="40% - Accent5 5 2 3 2 2 2" xfId="26871" xr:uid="{00000000-0005-0000-0000-00008F680000}"/>
    <cellStyle name="40% - Accent5 5 2 3 2 2 2 2" xfId="26872" xr:uid="{00000000-0005-0000-0000-000090680000}"/>
    <cellStyle name="40% - Accent5 5 2 3 2 2 3" xfId="26873" xr:uid="{00000000-0005-0000-0000-000091680000}"/>
    <cellStyle name="40% - Accent5 5 2 3 2 3" xfId="26874" xr:uid="{00000000-0005-0000-0000-000092680000}"/>
    <cellStyle name="40% - Accent5 5 2 3 2 3 2" xfId="26875" xr:uid="{00000000-0005-0000-0000-000093680000}"/>
    <cellStyle name="40% - Accent5 5 2 3 2 4" xfId="26876" xr:uid="{00000000-0005-0000-0000-000094680000}"/>
    <cellStyle name="40% - Accent5 5 2 3 3" xfId="26877" xr:uid="{00000000-0005-0000-0000-000095680000}"/>
    <cellStyle name="40% - Accent5 5 2 3 3 2" xfId="26878" xr:uid="{00000000-0005-0000-0000-000096680000}"/>
    <cellStyle name="40% - Accent5 5 2 3 3 2 2" xfId="26879" xr:uid="{00000000-0005-0000-0000-000097680000}"/>
    <cellStyle name="40% - Accent5 5 2 3 3 3" xfId="26880" xr:uid="{00000000-0005-0000-0000-000098680000}"/>
    <cellStyle name="40% - Accent5 5 2 3 4" xfId="26881" xr:uid="{00000000-0005-0000-0000-000099680000}"/>
    <cellStyle name="40% - Accent5 5 2 3 4 2" xfId="26882" xr:uid="{00000000-0005-0000-0000-00009A680000}"/>
    <cellStyle name="40% - Accent5 5 2 3 4 2 2" xfId="26883" xr:uid="{00000000-0005-0000-0000-00009B680000}"/>
    <cellStyle name="40% - Accent5 5 2 3 4 3" xfId="26884" xr:uid="{00000000-0005-0000-0000-00009C680000}"/>
    <cellStyle name="40% - Accent5 5 2 3 5" xfId="26885" xr:uid="{00000000-0005-0000-0000-00009D680000}"/>
    <cellStyle name="40% - Accent5 5 2 3 5 2" xfId="26886" xr:uid="{00000000-0005-0000-0000-00009E680000}"/>
    <cellStyle name="40% - Accent5 5 2 3 6" xfId="26887" xr:uid="{00000000-0005-0000-0000-00009F680000}"/>
    <cellStyle name="40% - Accent5 5 2 4" xfId="26888" xr:uid="{00000000-0005-0000-0000-0000A0680000}"/>
    <cellStyle name="40% - Accent5 5 2 4 2" xfId="26889" xr:uid="{00000000-0005-0000-0000-0000A1680000}"/>
    <cellStyle name="40% - Accent5 5 2 4 2 2" xfId="26890" xr:uid="{00000000-0005-0000-0000-0000A2680000}"/>
    <cellStyle name="40% - Accent5 5 2 4 2 2 2" xfId="26891" xr:uid="{00000000-0005-0000-0000-0000A3680000}"/>
    <cellStyle name="40% - Accent5 5 2 4 2 3" xfId="26892" xr:uid="{00000000-0005-0000-0000-0000A4680000}"/>
    <cellStyle name="40% - Accent5 5 2 4 3" xfId="26893" xr:uid="{00000000-0005-0000-0000-0000A5680000}"/>
    <cellStyle name="40% - Accent5 5 2 4 3 2" xfId="26894" xr:uid="{00000000-0005-0000-0000-0000A6680000}"/>
    <cellStyle name="40% - Accent5 5 2 4 4" xfId="26895" xr:uid="{00000000-0005-0000-0000-0000A7680000}"/>
    <cellStyle name="40% - Accent5 5 2 5" xfId="26896" xr:uid="{00000000-0005-0000-0000-0000A8680000}"/>
    <cellStyle name="40% - Accent5 5 2 5 2" xfId="26897" xr:uid="{00000000-0005-0000-0000-0000A9680000}"/>
    <cellStyle name="40% - Accent5 5 2 5 2 2" xfId="26898" xr:uid="{00000000-0005-0000-0000-0000AA680000}"/>
    <cellStyle name="40% - Accent5 5 2 5 3" xfId="26899" xr:uid="{00000000-0005-0000-0000-0000AB680000}"/>
    <cellStyle name="40% - Accent5 5 2 6" xfId="26900" xr:uid="{00000000-0005-0000-0000-0000AC680000}"/>
    <cellStyle name="40% - Accent5 5 2 6 2" xfId="26901" xr:uid="{00000000-0005-0000-0000-0000AD680000}"/>
    <cellStyle name="40% - Accent5 5 2 6 2 2" xfId="26902" xr:uid="{00000000-0005-0000-0000-0000AE680000}"/>
    <cellStyle name="40% - Accent5 5 2 6 3" xfId="26903" xr:uid="{00000000-0005-0000-0000-0000AF680000}"/>
    <cellStyle name="40% - Accent5 5 2 7" xfId="26904" xr:uid="{00000000-0005-0000-0000-0000B0680000}"/>
    <cellStyle name="40% - Accent5 5 2 7 2" xfId="26905" xr:uid="{00000000-0005-0000-0000-0000B1680000}"/>
    <cellStyle name="40% - Accent5 5 2 8" xfId="26906" xr:uid="{00000000-0005-0000-0000-0000B2680000}"/>
    <cellStyle name="40% - Accent5 5 3" xfId="26907" xr:uid="{00000000-0005-0000-0000-0000B3680000}"/>
    <cellStyle name="40% - Accent5 5 3 2" xfId="26908" xr:uid="{00000000-0005-0000-0000-0000B4680000}"/>
    <cellStyle name="40% - Accent5 5 3 2 2" xfId="26909" xr:uid="{00000000-0005-0000-0000-0000B5680000}"/>
    <cellStyle name="40% - Accent5 5 3 2 2 2" xfId="26910" xr:uid="{00000000-0005-0000-0000-0000B6680000}"/>
    <cellStyle name="40% - Accent5 5 3 2 2 2 2" xfId="26911" xr:uid="{00000000-0005-0000-0000-0000B7680000}"/>
    <cellStyle name="40% - Accent5 5 3 2 2 2 2 2" xfId="26912" xr:uid="{00000000-0005-0000-0000-0000B8680000}"/>
    <cellStyle name="40% - Accent5 5 3 2 2 2 3" xfId="26913" xr:uid="{00000000-0005-0000-0000-0000B9680000}"/>
    <cellStyle name="40% - Accent5 5 3 2 2 3" xfId="26914" xr:uid="{00000000-0005-0000-0000-0000BA680000}"/>
    <cellStyle name="40% - Accent5 5 3 2 2 3 2" xfId="26915" xr:uid="{00000000-0005-0000-0000-0000BB680000}"/>
    <cellStyle name="40% - Accent5 5 3 2 2 4" xfId="26916" xr:uid="{00000000-0005-0000-0000-0000BC680000}"/>
    <cellStyle name="40% - Accent5 5 3 2 3" xfId="26917" xr:uid="{00000000-0005-0000-0000-0000BD680000}"/>
    <cellStyle name="40% - Accent5 5 3 2 3 2" xfId="26918" xr:uid="{00000000-0005-0000-0000-0000BE680000}"/>
    <cellStyle name="40% - Accent5 5 3 2 3 2 2" xfId="26919" xr:uid="{00000000-0005-0000-0000-0000BF680000}"/>
    <cellStyle name="40% - Accent5 5 3 2 3 3" xfId="26920" xr:uid="{00000000-0005-0000-0000-0000C0680000}"/>
    <cellStyle name="40% - Accent5 5 3 2 4" xfId="26921" xr:uid="{00000000-0005-0000-0000-0000C1680000}"/>
    <cellStyle name="40% - Accent5 5 3 2 4 2" xfId="26922" xr:uid="{00000000-0005-0000-0000-0000C2680000}"/>
    <cellStyle name="40% - Accent5 5 3 2 4 2 2" xfId="26923" xr:uid="{00000000-0005-0000-0000-0000C3680000}"/>
    <cellStyle name="40% - Accent5 5 3 2 4 3" xfId="26924" xr:uid="{00000000-0005-0000-0000-0000C4680000}"/>
    <cellStyle name="40% - Accent5 5 3 2 5" xfId="26925" xr:uid="{00000000-0005-0000-0000-0000C5680000}"/>
    <cellStyle name="40% - Accent5 5 3 2 5 2" xfId="26926" xr:uid="{00000000-0005-0000-0000-0000C6680000}"/>
    <cellStyle name="40% - Accent5 5 3 2 6" xfId="26927" xr:uid="{00000000-0005-0000-0000-0000C7680000}"/>
    <cellStyle name="40% - Accent5 5 3 3" xfId="26928" xr:uid="{00000000-0005-0000-0000-0000C8680000}"/>
    <cellStyle name="40% - Accent5 5 3 3 2" xfId="26929" xr:uid="{00000000-0005-0000-0000-0000C9680000}"/>
    <cellStyle name="40% - Accent5 5 3 3 2 2" xfId="26930" xr:uid="{00000000-0005-0000-0000-0000CA680000}"/>
    <cellStyle name="40% - Accent5 5 3 3 2 2 2" xfId="26931" xr:uid="{00000000-0005-0000-0000-0000CB680000}"/>
    <cellStyle name="40% - Accent5 5 3 3 2 3" xfId="26932" xr:uid="{00000000-0005-0000-0000-0000CC680000}"/>
    <cellStyle name="40% - Accent5 5 3 3 3" xfId="26933" xr:uid="{00000000-0005-0000-0000-0000CD680000}"/>
    <cellStyle name="40% - Accent5 5 3 3 3 2" xfId="26934" xr:uid="{00000000-0005-0000-0000-0000CE680000}"/>
    <cellStyle name="40% - Accent5 5 3 3 4" xfId="26935" xr:uid="{00000000-0005-0000-0000-0000CF680000}"/>
    <cellStyle name="40% - Accent5 5 3 4" xfId="26936" xr:uid="{00000000-0005-0000-0000-0000D0680000}"/>
    <cellStyle name="40% - Accent5 5 3 4 2" xfId="26937" xr:uid="{00000000-0005-0000-0000-0000D1680000}"/>
    <cellStyle name="40% - Accent5 5 3 4 2 2" xfId="26938" xr:uid="{00000000-0005-0000-0000-0000D2680000}"/>
    <cellStyle name="40% - Accent5 5 3 4 3" xfId="26939" xr:uid="{00000000-0005-0000-0000-0000D3680000}"/>
    <cellStyle name="40% - Accent5 5 3 5" xfId="26940" xr:uid="{00000000-0005-0000-0000-0000D4680000}"/>
    <cellStyle name="40% - Accent5 5 3 5 2" xfId="26941" xr:uid="{00000000-0005-0000-0000-0000D5680000}"/>
    <cellStyle name="40% - Accent5 5 3 5 2 2" xfId="26942" xr:uid="{00000000-0005-0000-0000-0000D6680000}"/>
    <cellStyle name="40% - Accent5 5 3 5 3" xfId="26943" xr:uid="{00000000-0005-0000-0000-0000D7680000}"/>
    <cellStyle name="40% - Accent5 5 3 6" xfId="26944" xr:uid="{00000000-0005-0000-0000-0000D8680000}"/>
    <cellStyle name="40% - Accent5 5 3 6 2" xfId="26945" xr:uid="{00000000-0005-0000-0000-0000D9680000}"/>
    <cellStyle name="40% - Accent5 5 3 7" xfId="26946" xr:uid="{00000000-0005-0000-0000-0000DA680000}"/>
    <cellStyle name="40% - Accent5 5 4" xfId="26947" xr:uid="{00000000-0005-0000-0000-0000DB680000}"/>
    <cellStyle name="40% - Accent5 5 4 2" xfId="26948" xr:uid="{00000000-0005-0000-0000-0000DC680000}"/>
    <cellStyle name="40% - Accent5 5 4 2 2" xfId="26949" xr:uid="{00000000-0005-0000-0000-0000DD680000}"/>
    <cellStyle name="40% - Accent5 5 4 2 2 2" xfId="26950" xr:uid="{00000000-0005-0000-0000-0000DE680000}"/>
    <cellStyle name="40% - Accent5 5 4 2 2 2 2" xfId="26951" xr:uid="{00000000-0005-0000-0000-0000DF680000}"/>
    <cellStyle name="40% - Accent5 5 4 2 2 3" xfId="26952" xr:uid="{00000000-0005-0000-0000-0000E0680000}"/>
    <cellStyle name="40% - Accent5 5 4 2 3" xfId="26953" xr:uid="{00000000-0005-0000-0000-0000E1680000}"/>
    <cellStyle name="40% - Accent5 5 4 2 3 2" xfId="26954" xr:uid="{00000000-0005-0000-0000-0000E2680000}"/>
    <cellStyle name="40% - Accent5 5 4 2 4" xfId="26955" xr:uid="{00000000-0005-0000-0000-0000E3680000}"/>
    <cellStyle name="40% - Accent5 5 4 3" xfId="26956" xr:uid="{00000000-0005-0000-0000-0000E4680000}"/>
    <cellStyle name="40% - Accent5 5 4 3 2" xfId="26957" xr:uid="{00000000-0005-0000-0000-0000E5680000}"/>
    <cellStyle name="40% - Accent5 5 4 3 2 2" xfId="26958" xr:uid="{00000000-0005-0000-0000-0000E6680000}"/>
    <cellStyle name="40% - Accent5 5 4 3 3" xfId="26959" xr:uid="{00000000-0005-0000-0000-0000E7680000}"/>
    <cellStyle name="40% - Accent5 5 4 4" xfId="26960" xr:uid="{00000000-0005-0000-0000-0000E8680000}"/>
    <cellStyle name="40% - Accent5 5 4 4 2" xfId="26961" xr:uid="{00000000-0005-0000-0000-0000E9680000}"/>
    <cellStyle name="40% - Accent5 5 4 4 2 2" xfId="26962" xr:uid="{00000000-0005-0000-0000-0000EA680000}"/>
    <cellStyle name="40% - Accent5 5 4 4 3" xfId="26963" xr:uid="{00000000-0005-0000-0000-0000EB680000}"/>
    <cellStyle name="40% - Accent5 5 4 5" xfId="26964" xr:uid="{00000000-0005-0000-0000-0000EC680000}"/>
    <cellStyle name="40% - Accent5 5 4 5 2" xfId="26965" xr:uid="{00000000-0005-0000-0000-0000ED680000}"/>
    <cellStyle name="40% - Accent5 5 4 6" xfId="26966" xr:uid="{00000000-0005-0000-0000-0000EE680000}"/>
    <cellStyle name="40% - Accent5 5 5" xfId="26967" xr:uid="{00000000-0005-0000-0000-0000EF680000}"/>
    <cellStyle name="40% - Accent5 5 5 2" xfId="26968" xr:uid="{00000000-0005-0000-0000-0000F0680000}"/>
    <cellStyle name="40% - Accent5 5 5 2 2" xfId="26969" xr:uid="{00000000-0005-0000-0000-0000F1680000}"/>
    <cellStyle name="40% - Accent5 5 5 2 2 2" xfId="26970" xr:uid="{00000000-0005-0000-0000-0000F2680000}"/>
    <cellStyle name="40% - Accent5 5 5 2 3" xfId="26971" xr:uid="{00000000-0005-0000-0000-0000F3680000}"/>
    <cellStyle name="40% - Accent5 5 5 3" xfId="26972" xr:uid="{00000000-0005-0000-0000-0000F4680000}"/>
    <cellStyle name="40% - Accent5 5 5 3 2" xfId="26973" xr:uid="{00000000-0005-0000-0000-0000F5680000}"/>
    <cellStyle name="40% - Accent5 5 5 4" xfId="26974" xr:uid="{00000000-0005-0000-0000-0000F6680000}"/>
    <cellStyle name="40% - Accent5 5 6" xfId="26975" xr:uid="{00000000-0005-0000-0000-0000F7680000}"/>
    <cellStyle name="40% - Accent5 5 6 2" xfId="26976" xr:uid="{00000000-0005-0000-0000-0000F8680000}"/>
    <cellStyle name="40% - Accent5 5 6 2 2" xfId="26977" xr:uid="{00000000-0005-0000-0000-0000F9680000}"/>
    <cellStyle name="40% - Accent5 5 6 3" xfId="26978" xr:uid="{00000000-0005-0000-0000-0000FA680000}"/>
    <cellStyle name="40% - Accent5 5 7" xfId="26979" xr:uid="{00000000-0005-0000-0000-0000FB680000}"/>
    <cellStyle name="40% - Accent5 5 7 2" xfId="26980" xr:uid="{00000000-0005-0000-0000-0000FC680000}"/>
    <cellStyle name="40% - Accent5 5 7 2 2" xfId="26981" xr:uid="{00000000-0005-0000-0000-0000FD680000}"/>
    <cellStyle name="40% - Accent5 5 7 3" xfId="26982" xr:uid="{00000000-0005-0000-0000-0000FE680000}"/>
    <cellStyle name="40% - Accent5 5 8" xfId="26983" xr:uid="{00000000-0005-0000-0000-0000FF680000}"/>
    <cellStyle name="40% - Accent5 5 8 2" xfId="26984" xr:uid="{00000000-0005-0000-0000-000000690000}"/>
    <cellStyle name="40% - Accent5 5 9" xfId="26985" xr:uid="{00000000-0005-0000-0000-000001690000}"/>
    <cellStyle name="40% - Accent5 6" xfId="26986" xr:uid="{00000000-0005-0000-0000-000002690000}"/>
    <cellStyle name="40% - Accent5 6 2" xfId="26987" xr:uid="{00000000-0005-0000-0000-000003690000}"/>
    <cellStyle name="40% - Accent5 6 2 2" xfId="26988" xr:uid="{00000000-0005-0000-0000-000004690000}"/>
    <cellStyle name="40% - Accent5 6 2 2 2" xfId="26989" xr:uid="{00000000-0005-0000-0000-000005690000}"/>
    <cellStyle name="40% - Accent5 6 2 2 2 2" xfId="26990" xr:uid="{00000000-0005-0000-0000-000006690000}"/>
    <cellStyle name="40% - Accent5 6 2 2 2 2 2" xfId="26991" xr:uid="{00000000-0005-0000-0000-000007690000}"/>
    <cellStyle name="40% - Accent5 6 2 2 2 2 2 2" xfId="26992" xr:uid="{00000000-0005-0000-0000-000008690000}"/>
    <cellStyle name="40% - Accent5 6 2 2 2 2 2 2 2" xfId="26993" xr:uid="{00000000-0005-0000-0000-000009690000}"/>
    <cellStyle name="40% - Accent5 6 2 2 2 2 2 3" xfId="26994" xr:uid="{00000000-0005-0000-0000-00000A690000}"/>
    <cellStyle name="40% - Accent5 6 2 2 2 2 3" xfId="26995" xr:uid="{00000000-0005-0000-0000-00000B690000}"/>
    <cellStyle name="40% - Accent5 6 2 2 2 2 3 2" xfId="26996" xr:uid="{00000000-0005-0000-0000-00000C690000}"/>
    <cellStyle name="40% - Accent5 6 2 2 2 2 4" xfId="26997" xr:uid="{00000000-0005-0000-0000-00000D690000}"/>
    <cellStyle name="40% - Accent5 6 2 2 2 3" xfId="26998" xr:uid="{00000000-0005-0000-0000-00000E690000}"/>
    <cellStyle name="40% - Accent5 6 2 2 2 3 2" xfId="26999" xr:uid="{00000000-0005-0000-0000-00000F690000}"/>
    <cellStyle name="40% - Accent5 6 2 2 2 3 2 2" xfId="27000" xr:uid="{00000000-0005-0000-0000-000010690000}"/>
    <cellStyle name="40% - Accent5 6 2 2 2 3 3" xfId="27001" xr:uid="{00000000-0005-0000-0000-000011690000}"/>
    <cellStyle name="40% - Accent5 6 2 2 2 4" xfId="27002" xr:uid="{00000000-0005-0000-0000-000012690000}"/>
    <cellStyle name="40% - Accent5 6 2 2 2 4 2" xfId="27003" xr:uid="{00000000-0005-0000-0000-000013690000}"/>
    <cellStyle name="40% - Accent5 6 2 2 2 4 2 2" xfId="27004" xr:uid="{00000000-0005-0000-0000-000014690000}"/>
    <cellStyle name="40% - Accent5 6 2 2 2 4 3" xfId="27005" xr:uid="{00000000-0005-0000-0000-000015690000}"/>
    <cellStyle name="40% - Accent5 6 2 2 2 5" xfId="27006" xr:uid="{00000000-0005-0000-0000-000016690000}"/>
    <cellStyle name="40% - Accent5 6 2 2 2 5 2" xfId="27007" xr:uid="{00000000-0005-0000-0000-000017690000}"/>
    <cellStyle name="40% - Accent5 6 2 2 2 6" xfId="27008" xr:uid="{00000000-0005-0000-0000-000018690000}"/>
    <cellStyle name="40% - Accent5 6 2 2 3" xfId="27009" xr:uid="{00000000-0005-0000-0000-000019690000}"/>
    <cellStyle name="40% - Accent5 6 2 2 3 2" xfId="27010" xr:uid="{00000000-0005-0000-0000-00001A690000}"/>
    <cellStyle name="40% - Accent5 6 2 2 3 2 2" xfId="27011" xr:uid="{00000000-0005-0000-0000-00001B690000}"/>
    <cellStyle name="40% - Accent5 6 2 2 3 2 2 2" xfId="27012" xr:uid="{00000000-0005-0000-0000-00001C690000}"/>
    <cellStyle name="40% - Accent5 6 2 2 3 2 3" xfId="27013" xr:uid="{00000000-0005-0000-0000-00001D690000}"/>
    <cellStyle name="40% - Accent5 6 2 2 3 3" xfId="27014" xr:uid="{00000000-0005-0000-0000-00001E690000}"/>
    <cellStyle name="40% - Accent5 6 2 2 3 3 2" xfId="27015" xr:uid="{00000000-0005-0000-0000-00001F690000}"/>
    <cellStyle name="40% - Accent5 6 2 2 3 4" xfId="27016" xr:uid="{00000000-0005-0000-0000-000020690000}"/>
    <cellStyle name="40% - Accent5 6 2 2 4" xfId="27017" xr:uid="{00000000-0005-0000-0000-000021690000}"/>
    <cellStyle name="40% - Accent5 6 2 2 4 2" xfId="27018" xr:uid="{00000000-0005-0000-0000-000022690000}"/>
    <cellStyle name="40% - Accent5 6 2 2 4 2 2" xfId="27019" xr:uid="{00000000-0005-0000-0000-000023690000}"/>
    <cellStyle name="40% - Accent5 6 2 2 4 3" xfId="27020" xr:uid="{00000000-0005-0000-0000-000024690000}"/>
    <cellStyle name="40% - Accent5 6 2 2 5" xfId="27021" xr:uid="{00000000-0005-0000-0000-000025690000}"/>
    <cellStyle name="40% - Accent5 6 2 2 5 2" xfId="27022" xr:uid="{00000000-0005-0000-0000-000026690000}"/>
    <cellStyle name="40% - Accent5 6 2 2 5 2 2" xfId="27023" xr:uid="{00000000-0005-0000-0000-000027690000}"/>
    <cellStyle name="40% - Accent5 6 2 2 5 3" xfId="27024" xr:uid="{00000000-0005-0000-0000-000028690000}"/>
    <cellStyle name="40% - Accent5 6 2 2 6" xfId="27025" xr:uid="{00000000-0005-0000-0000-000029690000}"/>
    <cellStyle name="40% - Accent5 6 2 2 6 2" xfId="27026" xr:uid="{00000000-0005-0000-0000-00002A690000}"/>
    <cellStyle name="40% - Accent5 6 2 2 7" xfId="27027" xr:uid="{00000000-0005-0000-0000-00002B690000}"/>
    <cellStyle name="40% - Accent5 6 2 3" xfId="27028" xr:uid="{00000000-0005-0000-0000-00002C690000}"/>
    <cellStyle name="40% - Accent5 6 2 3 2" xfId="27029" xr:uid="{00000000-0005-0000-0000-00002D690000}"/>
    <cellStyle name="40% - Accent5 6 2 3 2 2" xfId="27030" xr:uid="{00000000-0005-0000-0000-00002E690000}"/>
    <cellStyle name="40% - Accent5 6 2 3 2 2 2" xfId="27031" xr:uid="{00000000-0005-0000-0000-00002F690000}"/>
    <cellStyle name="40% - Accent5 6 2 3 2 2 2 2" xfId="27032" xr:uid="{00000000-0005-0000-0000-000030690000}"/>
    <cellStyle name="40% - Accent5 6 2 3 2 2 3" xfId="27033" xr:uid="{00000000-0005-0000-0000-000031690000}"/>
    <cellStyle name="40% - Accent5 6 2 3 2 3" xfId="27034" xr:uid="{00000000-0005-0000-0000-000032690000}"/>
    <cellStyle name="40% - Accent5 6 2 3 2 3 2" xfId="27035" xr:uid="{00000000-0005-0000-0000-000033690000}"/>
    <cellStyle name="40% - Accent5 6 2 3 2 4" xfId="27036" xr:uid="{00000000-0005-0000-0000-000034690000}"/>
    <cellStyle name="40% - Accent5 6 2 3 3" xfId="27037" xr:uid="{00000000-0005-0000-0000-000035690000}"/>
    <cellStyle name="40% - Accent5 6 2 3 3 2" xfId="27038" xr:uid="{00000000-0005-0000-0000-000036690000}"/>
    <cellStyle name="40% - Accent5 6 2 3 3 2 2" xfId="27039" xr:uid="{00000000-0005-0000-0000-000037690000}"/>
    <cellStyle name="40% - Accent5 6 2 3 3 3" xfId="27040" xr:uid="{00000000-0005-0000-0000-000038690000}"/>
    <cellStyle name="40% - Accent5 6 2 3 4" xfId="27041" xr:uid="{00000000-0005-0000-0000-000039690000}"/>
    <cellStyle name="40% - Accent5 6 2 3 4 2" xfId="27042" xr:uid="{00000000-0005-0000-0000-00003A690000}"/>
    <cellStyle name="40% - Accent5 6 2 3 4 2 2" xfId="27043" xr:uid="{00000000-0005-0000-0000-00003B690000}"/>
    <cellStyle name="40% - Accent5 6 2 3 4 3" xfId="27044" xr:uid="{00000000-0005-0000-0000-00003C690000}"/>
    <cellStyle name="40% - Accent5 6 2 3 5" xfId="27045" xr:uid="{00000000-0005-0000-0000-00003D690000}"/>
    <cellStyle name="40% - Accent5 6 2 3 5 2" xfId="27046" xr:uid="{00000000-0005-0000-0000-00003E690000}"/>
    <cellStyle name="40% - Accent5 6 2 3 6" xfId="27047" xr:uid="{00000000-0005-0000-0000-00003F690000}"/>
    <cellStyle name="40% - Accent5 6 2 4" xfId="27048" xr:uid="{00000000-0005-0000-0000-000040690000}"/>
    <cellStyle name="40% - Accent5 6 2 4 2" xfId="27049" xr:uid="{00000000-0005-0000-0000-000041690000}"/>
    <cellStyle name="40% - Accent5 6 2 4 2 2" xfId="27050" xr:uid="{00000000-0005-0000-0000-000042690000}"/>
    <cellStyle name="40% - Accent5 6 2 4 2 2 2" xfId="27051" xr:uid="{00000000-0005-0000-0000-000043690000}"/>
    <cellStyle name="40% - Accent5 6 2 4 2 3" xfId="27052" xr:uid="{00000000-0005-0000-0000-000044690000}"/>
    <cellStyle name="40% - Accent5 6 2 4 3" xfId="27053" xr:uid="{00000000-0005-0000-0000-000045690000}"/>
    <cellStyle name="40% - Accent5 6 2 4 3 2" xfId="27054" xr:uid="{00000000-0005-0000-0000-000046690000}"/>
    <cellStyle name="40% - Accent5 6 2 4 4" xfId="27055" xr:uid="{00000000-0005-0000-0000-000047690000}"/>
    <cellStyle name="40% - Accent5 6 2 5" xfId="27056" xr:uid="{00000000-0005-0000-0000-000048690000}"/>
    <cellStyle name="40% - Accent5 6 2 5 2" xfId="27057" xr:uid="{00000000-0005-0000-0000-000049690000}"/>
    <cellStyle name="40% - Accent5 6 2 5 2 2" xfId="27058" xr:uid="{00000000-0005-0000-0000-00004A690000}"/>
    <cellStyle name="40% - Accent5 6 2 5 3" xfId="27059" xr:uid="{00000000-0005-0000-0000-00004B690000}"/>
    <cellStyle name="40% - Accent5 6 2 6" xfId="27060" xr:uid="{00000000-0005-0000-0000-00004C690000}"/>
    <cellStyle name="40% - Accent5 6 2 6 2" xfId="27061" xr:uid="{00000000-0005-0000-0000-00004D690000}"/>
    <cellStyle name="40% - Accent5 6 2 6 2 2" xfId="27062" xr:uid="{00000000-0005-0000-0000-00004E690000}"/>
    <cellStyle name="40% - Accent5 6 2 6 3" xfId="27063" xr:uid="{00000000-0005-0000-0000-00004F690000}"/>
    <cellStyle name="40% - Accent5 6 2 7" xfId="27064" xr:uid="{00000000-0005-0000-0000-000050690000}"/>
    <cellStyle name="40% - Accent5 6 2 7 2" xfId="27065" xr:uid="{00000000-0005-0000-0000-000051690000}"/>
    <cellStyle name="40% - Accent5 6 2 8" xfId="27066" xr:uid="{00000000-0005-0000-0000-000052690000}"/>
    <cellStyle name="40% - Accent5 6 3" xfId="27067" xr:uid="{00000000-0005-0000-0000-000053690000}"/>
    <cellStyle name="40% - Accent5 6 3 2" xfId="27068" xr:uid="{00000000-0005-0000-0000-000054690000}"/>
    <cellStyle name="40% - Accent5 6 3 2 2" xfId="27069" xr:uid="{00000000-0005-0000-0000-000055690000}"/>
    <cellStyle name="40% - Accent5 6 3 2 2 2" xfId="27070" xr:uid="{00000000-0005-0000-0000-000056690000}"/>
    <cellStyle name="40% - Accent5 6 3 2 2 2 2" xfId="27071" xr:uid="{00000000-0005-0000-0000-000057690000}"/>
    <cellStyle name="40% - Accent5 6 3 2 2 2 2 2" xfId="27072" xr:uid="{00000000-0005-0000-0000-000058690000}"/>
    <cellStyle name="40% - Accent5 6 3 2 2 2 3" xfId="27073" xr:uid="{00000000-0005-0000-0000-000059690000}"/>
    <cellStyle name="40% - Accent5 6 3 2 2 3" xfId="27074" xr:uid="{00000000-0005-0000-0000-00005A690000}"/>
    <cellStyle name="40% - Accent5 6 3 2 2 3 2" xfId="27075" xr:uid="{00000000-0005-0000-0000-00005B690000}"/>
    <cellStyle name="40% - Accent5 6 3 2 2 4" xfId="27076" xr:uid="{00000000-0005-0000-0000-00005C690000}"/>
    <cellStyle name="40% - Accent5 6 3 2 3" xfId="27077" xr:uid="{00000000-0005-0000-0000-00005D690000}"/>
    <cellStyle name="40% - Accent5 6 3 2 3 2" xfId="27078" xr:uid="{00000000-0005-0000-0000-00005E690000}"/>
    <cellStyle name="40% - Accent5 6 3 2 3 2 2" xfId="27079" xr:uid="{00000000-0005-0000-0000-00005F690000}"/>
    <cellStyle name="40% - Accent5 6 3 2 3 3" xfId="27080" xr:uid="{00000000-0005-0000-0000-000060690000}"/>
    <cellStyle name="40% - Accent5 6 3 2 4" xfId="27081" xr:uid="{00000000-0005-0000-0000-000061690000}"/>
    <cellStyle name="40% - Accent5 6 3 2 4 2" xfId="27082" xr:uid="{00000000-0005-0000-0000-000062690000}"/>
    <cellStyle name="40% - Accent5 6 3 2 4 2 2" xfId="27083" xr:uid="{00000000-0005-0000-0000-000063690000}"/>
    <cellStyle name="40% - Accent5 6 3 2 4 3" xfId="27084" xr:uid="{00000000-0005-0000-0000-000064690000}"/>
    <cellStyle name="40% - Accent5 6 3 2 5" xfId="27085" xr:uid="{00000000-0005-0000-0000-000065690000}"/>
    <cellStyle name="40% - Accent5 6 3 2 5 2" xfId="27086" xr:uid="{00000000-0005-0000-0000-000066690000}"/>
    <cellStyle name="40% - Accent5 6 3 2 6" xfId="27087" xr:uid="{00000000-0005-0000-0000-000067690000}"/>
    <cellStyle name="40% - Accent5 6 3 3" xfId="27088" xr:uid="{00000000-0005-0000-0000-000068690000}"/>
    <cellStyle name="40% - Accent5 6 3 3 2" xfId="27089" xr:uid="{00000000-0005-0000-0000-000069690000}"/>
    <cellStyle name="40% - Accent5 6 3 3 2 2" xfId="27090" xr:uid="{00000000-0005-0000-0000-00006A690000}"/>
    <cellStyle name="40% - Accent5 6 3 3 2 2 2" xfId="27091" xr:uid="{00000000-0005-0000-0000-00006B690000}"/>
    <cellStyle name="40% - Accent5 6 3 3 2 3" xfId="27092" xr:uid="{00000000-0005-0000-0000-00006C690000}"/>
    <cellStyle name="40% - Accent5 6 3 3 3" xfId="27093" xr:uid="{00000000-0005-0000-0000-00006D690000}"/>
    <cellStyle name="40% - Accent5 6 3 3 3 2" xfId="27094" xr:uid="{00000000-0005-0000-0000-00006E690000}"/>
    <cellStyle name="40% - Accent5 6 3 3 4" xfId="27095" xr:uid="{00000000-0005-0000-0000-00006F690000}"/>
    <cellStyle name="40% - Accent5 6 3 4" xfId="27096" xr:uid="{00000000-0005-0000-0000-000070690000}"/>
    <cellStyle name="40% - Accent5 6 3 4 2" xfId="27097" xr:uid="{00000000-0005-0000-0000-000071690000}"/>
    <cellStyle name="40% - Accent5 6 3 4 2 2" xfId="27098" xr:uid="{00000000-0005-0000-0000-000072690000}"/>
    <cellStyle name="40% - Accent5 6 3 4 3" xfId="27099" xr:uid="{00000000-0005-0000-0000-000073690000}"/>
    <cellStyle name="40% - Accent5 6 3 5" xfId="27100" xr:uid="{00000000-0005-0000-0000-000074690000}"/>
    <cellStyle name="40% - Accent5 6 3 5 2" xfId="27101" xr:uid="{00000000-0005-0000-0000-000075690000}"/>
    <cellStyle name="40% - Accent5 6 3 5 2 2" xfId="27102" xr:uid="{00000000-0005-0000-0000-000076690000}"/>
    <cellStyle name="40% - Accent5 6 3 5 3" xfId="27103" xr:uid="{00000000-0005-0000-0000-000077690000}"/>
    <cellStyle name="40% - Accent5 6 3 6" xfId="27104" xr:uid="{00000000-0005-0000-0000-000078690000}"/>
    <cellStyle name="40% - Accent5 6 3 6 2" xfId="27105" xr:uid="{00000000-0005-0000-0000-000079690000}"/>
    <cellStyle name="40% - Accent5 6 3 7" xfId="27106" xr:uid="{00000000-0005-0000-0000-00007A690000}"/>
    <cellStyle name="40% - Accent5 6 4" xfId="27107" xr:uid="{00000000-0005-0000-0000-00007B690000}"/>
    <cellStyle name="40% - Accent5 6 4 2" xfId="27108" xr:uid="{00000000-0005-0000-0000-00007C690000}"/>
    <cellStyle name="40% - Accent5 6 4 2 2" xfId="27109" xr:uid="{00000000-0005-0000-0000-00007D690000}"/>
    <cellStyle name="40% - Accent5 6 4 2 2 2" xfId="27110" xr:uid="{00000000-0005-0000-0000-00007E690000}"/>
    <cellStyle name="40% - Accent5 6 4 2 2 2 2" xfId="27111" xr:uid="{00000000-0005-0000-0000-00007F690000}"/>
    <cellStyle name="40% - Accent5 6 4 2 2 3" xfId="27112" xr:uid="{00000000-0005-0000-0000-000080690000}"/>
    <cellStyle name="40% - Accent5 6 4 2 3" xfId="27113" xr:uid="{00000000-0005-0000-0000-000081690000}"/>
    <cellStyle name="40% - Accent5 6 4 2 3 2" xfId="27114" xr:uid="{00000000-0005-0000-0000-000082690000}"/>
    <cellStyle name="40% - Accent5 6 4 2 4" xfId="27115" xr:uid="{00000000-0005-0000-0000-000083690000}"/>
    <cellStyle name="40% - Accent5 6 4 3" xfId="27116" xr:uid="{00000000-0005-0000-0000-000084690000}"/>
    <cellStyle name="40% - Accent5 6 4 3 2" xfId="27117" xr:uid="{00000000-0005-0000-0000-000085690000}"/>
    <cellStyle name="40% - Accent5 6 4 3 2 2" xfId="27118" xr:uid="{00000000-0005-0000-0000-000086690000}"/>
    <cellStyle name="40% - Accent5 6 4 3 3" xfId="27119" xr:uid="{00000000-0005-0000-0000-000087690000}"/>
    <cellStyle name="40% - Accent5 6 4 4" xfId="27120" xr:uid="{00000000-0005-0000-0000-000088690000}"/>
    <cellStyle name="40% - Accent5 6 4 4 2" xfId="27121" xr:uid="{00000000-0005-0000-0000-000089690000}"/>
    <cellStyle name="40% - Accent5 6 4 4 2 2" xfId="27122" xr:uid="{00000000-0005-0000-0000-00008A690000}"/>
    <cellStyle name="40% - Accent5 6 4 4 3" xfId="27123" xr:uid="{00000000-0005-0000-0000-00008B690000}"/>
    <cellStyle name="40% - Accent5 6 4 5" xfId="27124" xr:uid="{00000000-0005-0000-0000-00008C690000}"/>
    <cellStyle name="40% - Accent5 6 4 5 2" xfId="27125" xr:uid="{00000000-0005-0000-0000-00008D690000}"/>
    <cellStyle name="40% - Accent5 6 4 6" xfId="27126" xr:uid="{00000000-0005-0000-0000-00008E690000}"/>
    <cellStyle name="40% - Accent5 6 5" xfId="27127" xr:uid="{00000000-0005-0000-0000-00008F690000}"/>
    <cellStyle name="40% - Accent5 6 5 2" xfId="27128" xr:uid="{00000000-0005-0000-0000-000090690000}"/>
    <cellStyle name="40% - Accent5 6 5 2 2" xfId="27129" xr:uid="{00000000-0005-0000-0000-000091690000}"/>
    <cellStyle name="40% - Accent5 6 5 2 2 2" xfId="27130" xr:uid="{00000000-0005-0000-0000-000092690000}"/>
    <cellStyle name="40% - Accent5 6 5 2 3" xfId="27131" xr:uid="{00000000-0005-0000-0000-000093690000}"/>
    <cellStyle name="40% - Accent5 6 5 3" xfId="27132" xr:uid="{00000000-0005-0000-0000-000094690000}"/>
    <cellStyle name="40% - Accent5 6 5 3 2" xfId="27133" xr:uid="{00000000-0005-0000-0000-000095690000}"/>
    <cellStyle name="40% - Accent5 6 5 4" xfId="27134" xr:uid="{00000000-0005-0000-0000-000096690000}"/>
    <cellStyle name="40% - Accent5 6 6" xfId="27135" xr:uid="{00000000-0005-0000-0000-000097690000}"/>
    <cellStyle name="40% - Accent5 6 6 2" xfId="27136" xr:uid="{00000000-0005-0000-0000-000098690000}"/>
    <cellStyle name="40% - Accent5 6 6 2 2" xfId="27137" xr:uid="{00000000-0005-0000-0000-000099690000}"/>
    <cellStyle name="40% - Accent5 6 6 3" xfId="27138" xr:uid="{00000000-0005-0000-0000-00009A690000}"/>
    <cellStyle name="40% - Accent5 6 7" xfId="27139" xr:uid="{00000000-0005-0000-0000-00009B690000}"/>
    <cellStyle name="40% - Accent5 6 7 2" xfId="27140" xr:uid="{00000000-0005-0000-0000-00009C690000}"/>
    <cellStyle name="40% - Accent5 6 7 2 2" xfId="27141" xr:uid="{00000000-0005-0000-0000-00009D690000}"/>
    <cellStyle name="40% - Accent5 6 7 3" xfId="27142" xr:uid="{00000000-0005-0000-0000-00009E690000}"/>
    <cellStyle name="40% - Accent5 6 8" xfId="27143" xr:uid="{00000000-0005-0000-0000-00009F690000}"/>
    <cellStyle name="40% - Accent5 6 8 2" xfId="27144" xr:uid="{00000000-0005-0000-0000-0000A0690000}"/>
    <cellStyle name="40% - Accent5 6 9" xfId="27145" xr:uid="{00000000-0005-0000-0000-0000A1690000}"/>
    <cellStyle name="40% - Accent5 7" xfId="27146" xr:uid="{00000000-0005-0000-0000-0000A2690000}"/>
    <cellStyle name="40% - Accent5 7 2" xfId="27147" xr:uid="{00000000-0005-0000-0000-0000A3690000}"/>
    <cellStyle name="40% - Accent5 7 2 2" xfId="27148" xr:uid="{00000000-0005-0000-0000-0000A4690000}"/>
    <cellStyle name="40% - Accent5 7 2 2 2" xfId="27149" xr:uid="{00000000-0005-0000-0000-0000A5690000}"/>
    <cellStyle name="40% - Accent5 7 2 2 2 2" xfId="27150" xr:uid="{00000000-0005-0000-0000-0000A6690000}"/>
    <cellStyle name="40% - Accent5 7 2 2 2 2 2" xfId="27151" xr:uid="{00000000-0005-0000-0000-0000A7690000}"/>
    <cellStyle name="40% - Accent5 7 2 2 2 2 2 2" xfId="27152" xr:uid="{00000000-0005-0000-0000-0000A8690000}"/>
    <cellStyle name="40% - Accent5 7 2 2 2 2 2 2 2" xfId="27153" xr:uid="{00000000-0005-0000-0000-0000A9690000}"/>
    <cellStyle name="40% - Accent5 7 2 2 2 2 2 3" xfId="27154" xr:uid="{00000000-0005-0000-0000-0000AA690000}"/>
    <cellStyle name="40% - Accent5 7 2 2 2 2 3" xfId="27155" xr:uid="{00000000-0005-0000-0000-0000AB690000}"/>
    <cellStyle name="40% - Accent5 7 2 2 2 2 3 2" xfId="27156" xr:uid="{00000000-0005-0000-0000-0000AC690000}"/>
    <cellStyle name="40% - Accent5 7 2 2 2 2 4" xfId="27157" xr:uid="{00000000-0005-0000-0000-0000AD690000}"/>
    <cellStyle name="40% - Accent5 7 2 2 2 3" xfId="27158" xr:uid="{00000000-0005-0000-0000-0000AE690000}"/>
    <cellStyle name="40% - Accent5 7 2 2 2 3 2" xfId="27159" xr:uid="{00000000-0005-0000-0000-0000AF690000}"/>
    <cellStyle name="40% - Accent5 7 2 2 2 3 2 2" xfId="27160" xr:uid="{00000000-0005-0000-0000-0000B0690000}"/>
    <cellStyle name="40% - Accent5 7 2 2 2 3 3" xfId="27161" xr:uid="{00000000-0005-0000-0000-0000B1690000}"/>
    <cellStyle name="40% - Accent5 7 2 2 2 4" xfId="27162" xr:uid="{00000000-0005-0000-0000-0000B2690000}"/>
    <cellStyle name="40% - Accent5 7 2 2 2 4 2" xfId="27163" xr:uid="{00000000-0005-0000-0000-0000B3690000}"/>
    <cellStyle name="40% - Accent5 7 2 2 2 4 2 2" xfId="27164" xr:uid="{00000000-0005-0000-0000-0000B4690000}"/>
    <cellStyle name="40% - Accent5 7 2 2 2 4 3" xfId="27165" xr:uid="{00000000-0005-0000-0000-0000B5690000}"/>
    <cellStyle name="40% - Accent5 7 2 2 2 5" xfId="27166" xr:uid="{00000000-0005-0000-0000-0000B6690000}"/>
    <cellStyle name="40% - Accent5 7 2 2 2 5 2" xfId="27167" xr:uid="{00000000-0005-0000-0000-0000B7690000}"/>
    <cellStyle name="40% - Accent5 7 2 2 2 6" xfId="27168" xr:uid="{00000000-0005-0000-0000-0000B8690000}"/>
    <cellStyle name="40% - Accent5 7 2 2 3" xfId="27169" xr:uid="{00000000-0005-0000-0000-0000B9690000}"/>
    <cellStyle name="40% - Accent5 7 2 2 3 2" xfId="27170" xr:uid="{00000000-0005-0000-0000-0000BA690000}"/>
    <cellStyle name="40% - Accent5 7 2 2 3 2 2" xfId="27171" xr:uid="{00000000-0005-0000-0000-0000BB690000}"/>
    <cellStyle name="40% - Accent5 7 2 2 3 2 2 2" xfId="27172" xr:uid="{00000000-0005-0000-0000-0000BC690000}"/>
    <cellStyle name="40% - Accent5 7 2 2 3 2 3" xfId="27173" xr:uid="{00000000-0005-0000-0000-0000BD690000}"/>
    <cellStyle name="40% - Accent5 7 2 2 3 3" xfId="27174" xr:uid="{00000000-0005-0000-0000-0000BE690000}"/>
    <cellStyle name="40% - Accent5 7 2 2 3 3 2" xfId="27175" xr:uid="{00000000-0005-0000-0000-0000BF690000}"/>
    <cellStyle name="40% - Accent5 7 2 2 3 4" xfId="27176" xr:uid="{00000000-0005-0000-0000-0000C0690000}"/>
    <cellStyle name="40% - Accent5 7 2 2 4" xfId="27177" xr:uid="{00000000-0005-0000-0000-0000C1690000}"/>
    <cellStyle name="40% - Accent5 7 2 2 4 2" xfId="27178" xr:uid="{00000000-0005-0000-0000-0000C2690000}"/>
    <cellStyle name="40% - Accent5 7 2 2 4 2 2" xfId="27179" xr:uid="{00000000-0005-0000-0000-0000C3690000}"/>
    <cellStyle name="40% - Accent5 7 2 2 4 3" xfId="27180" xr:uid="{00000000-0005-0000-0000-0000C4690000}"/>
    <cellStyle name="40% - Accent5 7 2 2 5" xfId="27181" xr:uid="{00000000-0005-0000-0000-0000C5690000}"/>
    <cellStyle name="40% - Accent5 7 2 2 5 2" xfId="27182" xr:uid="{00000000-0005-0000-0000-0000C6690000}"/>
    <cellStyle name="40% - Accent5 7 2 2 5 2 2" xfId="27183" xr:uid="{00000000-0005-0000-0000-0000C7690000}"/>
    <cellStyle name="40% - Accent5 7 2 2 5 3" xfId="27184" xr:uid="{00000000-0005-0000-0000-0000C8690000}"/>
    <cellStyle name="40% - Accent5 7 2 2 6" xfId="27185" xr:uid="{00000000-0005-0000-0000-0000C9690000}"/>
    <cellStyle name="40% - Accent5 7 2 2 6 2" xfId="27186" xr:uid="{00000000-0005-0000-0000-0000CA690000}"/>
    <cellStyle name="40% - Accent5 7 2 2 7" xfId="27187" xr:uid="{00000000-0005-0000-0000-0000CB690000}"/>
    <cellStyle name="40% - Accent5 7 2 3" xfId="27188" xr:uid="{00000000-0005-0000-0000-0000CC690000}"/>
    <cellStyle name="40% - Accent5 7 2 3 2" xfId="27189" xr:uid="{00000000-0005-0000-0000-0000CD690000}"/>
    <cellStyle name="40% - Accent5 7 2 3 2 2" xfId="27190" xr:uid="{00000000-0005-0000-0000-0000CE690000}"/>
    <cellStyle name="40% - Accent5 7 2 3 2 2 2" xfId="27191" xr:uid="{00000000-0005-0000-0000-0000CF690000}"/>
    <cellStyle name="40% - Accent5 7 2 3 2 2 2 2" xfId="27192" xr:uid="{00000000-0005-0000-0000-0000D0690000}"/>
    <cellStyle name="40% - Accent5 7 2 3 2 2 3" xfId="27193" xr:uid="{00000000-0005-0000-0000-0000D1690000}"/>
    <cellStyle name="40% - Accent5 7 2 3 2 3" xfId="27194" xr:uid="{00000000-0005-0000-0000-0000D2690000}"/>
    <cellStyle name="40% - Accent5 7 2 3 2 3 2" xfId="27195" xr:uid="{00000000-0005-0000-0000-0000D3690000}"/>
    <cellStyle name="40% - Accent5 7 2 3 2 4" xfId="27196" xr:uid="{00000000-0005-0000-0000-0000D4690000}"/>
    <cellStyle name="40% - Accent5 7 2 3 3" xfId="27197" xr:uid="{00000000-0005-0000-0000-0000D5690000}"/>
    <cellStyle name="40% - Accent5 7 2 3 3 2" xfId="27198" xr:uid="{00000000-0005-0000-0000-0000D6690000}"/>
    <cellStyle name="40% - Accent5 7 2 3 3 2 2" xfId="27199" xr:uid="{00000000-0005-0000-0000-0000D7690000}"/>
    <cellStyle name="40% - Accent5 7 2 3 3 3" xfId="27200" xr:uid="{00000000-0005-0000-0000-0000D8690000}"/>
    <cellStyle name="40% - Accent5 7 2 3 4" xfId="27201" xr:uid="{00000000-0005-0000-0000-0000D9690000}"/>
    <cellStyle name="40% - Accent5 7 2 3 4 2" xfId="27202" xr:uid="{00000000-0005-0000-0000-0000DA690000}"/>
    <cellStyle name="40% - Accent5 7 2 3 4 2 2" xfId="27203" xr:uid="{00000000-0005-0000-0000-0000DB690000}"/>
    <cellStyle name="40% - Accent5 7 2 3 4 3" xfId="27204" xr:uid="{00000000-0005-0000-0000-0000DC690000}"/>
    <cellStyle name="40% - Accent5 7 2 3 5" xfId="27205" xr:uid="{00000000-0005-0000-0000-0000DD690000}"/>
    <cellStyle name="40% - Accent5 7 2 3 5 2" xfId="27206" xr:uid="{00000000-0005-0000-0000-0000DE690000}"/>
    <cellStyle name="40% - Accent5 7 2 3 6" xfId="27207" xr:uid="{00000000-0005-0000-0000-0000DF690000}"/>
    <cellStyle name="40% - Accent5 7 2 4" xfId="27208" xr:uid="{00000000-0005-0000-0000-0000E0690000}"/>
    <cellStyle name="40% - Accent5 7 2 4 2" xfId="27209" xr:uid="{00000000-0005-0000-0000-0000E1690000}"/>
    <cellStyle name="40% - Accent5 7 2 4 2 2" xfId="27210" xr:uid="{00000000-0005-0000-0000-0000E2690000}"/>
    <cellStyle name="40% - Accent5 7 2 4 2 2 2" xfId="27211" xr:uid="{00000000-0005-0000-0000-0000E3690000}"/>
    <cellStyle name="40% - Accent5 7 2 4 2 3" xfId="27212" xr:uid="{00000000-0005-0000-0000-0000E4690000}"/>
    <cellStyle name="40% - Accent5 7 2 4 3" xfId="27213" xr:uid="{00000000-0005-0000-0000-0000E5690000}"/>
    <cellStyle name="40% - Accent5 7 2 4 3 2" xfId="27214" xr:uid="{00000000-0005-0000-0000-0000E6690000}"/>
    <cellStyle name="40% - Accent5 7 2 4 4" xfId="27215" xr:uid="{00000000-0005-0000-0000-0000E7690000}"/>
    <cellStyle name="40% - Accent5 7 2 5" xfId="27216" xr:uid="{00000000-0005-0000-0000-0000E8690000}"/>
    <cellStyle name="40% - Accent5 7 2 5 2" xfId="27217" xr:uid="{00000000-0005-0000-0000-0000E9690000}"/>
    <cellStyle name="40% - Accent5 7 2 5 2 2" xfId="27218" xr:uid="{00000000-0005-0000-0000-0000EA690000}"/>
    <cellStyle name="40% - Accent5 7 2 5 3" xfId="27219" xr:uid="{00000000-0005-0000-0000-0000EB690000}"/>
    <cellStyle name="40% - Accent5 7 2 6" xfId="27220" xr:uid="{00000000-0005-0000-0000-0000EC690000}"/>
    <cellStyle name="40% - Accent5 7 2 6 2" xfId="27221" xr:uid="{00000000-0005-0000-0000-0000ED690000}"/>
    <cellStyle name="40% - Accent5 7 2 6 2 2" xfId="27222" xr:uid="{00000000-0005-0000-0000-0000EE690000}"/>
    <cellStyle name="40% - Accent5 7 2 6 3" xfId="27223" xr:uid="{00000000-0005-0000-0000-0000EF690000}"/>
    <cellStyle name="40% - Accent5 7 2 7" xfId="27224" xr:uid="{00000000-0005-0000-0000-0000F0690000}"/>
    <cellStyle name="40% - Accent5 7 2 7 2" xfId="27225" xr:uid="{00000000-0005-0000-0000-0000F1690000}"/>
    <cellStyle name="40% - Accent5 7 2 8" xfId="27226" xr:uid="{00000000-0005-0000-0000-0000F2690000}"/>
    <cellStyle name="40% - Accent5 7 3" xfId="27227" xr:uid="{00000000-0005-0000-0000-0000F3690000}"/>
    <cellStyle name="40% - Accent5 7 3 2" xfId="27228" xr:uid="{00000000-0005-0000-0000-0000F4690000}"/>
    <cellStyle name="40% - Accent5 7 3 2 2" xfId="27229" xr:uid="{00000000-0005-0000-0000-0000F5690000}"/>
    <cellStyle name="40% - Accent5 7 3 2 2 2" xfId="27230" xr:uid="{00000000-0005-0000-0000-0000F6690000}"/>
    <cellStyle name="40% - Accent5 7 3 2 2 2 2" xfId="27231" xr:uid="{00000000-0005-0000-0000-0000F7690000}"/>
    <cellStyle name="40% - Accent5 7 3 2 2 2 2 2" xfId="27232" xr:uid="{00000000-0005-0000-0000-0000F8690000}"/>
    <cellStyle name="40% - Accent5 7 3 2 2 2 3" xfId="27233" xr:uid="{00000000-0005-0000-0000-0000F9690000}"/>
    <cellStyle name="40% - Accent5 7 3 2 2 3" xfId="27234" xr:uid="{00000000-0005-0000-0000-0000FA690000}"/>
    <cellStyle name="40% - Accent5 7 3 2 2 3 2" xfId="27235" xr:uid="{00000000-0005-0000-0000-0000FB690000}"/>
    <cellStyle name="40% - Accent5 7 3 2 2 4" xfId="27236" xr:uid="{00000000-0005-0000-0000-0000FC690000}"/>
    <cellStyle name="40% - Accent5 7 3 2 3" xfId="27237" xr:uid="{00000000-0005-0000-0000-0000FD690000}"/>
    <cellStyle name="40% - Accent5 7 3 2 3 2" xfId="27238" xr:uid="{00000000-0005-0000-0000-0000FE690000}"/>
    <cellStyle name="40% - Accent5 7 3 2 3 2 2" xfId="27239" xr:uid="{00000000-0005-0000-0000-0000FF690000}"/>
    <cellStyle name="40% - Accent5 7 3 2 3 3" xfId="27240" xr:uid="{00000000-0005-0000-0000-0000006A0000}"/>
    <cellStyle name="40% - Accent5 7 3 2 4" xfId="27241" xr:uid="{00000000-0005-0000-0000-0000016A0000}"/>
    <cellStyle name="40% - Accent5 7 3 2 4 2" xfId="27242" xr:uid="{00000000-0005-0000-0000-0000026A0000}"/>
    <cellStyle name="40% - Accent5 7 3 2 4 2 2" xfId="27243" xr:uid="{00000000-0005-0000-0000-0000036A0000}"/>
    <cellStyle name="40% - Accent5 7 3 2 4 3" xfId="27244" xr:uid="{00000000-0005-0000-0000-0000046A0000}"/>
    <cellStyle name="40% - Accent5 7 3 2 5" xfId="27245" xr:uid="{00000000-0005-0000-0000-0000056A0000}"/>
    <cellStyle name="40% - Accent5 7 3 2 5 2" xfId="27246" xr:uid="{00000000-0005-0000-0000-0000066A0000}"/>
    <cellStyle name="40% - Accent5 7 3 2 6" xfId="27247" xr:uid="{00000000-0005-0000-0000-0000076A0000}"/>
    <cellStyle name="40% - Accent5 7 3 3" xfId="27248" xr:uid="{00000000-0005-0000-0000-0000086A0000}"/>
    <cellStyle name="40% - Accent5 7 3 3 2" xfId="27249" xr:uid="{00000000-0005-0000-0000-0000096A0000}"/>
    <cellStyle name="40% - Accent5 7 3 3 2 2" xfId="27250" xr:uid="{00000000-0005-0000-0000-00000A6A0000}"/>
    <cellStyle name="40% - Accent5 7 3 3 2 2 2" xfId="27251" xr:uid="{00000000-0005-0000-0000-00000B6A0000}"/>
    <cellStyle name="40% - Accent5 7 3 3 2 3" xfId="27252" xr:uid="{00000000-0005-0000-0000-00000C6A0000}"/>
    <cellStyle name="40% - Accent5 7 3 3 3" xfId="27253" xr:uid="{00000000-0005-0000-0000-00000D6A0000}"/>
    <cellStyle name="40% - Accent5 7 3 3 3 2" xfId="27254" xr:uid="{00000000-0005-0000-0000-00000E6A0000}"/>
    <cellStyle name="40% - Accent5 7 3 3 4" xfId="27255" xr:uid="{00000000-0005-0000-0000-00000F6A0000}"/>
    <cellStyle name="40% - Accent5 7 3 4" xfId="27256" xr:uid="{00000000-0005-0000-0000-0000106A0000}"/>
    <cellStyle name="40% - Accent5 7 3 4 2" xfId="27257" xr:uid="{00000000-0005-0000-0000-0000116A0000}"/>
    <cellStyle name="40% - Accent5 7 3 4 2 2" xfId="27258" xr:uid="{00000000-0005-0000-0000-0000126A0000}"/>
    <cellStyle name="40% - Accent5 7 3 4 3" xfId="27259" xr:uid="{00000000-0005-0000-0000-0000136A0000}"/>
    <cellStyle name="40% - Accent5 7 3 5" xfId="27260" xr:uid="{00000000-0005-0000-0000-0000146A0000}"/>
    <cellStyle name="40% - Accent5 7 3 5 2" xfId="27261" xr:uid="{00000000-0005-0000-0000-0000156A0000}"/>
    <cellStyle name="40% - Accent5 7 3 5 2 2" xfId="27262" xr:uid="{00000000-0005-0000-0000-0000166A0000}"/>
    <cellStyle name="40% - Accent5 7 3 5 3" xfId="27263" xr:uid="{00000000-0005-0000-0000-0000176A0000}"/>
    <cellStyle name="40% - Accent5 7 3 6" xfId="27264" xr:uid="{00000000-0005-0000-0000-0000186A0000}"/>
    <cellStyle name="40% - Accent5 7 3 6 2" xfId="27265" xr:uid="{00000000-0005-0000-0000-0000196A0000}"/>
    <cellStyle name="40% - Accent5 7 3 7" xfId="27266" xr:uid="{00000000-0005-0000-0000-00001A6A0000}"/>
    <cellStyle name="40% - Accent5 7 4" xfId="27267" xr:uid="{00000000-0005-0000-0000-00001B6A0000}"/>
    <cellStyle name="40% - Accent5 7 4 2" xfId="27268" xr:uid="{00000000-0005-0000-0000-00001C6A0000}"/>
    <cellStyle name="40% - Accent5 7 4 2 2" xfId="27269" xr:uid="{00000000-0005-0000-0000-00001D6A0000}"/>
    <cellStyle name="40% - Accent5 7 4 2 2 2" xfId="27270" xr:uid="{00000000-0005-0000-0000-00001E6A0000}"/>
    <cellStyle name="40% - Accent5 7 4 2 2 2 2" xfId="27271" xr:uid="{00000000-0005-0000-0000-00001F6A0000}"/>
    <cellStyle name="40% - Accent5 7 4 2 2 3" xfId="27272" xr:uid="{00000000-0005-0000-0000-0000206A0000}"/>
    <cellStyle name="40% - Accent5 7 4 2 3" xfId="27273" xr:uid="{00000000-0005-0000-0000-0000216A0000}"/>
    <cellStyle name="40% - Accent5 7 4 2 3 2" xfId="27274" xr:uid="{00000000-0005-0000-0000-0000226A0000}"/>
    <cellStyle name="40% - Accent5 7 4 2 4" xfId="27275" xr:uid="{00000000-0005-0000-0000-0000236A0000}"/>
    <cellStyle name="40% - Accent5 7 4 3" xfId="27276" xr:uid="{00000000-0005-0000-0000-0000246A0000}"/>
    <cellStyle name="40% - Accent5 7 4 3 2" xfId="27277" xr:uid="{00000000-0005-0000-0000-0000256A0000}"/>
    <cellStyle name="40% - Accent5 7 4 3 2 2" xfId="27278" xr:uid="{00000000-0005-0000-0000-0000266A0000}"/>
    <cellStyle name="40% - Accent5 7 4 3 3" xfId="27279" xr:uid="{00000000-0005-0000-0000-0000276A0000}"/>
    <cellStyle name="40% - Accent5 7 4 4" xfId="27280" xr:uid="{00000000-0005-0000-0000-0000286A0000}"/>
    <cellStyle name="40% - Accent5 7 4 4 2" xfId="27281" xr:uid="{00000000-0005-0000-0000-0000296A0000}"/>
    <cellStyle name="40% - Accent5 7 4 4 2 2" xfId="27282" xr:uid="{00000000-0005-0000-0000-00002A6A0000}"/>
    <cellStyle name="40% - Accent5 7 4 4 3" xfId="27283" xr:uid="{00000000-0005-0000-0000-00002B6A0000}"/>
    <cellStyle name="40% - Accent5 7 4 5" xfId="27284" xr:uid="{00000000-0005-0000-0000-00002C6A0000}"/>
    <cellStyle name="40% - Accent5 7 4 5 2" xfId="27285" xr:uid="{00000000-0005-0000-0000-00002D6A0000}"/>
    <cellStyle name="40% - Accent5 7 4 6" xfId="27286" xr:uid="{00000000-0005-0000-0000-00002E6A0000}"/>
    <cellStyle name="40% - Accent5 7 5" xfId="27287" xr:uid="{00000000-0005-0000-0000-00002F6A0000}"/>
    <cellStyle name="40% - Accent5 7 5 2" xfId="27288" xr:uid="{00000000-0005-0000-0000-0000306A0000}"/>
    <cellStyle name="40% - Accent5 7 5 2 2" xfId="27289" xr:uid="{00000000-0005-0000-0000-0000316A0000}"/>
    <cellStyle name="40% - Accent5 7 5 2 2 2" xfId="27290" xr:uid="{00000000-0005-0000-0000-0000326A0000}"/>
    <cellStyle name="40% - Accent5 7 5 2 3" xfId="27291" xr:uid="{00000000-0005-0000-0000-0000336A0000}"/>
    <cellStyle name="40% - Accent5 7 5 3" xfId="27292" xr:uid="{00000000-0005-0000-0000-0000346A0000}"/>
    <cellStyle name="40% - Accent5 7 5 3 2" xfId="27293" xr:uid="{00000000-0005-0000-0000-0000356A0000}"/>
    <cellStyle name="40% - Accent5 7 5 4" xfId="27294" xr:uid="{00000000-0005-0000-0000-0000366A0000}"/>
    <cellStyle name="40% - Accent5 7 6" xfId="27295" xr:uid="{00000000-0005-0000-0000-0000376A0000}"/>
    <cellStyle name="40% - Accent5 7 6 2" xfId="27296" xr:uid="{00000000-0005-0000-0000-0000386A0000}"/>
    <cellStyle name="40% - Accent5 7 6 2 2" xfId="27297" xr:uid="{00000000-0005-0000-0000-0000396A0000}"/>
    <cellStyle name="40% - Accent5 7 6 3" xfId="27298" xr:uid="{00000000-0005-0000-0000-00003A6A0000}"/>
    <cellStyle name="40% - Accent5 7 7" xfId="27299" xr:uid="{00000000-0005-0000-0000-00003B6A0000}"/>
    <cellStyle name="40% - Accent5 7 7 2" xfId="27300" xr:uid="{00000000-0005-0000-0000-00003C6A0000}"/>
    <cellStyle name="40% - Accent5 7 7 2 2" xfId="27301" xr:uid="{00000000-0005-0000-0000-00003D6A0000}"/>
    <cellStyle name="40% - Accent5 7 7 3" xfId="27302" xr:uid="{00000000-0005-0000-0000-00003E6A0000}"/>
    <cellStyle name="40% - Accent5 7 8" xfId="27303" xr:uid="{00000000-0005-0000-0000-00003F6A0000}"/>
    <cellStyle name="40% - Accent5 7 8 2" xfId="27304" xr:uid="{00000000-0005-0000-0000-0000406A0000}"/>
    <cellStyle name="40% - Accent5 7 9" xfId="27305" xr:uid="{00000000-0005-0000-0000-0000416A0000}"/>
    <cellStyle name="40% - Accent5 8" xfId="27306" xr:uid="{00000000-0005-0000-0000-0000426A0000}"/>
    <cellStyle name="40% - Accent5 8 2" xfId="27307" xr:uid="{00000000-0005-0000-0000-0000436A0000}"/>
    <cellStyle name="40% - Accent5 8 2 2" xfId="27308" xr:uid="{00000000-0005-0000-0000-0000446A0000}"/>
    <cellStyle name="40% - Accent5 8 2 2 2" xfId="27309" xr:uid="{00000000-0005-0000-0000-0000456A0000}"/>
    <cellStyle name="40% - Accent5 8 2 2 2 2" xfId="27310" xr:uid="{00000000-0005-0000-0000-0000466A0000}"/>
    <cellStyle name="40% - Accent5 8 2 2 2 2 2" xfId="27311" xr:uid="{00000000-0005-0000-0000-0000476A0000}"/>
    <cellStyle name="40% - Accent5 8 2 2 2 2 2 2" xfId="27312" xr:uid="{00000000-0005-0000-0000-0000486A0000}"/>
    <cellStyle name="40% - Accent5 8 2 2 2 2 2 2 2" xfId="27313" xr:uid="{00000000-0005-0000-0000-0000496A0000}"/>
    <cellStyle name="40% - Accent5 8 2 2 2 2 2 3" xfId="27314" xr:uid="{00000000-0005-0000-0000-00004A6A0000}"/>
    <cellStyle name="40% - Accent5 8 2 2 2 2 3" xfId="27315" xr:uid="{00000000-0005-0000-0000-00004B6A0000}"/>
    <cellStyle name="40% - Accent5 8 2 2 2 2 3 2" xfId="27316" xr:uid="{00000000-0005-0000-0000-00004C6A0000}"/>
    <cellStyle name="40% - Accent5 8 2 2 2 2 4" xfId="27317" xr:uid="{00000000-0005-0000-0000-00004D6A0000}"/>
    <cellStyle name="40% - Accent5 8 2 2 2 3" xfId="27318" xr:uid="{00000000-0005-0000-0000-00004E6A0000}"/>
    <cellStyle name="40% - Accent5 8 2 2 2 3 2" xfId="27319" xr:uid="{00000000-0005-0000-0000-00004F6A0000}"/>
    <cellStyle name="40% - Accent5 8 2 2 2 3 2 2" xfId="27320" xr:uid="{00000000-0005-0000-0000-0000506A0000}"/>
    <cellStyle name="40% - Accent5 8 2 2 2 3 3" xfId="27321" xr:uid="{00000000-0005-0000-0000-0000516A0000}"/>
    <cellStyle name="40% - Accent5 8 2 2 2 4" xfId="27322" xr:uid="{00000000-0005-0000-0000-0000526A0000}"/>
    <cellStyle name="40% - Accent5 8 2 2 2 4 2" xfId="27323" xr:uid="{00000000-0005-0000-0000-0000536A0000}"/>
    <cellStyle name="40% - Accent5 8 2 2 2 4 2 2" xfId="27324" xr:uid="{00000000-0005-0000-0000-0000546A0000}"/>
    <cellStyle name="40% - Accent5 8 2 2 2 4 3" xfId="27325" xr:uid="{00000000-0005-0000-0000-0000556A0000}"/>
    <cellStyle name="40% - Accent5 8 2 2 2 5" xfId="27326" xr:uid="{00000000-0005-0000-0000-0000566A0000}"/>
    <cellStyle name="40% - Accent5 8 2 2 2 5 2" xfId="27327" xr:uid="{00000000-0005-0000-0000-0000576A0000}"/>
    <cellStyle name="40% - Accent5 8 2 2 2 6" xfId="27328" xr:uid="{00000000-0005-0000-0000-0000586A0000}"/>
    <cellStyle name="40% - Accent5 8 2 2 3" xfId="27329" xr:uid="{00000000-0005-0000-0000-0000596A0000}"/>
    <cellStyle name="40% - Accent5 8 2 2 3 2" xfId="27330" xr:uid="{00000000-0005-0000-0000-00005A6A0000}"/>
    <cellStyle name="40% - Accent5 8 2 2 3 2 2" xfId="27331" xr:uid="{00000000-0005-0000-0000-00005B6A0000}"/>
    <cellStyle name="40% - Accent5 8 2 2 3 2 2 2" xfId="27332" xr:uid="{00000000-0005-0000-0000-00005C6A0000}"/>
    <cellStyle name="40% - Accent5 8 2 2 3 2 3" xfId="27333" xr:uid="{00000000-0005-0000-0000-00005D6A0000}"/>
    <cellStyle name="40% - Accent5 8 2 2 3 3" xfId="27334" xr:uid="{00000000-0005-0000-0000-00005E6A0000}"/>
    <cellStyle name="40% - Accent5 8 2 2 3 3 2" xfId="27335" xr:uid="{00000000-0005-0000-0000-00005F6A0000}"/>
    <cellStyle name="40% - Accent5 8 2 2 3 4" xfId="27336" xr:uid="{00000000-0005-0000-0000-0000606A0000}"/>
    <cellStyle name="40% - Accent5 8 2 2 4" xfId="27337" xr:uid="{00000000-0005-0000-0000-0000616A0000}"/>
    <cellStyle name="40% - Accent5 8 2 2 4 2" xfId="27338" xr:uid="{00000000-0005-0000-0000-0000626A0000}"/>
    <cellStyle name="40% - Accent5 8 2 2 4 2 2" xfId="27339" xr:uid="{00000000-0005-0000-0000-0000636A0000}"/>
    <cellStyle name="40% - Accent5 8 2 2 4 3" xfId="27340" xr:uid="{00000000-0005-0000-0000-0000646A0000}"/>
    <cellStyle name="40% - Accent5 8 2 2 5" xfId="27341" xr:uid="{00000000-0005-0000-0000-0000656A0000}"/>
    <cellStyle name="40% - Accent5 8 2 2 5 2" xfId="27342" xr:uid="{00000000-0005-0000-0000-0000666A0000}"/>
    <cellStyle name="40% - Accent5 8 2 2 5 2 2" xfId="27343" xr:uid="{00000000-0005-0000-0000-0000676A0000}"/>
    <cellStyle name="40% - Accent5 8 2 2 5 3" xfId="27344" xr:uid="{00000000-0005-0000-0000-0000686A0000}"/>
    <cellStyle name="40% - Accent5 8 2 2 6" xfId="27345" xr:uid="{00000000-0005-0000-0000-0000696A0000}"/>
    <cellStyle name="40% - Accent5 8 2 2 6 2" xfId="27346" xr:uid="{00000000-0005-0000-0000-00006A6A0000}"/>
    <cellStyle name="40% - Accent5 8 2 2 7" xfId="27347" xr:uid="{00000000-0005-0000-0000-00006B6A0000}"/>
    <cellStyle name="40% - Accent5 8 2 3" xfId="27348" xr:uid="{00000000-0005-0000-0000-00006C6A0000}"/>
    <cellStyle name="40% - Accent5 8 2 3 2" xfId="27349" xr:uid="{00000000-0005-0000-0000-00006D6A0000}"/>
    <cellStyle name="40% - Accent5 8 2 3 2 2" xfId="27350" xr:uid="{00000000-0005-0000-0000-00006E6A0000}"/>
    <cellStyle name="40% - Accent5 8 2 3 2 2 2" xfId="27351" xr:uid="{00000000-0005-0000-0000-00006F6A0000}"/>
    <cellStyle name="40% - Accent5 8 2 3 2 2 2 2" xfId="27352" xr:uid="{00000000-0005-0000-0000-0000706A0000}"/>
    <cellStyle name="40% - Accent5 8 2 3 2 2 3" xfId="27353" xr:uid="{00000000-0005-0000-0000-0000716A0000}"/>
    <cellStyle name="40% - Accent5 8 2 3 2 3" xfId="27354" xr:uid="{00000000-0005-0000-0000-0000726A0000}"/>
    <cellStyle name="40% - Accent5 8 2 3 2 3 2" xfId="27355" xr:uid="{00000000-0005-0000-0000-0000736A0000}"/>
    <cellStyle name="40% - Accent5 8 2 3 2 4" xfId="27356" xr:uid="{00000000-0005-0000-0000-0000746A0000}"/>
    <cellStyle name="40% - Accent5 8 2 3 3" xfId="27357" xr:uid="{00000000-0005-0000-0000-0000756A0000}"/>
    <cellStyle name="40% - Accent5 8 2 3 3 2" xfId="27358" xr:uid="{00000000-0005-0000-0000-0000766A0000}"/>
    <cellStyle name="40% - Accent5 8 2 3 3 2 2" xfId="27359" xr:uid="{00000000-0005-0000-0000-0000776A0000}"/>
    <cellStyle name="40% - Accent5 8 2 3 3 3" xfId="27360" xr:uid="{00000000-0005-0000-0000-0000786A0000}"/>
    <cellStyle name="40% - Accent5 8 2 3 4" xfId="27361" xr:uid="{00000000-0005-0000-0000-0000796A0000}"/>
    <cellStyle name="40% - Accent5 8 2 3 4 2" xfId="27362" xr:uid="{00000000-0005-0000-0000-00007A6A0000}"/>
    <cellStyle name="40% - Accent5 8 2 3 4 2 2" xfId="27363" xr:uid="{00000000-0005-0000-0000-00007B6A0000}"/>
    <cellStyle name="40% - Accent5 8 2 3 4 3" xfId="27364" xr:uid="{00000000-0005-0000-0000-00007C6A0000}"/>
    <cellStyle name="40% - Accent5 8 2 3 5" xfId="27365" xr:uid="{00000000-0005-0000-0000-00007D6A0000}"/>
    <cellStyle name="40% - Accent5 8 2 3 5 2" xfId="27366" xr:uid="{00000000-0005-0000-0000-00007E6A0000}"/>
    <cellStyle name="40% - Accent5 8 2 3 6" xfId="27367" xr:uid="{00000000-0005-0000-0000-00007F6A0000}"/>
    <cellStyle name="40% - Accent5 8 2 4" xfId="27368" xr:uid="{00000000-0005-0000-0000-0000806A0000}"/>
    <cellStyle name="40% - Accent5 8 2 4 2" xfId="27369" xr:uid="{00000000-0005-0000-0000-0000816A0000}"/>
    <cellStyle name="40% - Accent5 8 2 4 2 2" xfId="27370" xr:uid="{00000000-0005-0000-0000-0000826A0000}"/>
    <cellStyle name="40% - Accent5 8 2 4 2 2 2" xfId="27371" xr:uid="{00000000-0005-0000-0000-0000836A0000}"/>
    <cellStyle name="40% - Accent5 8 2 4 2 3" xfId="27372" xr:uid="{00000000-0005-0000-0000-0000846A0000}"/>
    <cellStyle name="40% - Accent5 8 2 4 3" xfId="27373" xr:uid="{00000000-0005-0000-0000-0000856A0000}"/>
    <cellStyle name="40% - Accent5 8 2 4 3 2" xfId="27374" xr:uid="{00000000-0005-0000-0000-0000866A0000}"/>
    <cellStyle name="40% - Accent5 8 2 4 4" xfId="27375" xr:uid="{00000000-0005-0000-0000-0000876A0000}"/>
    <cellStyle name="40% - Accent5 8 2 5" xfId="27376" xr:uid="{00000000-0005-0000-0000-0000886A0000}"/>
    <cellStyle name="40% - Accent5 8 2 5 2" xfId="27377" xr:uid="{00000000-0005-0000-0000-0000896A0000}"/>
    <cellStyle name="40% - Accent5 8 2 5 2 2" xfId="27378" xr:uid="{00000000-0005-0000-0000-00008A6A0000}"/>
    <cellStyle name="40% - Accent5 8 2 5 3" xfId="27379" xr:uid="{00000000-0005-0000-0000-00008B6A0000}"/>
    <cellStyle name="40% - Accent5 8 2 6" xfId="27380" xr:uid="{00000000-0005-0000-0000-00008C6A0000}"/>
    <cellStyle name="40% - Accent5 8 2 6 2" xfId="27381" xr:uid="{00000000-0005-0000-0000-00008D6A0000}"/>
    <cellStyle name="40% - Accent5 8 2 6 2 2" xfId="27382" xr:uid="{00000000-0005-0000-0000-00008E6A0000}"/>
    <cellStyle name="40% - Accent5 8 2 6 3" xfId="27383" xr:uid="{00000000-0005-0000-0000-00008F6A0000}"/>
    <cellStyle name="40% - Accent5 8 2 7" xfId="27384" xr:uid="{00000000-0005-0000-0000-0000906A0000}"/>
    <cellStyle name="40% - Accent5 8 2 7 2" xfId="27385" xr:uid="{00000000-0005-0000-0000-0000916A0000}"/>
    <cellStyle name="40% - Accent5 8 2 8" xfId="27386" xr:uid="{00000000-0005-0000-0000-0000926A0000}"/>
    <cellStyle name="40% - Accent5 8 3" xfId="27387" xr:uid="{00000000-0005-0000-0000-0000936A0000}"/>
    <cellStyle name="40% - Accent5 8 3 2" xfId="27388" xr:uid="{00000000-0005-0000-0000-0000946A0000}"/>
    <cellStyle name="40% - Accent5 8 3 2 2" xfId="27389" xr:uid="{00000000-0005-0000-0000-0000956A0000}"/>
    <cellStyle name="40% - Accent5 8 3 2 2 2" xfId="27390" xr:uid="{00000000-0005-0000-0000-0000966A0000}"/>
    <cellStyle name="40% - Accent5 8 3 2 2 2 2" xfId="27391" xr:uid="{00000000-0005-0000-0000-0000976A0000}"/>
    <cellStyle name="40% - Accent5 8 3 2 2 2 2 2" xfId="27392" xr:uid="{00000000-0005-0000-0000-0000986A0000}"/>
    <cellStyle name="40% - Accent5 8 3 2 2 2 3" xfId="27393" xr:uid="{00000000-0005-0000-0000-0000996A0000}"/>
    <cellStyle name="40% - Accent5 8 3 2 2 3" xfId="27394" xr:uid="{00000000-0005-0000-0000-00009A6A0000}"/>
    <cellStyle name="40% - Accent5 8 3 2 2 3 2" xfId="27395" xr:uid="{00000000-0005-0000-0000-00009B6A0000}"/>
    <cellStyle name="40% - Accent5 8 3 2 2 4" xfId="27396" xr:uid="{00000000-0005-0000-0000-00009C6A0000}"/>
    <cellStyle name="40% - Accent5 8 3 2 3" xfId="27397" xr:uid="{00000000-0005-0000-0000-00009D6A0000}"/>
    <cellStyle name="40% - Accent5 8 3 2 3 2" xfId="27398" xr:uid="{00000000-0005-0000-0000-00009E6A0000}"/>
    <cellStyle name="40% - Accent5 8 3 2 3 2 2" xfId="27399" xr:uid="{00000000-0005-0000-0000-00009F6A0000}"/>
    <cellStyle name="40% - Accent5 8 3 2 3 3" xfId="27400" xr:uid="{00000000-0005-0000-0000-0000A06A0000}"/>
    <cellStyle name="40% - Accent5 8 3 2 4" xfId="27401" xr:uid="{00000000-0005-0000-0000-0000A16A0000}"/>
    <cellStyle name="40% - Accent5 8 3 2 4 2" xfId="27402" xr:uid="{00000000-0005-0000-0000-0000A26A0000}"/>
    <cellStyle name="40% - Accent5 8 3 2 4 2 2" xfId="27403" xr:uid="{00000000-0005-0000-0000-0000A36A0000}"/>
    <cellStyle name="40% - Accent5 8 3 2 4 3" xfId="27404" xr:uid="{00000000-0005-0000-0000-0000A46A0000}"/>
    <cellStyle name="40% - Accent5 8 3 2 5" xfId="27405" xr:uid="{00000000-0005-0000-0000-0000A56A0000}"/>
    <cellStyle name="40% - Accent5 8 3 2 5 2" xfId="27406" xr:uid="{00000000-0005-0000-0000-0000A66A0000}"/>
    <cellStyle name="40% - Accent5 8 3 2 6" xfId="27407" xr:uid="{00000000-0005-0000-0000-0000A76A0000}"/>
    <cellStyle name="40% - Accent5 8 3 3" xfId="27408" xr:uid="{00000000-0005-0000-0000-0000A86A0000}"/>
    <cellStyle name="40% - Accent5 8 3 3 2" xfId="27409" xr:uid="{00000000-0005-0000-0000-0000A96A0000}"/>
    <cellStyle name="40% - Accent5 8 3 3 2 2" xfId="27410" xr:uid="{00000000-0005-0000-0000-0000AA6A0000}"/>
    <cellStyle name="40% - Accent5 8 3 3 2 2 2" xfId="27411" xr:uid="{00000000-0005-0000-0000-0000AB6A0000}"/>
    <cellStyle name="40% - Accent5 8 3 3 2 3" xfId="27412" xr:uid="{00000000-0005-0000-0000-0000AC6A0000}"/>
    <cellStyle name="40% - Accent5 8 3 3 3" xfId="27413" xr:uid="{00000000-0005-0000-0000-0000AD6A0000}"/>
    <cellStyle name="40% - Accent5 8 3 3 3 2" xfId="27414" xr:uid="{00000000-0005-0000-0000-0000AE6A0000}"/>
    <cellStyle name="40% - Accent5 8 3 3 4" xfId="27415" xr:uid="{00000000-0005-0000-0000-0000AF6A0000}"/>
    <cellStyle name="40% - Accent5 8 3 4" xfId="27416" xr:uid="{00000000-0005-0000-0000-0000B06A0000}"/>
    <cellStyle name="40% - Accent5 8 3 4 2" xfId="27417" xr:uid="{00000000-0005-0000-0000-0000B16A0000}"/>
    <cellStyle name="40% - Accent5 8 3 4 2 2" xfId="27418" xr:uid="{00000000-0005-0000-0000-0000B26A0000}"/>
    <cellStyle name="40% - Accent5 8 3 4 3" xfId="27419" xr:uid="{00000000-0005-0000-0000-0000B36A0000}"/>
    <cellStyle name="40% - Accent5 8 3 5" xfId="27420" xr:uid="{00000000-0005-0000-0000-0000B46A0000}"/>
    <cellStyle name="40% - Accent5 8 3 5 2" xfId="27421" xr:uid="{00000000-0005-0000-0000-0000B56A0000}"/>
    <cellStyle name="40% - Accent5 8 3 5 2 2" xfId="27422" xr:uid="{00000000-0005-0000-0000-0000B66A0000}"/>
    <cellStyle name="40% - Accent5 8 3 5 3" xfId="27423" xr:uid="{00000000-0005-0000-0000-0000B76A0000}"/>
    <cellStyle name="40% - Accent5 8 3 6" xfId="27424" xr:uid="{00000000-0005-0000-0000-0000B86A0000}"/>
    <cellStyle name="40% - Accent5 8 3 6 2" xfId="27425" xr:uid="{00000000-0005-0000-0000-0000B96A0000}"/>
    <cellStyle name="40% - Accent5 8 3 7" xfId="27426" xr:uid="{00000000-0005-0000-0000-0000BA6A0000}"/>
    <cellStyle name="40% - Accent5 8 4" xfId="27427" xr:uid="{00000000-0005-0000-0000-0000BB6A0000}"/>
    <cellStyle name="40% - Accent5 8 4 2" xfId="27428" xr:uid="{00000000-0005-0000-0000-0000BC6A0000}"/>
    <cellStyle name="40% - Accent5 8 4 2 2" xfId="27429" xr:uid="{00000000-0005-0000-0000-0000BD6A0000}"/>
    <cellStyle name="40% - Accent5 8 4 2 2 2" xfId="27430" xr:uid="{00000000-0005-0000-0000-0000BE6A0000}"/>
    <cellStyle name="40% - Accent5 8 4 2 2 2 2" xfId="27431" xr:uid="{00000000-0005-0000-0000-0000BF6A0000}"/>
    <cellStyle name="40% - Accent5 8 4 2 2 3" xfId="27432" xr:uid="{00000000-0005-0000-0000-0000C06A0000}"/>
    <cellStyle name="40% - Accent5 8 4 2 3" xfId="27433" xr:uid="{00000000-0005-0000-0000-0000C16A0000}"/>
    <cellStyle name="40% - Accent5 8 4 2 3 2" xfId="27434" xr:uid="{00000000-0005-0000-0000-0000C26A0000}"/>
    <cellStyle name="40% - Accent5 8 4 2 4" xfId="27435" xr:uid="{00000000-0005-0000-0000-0000C36A0000}"/>
    <cellStyle name="40% - Accent5 8 4 3" xfId="27436" xr:uid="{00000000-0005-0000-0000-0000C46A0000}"/>
    <cellStyle name="40% - Accent5 8 4 3 2" xfId="27437" xr:uid="{00000000-0005-0000-0000-0000C56A0000}"/>
    <cellStyle name="40% - Accent5 8 4 3 2 2" xfId="27438" xr:uid="{00000000-0005-0000-0000-0000C66A0000}"/>
    <cellStyle name="40% - Accent5 8 4 3 3" xfId="27439" xr:uid="{00000000-0005-0000-0000-0000C76A0000}"/>
    <cellStyle name="40% - Accent5 8 4 4" xfId="27440" xr:uid="{00000000-0005-0000-0000-0000C86A0000}"/>
    <cellStyle name="40% - Accent5 8 4 4 2" xfId="27441" xr:uid="{00000000-0005-0000-0000-0000C96A0000}"/>
    <cellStyle name="40% - Accent5 8 4 4 2 2" xfId="27442" xr:uid="{00000000-0005-0000-0000-0000CA6A0000}"/>
    <cellStyle name="40% - Accent5 8 4 4 3" xfId="27443" xr:uid="{00000000-0005-0000-0000-0000CB6A0000}"/>
    <cellStyle name="40% - Accent5 8 4 5" xfId="27444" xr:uid="{00000000-0005-0000-0000-0000CC6A0000}"/>
    <cellStyle name="40% - Accent5 8 4 5 2" xfId="27445" xr:uid="{00000000-0005-0000-0000-0000CD6A0000}"/>
    <cellStyle name="40% - Accent5 8 4 6" xfId="27446" xr:uid="{00000000-0005-0000-0000-0000CE6A0000}"/>
    <cellStyle name="40% - Accent5 8 5" xfId="27447" xr:uid="{00000000-0005-0000-0000-0000CF6A0000}"/>
    <cellStyle name="40% - Accent5 8 5 2" xfId="27448" xr:uid="{00000000-0005-0000-0000-0000D06A0000}"/>
    <cellStyle name="40% - Accent5 8 5 2 2" xfId="27449" xr:uid="{00000000-0005-0000-0000-0000D16A0000}"/>
    <cellStyle name="40% - Accent5 8 5 2 2 2" xfId="27450" xr:uid="{00000000-0005-0000-0000-0000D26A0000}"/>
    <cellStyle name="40% - Accent5 8 5 2 3" xfId="27451" xr:uid="{00000000-0005-0000-0000-0000D36A0000}"/>
    <cellStyle name="40% - Accent5 8 5 3" xfId="27452" xr:uid="{00000000-0005-0000-0000-0000D46A0000}"/>
    <cellStyle name="40% - Accent5 8 5 3 2" xfId="27453" xr:uid="{00000000-0005-0000-0000-0000D56A0000}"/>
    <cellStyle name="40% - Accent5 8 5 4" xfId="27454" xr:uid="{00000000-0005-0000-0000-0000D66A0000}"/>
    <cellStyle name="40% - Accent5 8 6" xfId="27455" xr:uid="{00000000-0005-0000-0000-0000D76A0000}"/>
    <cellStyle name="40% - Accent5 8 6 2" xfId="27456" xr:uid="{00000000-0005-0000-0000-0000D86A0000}"/>
    <cellStyle name="40% - Accent5 8 6 2 2" xfId="27457" xr:uid="{00000000-0005-0000-0000-0000D96A0000}"/>
    <cellStyle name="40% - Accent5 8 6 3" xfId="27458" xr:uid="{00000000-0005-0000-0000-0000DA6A0000}"/>
    <cellStyle name="40% - Accent5 8 7" xfId="27459" xr:uid="{00000000-0005-0000-0000-0000DB6A0000}"/>
    <cellStyle name="40% - Accent5 8 7 2" xfId="27460" xr:uid="{00000000-0005-0000-0000-0000DC6A0000}"/>
    <cellStyle name="40% - Accent5 8 7 2 2" xfId="27461" xr:uid="{00000000-0005-0000-0000-0000DD6A0000}"/>
    <cellStyle name="40% - Accent5 8 7 3" xfId="27462" xr:uid="{00000000-0005-0000-0000-0000DE6A0000}"/>
    <cellStyle name="40% - Accent5 8 8" xfId="27463" xr:uid="{00000000-0005-0000-0000-0000DF6A0000}"/>
    <cellStyle name="40% - Accent5 8 8 2" xfId="27464" xr:uid="{00000000-0005-0000-0000-0000E06A0000}"/>
    <cellStyle name="40% - Accent5 8 9" xfId="27465" xr:uid="{00000000-0005-0000-0000-0000E16A0000}"/>
    <cellStyle name="40% - Accent5 9" xfId="27466" xr:uid="{00000000-0005-0000-0000-0000E26A0000}"/>
    <cellStyle name="40% - Accent5 9 2" xfId="27467" xr:uid="{00000000-0005-0000-0000-0000E36A0000}"/>
    <cellStyle name="40% - Accent5 9 2 2" xfId="27468" xr:uid="{00000000-0005-0000-0000-0000E46A0000}"/>
    <cellStyle name="40% - Accent5 9 2 2 2" xfId="27469" xr:uid="{00000000-0005-0000-0000-0000E56A0000}"/>
    <cellStyle name="40% - Accent5 9 2 2 2 2" xfId="27470" xr:uid="{00000000-0005-0000-0000-0000E66A0000}"/>
    <cellStyle name="40% - Accent5 9 2 2 2 2 2" xfId="27471" xr:uid="{00000000-0005-0000-0000-0000E76A0000}"/>
    <cellStyle name="40% - Accent5 9 2 2 2 2 2 2" xfId="27472" xr:uid="{00000000-0005-0000-0000-0000E86A0000}"/>
    <cellStyle name="40% - Accent5 9 2 2 2 2 2 2 2" xfId="27473" xr:uid="{00000000-0005-0000-0000-0000E96A0000}"/>
    <cellStyle name="40% - Accent5 9 2 2 2 2 2 3" xfId="27474" xr:uid="{00000000-0005-0000-0000-0000EA6A0000}"/>
    <cellStyle name="40% - Accent5 9 2 2 2 2 3" xfId="27475" xr:uid="{00000000-0005-0000-0000-0000EB6A0000}"/>
    <cellStyle name="40% - Accent5 9 2 2 2 2 3 2" xfId="27476" xr:uid="{00000000-0005-0000-0000-0000EC6A0000}"/>
    <cellStyle name="40% - Accent5 9 2 2 2 2 4" xfId="27477" xr:uid="{00000000-0005-0000-0000-0000ED6A0000}"/>
    <cellStyle name="40% - Accent5 9 2 2 2 3" xfId="27478" xr:uid="{00000000-0005-0000-0000-0000EE6A0000}"/>
    <cellStyle name="40% - Accent5 9 2 2 2 3 2" xfId="27479" xr:uid="{00000000-0005-0000-0000-0000EF6A0000}"/>
    <cellStyle name="40% - Accent5 9 2 2 2 3 2 2" xfId="27480" xr:uid="{00000000-0005-0000-0000-0000F06A0000}"/>
    <cellStyle name="40% - Accent5 9 2 2 2 3 3" xfId="27481" xr:uid="{00000000-0005-0000-0000-0000F16A0000}"/>
    <cellStyle name="40% - Accent5 9 2 2 2 4" xfId="27482" xr:uid="{00000000-0005-0000-0000-0000F26A0000}"/>
    <cellStyle name="40% - Accent5 9 2 2 2 4 2" xfId="27483" xr:uid="{00000000-0005-0000-0000-0000F36A0000}"/>
    <cellStyle name="40% - Accent5 9 2 2 2 4 2 2" xfId="27484" xr:uid="{00000000-0005-0000-0000-0000F46A0000}"/>
    <cellStyle name="40% - Accent5 9 2 2 2 4 3" xfId="27485" xr:uid="{00000000-0005-0000-0000-0000F56A0000}"/>
    <cellStyle name="40% - Accent5 9 2 2 2 5" xfId="27486" xr:uid="{00000000-0005-0000-0000-0000F66A0000}"/>
    <cellStyle name="40% - Accent5 9 2 2 2 5 2" xfId="27487" xr:uid="{00000000-0005-0000-0000-0000F76A0000}"/>
    <cellStyle name="40% - Accent5 9 2 2 2 6" xfId="27488" xr:uid="{00000000-0005-0000-0000-0000F86A0000}"/>
    <cellStyle name="40% - Accent5 9 2 2 3" xfId="27489" xr:uid="{00000000-0005-0000-0000-0000F96A0000}"/>
    <cellStyle name="40% - Accent5 9 2 2 3 2" xfId="27490" xr:uid="{00000000-0005-0000-0000-0000FA6A0000}"/>
    <cellStyle name="40% - Accent5 9 2 2 3 2 2" xfId="27491" xr:uid="{00000000-0005-0000-0000-0000FB6A0000}"/>
    <cellStyle name="40% - Accent5 9 2 2 3 2 2 2" xfId="27492" xr:uid="{00000000-0005-0000-0000-0000FC6A0000}"/>
    <cellStyle name="40% - Accent5 9 2 2 3 2 3" xfId="27493" xr:uid="{00000000-0005-0000-0000-0000FD6A0000}"/>
    <cellStyle name="40% - Accent5 9 2 2 3 3" xfId="27494" xr:uid="{00000000-0005-0000-0000-0000FE6A0000}"/>
    <cellStyle name="40% - Accent5 9 2 2 3 3 2" xfId="27495" xr:uid="{00000000-0005-0000-0000-0000FF6A0000}"/>
    <cellStyle name="40% - Accent5 9 2 2 3 4" xfId="27496" xr:uid="{00000000-0005-0000-0000-0000006B0000}"/>
    <cellStyle name="40% - Accent5 9 2 2 4" xfId="27497" xr:uid="{00000000-0005-0000-0000-0000016B0000}"/>
    <cellStyle name="40% - Accent5 9 2 2 4 2" xfId="27498" xr:uid="{00000000-0005-0000-0000-0000026B0000}"/>
    <cellStyle name="40% - Accent5 9 2 2 4 2 2" xfId="27499" xr:uid="{00000000-0005-0000-0000-0000036B0000}"/>
    <cellStyle name="40% - Accent5 9 2 2 4 3" xfId="27500" xr:uid="{00000000-0005-0000-0000-0000046B0000}"/>
    <cellStyle name="40% - Accent5 9 2 2 5" xfId="27501" xr:uid="{00000000-0005-0000-0000-0000056B0000}"/>
    <cellStyle name="40% - Accent5 9 2 2 5 2" xfId="27502" xr:uid="{00000000-0005-0000-0000-0000066B0000}"/>
    <cellStyle name="40% - Accent5 9 2 2 5 2 2" xfId="27503" xr:uid="{00000000-0005-0000-0000-0000076B0000}"/>
    <cellStyle name="40% - Accent5 9 2 2 5 3" xfId="27504" xr:uid="{00000000-0005-0000-0000-0000086B0000}"/>
    <cellStyle name="40% - Accent5 9 2 2 6" xfId="27505" xr:uid="{00000000-0005-0000-0000-0000096B0000}"/>
    <cellStyle name="40% - Accent5 9 2 2 6 2" xfId="27506" xr:uid="{00000000-0005-0000-0000-00000A6B0000}"/>
    <cellStyle name="40% - Accent5 9 2 2 7" xfId="27507" xr:uid="{00000000-0005-0000-0000-00000B6B0000}"/>
    <cellStyle name="40% - Accent5 9 2 3" xfId="27508" xr:uid="{00000000-0005-0000-0000-00000C6B0000}"/>
    <cellStyle name="40% - Accent5 9 2 3 2" xfId="27509" xr:uid="{00000000-0005-0000-0000-00000D6B0000}"/>
    <cellStyle name="40% - Accent5 9 2 3 2 2" xfId="27510" xr:uid="{00000000-0005-0000-0000-00000E6B0000}"/>
    <cellStyle name="40% - Accent5 9 2 3 2 2 2" xfId="27511" xr:uid="{00000000-0005-0000-0000-00000F6B0000}"/>
    <cellStyle name="40% - Accent5 9 2 3 2 2 2 2" xfId="27512" xr:uid="{00000000-0005-0000-0000-0000106B0000}"/>
    <cellStyle name="40% - Accent5 9 2 3 2 2 3" xfId="27513" xr:uid="{00000000-0005-0000-0000-0000116B0000}"/>
    <cellStyle name="40% - Accent5 9 2 3 2 3" xfId="27514" xr:uid="{00000000-0005-0000-0000-0000126B0000}"/>
    <cellStyle name="40% - Accent5 9 2 3 2 3 2" xfId="27515" xr:uid="{00000000-0005-0000-0000-0000136B0000}"/>
    <cellStyle name="40% - Accent5 9 2 3 2 4" xfId="27516" xr:uid="{00000000-0005-0000-0000-0000146B0000}"/>
    <cellStyle name="40% - Accent5 9 2 3 3" xfId="27517" xr:uid="{00000000-0005-0000-0000-0000156B0000}"/>
    <cellStyle name="40% - Accent5 9 2 3 3 2" xfId="27518" xr:uid="{00000000-0005-0000-0000-0000166B0000}"/>
    <cellStyle name="40% - Accent5 9 2 3 3 2 2" xfId="27519" xr:uid="{00000000-0005-0000-0000-0000176B0000}"/>
    <cellStyle name="40% - Accent5 9 2 3 3 3" xfId="27520" xr:uid="{00000000-0005-0000-0000-0000186B0000}"/>
    <cellStyle name="40% - Accent5 9 2 3 4" xfId="27521" xr:uid="{00000000-0005-0000-0000-0000196B0000}"/>
    <cellStyle name="40% - Accent5 9 2 3 4 2" xfId="27522" xr:uid="{00000000-0005-0000-0000-00001A6B0000}"/>
    <cellStyle name="40% - Accent5 9 2 3 4 2 2" xfId="27523" xr:uid="{00000000-0005-0000-0000-00001B6B0000}"/>
    <cellStyle name="40% - Accent5 9 2 3 4 3" xfId="27524" xr:uid="{00000000-0005-0000-0000-00001C6B0000}"/>
    <cellStyle name="40% - Accent5 9 2 3 5" xfId="27525" xr:uid="{00000000-0005-0000-0000-00001D6B0000}"/>
    <cellStyle name="40% - Accent5 9 2 3 5 2" xfId="27526" xr:uid="{00000000-0005-0000-0000-00001E6B0000}"/>
    <cellStyle name="40% - Accent5 9 2 3 6" xfId="27527" xr:uid="{00000000-0005-0000-0000-00001F6B0000}"/>
    <cellStyle name="40% - Accent5 9 2 4" xfId="27528" xr:uid="{00000000-0005-0000-0000-0000206B0000}"/>
    <cellStyle name="40% - Accent5 9 2 4 2" xfId="27529" xr:uid="{00000000-0005-0000-0000-0000216B0000}"/>
    <cellStyle name="40% - Accent5 9 2 4 2 2" xfId="27530" xr:uid="{00000000-0005-0000-0000-0000226B0000}"/>
    <cellStyle name="40% - Accent5 9 2 4 2 2 2" xfId="27531" xr:uid="{00000000-0005-0000-0000-0000236B0000}"/>
    <cellStyle name="40% - Accent5 9 2 4 2 3" xfId="27532" xr:uid="{00000000-0005-0000-0000-0000246B0000}"/>
    <cellStyle name="40% - Accent5 9 2 4 3" xfId="27533" xr:uid="{00000000-0005-0000-0000-0000256B0000}"/>
    <cellStyle name="40% - Accent5 9 2 4 3 2" xfId="27534" xr:uid="{00000000-0005-0000-0000-0000266B0000}"/>
    <cellStyle name="40% - Accent5 9 2 4 4" xfId="27535" xr:uid="{00000000-0005-0000-0000-0000276B0000}"/>
    <cellStyle name="40% - Accent5 9 2 5" xfId="27536" xr:uid="{00000000-0005-0000-0000-0000286B0000}"/>
    <cellStyle name="40% - Accent5 9 2 5 2" xfId="27537" xr:uid="{00000000-0005-0000-0000-0000296B0000}"/>
    <cellStyle name="40% - Accent5 9 2 5 2 2" xfId="27538" xr:uid="{00000000-0005-0000-0000-00002A6B0000}"/>
    <cellStyle name="40% - Accent5 9 2 5 3" xfId="27539" xr:uid="{00000000-0005-0000-0000-00002B6B0000}"/>
    <cellStyle name="40% - Accent5 9 2 6" xfId="27540" xr:uid="{00000000-0005-0000-0000-00002C6B0000}"/>
    <cellStyle name="40% - Accent5 9 2 6 2" xfId="27541" xr:uid="{00000000-0005-0000-0000-00002D6B0000}"/>
    <cellStyle name="40% - Accent5 9 2 6 2 2" xfId="27542" xr:uid="{00000000-0005-0000-0000-00002E6B0000}"/>
    <cellStyle name="40% - Accent5 9 2 6 3" xfId="27543" xr:uid="{00000000-0005-0000-0000-00002F6B0000}"/>
    <cellStyle name="40% - Accent5 9 2 7" xfId="27544" xr:uid="{00000000-0005-0000-0000-0000306B0000}"/>
    <cellStyle name="40% - Accent5 9 2 7 2" xfId="27545" xr:uid="{00000000-0005-0000-0000-0000316B0000}"/>
    <cellStyle name="40% - Accent5 9 2 8" xfId="27546" xr:uid="{00000000-0005-0000-0000-0000326B0000}"/>
    <cellStyle name="40% - Accent5 9 3" xfId="27547" xr:uid="{00000000-0005-0000-0000-0000336B0000}"/>
    <cellStyle name="40% - Accent5 9 3 2" xfId="27548" xr:uid="{00000000-0005-0000-0000-0000346B0000}"/>
    <cellStyle name="40% - Accent5 9 3 2 2" xfId="27549" xr:uid="{00000000-0005-0000-0000-0000356B0000}"/>
    <cellStyle name="40% - Accent5 9 3 2 2 2" xfId="27550" xr:uid="{00000000-0005-0000-0000-0000366B0000}"/>
    <cellStyle name="40% - Accent5 9 3 2 2 2 2" xfId="27551" xr:uid="{00000000-0005-0000-0000-0000376B0000}"/>
    <cellStyle name="40% - Accent5 9 3 2 2 2 2 2" xfId="27552" xr:uid="{00000000-0005-0000-0000-0000386B0000}"/>
    <cellStyle name="40% - Accent5 9 3 2 2 2 3" xfId="27553" xr:uid="{00000000-0005-0000-0000-0000396B0000}"/>
    <cellStyle name="40% - Accent5 9 3 2 2 3" xfId="27554" xr:uid="{00000000-0005-0000-0000-00003A6B0000}"/>
    <cellStyle name="40% - Accent5 9 3 2 2 3 2" xfId="27555" xr:uid="{00000000-0005-0000-0000-00003B6B0000}"/>
    <cellStyle name="40% - Accent5 9 3 2 2 4" xfId="27556" xr:uid="{00000000-0005-0000-0000-00003C6B0000}"/>
    <cellStyle name="40% - Accent5 9 3 2 3" xfId="27557" xr:uid="{00000000-0005-0000-0000-00003D6B0000}"/>
    <cellStyle name="40% - Accent5 9 3 2 3 2" xfId="27558" xr:uid="{00000000-0005-0000-0000-00003E6B0000}"/>
    <cellStyle name="40% - Accent5 9 3 2 3 2 2" xfId="27559" xr:uid="{00000000-0005-0000-0000-00003F6B0000}"/>
    <cellStyle name="40% - Accent5 9 3 2 3 3" xfId="27560" xr:uid="{00000000-0005-0000-0000-0000406B0000}"/>
    <cellStyle name="40% - Accent5 9 3 2 4" xfId="27561" xr:uid="{00000000-0005-0000-0000-0000416B0000}"/>
    <cellStyle name="40% - Accent5 9 3 2 4 2" xfId="27562" xr:uid="{00000000-0005-0000-0000-0000426B0000}"/>
    <cellStyle name="40% - Accent5 9 3 2 4 2 2" xfId="27563" xr:uid="{00000000-0005-0000-0000-0000436B0000}"/>
    <cellStyle name="40% - Accent5 9 3 2 4 3" xfId="27564" xr:uid="{00000000-0005-0000-0000-0000446B0000}"/>
    <cellStyle name="40% - Accent5 9 3 2 5" xfId="27565" xr:uid="{00000000-0005-0000-0000-0000456B0000}"/>
    <cellStyle name="40% - Accent5 9 3 2 5 2" xfId="27566" xr:uid="{00000000-0005-0000-0000-0000466B0000}"/>
    <cellStyle name="40% - Accent5 9 3 2 6" xfId="27567" xr:uid="{00000000-0005-0000-0000-0000476B0000}"/>
    <cellStyle name="40% - Accent5 9 3 3" xfId="27568" xr:uid="{00000000-0005-0000-0000-0000486B0000}"/>
    <cellStyle name="40% - Accent5 9 3 3 2" xfId="27569" xr:uid="{00000000-0005-0000-0000-0000496B0000}"/>
    <cellStyle name="40% - Accent5 9 3 3 2 2" xfId="27570" xr:uid="{00000000-0005-0000-0000-00004A6B0000}"/>
    <cellStyle name="40% - Accent5 9 3 3 2 2 2" xfId="27571" xr:uid="{00000000-0005-0000-0000-00004B6B0000}"/>
    <cellStyle name="40% - Accent5 9 3 3 2 3" xfId="27572" xr:uid="{00000000-0005-0000-0000-00004C6B0000}"/>
    <cellStyle name="40% - Accent5 9 3 3 3" xfId="27573" xr:uid="{00000000-0005-0000-0000-00004D6B0000}"/>
    <cellStyle name="40% - Accent5 9 3 3 3 2" xfId="27574" xr:uid="{00000000-0005-0000-0000-00004E6B0000}"/>
    <cellStyle name="40% - Accent5 9 3 3 4" xfId="27575" xr:uid="{00000000-0005-0000-0000-00004F6B0000}"/>
    <cellStyle name="40% - Accent5 9 3 4" xfId="27576" xr:uid="{00000000-0005-0000-0000-0000506B0000}"/>
    <cellStyle name="40% - Accent5 9 3 4 2" xfId="27577" xr:uid="{00000000-0005-0000-0000-0000516B0000}"/>
    <cellStyle name="40% - Accent5 9 3 4 2 2" xfId="27578" xr:uid="{00000000-0005-0000-0000-0000526B0000}"/>
    <cellStyle name="40% - Accent5 9 3 4 3" xfId="27579" xr:uid="{00000000-0005-0000-0000-0000536B0000}"/>
    <cellStyle name="40% - Accent5 9 3 5" xfId="27580" xr:uid="{00000000-0005-0000-0000-0000546B0000}"/>
    <cellStyle name="40% - Accent5 9 3 5 2" xfId="27581" xr:uid="{00000000-0005-0000-0000-0000556B0000}"/>
    <cellStyle name="40% - Accent5 9 3 5 2 2" xfId="27582" xr:uid="{00000000-0005-0000-0000-0000566B0000}"/>
    <cellStyle name="40% - Accent5 9 3 5 3" xfId="27583" xr:uid="{00000000-0005-0000-0000-0000576B0000}"/>
    <cellStyle name="40% - Accent5 9 3 6" xfId="27584" xr:uid="{00000000-0005-0000-0000-0000586B0000}"/>
    <cellStyle name="40% - Accent5 9 3 6 2" xfId="27585" xr:uid="{00000000-0005-0000-0000-0000596B0000}"/>
    <cellStyle name="40% - Accent5 9 3 7" xfId="27586" xr:uid="{00000000-0005-0000-0000-00005A6B0000}"/>
    <cellStyle name="40% - Accent5 9 4" xfId="27587" xr:uid="{00000000-0005-0000-0000-00005B6B0000}"/>
    <cellStyle name="40% - Accent5 9 4 2" xfId="27588" xr:uid="{00000000-0005-0000-0000-00005C6B0000}"/>
    <cellStyle name="40% - Accent5 9 4 2 2" xfId="27589" xr:uid="{00000000-0005-0000-0000-00005D6B0000}"/>
    <cellStyle name="40% - Accent5 9 4 2 2 2" xfId="27590" xr:uid="{00000000-0005-0000-0000-00005E6B0000}"/>
    <cellStyle name="40% - Accent5 9 4 2 2 2 2" xfId="27591" xr:uid="{00000000-0005-0000-0000-00005F6B0000}"/>
    <cellStyle name="40% - Accent5 9 4 2 2 3" xfId="27592" xr:uid="{00000000-0005-0000-0000-0000606B0000}"/>
    <cellStyle name="40% - Accent5 9 4 2 3" xfId="27593" xr:uid="{00000000-0005-0000-0000-0000616B0000}"/>
    <cellStyle name="40% - Accent5 9 4 2 3 2" xfId="27594" xr:uid="{00000000-0005-0000-0000-0000626B0000}"/>
    <cellStyle name="40% - Accent5 9 4 2 4" xfId="27595" xr:uid="{00000000-0005-0000-0000-0000636B0000}"/>
    <cellStyle name="40% - Accent5 9 4 3" xfId="27596" xr:uid="{00000000-0005-0000-0000-0000646B0000}"/>
    <cellStyle name="40% - Accent5 9 4 3 2" xfId="27597" xr:uid="{00000000-0005-0000-0000-0000656B0000}"/>
    <cellStyle name="40% - Accent5 9 4 3 2 2" xfId="27598" xr:uid="{00000000-0005-0000-0000-0000666B0000}"/>
    <cellStyle name="40% - Accent5 9 4 3 3" xfId="27599" xr:uid="{00000000-0005-0000-0000-0000676B0000}"/>
    <cellStyle name="40% - Accent5 9 4 4" xfId="27600" xr:uid="{00000000-0005-0000-0000-0000686B0000}"/>
    <cellStyle name="40% - Accent5 9 4 4 2" xfId="27601" xr:uid="{00000000-0005-0000-0000-0000696B0000}"/>
    <cellStyle name="40% - Accent5 9 4 4 2 2" xfId="27602" xr:uid="{00000000-0005-0000-0000-00006A6B0000}"/>
    <cellStyle name="40% - Accent5 9 4 4 3" xfId="27603" xr:uid="{00000000-0005-0000-0000-00006B6B0000}"/>
    <cellStyle name="40% - Accent5 9 4 5" xfId="27604" xr:uid="{00000000-0005-0000-0000-00006C6B0000}"/>
    <cellStyle name="40% - Accent5 9 4 5 2" xfId="27605" xr:uid="{00000000-0005-0000-0000-00006D6B0000}"/>
    <cellStyle name="40% - Accent5 9 4 6" xfId="27606" xr:uid="{00000000-0005-0000-0000-00006E6B0000}"/>
    <cellStyle name="40% - Accent5 9 5" xfId="27607" xr:uid="{00000000-0005-0000-0000-00006F6B0000}"/>
    <cellStyle name="40% - Accent5 9 5 2" xfId="27608" xr:uid="{00000000-0005-0000-0000-0000706B0000}"/>
    <cellStyle name="40% - Accent5 9 5 2 2" xfId="27609" xr:uid="{00000000-0005-0000-0000-0000716B0000}"/>
    <cellStyle name="40% - Accent5 9 5 2 2 2" xfId="27610" xr:uid="{00000000-0005-0000-0000-0000726B0000}"/>
    <cellStyle name="40% - Accent5 9 5 2 3" xfId="27611" xr:uid="{00000000-0005-0000-0000-0000736B0000}"/>
    <cellStyle name="40% - Accent5 9 5 3" xfId="27612" xr:uid="{00000000-0005-0000-0000-0000746B0000}"/>
    <cellStyle name="40% - Accent5 9 5 3 2" xfId="27613" xr:uid="{00000000-0005-0000-0000-0000756B0000}"/>
    <cellStyle name="40% - Accent5 9 5 4" xfId="27614" xr:uid="{00000000-0005-0000-0000-0000766B0000}"/>
    <cellStyle name="40% - Accent5 9 6" xfId="27615" xr:uid="{00000000-0005-0000-0000-0000776B0000}"/>
    <cellStyle name="40% - Accent5 9 6 2" xfId="27616" xr:uid="{00000000-0005-0000-0000-0000786B0000}"/>
    <cellStyle name="40% - Accent5 9 6 2 2" xfId="27617" xr:uid="{00000000-0005-0000-0000-0000796B0000}"/>
    <cellStyle name="40% - Accent5 9 6 3" xfId="27618" xr:uid="{00000000-0005-0000-0000-00007A6B0000}"/>
    <cellStyle name="40% - Accent5 9 7" xfId="27619" xr:uid="{00000000-0005-0000-0000-00007B6B0000}"/>
    <cellStyle name="40% - Accent5 9 7 2" xfId="27620" xr:uid="{00000000-0005-0000-0000-00007C6B0000}"/>
    <cellStyle name="40% - Accent5 9 7 2 2" xfId="27621" xr:uid="{00000000-0005-0000-0000-00007D6B0000}"/>
    <cellStyle name="40% - Accent5 9 7 3" xfId="27622" xr:uid="{00000000-0005-0000-0000-00007E6B0000}"/>
    <cellStyle name="40% - Accent5 9 8" xfId="27623" xr:uid="{00000000-0005-0000-0000-00007F6B0000}"/>
    <cellStyle name="40% - Accent5 9 8 2" xfId="27624" xr:uid="{00000000-0005-0000-0000-0000806B0000}"/>
    <cellStyle name="40% - Accent5 9 9" xfId="27625" xr:uid="{00000000-0005-0000-0000-0000816B0000}"/>
    <cellStyle name="40% - Accent6 10" xfId="27626" xr:uid="{00000000-0005-0000-0000-0000826B0000}"/>
    <cellStyle name="40% - Accent6 10 2" xfId="27627" xr:uid="{00000000-0005-0000-0000-0000836B0000}"/>
    <cellStyle name="40% - Accent6 10 2 2" xfId="27628" xr:uid="{00000000-0005-0000-0000-0000846B0000}"/>
    <cellStyle name="40% - Accent6 10 2 2 2" xfId="27629" xr:uid="{00000000-0005-0000-0000-0000856B0000}"/>
    <cellStyle name="40% - Accent6 10 2 2 2 2" xfId="27630" xr:uid="{00000000-0005-0000-0000-0000866B0000}"/>
    <cellStyle name="40% - Accent6 10 2 2 2 2 2" xfId="27631" xr:uid="{00000000-0005-0000-0000-0000876B0000}"/>
    <cellStyle name="40% - Accent6 10 2 2 2 2 2 2" xfId="27632" xr:uid="{00000000-0005-0000-0000-0000886B0000}"/>
    <cellStyle name="40% - Accent6 10 2 2 2 2 2 2 2" xfId="27633" xr:uid="{00000000-0005-0000-0000-0000896B0000}"/>
    <cellStyle name="40% - Accent6 10 2 2 2 2 2 3" xfId="27634" xr:uid="{00000000-0005-0000-0000-00008A6B0000}"/>
    <cellStyle name="40% - Accent6 10 2 2 2 2 3" xfId="27635" xr:uid="{00000000-0005-0000-0000-00008B6B0000}"/>
    <cellStyle name="40% - Accent6 10 2 2 2 2 3 2" xfId="27636" xr:uid="{00000000-0005-0000-0000-00008C6B0000}"/>
    <cellStyle name="40% - Accent6 10 2 2 2 2 4" xfId="27637" xr:uid="{00000000-0005-0000-0000-00008D6B0000}"/>
    <cellStyle name="40% - Accent6 10 2 2 2 3" xfId="27638" xr:uid="{00000000-0005-0000-0000-00008E6B0000}"/>
    <cellStyle name="40% - Accent6 10 2 2 2 3 2" xfId="27639" xr:uid="{00000000-0005-0000-0000-00008F6B0000}"/>
    <cellStyle name="40% - Accent6 10 2 2 2 3 2 2" xfId="27640" xr:uid="{00000000-0005-0000-0000-0000906B0000}"/>
    <cellStyle name="40% - Accent6 10 2 2 2 3 3" xfId="27641" xr:uid="{00000000-0005-0000-0000-0000916B0000}"/>
    <cellStyle name="40% - Accent6 10 2 2 2 4" xfId="27642" xr:uid="{00000000-0005-0000-0000-0000926B0000}"/>
    <cellStyle name="40% - Accent6 10 2 2 2 4 2" xfId="27643" xr:uid="{00000000-0005-0000-0000-0000936B0000}"/>
    <cellStyle name="40% - Accent6 10 2 2 2 4 2 2" xfId="27644" xr:uid="{00000000-0005-0000-0000-0000946B0000}"/>
    <cellStyle name="40% - Accent6 10 2 2 2 4 3" xfId="27645" xr:uid="{00000000-0005-0000-0000-0000956B0000}"/>
    <cellStyle name="40% - Accent6 10 2 2 2 5" xfId="27646" xr:uid="{00000000-0005-0000-0000-0000966B0000}"/>
    <cellStyle name="40% - Accent6 10 2 2 2 5 2" xfId="27647" xr:uid="{00000000-0005-0000-0000-0000976B0000}"/>
    <cellStyle name="40% - Accent6 10 2 2 2 6" xfId="27648" xr:uid="{00000000-0005-0000-0000-0000986B0000}"/>
    <cellStyle name="40% - Accent6 10 2 2 3" xfId="27649" xr:uid="{00000000-0005-0000-0000-0000996B0000}"/>
    <cellStyle name="40% - Accent6 10 2 2 3 2" xfId="27650" xr:uid="{00000000-0005-0000-0000-00009A6B0000}"/>
    <cellStyle name="40% - Accent6 10 2 2 3 2 2" xfId="27651" xr:uid="{00000000-0005-0000-0000-00009B6B0000}"/>
    <cellStyle name="40% - Accent6 10 2 2 3 2 2 2" xfId="27652" xr:uid="{00000000-0005-0000-0000-00009C6B0000}"/>
    <cellStyle name="40% - Accent6 10 2 2 3 2 3" xfId="27653" xr:uid="{00000000-0005-0000-0000-00009D6B0000}"/>
    <cellStyle name="40% - Accent6 10 2 2 3 3" xfId="27654" xr:uid="{00000000-0005-0000-0000-00009E6B0000}"/>
    <cellStyle name="40% - Accent6 10 2 2 3 3 2" xfId="27655" xr:uid="{00000000-0005-0000-0000-00009F6B0000}"/>
    <cellStyle name="40% - Accent6 10 2 2 3 4" xfId="27656" xr:uid="{00000000-0005-0000-0000-0000A06B0000}"/>
    <cellStyle name="40% - Accent6 10 2 2 4" xfId="27657" xr:uid="{00000000-0005-0000-0000-0000A16B0000}"/>
    <cellStyle name="40% - Accent6 10 2 2 4 2" xfId="27658" xr:uid="{00000000-0005-0000-0000-0000A26B0000}"/>
    <cellStyle name="40% - Accent6 10 2 2 4 2 2" xfId="27659" xr:uid="{00000000-0005-0000-0000-0000A36B0000}"/>
    <cellStyle name="40% - Accent6 10 2 2 4 3" xfId="27660" xr:uid="{00000000-0005-0000-0000-0000A46B0000}"/>
    <cellStyle name="40% - Accent6 10 2 2 5" xfId="27661" xr:uid="{00000000-0005-0000-0000-0000A56B0000}"/>
    <cellStyle name="40% - Accent6 10 2 2 5 2" xfId="27662" xr:uid="{00000000-0005-0000-0000-0000A66B0000}"/>
    <cellStyle name="40% - Accent6 10 2 2 5 2 2" xfId="27663" xr:uid="{00000000-0005-0000-0000-0000A76B0000}"/>
    <cellStyle name="40% - Accent6 10 2 2 5 3" xfId="27664" xr:uid="{00000000-0005-0000-0000-0000A86B0000}"/>
    <cellStyle name="40% - Accent6 10 2 2 6" xfId="27665" xr:uid="{00000000-0005-0000-0000-0000A96B0000}"/>
    <cellStyle name="40% - Accent6 10 2 2 6 2" xfId="27666" xr:uid="{00000000-0005-0000-0000-0000AA6B0000}"/>
    <cellStyle name="40% - Accent6 10 2 2 7" xfId="27667" xr:uid="{00000000-0005-0000-0000-0000AB6B0000}"/>
    <cellStyle name="40% - Accent6 10 2 3" xfId="27668" xr:uid="{00000000-0005-0000-0000-0000AC6B0000}"/>
    <cellStyle name="40% - Accent6 10 2 3 2" xfId="27669" xr:uid="{00000000-0005-0000-0000-0000AD6B0000}"/>
    <cellStyle name="40% - Accent6 10 2 3 2 2" xfId="27670" xr:uid="{00000000-0005-0000-0000-0000AE6B0000}"/>
    <cellStyle name="40% - Accent6 10 2 3 2 2 2" xfId="27671" xr:uid="{00000000-0005-0000-0000-0000AF6B0000}"/>
    <cellStyle name="40% - Accent6 10 2 3 2 2 2 2" xfId="27672" xr:uid="{00000000-0005-0000-0000-0000B06B0000}"/>
    <cellStyle name="40% - Accent6 10 2 3 2 2 3" xfId="27673" xr:uid="{00000000-0005-0000-0000-0000B16B0000}"/>
    <cellStyle name="40% - Accent6 10 2 3 2 3" xfId="27674" xr:uid="{00000000-0005-0000-0000-0000B26B0000}"/>
    <cellStyle name="40% - Accent6 10 2 3 2 3 2" xfId="27675" xr:uid="{00000000-0005-0000-0000-0000B36B0000}"/>
    <cellStyle name="40% - Accent6 10 2 3 2 4" xfId="27676" xr:uid="{00000000-0005-0000-0000-0000B46B0000}"/>
    <cellStyle name="40% - Accent6 10 2 3 3" xfId="27677" xr:uid="{00000000-0005-0000-0000-0000B56B0000}"/>
    <cellStyle name="40% - Accent6 10 2 3 3 2" xfId="27678" xr:uid="{00000000-0005-0000-0000-0000B66B0000}"/>
    <cellStyle name="40% - Accent6 10 2 3 3 2 2" xfId="27679" xr:uid="{00000000-0005-0000-0000-0000B76B0000}"/>
    <cellStyle name="40% - Accent6 10 2 3 3 3" xfId="27680" xr:uid="{00000000-0005-0000-0000-0000B86B0000}"/>
    <cellStyle name="40% - Accent6 10 2 3 4" xfId="27681" xr:uid="{00000000-0005-0000-0000-0000B96B0000}"/>
    <cellStyle name="40% - Accent6 10 2 3 4 2" xfId="27682" xr:uid="{00000000-0005-0000-0000-0000BA6B0000}"/>
    <cellStyle name="40% - Accent6 10 2 3 4 2 2" xfId="27683" xr:uid="{00000000-0005-0000-0000-0000BB6B0000}"/>
    <cellStyle name="40% - Accent6 10 2 3 4 3" xfId="27684" xr:uid="{00000000-0005-0000-0000-0000BC6B0000}"/>
    <cellStyle name="40% - Accent6 10 2 3 5" xfId="27685" xr:uid="{00000000-0005-0000-0000-0000BD6B0000}"/>
    <cellStyle name="40% - Accent6 10 2 3 5 2" xfId="27686" xr:uid="{00000000-0005-0000-0000-0000BE6B0000}"/>
    <cellStyle name="40% - Accent6 10 2 3 6" xfId="27687" xr:uid="{00000000-0005-0000-0000-0000BF6B0000}"/>
    <cellStyle name="40% - Accent6 10 2 4" xfId="27688" xr:uid="{00000000-0005-0000-0000-0000C06B0000}"/>
    <cellStyle name="40% - Accent6 10 2 4 2" xfId="27689" xr:uid="{00000000-0005-0000-0000-0000C16B0000}"/>
    <cellStyle name="40% - Accent6 10 2 4 2 2" xfId="27690" xr:uid="{00000000-0005-0000-0000-0000C26B0000}"/>
    <cellStyle name="40% - Accent6 10 2 4 2 2 2" xfId="27691" xr:uid="{00000000-0005-0000-0000-0000C36B0000}"/>
    <cellStyle name="40% - Accent6 10 2 4 2 3" xfId="27692" xr:uid="{00000000-0005-0000-0000-0000C46B0000}"/>
    <cellStyle name="40% - Accent6 10 2 4 3" xfId="27693" xr:uid="{00000000-0005-0000-0000-0000C56B0000}"/>
    <cellStyle name="40% - Accent6 10 2 4 3 2" xfId="27694" xr:uid="{00000000-0005-0000-0000-0000C66B0000}"/>
    <cellStyle name="40% - Accent6 10 2 4 4" xfId="27695" xr:uid="{00000000-0005-0000-0000-0000C76B0000}"/>
    <cellStyle name="40% - Accent6 10 2 5" xfId="27696" xr:uid="{00000000-0005-0000-0000-0000C86B0000}"/>
    <cellStyle name="40% - Accent6 10 2 5 2" xfId="27697" xr:uid="{00000000-0005-0000-0000-0000C96B0000}"/>
    <cellStyle name="40% - Accent6 10 2 5 2 2" xfId="27698" xr:uid="{00000000-0005-0000-0000-0000CA6B0000}"/>
    <cellStyle name="40% - Accent6 10 2 5 3" xfId="27699" xr:uid="{00000000-0005-0000-0000-0000CB6B0000}"/>
    <cellStyle name="40% - Accent6 10 2 6" xfId="27700" xr:uid="{00000000-0005-0000-0000-0000CC6B0000}"/>
    <cellStyle name="40% - Accent6 10 2 6 2" xfId="27701" xr:uid="{00000000-0005-0000-0000-0000CD6B0000}"/>
    <cellStyle name="40% - Accent6 10 2 6 2 2" xfId="27702" xr:uid="{00000000-0005-0000-0000-0000CE6B0000}"/>
    <cellStyle name="40% - Accent6 10 2 6 3" xfId="27703" xr:uid="{00000000-0005-0000-0000-0000CF6B0000}"/>
    <cellStyle name="40% - Accent6 10 2 7" xfId="27704" xr:uid="{00000000-0005-0000-0000-0000D06B0000}"/>
    <cellStyle name="40% - Accent6 10 2 7 2" xfId="27705" xr:uid="{00000000-0005-0000-0000-0000D16B0000}"/>
    <cellStyle name="40% - Accent6 10 2 8" xfId="27706" xr:uid="{00000000-0005-0000-0000-0000D26B0000}"/>
    <cellStyle name="40% - Accent6 10 3" xfId="27707" xr:uid="{00000000-0005-0000-0000-0000D36B0000}"/>
    <cellStyle name="40% - Accent6 10 3 2" xfId="27708" xr:uid="{00000000-0005-0000-0000-0000D46B0000}"/>
    <cellStyle name="40% - Accent6 10 3 2 2" xfId="27709" xr:uid="{00000000-0005-0000-0000-0000D56B0000}"/>
    <cellStyle name="40% - Accent6 10 3 2 2 2" xfId="27710" xr:uid="{00000000-0005-0000-0000-0000D66B0000}"/>
    <cellStyle name="40% - Accent6 10 3 2 2 2 2" xfId="27711" xr:uid="{00000000-0005-0000-0000-0000D76B0000}"/>
    <cellStyle name="40% - Accent6 10 3 2 2 2 2 2" xfId="27712" xr:uid="{00000000-0005-0000-0000-0000D86B0000}"/>
    <cellStyle name="40% - Accent6 10 3 2 2 2 3" xfId="27713" xr:uid="{00000000-0005-0000-0000-0000D96B0000}"/>
    <cellStyle name="40% - Accent6 10 3 2 2 3" xfId="27714" xr:uid="{00000000-0005-0000-0000-0000DA6B0000}"/>
    <cellStyle name="40% - Accent6 10 3 2 2 3 2" xfId="27715" xr:uid="{00000000-0005-0000-0000-0000DB6B0000}"/>
    <cellStyle name="40% - Accent6 10 3 2 2 4" xfId="27716" xr:uid="{00000000-0005-0000-0000-0000DC6B0000}"/>
    <cellStyle name="40% - Accent6 10 3 2 3" xfId="27717" xr:uid="{00000000-0005-0000-0000-0000DD6B0000}"/>
    <cellStyle name="40% - Accent6 10 3 2 3 2" xfId="27718" xr:uid="{00000000-0005-0000-0000-0000DE6B0000}"/>
    <cellStyle name="40% - Accent6 10 3 2 3 2 2" xfId="27719" xr:uid="{00000000-0005-0000-0000-0000DF6B0000}"/>
    <cellStyle name="40% - Accent6 10 3 2 3 3" xfId="27720" xr:uid="{00000000-0005-0000-0000-0000E06B0000}"/>
    <cellStyle name="40% - Accent6 10 3 2 4" xfId="27721" xr:uid="{00000000-0005-0000-0000-0000E16B0000}"/>
    <cellStyle name="40% - Accent6 10 3 2 4 2" xfId="27722" xr:uid="{00000000-0005-0000-0000-0000E26B0000}"/>
    <cellStyle name="40% - Accent6 10 3 2 4 2 2" xfId="27723" xr:uid="{00000000-0005-0000-0000-0000E36B0000}"/>
    <cellStyle name="40% - Accent6 10 3 2 4 3" xfId="27724" xr:uid="{00000000-0005-0000-0000-0000E46B0000}"/>
    <cellStyle name="40% - Accent6 10 3 2 5" xfId="27725" xr:uid="{00000000-0005-0000-0000-0000E56B0000}"/>
    <cellStyle name="40% - Accent6 10 3 2 5 2" xfId="27726" xr:uid="{00000000-0005-0000-0000-0000E66B0000}"/>
    <cellStyle name="40% - Accent6 10 3 2 6" xfId="27727" xr:uid="{00000000-0005-0000-0000-0000E76B0000}"/>
    <cellStyle name="40% - Accent6 10 3 3" xfId="27728" xr:uid="{00000000-0005-0000-0000-0000E86B0000}"/>
    <cellStyle name="40% - Accent6 10 3 3 2" xfId="27729" xr:uid="{00000000-0005-0000-0000-0000E96B0000}"/>
    <cellStyle name="40% - Accent6 10 3 3 2 2" xfId="27730" xr:uid="{00000000-0005-0000-0000-0000EA6B0000}"/>
    <cellStyle name="40% - Accent6 10 3 3 2 2 2" xfId="27731" xr:uid="{00000000-0005-0000-0000-0000EB6B0000}"/>
    <cellStyle name="40% - Accent6 10 3 3 2 3" xfId="27732" xr:uid="{00000000-0005-0000-0000-0000EC6B0000}"/>
    <cellStyle name="40% - Accent6 10 3 3 3" xfId="27733" xr:uid="{00000000-0005-0000-0000-0000ED6B0000}"/>
    <cellStyle name="40% - Accent6 10 3 3 3 2" xfId="27734" xr:uid="{00000000-0005-0000-0000-0000EE6B0000}"/>
    <cellStyle name="40% - Accent6 10 3 3 4" xfId="27735" xr:uid="{00000000-0005-0000-0000-0000EF6B0000}"/>
    <cellStyle name="40% - Accent6 10 3 4" xfId="27736" xr:uid="{00000000-0005-0000-0000-0000F06B0000}"/>
    <cellStyle name="40% - Accent6 10 3 4 2" xfId="27737" xr:uid="{00000000-0005-0000-0000-0000F16B0000}"/>
    <cellStyle name="40% - Accent6 10 3 4 2 2" xfId="27738" xr:uid="{00000000-0005-0000-0000-0000F26B0000}"/>
    <cellStyle name="40% - Accent6 10 3 4 3" xfId="27739" xr:uid="{00000000-0005-0000-0000-0000F36B0000}"/>
    <cellStyle name="40% - Accent6 10 3 5" xfId="27740" xr:uid="{00000000-0005-0000-0000-0000F46B0000}"/>
    <cellStyle name="40% - Accent6 10 3 5 2" xfId="27741" xr:uid="{00000000-0005-0000-0000-0000F56B0000}"/>
    <cellStyle name="40% - Accent6 10 3 5 2 2" xfId="27742" xr:uid="{00000000-0005-0000-0000-0000F66B0000}"/>
    <cellStyle name="40% - Accent6 10 3 5 3" xfId="27743" xr:uid="{00000000-0005-0000-0000-0000F76B0000}"/>
    <cellStyle name="40% - Accent6 10 3 6" xfId="27744" xr:uid="{00000000-0005-0000-0000-0000F86B0000}"/>
    <cellStyle name="40% - Accent6 10 3 6 2" xfId="27745" xr:uid="{00000000-0005-0000-0000-0000F96B0000}"/>
    <cellStyle name="40% - Accent6 10 3 7" xfId="27746" xr:uid="{00000000-0005-0000-0000-0000FA6B0000}"/>
    <cellStyle name="40% - Accent6 10 4" xfId="27747" xr:uid="{00000000-0005-0000-0000-0000FB6B0000}"/>
    <cellStyle name="40% - Accent6 10 4 2" xfId="27748" xr:uid="{00000000-0005-0000-0000-0000FC6B0000}"/>
    <cellStyle name="40% - Accent6 10 4 2 2" xfId="27749" xr:uid="{00000000-0005-0000-0000-0000FD6B0000}"/>
    <cellStyle name="40% - Accent6 10 4 2 2 2" xfId="27750" xr:uid="{00000000-0005-0000-0000-0000FE6B0000}"/>
    <cellStyle name="40% - Accent6 10 4 2 2 2 2" xfId="27751" xr:uid="{00000000-0005-0000-0000-0000FF6B0000}"/>
    <cellStyle name="40% - Accent6 10 4 2 2 3" xfId="27752" xr:uid="{00000000-0005-0000-0000-0000006C0000}"/>
    <cellStyle name="40% - Accent6 10 4 2 3" xfId="27753" xr:uid="{00000000-0005-0000-0000-0000016C0000}"/>
    <cellStyle name="40% - Accent6 10 4 2 3 2" xfId="27754" xr:uid="{00000000-0005-0000-0000-0000026C0000}"/>
    <cellStyle name="40% - Accent6 10 4 2 4" xfId="27755" xr:uid="{00000000-0005-0000-0000-0000036C0000}"/>
    <cellStyle name="40% - Accent6 10 4 3" xfId="27756" xr:uid="{00000000-0005-0000-0000-0000046C0000}"/>
    <cellStyle name="40% - Accent6 10 4 3 2" xfId="27757" xr:uid="{00000000-0005-0000-0000-0000056C0000}"/>
    <cellStyle name="40% - Accent6 10 4 3 2 2" xfId="27758" xr:uid="{00000000-0005-0000-0000-0000066C0000}"/>
    <cellStyle name="40% - Accent6 10 4 3 3" xfId="27759" xr:uid="{00000000-0005-0000-0000-0000076C0000}"/>
    <cellStyle name="40% - Accent6 10 4 4" xfId="27760" xr:uid="{00000000-0005-0000-0000-0000086C0000}"/>
    <cellStyle name="40% - Accent6 10 4 4 2" xfId="27761" xr:uid="{00000000-0005-0000-0000-0000096C0000}"/>
    <cellStyle name="40% - Accent6 10 4 4 2 2" xfId="27762" xr:uid="{00000000-0005-0000-0000-00000A6C0000}"/>
    <cellStyle name="40% - Accent6 10 4 4 3" xfId="27763" xr:uid="{00000000-0005-0000-0000-00000B6C0000}"/>
    <cellStyle name="40% - Accent6 10 4 5" xfId="27764" xr:uid="{00000000-0005-0000-0000-00000C6C0000}"/>
    <cellStyle name="40% - Accent6 10 4 5 2" xfId="27765" xr:uid="{00000000-0005-0000-0000-00000D6C0000}"/>
    <cellStyle name="40% - Accent6 10 4 6" xfId="27766" xr:uid="{00000000-0005-0000-0000-00000E6C0000}"/>
    <cellStyle name="40% - Accent6 10 5" xfId="27767" xr:uid="{00000000-0005-0000-0000-00000F6C0000}"/>
    <cellStyle name="40% - Accent6 10 5 2" xfId="27768" xr:uid="{00000000-0005-0000-0000-0000106C0000}"/>
    <cellStyle name="40% - Accent6 10 5 2 2" xfId="27769" xr:uid="{00000000-0005-0000-0000-0000116C0000}"/>
    <cellStyle name="40% - Accent6 10 5 2 2 2" xfId="27770" xr:uid="{00000000-0005-0000-0000-0000126C0000}"/>
    <cellStyle name="40% - Accent6 10 5 2 3" xfId="27771" xr:uid="{00000000-0005-0000-0000-0000136C0000}"/>
    <cellStyle name="40% - Accent6 10 5 3" xfId="27772" xr:uid="{00000000-0005-0000-0000-0000146C0000}"/>
    <cellStyle name="40% - Accent6 10 5 3 2" xfId="27773" xr:uid="{00000000-0005-0000-0000-0000156C0000}"/>
    <cellStyle name="40% - Accent6 10 5 4" xfId="27774" xr:uid="{00000000-0005-0000-0000-0000166C0000}"/>
    <cellStyle name="40% - Accent6 10 6" xfId="27775" xr:uid="{00000000-0005-0000-0000-0000176C0000}"/>
    <cellStyle name="40% - Accent6 10 6 2" xfId="27776" xr:uid="{00000000-0005-0000-0000-0000186C0000}"/>
    <cellStyle name="40% - Accent6 10 6 2 2" xfId="27777" xr:uid="{00000000-0005-0000-0000-0000196C0000}"/>
    <cellStyle name="40% - Accent6 10 6 3" xfId="27778" xr:uid="{00000000-0005-0000-0000-00001A6C0000}"/>
    <cellStyle name="40% - Accent6 10 7" xfId="27779" xr:uid="{00000000-0005-0000-0000-00001B6C0000}"/>
    <cellStyle name="40% - Accent6 10 7 2" xfId="27780" xr:uid="{00000000-0005-0000-0000-00001C6C0000}"/>
    <cellStyle name="40% - Accent6 10 7 2 2" xfId="27781" xr:uid="{00000000-0005-0000-0000-00001D6C0000}"/>
    <cellStyle name="40% - Accent6 10 7 3" xfId="27782" xr:uid="{00000000-0005-0000-0000-00001E6C0000}"/>
    <cellStyle name="40% - Accent6 10 8" xfId="27783" xr:uid="{00000000-0005-0000-0000-00001F6C0000}"/>
    <cellStyle name="40% - Accent6 10 8 2" xfId="27784" xr:uid="{00000000-0005-0000-0000-0000206C0000}"/>
    <cellStyle name="40% - Accent6 10 9" xfId="27785" xr:uid="{00000000-0005-0000-0000-0000216C0000}"/>
    <cellStyle name="40% - Accent6 11" xfId="27786" xr:uid="{00000000-0005-0000-0000-0000226C0000}"/>
    <cellStyle name="40% - Accent6 11 2" xfId="27787" xr:uid="{00000000-0005-0000-0000-0000236C0000}"/>
    <cellStyle name="40% - Accent6 11 2 2" xfId="27788" xr:uid="{00000000-0005-0000-0000-0000246C0000}"/>
    <cellStyle name="40% - Accent6 11 2 2 2" xfId="27789" xr:uid="{00000000-0005-0000-0000-0000256C0000}"/>
    <cellStyle name="40% - Accent6 11 2 2 2 2" xfId="27790" xr:uid="{00000000-0005-0000-0000-0000266C0000}"/>
    <cellStyle name="40% - Accent6 11 2 2 2 2 2" xfId="27791" xr:uid="{00000000-0005-0000-0000-0000276C0000}"/>
    <cellStyle name="40% - Accent6 11 2 2 2 2 2 2" xfId="27792" xr:uid="{00000000-0005-0000-0000-0000286C0000}"/>
    <cellStyle name="40% - Accent6 11 2 2 2 2 2 2 2" xfId="27793" xr:uid="{00000000-0005-0000-0000-0000296C0000}"/>
    <cellStyle name="40% - Accent6 11 2 2 2 2 2 3" xfId="27794" xr:uid="{00000000-0005-0000-0000-00002A6C0000}"/>
    <cellStyle name="40% - Accent6 11 2 2 2 2 3" xfId="27795" xr:uid="{00000000-0005-0000-0000-00002B6C0000}"/>
    <cellStyle name="40% - Accent6 11 2 2 2 2 3 2" xfId="27796" xr:uid="{00000000-0005-0000-0000-00002C6C0000}"/>
    <cellStyle name="40% - Accent6 11 2 2 2 2 4" xfId="27797" xr:uid="{00000000-0005-0000-0000-00002D6C0000}"/>
    <cellStyle name="40% - Accent6 11 2 2 2 3" xfId="27798" xr:uid="{00000000-0005-0000-0000-00002E6C0000}"/>
    <cellStyle name="40% - Accent6 11 2 2 2 3 2" xfId="27799" xr:uid="{00000000-0005-0000-0000-00002F6C0000}"/>
    <cellStyle name="40% - Accent6 11 2 2 2 3 2 2" xfId="27800" xr:uid="{00000000-0005-0000-0000-0000306C0000}"/>
    <cellStyle name="40% - Accent6 11 2 2 2 3 3" xfId="27801" xr:uid="{00000000-0005-0000-0000-0000316C0000}"/>
    <cellStyle name="40% - Accent6 11 2 2 2 4" xfId="27802" xr:uid="{00000000-0005-0000-0000-0000326C0000}"/>
    <cellStyle name="40% - Accent6 11 2 2 2 4 2" xfId="27803" xr:uid="{00000000-0005-0000-0000-0000336C0000}"/>
    <cellStyle name="40% - Accent6 11 2 2 2 4 2 2" xfId="27804" xr:uid="{00000000-0005-0000-0000-0000346C0000}"/>
    <cellStyle name="40% - Accent6 11 2 2 2 4 3" xfId="27805" xr:uid="{00000000-0005-0000-0000-0000356C0000}"/>
    <cellStyle name="40% - Accent6 11 2 2 2 5" xfId="27806" xr:uid="{00000000-0005-0000-0000-0000366C0000}"/>
    <cellStyle name="40% - Accent6 11 2 2 2 5 2" xfId="27807" xr:uid="{00000000-0005-0000-0000-0000376C0000}"/>
    <cellStyle name="40% - Accent6 11 2 2 2 6" xfId="27808" xr:uid="{00000000-0005-0000-0000-0000386C0000}"/>
    <cellStyle name="40% - Accent6 11 2 2 3" xfId="27809" xr:uid="{00000000-0005-0000-0000-0000396C0000}"/>
    <cellStyle name="40% - Accent6 11 2 2 3 2" xfId="27810" xr:uid="{00000000-0005-0000-0000-00003A6C0000}"/>
    <cellStyle name="40% - Accent6 11 2 2 3 2 2" xfId="27811" xr:uid="{00000000-0005-0000-0000-00003B6C0000}"/>
    <cellStyle name="40% - Accent6 11 2 2 3 2 2 2" xfId="27812" xr:uid="{00000000-0005-0000-0000-00003C6C0000}"/>
    <cellStyle name="40% - Accent6 11 2 2 3 2 3" xfId="27813" xr:uid="{00000000-0005-0000-0000-00003D6C0000}"/>
    <cellStyle name="40% - Accent6 11 2 2 3 3" xfId="27814" xr:uid="{00000000-0005-0000-0000-00003E6C0000}"/>
    <cellStyle name="40% - Accent6 11 2 2 3 3 2" xfId="27815" xr:uid="{00000000-0005-0000-0000-00003F6C0000}"/>
    <cellStyle name="40% - Accent6 11 2 2 3 4" xfId="27816" xr:uid="{00000000-0005-0000-0000-0000406C0000}"/>
    <cellStyle name="40% - Accent6 11 2 2 4" xfId="27817" xr:uid="{00000000-0005-0000-0000-0000416C0000}"/>
    <cellStyle name="40% - Accent6 11 2 2 4 2" xfId="27818" xr:uid="{00000000-0005-0000-0000-0000426C0000}"/>
    <cellStyle name="40% - Accent6 11 2 2 4 2 2" xfId="27819" xr:uid="{00000000-0005-0000-0000-0000436C0000}"/>
    <cellStyle name="40% - Accent6 11 2 2 4 3" xfId="27820" xr:uid="{00000000-0005-0000-0000-0000446C0000}"/>
    <cellStyle name="40% - Accent6 11 2 2 5" xfId="27821" xr:uid="{00000000-0005-0000-0000-0000456C0000}"/>
    <cellStyle name="40% - Accent6 11 2 2 5 2" xfId="27822" xr:uid="{00000000-0005-0000-0000-0000466C0000}"/>
    <cellStyle name="40% - Accent6 11 2 2 5 2 2" xfId="27823" xr:uid="{00000000-0005-0000-0000-0000476C0000}"/>
    <cellStyle name="40% - Accent6 11 2 2 5 3" xfId="27824" xr:uid="{00000000-0005-0000-0000-0000486C0000}"/>
    <cellStyle name="40% - Accent6 11 2 2 6" xfId="27825" xr:uid="{00000000-0005-0000-0000-0000496C0000}"/>
    <cellStyle name="40% - Accent6 11 2 2 6 2" xfId="27826" xr:uid="{00000000-0005-0000-0000-00004A6C0000}"/>
    <cellStyle name="40% - Accent6 11 2 2 7" xfId="27827" xr:uid="{00000000-0005-0000-0000-00004B6C0000}"/>
    <cellStyle name="40% - Accent6 11 2 3" xfId="27828" xr:uid="{00000000-0005-0000-0000-00004C6C0000}"/>
    <cellStyle name="40% - Accent6 11 2 3 2" xfId="27829" xr:uid="{00000000-0005-0000-0000-00004D6C0000}"/>
    <cellStyle name="40% - Accent6 11 2 3 2 2" xfId="27830" xr:uid="{00000000-0005-0000-0000-00004E6C0000}"/>
    <cellStyle name="40% - Accent6 11 2 3 2 2 2" xfId="27831" xr:uid="{00000000-0005-0000-0000-00004F6C0000}"/>
    <cellStyle name="40% - Accent6 11 2 3 2 2 2 2" xfId="27832" xr:uid="{00000000-0005-0000-0000-0000506C0000}"/>
    <cellStyle name="40% - Accent6 11 2 3 2 2 3" xfId="27833" xr:uid="{00000000-0005-0000-0000-0000516C0000}"/>
    <cellStyle name="40% - Accent6 11 2 3 2 3" xfId="27834" xr:uid="{00000000-0005-0000-0000-0000526C0000}"/>
    <cellStyle name="40% - Accent6 11 2 3 2 3 2" xfId="27835" xr:uid="{00000000-0005-0000-0000-0000536C0000}"/>
    <cellStyle name="40% - Accent6 11 2 3 2 4" xfId="27836" xr:uid="{00000000-0005-0000-0000-0000546C0000}"/>
    <cellStyle name="40% - Accent6 11 2 3 3" xfId="27837" xr:uid="{00000000-0005-0000-0000-0000556C0000}"/>
    <cellStyle name="40% - Accent6 11 2 3 3 2" xfId="27838" xr:uid="{00000000-0005-0000-0000-0000566C0000}"/>
    <cellStyle name="40% - Accent6 11 2 3 3 2 2" xfId="27839" xr:uid="{00000000-0005-0000-0000-0000576C0000}"/>
    <cellStyle name="40% - Accent6 11 2 3 3 3" xfId="27840" xr:uid="{00000000-0005-0000-0000-0000586C0000}"/>
    <cellStyle name="40% - Accent6 11 2 3 4" xfId="27841" xr:uid="{00000000-0005-0000-0000-0000596C0000}"/>
    <cellStyle name="40% - Accent6 11 2 3 4 2" xfId="27842" xr:uid="{00000000-0005-0000-0000-00005A6C0000}"/>
    <cellStyle name="40% - Accent6 11 2 3 4 2 2" xfId="27843" xr:uid="{00000000-0005-0000-0000-00005B6C0000}"/>
    <cellStyle name="40% - Accent6 11 2 3 4 3" xfId="27844" xr:uid="{00000000-0005-0000-0000-00005C6C0000}"/>
    <cellStyle name="40% - Accent6 11 2 3 5" xfId="27845" xr:uid="{00000000-0005-0000-0000-00005D6C0000}"/>
    <cellStyle name="40% - Accent6 11 2 3 5 2" xfId="27846" xr:uid="{00000000-0005-0000-0000-00005E6C0000}"/>
    <cellStyle name="40% - Accent6 11 2 3 6" xfId="27847" xr:uid="{00000000-0005-0000-0000-00005F6C0000}"/>
    <cellStyle name="40% - Accent6 11 2 4" xfId="27848" xr:uid="{00000000-0005-0000-0000-0000606C0000}"/>
    <cellStyle name="40% - Accent6 11 2 4 2" xfId="27849" xr:uid="{00000000-0005-0000-0000-0000616C0000}"/>
    <cellStyle name="40% - Accent6 11 2 4 2 2" xfId="27850" xr:uid="{00000000-0005-0000-0000-0000626C0000}"/>
    <cellStyle name="40% - Accent6 11 2 4 2 2 2" xfId="27851" xr:uid="{00000000-0005-0000-0000-0000636C0000}"/>
    <cellStyle name="40% - Accent6 11 2 4 2 3" xfId="27852" xr:uid="{00000000-0005-0000-0000-0000646C0000}"/>
    <cellStyle name="40% - Accent6 11 2 4 3" xfId="27853" xr:uid="{00000000-0005-0000-0000-0000656C0000}"/>
    <cellStyle name="40% - Accent6 11 2 4 3 2" xfId="27854" xr:uid="{00000000-0005-0000-0000-0000666C0000}"/>
    <cellStyle name="40% - Accent6 11 2 4 4" xfId="27855" xr:uid="{00000000-0005-0000-0000-0000676C0000}"/>
    <cellStyle name="40% - Accent6 11 2 5" xfId="27856" xr:uid="{00000000-0005-0000-0000-0000686C0000}"/>
    <cellStyle name="40% - Accent6 11 2 5 2" xfId="27857" xr:uid="{00000000-0005-0000-0000-0000696C0000}"/>
    <cellStyle name="40% - Accent6 11 2 5 2 2" xfId="27858" xr:uid="{00000000-0005-0000-0000-00006A6C0000}"/>
    <cellStyle name="40% - Accent6 11 2 5 3" xfId="27859" xr:uid="{00000000-0005-0000-0000-00006B6C0000}"/>
    <cellStyle name="40% - Accent6 11 2 6" xfId="27860" xr:uid="{00000000-0005-0000-0000-00006C6C0000}"/>
    <cellStyle name="40% - Accent6 11 2 6 2" xfId="27861" xr:uid="{00000000-0005-0000-0000-00006D6C0000}"/>
    <cellStyle name="40% - Accent6 11 2 6 2 2" xfId="27862" xr:uid="{00000000-0005-0000-0000-00006E6C0000}"/>
    <cellStyle name="40% - Accent6 11 2 6 3" xfId="27863" xr:uid="{00000000-0005-0000-0000-00006F6C0000}"/>
    <cellStyle name="40% - Accent6 11 2 7" xfId="27864" xr:uid="{00000000-0005-0000-0000-0000706C0000}"/>
    <cellStyle name="40% - Accent6 11 2 7 2" xfId="27865" xr:uid="{00000000-0005-0000-0000-0000716C0000}"/>
    <cellStyle name="40% - Accent6 11 2 8" xfId="27866" xr:uid="{00000000-0005-0000-0000-0000726C0000}"/>
    <cellStyle name="40% - Accent6 11 3" xfId="27867" xr:uid="{00000000-0005-0000-0000-0000736C0000}"/>
    <cellStyle name="40% - Accent6 11 3 2" xfId="27868" xr:uid="{00000000-0005-0000-0000-0000746C0000}"/>
    <cellStyle name="40% - Accent6 11 3 2 2" xfId="27869" xr:uid="{00000000-0005-0000-0000-0000756C0000}"/>
    <cellStyle name="40% - Accent6 11 3 2 2 2" xfId="27870" xr:uid="{00000000-0005-0000-0000-0000766C0000}"/>
    <cellStyle name="40% - Accent6 11 3 2 2 2 2" xfId="27871" xr:uid="{00000000-0005-0000-0000-0000776C0000}"/>
    <cellStyle name="40% - Accent6 11 3 2 2 2 2 2" xfId="27872" xr:uid="{00000000-0005-0000-0000-0000786C0000}"/>
    <cellStyle name="40% - Accent6 11 3 2 2 2 3" xfId="27873" xr:uid="{00000000-0005-0000-0000-0000796C0000}"/>
    <cellStyle name="40% - Accent6 11 3 2 2 3" xfId="27874" xr:uid="{00000000-0005-0000-0000-00007A6C0000}"/>
    <cellStyle name="40% - Accent6 11 3 2 2 3 2" xfId="27875" xr:uid="{00000000-0005-0000-0000-00007B6C0000}"/>
    <cellStyle name="40% - Accent6 11 3 2 2 4" xfId="27876" xr:uid="{00000000-0005-0000-0000-00007C6C0000}"/>
    <cellStyle name="40% - Accent6 11 3 2 3" xfId="27877" xr:uid="{00000000-0005-0000-0000-00007D6C0000}"/>
    <cellStyle name="40% - Accent6 11 3 2 3 2" xfId="27878" xr:uid="{00000000-0005-0000-0000-00007E6C0000}"/>
    <cellStyle name="40% - Accent6 11 3 2 3 2 2" xfId="27879" xr:uid="{00000000-0005-0000-0000-00007F6C0000}"/>
    <cellStyle name="40% - Accent6 11 3 2 3 3" xfId="27880" xr:uid="{00000000-0005-0000-0000-0000806C0000}"/>
    <cellStyle name="40% - Accent6 11 3 2 4" xfId="27881" xr:uid="{00000000-0005-0000-0000-0000816C0000}"/>
    <cellStyle name="40% - Accent6 11 3 2 4 2" xfId="27882" xr:uid="{00000000-0005-0000-0000-0000826C0000}"/>
    <cellStyle name="40% - Accent6 11 3 2 4 2 2" xfId="27883" xr:uid="{00000000-0005-0000-0000-0000836C0000}"/>
    <cellStyle name="40% - Accent6 11 3 2 4 3" xfId="27884" xr:uid="{00000000-0005-0000-0000-0000846C0000}"/>
    <cellStyle name="40% - Accent6 11 3 2 5" xfId="27885" xr:uid="{00000000-0005-0000-0000-0000856C0000}"/>
    <cellStyle name="40% - Accent6 11 3 2 5 2" xfId="27886" xr:uid="{00000000-0005-0000-0000-0000866C0000}"/>
    <cellStyle name="40% - Accent6 11 3 2 6" xfId="27887" xr:uid="{00000000-0005-0000-0000-0000876C0000}"/>
    <cellStyle name="40% - Accent6 11 3 3" xfId="27888" xr:uid="{00000000-0005-0000-0000-0000886C0000}"/>
    <cellStyle name="40% - Accent6 11 3 3 2" xfId="27889" xr:uid="{00000000-0005-0000-0000-0000896C0000}"/>
    <cellStyle name="40% - Accent6 11 3 3 2 2" xfId="27890" xr:uid="{00000000-0005-0000-0000-00008A6C0000}"/>
    <cellStyle name="40% - Accent6 11 3 3 2 2 2" xfId="27891" xr:uid="{00000000-0005-0000-0000-00008B6C0000}"/>
    <cellStyle name="40% - Accent6 11 3 3 2 3" xfId="27892" xr:uid="{00000000-0005-0000-0000-00008C6C0000}"/>
    <cellStyle name="40% - Accent6 11 3 3 3" xfId="27893" xr:uid="{00000000-0005-0000-0000-00008D6C0000}"/>
    <cellStyle name="40% - Accent6 11 3 3 3 2" xfId="27894" xr:uid="{00000000-0005-0000-0000-00008E6C0000}"/>
    <cellStyle name="40% - Accent6 11 3 3 4" xfId="27895" xr:uid="{00000000-0005-0000-0000-00008F6C0000}"/>
    <cellStyle name="40% - Accent6 11 3 4" xfId="27896" xr:uid="{00000000-0005-0000-0000-0000906C0000}"/>
    <cellStyle name="40% - Accent6 11 3 4 2" xfId="27897" xr:uid="{00000000-0005-0000-0000-0000916C0000}"/>
    <cellStyle name="40% - Accent6 11 3 4 2 2" xfId="27898" xr:uid="{00000000-0005-0000-0000-0000926C0000}"/>
    <cellStyle name="40% - Accent6 11 3 4 3" xfId="27899" xr:uid="{00000000-0005-0000-0000-0000936C0000}"/>
    <cellStyle name="40% - Accent6 11 3 5" xfId="27900" xr:uid="{00000000-0005-0000-0000-0000946C0000}"/>
    <cellStyle name="40% - Accent6 11 3 5 2" xfId="27901" xr:uid="{00000000-0005-0000-0000-0000956C0000}"/>
    <cellStyle name="40% - Accent6 11 3 5 2 2" xfId="27902" xr:uid="{00000000-0005-0000-0000-0000966C0000}"/>
    <cellStyle name="40% - Accent6 11 3 5 3" xfId="27903" xr:uid="{00000000-0005-0000-0000-0000976C0000}"/>
    <cellStyle name="40% - Accent6 11 3 6" xfId="27904" xr:uid="{00000000-0005-0000-0000-0000986C0000}"/>
    <cellStyle name="40% - Accent6 11 3 6 2" xfId="27905" xr:uid="{00000000-0005-0000-0000-0000996C0000}"/>
    <cellStyle name="40% - Accent6 11 3 7" xfId="27906" xr:uid="{00000000-0005-0000-0000-00009A6C0000}"/>
    <cellStyle name="40% - Accent6 11 4" xfId="27907" xr:uid="{00000000-0005-0000-0000-00009B6C0000}"/>
    <cellStyle name="40% - Accent6 11 4 2" xfId="27908" xr:uid="{00000000-0005-0000-0000-00009C6C0000}"/>
    <cellStyle name="40% - Accent6 11 4 2 2" xfId="27909" xr:uid="{00000000-0005-0000-0000-00009D6C0000}"/>
    <cellStyle name="40% - Accent6 11 4 2 2 2" xfId="27910" xr:uid="{00000000-0005-0000-0000-00009E6C0000}"/>
    <cellStyle name="40% - Accent6 11 4 2 2 2 2" xfId="27911" xr:uid="{00000000-0005-0000-0000-00009F6C0000}"/>
    <cellStyle name="40% - Accent6 11 4 2 2 3" xfId="27912" xr:uid="{00000000-0005-0000-0000-0000A06C0000}"/>
    <cellStyle name="40% - Accent6 11 4 2 3" xfId="27913" xr:uid="{00000000-0005-0000-0000-0000A16C0000}"/>
    <cellStyle name="40% - Accent6 11 4 2 3 2" xfId="27914" xr:uid="{00000000-0005-0000-0000-0000A26C0000}"/>
    <cellStyle name="40% - Accent6 11 4 2 4" xfId="27915" xr:uid="{00000000-0005-0000-0000-0000A36C0000}"/>
    <cellStyle name="40% - Accent6 11 4 3" xfId="27916" xr:uid="{00000000-0005-0000-0000-0000A46C0000}"/>
    <cellStyle name="40% - Accent6 11 4 3 2" xfId="27917" xr:uid="{00000000-0005-0000-0000-0000A56C0000}"/>
    <cellStyle name="40% - Accent6 11 4 3 2 2" xfId="27918" xr:uid="{00000000-0005-0000-0000-0000A66C0000}"/>
    <cellStyle name="40% - Accent6 11 4 3 3" xfId="27919" xr:uid="{00000000-0005-0000-0000-0000A76C0000}"/>
    <cellStyle name="40% - Accent6 11 4 4" xfId="27920" xr:uid="{00000000-0005-0000-0000-0000A86C0000}"/>
    <cellStyle name="40% - Accent6 11 4 4 2" xfId="27921" xr:uid="{00000000-0005-0000-0000-0000A96C0000}"/>
    <cellStyle name="40% - Accent6 11 4 4 2 2" xfId="27922" xr:uid="{00000000-0005-0000-0000-0000AA6C0000}"/>
    <cellStyle name="40% - Accent6 11 4 4 3" xfId="27923" xr:uid="{00000000-0005-0000-0000-0000AB6C0000}"/>
    <cellStyle name="40% - Accent6 11 4 5" xfId="27924" xr:uid="{00000000-0005-0000-0000-0000AC6C0000}"/>
    <cellStyle name="40% - Accent6 11 4 5 2" xfId="27925" xr:uid="{00000000-0005-0000-0000-0000AD6C0000}"/>
    <cellStyle name="40% - Accent6 11 4 6" xfId="27926" xr:uid="{00000000-0005-0000-0000-0000AE6C0000}"/>
    <cellStyle name="40% - Accent6 11 5" xfId="27927" xr:uid="{00000000-0005-0000-0000-0000AF6C0000}"/>
    <cellStyle name="40% - Accent6 11 5 2" xfId="27928" xr:uid="{00000000-0005-0000-0000-0000B06C0000}"/>
    <cellStyle name="40% - Accent6 11 5 2 2" xfId="27929" xr:uid="{00000000-0005-0000-0000-0000B16C0000}"/>
    <cellStyle name="40% - Accent6 11 5 2 2 2" xfId="27930" xr:uid="{00000000-0005-0000-0000-0000B26C0000}"/>
    <cellStyle name="40% - Accent6 11 5 2 3" xfId="27931" xr:uid="{00000000-0005-0000-0000-0000B36C0000}"/>
    <cellStyle name="40% - Accent6 11 5 3" xfId="27932" xr:uid="{00000000-0005-0000-0000-0000B46C0000}"/>
    <cellStyle name="40% - Accent6 11 5 3 2" xfId="27933" xr:uid="{00000000-0005-0000-0000-0000B56C0000}"/>
    <cellStyle name="40% - Accent6 11 5 4" xfId="27934" xr:uid="{00000000-0005-0000-0000-0000B66C0000}"/>
    <cellStyle name="40% - Accent6 11 6" xfId="27935" xr:uid="{00000000-0005-0000-0000-0000B76C0000}"/>
    <cellStyle name="40% - Accent6 11 6 2" xfId="27936" xr:uid="{00000000-0005-0000-0000-0000B86C0000}"/>
    <cellStyle name="40% - Accent6 11 6 2 2" xfId="27937" xr:uid="{00000000-0005-0000-0000-0000B96C0000}"/>
    <cellStyle name="40% - Accent6 11 6 3" xfId="27938" xr:uid="{00000000-0005-0000-0000-0000BA6C0000}"/>
    <cellStyle name="40% - Accent6 11 7" xfId="27939" xr:uid="{00000000-0005-0000-0000-0000BB6C0000}"/>
    <cellStyle name="40% - Accent6 11 7 2" xfId="27940" xr:uid="{00000000-0005-0000-0000-0000BC6C0000}"/>
    <cellStyle name="40% - Accent6 11 7 2 2" xfId="27941" xr:uid="{00000000-0005-0000-0000-0000BD6C0000}"/>
    <cellStyle name="40% - Accent6 11 7 3" xfId="27942" xr:uid="{00000000-0005-0000-0000-0000BE6C0000}"/>
    <cellStyle name="40% - Accent6 11 8" xfId="27943" xr:uid="{00000000-0005-0000-0000-0000BF6C0000}"/>
    <cellStyle name="40% - Accent6 11 8 2" xfId="27944" xr:uid="{00000000-0005-0000-0000-0000C06C0000}"/>
    <cellStyle name="40% - Accent6 11 9" xfId="27945" xr:uid="{00000000-0005-0000-0000-0000C16C0000}"/>
    <cellStyle name="40% - Accent6 12" xfId="27946" xr:uid="{00000000-0005-0000-0000-0000C26C0000}"/>
    <cellStyle name="40% - Accent6 12 2" xfId="27947" xr:uid="{00000000-0005-0000-0000-0000C36C0000}"/>
    <cellStyle name="40% - Accent6 12 2 2" xfId="27948" xr:uid="{00000000-0005-0000-0000-0000C46C0000}"/>
    <cellStyle name="40% - Accent6 12 2 2 2" xfId="27949" xr:uid="{00000000-0005-0000-0000-0000C56C0000}"/>
    <cellStyle name="40% - Accent6 12 2 2 2 2" xfId="27950" xr:uid="{00000000-0005-0000-0000-0000C66C0000}"/>
    <cellStyle name="40% - Accent6 12 2 2 2 2 2" xfId="27951" xr:uid="{00000000-0005-0000-0000-0000C76C0000}"/>
    <cellStyle name="40% - Accent6 12 2 2 2 2 2 2" xfId="27952" xr:uid="{00000000-0005-0000-0000-0000C86C0000}"/>
    <cellStyle name="40% - Accent6 12 2 2 2 2 2 2 2" xfId="27953" xr:uid="{00000000-0005-0000-0000-0000C96C0000}"/>
    <cellStyle name="40% - Accent6 12 2 2 2 2 2 3" xfId="27954" xr:uid="{00000000-0005-0000-0000-0000CA6C0000}"/>
    <cellStyle name="40% - Accent6 12 2 2 2 2 3" xfId="27955" xr:uid="{00000000-0005-0000-0000-0000CB6C0000}"/>
    <cellStyle name="40% - Accent6 12 2 2 2 2 3 2" xfId="27956" xr:uid="{00000000-0005-0000-0000-0000CC6C0000}"/>
    <cellStyle name="40% - Accent6 12 2 2 2 2 4" xfId="27957" xr:uid="{00000000-0005-0000-0000-0000CD6C0000}"/>
    <cellStyle name="40% - Accent6 12 2 2 2 3" xfId="27958" xr:uid="{00000000-0005-0000-0000-0000CE6C0000}"/>
    <cellStyle name="40% - Accent6 12 2 2 2 3 2" xfId="27959" xr:uid="{00000000-0005-0000-0000-0000CF6C0000}"/>
    <cellStyle name="40% - Accent6 12 2 2 2 3 2 2" xfId="27960" xr:uid="{00000000-0005-0000-0000-0000D06C0000}"/>
    <cellStyle name="40% - Accent6 12 2 2 2 3 3" xfId="27961" xr:uid="{00000000-0005-0000-0000-0000D16C0000}"/>
    <cellStyle name="40% - Accent6 12 2 2 2 4" xfId="27962" xr:uid="{00000000-0005-0000-0000-0000D26C0000}"/>
    <cellStyle name="40% - Accent6 12 2 2 2 4 2" xfId="27963" xr:uid="{00000000-0005-0000-0000-0000D36C0000}"/>
    <cellStyle name="40% - Accent6 12 2 2 2 4 2 2" xfId="27964" xr:uid="{00000000-0005-0000-0000-0000D46C0000}"/>
    <cellStyle name="40% - Accent6 12 2 2 2 4 3" xfId="27965" xr:uid="{00000000-0005-0000-0000-0000D56C0000}"/>
    <cellStyle name="40% - Accent6 12 2 2 2 5" xfId="27966" xr:uid="{00000000-0005-0000-0000-0000D66C0000}"/>
    <cellStyle name="40% - Accent6 12 2 2 2 5 2" xfId="27967" xr:uid="{00000000-0005-0000-0000-0000D76C0000}"/>
    <cellStyle name="40% - Accent6 12 2 2 2 6" xfId="27968" xr:uid="{00000000-0005-0000-0000-0000D86C0000}"/>
    <cellStyle name="40% - Accent6 12 2 2 3" xfId="27969" xr:uid="{00000000-0005-0000-0000-0000D96C0000}"/>
    <cellStyle name="40% - Accent6 12 2 2 3 2" xfId="27970" xr:uid="{00000000-0005-0000-0000-0000DA6C0000}"/>
    <cellStyle name="40% - Accent6 12 2 2 3 2 2" xfId="27971" xr:uid="{00000000-0005-0000-0000-0000DB6C0000}"/>
    <cellStyle name="40% - Accent6 12 2 2 3 2 2 2" xfId="27972" xr:uid="{00000000-0005-0000-0000-0000DC6C0000}"/>
    <cellStyle name="40% - Accent6 12 2 2 3 2 3" xfId="27973" xr:uid="{00000000-0005-0000-0000-0000DD6C0000}"/>
    <cellStyle name="40% - Accent6 12 2 2 3 3" xfId="27974" xr:uid="{00000000-0005-0000-0000-0000DE6C0000}"/>
    <cellStyle name="40% - Accent6 12 2 2 3 3 2" xfId="27975" xr:uid="{00000000-0005-0000-0000-0000DF6C0000}"/>
    <cellStyle name="40% - Accent6 12 2 2 3 4" xfId="27976" xr:uid="{00000000-0005-0000-0000-0000E06C0000}"/>
    <cellStyle name="40% - Accent6 12 2 2 4" xfId="27977" xr:uid="{00000000-0005-0000-0000-0000E16C0000}"/>
    <cellStyle name="40% - Accent6 12 2 2 4 2" xfId="27978" xr:uid="{00000000-0005-0000-0000-0000E26C0000}"/>
    <cellStyle name="40% - Accent6 12 2 2 4 2 2" xfId="27979" xr:uid="{00000000-0005-0000-0000-0000E36C0000}"/>
    <cellStyle name="40% - Accent6 12 2 2 4 3" xfId="27980" xr:uid="{00000000-0005-0000-0000-0000E46C0000}"/>
    <cellStyle name="40% - Accent6 12 2 2 5" xfId="27981" xr:uid="{00000000-0005-0000-0000-0000E56C0000}"/>
    <cellStyle name="40% - Accent6 12 2 2 5 2" xfId="27982" xr:uid="{00000000-0005-0000-0000-0000E66C0000}"/>
    <cellStyle name="40% - Accent6 12 2 2 5 2 2" xfId="27983" xr:uid="{00000000-0005-0000-0000-0000E76C0000}"/>
    <cellStyle name="40% - Accent6 12 2 2 5 3" xfId="27984" xr:uid="{00000000-0005-0000-0000-0000E86C0000}"/>
    <cellStyle name="40% - Accent6 12 2 2 6" xfId="27985" xr:uid="{00000000-0005-0000-0000-0000E96C0000}"/>
    <cellStyle name="40% - Accent6 12 2 2 6 2" xfId="27986" xr:uid="{00000000-0005-0000-0000-0000EA6C0000}"/>
    <cellStyle name="40% - Accent6 12 2 2 7" xfId="27987" xr:uid="{00000000-0005-0000-0000-0000EB6C0000}"/>
    <cellStyle name="40% - Accent6 12 2 3" xfId="27988" xr:uid="{00000000-0005-0000-0000-0000EC6C0000}"/>
    <cellStyle name="40% - Accent6 12 2 3 2" xfId="27989" xr:uid="{00000000-0005-0000-0000-0000ED6C0000}"/>
    <cellStyle name="40% - Accent6 12 2 3 2 2" xfId="27990" xr:uid="{00000000-0005-0000-0000-0000EE6C0000}"/>
    <cellStyle name="40% - Accent6 12 2 3 2 2 2" xfId="27991" xr:uid="{00000000-0005-0000-0000-0000EF6C0000}"/>
    <cellStyle name="40% - Accent6 12 2 3 2 2 2 2" xfId="27992" xr:uid="{00000000-0005-0000-0000-0000F06C0000}"/>
    <cellStyle name="40% - Accent6 12 2 3 2 2 3" xfId="27993" xr:uid="{00000000-0005-0000-0000-0000F16C0000}"/>
    <cellStyle name="40% - Accent6 12 2 3 2 3" xfId="27994" xr:uid="{00000000-0005-0000-0000-0000F26C0000}"/>
    <cellStyle name="40% - Accent6 12 2 3 2 3 2" xfId="27995" xr:uid="{00000000-0005-0000-0000-0000F36C0000}"/>
    <cellStyle name="40% - Accent6 12 2 3 2 4" xfId="27996" xr:uid="{00000000-0005-0000-0000-0000F46C0000}"/>
    <cellStyle name="40% - Accent6 12 2 3 3" xfId="27997" xr:uid="{00000000-0005-0000-0000-0000F56C0000}"/>
    <cellStyle name="40% - Accent6 12 2 3 3 2" xfId="27998" xr:uid="{00000000-0005-0000-0000-0000F66C0000}"/>
    <cellStyle name="40% - Accent6 12 2 3 3 2 2" xfId="27999" xr:uid="{00000000-0005-0000-0000-0000F76C0000}"/>
    <cellStyle name="40% - Accent6 12 2 3 3 3" xfId="28000" xr:uid="{00000000-0005-0000-0000-0000F86C0000}"/>
    <cellStyle name="40% - Accent6 12 2 3 4" xfId="28001" xr:uid="{00000000-0005-0000-0000-0000F96C0000}"/>
    <cellStyle name="40% - Accent6 12 2 3 4 2" xfId="28002" xr:uid="{00000000-0005-0000-0000-0000FA6C0000}"/>
    <cellStyle name="40% - Accent6 12 2 3 4 2 2" xfId="28003" xr:uid="{00000000-0005-0000-0000-0000FB6C0000}"/>
    <cellStyle name="40% - Accent6 12 2 3 4 3" xfId="28004" xr:uid="{00000000-0005-0000-0000-0000FC6C0000}"/>
    <cellStyle name="40% - Accent6 12 2 3 5" xfId="28005" xr:uid="{00000000-0005-0000-0000-0000FD6C0000}"/>
    <cellStyle name="40% - Accent6 12 2 3 5 2" xfId="28006" xr:uid="{00000000-0005-0000-0000-0000FE6C0000}"/>
    <cellStyle name="40% - Accent6 12 2 3 6" xfId="28007" xr:uid="{00000000-0005-0000-0000-0000FF6C0000}"/>
    <cellStyle name="40% - Accent6 12 2 4" xfId="28008" xr:uid="{00000000-0005-0000-0000-0000006D0000}"/>
    <cellStyle name="40% - Accent6 12 2 4 2" xfId="28009" xr:uid="{00000000-0005-0000-0000-0000016D0000}"/>
    <cellStyle name="40% - Accent6 12 2 4 2 2" xfId="28010" xr:uid="{00000000-0005-0000-0000-0000026D0000}"/>
    <cellStyle name="40% - Accent6 12 2 4 2 2 2" xfId="28011" xr:uid="{00000000-0005-0000-0000-0000036D0000}"/>
    <cellStyle name="40% - Accent6 12 2 4 2 3" xfId="28012" xr:uid="{00000000-0005-0000-0000-0000046D0000}"/>
    <cellStyle name="40% - Accent6 12 2 4 3" xfId="28013" xr:uid="{00000000-0005-0000-0000-0000056D0000}"/>
    <cellStyle name="40% - Accent6 12 2 4 3 2" xfId="28014" xr:uid="{00000000-0005-0000-0000-0000066D0000}"/>
    <cellStyle name="40% - Accent6 12 2 4 4" xfId="28015" xr:uid="{00000000-0005-0000-0000-0000076D0000}"/>
    <cellStyle name="40% - Accent6 12 2 5" xfId="28016" xr:uid="{00000000-0005-0000-0000-0000086D0000}"/>
    <cellStyle name="40% - Accent6 12 2 5 2" xfId="28017" xr:uid="{00000000-0005-0000-0000-0000096D0000}"/>
    <cellStyle name="40% - Accent6 12 2 5 2 2" xfId="28018" xr:uid="{00000000-0005-0000-0000-00000A6D0000}"/>
    <cellStyle name="40% - Accent6 12 2 5 3" xfId="28019" xr:uid="{00000000-0005-0000-0000-00000B6D0000}"/>
    <cellStyle name="40% - Accent6 12 2 6" xfId="28020" xr:uid="{00000000-0005-0000-0000-00000C6D0000}"/>
    <cellStyle name="40% - Accent6 12 2 6 2" xfId="28021" xr:uid="{00000000-0005-0000-0000-00000D6D0000}"/>
    <cellStyle name="40% - Accent6 12 2 6 2 2" xfId="28022" xr:uid="{00000000-0005-0000-0000-00000E6D0000}"/>
    <cellStyle name="40% - Accent6 12 2 6 3" xfId="28023" xr:uid="{00000000-0005-0000-0000-00000F6D0000}"/>
    <cellStyle name="40% - Accent6 12 2 7" xfId="28024" xr:uid="{00000000-0005-0000-0000-0000106D0000}"/>
    <cellStyle name="40% - Accent6 12 2 7 2" xfId="28025" xr:uid="{00000000-0005-0000-0000-0000116D0000}"/>
    <cellStyle name="40% - Accent6 12 2 8" xfId="28026" xr:uid="{00000000-0005-0000-0000-0000126D0000}"/>
    <cellStyle name="40% - Accent6 12 3" xfId="28027" xr:uid="{00000000-0005-0000-0000-0000136D0000}"/>
    <cellStyle name="40% - Accent6 12 3 2" xfId="28028" xr:uid="{00000000-0005-0000-0000-0000146D0000}"/>
    <cellStyle name="40% - Accent6 12 3 2 2" xfId="28029" xr:uid="{00000000-0005-0000-0000-0000156D0000}"/>
    <cellStyle name="40% - Accent6 12 3 2 2 2" xfId="28030" xr:uid="{00000000-0005-0000-0000-0000166D0000}"/>
    <cellStyle name="40% - Accent6 12 3 2 2 2 2" xfId="28031" xr:uid="{00000000-0005-0000-0000-0000176D0000}"/>
    <cellStyle name="40% - Accent6 12 3 2 2 2 2 2" xfId="28032" xr:uid="{00000000-0005-0000-0000-0000186D0000}"/>
    <cellStyle name="40% - Accent6 12 3 2 2 2 3" xfId="28033" xr:uid="{00000000-0005-0000-0000-0000196D0000}"/>
    <cellStyle name="40% - Accent6 12 3 2 2 3" xfId="28034" xr:uid="{00000000-0005-0000-0000-00001A6D0000}"/>
    <cellStyle name="40% - Accent6 12 3 2 2 3 2" xfId="28035" xr:uid="{00000000-0005-0000-0000-00001B6D0000}"/>
    <cellStyle name="40% - Accent6 12 3 2 2 4" xfId="28036" xr:uid="{00000000-0005-0000-0000-00001C6D0000}"/>
    <cellStyle name="40% - Accent6 12 3 2 3" xfId="28037" xr:uid="{00000000-0005-0000-0000-00001D6D0000}"/>
    <cellStyle name="40% - Accent6 12 3 2 3 2" xfId="28038" xr:uid="{00000000-0005-0000-0000-00001E6D0000}"/>
    <cellStyle name="40% - Accent6 12 3 2 3 2 2" xfId="28039" xr:uid="{00000000-0005-0000-0000-00001F6D0000}"/>
    <cellStyle name="40% - Accent6 12 3 2 3 3" xfId="28040" xr:uid="{00000000-0005-0000-0000-0000206D0000}"/>
    <cellStyle name="40% - Accent6 12 3 2 4" xfId="28041" xr:uid="{00000000-0005-0000-0000-0000216D0000}"/>
    <cellStyle name="40% - Accent6 12 3 2 4 2" xfId="28042" xr:uid="{00000000-0005-0000-0000-0000226D0000}"/>
    <cellStyle name="40% - Accent6 12 3 2 4 2 2" xfId="28043" xr:uid="{00000000-0005-0000-0000-0000236D0000}"/>
    <cellStyle name="40% - Accent6 12 3 2 4 3" xfId="28044" xr:uid="{00000000-0005-0000-0000-0000246D0000}"/>
    <cellStyle name="40% - Accent6 12 3 2 5" xfId="28045" xr:uid="{00000000-0005-0000-0000-0000256D0000}"/>
    <cellStyle name="40% - Accent6 12 3 2 5 2" xfId="28046" xr:uid="{00000000-0005-0000-0000-0000266D0000}"/>
    <cellStyle name="40% - Accent6 12 3 2 6" xfId="28047" xr:uid="{00000000-0005-0000-0000-0000276D0000}"/>
    <cellStyle name="40% - Accent6 12 3 3" xfId="28048" xr:uid="{00000000-0005-0000-0000-0000286D0000}"/>
    <cellStyle name="40% - Accent6 12 3 3 2" xfId="28049" xr:uid="{00000000-0005-0000-0000-0000296D0000}"/>
    <cellStyle name="40% - Accent6 12 3 3 2 2" xfId="28050" xr:uid="{00000000-0005-0000-0000-00002A6D0000}"/>
    <cellStyle name="40% - Accent6 12 3 3 2 2 2" xfId="28051" xr:uid="{00000000-0005-0000-0000-00002B6D0000}"/>
    <cellStyle name="40% - Accent6 12 3 3 2 3" xfId="28052" xr:uid="{00000000-0005-0000-0000-00002C6D0000}"/>
    <cellStyle name="40% - Accent6 12 3 3 3" xfId="28053" xr:uid="{00000000-0005-0000-0000-00002D6D0000}"/>
    <cellStyle name="40% - Accent6 12 3 3 3 2" xfId="28054" xr:uid="{00000000-0005-0000-0000-00002E6D0000}"/>
    <cellStyle name="40% - Accent6 12 3 3 4" xfId="28055" xr:uid="{00000000-0005-0000-0000-00002F6D0000}"/>
    <cellStyle name="40% - Accent6 12 3 4" xfId="28056" xr:uid="{00000000-0005-0000-0000-0000306D0000}"/>
    <cellStyle name="40% - Accent6 12 3 4 2" xfId="28057" xr:uid="{00000000-0005-0000-0000-0000316D0000}"/>
    <cellStyle name="40% - Accent6 12 3 4 2 2" xfId="28058" xr:uid="{00000000-0005-0000-0000-0000326D0000}"/>
    <cellStyle name="40% - Accent6 12 3 4 3" xfId="28059" xr:uid="{00000000-0005-0000-0000-0000336D0000}"/>
    <cellStyle name="40% - Accent6 12 3 5" xfId="28060" xr:uid="{00000000-0005-0000-0000-0000346D0000}"/>
    <cellStyle name="40% - Accent6 12 3 5 2" xfId="28061" xr:uid="{00000000-0005-0000-0000-0000356D0000}"/>
    <cellStyle name="40% - Accent6 12 3 5 2 2" xfId="28062" xr:uid="{00000000-0005-0000-0000-0000366D0000}"/>
    <cellStyle name="40% - Accent6 12 3 5 3" xfId="28063" xr:uid="{00000000-0005-0000-0000-0000376D0000}"/>
    <cellStyle name="40% - Accent6 12 3 6" xfId="28064" xr:uid="{00000000-0005-0000-0000-0000386D0000}"/>
    <cellStyle name="40% - Accent6 12 3 6 2" xfId="28065" xr:uid="{00000000-0005-0000-0000-0000396D0000}"/>
    <cellStyle name="40% - Accent6 12 3 7" xfId="28066" xr:uid="{00000000-0005-0000-0000-00003A6D0000}"/>
    <cellStyle name="40% - Accent6 12 4" xfId="28067" xr:uid="{00000000-0005-0000-0000-00003B6D0000}"/>
    <cellStyle name="40% - Accent6 12 4 2" xfId="28068" xr:uid="{00000000-0005-0000-0000-00003C6D0000}"/>
    <cellStyle name="40% - Accent6 12 4 2 2" xfId="28069" xr:uid="{00000000-0005-0000-0000-00003D6D0000}"/>
    <cellStyle name="40% - Accent6 12 4 2 2 2" xfId="28070" xr:uid="{00000000-0005-0000-0000-00003E6D0000}"/>
    <cellStyle name="40% - Accent6 12 4 2 2 2 2" xfId="28071" xr:uid="{00000000-0005-0000-0000-00003F6D0000}"/>
    <cellStyle name="40% - Accent6 12 4 2 2 3" xfId="28072" xr:uid="{00000000-0005-0000-0000-0000406D0000}"/>
    <cellStyle name="40% - Accent6 12 4 2 3" xfId="28073" xr:uid="{00000000-0005-0000-0000-0000416D0000}"/>
    <cellStyle name="40% - Accent6 12 4 2 3 2" xfId="28074" xr:uid="{00000000-0005-0000-0000-0000426D0000}"/>
    <cellStyle name="40% - Accent6 12 4 2 4" xfId="28075" xr:uid="{00000000-0005-0000-0000-0000436D0000}"/>
    <cellStyle name="40% - Accent6 12 4 3" xfId="28076" xr:uid="{00000000-0005-0000-0000-0000446D0000}"/>
    <cellStyle name="40% - Accent6 12 4 3 2" xfId="28077" xr:uid="{00000000-0005-0000-0000-0000456D0000}"/>
    <cellStyle name="40% - Accent6 12 4 3 2 2" xfId="28078" xr:uid="{00000000-0005-0000-0000-0000466D0000}"/>
    <cellStyle name="40% - Accent6 12 4 3 3" xfId="28079" xr:uid="{00000000-0005-0000-0000-0000476D0000}"/>
    <cellStyle name="40% - Accent6 12 4 4" xfId="28080" xr:uid="{00000000-0005-0000-0000-0000486D0000}"/>
    <cellStyle name="40% - Accent6 12 4 4 2" xfId="28081" xr:uid="{00000000-0005-0000-0000-0000496D0000}"/>
    <cellStyle name="40% - Accent6 12 4 4 2 2" xfId="28082" xr:uid="{00000000-0005-0000-0000-00004A6D0000}"/>
    <cellStyle name="40% - Accent6 12 4 4 3" xfId="28083" xr:uid="{00000000-0005-0000-0000-00004B6D0000}"/>
    <cellStyle name="40% - Accent6 12 4 5" xfId="28084" xr:uid="{00000000-0005-0000-0000-00004C6D0000}"/>
    <cellStyle name="40% - Accent6 12 4 5 2" xfId="28085" xr:uid="{00000000-0005-0000-0000-00004D6D0000}"/>
    <cellStyle name="40% - Accent6 12 4 6" xfId="28086" xr:uid="{00000000-0005-0000-0000-00004E6D0000}"/>
    <cellStyle name="40% - Accent6 12 5" xfId="28087" xr:uid="{00000000-0005-0000-0000-00004F6D0000}"/>
    <cellStyle name="40% - Accent6 12 5 2" xfId="28088" xr:uid="{00000000-0005-0000-0000-0000506D0000}"/>
    <cellStyle name="40% - Accent6 12 5 2 2" xfId="28089" xr:uid="{00000000-0005-0000-0000-0000516D0000}"/>
    <cellStyle name="40% - Accent6 12 5 2 2 2" xfId="28090" xr:uid="{00000000-0005-0000-0000-0000526D0000}"/>
    <cellStyle name="40% - Accent6 12 5 2 3" xfId="28091" xr:uid="{00000000-0005-0000-0000-0000536D0000}"/>
    <cellStyle name="40% - Accent6 12 5 3" xfId="28092" xr:uid="{00000000-0005-0000-0000-0000546D0000}"/>
    <cellStyle name="40% - Accent6 12 5 3 2" xfId="28093" xr:uid="{00000000-0005-0000-0000-0000556D0000}"/>
    <cellStyle name="40% - Accent6 12 5 4" xfId="28094" xr:uid="{00000000-0005-0000-0000-0000566D0000}"/>
    <cellStyle name="40% - Accent6 12 6" xfId="28095" xr:uid="{00000000-0005-0000-0000-0000576D0000}"/>
    <cellStyle name="40% - Accent6 12 6 2" xfId="28096" xr:uid="{00000000-0005-0000-0000-0000586D0000}"/>
    <cellStyle name="40% - Accent6 12 6 2 2" xfId="28097" xr:uid="{00000000-0005-0000-0000-0000596D0000}"/>
    <cellStyle name="40% - Accent6 12 6 3" xfId="28098" xr:uid="{00000000-0005-0000-0000-00005A6D0000}"/>
    <cellStyle name="40% - Accent6 12 7" xfId="28099" xr:uid="{00000000-0005-0000-0000-00005B6D0000}"/>
    <cellStyle name="40% - Accent6 12 7 2" xfId="28100" xr:uid="{00000000-0005-0000-0000-00005C6D0000}"/>
    <cellStyle name="40% - Accent6 12 7 2 2" xfId="28101" xr:uid="{00000000-0005-0000-0000-00005D6D0000}"/>
    <cellStyle name="40% - Accent6 12 7 3" xfId="28102" xr:uid="{00000000-0005-0000-0000-00005E6D0000}"/>
    <cellStyle name="40% - Accent6 12 8" xfId="28103" xr:uid="{00000000-0005-0000-0000-00005F6D0000}"/>
    <cellStyle name="40% - Accent6 12 8 2" xfId="28104" xr:uid="{00000000-0005-0000-0000-0000606D0000}"/>
    <cellStyle name="40% - Accent6 12 9" xfId="28105" xr:uid="{00000000-0005-0000-0000-0000616D0000}"/>
    <cellStyle name="40% - Accent6 13" xfId="28106" xr:uid="{00000000-0005-0000-0000-0000626D0000}"/>
    <cellStyle name="40% - Accent6 13 2" xfId="28107" xr:uid="{00000000-0005-0000-0000-0000636D0000}"/>
    <cellStyle name="40% - Accent6 13 2 2" xfId="28108" xr:uid="{00000000-0005-0000-0000-0000646D0000}"/>
    <cellStyle name="40% - Accent6 13 2 2 2" xfId="28109" xr:uid="{00000000-0005-0000-0000-0000656D0000}"/>
    <cellStyle name="40% - Accent6 13 2 2 2 2" xfId="28110" xr:uid="{00000000-0005-0000-0000-0000666D0000}"/>
    <cellStyle name="40% - Accent6 13 2 2 2 2 2" xfId="28111" xr:uid="{00000000-0005-0000-0000-0000676D0000}"/>
    <cellStyle name="40% - Accent6 13 2 2 2 2 2 2" xfId="28112" xr:uid="{00000000-0005-0000-0000-0000686D0000}"/>
    <cellStyle name="40% - Accent6 13 2 2 2 2 3" xfId="28113" xr:uid="{00000000-0005-0000-0000-0000696D0000}"/>
    <cellStyle name="40% - Accent6 13 2 2 2 3" xfId="28114" xr:uid="{00000000-0005-0000-0000-00006A6D0000}"/>
    <cellStyle name="40% - Accent6 13 2 2 2 3 2" xfId="28115" xr:uid="{00000000-0005-0000-0000-00006B6D0000}"/>
    <cellStyle name="40% - Accent6 13 2 2 2 4" xfId="28116" xr:uid="{00000000-0005-0000-0000-00006C6D0000}"/>
    <cellStyle name="40% - Accent6 13 2 2 3" xfId="28117" xr:uid="{00000000-0005-0000-0000-00006D6D0000}"/>
    <cellStyle name="40% - Accent6 13 2 2 3 2" xfId="28118" xr:uid="{00000000-0005-0000-0000-00006E6D0000}"/>
    <cellStyle name="40% - Accent6 13 2 2 3 2 2" xfId="28119" xr:uid="{00000000-0005-0000-0000-00006F6D0000}"/>
    <cellStyle name="40% - Accent6 13 2 2 3 3" xfId="28120" xr:uid="{00000000-0005-0000-0000-0000706D0000}"/>
    <cellStyle name="40% - Accent6 13 2 2 4" xfId="28121" xr:uid="{00000000-0005-0000-0000-0000716D0000}"/>
    <cellStyle name="40% - Accent6 13 2 2 4 2" xfId="28122" xr:uid="{00000000-0005-0000-0000-0000726D0000}"/>
    <cellStyle name="40% - Accent6 13 2 2 4 2 2" xfId="28123" xr:uid="{00000000-0005-0000-0000-0000736D0000}"/>
    <cellStyle name="40% - Accent6 13 2 2 4 3" xfId="28124" xr:uid="{00000000-0005-0000-0000-0000746D0000}"/>
    <cellStyle name="40% - Accent6 13 2 2 5" xfId="28125" xr:uid="{00000000-0005-0000-0000-0000756D0000}"/>
    <cellStyle name="40% - Accent6 13 2 2 5 2" xfId="28126" xr:uid="{00000000-0005-0000-0000-0000766D0000}"/>
    <cellStyle name="40% - Accent6 13 2 2 6" xfId="28127" xr:uid="{00000000-0005-0000-0000-0000776D0000}"/>
    <cellStyle name="40% - Accent6 13 2 3" xfId="28128" xr:uid="{00000000-0005-0000-0000-0000786D0000}"/>
    <cellStyle name="40% - Accent6 13 2 3 2" xfId="28129" xr:uid="{00000000-0005-0000-0000-0000796D0000}"/>
    <cellStyle name="40% - Accent6 13 2 3 2 2" xfId="28130" xr:uid="{00000000-0005-0000-0000-00007A6D0000}"/>
    <cellStyle name="40% - Accent6 13 2 3 2 2 2" xfId="28131" xr:uid="{00000000-0005-0000-0000-00007B6D0000}"/>
    <cellStyle name="40% - Accent6 13 2 3 2 3" xfId="28132" xr:uid="{00000000-0005-0000-0000-00007C6D0000}"/>
    <cellStyle name="40% - Accent6 13 2 3 3" xfId="28133" xr:uid="{00000000-0005-0000-0000-00007D6D0000}"/>
    <cellStyle name="40% - Accent6 13 2 3 3 2" xfId="28134" xr:uid="{00000000-0005-0000-0000-00007E6D0000}"/>
    <cellStyle name="40% - Accent6 13 2 3 4" xfId="28135" xr:uid="{00000000-0005-0000-0000-00007F6D0000}"/>
    <cellStyle name="40% - Accent6 13 2 4" xfId="28136" xr:uid="{00000000-0005-0000-0000-0000806D0000}"/>
    <cellStyle name="40% - Accent6 13 2 4 2" xfId="28137" xr:uid="{00000000-0005-0000-0000-0000816D0000}"/>
    <cellStyle name="40% - Accent6 13 2 4 2 2" xfId="28138" xr:uid="{00000000-0005-0000-0000-0000826D0000}"/>
    <cellStyle name="40% - Accent6 13 2 4 3" xfId="28139" xr:uid="{00000000-0005-0000-0000-0000836D0000}"/>
    <cellStyle name="40% - Accent6 13 2 5" xfId="28140" xr:uid="{00000000-0005-0000-0000-0000846D0000}"/>
    <cellStyle name="40% - Accent6 13 2 5 2" xfId="28141" xr:uid="{00000000-0005-0000-0000-0000856D0000}"/>
    <cellStyle name="40% - Accent6 13 2 5 2 2" xfId="28142" xr:uid="{00000000-0005-0000-0000-0000866D0000}"/>
    <cellStyle name="40% - Accent6 13 2 5 3" xfId="28143" xr:uid="{00000000-0005-0000-0000-0000876D0000}"/>
    <cellStyle name="40% - Accent6 13 2 6" xfId="28144" xr:uid="{00000000-0005-0000-0000-0000886D0000}"/>
    <cellStyle name="40% - Accent6 13 2 6 2" xfId="28145" xr:uid="{00000000-0005-0000-0000-0000896D0000}"/>
    <cellStyle name="40% - Accent6 13 2 7" xfId="28146" xr:uid="{00000000-0005-0000-0000-00008A6D0000}"/>
    <cellStyle name="40% - Accent6 13 3" xfId="28147" xr:uid="{00000000-0005-0000-0000-00008B6D0000}"/>
    <cellStyle name="40% - Accent6 13 3 2" xfId="28148" xr:uid="{00000000-0005-0000-0000-00008C6D0000}"/>
    <cellStyle name="40% - Accent6 13 3 2 2" xfId="28149" xr:uid="{00000000-0005-0000-0000-00008D6D0000}"/>
    <cellStyle name="40% - Accent6 13 3 2 2 2" xfId="28150" xr:uid="{00000000-0005-0000-0000-00008E6D0000}"/>
    <cellStyle name="40% - Accent6 13 3 2 2 2 2" xfId="28151" xr:uid="{00000000-0005-0000-0000-00008F6D0000}"/>
    <cellStyle name="40% - Accent6 13 3 2 2 2 2 2" xfId="28152" xr:uid="{00000000-0005-0000-0000-0000906D0000}"/>
    <cellStyle name="40% - Accent6 13 3 2 2 2 3" xfId="28153" xr:uid="{00000000-0005-0000-0000-0000916D0000}"/>
    <cellStyle name="40% - Accent6 13 3 2 2 3" xfId="28154" xr:uid="{00000000-0005-0000-0000-0000926D0000}"/>
    <cellStyle name="40% - Accent6 13 3 2 2 3 2" xfId="28155" xr:uid="{00000000-0005-0000-0000-0000936D0000}"/>
    <cellStyle name="40% - Accent6 13 3 2 2 4" xfId="28156" xr:uid="{00000000-0005-0000-0000-0000946D0000}"/>
    <cellStyle name="40% - Accent6 13 3 2 3" xfId="28157" xr:uid="{00000000-0005-0000-0000-0000956D0000}"/>
    <cellStyle name="40% - Accent6 13 3 2 3 2" xfId="28158" xr:uid="{00000000-0005-0000-0000-0000966D0000}"/>
    <cellStyle name="40% - Accent6 13 3 2 3 2 2" xfId="28159" xr:uid="{00000000-0005-0000-0000-0000976D0000}"/>
    <cellStyle name="40% - Accent6 13 3 2 3 3" xfId="28160" xr:uid="{00000000-0005-0000-0000-0000986D0000}"/>
    <cellStyle name="40% - Accent6 13 3 2 4" xfId="28161" xr:uid="{00000000-0005-0000-0000-0000996D0000}"/>
    <cellStyle name="40% - Accent6 13 3 2 4 2" xfId="28162" xr:uid="{00000000-0005-0000-0000-00009A6D0000}"/>
    <cellStyle name="40% - Accent6 13 3 2 4 2 2" xfId="28163" xr:uid="{00000000-0005-0000-0000-00009B6D0000}"/>
    <cellStyle name="40% - Accent6 13 3 2 4 3" xfId="28164" xr:uid="{00000000-0005-0000-0000-00009C6D0000}"/>
    <cellStyle name="40% - Accent6 13 3 2 5" xfId="28165" xr:uid="{00000000-0005-0000-0000-00009D6D0000}"/>
    <cellStyle name="40% - Accent6 13 3 2 5 2" xfId="28166" xr:uid="{00000000-0005-0000-0000-00009E6D0000}"/>
    <cellStyle name="40% - Accent6 13 3 2 6" xfId="28167" xr:uid="{00000000-0005-0000-0000-00009F6D0000}"/>
    <cellStyle name="40% - Accent6 13 3 3" xfId="28168" xr:uid="{00000000-0005-0000-0000-0000A06D0000}"/>
    <cellStyle name="40% - Accent6 13 3 3 2" xfId="28169" xr:uid="{00000000-0005-0000-0000-0000A16D0000}"/>
    <cellStyle name="40% - Accent6 13 3 3 2 2" xfId="28170" xr:uid="{00000000-0005-0000-0000-0000A26D0000}"/>
    <cellStyle name="40% - Accent6 13 3 3 2 2 2" xfId="28171" xr:uid="{00000000-0005-0000-0000-0000A36D0000}"/>
    <cellStyle name="40% - Accent6 13 3 3 2 3" xfId="28172" xr:uid="{00000000-0005-0000-0000-0000A46D0000}"/>
    <cellStyle name="40% - Accent6 13 3 3 3" xfId="28173" xr:uid="{00000000-0005-0000-0000-0000A56D0000}"/>
    <cellStyle name="40% - Accent6 13 3 3 3 2" xfId="28174" xr:uid="{00000000-0005-0000-0000-0000A66D0000}"/>
    <cellStyle name="40% - Accent6 13 3 3 4" xfId="28175" xr:uid="{00000000-0005-0000-0000-0000A76D0000}"/>
    <cellStyle name="40% - Accent6 13 3 4" xfId="28176" xr:uid="{00000000-0005-0000-0000-0000A86D0000}"/>
    <cellStyle name="40% - Accent6 13 3 4 2" xfId="28177" xr:uid="{00000000-0005-0000-0000-0000A96D0000}"/>
    <cellStyle name="40% - Accent6 13 3 4 2 2" xfId="28178" xr:uid="{00000000-0005-0000-0000-0000AA6D0000}"/>
    <cellStyle name="40% - Accent6 13 3 4 3" xfId="28179" xr:uid="{00000000-0005-0000-0000-0000AB6D0000}"/>
    <cellStyle name="40% - Accent6 13 3 5" xfId="28180" xr:uid="{00000000-0005-0000-0000-0000AC6D0000}"/>
    <cellStyle name="40% - Accent6 13 3 5 2" xfId="28181" xr:uid="{00000000-0005-0000-0000-0000AD6D0000}"/>
    <cellStyle name="40% - Accent6 13 3 5 2 2" xfId="28182" xr:uid="{00000000-0005-0000-0000-0000AE6D0000}"/>
    <cellStyle name="40% - Accent6 13 3 5 3" xfId="28183" xr:uid="{00000000-0005-0000-0000-0000AF6D0000}"/>
    <cellStyle name="40% - Accent6 13 3 6" xfId="28184" xr:uid="{00000000-0005-0000-0000-0000B06D0000}"/>
    <cellStyle name="40% - Accent6 13 3 6 2" xfId="28185" xr:uid="{00000000-0005-0000-0000-0000B16D0000}"/>
    <cellStyle name="40% - Accent6 13 3 7" xfId="28186" xr:uid="{00000000-0005-0000-0000-0000B26D0000}"/>
    <cellStyle name="40% - Accent6 13 4" xfId="28187" xr:uid="{00000000-0005-0000-0000-0000B36D0000}"/>
    <cellStyle name="40% - Accent6 13 4 2" xfId="28188" xr:uid="{00000000-0005-0000-0000-0000B46D0000}"/>
    <cellStyle name="40% - Accent6 13 4 2 2" xfId="28189" xr:uid="{00000000-0005-0000-0000-0000B56D0000}"/>
    <cellStyle name="40% - Accent6 13 4 2 2 2" xfId="28190" xr:uid="{00000000-0005-0000-0000-0000B66D0000}"/>
    <cellStyle name="40% - Accent6 13 4 2 2 2 2" xfId="28191" xr:uid="{00000000-0005-0000-0000-0000B76D0000}"/>
    <cellStyle name="40% - Accent6 13 4 2 2 3" xfId="28192" xr:uid="{00000000-0005-0000-0000-0000B86D0000}"/>
    <cellStyle name="40% - Accent6 13 4 2 3" xfId="28193" xr:uid="{00000000-0005-0000-0000-0000B96D0000}"/>
    <cellStyle name="40% - Accent6 13 4 2 3 2" xfId="28194" xr:uid="{00000000-0005-0000-0000-0000BA6D0000}"/>
    <cellStyle name="40% - Accent6 13 4 2 4" xfId="28195" xr:uid="{00000000-0005-0000-0000-0000BB6D0000}"/>
    <cellStyle name="40% - Accent6 13 4 3" xfId="28196" xr:uid="{00000000-0005-0000-0000-0000BC6D0000}"/>
    <cellStyle name="40% - Accent6 13 4 3 2" xfId="28197" xr:uid="{00000000-0005-0000-0000-0000BD6D0000}"/>
    <cellStyle name="40% - Accent6 13 4 3 2 2" xfId="28198" xr:uid="{00000000-0005-0000-0000-0000BE6D0000}"/>
    <cellStyle name="40% - Accent6 13 4 3 3" xfId="28199" xr:uid="{00000000-0005-0000-0000-0000BF6D0000}"/>
    <cellStyle name="40% - Accent6 13 4 4" xfId="28200" xr:uid="{00000000-0005-0000-0000-0000C06D0000}"/>
    <cellStyle name="40% - Accent6 13 4 4 2" xfId="28201" xr:uid="{00000000-0005-0000-0000-0000C16D0000}"/>
    <cellStyle name="40% - Accent6 13 4 4 2 2" xfId="28202" xr:uid="{00000000-0005-0000-0000-0000C26D0000}"/>
    <cellStyle name="40% - Accent6 13 4 4 3" xfId="28203" xr:uid="{00000000-0005-0000-0000-0000C36D0000}"/>
    <cellStyle name="40% - Accent6 13 4 5" xfId="28204" xr:uid="{00000000-0005-0000-0000-0000C46D0000}"/>
    <cellStyle name="40% - Accent6 13 4 5 2" xfId="28205" xr:uid="{00000000-0005-0000-0000-0000C56D0000}"/>
    <cellStyle name="40% - Accent6 13 4 6" xfId="28206" xr:uid="{00000000-0005-0000-0000-0000C66D0000}"/>
    <cellStyle name="40% - Accent6 13 5" xfId="28207" xr:uid="{00000000-0005-0000-0000-0000C76D0000}"/>
    <cellStyle name="40% - Accent6 13 5 2" xfId="28208" xr:uid="{00000000-0005-0000-0000-0000C86D0000}"/>
    <cellStyle name="40% - Accent6 13 5 2 2" xfId="28209" xr:uid="{00000000-0005-0000-0000-0000C96D0000}"/>
    <cellStyle name="40% - Accent6 13 5 2 2 2" xfId="28210" xr:uid="{00000000-0005-0000-0000-0000CA6D0000}"/>
    <cellStyle name="40% - Accent6 13 5 2 3" xfId="28211" xr:uid="{00000000-0005-0000-0000-0000CB6D0000}"/>
    <cellStyle name="40% - Accent6 13 5 3" xfId="28212" xr:uid="{00000000-0005-0000-0000-0000CC6D0000}"/>
    <cellStyle name="40% - Accent6 13 5 3 2" xfId="28213" xr:uid="{00000000-0005-0000-0000-0000CD6D0000}"/>
    <cellStyle name="40% - Accent6 13 5 4" xfId="28214" xr:uid="{00000000-0005-0000-0000-0000CE6D0000}"/>
    <cellStyle name="40% - Accent6 13 6" xfId="28215" xr:uid="{00000000-0005-0000-0000-0000CF6D0000}"/>
    <cellStyle name="40% - Accent6 13 6 2" xfId="28216" xr:uid="{00000000-0005-0000-0000-0000D06D0000}"/>
    <cellStyle name="40% - Accent6 13 6 2 2" xfId="28217" xr:uid="{00000000-0005-0000-0000-0000D16D0000}"/>
    <cellStyle name="40% - Accent6 13 6 3" xfId="28218" xr:uid="{00000000-0005-0000-0000-0000D26D0000}"/>
    <cellStyle name="40% - Accent6 13 7" xfId="28219" xr:uid="{00000000-0005-0000-0000-0000D36D0000}"/>
    <cellStyle name="40% - Accent6 13 7 2" xfId="28220" xr:uid="{00000000-0005-0000-0000-0000D46D0000}"/>
    <cellStyle name="40% - Accent6 13 7 2 2" xfId="28221" xr:uid="{00000000-0005-0000-0000-0000D56D0000}"/>
    <cellStyle name="40% - Accent6 13 7 3" xfId="28222" xr:uid="{00000000-0005-0000-0000-0000D66D0000}"/>
    <cellStyle name="40% - Accent6 13 8" xfId="28223" xr:uid="{00000000-0005-0000-0000-0000D76D0000}"/>
    <cellStyle name="40% - Accent6 13 8 2" xfId="28224" xr:uid="{00000000-0005-0000-0000-0000D86D0000}"/>
    <cellStyle name="40% - Accent6 13 9" xfId="28225" xr:uid="{00000000-0005-0000-0000-0000D96D0000}"/>
    <cellStyle name="40% - Accent6 14" xfId="28226" xr:uid="{00000000-0005-0000-0000-0000DA6D0000}"/>
    <cellStyle name="40% - Accent6 14 2" xfId="28227" xr:uid="{00000000-0005-0000-0000-0000DB6D0000}"/>
    <cellStyle name="40% - Accent6 14 2 2" xfId="28228" xr:uid="{00000000-0005-0000-0000-0000DC6D0000}"/>
    <cellStyle name="40% - Accent6 14 2 2 2" xfId="28229" xr:uid="{00000000-0005-0000-0000-0000DD6D0000}"/>
    <cellStyle name="40% - Accent6 14 2 2 2 2" xfId="28230" xr:uid="{00000000-0005-0000-0000-0000DE6D0000}"/>
    <cellStyle name="40% - Accent6 14 2 2 2 2 2" xfId="28231" xr:uid="{00000000-0005-0000-0000-0000DF6D0000}"/>
    <cellStyle name="40% - Accent6 14 2 2 2 3" xfId="28232" xr:uid="{00000000-0005-0000-0000-0000E06D0000}"/>
    <cellStyle name="40% - Accent6 14 2 2 3" xfId="28233" xr:uid="{00000000-0005-0000-0000-0000E16D0000}"/>
    <cellStyle name="40% - Accent6 14 2 2 3 2" xfId="28234" xr:uid="{00000000-0005-0000-0000-0000E26D0000}"/>
    <cellStyle name="40% - Accent6 14 2 2 4" xfId="28235" xr:uid="{00000000-0005-0000-0000-0000E36D0000}"/>
    <cellStyle name="40% - Accent6 14 2 3" xfId="28236" xr:uid="{00000000-0005-0000-0000-0000E46D0000}"/>
    <cellStyle name="40% - Accent6 14 2 3 2" xfId="28237" xr:uid="{00000000-0005-0000-0000-0000E56D0000}"/>
    <cellStyle name="40% - Accent6 14 2 3 2 2" xfId="28238" xr:uid="{00000000-0005-0000-0000-0000E66D0000}"/>
    <cellStyle name="40% - Accent6 14 2 3 3" xfId="28239" xr:uid="{00000000-0005-0000-0000-0000E76D0000}"/>
    <cellStyle name="40% - Accent6 14 2 4" xfId="28240" xr:uid="{00000000-0005-0000-0000-0000E86D0000}"/>
    <cellStyle name="40% - Accent6 14 2 4 2" xfId="28241" xr:uid="{00000000-0005-0000-0000-0000E96D0000}"/>
    <cellStyle name="40% - Accent6 14 2 4 2 2" xfId="28242" xr:uid="{00000000-0005-0000-0000-0000EA6D0000}"/>
    <cellStyle name="40% - Accent6 14 2 4 3" xfId="28243" xr:uid="{00000000-0005-0000-0000-0000EB6D0000}"/>
    <cellStyle name="40% - Accent6 14 2 5" xfId="28244" xr:uid="{00000000-0005-0000-0000-0000EC6D0000}"/>
    <cellStyle name="40% - Accent6 14 2 5 2" xfId="28245" xr:uid="{00000000-0005-0000-0000-0000ED6D0000}"/>
    <cellStyle name="40% - Accent6 14 2 6" xfId="28246" xr:uid="{00000000-0005-0000-0000-0000EE6D0000}"/>
    <cellStyle name="40% - Accent6 14 3" xfId="28247" xr:uid="{00000000-0005-0000-0000-0000EF6D0000}"/>
    <cellStyle name="40% - Accent6 14 3 2" xfId="28248" xr:uid="{00000000-0005-0000-0000-0000F06D0000}"/>
    <cellStyle name="40% - Accent6 14 3 2 2" xfId="28249" xr:uid="{00000000-0005-0000-0000-0000F16D0000}"/>
    <cellStyle name="40% - Accent6 14 3 2 2 2" xfId="28250" xr:uid="{00000000-0005-0000-0000-0000F26D0000}"/>
    <cellStyle name="40% - Accent6 14 3 2 3" xfId="28251" xr:uid="{00000000-0005-0000-0000-0000F36D0000}"/>
    <cellStyle name="40% - Accent6 14 3 3" xfId="28252" xr:uid="{00000000-0005-0000-0000-0000F46D0000}"/>
    <cellStyle name="40% - Accent6 14 3 3 2" xfId="28253" xr:uid="{00000000-0005-0000-0000-0000F56D0000}"/>
    <cellStyle name="40% - Accent6 14 3 4" xfId="28254" xr:uid="{00000000-0005-0000-0000-0000F66D0000}"/>
    <cellStyle name="40% - Accent6 14 4" xfId="28255" xr:uid="{00000000-0005-0000-0000-0000F76D0000}"/>
    <cellStyle name="40% - Accent6 14 4 2" xfId="28256" xr:uid="{00000000-0005-0000-0000-0000F86D0000}"/>
    <cellStyle name="40% - Accent6 14 4 2 2" xfId="28257" xr:uid="{00000000-0005-0000-0000-0000F96D0000}"/>
    <cellStyle name="40% - Accent6 14 4 3" xfId="28258" xr:uid="{00000000-0005-0000-0000-0000FA6D0000}"/>
    <cellStyle name="40% - Accent6 14 5" xfId="28259" xr:uid="{00000000-0005-0000-0000-0000FB6D0000}"/>
    <cellStyle name="40% - Accent6 14 5 2" xfId="28260" xr:uid="{00000000-0005-0000-0000-0000FC6D0000}"/>
    <cellStyle name="40% - Accent6 14 5 2 2" xfId="28261" xr:uid="{00000000-0005-0000-0000-0000FD6D0000}"/>
    <cellStyle name="40% - Accent6 14 5 3" xfId="28262" xr:uid="{00000000-0005-0000-0000-0000FE6D0000}"/>
    <cellStyle name="40% - Accent6 14 6" xfId="28263" xr:uid="{00000000-0005-0000-0000-0000FF6D0000}"/>
    <cellStyle name="40% - Accent6 14 6 2" xfId="28264" xr:uid="{00000000-0005-0000-0000-0000006E0000}"/>
    <cellStyle name="40% - Accent6 14 7" xfId="28265" xr:uid="{00000000-0005-0000-0000-0000016E0000}"/>
    <cellStyle name="40% - Accent6 15" xfId="28266" xr:uid="{00000000-0005-0000-0000-0000026E0000}"/>
    <cellStyle name="40% - Accent6 15 2" xfId="28267" xr:uid="{00000000-0005-0000-0000-0000036E0000}"/>
    <cellStyle name="40% - Accent6 15 2 2" xfId="28268" xr:uid="{00000000-0005-0000-0000-0000046E0000}"/>
    <cellStyle name="40% - Accent6 15 2 2 2" xfId="28269" xr:uid="{00000000-0005-0000-0000-0000056E0000}"/>
    <cellStyle name="40% - Accent6 15 2 2 2 2" xfId="28270" xr:uid="{00000000-0005-0000-0000-0000066E0000}"/>
    <cellStyle name="40% - Accent6 15 2 2 2 2 2" xfId="28271" xr:uid="{00000000-0005-0000-0000-0000076E0000}"/>
    <cellStyle name="40% - Accent6 15 2 2 2 3" xfId="28272" xr:uid="{00000000-0005-0000-0000-0000086E0000}"/>
    <cellStyle name="40% - Accent6 15 2 2 3" xfId="28273" xr:uid="{00000000-0005-0000-0000-0000096E0000}"/>
    <cellStyle name="40% - Accent6 15 2 2 3 2" xfId="28274" xr:uid="{00000000-0005-0000-0000-00000A6E0000}"/>
    <cellStyle name="40% - Accent6 15 2 2 4" xfId="28275" xr:uid="{00000000-0005-0000-0000-00000B6E0000}"/>
    <cellStyle name="40% - Accent6 15 2 3" xfId="28276" xr:uid="{00000000-0005-0000-0000-00000C6E0000}"/>
    <cellStyle name="40% - Accent6 15 2 3 2" xfId="28277" xr:uid="{00000000-0005-0000-0000-00000D6E0000}"/>
    <cellStyle name="40% - Accent6 15 2 3 2 2" xfId="28278" xr:uid="{00000000-0005-0000-0000-00000E6E0000}"/>
    <cellStyle name="40% - Accent6 15 2 3 3" xfId="28279" xr:uid="{00000000-0005-0000-0000-00000F6E0000}"/>
    <cellStyle name="40% - Accent6 15 2 4" xfId="28280" xr:uid="{00000000-0005-0000-0000-0000106E0000}"/>
    <cellStyle name="40% - Accent6 15 2 4 2" xfId="28281" xr:uid="{00000000-0005-0000-0000-0000116E0000}"/>
    <cellStyle name="40% - Accent6 15 2 4 2 2" xfId="28282" xr:uid="{00000000-0005-0000-0000-0000126E0000}"/>
    <cellStyle name="40% - Accent6 15 2 4 3" xfId="28283" xr:uid="{00000000-0005-0000-0000-0000136E0000}"/>
    <cellStyle name="40% - Accent6 15 2 5" xfId="28284" xr:uid="{00000000-0005-0000-0000-0000146E0000}"/>
    <cellStyle name="40% - Accent6 15 2 5 2" xfId="28285" xr:uid="{00000000-0005-0000-0000-0000156E0000}"/>
    <cellStyle name="40% - Accent6 15 2 6" xfId="28286" xr:uid="{00000000-0005-0000-0000-0000166E0000}"/>
    <cellStyle name="40% - Accent6 15 3" xfId="28287" xr:uid="{00000000-0005-0000-0000-0000176E0000}"/>
    <cellStyle name="40% - Accent6 15 3 2" xfId="28288" xr:uid="{00000000-0005-0000-0000-0000186E0000}"/>
    <cellStyle name="40% - Accent6 15 3 2 2" xfId="28289" xr:uid="{00000000-0005-0000-0000-0000196E0000}"/>
    <cellStyle name="40% - Accent6 15 3 2 2 2" xfId="28290" xr:uid="{00000000-0005-0000-0000-00001A6E0000}"/>
    <cellStyle name="40% - Accent6 15 3 2 3" xfId="28291" xr:uid="{00000000-0005-0000-0000-00001B6E0000}"/>
    <cellStyle name="40% - Accent6 15 3 3" xfId="28292" xr:uid="{00000000-0005-0000-0000-00001C6E0000}"/>
    <cellStyle name="40% - Accent6 15 3 3 2" xfId="28293" xr:uid="{00000000-0005-0000-0000-00001D6E0000}"/>
    <cellStyle name="40% - Accent6 15 3 4" xfId="28294" xr:uid="{00000000-0005-0000-0000-00001E6E0000}"/>
    <cellStyle name="40% - Accent6 15 4" xfId="28295" xr:uid="{00000000-0005-0000-0000-00001F6E0000}"/>
    <cellStyle name="40% - Accent6 15 4 2" xfId="28296" xr:uid="{00000000-0005-0000-0000-0000206E0000}"/>
    <cellStyle name="40% - Accent6 15 4 2 2" xfId="28297" xr:uid="{00000000-0005-0000-0000-0000216E0000}"/>
    <cellStyle name="40% - Accent6 15 4 3" xfId="28298" xr:uid="{00000000-0005-0000-0000-0000226E0000}"/>
    <cellStyle name="40% - Accent6 15 5" xfId="28299" xr:uid="{00000000-0005-0000-0000-0000236E0000}"/>
    <cellStyle name="40% - Accent6 15 5 2" xfId="28300" xr:uid="{00000000-0005-0000-0000-0000246E0000}"/>
    <cellStyle name="40% - Accent6 15 5 2 2" xfId="28301" xr:uid="{00000000-0005-0000-0000-0000256E0000}"/>
    <cellStyle name="40% - Accent6 15 5 3" xfId="28302" xr:uid="{00000000-0005-0000-0000-0000266E0000}"/>
    <cellStyle name="40% - Accent6 15 6" xfId="28303" xr:uid="{00000000-0005-0000-0000-0000276E0000}"/>
    <cellStyle name="40% - Accent6 15 6 2" xfId="28304" xr:uid="{00000000-0005-0000-0000-0000286E0000}"/>
    <cellStyle name="40% - Accent6 15 7" xfId="28305" xr:uid="{00000000-0005-0000-0000-0000296E0000}"/>
    <cellStyle name="40% - Accent6 16" xfId="28306" xr:uid="{00000000-0005-0000-0000-00002A6E0000}"/>
    <cellStyle name="40% - Accent6 16 2" xfId="28307" xr:uid="{00000000-0005-0000-0000-00002B6E0000}"/>
    <cellStyle name="40% - Accent6 16 2 2" xfId="28308" xr:uid="{00000000-0005-0000-0000-00002C6E0000}"/>
    <cellStyle name="40% - Accent6 16 2 2 2" xfId="28309" xr:uid="{00000000-0005-0000-0000-00002D6E0000}"/>
    <cellStyle name="40% - Accent6 16 2 2 2 2" xfId="28310" xr:uid="{00000000-0005-0000-0000-00002E6E0000}"/>
    <cellStyle name="40% - Accent6 16 2 2 2 2 2" xfId="28311" xr:uid="{00000000-0005-0000-0000-00002F6E0000}"/>
    <cellStyle name="40% - Accent6 16 2 2 2 3" xfId="28312" xr:uid="{00000000-0005-0000-0000-0000306E0000}"/>
    <cellStyle name="40% - Accent6 16 2 2 3" xfId="28313" xr:uid="{00000000-0005-0000-0000-0000316E0000}"/>
    <cellStyle name="40% - Accent6 16 2 2 3 2" xfId="28314" xr:uid="{00000000-0005-0000-0000-0000326E0000}"/>
    <cellStyle name="40% - Accent6 16 2 2 4" xfId="28315" xr:uid="{00000000-0005-0000-0000-0000336E0000}"/>
    <cellStyle name="40% - Accent6 16 2 3" xfId="28316" xr:uid="{00000000-0005-0000-0000-0000346E0000}"/>
    <cellStyle name="40% - Accent6 16 2 3 2" xfId="28317" xr:uid="{00000000-0005-0000-0000-0000356E0000}"/>
    <cellStyle name="40% - Accent6 16 2 3 2 2" xfId="28318" xr:uid="{00000000-0005-0000-0000-0000366E0000}"/>
    <cellStyle name="40% - Accent6 16 2 3 3" xfId="28319" xr:uid="{00000000-0005-0000-0000-0000376E0000}"/>
    <cellStyle name="40% - Accent6 16 2 4" xfId="28320" xr:uid="{00000000-0005-0000-0000-0000386E0000}"/>
    <cellStyle name="40% - Accent6 16 2 4 2" xfId="28321" xr:uid="{00000000-0005-0000-0000-0000396E0000}"/>
    <cellStyle name="40% - Accent6 16 2 4 2 2" xfId="28322" xr:uid="{00000000-0005-0000-0000-00003A6E0000}"/>
    <cellStyle name="40% - Accent6 16 2 4 3" xfId="28323" xr:uid="{00000000-0005-0000-0000-00003B6E0000}"/>
    <cellStyle name="40% - Accent6 16 2 5" xfId="28324" xr:uid="{00000000-0005-0000-0000-00003C6E0000}"/>
    <cellStyle name="40% - Accent6 16 2 5 2" xfId="28325" xr:uid="{00000000-0005-0000-0000-00003D6E0000}"/>
    <cellStyle name="40% - Accent6 16 2 6" xfId="28326" xr:uid="{00000000-0005-0000-0000-00003E6E0000}"/>
    <cellStyle name="40% - Accent6 16 3" xfId="28327" xr:uid="{00000000-0005-0000-0000-00003F6E0000}"/>
    <cellStyle name="40% - Accent6 16 3 2" xfId="28328" xr:uid="{00000000-0005-0000-0000-0000406E0000}"/>
    <cellStyle name="40% - Accent6 16 3 2 2" xfId="28329" xr:uid="{00000000-0005-0000-0000-0000416E0000}"/>
    <cellStyle name="40% - Accent6 16 3 2 2 2" xfId="28330" xr:uid="{00000000-0005-0000-0000-0000426E0000}"/>
    <cellStyle name="40% - Accent6 16 3 2 3" xfId="28331" xr:uid="{00000000-0005-0000-0000-0000436E0000}"/>
    <cellStyle name="40% - Accent6 16 3 3" xfId="28332" xr:uid="{00000000-0005-0000-0000-0000446E0000}"/>
    <cellStyle name="40% - Accent6 16 3 3 2" xfId="28333" xr:uid="{00000000-0005-0000-0000-0000456E0000}"/>
    <cellStyle name="40% - Accent6 16 3 4" xfId="28334" xr:uid="{00000000-0005-0000-0000-0000466E0000}"/>
    <cellStyle name="40% - Accent6 16 4" xfId="28335" xr:uid="{00000000-0005-0000-0000-0000476E0000}"/>
    <cellStyle name="40% - Accent6 16 4 2" xfId="28336" xr:uid="{00000000-0005-0000-0000-0000486E0000}"/>
    <cellStyle name="40% - Accent6 16 4 2 2" xfId="28337" xr:uid="{00000000-0005-0000-0000-0000496E0000}"/>
    <cellStyle name="40% - Accent6 16 4 3" xfId="28338" xr:uid="{00000000-0005-0000-0000-00004A6E0000}"/>
    <cellStyle name="40% - Accent6 16 5" xfId="28339" xr:uid="{00000000-0005-0000-0000-00004B6E0000}"/>
    <cellStyle name="40% - Accent6 16 5 2" xfId="28340" xr:uid="{00000000-0005-0000-0000-00004C6E0000}"/>
    <cellStyle name="40% - Accent6 16 5 2 2" xfId="28341" xr:uid="{00000000-0005-0000-0000-00004D6E0000}"/>
    <cellStyle name="40% - Accent6 16 5 3" xfId="28342" xr:uid="{00000000-0005-0000-0000-00004E6E0000}"/>
    <cellStyle name="40% - Accent6 16 6" xfId="28343" xr:uid="{00000000-0005-0000-0000-00004F6E0000}"/>
    <cellStyle name="40% - Accent6 16 6 2" xfId="28344" xr:uid="{00000000-0005-0000-0000-0000506E0000}"/>
    <cellStyle name="40% - Accent6 16 7" xfId="28345" xr:uid="{00000000-0005-0000-0000-0000516E0000}"/>
    <cellStyle name="40% - Accent6 17" xfId="28346" xr:uid="{00000000-0005-0000-0000-0000526E0000}"/>
    <cellStyle name="40% - Accent6 17 2" xfId="28347" xr:uid="{00000000-0005-0000-0000-0000536E0000}"/>
    <cellStyle name="40% - Accent6 17 2 2" xfId="28348" xr:uid="{00000000-0005-0000-0000-0000546E0000}"/>
    <cellStyle name="40% - Accent6 17 2 2 2" xfId="28349" xr:uid="{00000000-0005-0000-0000-0000556E0000}"/>
    <cellStyle name="40% - Accent6 17 2 2 2 2" xfId="28350" xr:uid="{00000000-0005-0000-0000-0000566E0000}"/>
    <cellStyle name="40% - Accent6 17 2 2 2 2 2" xfId="28351" xr:uid="{00000000-0005-0000-0000-0000576E0000}"/>
    <cellStyle name="40% - Accent6 17 2 2 2 3" xfId="28352" xr:uid="{00000000-0005-0000-0000-0000586E0000}"/>
    <cellStyle name="40% - Accent6 17 2 2 3" xfId="28353" xr:uid="{00000000-0005-0000-0000-0000596E0000}"/>
    <cellStyle name="40% - Accent6 17 2 2 3 2" xfId="28354" xr:uid="{00000000-0005-0000-0000-00005A6E0000}"/>
    <cellStyle name="40% - Accent6 17 2 2 4" xfId="28355" xr:uid="{00000000-0005-0000-0000-00005B6E0000}"/>
    <cellStyle name="40% - Accent6 17 2 3" xfId="28356" xr:uid="{00000000-0005-0000-0000-00005C6E0000}"/>
    <cellStyle name="40% - Accent6 17 2 3 2" xfId="28357" xr:uid="{00000000-0005-0000-0000-00005D6E0000}"/>
    <cellStyle name="40% - Accent6 17 2 3 2 2" xfId="28358" xr:uid="{00000000-0005-0000-0000-00005E6E0000}"/>
    <cellStyle name="40% - Accent6 17 2 3 3" xfId="28359" xr:uid="{00000000-0005-0000-0000-00005F6E0000}"/>
    <cellStyle name="40% - Accent6 17 2 4" xfId="28360" xr:uid="{00000000-0005-0000-0000-0000606E0000}"/>
    <cellStyle name="40% - Accent6 17 2 4 2" xfId="28361" xr:uid="{00000000-0005-0000-0000-0000616E0000}"/>
    <cellStyle name="40% - Accent6 17 2 4 2 2" xfId="28362" xr:uid="{00000000-0005-0000-0000-0000626E0000}"/>
    <cellStyle name="40% - Accent6 17 2 4 3" xfId="28363" xr:uid="{00000000-0005-0000-0000-0000636E0000}"/>
    <cellStyle name="40% - Accent6 17 2 5" xfId="28364" xr:uid="{00000000-0005-0000-0000-0000646E0000}"/>
    <cellStyle name="40% - Accent6 17 2 5 2" xfId="28365" xr:uid="{00000000-0005-0000-0000-0000656E0000}"/>
    <cellStyle name="40% - Accent6 17 2 6" xfId="28366" xr:uid="{00000000-0005-0000-0000-0000666E0000}"/>
    <cellStyle name="40% - Accent6 17 3" xfId="28367" xr:uid="{00000000-0005-0000-0000-0000676E0000}"/>
    <cellStyle name="40% - Accent6 17 3 2" xfId="28368" xr:uid="{00000000-0005-0000-0000-0000686E0000}"/>
    <cellStyle name="40% - Accent6 17 3 2 2" xfId="28369" xr:uid="{00000000-0005-0000-0000-0000696E0000}"/>
    <cellStyle name="40% - Accent6 17 3 2 2 2" xfId="28370" xr:uid="{00000000-0005-0000-0000-00006A6E0000}"/>
    <cellStyle name="40% - Accent6 17 3 2 3" xfId="28371" xr:uid="{00000000-0005-0000-0000-00006B6E0000}"/>
    <cellStyle name="40% - Accent6 17 3 3" xfId="28372" xr:uid="{00000000-0005-0000-0000-00006C6E0000}"/>
    <cellStyle name="40% - Accent6 17 3 3 2" xfId="28373" xr:uid="{00000000-0005-0000-0000-00006D6E0000}"/>
    <cellStyle name="40% - Accent6 17 3 4" xfId="28374" xr:uid="{00000000-0005-0000-0000-00006E6E0000}"/>
    <cellStyle name="40% - Accent6 17 4" xfId="28375" xr:uid="{00000000-0005-0000-0000-00006F6E0000}"/>
    <cellStyle name="40% - Accent6 17 4 2" xfId="28376" xr:uid="{00000000-0005-0000-0000-0000706E0000}"/>
    <cellStyle name="40% - Accent6 17 4 2 2" xfId="28377" xr:uid="{00000000-0005-0000-0000-0000716E0000}"/>
    <cellStyle name="40% - Accent6 17 4 3" xfId="28378" xr:uid="{00000000-0005-0000-0000-0000726E0000}"/>
    <cellStyle name="40% - Accent6 17 5" xfId="28379" xr:uid="{00000000-0005-0000-0000-0000736E0000}"/>
    <cellStyle name="40% - Accent6 17 5 2" xfId="28380" xr:uid="{00000000-0005-0000-0000-0000746E0000}"/>
    <cellStyle name="40% - Accent6 17 5 2 2" xfId="28381" xr:uid="{00000000-0005-0000-0000-0000756E0000}"/>
    <cellStyle name="40% - Accent6 17 5 3" xfId="28382" xr:uid="{00000000-0005-0000-0000-0000766E0000}"/>
    <cellStyle name="40% - Accent6 17 6" xfId="28383" xr:uid="{00000000-0005-0000-0000-0000776E0000}"/>
    <cellStyle name="40% - Accent6 17 6 2" xfId="28384" xr:uid="{00000000-0005-0000-0000-0000786E0000}"/>
    <cellStyle name="40% - Accent6 17 7" xfId="28385" xr:uid="{00000000-0005-0000-0000-0000796E0000}"/>
    <cellStyle name="40% - Accent6 18" xfId="28386" xr:uid="{00000000-0005-0000-0000-00007A6E0000}"/>
    <cellStyle name="40% - Accent6 18 2" xfId="28387" xr:uid="{00000000-0005-0000-0000-00007B6E0000}"/>
    <cellStyle name="40% - Accent6 18 2 2" xfId="28388" xr:uid="{00000000-0005-0000-0000-00007C6E0000}"/>
    <cellStyle name="40% - Accent6 18 2 2 2" xfId="28389" xr:uid="{00000000-0005-0000-0000-00007D6E0000}"/>
    <cellStyle name="40% - Accent6 18 2 2 2 2" xfId="28390" xr:uid="{00000000-0005-0000-0000-00007E6E0000}"/>
    <cellStyle name="40% - Accent6 18 2 2 2 2 2" xfId="28391" xr:uid="{00000000-0005-0000-0000-00007F6E0000}"/>
    <cellStyle name="40% - Accent6 18 2 2 2 3" xfId="28392" xr:uid="{00000000-0005-0000-0000-0000806E0000}"/>
    <cellStyle name="40% - Accent6 18 2 2 3" xfId="28393" xr:uid="{00000000-0005-0000-0000-0000816E0000}"/>
    <cellStyle name="40% - Accent6 18 2 2 3 2" xfId="28394" xr:uid="{00000000-0005-0000-0000-0000826E0000}"/>
    <cellStyle name="40% - Accent6 18 2 2 4" xfId="28395" xr:uid="{00000000-0005-0000-0000-0000836E0000}"/>
    <cellStyle name="40% - Accent6 18 2 3" xfId="28396" xr:uid="{00000000-0005-0000-0000-0000846E0000}"/>
    <cellStyle name="40% - Accent6 18 2 3 2" xfId="28397" xr:uid="{00000000-0005-0000-0000-0000856E0000}"/>
    <cellStyle name="40% - Accent6 18 2 3 2 2" xfId="28398" xr:uid="{00000000-0005-0000-0000-0000866E0000}"/>
    <cellStyle name="40% - Accent6 18 2 3 3" xfId="28399" xr:uid="{00000000-0005-0000-0000-0000876E0000}"/>
    <cellStyle name="40% - Accent6 18 2 4" xfId="28400" xr:uid="{00000000-0005-0000-0000-0000886E0000}"/>
    <cellStyle name="40% - Accent6 18 2 4 2" xfId="28401" xr:uid="{00000000-0005-0000-0000-0000896E0000}"/>
    <cellStyle name="40% - Accent6 18 2 4 2 2" xfId="28402" xr:uid="{00000000-0005-0000-0000-00008A6E0000}"/>
    <cellStyle name="40% - Accent6 18 2 4 3" xfId="28403" xr:uid="{00000000-0005-0000-0000-00008B6E0000}"/>
    <cellStyle name="40% - Accent6 18 2 5" xfId="28404" xr:uid="{00000000-0005-0000-0000-00008C6E0000}"/>
    <cellStyle name="40% - Accent6 18 2 5 2" xfId="28405" xr:uid="{00000000-0005-0000-0000-00008D6E0000}"/>
    <cellStyle name="40% - Accent6 18 2 6" xfId="28406" xr:uid="{00000000-0005-0000-0000-00008E6E0000}"/>
    <cellStyle name="40% - Accent6 18 3" xfId="28407" xr:uid="{00000000-0005-0000-0000-00008F6E0000}"/>
    <cellStyle name="40% - Accent6 18 3 2" xfId="28408" xr:uid="{00000000-0005-0000-0000-0000906E0000}"/>
    <cellStyle name="40% - Accent6 18 3 2 2" xfId="28409" xr:uid="{00000000-0005-0000-0000-0000916E0000}"/>
    <cellStyle name="40% - Accent6 18 3 2 2 2" xfId="28410" xr:uid="{00000000-0005-0000-0000-0000926E0000}"/>
    <cellStyle name="40% - Accent6 18 3 2 3" xfId="28411" xr:uid="{00000000-0005-0000-0000-0000936E0000}"/>
    <cellStyle name="40% - Accent6 18 3 3" xfId="28412" xr:uid="{00000000-0005-0000-0000-0000946E0000}"/>
    <cellStyle name="40% - Accent6 18 3 3 2" xfId="28413" xr:uid="{00000000-0005-0000-0000-0000956E0000}"/>
    <cellStyle name="40% - Accent6 18 3 4" xfId="28414" xr:uid="{00000000-0005-0000-0000-0000966E0000}"/>
    <cellStyle name="40% - Accent6 18 4" xfId="28415" xr:uid="{00000000-0005-0000-0000-0000976E0000}"/>
    <cellStyle name="40% - Accent6 18 4 2" xfId="28416" xr:uid="{00000000-0005-0000-0000-0000986E0000}"/>
    <cellStyle name="40% - Accent6 18 4 2 2" xfId="28417" xr:uid="{00000000-0005-0000-0000-0000996E0000}"/>
    <cellStyle name="40% - Accent6 18 4 3" xfId="28418" xr:uid="{00000000-0005-0000-0000-00009A6E0000}"/>
    <cellStyle name="40% - Accent6 18 5" xfId="28419" xr:uid="{00000000-0005-0000-0000-00009B6E0000}"/>
    <cellStyle name="40% - Accent6 18 5 2" xfId="28420" xr:uid="{00000000-0005-0000-0000-00009C6E0000}"/>
    <cellStyle name="40% - Accent6 18 5 2 2" xfId="28421" xr:uid="{00000000-0005-0000-0000-00009D6E0000}"/>
    <cellStyle name="40% - Accent6 18 5 3" xfId="28422" xr:uid="{00000000-0005-0000-0000-00009E6E0000}"/>
    <cellStyle name="40% - Accent6 18 6" xfId="28423" xr:uid="{00000000-0005-0000-0000-00009F6E0000}"/>
    <cellStyle name="40% - Accent6 18 6 2" xfId="28424" xr:uid="{00000000-0005-0000-0000-0000A06E0000}"/>
    <cellStyle name="40% - Accent6 18 7" xfId="28425" xr:uid="{00000000-0005-0000-0000-0000A16E0000}"/>
    <cellStyle name="40% - Accent6 19" xfId="28426" xr:uid="{00000000-0005-0000-0000-0000A26E0000}"/>
    <cellStyle name="40% - Accent6 19 2" xfId="28427" xr:uid="{00000000-0005-0000-0000-0000A36E0000}"/>
    <cellStyle name="40% - Accent6 19 2 2" xfId="28428" xr:uid="{00000000-0005-0000-0000-0000A46E0000}"/>
    <cellStyle name="40% - Accent6 19 2 2 2" xfId="28429" xr:uid="{00000000-0005-0000-0000-0000A56E0000}"/>
    <cellStyle name="40% - Accent6 19 2 2 2 2" xfId="28430" xr:uid="{00000000-0005-0000-0000-0000A66E0000}"/>
    <cellStyle name="40% - Accent6 19 2 2 2 2 2" xfId="28431" xr:uid="{00000000-0005-0000-0000-0000A76E0000}"/>
    <cellStyle name="40% - Accent6 19 2 2 2 3" xfId="28432" xr:uid="{00000000-0005-0000-0000-0000A86E0000}"/>
    <cellStyle name="40% - Accent6 19 2 2 3" xfId="28433" xr:uid="{00000000-0005-0000-0000-0000A96E0000}"/>
    <cellStyle name="40% - Accent6 19 2 2 3 2" xfId="28434" xr:uid="{00000000-0005-0000-0000-0000AA6E0000}"/>
    <cellStyle name="40% - Accent6 19 2 2 4" xfId="28435" xr:uid="{00000000-0005-0000-0000-0000AB6E0000}"/>
    <cellStyle name="40% - Accent6 19 2 3" xfId="28436" xr:uid="{00000000-0005-0000-0000-0000AC6E0000}"/>
    <cellStyle name="40% - Accent6 19 2 3 2" xfId="28437" xr:uid="{00000000-0005-0000-0000-0000AD6E0000}"/>
    <cellStyle name="40% - Accent6 19 2 3 2 2" xfId="28438" xr:uid="{00000000-0005-0000-0000-0000AE6E0000}"/>
    <cellStyle name="40% - Accent6 19 2 3 3" xfId="28439" xr:uid="{00000000-0005-0000-0000-0000AF6E0000}"/>
    <cellStyle name="40% - Accent6 19 2 4" xfId="28440" xr:uid="{00000000-0005-0000-0000-0000B06E0000}"/>
    <cellStyle name="40% - Accent6 19 2 4 2" xfId="28441" xr:uid="{00000000-0005-0000-0000-0000B16E0000}"/>
    <cellStyle name="40% - Accent6 19 2 4 2 2" xfId="28442" xr:uid="{00000000-0005-0000-0000-0000B26E0000}"/>
    <cellStyle name="40% - Accent6 19 2 4 3" xfId="28443" xr:uid="{00000000-0005-0000-0000-0000B36E0000}"/>
    <cellStyle name="40% - Accent6 19 2 5" xfId="28444" xr:uid="{00000000-0005-0000-0000-0000B46E0000}"/>
    <cellStyle name="40% - Accent6 19 2 5 2" xfId="28445" xr:uid="{00000000-0005-0000-0000-0000B56E0000}"/>
    <cellStyle name="40% - Accent6 19 2 6" xfId="28446" xr:uid="{00000000-0005-0000-0000-0000B66E0000}"/>
    <cellStyle name="40% - Accent6 19 3" xfId="28447" xr:uid="{00000000-0005-0000-0000-0000B76E0000}"/>
    <cellStyle name="40% - Accent6 19 3 2" xfId="28448" xr:uid="{00000000-0005-0000-0000-0000B86E0000}"/>
    <cellStyle name="40% - Accent6 19 3 2 2" xfId="28449" xr:uid="{00000000-0005-0000-0000-0000B96E0000}"/>
    <cellStyle name="40% - Accent6 19 3 2 2 2" xfId="28450" xr:uid="{00000000-0005-0000-0000-0000BA6E0000}"/>
    <cellStyle name="40% - Accent6 19 3 2 3" xfId="28451" xr:uid="{00000000-0005-0000-0000-0000BB6E0000}"/>
    <cellStyle name="40% - Accent6 19 3 3" xfId="28452" xr:uid="{00000000-0005-0000-0000-0000BC6E0000}"/>
    <cellStyle name="40% - Accent6 19 3 3 2" xfId="28453" xr:uid="{00000000-0005-0000-0000-0000BD6E0000}"/>
    <cellStyle name="40% - Accent6 19 3 4" xfId="28454" xr:uid="{00000000-0005-0000-0000-0000BE6E0000}"/>
    <cellStyle name="40% - Accent6 19 4" xfId="28455" xr:uid="{00000000-0005-0000-0000-0000BF6E0000}"/>
    <cellStyle name="40% - Accent6 19 4 2" xfId="28456" xr:uid="{00000000-0005-0000-0000-0000C06E0000}"/>
    <cellStyle name="40% - Accent6 19 4 2 2" xfId="28457" xr:uid="{00000000-0005-0000-0000-0000C16E0000}"/>
    <cellStyle name="40% - Accent6 19 4 3" xfId="28458" xr:uid="{00000000-0005-0000-0000-0000C26E0000}"/>
    <cellStyle name="40% - Accent6 19 5" xfId="28459" xr:uid="{00000000-0005-0000-0000-0000C36E0000}"/>
    <cellStyle name="40% - Accent6 19 5 2" xfId="28460" xr:uid="{00000000-0005-0000-0000-0000C46E0000}"/>
    <cellStyle name="40% - Accent6 19 5 2 2" xfId="28461" xr:uid="{00000000-0005-0000-0000-0000C56E0000}"/>
    <cellStyle name="40% - Accent6 19 5 3" xfId="28462" xr:uid="{00000000-0005-0000-0000-0000C66E0000}"/>
    <cellStyle name="40% - Accent6 19 6" xfId="28463" xr:uid="{00000000-0005-0000-0000-0000C76E0000}"/>
    <cellStyle name="40% - Accent6 19 6 2" xfId="28464" xr:uid="{00000000-0005-0000-0000-0000C86E0000}"/>
    <cellStyle name="40% - Accent6 19 7" xfId="28465" xr:uid="{00000000-0005-0000-0000-0000C96E0000}"/>
    <cellStyle name="40% - Accent6 2" xfId="66" xr:uid="{00000000-0005-0000-0000-0000CA6E0000}"/>
    <cellStyle name="40% - Accent6 2 10" xfId="28466" xr:uid="{00000000-0005-0000-0000-0000CB6E0000}"/>
    <cellStyle name="40% - Accent6 2 2" xfId="28467" xr:uid="{00000000-0005-0000-0000-0000CC6E0000}"/>
    <cellStyle name="40% - Accent6 2 2 2" xfId="28468" xr:uid="{00000000-0005-0000-0000-0000CD6E0000}"/>
    <cellStyle name="40% - Accent6 2 2 2 2" xfId="28469" xr:uid="{00000000-0005-0000-0000-0000CE6E0000}"/>
    <cellStyle name="40% - Accent6 2 2 2 2 2" xfId="28470" xr:uid="{00000000-0005-0000-0000-0000CF6E0000}"/>
    <cellStyle name="40% - Accent6 2 2 2 2 2 2" xfId="28471" xr:uid="{00000000-0005-0000-0000-0000D06E0000}"/>
    <cellStyle name="40% - Accent6 2 2 2 2 2 2 2" xfId="28472" xr:uid="{00000000-0005-0000-0000-0000D16E0000}"/>
    <cellStyle name="40% - Accent6 2 2 2 2 2 2 2 2" xfId="28473" xr:uid="{00000000-0005-0000-0000-0000D26E0000}"/>
    <cellStyle name="40% - Accent6 2 2 2 2 2 2 3" xfId="28474" xr:uid="{00000000-0005-0000-0000-0000D36E0000}"/>
    <cellStyle name="40% - Accent6 2 2 2 2 2 3" xfId="28475" xr:uid="{00000000-0005-0000-0000-0000D46E0000}"/>
    <cellStyle name="40% - Accent6 2 2 2 2 2 3 2" xfId="28476" xr:uid="{00000000-0005-0000-0000-0000D56E0000}"/>
    <cellStyle name="40% - Accent6 2 2 2 2 2 4" xfId="28477" xr:uid="{00000000-0005-0000-0000-0000D66E0000}"/>
    <cellStyle name="40% - Accent6 2 2 2 2 3" xfId="28478" xr:uid="{00000000-0005-0000-0000-0000D76E0000}"/>
    <cellStyle name="40% - Accent6 2 2 2 2 3 2" xfId="28479" xr:uid="{00000000-0005-0000-0000-0000D86E0000}"/>
    <cellStyle name="40% - Accent6 2 2 2 2 3 2 2" xfId="28480" xr:uid="{00000000-0005-0000-0000-0000D96E0000}"/>
    <cellStyle name="40% - Accent6 2 2 2 2 3 3" xfId="28481" xr:uid="{00000000-0005-0000-0000-0000DA6E0000}"/>
    <cellStyle name="40% - Accent6 2 2 2 2 4" xfId="28482" xr:uid="{00000000-0005-0000-0000-0000DB6E0000}"/>
    <cellStyle name="40% - Accent6 2 2 2 2 4 2" xfId="28483" xr:uid="{00000000-0005-0000-0000-0000DC6E0000}"/>
    <cellStyle name="40% - Accent6 2 2 2 2 4 2 2" xfId="28484" xr:uid="{00000000-0005-0000-0000-0000DD6E0000}"/>
    <cellStyle name="40% - Accent6 2 2 2 2 4 3" xfId="28485" xr:uid="{00000000-0005-0000-0000-0000DE6E0000}"/>
    <cellStyle name="40% - Accent6 2 2 2 2 5" xfId="28486" xr:uid="{00000000-0005-0000-0000-0000DF6E0000}"/>
    <cellStyle name="40% - Accent6 2 2 2 2 5 2" xfId="28487" xr:uid="{00000000-0005-0000-0000-0000E06E0000}"/>
    <cellStyle name="40% - Accent6 2 2 2 2 6" xfId="28488" xr:uid="{00000000-0005-0000-0000-0000E16E0000}"/>
    <cellStyle name="40% - Accent6 2 2 2 3" xfId="28489" xr:uid="{00000000-0005-0000-0000-0000E26E0000}"/>
    <cellStyle name="40% - Accent6 2 2 2 3 2" xfId="28490" xr:uid="{00000000-0005-0000-0000-0000E36E0000}"/>
    <cellStyle name="40% - Accent6 2 2 2 3 2 2" xfId="28491" xr:uid="{00000000-0005-0000-0000-0000E46E0000}"/>
    <cellStyle name="40% - Accent6 2 2 2 3 2 2 2" xfId="28492" xr:uid="{00000000-0005-0000-0000-0000E56E0000}"/>
    <cellStyle name="40% - Accent6 2 2 2 3 2 3" xfId="28493" xr:uid="{00000000-0005-0000-0000-0000E66E0000}"/>
    <cellStyle name="40% - Accent6 2 2 2 3 3" xfId="28494" xr:uid="{00000000-0005-0000-0000-0000E76E0000}"/>
    <cellStyle name="40% - Accent6 2 2 2 3 3 2" xfId="28495" xr:uid="{00000000-0005-0000-0000-0000E86E0000}"/>
    <cellStyle name="40% - Accent6 2 2 2 3 4" xfId="28496" xr:uid="{00000000-0005-0000-0000-0000E96E0000}"/>
    <cellStyle name="40% - Accent6 2 2 2 4" xfId="28497" xr:uid="{00000000-0005-0000-0000-0000EA6E0000}"/>
    <cellStyle name="40% - Accent6 2 2 2 4 2" xfId="28498" xr:uid="{00000000-0005-0000-0000-0000EB6E0000}"/>
    <cellStyle name="40% - Accent6 2 2 2 4 2 2" xfId="28499" xr:uid="{00000000-0005-0000-0000-0000EC6E0000}"/>
    <cellStyle name="40% - Accent6 2 2 2 4 3" xfId="28500" xr:uid="{00000000-0005-0000-0000-0000ED6E0000}"/>
    <cellStyle name="40% - Accent6 2 2 2 5" xfId="28501" xr:uid="{00000000-0005-0000-0000-0000EE6E0000}"/>
    <cellStyle name="40% - Accent6 2 2 2 5 2" xfId="28502" xr:uid="{00000000-0005-0000-0000-0000EF6E0000}"/>
    <cellStyle name="40% - Accent6 2 2 2 5 2 2" xfId="28503" xr:uid="{00000000-0005-0000-0000-0000F06E0000}"/>
    <cellStyle name="40% - Accent6 2 2 2 5 3" xfId="28504" xr:uid="{00000000-0005-0000-0000-0000F16E0000}"/>
    <cellStyle name="40% - Accent6 2 2 2 6" xfId="28505" xr:uid="{00000000-0005-0000-0000-0000F26E0000}"/>
    <cellStyle name="40% - Accent6 2 2 2 6 2" xfId="28506" xr:uid="{00000000-0005-0000-0000-0000F36E0000}"/>
    <cellStyle name="40% - Accent6 2 2 2 7" xfId="28507" xr:uid="{00000000-0005-0000-0000-0000F46E0000}"/>
    <cellStyle name="40% - Accent6 2 2 3" xfId="28508" xr:uid="{00000000-0005-0000-0000-0000F56E0000}"/>
    <cellStyle name="40% - Accent6 2 2 3 2" xfId="28509" xr:uid="{00000000-0005-0000-0000-0000F66E0000}"/>
    <cellStyle name="40% - Accent6 2 2 3 2 2" xfId="28510" xr:uid="{00000000-0005-0000-0000-0000F76E0000}"/>
    <cellStyle name="40% - Accent6 2 2 3 2 2 2" xfId="28511" xr:uid="{00000000-0005-0000-0000-0000F86E0000}"/>
    <cellStyle name="40% - Accent6 2 2 3 2 2 2 2" xfId="28512" xr:uid="{00000000-0005-0000-0000-0000F96E0000}"/>
    <cellStyle name="40% - Accent6 2 2 3 2 2 2 2 2" xfId="28513" xr:uid="{00000000-0005-0000-0000-0000FA6E0000}"/>
    <cellStyle name="40% - Accent6 2 2 3 2 2 2 3" xfId="28514" xr:uid="{00000000-0005-0000-0000-0000FB6E0000}"/>
    <cellStyle name="40% - Accent6 2 2 3 2 2 3" xfId="28515" xr:uid="{00000000-0005-0000-0000-0000FC6E0000}"/>
    <cellStyle name="40% - Accent6 2 2 3 2 2 3 2" xfId="28516" xr:uid="{00000000-0005-0000-0000-0000FD6E0000}"/>
    <cellStyle name="40% - Accent6 2 2 3 2 2 4" xfId="28517" xr:uid="{00000000-0005-0000-0000-0000FE6E0000}"/>
    <cellStyle name="40% - Accent6 2 2 3 2 3" xfId="28518" xr:uid="{00000000-0005-0000-0000-0000FF6E0000}"/>
    <cellStyle name="40% - Accent6 2 2 3 2 3 2" xfId="28519" xr:uid="{00000000-0005-0000-0000-0000006F0000}"/>
    <cellStyle name="40% - Accent6 2 2 3 2 3 2 2" xfId="28520" xr:uid="{00000000-0005-0000-0000-0000016F0000}"/>
    <cellStyle name="40% - Accent6 2 2 3 2 3 3" xfId="28521" xr:uid="{00000000-0005-0000-0000-0000026F0000}"/>
    <cellStyle name="40% - Accent6 2 2 3 2 4" xfId="28522" xr:uid="{00000000-0005-0000-0000-0000036F0000}"/>
    <cellStyle name="40% - Accent6 2 2 3 2 4 2" xfId="28523" xr:uid="{00000000-0005-0000-0000-0000046F0000}"/>
    <cellStyle name="40% - Accent6 2 2 3 2 4 2 2" xfId="28524" xr:uid="{00000000-0005-0000-0000-0000056F0000}"/>
    <cellStyle name="40% - Accent6 2 2 3 2 4 3" xfId="28525" xr:uid="{00000000-0005-0000-0000-0000066F0000}"/>
    <cellStyle name="40% - Accent6 2 2 3 2 5" xfId="28526" xr:uid="{00000000-0005-0000-0000-0000076F0000}"/>
    <cellStyle name="40% - Accent6 2 2 3 2 5 2" xfId="28527" xr:uid="{00000000-0005-0000-0000-0000086F0000}"/>
    <cellStyle name="40% - Accent6 2 2 3 2 6" xfId="28528" xr:uid="{00000000-0005-0000-0000-0000096F0000}"/>
    <cellStyle name="40% - Accent6 2 2 3 3" xfId="28529" xr:uid="{00000000-0005-0000-0000-00000A6F0000}"/>
    <cellStyle name="40% - Accent6 2 2 3 3 2" xfId="28530" xr:uid="{00000000-0005-0000-0000-00000B6F0000}"/>
    <cellStyle name="40% - Accent6 2 2 3 3 2 2" xfId="28531" xr:uid="{00000000-0005-0000-0000-00000C6F0000}"/>
    <cellStyle name="40% - Accent6 2 2 3 3 2 2 2" xfId="28532" xr:uid="{00000000-0005-0000-0000-00000D6F0000}"/>
    <cellStyle name="40% - Accent6 2 2 3 3 2 3" xfId="28533" xr:uid="{00000000-0005-0000-0000-00000E6F0000}"/>
    <cellStyle name="40% - Accent6 2 2 3 3 3" xfId="28534" xr:uid="{00000000-0005-0000-0000-00000F6F0000}"/>
    <cellStyle name="40% - Accent6 2 2 3 3 3 2" xfId="28535" xr:uid="{00000000-0005-0000-0000-0000106F0000}"/>
    <cellStyle name="40% - Accent6 2 2 3 3 4" xfId="28536" xr:uid="{00000000-0005-0000-0000-0000116F0000}"/>
    <cellStyle name="40% - Accent6 2 2 3 4" xfId="28537" xr:uid="{00000000-0005-0000-0000-0000126F0000}"/>
    <cellStyle name="40% - Accent6 2 2 3 4 2" xfId="28538" xr:uid="{00000000-0005-0000-0000-0000136F0000}"/>
    <cellStyle name="40% - Accent6 2 2 3 4 2 2" xfId="28539" xr:uid="{00000000-0005-0000-0000-0000146F0000}"/>
    <cellStyle name="40% - Accent6 2 2 3 4 3" xfId="28540" xr:uid="{00000000-0005-0000-0000-0000156F0000}"/>
    <cellStyle name="40% - Accent6 2 2 3 5" xfId="28541" xr:uid="{00000000-0005-0000-0000-0000166F0000}"/>
    <cellStyle name="40% - Accent6 2 2 3 5 2" xfId="28542" xr:uid="{00000000-0005-0000-0000-0000176F0000}"/>
    <cellStyle name="40% - Accent6 2 2 3 5 2 2" xfId="28543" xr:uid="{00000000-0005-0000-0000-0000186F0000}"/>
    <cellStyle name="40% - Accent6 2 2 3 5 3" xfId="28544" xr:uid="{00000000-0005-0000-0000-0000196F0000}"/>
    <cellStyle name="40% - Accent6 2 2 3 6" xfId="28545" xr:uid="{00000000-0005-0000-0000-00001A6F0000}"/>
    <cellStyle name="40% - Accent6 2 2 3 6 2" xfId="28546" xr:uid="{00000000-0005-0000-0000-00001B6F0000}"/>
    <cellStyle name="40% - Accent6 2 2 3 7" xfId="28547" xr:uid="{00000000-0005-0000-0000-00001C6F0000}"/>
    <cellStyle name="40% - Accent6 2 2 4" xfId="28548" xr:uid="{00000000-0005-0000-0000-00001D6F0000}"/>
    <cellStyle name="40% - Accent6 2 2 4 2" xfId="28549" xr:uid="{00000000-0005-0000-0000-00001E6F0000}"/>
    <cellStyle name="40% - Accent6 2 2 4 2 2" xfId="28550" xr:uid="{00000000-0005-0000-0000-00001F6F0000}"/>
    <cellStyle name="40% - Accent6 2 2 4 2 2 2" xfId="28551" xr:uid="{00000000-0005-0000-0000-0000206F0000}"/>
    <cellStyle name="40% - Accent6 2 2 4 2 2 2 2" xfId="28552" xr:uid="{00000000-0005-0000-0000-0000216F0000}"/>
    <cellStyle name="40% - Accent6 2 2 4 2 2 3" xfId="28553" xr:uid="{00000000-0005-0000-0000-0000226F0000}"/>
    <cellStyle name="40% - Accent6 2 2 4 2 3" xfId="28554" xr:uid="{00000000-0005-0000-0000-0000236F0000}"/>
    <cellStyle name="40% - Accent6 2 2 4 2 3 2" xfId="28555" xr:uid="{00000000-0005-0000-0000-0000246F0000}"/>
    <cellStyle name="40% - Accent6 2 2 4 2 4" xfId="28556" xr:uid="{00000000-0005-0000-0000-0000256F0000}"/>
    <cellStyle name="40% - Accent6 2 2 4 3" xfId="28557" xr:uid="{00000000-0005-0000-0000-0000266F0000}"/>
    <cellStyle name="40% - Accent6 2 2 4 3 2" xfId="28558" xr:uid="{00000000-0005-0000-0000-0000276F0000}"/>
    <cellStyle name="40% - Accent6 2 2 4 3 2 2" xfId="28559" xr:uid="{00000000-0005-0000-0000-0000286F0000}"/>
    <cellStyle name="40% - Accent6 2 2 4 3 3" xfId="28560" xr:uid="{00000000-0005-0000-0000-0000296F0000}"/>
    <cellStyle name="40% - Accent6 2 2 4 4" xfId="28561" xr:uid="{00000000-0005-0000-0000-00002A6F0000}"/>
    <cellStyle name="40% - Accent6 2 2 4 4 2" xfId="28562" xr:uid="{00000000-0005-0000-0000-00002B6F0000}"/>
    <cellStyle name="40% - Accent6 2 2 4 4 2 2" xfId="28563" xr:uid="{00000000-0005-0000-0000-00002C6F0000}"/>
    <cellStyle name="40% - Accent6 2 2 4 4 3" xfId="28564" xr:uid="{00000000-0005-0000-0000-00002D6F0000}"/>
    <cellStyle name="40% - Accent6 2 2 4 5" xfId="28565" xr:uid="{00000000-0005-0000-0000-00002E6F0000}"/>
    <cellStyle name="40% - Accent6 2 2 4 5 2" xfId="28566" xr:uid="{00000000-0005-0000-0000-00002F6F0000}"/>
    <cellStyle name="40% - Accent6 2 2 4 6" xfId="28567" xr:uid="{00000000-0005-0000-0000-0000306F0000}"/>
    <cellStyle name="40% - Accent6 2 2 5" xfId="28568" xr:uid="{00000000-0005-0000-0000-0000316F0000}"/>
    <cellStyle name="40% - Accent6 2 2 5 2" xfId="28569" xr:uid="{00000000-0005-0000-0000-0000326F0000}"/>
    <cellStyle name="40% - Accent6 2 2 5 2 2" xfId="28570" xr:uid="{00000000-0005-0000-0000-0000336F0000}"/>
    <cellStyle name="40% - Accent6 2 2 5 2 2 2" xfId="28571" xr:uid="{00000000-0005-0000-0000-0000346F0000}"/>
    <cellStyle name="40% - Accent6 2 2 5 2 3" xfId="28572" xr:uid="{00000000-0005-0000-0000-0000356F0000}"/>
    <cellStyle name="40% - Accent6 2 2 5 3" xfId="28573" xr:uid="{00000000-0005-0000-0000-0000366F0000}"/>
    <cellStyle name="40% - Accent6 2 2 5 3 2" xfId="28574" xr:uid="{00000000-0005-0000-0000-0000376F0000}"/>
    <cellStyle name="40% - Accent6 2 2 5 4" xfId="28575" xr:uid="{00000000-0005-0000-0000-0000386F0000}"/>
    <cellStyle name="40% - Accent6 2 2 6" xfId="28576" xr:uid="{00000000-0005-0000-0000-0000396F0000}"/>
    <cellStyle name="40% - Accent6 2 2 6 2" xfId="28577" xr:uid="{00000000-0005-0000-0000-00003A6F0000}"/>
    <cellStyle name="40% - Accent6 2 2 6 2 2" xfId="28578" xr:uid="{00000000-0005-0000-0000-00003B6F0000}"/>
    <cellStyle name="40% - Accent6 2 2 6 3" xfId="28579" xr:uid="{00000000-0005-0000-0000-00003C6F0000}"/>
    <cellStyle name="40% - Accent6 2 2 7" xfId="28580" xr:uid="{00000000-0005-0000-0000-00003D6F0000}"/>
    <cellStyle name="40% - Accent6 2 2 7 2" xfId="28581" xr:uid="{00000000-0005-0000-0000-00003E6F0000}"/>
    <cellStyle name="40% - Accent6 2 2 7 2 2" xfId="28582" xr:uid="{00000000-0005-0000-0000-00003F6F0000}"/>
    <cellStyle name="40% - Accent6 2 2 7 3" xfId="28583" xr:uid="{00000000-0005-0000-0000-0000406F0000}"/>
    <cellStyle name="40% - Accent6 2 2 8" xfId="28584" xr:uid="{00000000-0005-0000-0000-0000416F0000}"/>
    <cellStyle name="40% - Accent6 2 2 8 2" xfId="28585" xr:uid="{00000000-0005-0000-0000-0000426F0000}"/>
    <cellStyle name="40% - Accent6 2 2 9" xfId="28586" xr:uid="{00000000-0005-0000-0000-0000436F0000}"/>
    <cellStyle name="40% - Accent6 2 3" xfId="28587" xr:uid="{00000000-0005-0000-0000-0000446F0000}"/>
    <cellStyle name="40% - Accent6 2 3 2" xfId="28588" xr:uid="{00000000-0005-0000-0000-0000456F0000}"/>
    <cellStyle name="40% - Accent6 2 3 2 2" xfId="28589" xr:uid="{00000000-0005-0000-0000-0000466F0000}"/>
    <cellStyle name="40% - Accent6 2 3 2 2 2" xfId="28590" xr:uid="{00000000-0005-0000-0000-0000476F0000}"/>
    <cellStyle name="40% - Accent6 2 3 2 2 2 2" xfId="28591" xr:uid="{00000000-0005-0000-0000-0000486F0000}"/>
    <cellStyle name="40% - Accent6 2 3 2 2 2 2 2" xfId="28592" xr:uid="{00000000-0005-0000-0000-0000496F0000}"/>
    <cellStyle name="40% - Accent6 2 3 2 2 2 3" xfId="28593" xr:uid="{00000000-0005-0000-0000-00004A6F0000}"/>
    <cellStyle name="40% - Accent6 2 3 2 2 3" xfId="28594" xr:uid="{00000000-0005-0000-0000-00004B6F0000}"/>
    <cellStyle name="40% - Accent6 2 3 2 2 3 2" xfId="28595" xr:uid="{00000000-0005-0000-0000-00004C6F0000}"/>
    <cellStyle name="40% - Accent6 2 3 2 2 4" xfId="28596" xr:uid="{00000000-0005-0000-0000-00004D6F0000}"/>
    <cellStyle name="40% - Accent6 2 3 2 3" xfId="28597" xr:uid="{00000000-0005-0000-0000-00004E6F0000}"/>
    <cellStyle name="40% - Accent6 2 3 2 3 2" xfId="28598" xr:uid="{00000000-0005-0000-0000-00004F6F0000}"/>
    <cellStyle name="40% - Accent6 2 3 2 3 2 2" xfId="28599" xr:uid="{00000000-0005-0000-0000-0000506F0000}"/>
    <cellStyle name="40% - Accent6 2 3 2 3 3" xfId="28600" xr:uid="{00000000-0005-0000-0000-0000516F0000}"/>
    <cellStyle name="40% - Accent6 2 3 2 4" xfId="28601" xr:uid="{00000000-0005-0000-0000-0000526F0000}"/>
    <cellStyle name="40% - Accent6 2 3 2 4 2" xfId="28602" xr:uid="{00000000-0005-0000-0000-0000536F0000}"/>
    <cellStyle name="40% - Accent6 2 3 2 4 2 2" xfId="28603" xr:uid="{00000000-0005-0000-0000-0000546F0000}"/>
    <cellStyle name="40% - Accent6 2 3 2 4 3" xfId="28604" xr:uid="{00000000-0005-0000-0000-0000556F0000}"/>
    <cellStyle name="40% - Accent6 2 3 2 5" xfId="28605" xr:uid="{00000000-0005-0000-0000-0000566F0000}"/>
    <cellStyle name="40% - Accent6 2 3 2 5 2" xfId="28606" xr:uid="{00000000-0005-0000-0000-0000576F0000}"/>
    <cellStyle name="40% - Accent6 2 3 2 6" xfId="28607" xr:uid="{00000000-0005-0000-0000-0000586F0000}"/>
    <cellStyle name="40% - Accent6 2 3 3" xfId="28608" xr:uid="{00000000-0005-0000-0000-0000596F0000}"/>
    <cellStyle name="40% - Accent6 2 3 3 2" xfId="28609" xr:uid="{00000000-0005-0000-0000-00005A6F0000}"/>
    <cellStyle name="40% - Accent6 2 3 3 2 2" xfId="28610" xr:uid="{00000000-0005-0000-0000-00005B6F0000}"/>
    <cellStyle name="40% - Accent6 2 3 3 2 2 2" xfId="28611" xr:uid="{00000000-0005-0000-0000-00005C6F0000}"/>
    <cellStyle name="40% - Accent6 2 3 3 2 3" xfId="28612" xr:uid="{00000000-0005-0000-0000-00005D6F0000}"/>
    <cellStyle name="40% - Accent6 2 3 3 3" xfId="28613" xr:uid="{00000000-0005-0000-0000-00005E6F0000}"/>
    <cellStyle name="40% - Accent6 2 3 3 3 2" xfId="28614" xr:uid="{00000000-0005-0000-0000-00005F6F0000}"/>
    <cellStyle name="40% - Accent6 2 3 3 4" xfId="28615" xr:uid="{00000000-0005-0000-0000-0000606F0000}"/>
    <cellStyle name="40% - Accent6 2 3 4" xfId="28616" xr:uid="{00000000-0005-0000-0000-0000616F0000}"/>
    <cellStyle name="40% - Accent6 2 3 4 2" xfId="28617" xr:uid="{00000000-0005-0000-0000-0000626F0000}"/>
    <cellStyle name="40% - Accent6 2 3 4 2 2" xfId="28618" xr:uid="{00000000-0005-0000-0000-0000636F0000}"/>
    <cellStyle name="40% - Accent6 2 3 4 3" xfId="28619" xr:uid="{00000000-0005-0000-0000-0000646F0000}"/>
    <cellStyle name="40% - Accent6 2 3 5" xfId="28620" xr:uid="{00000000-0005-0000-0000-0000656F0000}"/>
    <cellStyle name="40% - Accent6 2 3 5 2" xfId="28621" xr:uid="{00000000-0005-0000-0000-0000666F0000}"/>
    <cellStyle name="40% - Accent6 2 3 5 2 2" xfId="28622" xr:uid="{00000000-0005-0000-0000-0000676F0000}"/>
    <cellStyle name="40% - Accent6 2 3 5 3" xfId="28623" xr:uid="{00000000-0005-0000-0000-0000686F0000}"/>
    <cellStyle name="40% - Accent6 2 3 6" xfId="28624" xr:uid="{00000000-0005-0000-0000-0000696F0000}"/>
    <cellStyle name="40% - Accent6 2 3 6 2" xfId="28625" xr:uid="{00000000-0005-0000-0000-00006A6F0000}"/>
    <cellStyle name="40% - Accent6 2 3 7" xfId="28626" xr:uid="{00000000-0005-0000-0000-00006B6F0000}"/>
    <cellStyle name="40% - Accent6 2 4" xfId="28627" xr:uid="{00000000-0005-0000-0000-00006C6F0000}"/>
    <cellStyle name="40% - Accent6 2 4 2" xfId="28628" xr:uid="{00000000-0005-0000-0000-00006D6F0000}"/>
    <cellStyle name="40% - Accent6 2 4 2 2" xfId="28629" xr:uid="{00000000-0005-0000-0000-00006E6F0000}"/>
    <cellStyle name="40% - Accent6 2 4 2 2 2" xfId="28630" xr:uid="{00000000-0005-0000-0000-00006F6F0000}"/>
    <cellStyle name="40% - Accent6 2 4 2 2 2 2" xfId="28631" xr:uid="{00000000-0005-0000-0000-0000706F0000}"/>
    <cellStyle name="40% - Accent6 2 4 2 2 2 2 2" xfId="28632" xr:uid="{00000000-0005-0000-0000-0000716F0000}"/>
    <cellStyle name="40% - Accent6 2 4 2 2 2 3" xfId="28633" xr:uid="{00000000-0005-0000-0000-0000726F0000}"/>
    <cellStyle name="40% - Accent6 2 4 2 2 3" xfId="28634" xr:uid="{00000000-0005-0000-0000-0000736F0000}"/>
    <cellStyle name="40% - Accent6 2 4 2 2 3 2" xfId="28635" xr:uid="{00000000-0005-0000-0000-0000746F0000}"/>
    <cellStyle name="40% - Accent6 2 4 2 2 4" xfId="28636" xr:uid="{00000000-0005-0000-0000-0000756F0000}"/>
    <cellStyle name="40% - Accent6 2 4 2 3" xfId="28637" xr:uid="{00000000-0005-0000-0000-0000766F0000}"/>
    <cellStyle name="40% - Accent6 2 4 2 3 2" xfId="28638" xr:uid="{00000000-0005-0000-0000-0000776F0000}"/>
    <cellStyle name="40% - Accent6 2 4 2 3 2 2" xfId="28639" xr:uid="{00000000-0005-0000-0000-0000786F0000}"/>
    <cellStyle name="40% - Accent6 2 4 2 3 3" xfId="28640" xr:uid="{00000000-0005-0000-0000-0000796F0000}"/>
    <cellStyle name="40% - Accent6 2 4 2 4" xfId="28641" xr:uid="{00000000-0005-0000-0000-00007A6F0000}"/>
    <cellStyle name="40% - Accent6 2 4 2 4 2" xfId="28642" xr:uid="{00000000-0005-0000-0000-00007B6F0000}"/>
    <cellStyle name="40% - Accent6 2 4 2 4 2 2" xfId="28643" xr:uid="{00000000-0005-0000-0000-00007C6F0000}"/>
    <cellStyle name="40% - Accent6 2 4 2 4 3" xfId="28644" xr:uid="{00000000-0005-0000-0000-00007D6F0000}"/>
    <cellStyle name="40% - Accent6 2 4 2 5" xfId="28645" xr:uid="{00000000-0005-0000-0000-00007E6F0000}"/>
    <cellStyle name="40% - Accent6 2 4 2 5 2" xfId="28646" xr:uid="{00000000-0005-0000-0000-00007F6F0000}"/>
    <cellStyle name="40% - Accent6 2 4 2 6" xfId="28647" xr:uid="{00000000-0005-0000-0000-0000806F0000}"/>
    <cellStyle name="40% - Accent6 2 4 3" xfId="28648" xr:uid="{00000000-0005-0000-0000-0000816F0000}"/>
    <cellStyle name="40% - Accent6 2 4 3 2" xfId="28649" xr:uid="{00000000-0005-0000-0000-0000826F0000}"/>
    <cellStyle name="40% - Accent6 2 4 3 2 2" xfId="28650" xr:uid="{00000000-0005-0000-0000-0000836F0000}"/>
    <cellStyle name="40% - Accent6 2 4 3 2 2 2" xfId="28651" xr:uid="{00000000-0005-0000-0000-0000846F0000}"/>
    <cellStyle name="40% - Accent6 2 4 3 2 3" xfId="28652" xr:uid="{00000000-0005-0000-0000-0000856F0000}"/>
    <cellStyle name="40% - Accent6 2 4 3 3" xfId="28653" xr:uid="{00000000-0005-0000-0000-0000866F0000}"/>
    <cellStyle name="40% - Accent6 2 4 3 3 2" xfId="28654" xr:uid="{00000000-0005-0000-0000-0000876F0000}"/>
    <cellStyle name="40% - Accent6 2 4 3 4" xfId="28655" xr:uid="{00000000-0005-0000-0000-0000886F0000}"/>
    <cellStyle name="40% - Accent6 2 4 4" xfId="28656" xr:uid="{00000000-0005-0000-0000-0000896F0000}"/>
    <cellStyle name="40% - Accent6 2 4 4 2" xfId="28657" xr:uid="{00000000-0005-0000-0000-00008A6F0000}"/>
    <cellStyle name="40% - Accent6 2 4 4 2 2" xfId="28658" xr:uid="{00000000-0005-0000-0000-00008B6F0000}"/>
    <cellStyle name="40% - Accent6 2 4 4 3" xfId="28659" xr:uid="{00000000-0005-0000-0000-00008C6F0000}"/>
    <cellStyle name="40% - Accent6 2 4 5" xfId="28660" xr:uid="{00000000-0005-0000-0000-00008D6F0000}"/>
    <cellStyle name="40% - Accent6 2 4 5 2" xfId="28661" xr:uid="{00000000-0005-0000-0000-00008E6F0000}"/>
    <cellStyle name="40% - Accent6 2 4 5 2 2" xfId="28662" xr:uid="{00000000-0005-0000-0000-00008F6F0000}"/>
    <cellStyle name="40% - Accent6 2 4 5 3" xfId="28663" xr:uid="{00000000-0005-0000-0000-0000906F0000}"/>
    <cellStyle name="40% - Accent6 2 4 6" xfId="28664" xr:uid="{00000000-0005-0000-0000-0000916F0000}"/>
    <cellStyle name="40% - Accent6 2 4 6 2" xfId="28665" xr:uid="{00000000-0005-0000-0000-0000926F0000}"/>
    <cellStyle name="40% - Accent6 2 4 7" xfId="28666" xr:uid="{00000000-0005-0000-0000-0000936F0000}"/>
    <cellStyle name="40% - Accent6 2 5" xfId="28667" xr:uid="{00000000-0005-0000-0000-0000946F0000}"/>
    <cellStyle name="40% - Accent6 2 5 2" xfId="28668" xr:uid="{00000000-0005-0000-0000-0000956F0000}"/>
    <cellStyle name="40% - Accent6 2 5 2 2" xfId="28669" xr:uid="{00000000-0005-0000-0000-0000966F0000}"/>
    <cellStyle name="40% - Accent6 2 5 2 2 2" xfId="28670" xr:uid="{00000000-0005-0000-0000-0000976F0000}"/>
    <cellStyle name="40% - Accent6 2 5 2 2 2 2" xfId="28671" xr:uid="{00000000-0005-0000-0000-0000986F0000}"/>
    <cellStyle name="40% - Accent6 2 5 2 2 3" xfId="28672" xr:uid="{00000000-0005-0000-0000-0000996F0000}"/>
    <cellStyle name="40% - Accent6 2 5 2 3" xfId="28673" xr:uid="{00000000-0005-0000-0000-00009A6F0000}"/>
    <cellStyle name="40% - Accent6 2 5 2 3 2" xfId="28674" xr:uid="{00000000-0005-0000-0000-00009B6F0000}"/>
    <cellStyle name="40% - Accent6 2 5 2 4" xfId="28675" xr:uid="{00000000-0005-0000-0000-00009C6F0000}"/>
    <cellStyle name="40% - Accent6 2 5 3" xfId="28676" xr:uid="{00000000-0005-0000-0000-00009D6F0000}"/>
    <cellStyle name="40% - Accent6 2 5 3 2" xfId="28677" xr:uid="{00000000-0005-0000-0000-00009E6F0000}"/>
    <cellStyle name="40% - Accent6 2 5 3 2 2" xfId="28678" xr:uid="{00000000-0005-0000-0000-00009F6F0000}"/>
    <cellStyle name="40% - Accent6 2 5 3 3" xfId="28679" xr:uid="{00000000-0005-0000-0000-0000A06F0000}"/>
    <cellStyle name="40% - Accent6 2 5 4" xfId="28680" xr:uid="{00000000-0005-0000-0000-0000A16F0000}"/>
    <cellStyle name="40% - Accent6 2 5 4 2" xfId="28681" xr:uid="{00000000-0005-0000-0000-0000A26F0000}"/>
    <cellStyle name="40% - Accent6 2 5 4 2 2" xfId="28682" xr:uid="{00000000-0005-0000-0000-0000A36F0000}"/>
    <cellStyle name="40% - Accent6 2 5 4 3" xfId="28683" xr:uid="{00000000-0005-0000-0000-0000A46F0000}"/>
    <cellStyle name="40% - Accent6 2 5 5" xfId="28684" xr:uid="{00000000-0005-0000-0000-0000A56F0000}"/>
    <cellStyle name="40% - Accent6 2 5 5 2" xfId="28685" xr:uid="{00000000-0005-0000-0000-0000A66F0000}"/>
    <cellStyle name="40% - Accent6 2 5 6" xfId="28686" xr:uid="{00000000-0005-0000-0000-0000A76F0000}"/>
    <cellStyle name="40% - Accent6 2 6" xfId="28687" xr:uid="{00000000-0005-0000-0000-0000A86F0000}"/>
    <cellStyle name="40% - Accent6 2 6 2" xfId="28688" xr:uid="{00000000-0005-0000-0000-0000A96F0000}"/>
    <cellStyle name="40% - Accent6 2 6 2 2" xfId="28689" xr:uid="{00000000-0005-0000-0000-0000AA6F0000}"/>
    <cellStyle name="40% - Accent6 2 6 2 2 2" xfId="28690" xr:uid="{00000000-0005-0000-0000-0000AB6F0000}"/>
    <cellStyle name="40% - Accent6 2 6 2 3" xfId="28691" xr:uid="{00000000-0005-0000-0000-0000AC6F0000}"/>
    <cellStyle name="40% - Accent6 2 6 3" xfId="28692" xr:uid="{00000000-0005-0000-0000-0000AD6F0000}"/>
    <cellStyle name="40% - Accent6 2 6 3 2" xfId="28693" xr:uid="{00000000-0005-0000-0000-0000AE6F0000}"/>
    <cellStyle name="40% - Accent6 2 6 4" xfId="28694" xr:uid="{00000000-0005-0000-0000-0000AF6F0000}"/>
    <cellStyle name="40% - Accent6 2 7" xfId="28695" xr:uid="{00000000-0005-0000-0000-0000B06F0000}"/>
    <cellStyle name="40% - Accent6 2 7 2" xfId="28696" xr:uid="{00000000-0005-0000-0000-0000B16F0000}"/>
    <cellStyle name="40% - Accent6 2 7 2 2" xfId="28697" xr:uid="{00000000-0005-0000-0000-0000B26F0000}"/>
    <cellStyle name="40% - Accent6 2 7 3" xfId="28698" xr:uid="{00000000-0005-0000-0000-0000B36F0000}"/>
    <cellStyle name="40% - Accent6 2 8" xfId="28699" xr:uid="{00000000-0005-0000-0000-0000B46F0000}"/>
    <cellStyle name="40% - Accent6 2 8 2" xfId="28700" xr:uid="{00000000-0005-0000-0000-0000B56F0000}"/>
    <cellStyle name="40% - Accent6 2 8 2 2" xfId="28701" xr:uid="{00000000-0005-0000-0000-0000B66F0000}"/>
    <cellStyle name="40% - Accent6 2 8 3" xfId="28702" xr:uid="{00000000-0005-0000-0000-0000B76F0000}"/>
    <cellStyle name="40% - Accent6 2 9" xfId="28703" xr:uid="{00000000-0005-0000-0000-0000B86F0000}"/>
    <cellStyle name="40% - Accent6 2 9 2" xfId="28704" xr:uid="{00000000-0005-0000-0000-0000B96F0000}"/>
    <cellStyle name="40% - Accent6 20" xfId="28705" xr:uid="{00000000-0005-0000-0000-0000BA6F0000}"/>
    <cellStyle name="40% - Accent6 20 2" xfId="28706" xr:uid="{00000000-0005-0000-0000-0000BB6F0000}"/>
    <cellStyle name="40% - Accent6 20 2 2" xfId="28707" xr:uid="{00000000-0005-0000-0000-0000BC6F0000}"/>
    <cellStyle name="40% - Accent6 20 2 2 2" xfId="28708" xr:uid="{00000000-0005-0000-0000-0000BD6F0000}"/>
    <cellStyle name="40% - Accent6 20 2 2 2 2" xfId="28709" xr:uid="{00000000-0005-0000-0000-0000BE6F0000}"/>
    <cellStyle name="40% - Accent6 20 2 2 2 2 2" xfId="28710" xr:uid="{00000000-0005-0000-0000-0000BF6F0000}"/>
    <cellStyle name="40% - Accent6 20 2 2 2 3" xfId="28711" xr:uid="{00000000-0005-0000-0000-0000C06F0000}"/>
    <cellStyle name="40% - Accent6 20 2 2 3" xfId="28712" xr:uid="{00000000-0005-0000-0000-0000C16F0000}"/>
    <cellStyle name="40% - Accent6 20 2 2 3 2" xfId="28713" xr:uid="{00000000-0005-0000-0000-0000C26F0000}"/>
    <cellStyle name="40% - Accent6 20 2 2 4" xfId="28714" xr:uid="{00000000-0005-0000-0000-0000C36F0000}"/>
    <cellStyle name="40% - Accent6 20 2 3" xfId="28715" xr:uid="{00000000-0005-0000-0000-0000C46F0000}"/>
    <cellStyle name="40% - Accent6 20 2 3 2" xfId="28716" xr:uid="{00000000-0005-0000-0000-0000C56F0000}"/>
    <cellStyle name="40% - Accent6 20 2 3 2 2" xfId="28717" xr:uid="{00000000-0005-0000-0000-0000C66F0000}"/>
    <cellStyle name="40% - Accent6 20 2 3 3" xfId="28718" xr:uid="{00000000-0005-0000-0000-0000C76F0000}"/>
    <cellStyle name="40% - Accent6 20 2 4" xfId="28719" xr:uid="{00000000-0005-0000-0000-0000C86F0000}"/>
    <cellStyle name="40% - Accent6 20 2 4 2" xfId="28720" xr:uid="{00000000-0005-0000-0000-0000C96F0000}"/>
    <cellStyle name="40% - Accent6 20 2 4 2 2" xfId="28721" xr:uid="{00000000-0005-0000-0000-0000CA6F0000}"/>
    <cellStyle name="40% - Accent6 20 2 4 3" xfId="28722" xr:uid="{00000000-0005-0000-0000-0000CB6F0000}"/>
    <cellStyle name="40% - Accent6 20 2 5" xfId="28723" xr:uid="{00000000-0005-0000-0000-0000CC6F0000}"/>
    <cellStyle name="40% - Accent6 20 2 5 2" xfId="28724" xr:uid="{00000000-0005-0000-0000-0000CD6F0000}"/>
    <cellStyle name="40% - Accent6 20 2 6" xfId="28725" xr:uid="{00000000-0005-0000-0000-0000CE6F0000}"/>
    <cellStyle name="40% - Accent6 20 3" xfId="28726" xr:uid="{00000000-0005-0000-0000-0000CF6F0000}"/>
    <cellStyle name="40% - Accent6 20 3 2" xfId="28727" xr:uid="{00000000-0005-0000-0000-0000D06F0000}"/>
    <cellStyle name="40% - Accent6 20 3 2 2" xfId="28728" xr:uid="{00000000-0005-0000-0000-0000D16F0000}"/>
    <cellStyle name="40% - Accent6 20 3 2 2 2" xfId="28729" xr:uid="{00000000-0005-0000-0000-0000D26F0000}"/>
    <cellStyle name="40% - Accent6 20 3 2 3" xfId="28730" xr:uid="{00000000-0005-0000-0000-0000D36F0000}"/>
    <cellStyle name="40% - Accent6 20 3 3" xfId="28731" xr:uid="{00000000-0005-0000-0000-0000D46F0000}"/>
    <cellStyle name="40% - Accent6 20 3 3 2" xfId="28732" xr:uid="{00000000-0005-0000-0000-0000D56F0000}"/>
    <cellStyle name="40% - Accent6 20 3 4" xfId="28733" xr:uid="{00000000-0005-0000-0000-0000D66F0000}"/>
    <cellStyle name="40% - Accent6 20 4" xfId="28734" xr:uid="{00000000-0005-0000-0000-0000D76F0000}"/>
    <cellStyle name="40% - Accent6 20 4 2" xfId="28735" xr:uid="{00000000-0005-0000-0000-0000D86F0000}"/>
    <cellStyle name="40% - Accent6 20 4 2 2" xfId="28736" xr:uid="{00000000-0005-0000-0000-0000D96F0000}"/>
    <cellStyle name="40% - Accent6 20 4 3" xfId="28737" xr:uid="{00000000-0005-0000-0000-0000DA6F0000}"/>
    <cellStyle name="40% - Accent6 20 5" xfId="28738" xr:uid="{00000000-0005-0000-0000-0000DB6F0000}"/>
    <cellStyle name="40% - Accent6 20 5 2" xfId="28739" xr:uid="{00000000-0005-0000-0000-0000DC6F0000}"/>
    <cellStyle name="40% - Accent6 20 5 2 2" xfId="28740" xr:uid="{00000000-0005-0000-0000-0000DD6F0000}"/>
    <cellStyle name="40% - Accent6 20 5 3" xfId="28741" xr:uid="{00000000-0005-0000-0000-0000DE6F0000}"/>
    <cellStyle name="40% - Accent6 20 6" xfId="28742" xr:uid="{00000000-0005-0000-0000-0000DF6F0000}"/>
    <cellStyle name="40% - Accent6 20 6 2" xfId="28743" xr:uid="{00000000-0005-0000-0000-0000E06F0000}"/>
    <cellStyle name="40% - Accent6 20 7" xfId="28744" xr:uid="{00000000-0005-0000-0000-0000E16F0000}"/>
    <cellStyle name="40% - Accent6 21" xfId="28745" xr:uid="{00000000-0005-0000-0000-0000E26F0000}"/>
    <cellStyle name="40% - Accent6 21 2" xfId="28746" xr:uid="{00000000-0005-0000-0000-0000E36F0000}"/>
    <cellStyle name="40% - Accent6 21 2 2" xfId="28747" xr:uid="{00000000-0005-0000-0000-0000E46F0000}"/>
    <cellStyle name="40% - Accent6 21 2 2 2" xfId="28748" xr:uid="{00000000-0005-0000-0000-0000E56F0000}"/>
    <cellStyle name="40% - Accent6 21 2 2 2 2" xfId="28749" xr:uid="{00000000-0005-0000-0000-0000E66F0000}"/>
    <cellStyle name="40% - Accent6 21 2 2 3" xfId="28750" xr:uid="{00000000-0005-0000-0000-0000E76F0000}"/>
    <cellStyle name="40% - Accent6 21 2 3" xfId="28751" xr:uid="{00000000-0005-0000-0000-0000E86F0000}"/>
    <cellStyle name="40% - Accent6 21 2 3 2" xfId="28752" xr:uid="{00000000-0005-0000-0000-0000E96F0000}"/>
    <cellStyle name="40% - Accent6 21 2 4" xfId="28753" xr:uid="{00000000-0005-0000-0000-0000EA6F0000}"/>
    <cellStyle name="40% - Accent6 21 3" xfId="28754" xr:uid="{00000000-0005-0000-0000-0000EB6F0000}"/>
    <cellStyle name="40% - Accent6 21 3 2" xfId="28755" xr:uid="{00000000-0005-0000-0000-0000EC6F0000}"/>
    <cellStyle name="40% - Accent6 21 3 2 2" xfId="28756" xr:uid="{00000000-0005-0000-0000-0000ED6F0000}"/>
    <cellStyle name="40% - Accent6 21 3 3" xfId="28757" xr:uid="{00000000-0005-0000-0000-0000EE6F0000}"/>
    <cellStyle name="40% - Accent6 21 4" xfId="28758" xr:uid="{00000000-0005-0000-0000-0000EF6F0000}"/>
    <cellStyle name="40% - Accent6 21 4 2" xfId="28759" xr:uid="{00000000-0005-0000-0000-0000F06F0000}"/>
    <cellStyle name="40% - Accent6 21 4 2 2" xfId="28760" xr:uid="{00000000-0005-0000-0000-0000F16F0000}"/>
    <cellStyle name="40% - Accent6 21 4 3" xfId="28761" xr:uid="{00000000-0005-0000-0000-0000F26F0000}"/>
    <cellStyle name="40% - Accent6 21 5" xfId="28762" xr:uid="{00000000-0005-0000-0000-0000F36F0000}"/>
    <cellStyle name="40% - Accent6 21 5 2" xfId="28763" xr:uid="{00000000-0005-0000-0000-0000F46F0000}"/>
    <cellStyle name="40% - Accent6 21 6" xfId="28764" xr:uid="{00000000-0005-0000-0000-0000F56F0000}"/>
    <cellStyle name="40% - Accent6 22" xfId="28765" xr:uid="{00000000-0005-0000-0000-0000F66F0000}"/>
    <cellStyle name="40% - Accent6 22 2" xfId="28766" xr:uid="{00000000-0005-0000-0000-0000F76F0000}"/>
    <cellStyle name="40% - Accent6 22 2 2" xfId="28767" xr:uid="{00000000-0005-0000-0000-0000F86F0000}"/>
    <cellStyle name="40% - Accent6 22 2 2 2" xfId="28768" xr:uid="{00000000-0005-0000-0000-0000F96F0000}"/>
    <cellStyle name="40% - Accent6 22 2 2 2 2" xfId="28769" xr:uid="{00000000-0005-0000-0000-0000FA6F0000}"/>
    <cellStyle name="40% - Accent6 22 2 2 3" xfId="28770" xr:uid="{00000000-0005-0000-0000-0000FB6F0000}"/>
    <cellStyle name="40% - Accent6 22 2 3" xfId="28771" xr:uid="{00000000-0005-0000-0000-0000FC6F0000}"/>
    <cellStyle name="40% - Accent6 22 2 3 2" xfId="28772" xr:uid="{00000000-0005-0000-0000-0000FD6F0000}"/>
    <cellStyle name="40% - Accent6 22 2 4" xfId="28773" xr:uid="{00000000-0005-0000-0000-0000FE6F0000}"/>
    <cellStyle name="40% - Accent6 22 3" xfId="28774" xr:uid="{00000000-0005-0000-0000-0000FF6F0000}"/>
    <cellStyle name="40% - Accent6 22 3 2" xfId="28775" xr:uid="{00000000-0005-0000-0000-000000700000}"/>
    <cellStyle name="40% - Accent6 22 3 2 2" xfId="28776" xr:uid="{00000000-0005-0000-0000-000001700000}"/>
    <cellStyle name="40% - Accent6 22 3 3" xfId="28777" xr:uid="{00000000-0005-0000-0000-000002700000}"/>
    <cellStyle name="40% - Accent6 22 4" xfId="28778" xr:uid="{00000000-0005-0000-0000-000003700000}"/>
    <cellStyle name="40% - Accent6 22 4 2" xfId="28779" xr:uid="{00000000-0005-0000-0000-000004700000}"/>
    <cellStyle name="40% - Accent6 22 4 2 2" xfId="28780" xr:uid="{00000000-0005-0000-0000-000005700000}"/>
    <cellStyle name="40% - Accent6 22 4 3" xfId="28781" xr:uid="{00000000-0005-0000-0000-000006700000}"/>
    <cellStyle name="40% - Accent6 22 5" xfId="28782" xr:uid="{00000000-0005-0000-0000-000007700000}"/>
    <cellStyle name="40% - Accent6 22 5 2" xfId="28783" xr:uid="{00000000-0005-0000-0000-000008700000}"/>
    <cellStyle name="40% - Accent6 22 6" xfId="28784" xr:uid="{00000000-0005-0000-0000-000009700000}"/>
    <cellStyle name="40% - Accent6 23" xfId="28785" xr:uid="{00000000-0005-0000-0000-00000A700000}"/>
    <cellStyle name="40% - Accent6 23 2" xfId="28786" xr:uid="{00000000-0005-0000-0000-00000B700000}"/>
    <cellStyle name="40% - Accent6 23 2 2" xfId="28787" xr:uid="{00000000-0005-0000-0000-00000C700000}"/>
    <cellStyle name="40% - Accent6 23 2 2 2" xfId="28788" xr:uid="{00000000-0005-0000-0000-00000D700000}"/>
    <cellStyle name="40% - Accent6 23 2 2 2 2" xfId="28789" xr:uid="{00000000-0005-0000-0000-00000E700000}"/>
    <cellStyle name="40% - Accent6 23 2 2 3" xfId="28790" xr:uid="{00000000-0005-0000-0000-00000F700000}"/>
    <cellStyle name="40% - Accent6 23 2 3" xfId="28791" xr:uid="{00000000-0005-0000-0000-000010700000}"/>
    <cellStyle name="40% - Accent6 23 2 3 2" xfId="28792" xr:uid="{00000000-0005-0000-0000-000011700000}"/>
    <cellStyle name="40% - Accent6 23 2 4" xfId="28793" xr:uid="{00000000-0005-0000-0000-000012700000}"/>
    <cellStyle name="40% - Accent6 23 3" xfId="28794" xr:uid="{00000000-0005-0000-0000-000013700000}"/>
    <cellStyle name="40% - Accent6 23 3 2" xfId="28795" xr:uid="{00000000-0005-0000-0000-000014700000}"/>
    <cellStyle name="40% - Accent6 23 3 2 2" xfId="28796" xr:uid="{00000000-0005-0000-0000-000015700000}"/>
    <cellStyle name="40% - Accent6 23 3 3" xfId="28797" xr:uid="{00000000-0005-0000-0000-000016700000}"/>
    <cellStyle name="40% - Accent6 23 4" xfId="28798" xr:uid="{00000000-0005-0000-0000-000017700000}"/>
    <cellStyle name="40% - Accent6 23 4 2" xfId="28799" xr:uid="{00000000-0005-0000-0000-000018700000}"/>
    <cellStyle name="40% - Accent6 23 4 2 2" xfId="28800" xr:uid="{00000000-0005-0000-0000-000019700000}"/>
    <cellStyle name="40% - Accent6 23 4 3" xfId="28801" xr:uid="{00000000-0005-0000-0000-00001A700000}"/>
    <cellStyle name="40% - Accent6 23 5" xfId="28802" xr:uid="{00000000-0005-0000-0000-00001B700000}"/>
    <cellStyle name="40% - Accent6 23 5 2" xfId="28803" xr:uid="{00000000-0005-0000-0000-00001C700000}"/>
    <cellStyle name="40% - Accent6 23 6" xfId="28804" xr:uid="{00000000-0005-0000-0000-00001D700000}"/>
    <cellStyle name="40% - Accent6 24" xfId="28805" xr:uid="{00000000-0005-0000-0000-00001E700000}"/>
    <cellStyle name="40% - Accent6 24 2" xfId="28806" xr:uid="{00000000-0005-0000-0000-00001F700000}"/>
    <cellStyle name="40% - Accent6 24 2 2" xfId="28807" xr:uid="{00000000-0005-0000-0000-000020700000}"/>
    <cellStyle name="40% - Accent6 24 2 2 2" xfId="28808" xr:uid="{00000000-0005-0000-0000-000021700000}"/>
    <cellStyle name="40% - Accent6 24 2 2 2 2" xfId="28809" xr:uid="{00000000-0005-0000-0000-000022700000}"/>
    <cellStyle name="40% - Accent6 24 2 2 3" xfId="28810" xr:uid="{00000000-0005-0000-0000-000023700000}"/>
    <cellStyle name="40% - Accent6 24 2 3" xfId="28811" xr:uid="{00000000-0005-0000-0000-000024700000}"/>
    <cellStyle name="40% - Accent6 24 2 3 2" xfId="28812" xr:uid="{00000000-0005-0000-0000-000025700000}"/>
    <cellStyle name="40% - Accent6 24 2 4" xfId="28813" xr:uid="{00000000-0005-0000-0000-000026700000}"/>
    <cellStyle name="40% - Accent6 24 3" xfId="28814" xr:uid="{00000000-0005-0000-0000-000027700000}"/>
    <cellStyle name="40% - Accent6 24 3 2" xfId="28815" xr:uid="{00000000-0005-0000-0000-000028700000}"/>
    <cellStyle name="40% - Accent6 24 3 2 2" xfId="28816" xr:uid="{00000000-0005-0000-0000-000029700000}"/>
    <cellStyle name="40% - Accent6 24 3 3" xfId="28817" xr:uid="{00000000-0005-0000-0000-00002A700000}"/>
    <cellStyle name="40% - Accent6 24 4" xfId="28818" xr:uid="{00000000-0005-0000-0000-00002B700000}"/>
    <cellStyle name="40% - Accent6 24 4 2" xfId="28819" xr:uid="{00000000-0005-0000-0000-00002C700000}"/>
    <cellStyle name="40% - Accent6 24 4 2 2" xfId="28820" xr:uid="{00000000-0005-0000-0000-00002D700000}"/>
    <cellStyle name="40% - Accent6 24 4 3" xfId="28821" xr:uid="{00000000-0005-0000-0000-00002E700000}"/>
    <cellStyle name="40% - Accent6 24 5" xfId="28822" xr:uid="{00000000-0005-0000-0000-00002F700000}"/>
    <cellStyle name="40% - Accent6 24 5 2" xfId="28823" xr:uid="{00000000-0005-0000-0000-000030700000}"/>
    <cellStyle name="40% - Accent6 24 6" xfId="28824" xr:uid="{00000000-0005-0000-0000-000031700000}"/>
    <cellStyle name="40% - Accent6 25" xfId="28825" xr:uid="{00000000-0005-0000-0000-000032700000}"/>
    <cellStyle name="40% - Accent6 25 2" xfId="28826" xr:uid="{00000000-0005-0000-0000-000033700000}"/>
    <cellStyle name="40% - Accent6 25 2 2" xfId="28827" xr:uid="{00000000-0005-0000-0000-000034700000}"/>
    <cellStyle name="40% - Accent6 25 2 2 2" xfId="28828" xr:uid="{00000000-0005-0000-0000-000035700000}"/>
    <cellStyle name="40% - Accent6 25 2 3" xfId="28829" xr:uid="{00000000-0005-0000-0000-000036700000}"/>
    <cellStyle name="40% - Accent6 25 3" xfId="28830" xr:uid="{00000000-0005-0000-0000-000037700000}"/>
    <cellStyle name="40% - Accent6 25 3 2" xfId="28831" xr:uid="{00000000-0005-0000-0000-000038700000}"/>
    <cellStyle name="40% - Accent6 25 4" xfId="28832" xr:uid="{00000000-0005-0000-0000-000039700000}"/>
    <cellStyle name="40% - Accent6 26" xfId="28833" xr:uid="{00000000-0005-0000-0000-00003A700000}"/>
    <cellStyle name="40% - Accent6 26 2" xfId="28834" xr:uid="{00000000-0005-0000-0000-00003B700000}"/>
    <cellStyle name="40% - Accent6 26 2 2" xfId="28835" xr:uid="{00000000-0005-0000-0000-00003C700000}"/>
    <cellStyle name="40% - Accent6 26 3" xfId="28836" xr:uid="{00000000-0005-0000-0000-00003D700000}"/>
    <cellStyle name="40% - Accent6 27" xfId="28837" xr:uid="{00000000-0005-0000-0000-00003E700000}"/>
    <cellStyle name="40% - Accent6 27 2" xfId="28838" xr:uid="{00000000-0005-0000-0000-00003F700000}"/>
    <cellStyle name="40% - Accent6 27 2 2" xfId="28839" xr:uid="{00000000-0005-0000-0000-000040700000}"/>
    <cellStyle name="40% - Accent6 27 3" xfId="28840" xr:uid="{00000000-0005-0000-0000-000041700000}"/>
    <cellStyle name="40% - Accent6 28" xfId="28841" xr:uid="{00000000-0005-0000-0000-000042700000}"/>
    <cellStyle name="40% - Accent6 28 2" xfId="28842" xr:uid="{00000000-0005-0000-0000-000043700000}"/>
    <cellStyle name="40% - Accent6 29" xfId="28843" xr:uid="{00000000-0005-0000-0000-000044700000}"/>
    <cellStyle name="40% - Accent6 3" xfId="67" xr:uid="{00000000-0005-0000-0000-000045700000}"/>
    <cellStyle name="40% - Accent6 3 10" xfId="28844" xr:uid="{00000000-0005-0000-0000-000046700000}"/>
    <cellStyle name="40% - Accent6 3 2" xfId="28845" xr:uid="{00000000-0005-0000-0000-000047700000}"/>
    <cellStyle name="40% - Accent6 3 2 2" xfId="28846" xr:uid="{00000000-0005-0000-0000-000048700000}"/>
    <cellStyle name="40% - Accent6 3 2 2 2" xfId="28847" xr:uid="{00000000-0005-0000-0000-000049700000}"/>
    <cellStyle name="40% - Accent6 3 2 2 2 2" xfId="28848" xr:uid="{00000000-0005-0000-0000-00004A700000}"/>
    <cellStyle name="40% - Accent6 3 2 2 2 2 2" xfId="28849" xr:uid="{00000000-0005-0000-0000-00004B700000}"/>
    <cellStyle name="40% - Accent6 3 2 2 2 2 2 2" xfId="28850" xr:uid="{00000000-0005-0000-0000-00004C700000}"/>
    <cellStyle name="40% - Accent6 3 2 2 2 2 2 2 2" xfId="28851" xr:uid="{00000000-0005-0000-0000-00004D700000}"/>
    <cellStyle name="40% - Accent6 3 2 2 2 2 2 3" xfId="28852" xr:uid="{00000000-0005-0000-0000-00004E700000}"/>
    <cellStyle name="40% - Accent6 3 2 2 2 2 3" xfId="28853" xr:uid="{00000000-0005-0000-0000-00004F700000}"/>
    <cellStyle name="40% - Accent6 3 2 2 2 2 3 2" xfId="28854" xr:uid="{00000000-0005-0000-0000-000050700000}"/>
    <cellStyle name="40% - Accent6 3 2 2 2 2 4" xfId="28855" xr:uid="{00000000-0005-0000-0000-000051700000}"/>
    <cellStyle name="40% - Accent6 3 2 2 2 3" xfId="28856" xr:uid="{00000000-0005-0000-0000-000052700000}"/>
    <cellStyle name="40% - Accent6 3 2 2 2 3 2" xfId="28857" xr:uid="{00000000-0005-0000-0000-000053700000}"/>
    <cellStyle name="40% - Accent6 3 2 2 2 3 2 2" xfId="28858" xr:uid="{00000000-0005-0000-0000-000054700000}"/>
    <cellStyle name="40% - Accent6 3 2 2 2 3 3" xfId="28859" xr:uid="{00000000-0005-0000-0000-000055700000}"/>
    <cellStyle name="40% - Accent6 3 2 2 2 4" xfId="28860" xr:uid="{00000000-0005-0000-0000-000056700000}"/>
    <cellStyle name="40% - Accent6 3 2 2 2 4 2" xfId="28861" xr:uid="{00000000-0005-0000-0000-000057700000}"/>
    <cellStyle name="40% - Accent6 3 2 2 2 4 2 2" xfId="28862" xr:uid="{00000000-0005-0000-0000-000058700000}"/>
    <cellStyle name="40% - Accent6 3 2 2 2 4 3" xfId="28863" xr:uid="{00000000-0005-0000-0000-000059700000}"/>
    <cellStyle name="40% - Accent6 3 2 2 2 5" xfId="28864" xr:uid="{00000000-0005-0000-0000-00005A700000}"/>
    <cellStyle name="40% - Accent6 3 2 2 2 5 2" xfId="28865" xr:uid="{00000000-0005-0000-0000-00005B700000}"/>
    <cellStyle name="40% - Accent6 3 2 2 2 6" xfId="28866" xr:uid="{00000000-0005-0000-0000-00005C700000}"/>
    <cellStyle name="40% - Accent6 3 2 2 3" xfId="28867" xr:uid="{00000000-0005-0000-0000-00005D700000}"/>
    <cellStyle name="40% - Accent6 3 2 2 3 2" xfId="28868" xr:uid="{00000000-0005-0000-0000-00005E700000}"/>
    <cellStyle name="40% - Accent6 3 2 2 3 2 2" xfId="28869" xr:uid="{00000000-0005-0000-0000-00005F700000}"/>
    <cellStyle name="40% - Accent6 3 2 2 3 2 2 2" xfId="28870" xr:uid="{00000000-0005-0000-0000-000060700000}"/>
    <cellStyle name="40% - Accent6 3 2 2 3 2 3" xfId="28871" xr:uid="{00000000-0005-0000-0000-000061700000}"/>
    <cellStyle name="40% - Accent6 3 2 2 3 3" xfId="28872" xr:uid="{00000000-0005-0000-0000-000062700000}"/>
    <cellStyle name="40% - Accent6 3 2 2 3 3 2" xfId="28873" xr:uid="{00000000-0005-0000-0000-000063700000}"/>
    <cellStyle name="40% - Accent6 3 2 2 3 4" xfId="28874" xr:uid="{00000000-0005-0000-0000-000064700000}"/>
    <cellStyle name="40% - Accent6 3 2 2 4" xfId="28875" xr:uid="{00000000-0005-0000-0000-000065700000}"/>
    <cellStyle name="40% - Accent6 3 2 2 4 2" xfId="28876" xr:uid="{00000000-0005-0000-0000-000066700000}"/>
    <cellStyle name="40% - Accent6 3 2 2 4 2 2" xfId="28877" xr:uid="{00000000-0005-0000-0000-000067700000}"/>
    <cellStyle name="40% - Accent6 3 2 2 4 3" xfId="28878" xr:uid="{00000000-0005-0000-0000-000068700000}"/>
    <cellStyle name="40% - Accent6 3 2 2 5" xfId="28879" xr:uid="{00000000-0005-0000-0000-000069700000}"/>
    <cellStyle name="40% - Accent6 3 2 2 5 2" xfId="28880" xr:uid="{00000000-0005-0000-0000-00006A700000}"/>
    <cellStyle name="40% - Accent6 3 2 2 5 2 2" xfId="28881" xr:uid="{00000000-0005-0000-0000-00006B700000}"/>
    <cellStyle name="40% - Accent6 3 2 2 5 3" xfId="28882" xr:uid="{00000000-0005-0000-0000-00006C700000}"/>
    <cellStyle name="40% - Accent6 3 2 2 6" xfId="28883" xr:uid="{00000000-0005-0000-0000-00006D700000}"/>
    <cellStyle name="40% - Accent6 3 2 2 6 2" xfId="28884" xr:uid="{00000000-0005-0000-0000-00006E700000}"/>
    <cellStyle name="40% - Accent6 3 2 2 7" xfId="28885" xr:uid="{00000000-0005-0000-0000-00006F700000}"/>
    <cellStyle name="40% - Accent6 3 2 3" xfId="28886" xr:uid="{00000000-0005-0000-0000-000070700000}"/>
    <cellStyle name="40% - Accent6 3 2 3 2" xfId="28887" xr:uid="{00000000-0005-0000-0000-000071700000}"/>
    <cellStyle name="40% - Accent6 3 2 3 2 2" xfId="28888" xr:uid="{00000000-0005-0000-0000-000072700000}"/>
    <cellStyle name="40% - Accent6 3 2 3 2 2 2" xfId="28889" xr:uid="{00000000-0005-0000-0000-000073700000}"/>
    <cellStyle name="40% - Accent6 3 2 3 2 2 2 2" xfId="28890" xr:uid="{00000000-0005-0000-0000-000074700000}"/>
    <cellStyle name="40% - Accent6 3 2 3 2 2 2 2 2" xfId="28891" xr:uid="{00000000-0005-0000-0000-000075700000}"/>
    <cellStyle name="40% - Accent6 3 2 3 2 2 2 3" xfId="28892" xr:uid="{00000000-0005-0000-0000-000076700000}"/>
    <cellStyle name="40% - Accent6 3 2 3 2 2 3" xfId="28893" xr:uid="{00000000-0005-0000-0000-000077700000}"/>
    <cellStyle name="40% - Accent6 3 2 3 2 2 3 2" xfId="28894" xr:uid="{00000000-0005-0000-0000-000078700000}"/>
    <cellStyle name="40% - Accent6 3 2 3 2 2 4" xfId="28895" xr:uid="{00000000-0005-0000-0000-000079700000}"/>
    <cellStyle name="40% - Accent6 3 2 3 2 3" xfId="28896" xr:uid="{00000000-0005-0000-0000-00007A700000}"/>
    <cellStyle name="40% - Accent6 3 2 3 2 3 2" xfId="28897" xr:uid="{00000000-0005-0000-0000-00007B700000}"/>
    <cellStyle name="40% - Accent6 3 2 3 2 3 2 2" xfId="28898" xr:uid="{00000000-0005-0000-0000-00007C700000}"/>
    <cellStyle name="40% - Accent6 3 2 3 2 3 3" xfId="28899" xr:uid="{00000000-0005-0000-0000-00007D700000}"/>
    <cellStyle name="40% - Accent6 3 2 3 2 4" xfId="28900" xr:uid="{00000000-0005-0000-0000-00007E700000}"/>
    <cellStyle name="40% - Accent6 3 2 3 2 4 2" xfId="28901" xr:uid="{00000000-0005-0000-0000-00007F700000}"/>
    <cellStyle name="40% - Accent6 3 2 3 2 4 2 2" xfId="28902" xr:uid="{00000000-0005-0000-0000-000080700000}"/>
    <cellStyle name="40% - Accent6 3 2 3 2 4 3" xfId="28903" xr:uid="{00000000-0005-0000-0000-000081700000}"/>
    <cellStyle name="40% - Accent6 3 2 3 2 5" xfId="28904" xr:uid="{00000000-0005-0000-0000-000082700000}"/>
    <cellStyle name="40% - Accent6 3 2 3 2 5 2" xfId="28905" xr:uid="{00000000-0005-0000-0000-000083700000}"/>
    <cellStyle name="40% - Accent6 3 2 3 2 6" xfId="28906" xr:uid="{00000000-0005-0000-0000-000084700000}"/>
    <cellStyle name="40% - Accent6 3 2 3 3" xfId="28907" xr:uid="{00000000-0005-0000-0000-000085700000}"/>
    <cellStyle name="40% - Accent6 3 2 3 3 2" xfId="28908" xr:uid="{00000000-0005-0000-0000-000086700000}"/>
    <cellStyle name="40% - Accent6 3 2 3 3 2 2" xfId="28909" xr:uid="{00000000-0005-0000-0000-000087700000}"/>
    <cellStyle name="40% - Accent6 3 2 3 3 2 2 2" xfId="28910" xr:uid="{00000000-0005-0000-0000-000088700000}"/>
    <cellStyle name="40% - Accent6 3 2 3 3 2 3" xfId="28911" xr:uid="{00000000-0005-0000-0000-000089700000}"/>
    <cellStyle name="40% - Accent6 3 2 3 3 3" xfId="28912" xr:uid="{00000000-0005-0000-0000-00008A700000}"/>
    <cellStyle name="40% - Accent6 3 2 3 3 3 2" xfId="28913" xr:uid="{00000000-0005-0000-0000-00008B700000}"/>
    <cellStyle name="40% - Accent6 3 2 3 3 4" xfId="28914" xr:uid="{00000000-0005-0000-0000-00008C700000}"/>
    <cellStyle name="40% - Accent6 3 2 3 4" xfId="28915" xr:uid="{00000000-0005-0000-0000-00008D700000}"/>
    <cellStyle name="40% - Accent6 3 2 3 4 2" xfId="28916" xr:uid="{00000000-0005-0000-0000-00008E700000}"/>
    <cellStyle name="40% - Accent6 3 2 3 4 2 2" xfId="28917" xr:uid="{00000000-0005-0000-0000-00008F700000}"/>
    <cellStyle name="40% - Accent6 3 2 3 4 3" xfId="28918" xr:uid="{00000000-0005-0000-0000-000090700000}"/>
    <cellStyle name="40% - Accent6 3 2 3 5" xfId="28919" xr:uid="{00000000-0005-0000-0000-000091700000}"/>
    <cellStyle name="40% - Accent6 3 2 3 5 2" xfId="28920" xr:uid="{00000000-0005-0000-0000-000092700000}"/>
    <cellStyle name="40% - Accent6 3 2 3 5 2 2" xfId="28921" xr:uid="{00000000-0005-0000-0000-000093700000}"/>
    <cellStyle name="40% - Accent6 3 2 3 5 3" xfId="28922" xr:uid="{00000000-0005-0000-0000-000094700000}"/>
    <cellStyle name="40% - Accent6 3 2 3 6" xfId="28923" xr:uid="{00000000-0005-0000-0000-000095700000}"/>
    <cellStyle name="40% - Accent6 3 2 3 6 2" xfId="28924" xr:uid="{00000000-0005-0000-0000-000096700000}"/>
    <cellStyle name="40% - Accent6 3 2 3 7" xfId="28925" xr:uid="{00000000-0005-0000-0000-000097700000}"/>
    <cellStyle name="40% - Accent6 3 2 4" xfId="28926" xr:uid="{00000000-0005-0000-0000-000098700000}"/>
    <cellStyle name="40% - Accent6 3 2 4 2" xfId="28927" xr:uid="{00000000-0005-0000-0000-000099700000}"/>
    <cellStyle name="40% - Accent6 3 2 4 2 2" xfId="28928" xr:uid="{00000000-0005-0000-0000-00009A700000}"/>
    <cellStyle name="40% - Accent6 3 2 4 2 2 2" xfId="28929" xr:uid="{00000000-0005-0000-0000-00009B700000}"/>
    <cellStyle name="40% - Accent6 3 2 4 2 2 2 2" xfId="28930" xr:uid="{00000000-0005-0000-0000-00009C700000}"/>
    <cellStyle name="40% - Accent6 3 2 4 2 2 3" xfId="28931" xr:uid="{00000000-0005-0000-0000-00009D700000}"/>
    <cellStyle name="40% - Accent6 3 2 4 2 3" xfId="28932" xr:uid="{00000000-0005-0000-0000-00009E700000}"/>
    <cellStyle name="40% - Accent6 3 2 4 2 3 2" xfId="28933" xr:uid="{00000000-0005-0000-0000-00009F700000}"/>
    <cellStyle name="40% - Accent6 3 2 4 2 4" xfId="28934" xr:uid="{00000000-0005-0000-0000-0000A0700000}"/>
    <cellStyle name="40% - Accent6 3 2 4 3" xfId="28935" xr:uid="{00000000-0005-0000-0000-0000A1700000}"/>
    <cellStyle name="40% - Accent6 3 2 4 3 2" xfId="28936" xr:uid="{00000000-0005-0000-0000-0000A2700000}"/>
    <cellStyle name="40% - Accent6 3 2 4 3 2 2" xfId="28937" xr:uid="{00000000-0005-0000-0000-0000A3700000}"/>
    <cellStyle name="40% - Accent6 3 2 4 3 3" xfId="28938" xr:uid="{00000000-0005-0000-0000-0000A4700000}"/>
    <cellStyle name="40% - Accent6 3 2 4 4" xfId="28939" xr:uid="{00000000-0005-0000-0000-0000A5700000}"/>
    <cellStyle name="40% - Accent6 3 2 4 4 2" xfId="28940" xr:uid="{00000000-0005-0000-0000-0000A6700000}"/>
    <cellStyle name="40% - Accent6 3 2 4 4 2 2" xfId="28941" xr:uid="{00000000-0005-0000-0000-0000A7700000}"/>
    <cellStyle name="40% - Accent6 3 2 4 4 3" xfId="28942" xr:uid="{00000000-0005-0000-0000-0000A8700000}"/>
    <cellStyle name="40% - Accent6 3 2 4 5" xfId="28943" xr:uid="{00000000-0005-0000-0000-0000A9700000}"/>
    <cellStyle name="40% - Accent6 3 2 4 5 2" xfId="28944" xr:uid="{00000000-0005-0000-0000-0000AA700000}"/>
    <cellStyle name="40% - Accent6 3 2 4 6" xfId="28945" xr:uid="{00000000-0005-0000-0000-0000AB700000}"/>
    <cellStyle name="40% - Accent6 3 2 5" xfId="28946" xr:uid="{00000000-0005-0000-0000-0000AC700000}"/>
    <cellStyle name="40% - Accent6 3 2 5 2" xfId="28947" xr:uid="{00000000-0005-0000-0000-0000AD700000}"/>
    <cellStyle name="40% - Accent6 3 2 5 2 2" xfId="28948" xr:uid="{00000000-0005-0000-0000-0000AE700000}"/>
    <cellStyle name="40% - Accent6 3 2 5 2 2 2" xfId="28949" xr:uid="{00000000-0005-0000-0000-0000AF700000}"/>
    <cellStyle name="40% - Accent6 3 2 5 2 3" xfId="28950" xr:uid="{00000000-0005-0000-0000-0000B0700000}"/>
    <cellStyle name="40% - Accent6 3 2 5 3" xfId="28951" xr:uid="{00000000-0005-0000-0000-0000B1700000}"/>
    <cellStyle name="40% - Accent6 3 2 5 3 2" xfId="28952" xr:uid="{00000000-0005-0000-0000-0000B2700000}"/>
    <cellStyle name="40% - Accent6 3 2 5 4" xfId="28953" xr:uid="{00000000-0005-0000-0000-0000B3700000}"/>
    <cellStyle name="40% - Accent6 3 2 6" xfId="28954" xr:uid="{00000000-0005-0000-0000-0000B4700000}"/>
    <cellStyle name="40% - Accent6 3 2 6 2" xfId="28955" xr:uid="{00000000-0005-0000-0000-0000B5700000}"/>
    <cellStyle name="40% - Accent6 3 2 6 2 2" xfId="28956" xr:uid="{00000000-0005-0000-0000-0000B6700000}"/>
    <cellStyle name="40% - Accent6 3 2 6 3" xfId="28957" xr:uid="{00000000-0005-0000-0000-0000B7700000}"/>
    <cellStyle name="40% - Accent6 3 2 7" xfId="28958" xr:uid="{00000000-0005-0000-0000-0000B8700000}"/>
    <cellStyle name="40% - Accent6 3 2 7 2" xfId="28959" xr:uid="{00000000-0005-0000-0000-0000B9700000}"/>
    <cellStyle name="40% - Accent6 3 2 7 2 2" xfId="28960" xr:uid="{00000000-0005-0000-0000-0000BA700000}"/>
    <cellStyle name="40% - Accent6 3 2 7 3" xfId="28961" xr:uid="{00000000-0005-0000-0000-0000BB700000}"/>
    <cellStyle name="40% - Accent6 3 2 8" xfId="28962" xr:uid="{00000000-0005-0000-0000-0000BC700000}"/>
    <cellStyle name="40% - Accent6 3 2 8 2" xfId="28963" xr:uid="{00000000-0005-0000-0000-0000BD700000}"/>
    <cellStyle name="40% - Accent6 3 2 9" xfId="28964" xr:uid="{00000000-0005-0000-0000-0000BE700000}"/>
    <cellStyle name="40% - Accent6 3 3" xfId="28965" xr:uid="{00000000-0005-0000-0000-0000BF700000}"/>
    <cellStyle name="40% - Accent6 3 3 2" xfId="28966" xr:uid="{00000000-0005-0000-0000-0000C0700000}"/>
    <cellStyle name="40% - Accent6 3 3 2 2" xfId="28967" xr:uid="{00000000-0005-0000-0000-0000C1700000}"/>
    <cellStyle name="40% - Accent6 3 3 2 2 2" xfId="28968" xr:uid="{00000000-0005-0000-0000-0000C2700000}"/>
    <cellStyle name="40% - Accent6 3 3 2 2 2 2" xfId="28969" xr:uid="{00000000-0005-0000-0000-0000C3700000}"/>
    <cellStyle name="40% - Accent6 3 3 2 2 2 2 2" xfId="28970" xr:uid="{00000000-0005-0000-0000-0000C4700000}"/>
    <cellStyle name="40% - Accent6 3 3 2 2 2 3" xfId="28971" xr:uid="{00000000-0005-0000-0000-0000C5700000}"/>
    <cellStyle name="40% - Accent6 3 3 2 2 3" xfId="28972" xr:uid="{00000000-0005-0000-0000-0000C6700000}"/>
    <cellStyle name="40% - Accent6 3 3 2 2 3 2" xfId="28973" xr:uid="{00000000-0005-0000-0000-0000C7700000}"/>
    <cellStyle name="40% - Accent6 3 3 2 2 4" xfId="28974" xr:uid="{00000000-0005-0000-0000-0000C8700000}"/>
    <cellStyle name="40% - Accent6 3 3 2 3" xfId="28975" xr:uid="{00000000-0005-0000-0000-0000C9700000}"/>
    <cellStyle name="40% - Accent6 3 3 2 3 2" xfId="28976" xr:uid="{00000000-0005-0000-0000-0000CA700000}"/>
    <cellStyle name="40% - Accent6 3 3 2 3 2 2" xfId="28977" xr:uid="{00000000-0005-0000-0000-0000CB700000}"/>
    <cellStyle name="40% - Accent6 3 3 2 3 3" xfId="28978" xr:uid="{00000000-0005-0000-0000-0000CC700000}"/>
    <cellStyle name="40% - Accent6 3 3 2 4" xfId="28979" xr:uid="{00000000-0005-0000-0000-0000CD700000}"/>
    <cellStyle name="40% - Accent6 3 3 2 4 2" xfId="28980" xr:uid="{00000000-0005-0000-0000-0000CE700000}"/>
    <cellStyle name="40% - Accent6 3 3 2 4 2 2" xfId="28981" xr:uid="{00000000-0005-0000-0000-0000CF700000}"/>
    <cellStyle name="40% - Accent6 3 3 2 4 3" xfId="28982" xr:uid="{00000000-0005-0000-0000-0000D0700000}"/>
    <cellStyle name="40% - Accent6 3 3 2 5" xfId="28983" xr:uid="{00000000-0005-0000-0000-0000D1700000}"/>
    <cellStyle name="40% - Accent6 3 3 2 5 2" xfId="28984" xr:uid="{00000000-0005-0000-0000-0000D2700000}"/>
    <cellStyle name="40% - Accent6 3 3 2 6" xfId="28985" xr:uid="{00000000-0005-0000-0000-0000D3700000}"/>
    <cellStyle name="40% - Accent6 3 3 3" xfId="28986" xr:uid="{00000000-0005-0000-0000-0000D4700000}"/>
    <cellStyle name="40% - Accent6 3 3 3 2" xfId="28987" xr:uid="{00000000-0005-0000-0000-0000D5700000}"/>
    <cellStyle name="40% - Accent6 3 3 3 2 2" xfId="28988" xr:uid="{00000000-0005-0000-0000-0000D6700000}"/>
    <cellStyle name="40% - Accent6 3 3 3 2 2 2" xfId="28989" xr:uid="{00000000-0005-0000-0000-0000D7700000}"/>
    <cellStyle name="40% - Accent6 3 3 3 2 3" xfId="28990" xr:uid="{00000000-0005-0000-0000-0000D8700000}"/>
    <cellStyle name="40% - Accent6 3 3 3 3" xfId="28991" xr:uid="{00000000-0005-0000-0000-0000D9700000}"/>
    <cellStyle name="40% - Accent6 3 3 3 3 2" xfId="28992" xr:uid="{00000000-0005-0000-0000-0000DA700000}"/>
    <cellStyle name="40% - Accent6 3 3 3 4" xfId="28993" xr:uid="{00000000-0005-0000-0000-0000DB700000}"/>
    <cellStyle name="40% - Accent6 3 3 4" xfId="28994" xr:uid="{00000000-0005-0000-0000-0000DC700000}"/>
    <cellStyle name="40% - Accent6 3 3 4 2" xfId="28995" xr:uid="{00000000-0005-0000-0000-0000DD700000}"/>
    <cellStyle name="40% - Accent6 3 3 4 2 2" xfId="28996" xr:uid="{00000000-0005-0000-0000-0000DE700000}"/>
    <cellStyle name="40% - Accent6 3 3 4 3" xfId="28997" xr:uid="{00000000-0005-0000-0000-0000DF700000}"/>
    <cellStyle name="40% - Accent6 3 3 5" xfId="28998" xr:uid="{00000000-0005-0000-0000-0000E0700000}"/>
    <cellStyle name="40% - Accent6 3 3 5 2" xfId="28999" xr:uid="{00000000-0005-0000-0000-0000E1700000}"/>
    <cellStyle name="40% - Accent6 3 3 5 2 2" xfId="29000" xr:uid="{00000000-0005-0000-0000-0000E2700000}"/>
    <cellStyle name="40% - Accent6 3 3 5 3" xfId="29001" xr:uid="{00000000-0005-0000-0000-0000E3700000}"/>
    <cellStyle name="40% - Accent6 3 3 6" xfId="29002" xr:uid="{00000000-0005-0000-0000-0000E4700000}"/>
    <cellStyle name="40% - Accent6 3 3 6 2" xfId="29003" xr:uid="{00000000-0005-0000-0000-0000E5700000}"/>
    <cellStyle name="40% - Accent6 3 3 7" xfId="29004" xr:uid="{00000000-0005-0000-0000-0000E6700000}"/>
    <cellStyle name="40% - Accent6 3 4" xfId="29005" xr:uid="{00000000-0005-0000-0000-0000E7700000}"/>
    <cellStyle name="40% - Accent6 3 4 2" xfId="29006" xr:uid="{00000000-0005-0000-0000-0000E8700000}"/>
    <cellStyle name="40% - Accent6 3 4 2 2" xfId="29007" xr:uid="{00000000-0005-0000-0000-0000E9700000}"/>
    <cellStyle name="40% - Accent6 3 4 2 2 2" xfId="29008" xr:uid="{00000000-0005-0000-0000-0000EA700000}"/>
    <cellStyle name="40% - Accent6 3 4 2 2 2 2" xfId="29009" xr:uid="{00000000-0005-0000-0000-0000EB700000}"/>
    <cellStyle name="40% - Accent6 3 4 2 2 2 2 2" xfId="29010" xr:uid="{00000000-0005-0000-0000-0000EC700000}"/>
    <cellStyle name="40% - Accent6 3 4 2 2 2 3" xfId="29011" xr:uid="{00000000-0005-0000-0000-0000ED700000}"/>
    <cellStyle name="40% - Accent6 3 4 2 2 3" xfId="29012" xr:uid="{00000000-0005-0000-0000-0000EE700000}"/>
    <cellStyle name="40% - Accent6 3 4 2 2 3 2" xfId="29013" xr:uid="{00000000-0005-0000-0000-0000EF700000}"/>
    <cellStyle name="40% - Accent6 3 4 2 2 4" xfId="29014" xr:uid="{00000000-0005-0000-0000-0000F0700000}"/>
    <cellStyle name="40% - Accent6 3 4 2 3" xfId="29015" xr:uid="{00000000-0005-0000-0000-0000F1700000}"/>
    <cellStyle name="40% - Accent6 3 4 2 3 2" xfId="29016" xr:uid="{00000000-0005-0000-0000-0000F2700000}"/>
    <cellStyle name="40% - Accent6 3 4 2 3 2 2" xfId="29017" xr:uid="{00000000-0005-0000-0000-0000F3700000}"/>
    <cellStyle name="40% - Accent6 3 4 2 3 3" xfId="29018" xr:uid="{00000000-0005-0000-0000-0000F4700000}"/>
    <cellStyle name="40% - Accent6 3 4 2 4" xfId="29019" xr:uid="{00000000-0005-0000-0000-0000F5700000}"/>
    <cellStyle name="40% - Accent6 3 4 2 4 2" xfId="29020" xr:uid="{00000000-0005-0000-0000-0000F6700000}"/>
    <cellStyle name="40% - Accent6 3 4 2 4 2 2" xfId="29021" xr:uid="{00000000-0005-0000-0000-0000F7700000}"/>
    <cellStyle name="40% - Accent6 3 4 2 4 3" xfId="29022" xr:uid="{00000000-0005-0000-0000-0000F8700000}"/>
    <cellStyle name="40% - Accent6 3 4 2 5" xfId="29023" xr:uid="{00000000-0005-0000-0000-0000F9700000}"/>
    <cellStyle name="40% - Accent6 3 4 2 5 2" xfId="29024" xr:uid="{00000000-0005-0000-0000-0000FA700000}"/>
    <cellStyle name="40% - Accent6 3 4 2 6" xfId="29025" xr:uid="{00000000-0005-0000-0000-0000FB700000}"/>
    <cellStyle name="40% - Accent6 3 4 3" xfId="29026" xr:uid="{00000000-0005-0000-0000-0000FC700000}"/>
    <cellStyle name="40% - Accent6 3 4 3 2" xfId="29027" xr:uid="{00000000-0005-0000-0000-0000FD700000}"/>
    <cellStyle name="40% - Accent6 3 4 3 2 2" xfId="29028" xr:uid="{00000000-0005-0000-0000-0000FE700000}"/>
    <cellStyle name="40% - Accent6 3 4 3 2 2 2" xfId="29029" xr:uid="{00000000-0005-0000-0000-0000FF700000}"/>
    <cellStyle name="40% - Accent6 3 4 3 2 3" xfId="29030" xr:uid="{00000000-0005-0000-0000-000000710000}"/>
    <cellStyle name="40% - Accent6 3 4 3 3" xfId="29031" xr:uid="{00000000-0005-0000-0000-000001710000}"/>
    <cellStyle name="40% - Accent6 3 4 3 3 2" xfId="29032" xr:uid="{00000000-0005-0000-0000-000002710000}"/>
    <cellStyle name="40% - Accent6 3 4 3 4" xfId="29033" xr:uid="{00000000-0005-0000-0000-000003710000}"/>
    <cellStyle name="40% - Accent6 3 4 4" xfId="29034" xr:uid="{00000000-0005-0000-0000-000004710000}"/>
    <cellStyle name="40% - Accent6 3 4 4 2" xfId="29035" xr:uid="{00000000-0005-0000-0000-000005710000}"/>
    <cellStyle name="40% - Accent6 3 4 4 2 2" xfId="29036" xr:uid="{00000000-0005-0000-0000-000006710000}"/>
    <cellStyle name="40% - Accent6 3 4 4 3" xfId="29037" xr:uid="{00000000-0005-0000-0000-000007710000}"/>
    <cellStyle name="40% - Accent6 3 4 5" xfId="29038" xr:uid="{00000000-0005-0000-0000-000008710000}"/>
    <cellStyle name="40% - Accent6 3 4 5 2" xfId="29039" xr:uid="{00000000-0005-0000-0000-000009710000}"/>
    <cellStyle name="40% - Accent6 3 4 5 2 2" xfId="29040" xr:uid="{00000000-0005-0000-0000-00000A710000}"/>
    <cellStyle name="40% - Accent6 3 4 5 3" xfId="29041" xr:uid="{00000000-0005-0000-0000-00000B710000}"/>
    <cellStyle name="40% - Accent6 3 4 6" xfId="29042" xr:uid="{00000000-0005-0000-0000-00000C710000}"/>
    <cellStyle name="40% - Accent6 3 4 6 2" xfId="29043" xr:uid="{00000000-0005-0000-0000-00000D710000}"/>
    <cellStyle name="40% - Accent6 3 4 7" xfId="29044" xr:uid="{00000000-0005-0000-0000-00000E710000}"/>
    <cellStyle name="40% - Accent6 3 5" xfId="29045" xr:uid="{00000000-0005-0000-0000-00000F710000}"/>
    <cellStyle name="40% - Accent6 3 5 2" xfId="29046" xr:uid="{00000000-0005-0000-0000-000010710000}"/>
    <cellStyle name="40% - Accent6 3 5 2 2" xfId="29047" xr:uid="{00000000-0005-0000-0000-000011710000}"/>
    <cellStyle name="40% - Accent6 3 5 2 2 2" xfId="29048" xr:uid="{00000000-0005-0000-0000-000012710000}"/>
    <cellStyle name="40% - Accent6 3 5 2 2 2 2" xfId="29049" xr:uid="{00000000-0005-0000-0000-000013710000}"/>
    <cellStyle name="40% - Accent6 3 5 2 2 3" xfId="29050" xr:uid="{00000000-0005-0000-0000-000014710000}"/>
    <cellStyle name="40% - Accent6 3 5 2 3" xfId="29051" xr:uid="{00000000-0005-0000-0000-000015710000}"/>
    <cellStyle name="40% - Accent6 3 5 2 3 2" xfId="29052" xr:uid="{00000000-0005-0000-0000-000016710000}"/>
    <cellStyle name="40% - Accent6 3 5 2 4" xfId="29053" xr:uid="{00000000-0005-0000-0000-000017710000}"/>
    <cellStyle name="40% - Accent6 3 5 3" xfId="29054" xr:uid="{00000000-0005-0000-0000-000018710000}"/>
    <cellStyle name="40% - Accent6 3 5 3 2" xfId="29055" xr:uid="{00000000-0005-0000-0000-000019710000}"/>
    <cellStyle name="40% - Accent6 3 5 3 2 2" xfId="29056" xr:uid="{00000000-0005-0000-0000-00001A710000}"/>
    <cellStyle name="40% - Accent6 3 5 3 3" xfId="29057" xr:uid="{00000000-0005-0000-0000-00001B710000}"/>
    <cellStyle name="40% - Accent6 3 5 4" xfId="29058" xr:uid="{00000000-0005-0000-0000-00001C710000}"/>
    <cellStyle name="40% - Accent6 3 5 4 2" xfId="29059" xr:uid="{00000000-0005-0000-0000-00001D710000}"/>
    <cellStyle name="40% - Accent6 3 5 4 2 2" xfId="29060" xr:uid="{00000000-0005-0000-0000-00001E710000}"/>
    <cellStyle name="40% - Accent6 3 5 4 3" xfId="29061" xr:uid="{00000000-0005-0000-0000-00001F710000}"/>
    <cellStyle name="40% - Accent6 3 5 5" xfId="29062" xr:uid="{00000000-0005-0000-0000-000020710000}"/>
    <cellStyle name="40% - Accent6 3 5 5 2" xfId="29063" xr:uid="{00000000-0005-0000-0000-000021710000}"/>
    <cellStyle name="40% - Accent6 3 5 6" xfId="29064" xr:uid="{00000000-0005-0000-0000-000022710000}"/>
    <cellStyle name="40% - Accent6 3 6" xfId="29065" xr:uid="{00000000-0005-0000-0000-000023710000}"/>
    <cellStyle name="40% - Accent6 3 6 2" xfId="29066" xr:uid="{00000000-0005-0000-0000-000024710000}"/>
    <cellStyle name="40% - Accent6 3 6 2 2" xfId="29067" xr:uid="{00000000-0005-0000-0000-000025710000}"/>
    <cellStyle name="40% - Accent6 3 6 2 2 2" xfId="29068" xr:uid="{00000000-0005-0000-0000-000026710000}"/>
    <cellStyle name="40% - Accent6 3 6 2 3" xfId="29069" xr:uid="{00000000-0005-0000-0000-000027710000}"/>
    <cellStyle name="40% - Accent6 3 6 3" xfId="29070" xr:uid="{00000000-0005-0000-0000-000028710000}"/>
    <cellStyle name="40% - Accent6 3 6 3 2" xfId="29071" xr:uid="{00000000-0005-0000-0000-000029710000}"/>
    <cellStyle name="40% - Accent6 3 6 4" xfId="29072" xr:uid="{00000000-0005-0000-0000-00002A710000}"/>
    <cellStyle name="40% - Accent6 3 7" xfId="29073" xr:uid="{00000000-0005-0000-0000-00002B710000}"/>
    <cellStyle name="40% - Accent6 3 7 2" xfId="29074" xr:uid="{00000000-0005-0000-0000-00002C710000}"/>
    <cellStyle name="40% - Accent6 3 7 2 2" xfId="29075" xr:uid="{00000000-0005-0000-0000-00002D710000}"/>
    <cellStyle name="40% - Accent6 3 7 3" xfId="29076" xr:uid="{00000000-0005-0000-0000-00002E710000}"/>
    <cellStyle name="40% - Accent6 3 8" xfId="29077" xr:uid="{00000000-0005-0000-0000-00002F710000}"/>
    <cellStyle name="40% - Accent6 3 8 2" xfId="29078" xr:uid="{00000000-0005-0000-0000-000030710000}"/>
    <cellStyle name="40% - Accent6 3 8 2 2" xfId="29079" xr:uid="{00000000-0005-0000-0000-000031710000}"/>
    <cellStyle name="40% - Accent6 3 8 3" xfId="29080" xr:uid="{00000000-0005-0000-0000-000032710000}"/>
    <cellStyle name="40% - Accent6 3 9" xfId="29081" xr:uid="{00000000-0005-0000-0000-000033710000}"/>
    <cellStyle name="40% - Accent6 3 9 2" xfId="29082" xr:uid="{00000000-0005-0000-0000-000034710000}"/>
    <cellStyle name="40% - Accent6 30" xfId="29083" xr:uid="{00000000-0005-0000-0000-000035710000}"/>
    <cellStyle name="40% - Accent6 31" xfId="29084" xr:uid="{00000000-0005-0000-0000-000036710000}"/>
    <cellStyle name="40% - Accent6 32" xfId="29085" xr:uid="{00000000-0005-0000-0000-000037710000}"/>
    <cellStyle name="40% - Accent6 4" xfId="29086" xr:uid="{00000000-0005-0000-0000-000038710000}"/>
    <cellStyle name="40% - Accent6 4 10" xfId="29087" xr:uid="{00000000-0005-0000-0000-000039710000}"/>
    <cellStyle name="40% - Accent6 4 2" xfId="29088" xr:uid="{00000000-0005-0000-0000-00003A710000}"/>
    <cellStyle name="40% - Accent6 4 2 2" xfId="29089" xr:uid="{00000000-0005-0000-0000-00003B710000}"/>
    <cellStyle name="40% - Accent6 4 2 2 2" xfId="29090" xr:uid="{00000000-0005-0000-0000-00003C710000}"/>
    <cellStyle name="40% - Accent6 4 2 2 2 2" xfId="29091" xr:uid="{00000000-0005-0000-0000-00003D710000}"/>
    <cellStyle name="40% - Accent6 4 2 2 2 2 2" xfId="29092" xr:uid="{00000000-0005-0000-0000-00003E710000}"/>
    <cellStyle name="40% - Accent6 4 2 2 2 2 2 2" xfId="29093" xr:uid="{00000000-0005-0000-0000-00003F710000}"/>
    <cellStyle name="40% - Accent6 4 2 2 2 2 2 2 2" xfId="29094" xr:uid="{00000000-0005-0000-0000-000040710000}"/>
    <cellStyle name="40% - Accent6 4 2 2 2 2 2 3" xfId="29095" xr:uid="{00000000-0005-0000-0000-000041710000}"/>
    <cellStyle name="40% - Accent6 4 2 2 2 2 3" xfId="29096" xr:uid="{00000000-0005-0000-0000-000042710000}"/>
    <cellStyle name="40% - Accent6 4 2 2 2 2 3 2" xfId="29097" xr:uid="{00000000-0005-0000-0000-000043710000}"/>
    <cellStyle name="40% - Accent6 4 2 2 2 2 4" xfId="29098" xr:uid="{00000000-0005-0000-0000-000044710000}"/>
    <cellStyle name="40% - Accent6 4 2 2 2 3" xfId="29099" xr:uid="{00000000-0005-0000-0000-000045710000}"/>
    <cellStyle name="40% - Accent6 4 2 2 2 3 2" xfId="29100" xr:uid="{00000000-0005-0000-0000-000046710000}"/>
    <cellStyle name="40% - Accent6 4 2 2 2 3 2 2" xfId="29101" xr:uid="{00000000-0005-0000-0000-000047710000}"/>
    <cellStyle name="40% - Accent6 4 2 2 2 3 3" xfId="29102" xr:uid="{00000000-0005-0000-0000-000048710000}"/>
    <cellStyle name="40% - Accent6 4 2 2 2 4" xfId="29103" xr:uid="{00000000-0005-0000-0000-000049710000}"/>
    <cellStyle name="40% - Accent6 4 2 2 2 4 2" xfId="29104" xr:uid="{00000000-0005-0000-0000-00004A710000}"/>
    <cellStyle name="40% - Accent6 4 2 2 2 4 2 2" xfId="29105" xr:uid="{00000000-0005-0000-0000-00004B710000}"/>
    <cellStyle name="40% - Accent6 4 2 2 2 4 3" xfId="29106" xr:uid="{00000000-0005-0000-0000-00004C710000}"/>
    <cellStyle name="40% - Accent6 4 2 2 2 5" xfId="29107" xr:uid="{00000000-0005-0000-0000-00004D710000}"/>
    <cellStyle name="40% - Accent6 4 2 2 2 5 2" xfId="29108" xr:uid="{00000000-0005-0000-0000-00004E710000}"/>
    <cellStyle name="40% - Accent6 4 2 2 2 6" xfId="29109" xr:uid="{00000000-0005-0000-0000-00004F710000}"/>
    <cellStyle name="40% - Accent6 4 2 2 3" xfId="29110" xr:uid="{00000000-0005-0000-0000-000050710000}"/>
    <cellStyle name="40% - Accent6 4 2 2 3 2" xfId="29111" xr:uid="{00000000-0005-0000-0000-000051710000}"/>
    <cellStyle name="40% - Accent6 4 2 2 3 2 2" xfId="29112" xr:uid="{00000000-0005-0000-0000-000052710000}"/>
    <cellStyle name="40% - Accent6 4 2 2 3 2 2 2" xfId="29113" xr:uid="{00000000-0005-0000-0000-000053710000}"/>
    <cellStyle name="40% - Accent6 4 2 2 3 2 3" xfId="29114" xr:uid="{00000000-0005-0000-0000-000054710000}"/>
    <cellStyle name="40% - Accent6 4 2 2 3 3" xfId="29115" xr:uid="{00000000-0005-0000-0000-000055710000}"/>
    <cellStyle name="40% - Accent6 4 2 2 3 3 2" xfId="29116" xr:uid="{00000000-0005-0000-0000-000056710000}"/>
    <cellStyle name="40% - Accent6 4 2 2 3 4" xfId="29117" xr:uid="{00000000-0005-0000-0000-000057710000}"/>
    <cellStyle name="40% - Accent6 4 2 2 4" xfId="29118" xr:uid="{00000000-0005-0000-0000-000058710000}"/>
    <cellStyle name="40% - Accent6 4 2 2 4 2" xfId="29119" xr:uid="{00000000-0005-0000-0000-000059710000}"/>
    <cellStyle name="40% - Accent6 4 2 2 4 2 2" xfId="29120" xr:uid="{00000000-0005-0000-0000-00005A710000}"/>
    <cellStyle name="40% - Accent6 4 2 2 4 3" xfId="29121" xr:uid="{00000000-0005-0000-0000-00005B710000}"/>
    <cellStyle name="40% - Accent6 4 2 2 5" xfId="29122" xr:uid="{00000000-0005-0000-0000-00005C710000}"/>
    <cellStyle name="40% - Accent6 4 2 2 5 2" xfId="29123" xr:uid="{00000000-0005-0000-0000-00005D710000}"/>
    <cellStyle name="40% - Accent6 4 2 2 5 2 2" xfId="29124" xr:uid="{00000000-0005-0000-0000-00005E710000}"/>
    <cellStyle name="40% - Accent6 4 2 2 5 3" xfId="29125" xr:uid="{00000000-0005-0000-0000-00005F710000}"/>
    <cellStyle name="40% - Accent6 4 2 2 6" xfId="29126" xr:uid="{00000000-0005-0000-0000-000060710000}"/>
    <cellStyle name="40% - Accent6 4 2 2 6 2" xfId="29127" xr:uid="{00000000-0005-0000-0000-000061710000}"/>
    <cellStyle name="40% - Accent6 4 2 2 7" xfId="29128" xr:uid="{00000000-0005-0000-0000-000062710000}"/>
    <cellStyle name="40% - Accent6 4 2 3" xfId="29129" xr:uid="{00000000-0005-0000-0000-000063710000}"/>
    <cellStyle name="40% - Accent6 4 2 3 2" xfId="29130" xr:uid="{00000000-0005-0000-0000-000064710000}"/>
    <cellStyle name="40% - Accent6 4 2 3 2 2" xfId="29131" xr:uid="{00000000-0005-0000-0000-000065710000}"/>
    <cellStyle name="40% - Accent6 4 2 3 2 2 2" xfId="29132" xr:uid="{00000000-0005-0000-0000-000066710000}"/>
    <cellStyle name="40% - Accent6 4 2 3 2 2 2 2" xfId="29133" xr:uid="{00000000-0005-0000-0000-000067710000}"/>
    <cellStyle name="40% - Accent6 4 2 3 2 2 2 2 2" xfId="29134" xr:uid="{00000000-0005-0000-0000-000068710000}"/>
    <cellStyle name="40% - Accent6 4 2 3 2 2 2 3" xfId="29135" xr:uid="{00000000-0005-0000-0000-000069710000}"/>
    <cellStyle name="40% - Accent6 4 2 3 2 2 3" xfId="29136" xr:uid="{00000000-0005-0000-0000-00006A710000}"/>
    <cellStyle name="40% - Accent6 4 2 3 2 2 3 2" xfId="29137" xr:uid="{00000000-0005-0000-0000-00006B710000}"/>
    <cellStyle name="40% - Accent6 4 2 3 2 2 4" xfId="29138" xr:uid="{00000000-0005-0000-0000-00006C710000}"/>
    <cellStyle name="40% - Accent6 4 2 3 2 3" xfId="29139" xr:uid="{00000000-0005-0000-0000-00006D710000}"/>
    <cellStyle name="40% - Accent6 4 2 3 2 3 2" xfId="29140" xr:uid="{00000000-0005-0000-0000-00006E710000}"/>
    <cellStyle name="40% - Accent6 4 2 3 2 3 2 2" xfId="29141" xr:uid="{00000000-0005-0000-0000-00006F710000}"/>
    <cellStyle name="40% - Accent6 4 2 3 2 3 3" xfId="29142" xr:uid="{00000000-0005-0000-0000-000070710000}"/>
    <cellStyle name="40% - Accent6 4 2 3 2 4" xfId="29143" xr:uid="{00000000-0005-0000-0000-000071710000}"/>
    <cellStyle name="40% - Accent6 4 2 3 2 4 2" xfId="29144" xr:uid="{00000000-0005-0000-0000-000072710000}"/>
    <cellStyle name="40% - Accent6 4 2 3 2 4 2 2" xfId="29145" xr:uid="{00000000-0005-0000-0000-000073710000}"/>
    <cellStyle name="40% - Accent6 4 2 3 2 4 3" xfId="29146" xr:uid="{00000000-0005-0000-0000-000074710000}"/>
    <cellStyle name="40% - Accent6 4 2 3 2 5" xfId="29147" xr:uid="{00000000-0005-0000-0000-000075710000}"/>
    <cellStyle name="40% - Accent6 4 2 3 2 5 2" xfId="29148" xr:uid="{00000000-0005-0000-0000-000076710000}"/>
    <cellStyle name="40% - Accent6 4 2 3 2 6" xfId="29149" xr:uid="{00000000-0005-0000-0000-000077710000}"/>
    <cellStyle name="40% - Accent6 4 2 3 3" xfId="29150" xr:uid="{00000000-0005-0000-0000-000078710000}"/>
    <cellStyle name="40% - Accent6 4 2 3 3 2" xfId="29151" xr:uid="{00000000-0005-0000-0000-000079710000}"/>
    <cellStyle name="40% - Accent6 4 2 3 3 2 2" xfId="29152" xr:uid="{00000000-0005-0000-0000-00007A710000}"/>
    <cellStyle name="40% - Accent6 4 2 3 3 2 2 2" xfId="29153" xr:uid="{00000000-0005-0000-0000-00007B710000}"/>
    <cellStyle name="40% - Accent6 4 2 3 3 2 3" xfId="29154" xr:uid="{00000000-0005-0000-0000-00007C710000}"/>
    <cellStyle name="40% - Accent6 4 2 3 3 3" xfId="29155" xr:uid="{00000000-0005-0000-0000-00007D710000}"/>
    <cellStyle name="40% - Accent6 4 2 3 3 3 2" xfId="29156" xr:uid="{00000000-0005-0000-0000-00007E710000}"/>
    <cellStyle name="40% - Accent6 4 2 3 3 4" xfId="29157" xr:uid="{00000000-0005-0000-0000-00007F710000}"/>
    <cellStyle name="40% - Accent6 4 2 3 4" xfId="29158" xr:uid="{00000000-0005-0000-0000-000080710000}"/>
    <cellStyle name="40% - Accent6 4 2 3 4 2" xfId="29159" xr:uid="{00000000-0005-0000-0000-000081710000}"/>
    <cellStyle name="40% - Accent6 4 2 3 4 2 2" xfId="29160" xr:uid="{00000000-0005-0000-0000-000082710000}"/>
    <cellStyle name="40% - Accent6 4 2 3 4 3" xfId="29161" xr:uid="{00000000-0005-0000-0000-000083710000}"/>
    <cellStyle name="40% - Accent6 4 2 3 5" xfId="29162" xr:uid="{00000000-0005-0000-0000-000084710000}"/>
    <cellStyle name="40% - Accent6 4 2 3 5 2" xfId="29163" xr:uid="{00000000-0005-0000-0000-000085710000}"/>
    <cellStyle name="40% - Accent6 4 2 3 5 2 2" xfId="29164" xr:uid="{00000000-0005-0000-0000-000086710000}"/>
    <cellStyle name="40% - Accent6 4 2 3 5 3" xfId="29165" xr:uid="{00000000-0005-0000-0000-000087710000}"/>
    <cellStyle name="40% - Accent6 4 2 3 6" xfId="29166" xr:uid="{00000000-0005-0000-0000-000088710000}"/>
    <cellStyle name="40% - Accent6 4 2 3 6 2" xfId="29167" xr:uid="{00000000-0005-0000-0000-000089710000}"/>
    <cellStyle name="40% - Accent6 4 2 3 7" xfId="29168" xr:uid="{00000000-0005-0000-0000-00008A710000}"/>
    <cellStyle name="40% - Accent6 4 2 4" xfId="29169" xr:uid="{00000000-0005-0000-0000-00008B710000}"/>
    <cellStyle name="40% - Accent6 4 2 4 2" xfId="29170" xr:uid="{00000000-0005-0000-0000-00008C710000}"/>
    <cellStyle name="40% - Accent6 4 2 4 2 2" xfId="29171" xr:uid="{00000000-0005-0000-0000-00008D710000}"/>
    <cellStyle name="40% - Accent6 4 2 4 2 2 2" xfId="29172" xr:uid="{00000000-0005-0000-0000-00008E710000}"/>
    <cellStyle name="40% - Accent6 4 2 4 2 2 2 2" xfId="29173" xr:uid="{00000000-0005-0000-0000-00008F710000}"/>
    <cellStyle name="40% - Accent6 4 2 4 2 2 3" xfId="29174" xr:uid="{00000000-0005-0000-0000-000090710000}"/>
    <cellStyle name="40% - Accent6 4 2 4 2 3" xfId="29175" xr:uid="{00000000-0005-0000-0000-000091710000}"/>
    <cellStyle name="40% - Accent6 4 2 4 2 3 2" xfId="29176" xr:uid="{00000000-0005-0000-0000-000092710000}"/>
    <cellStyle name="40% - Accent6 4 2 4 2 4" xfId="29177" xr:uid="{00000000-0005-0000-0000-000093710000}"/>
    <cellStyle name="40% - Accent6 4 2 4 3" xfId="29178" xr:uid="{00000000-0005-0000-0000-000094710000}"/>
    <cellStyle name="40% - Accent6 4 2 4 3 2" xfId="29179" xr:uid="{00000000-0005-0000-0000-000095710000}"/>
    <cellStyle name="40% - Accent6 4 2 4 3 2 2" xfId="29180" xr:uid="{00000000-0005-0000-0000-000096710000}"/>
    <cellStyle name="40% - Accent6 4 2 4 3 3" xfId="29181" xr:uid="{00000000-0005-0000-0000-000097710000}"/>
    <cellStyle name="40% - Accent6 4 2 4 4" xfId="29182" xr:uid="{00000000-0005-0000-0000-000098710000}"/>
    <cellStyle name="40% - Accent6 4 2 4 4 2" xfId="29183" xr:uid="{00000000-0005-0000-0000-000099710000}"/>
    <cellStyle name="40% - Accent6 4 2 4 4 2 2" xfId="29184" xr:uid="{00000000-0005-0000-0000-00009A710000}"/>
    <cellStyle name="40% - Accent6 4 2 4 4 3" xfId="29185" xr:uid="{00000000-0005-0000-0000-00009B710000}"/>
    <cellStyle name="40% - Accent6 4 2 4 5" xfId="29186" xr:uid="{00000000-0005-0000-0000-00009C710000}"/>
    <cellStyle name="40% - Accent6 4 2 4 5 2" xfId="29187" xr:uid="{00000000-0005-0000-0000-00009D710000}"/>
    <cellStyle name="40% - Accent6 4 2 4 6" xfId="29188" xr:uid="{00000000-0005-0000-0000-00009E710000}"/>
    <cellStyle name="40% - Accent6 4 2 5" xfId="29189" xr:uid="{00000000-0005-0000-0000-00009F710000}"/>
    <cellStyle name="40% - Accent6 4 2 5 2" xfId="29190" xr:uid="{00000000-0005-0000-0000-0000A0710000}"/>
    <cellStyle name="40% - Accent6 4 2 5 2 2" xfId="29191" xr:uid="{00000000-0005-0000-0000-0000A1710000}"/>
    <cellStyle name="40% - Accent6 4 2 5 2 2 2" xfId="29192" xr:uid="{00000000-0005-0000-0000-0000A2710000}"/>
    <cellStyle name="40% - Accent6 4 2 5 2 3" xfId="29193" xr:uid="{00000000-0005-0000-0000-0000A3710000}"/>
    <cellStyle name="40% - Accent6 4 2 5 3" xfId="29194" xr:uid="{00000000-0005-0000-0000-0000A4710000}"/>
    <cellStyle name="40% - Accent6 4 2 5 3 2" xfId="29195" xr:uid="{00000000-0005-0000-0000-0000A5710000}"/>
    <cellStyle name="40% - Accent6 4 2 5 4" xfId="29196" xr:uid="{00000000-0005-0000-0000-0000A6710000}"/>
    <cellStyle name="40% - Accent6 4 2 6" xfId="29197" xr:uid="{00000000-0005-0000-0000-0000A7710000}"/>
    <cellStyle name="40% - Accent6 4 2 6 2" xfId="29198" xr:uid="{00000000-0005-0000-0000-0000A8710000}"/>
    <cellStyle name="40% - Accent6 4 2 6 2 2" xfId="29199" xr:uid="{00000000-0005-0000-0000-0000A9710000}"/>
    <cellStyle name="40% - Accent6 4 2 6 3" xfId="29200" xr:uid="{00000000-0005-0000-0000-0000AA710000}"/>
    <cellStyle name="40% - Accent6 4 2 7" xfId="29201" xr:uid="{00000000-0005-0000-0000-0000AB710000}"/>
    <cellStyle name="40% - Accent6 4 2 7 2" xfId="29202" xr:uid="{00000000-0005-0000-0000-0000AC710000}"/>
    <cellStyle name="40% - Accent6 4 2 7 2 2" xfId="29203" xr:uid="{00000000-0005-0000-0000-0000AD710000}"/>
    <cellStyle name="40% - Accent6 4 2 7 3" xfId="29204" xr:uid="{00000000-0005-0000-0000-0000AE710000}"/>
    <cellStyle name="40% - Accent6 4 2 8" xfId="29205" xr:uid="{00000000-0005-0000-0000-0000AF710000}"/>
    <cellStyle name="40% - Accent6 4 2 8 2" xfId="29206" xr:uid="{00000000-0005-0000-0000-0000B0710000}"/>
    <cellStyle name="40% - Accent6 4 2 9" xfId="29207" xr:uid="{00000000-0005-0000-0000-0000B1710000}"/>
    <cellStyle name="40% - Accent6 4 3" xfId="29208" xr:uid="{00000000-0005-0000-0000-0000B2710000}"/>
    <cellStyle name="40% - Accent6 4 3 2" xfId="29209" xr:uid="{00000000-0005-0000-0000-0000B3710000}"/>
    <cellStyle name="40% - Accent6 4 3 2 2" xfId="29210" xr:uid="{00000000-0005-0000-0000-0000B4710000}"/>
    <cellStyle name="40% - Accent6 4 3 2 2 2" xfId="29211" xr:uid="{00000000-0005-0000-0000-0000B5710000}"/>
    <cellStyle name="40% - Accent6 4 3 2 2 2 2" xfId="29212" xr:uid="{00000000-0005-0000-0000-0000B6710000}"/>
    <cellStyle name="40% - Accent6 4 3 2 2 2 2 2" xfId="29213" xr:uid="{00000000-0005-0000-0000-0000B7710000}"/>
    <cellStyle name="40% - Accent6 4 3 2 2 2 3" xfId="29214" xr:uid="{00000000-0005-0000-0000-0000B8710000}"/>
    <cellStyle name="40% - Accent6 4 3 2 2 3" xfId="29215" xr:uid="{00000000-0005-0000-0000-0000B9710000}"/>
    <cellStyle name="40% - Accent6 4 3 2 2 3 2" xfId="29216" xr:uid="{00000000-0005-0000-0000-0000BA710000}"/>
    <cellStyle name="40% - Accent6 4 3 2 2 4" xfId="29217" xr:uid="{00000000-0005-0000-0000-0000BB710000}"/>
    <cellStyle name="40% - Accent6 4 3 2 3" xfId="29218" xr:uid="{00000000-0005-0000-0000-0000BC710000}"/>
    <cellStyle name="40% - Accent6 4 3 2 3 2" xfId="29219" xr:uid="{00000000-0005-0000-0000-0000BD710000}"/>
    <cellStyle name="40% - Accent6 4 3 2 3 2 2" xfId="29220" xr:uid="{00000000-0005-0000-0000-0000BE710000}"/>
    <cellStyle name="40% - Accent6 4 3 2 3 3" xfId="29221" xr:uid="{00000000-0005-0000-0000-0000BF710000}"/>
    <cellStyle name="40% - Accent6 4 3 2 4" xfId="29222" xr:uid="{00000000-0005-0000-0000-0000C0710000}"/>
    <cellStyle name="40% - Accent6 4 3 2 4 2" xfId="29223" xr:uid="{00000000-0005-0000-0000-0000C1710000}"/>
    <cellStyle name="40% - Accent6 4 3 2 4 2 2" xfId="29224" xr:uid="{00000000-0005-0000-0000-0000C2710000}"/>
    <cellStyle name="40% - Accent6 4 3 2 4 3" xfId="29225" xr:uid="{00000000-0005-0000-0000-0000C3710000}"/>
    <cellStyle name="40% - Accent6 4 3 2 5" xfId="29226" xr:uid="{00000000-0005-0000-0000-0000C4710000}"/>
    <cellStyle name="40% - Accent6 4 3 2 5 2" xfId="29227" xr:uid="{00000000-0005-0000-0000-0000C5710000}"/>
    <cellStyle name="40% - Accent6 4 3 2 6" xfId="29228" xr:uid="{00000000-0005-0000-0000-0000C6710000}"/>
    <cellStyle name="40% - Accent6 4 3 3" xfId="29229" xr:uid="{00000000-0005-0000-0000-0000C7710000}"/>
    <cellStyle name="40% - Accent6 4 3 3 2" xfId="29230" xr:uid="{00000000-0005-0000-0000-0000C8710000}"/>
    <cellStyle name="40% - Accent6 4 3 3 2 2" xfId="29231" xr:uid="{00000000-0005-0000-0000-0000C9710000}"/>
    <cellStyle name="40% - Accent6 4 3 3 2 2 2" xfId="29232" xr:uid="{00000000-0005-0000-0000-0000CA710000}"/>
    <cellStyle name="40% - Accent6 4 3 3 2 3" xfId="29233" xr:uid="{00000000-0005-0000-0000-0000CB710000}"/>
    <cellStyle name="40% - Accent6 4 3 3 3" xfId="29234" xr:uid="{00000000-0005-0000-0000-0000CC710000}"/>
    <cellStyle name="40% - Accent6 4 3 3 3 2" xfId="29235" xr:uid="{00000000-0005-0000-0000-0000CD710000}"/>
    <cellStyle name="40% - Accent6 4 3 3 4" xfId="29236" xr:uid="{00000000-0005-0000-0000-0000CE710000}"/>
    <cellStyle name="40% - Accent6 4 3 4" xfId="29237" xr:uid="{00000000-0005-0000-0000-0000CF710000}"/>
    <cellStyle name="40% - Accent6 4 3 4 2" xfId="29238" xr:uid="{00000000-0005-0000-0000-0000D0710000}"/>
    <cellStyle name="40% - Accent6 4 3 4 2 2" xfId="29239" xr:uid="{00000000-0005-0000-0000-0000D1710000}"/>
    <cellStyle name="40% - Accent6 4 3 4 3" xfId="29240" xr:uid="{00000000-0005-0000-0000-0000D2710000}"/>
    <cellStyle name="40% - Accent6 4 3 5" xfId="29241" xr:uid="{00000000-0005-0000-0000-0000D3710000}"/>
    <cellStyle name="40% - Accent6 4 3 5 2" xfId="29242" xr:uid="{00000000-0005-0000-0000-0000D4710000}"/>
    <cellStyle name="40% - Accent6 4 3 5 2 2" xfId="29243" xr:uid="{00000000-0005-0000-0000-0000D5710000}"/>
    <cellStyle name="40% - Accent6 4 3 5 3" xfId="29244" xr:uid="{00000000-0005-0000-0000-0000D6710000}"/>
    <cellStyle name="40% - Accent6 4 3 6" xfId="29245" xr:uid="{00000000-0005-0000-0000-0000D7710000}"/>
    <cellStyle name="40% - Accent6 4 3 6 2" xfId="29246" xr:uid="{00000000-0005-0000-0000-0000D8710000}"/>
    <cellStyle name="40% - Accent6 4 3 7" xfId="29247" xr:uid="{00000000-0005-0000-0000-0000D9710000}"/>
    <cellStyle name="40% - Accent6 4 4" xfId="29248" xr:uid="{00000000-0005-0000-0000-0000DA710000}"/>
    <cellStyle name="40% - Accent6 4 4 2" xfId="29249" xr:uid="{00000000-0005-0000-0000-0000DB710000}"/>
    <cellStyle name="40% - Accent6 4 4 2 2" xfId="29250" xr:uid="{00000000-0005-0000-0000-0000DC710000}"/>
    <cellStyle name="40% - Accent6 4 4 2 2 2" xfId="29251" xr:uid="{00000000-0005-0000-0000-0000DD710000}"/>
    <cellStyle name="40% - Accent6 4 4 2 2 2 2" xfId="29252" xr:uid="{00000000-0005-0000-0000-0000DE710000}"/>
    <cellStyle name="40% - Accent6 4 4 2 2 2 2 2" xfId="29253" xr:uid="{00000000-0005-0000-0000-0000DF710000}"/>
    <cellStyle name="40% - Accent6 4 4 2 2 2 3" xfId="29254" xr:uid="{00000000-0005-0000-0000-0000E0710000}"/>
    <cellStyle name="40% - Accent6 4 4 2 2 3" xfId="29255" xr:uid="{00000000-0005-0000-0000-0000E1710000}"/>
    <cellStyle name="40% - Accent6 4 4 2 2 3 2" xfId="29256" xr:uid="{00000000-0005-0000-0000-0000E2710000}"/>
    <cellStyle name="40% - Accent6 4 4 2 2 4" xfId="29257" xr:uid="{00000000-0005-0000-0000-0000E3710000}"/>
    <cellStyle name="40% - Accent6 4 4 2 3" xfId="29258" xr:uid="{00000000-0005-0000-0000-0000E4710000}"/>
    <cellStyle name="40% - Accent6 4 4 2 3 2" xfId="29259" xr:uid="{00000000-0005-0000-0000-0000E5710000}"/>
    <cellStyle name="40% - Accent6 4 4 2 3 2 2" xfId="29260" xr:uid="{00000000-0005-0000-0000-0000E6710000}"/>
    <cellStyle name="40% - Accent6 4 4 2 3 3" xfId="29261" xr:uid="{00000000-0005-0000-0000-0000E7710000}"/>
    <cellStyle name="40% - Accent6 4 4 2 4" xfId="29262" xr:uid="{00000000-0005-0000-0000-0000E8710000}"/>
    <cellStyle name="40% - Accent6 4 4 2 4 2" xfId="29263" xr:uid="{00000000-0005-0000-0000-0000E9710000}"/>
    <cellStyle name="40% - Accent6 4 4 2 4 2 2" xfId="29264" xr:uid="{00000000-0005-0000-0000-0000EA710000}"/>
    <cellStyle name="40% - Accent6 4 4 2 4 3" xfId="29265" xr:uid="{00000000-0005-0000-0000-0000EB710000}"/>
    <cellStyle name="40% - Accent6 4 4 2 5" xfId="29266" xr:uid="{00000000-0005-0000-0000-0000EC710000}"/>
    <cellStyle name="40% - Accent6 4 4 2 5 2" xfId="29267" xr:uid="{00000000-0005-0000-0000-0000ED710000}"/>
    <cellStyle name="40% - Accent6 4 4 2 6" xfId="29268" xr:uid="{00000000-0005-0000-0000-0000EE710000}"/>
    <cellStyle name="40% - Accent6 4 4 3" xfId="29269" xr:uid="{00000000-0005-0000-0000-0000EF710000}"/>
    <cellStyle name="40% - Accent6 4 4 3 2" xfId="29270" xr:uid="{00000000-0005-0000-0000-0000F0710000}"/>
    <cellStyle name="40% - Accent6 4 4 3 2 2" xfId="29271" xr:uid="{00000000-0005-0000-0000-0000F1710000}"/>
    <cellStyle name="40% - Accent6 4 4 3 2 2 2" xfId="29272" xr:uid="{00000000-0005-0000-0000-0000F2710000}"/>
    <cellStyle name="40% - Accent6 4 4 3 2 3" xfId="29273" xr:uid="{00000000-0005-0000-0000-0000F3710000}"/>
    <cellStyle name="40% - Accent6 4 4 3 3" xfId="29274" xr:uid="{00000000-0005-0000-0000-0000F4710000}"/>
    <cellStyle name="40% - Accent6 4 4 3 3 2" xfId="29275" xr:uid="{00000000-0005-0000-0000-0000F5710000}"/>
    <cellStyle name="40% - Accent6 4 4 3 4" xfId="29276" xr:uid="{00000000-0005-0000-0000-0000F6710000}"/>
    <cellStyle name="40% - Accent6 4 4 4" xfId="29277" xr:uid="{00000000-0005-0000-0000-0000F7710000}"/>
    <cellStyle name="40% - Accent6 4 4 4 2" xfId="29278" xr:uid="{00000000-0005-0000-0000-0000F8710000}"/>
    <cellStyle name="40% - Accent6 4 4 4 2 2" xfId="29279" xr:uid="{00000000-0005-0000-0000-0000F9710000}"/>
    <cellStyle name="40% - Accent6 4 4 4 3" xfId="29280" xr:uid="{00000000-0005-0000-0000-0000FA710000}"/>
    <cellStyle name="40% - Accent6 4 4 5" xfId="29281" xr:uid="{00000000-0005-0000-0000-0000FB710000}"/>
    <cellStyle name="40% - Accent6 4 4 5 2" xfId="29282" xr:uid="{00000000-0005-0000-0000-0000FC710000}"/>
    <cellStyle name="40% - Accent6 4 4 5 2 2" xfId="29283" xr:uid="{00000000-0005-0000-0000-0000FD710000}"/>
    <cellStyle name="40% - Accent6 4 4 5 3" xfId="29284" xr:uid="{00000000-0005-0000-0000-0000FE710000}"/>
    <cellStyle name="40% - Accent6 4 4 6" xfId="29285" xr:uid="{00000000-0005-0000-0000-0000FF710000}"/>
    <cellStyle name="40% - Accent6 4 4 6 2" xfId="29286" xr:uid="{00000000-0005-0000-0000-000000720000}"/>
    <cellStyle name="40% - Accent6 4 4 7" xfId="29287" xr:uid="{00000000-0005-0000-0000-000001720000}"/>
    <cellStyle name="40% - Accent6 4 5" xfId="29288" xr:uid="{00000000-0005-0000-0000-000002720000}"/>
    <cellStyle name="40% - Accent6 4 5 2" xfId="29289" xr:uid="{00000000-0005-0000-0000-000003720000}"/>
    <cellStyle name="40% - Accent6 4 5 2 2" xfId="29290" xr:uid="{00000000-0005-0000-0000-000004720000}"/>
    <cellStyle name="40% - Accent6 4 5 2 2 2" xfId="29291" xr:uid="{00000000-0005-0000-0000-000005720000}"/>
    <cellStyle name="40% - Accent6 4 5 2 2 2 2" xfId="29292" xr:uid="{00000000-0005-0000-0000-000006720000}"/>
    <cellStyle name="40% - Accent6 4 5 2 2 3" xfId="29293" xr:uid="{00000000-0005-0000-0000-000007720000}"/>
    <cellStyle name="40% - Accent6 4 5 2 3" xfId="29294" xr:uid="{00000000-0005-0000-0000-000008720000}"/>
    <cellStyle name="40% - Accent6 4 5 2 3 2" xfId="29295" xr:uid="{00000000-0005-0000-0000-000009720000}"/>
    <cellStyle name="40% - Accent6 4 5 2 4" xfId="29296" xr:uid="{00000000-0005-0000-0000-00000A720000}"/>
    <cellStyle name="40% - Accent6 4 5 3" xfId="29297" xr:uid="{00000000-0005-0000-0000-00000B720000}"/>
    <cellStyle name="40% - Accent6 4 5 3 2" xfId="29298" xr:uid="{00000000-0005-0000-0000-00000C720000}"/>
    <cellStyle name="40% - Accent6 4 5 3 2 2" xfId="29299" xr:uid="{00000000-0005-0000-0000-00000D720000}"/>
    <cellStyle name="40% - Accent6 4 5 3 3" xfId="29300" xr:uid="{00000000-0005-0000-0000-00000E720000}"/>
    <cellStyle name="40% - Accent6 4 5 4" xfId="29301" xr:uid="{00000000-0005-0000-0000-00000F720000}"/>
    <cellStyle name="40% - Accent6 4 5 4 2" xfId="29302" xr:uid="{00000000-0005-0000-0000-000010720000}"/>
    <cellStyle name="40% - Accent6 4 5 4 2 2" xfId="29303" xr:uid="{00000000-0005-0000-0000-000011720000}"/>
    <cellStyle name="40% - Accent6 4 5 4 3" xfId="29304" xr:uid="{00000000-0005-0000-0000-000012720000}"/>
    <cellStyle name="40% - Accent6 4 5 5" xfId="29305" xr:uid="{00000000-0005-0000-0000-000013720000}"/>
    <cellStyle name="40% - Accent6 4 5 5 2" xfId="29306" xr:uid="{00000000-0005-0000-0000-000014720000}"/>
    <cellStyle name="40% - Accent6 4 5 6" xfId="29307" xr:uid="{00000000-0005-0000-0000-000015720000}"/>
    <cellStyle name="40% - Accent6 4 6" xfId="29308" xr:uid="{00000000-0005-0000-0000-000016720000}"/>
    <cellStyle name="40% - Accent6 4 6 2" xfId="29309" xr:uid="{00000000-0005-0000-0000-000017720000}"/>
    <cellStyle name="40% - Accent6 4 6 2 2" xfId="29310" xr:uid="{00000000-0005-0000-0000-000018720000}"/>
    <cellStyle name="40% - Accent6 4 6 2 2 2" xfId="29311" xr:uid="{00000000-0005-0000-0000-000019720000}"/>
    <cellStyle name="40% - Accent6 4 6 2 3" xfId="29312" xr:uid="{00000000-0005-0000-0000-00001A720000}"/>
    <cellStyle name="40% - Accent6 4 6 3" xfId="29313" xr:uid="{00000000-0005-0000-0000-00001B720000}"/>
    <cellStyle name="40% - Accent6 4 6 3 2" xfId="29314" xr:uid="{00000000-0005-0000-0000-00001C720000}"/>
    <cellStyle name="40% - Accent6 4 6 4" xfId="29315" xr:uid="{00000000-0005-0000-0000-00001D720000}"/>
    <cellStyle name="40% - Accent6 4 7" xfId="29316" xr:uid="{00000000-0005-0000-0000-00001E720000}"/>
    <cellStyle name="40% - Accent6 4 7 2" xfId="29317" xr:uid="{00000000-0005-0000-0000-00001F720000}"/>
    <cellStyle name="40% - Accent6 4 7 2 2" xfId="29318" xr:uid="{00000000-0005-0000-0000-000020720000}"/>
    <cellStyle name="40% - Accent6 4 7 3" xfId="29319" xr:uid="{00000000-0005-0000-0000-000021720000}"/>
    <cellStyle name="40% - Accent6 4 8" xfId="29320" xr:uid="{00000000-0005-0000-0000-000022720000}"/>
    <cellStyle name="40% - Accent6 4 8 2" xfId="29321" xr:uid="{00000000-0005-0000-0000-000023720000}"/>
    <cellStyle name="40% - Accent6 4 8 2 2" xfId="29322" xr:uid="{00000000-0005-0000-0000-000024720000}"/>
    <cellStyle name="40% - Accent6 4 8 3" xfId="29323" xr:uid="{00000000-0005-0000-0000-000025720000}"/>
    <cellStyle name="40% - Accent6 4 9" xfId="29324" xr:uid="{00000000-0005-0000-0000-000026720000}"/>
    <cellStyle name="40% - Accent6 4 9 2" xfId="29325" xr:uid="{00000000-0005-0000-0000-000027720000}"/>
    <cellStyle name="40% - Accent6 5" xfId="29326" xr:uid="{00000000-0005-0000-0000-000028720000}"/>
    <cellStyle name="40% - Accent6 5 2" xfId="29327" xr:uid="{00000000-0005-0000-0000-000029720000}"/>
    <cellStyle name="40% - Accent6 5 2 2" xfId="29328" xr:uid="{00000000-0005-0000-0000-00002A720000}"/>
    <cellStyle name="40% - Accent6 5 2 2 2" xfId="29329" xr:uid="{00000000-0005-0000-0000-00002B720000}"/>
    <cellStyle name="40% - Accent6 5 2 2 2 2" xfId="29330" xr:uid="{00000000-0005-0000-0000-00002C720000}"/>
    <cellStyle name="40% - Accent6 5 2 2 2 2 2" xfId="29331" xr:uid="{00000000-0005-0000-0000-00002D720000}"/>
    <cellStyle name="40% - Accent6 5 2 2 2 2 2 2" xfId="29332" xr:uid="{00000000-0005-0000-0000-00002E720000}"/>
    <cellStyle name="40% - Accent6 5 2 2 2 2 2 2 2" xfId="29333" xr:uid="{00000000-0005-0000-0000-00002F720000}"/>
    <cellStyle name="40% - Accent6 5 2 2 2 2 2 3" xfId="29334" xr:uid="{00000000-0005-0000-0000-000030720000}"/>
    <cellStyle name="40% - Accent6 5 2 2 2 2 3" xfId="29335" xr:uid="{00000000-0005-0000-0000-000031720000}"/>
    <cellStyle name="40% - Accent6 5 2 2 2 2 3 2" xfId="29336" xr:uid="{00000000-0005-0000-0000-000032720000}"/>
    <cellStyle name="40% - Accent6 5 2 2 2 2 4" xfId="29337" xr:uid="{00000000-0005-0000-0000-000033720000}"/>
    <cellStyle name="40% - Accent6 5 2 2 2 3" xfId="29338" xr:uid="{00000000-0005-0000-0000-000034720000}"/>
    <cellStyle name="40% - Accent6 5 2 2 2 3 2" xfId="29339" xr:uid="{00000000-0005-0000-0000-000035720000}"/>
    <cellStyle name="40% - Accent6 5 2 2 2 3 2 2" xfId="29340" xr:uid="{00000000-0005-0000-0000-000036720000}"/>
    <cellStyle name="40% - Accent6 5 2 2 2 3 3" xfId="29341" xr:uid="{00000000-0005-0000-0000-000037720000}"/>
    <cellStyle name="40% - Accent6 5 2 2 2 4" xfId="29342" xr:uid="{00000000-0005-0000-0000-000038720000}"/>
    <cellStyle name="40% - Accent6 5 2 2 2 4 2" xfId="29343" xr:uid="{00000000-0005-0000-0000-000039720000}"/>
    <cellStyle name="40% - Accent6 5 2 2 2 4 2 2" xfId="29344" xr:uid="{00000000-0005-0000-0000-00003A720000}"/>
    <cellStyle name="40% - Accent6 5 2 2 2 4 3" xfId="29345" xr:uid="{00000000-0005-0000-0000-00003B720000}"/>
    <cellStyle name="40% - Accent6 5 2 2 2 5" xfId="29346" xr:uid="{00000000-0005-0000-0000-00003C720000}"/>
    <cellStyle name="40% - Accent6 5 2 2 2 5 2" xfId="29347" xr:uid="{00000000-0005-0000-0000-00003D720000}"/>
    <cellStyle name="40% - Accent6 5 2 2 2 6" xfId="29348" xr:uid="{00000000-0005-0000-0000-00003E720000}"/>
    <cellStyle name="40% - Accent6 5 2 2 3" xfId="29349" xr:uid="{00000000-0005-0000-0000-00003F720000}"/>
    <cellStyle name="40% - Accent6 5 2 2 3 2" xfId="29350" xr:uid="{00000000-0005-0000-0000-000040720000}"/>
    <cellStyle name="40% - Accent6 5 2 2 3 2 2" xfId="29351" xr:uid="{00000000-0005-0000-0000-000041720000}"/>
    <cellStyle name="40% - Accent6 5 2 2 3 2 2 2" xfId="29352" xr:uid="{00000000-0005-0000-0000-000042720000}"/>
    <cellStyle name="40% - Accent6 5 2 2 3 2 3" xfId="29353" xr:uid="{00000000-0005-0000-0000-000043720000}"/>
    <cellStyle name="40% - Accent6 5 2 2 3 3" xfId="29354" xr:uid="{00000000-0005-0000-0000-000044720000}"/>
    <cellStyle name="40% - Accent6 5 2 2 3 3 2" xfId="29355" xr:uid="{00000000-0005-0000-0000-000045720000}"/>
    <cellStyle name="40% - Accent6 5 2 2 3 4" xfId="29356" xr:uid="{00000000-0005-0000-0000-000046720000}"/>
    <cellStyle name="40% - Accent6 5 2 2 4" xfId="29357" xr:uid="{00000000-0005-0000-0000-000047720000}"/>
    <cellStyle name="40% - Accent6 5 2 2 4 2" xfId="29358" xr:uid="{00000000-0005-0000-0000-000048720000}"/>
    <cellStyle name="40% - Accent6 5 2 2 4 2 2" xfId="29359" xr:uid="{00000000-0005-0000-0000-000049720000}"/>
    <cellStyle name="40% - Accent6 5 2 2 4 3" xfId="29360" xr:uid="{00000000-0005-0000-0000-00004A720000}"/>
    <cellStyle name="40% - Accent6 5 2 2 5" xfId="29361" xr:uid="{00000000-0005-0000-0000-00004B720000}"/>
    <cellStyle name="40% - Accent6 5 2 2 5 2" xfId="29362" xr:uid="{00000000-0005-0000-0000-00004C720000}"/>
    <cellStyle name="40% - Accent6 5 2 2 5 2 2" xfId="29363" xr:uid="{00000000-0005-0000-0000-00004D720000}"/>
    <cellStyle name="40% - Accent6 5 2 2 5 3" xfId="29364" xr:uid="{00000000-0005-0000-0000-00004E720000}"/>
    <cellStyle name="40% - Accent6 5 2 2 6" xfId="29365" xr:uid="{00000000-0005-0000-0000-00004F720000}"/>
    <cellStyle name="40% - Accent6 5 2 2 6 2" xfId="29366" xr:uid="{00000000-0005-0000-0000-000050720000}"/>
    <cellStyle name="40% - Accent6 5 2 2 7" xfId="29367" xr:uid="{00000000-0005-0000-0000-000051720000}"/>
    <cellStyle name="40% - Accent6 5 2 3" xfId="29368" xr:uid="{00000000-0005-0000-0000-000052720000}"/>
    <cellStyle name="40% - Accent6 5 2 3 2" xfId="29369" xr:uid="{00000000-0005-0000-0000-000053720000}"/>
    <cellStyle name="40% - Accent6 5 2 3 2 2" xfId="29370" xr:uid="{00000000-0005-0000-0000-000054720000}"/>
    <cellStyle name="40% - Accent6 5 2 3 2 2 2" xfId="29371" xr:uid="{00000000-0005-0000-0000-000055720000}"/>
    <cellStyle name="40% - Accent6 5 2 3 2 2 2 2" xfId="29372" xr:uid="{00000000-0005-0000-0000-000056720000}"/>
    <cellStyle name="40% - Accent6 5 2 3 2 2 3" xfId="29373" xr:uid="{00000000-0005-0000-0000-000057720000}"/>
    <cellStyle name="40% - Accent6 5 2 3 2 3" xfId="29374" xr:uid="{00000000-0005-0000-0000-000058720000}"/>
    <cellStyle name="40% - Accent6 5 2 3 2 3 2" xfId="29375" xr:uid="{00000000-0005-0000-0000-000059720000}"/>
    <cellStyle name="40% - Accent6 5 2 3 2 4" xfId="29376" xr:uid="{00000000-0005-0000-0000-00005A720000}"/>
    <cellStyle name="40% - Accent6 5 2 3 3" xfId="29377" xr:uid="{00000000-0005-0000-0000-00005B720000}"/>
    <cellStyle name="40% - Accent6 5 2 3 3 2" xfId="29378" xr:uid="{00000000-0005-0000-0000-00005C720000}"/>
    <cellStyle name="40% - Accent6 5 2 3 3 2 2" xfId="29379" xr:uid="{00000000-0005-0000-0000-00005D720000}"/>
    <cellStyle name="40% - Accent6 5 2 3 3 3" xfId="29380" xr:uid="{00000000-0005-0000-0000-00005E720000}"/>
    <cellStyle name="40% - Accent6 5 2 3 4" xfId="29381" xr:uid="{00000000-0005-0000-0000-00005F720000}"/>
    <cellStyle name="40% - Accent6 5 2 3 4 2" xfId="29382" xr:uid="{00000000-0005-0000-0000-000060720000}"/>
    <cellStyle name="40% - Accent6 5 2 3 4 2 2" xfId="29383" xr:uid="{00000000-0005-0000-0000-000061720000}"/>
    <cellStyle name="40% - Accent6 5 2 3 4 3" xfId="29384" xr:uid="{00000000-0005-0000-0000-000062720000}"/>
    <cellStyle name="40% - Accent6 5 2 3 5" xfId="29385" xr:uid="{00000000-0005-0000-0000-000063720000}"/>
    <cellStyle name="40% - Accent6 5 2 3 5 2" xfId="29386" xr:uid="{00000000-0005-0000-0000-000064720000}"/>
    <cellStyle name="40% - Accent6 5 2 3 6" xfId="29387" xr:uid="{00000000-0005-0000-0000-000065720000}"/>
    <cellStyle name="40% - Accent6 5 2 4" xfId="29388" xr:uid="{00000000-0005-0000-0000-000066720000}"/>
    <cellStyle name="40% - Accent6 5 2 4 2" xfId="29389" xr:uid="{00000000-0005-0000-0000-000067720000}"/>
    <cellStyle name="40% - Accent6 5 2 4 2 2" xfId="29390" xr:uid="{00000000-0005-0000-0000-000068720000}"/>
    <cellStyle name="40% - Accent6 5 2 4 2 2 2" xfId="29391" xr:uid="{00000000-0005-0000-0000-000069720000}"/>
    <cellStyle name="40% - Accent6 5 2 4 2 3" xfId="29392" xr:uid="{00000000-0005-0000-0000-00006A720000}"/>
    <cellStyle name="40% - Accent6 5 2 4 3" xfId="29393" xr:uid="{00000000-0005-0000-0000-00006B720000}"/>
    <cellStyle name="40% - Accent6 5 2 4 3 2" xfId="29394" xr:uid="{00000000-0005-0000-0000-00006C720000}"/>
    <cellStyle name="40% - Accent6 5 2 4 4" xfId="29395" xr:uid="{00000000-0005-0000-0000-00006D720000}"/>
    <cellStyle name="40% - Accent6 5 2 5" xfId="29396" xr:uid="{00000000-0005-0000-0000-00006E720000}"/>
    <cellStyle name="40% - Accent6 5 2 5 2" xfId="29397" xr:uid="{00000000-0005-0000-0000-00006F720000}"/>
    <cellStyle name="40% - Accent6 5 2 5 2 2" xfId="29398" xr:uid="{00000000-0005-0000-0000-000070720000}"/>
    <cellStyle name="40% - Accent6 5 2 5 3" xfId="29399" xr:uid="{00000000-0005-0000-0000-000071720000}"/>
    <cellStyle name="40% - Accent6 5 2 6" xfId="29400" xr:uid="{00000000-0005-0000-0000-000072720000}"/>
    <cellStyle name="40% - Accent6 5 2 6 2" xfId="29401" xr:uid="{00000000-0005-0000-0000-000073720000}"/>
    <cellStyle name="40% - Accent6 5 2 6 2 2" xfId="29402" xr:uid="{00000000-0005-0000-0000-000074720000}"/>
    <cellStyle name="40% - Accent6 5 2 6 3" xfId="29403" xr:uid="{00000000-0005-0000-0000-000075720000}"/>
    <cellStyle name="40% - Accent6 5 2 7" xfId="29404" xr:uid="{00000000-0005-0000-0000-000076720000}"/>
    <cellStyle name="40% - Accent6 5 2 7 2" xfId="29405" xr:uid="{00000000-0005-0000-0000-000077720000}"/>
    <cellStyle name="40% - Accent6 5 2 8" xfId="29406" xr:uid="{00000000-0005-0000-0000-000078720000}"/>
    <cellStyle name="40% - Accent6 5 3" xfId="29407" xr:uid="{00000000-0005-0000-0000-000079720000}"/>
    <cellStyle name="40% - Accent6 5 3 2" xfId="29408" xr:uid="{00000000-0005-0000-0000-00007A720000}"/>
    <cellStyle name="40% - Accent6 5 3 2 2" xfId="29409" xr:uid="{00000000-0005-0000-0000-00007B720000}"/>
    <cellStyle name="40% - Accent6 5 3 2 2 2" xfId="29410" xr:uid="{00000000-0005-0000-0000-00007C720000}"/>
    <cellStyle name="40% - Accent6 5 3 2 2 2 2" xfId="29411" xr:uid="{00000000-0005-0000-0000-00007D720000}"/>
    <cellStyle name="40% - Accent6 5 3 2 2 2 2 2" xfId="29412" xr:uid="{00000000-0005-0000-0000-00007E720000}"/>
    <cellStyle name="40% - Accent6 5 3 2 2 2 3" xfId="29413" xr:uid="{00000000-0005-0000-0000-00007F720000}"/>
    <cellStyle name="40% - Accent6 5 3 2 2 3" xfId="29414" xr:uid="{00000000-0005-0000-0000-000080720000}"/>
    <cellStyle name="40% - Accent6 5 3 2 2 3 2" xfId="29415" xr:uid="{00000000-0005-0000-0000-000081720000}"/>
    <cellStyle name="40% - Accent6 5 3 2 2 4" xfId="29416" xr:uid="{00000000-0005-0000-0000-000082720000}"/>
    <cellStyle name="40% - Accent6 5 3 2 3" xfId="29417" xr:uid="{00000000-0005-0000-0000-000083720000}"/>
    <cellStyle name="40% - Accent6 5 3 2 3 2" xfId="29418" xr:uid="{00000000-0005-0000-0000-000084720000}"/>
    <cellStyle name="40% - Accent6 5 3 2 3 2 2" xfId="29419" xr:uid="{00000000-0005-0000-0000-000085720000}"/>
    <cellStyle name="40% - Accent6 5 3 2 3 3" xfId="29420" xr:uid="{00000000-0005-0000-0000-000086720000}"/>
    <cellStyle name="40% - Accent6 5 3 2 4" xfId="29421" xr:uid="{00000000-0005-0000-0000-000087720000}"/>
    <cellStyle name="40% - Accent6 5 3 2 4 2" xfId="29422" xr:uid="{00000000-0005-0000-0000-000088720000}"/>
    <cellStyle name="40% - Accent6 5 3 2 4 2 2" xfId="29423" xr:uid="{00000000-0005-0000-0000-000089720000}"/>
    <cellStyle name="40% - Accent6 5 3 2 4 3" xfId="29424" xr:uid="{00000000-0005-0000-0000-00008A720000}"/>
    <cellStyle name="40% - Accent6 5 3 2 5" xfId="29425" xr:uid="{00000000-0005-0000-0000-00008B720000}"/>
    <cellStyle name="40% - Accent6 5 3 2 5 2" xfId="29426" xr:uid="{00000000-0005-0000-0000-00008C720000}"/>
    <cellStyle name="40% - Accent6 5 3 2 6" xfId="29427" xr:uid="{00000000-0005-0000-0000-00008D720000}"/>
    <cellStyle name="40% - Accent6 5 3 3" xfId="29428" xr:uid="{00000000-0005-0000-0000-00008E720000}"/>
    <cellStyle name="40% - Accent6 5 3 3 2" xfId="29429" xr:uid="{00000000-0005-0000-0000-00008F720000}"/>
    <cellStyle name="40% - Accent6 5 3 3 2 2" xfId="29430" xr:uid="{00000000-0005-0000-0000-000090720000}"/>
    <cellStyle name="40% - Accent6 5 3 3 2 2 2" xfId="29431" xr:uid="{00000000-0005-0000-0000-000091720000}"/>
    <cellStyle name="40% - Accent6 5 3 3 2 3" xfId="29432" xr:uid="{00000000-0005-0000-0000-000092720000}"/>
    <cellStyle name="40% - Accent6 5 3 3 3" xfId="29433" xr:uid="{00000000-0005-0000-0000-000093720000}"/>
    <cellStyle name="40% - Accent6 5 3 3 3 2" xfId="29434" xr:uid="{00000000-0005-0000-0000-000094720000}"/>
    <cellStyle name="40% - Accent6 5 3 3 4" xfId="29435" xr:uid="{00000000-0005-0000-0000-000095720000}"/>
    <cellStyle name="40% - Accent6 5 3 4" xfId="29436" xr:uid="{00000000-0005-0000-0000-000096720000}"/>
    <cellStyle name="40% - Accent6 5 3 4 2" xfId="29437" xr:uid="{00000000-0005-0000-0000-000097720000}"/>
    <cellStyle name="40% - Accent6 5 3 4 2 2" xfId="29438" xr:uid="{00000000-0005-0000-0000-000098720000}"/>
    <cellStyle name="40% - Accent6 5 3 4 3" xfId="29439" xr:uid="{00000000-0005-0000-0000-000099720000}"/>
    <cellStyle name="40% - Accent6 5 3 5" xfId="29440" xr:uid="{00000000-0005-0000-0000-00009A720000}"/>
    <cellStyle name="40% - Accent6 5 3 5 2" xfId="29441" xr:uid="{00000000-0005-0000-0000-00009B720000}"/>
    <cellStyle name="40% - Accent6 5 3 5 2 2" xfId="29442" xr:uid="{00000000-0005-0000-0000-00009C720000}"/>
    <cellStyle name="40% - Accent6 5 3 5 3" xfId="29443" xr:uid="{00000000-0005-0000-0000-00009D720000}"/>
    <cellStyle name="40% - Accent6 5 3 6" xfId="29444" xr:uid="{00000000-0005-0000-0000-00009E720000}"/>
    <cellStyle name="40% - Accent6 5 3 6 2" xfId="29445" xr:uid="{00000000-0005-0000-0000-00009F720000}"/>
    <cellStyle name="40% - Accent6 5 3 7" xfId="29446" xr:uid="{00000000-0005-0000-0000-0000A0720000}"/>
    <cellStyle name="40% - Accent6 5 4" xfId="29447" xr:uid="{00000000-0005-0000-0000-0000A1720000}"/>
    <cellStyle name="40% - Accent6 5 4 2" xfId="29448" xr:uid="{00000000-0005-0000-0000-0000A2720000}"/>
    <cellStyle name="40% - Accent6 5 4 2 2" xfId="29449" xr:uid="{00000000-0005-0000-0000-0000A3720000}"/>
    <cellStyle name="40% - Accent6 5 4 2 2 2" xfId="29450" xr:uid="{00000000-0005-0000-0000-0000A4720000}"/>
    <cellStyle name="40% - Accent6 5 4 2 2 2 2" xfId="29451" xr:uid="{00000000-0005-0000-0000-0000A5720000}"/>
    <cellStyle name="40% - Accent6 5 4 2 2 3" xfId="29452" xr:uid="{00000000-0005-0000-0000-0000A6720000}"/>
    <cellStyle name="40% - Accent6 5 4 2 3" xfId="29453" xr:uid="{00000000-0005-0000-0000-0000A7720000}"/>
    <cellStyle name="40% - Accent6 5 4 2 3 2" xfId="29454" xr:uid="{00000000-0005-0000-0000-0000A8720000}"/>
    <cellStyle name="40% - Accent6 5 4 2 4" xfId="29455" xr:uid="{00000000-0005-0000-0000-0000A9720000}"/>
    <cellStyle name="40% - Accent6 5 4 3" xfId="29456" xr:uid="{00000000-0005-0000-0000-0000AA720000}"/>
    <cellStyle name="40% - Accent6 5 4 3 2" xfId="29457" xr:uid="{00000000-0005-0000-0000-0000AB720000}"/>
    <cellStyle name="40% - Accent6 5 4 3 2 2" xfId="29458" xr:uid="{00000000-0005-0000-0000-0000AC720000}"/>
    <cellStyle name="40% - Accent6 5 4 3 3" xfId="29459" xr:uid="{00000000-0005-0000-0000-0000AD720000}"/>
    <cellStyle name="40% - Accent6 5 4 4" xfId="29460" xr:uid="{00000000-0005-0000-0000-0000AE720000}"/>
    <cellStyle name="40% - Accent6 5 4 4 2" xfId="29461" xr:uid="{00000000-0005-0000-0000-0000AF720000}"/>
    <cellStyle name="40% - Accent6 5 4 4 2 2" xfId="29462" xr:uid="{00000000-0005-0000-0000-0000B0720000}"/>
    <cellStyle name="40% - Accent6 5 4 4 3" xfId="29463" xr:uid="{00000000-0005-0000-0000-0000B1720000}"/>
    <cellStyle name="40% - Accent6 5 4 5" xfId="29464" xr:uid="{00000000-0005-0000-0000-0000B2720000}"/>
    <cellStyle name="40% - Accent6 5 4 5 2" xfId="29465" xr:uid="{00000000-0005-0000-0000-0000B3720000}"/>
    <cellStyle name="40% - Accent6 5 4 6" xfId="29466" xr:uid="{00000000-0005-0000-0000-0000B4720000}"/>
    <cellStyle name="40% - Accent6 5 5" xfId="29467" xr:uid="{00000000-0005-0000-0000-0000B5720000}"/>
    <cellStyle name="40% - Accent6 5 5 2" xfId="29468" xr:uid="{00000000-0005-0000-0000-0000B6720000}"/>
    <cellStyle name="40% - Accent6 5 5 2 2" xfId="29469" xr:uid="{00000000-0005-0000-0000-0000B7720000}"/>
    <cellStyle name="40% - Accent6 5 5 2 2 2" xfId="29470" xr:uid="{00000000-0005-0000-0000-0000B8720000}"/>
    <cellStyle name="40% - Accent6 5 5 2 3" xfId="29471" xr:uid="{00000000-0005-0000-0000-0000B9720000}"/>
    <cellStyle name="40% - Accent6 5 5 3" xfId="29472" xr:uid="{00000000-0005-0000-0000-0000BA720000}"/>
    <cellStyle name="40% - Accent6 5 5 3 2" xfId="29473" xr:uid="{00000000-0005-0000-0000-0000BB720000}"/>
    <cellStyle name="40% - Accent6 5 5 4" xfId="29474" xr:uid="{00000000-0005-0000-0000-0000BC720000}"/>
    <cellStyle name="40% - Accent6 5 6" xfId="29475" xr:uid="{00000000-0005-0000-0000-0000BD720000}"/>
    <cellStyle name="40% - Accent6 5 6 2" xfId="29476" xr:uid="{00000000-0005-0000-0000-0000BE720000}"/>
    <cellStyle name="40% - Accent6 5 6 2 2" xfId="29477" xr:uid="{00000000-0005-0000-0000-0000BF720000}"/>
    <cellStyle name="40% - Accent6 5 6 3" xfId="29478" xr:uid="{00000000-0005-0000-0000-0000C0720000}"/>
    <cellStyle name="40% - Accent6 5 7" xfId="29479" xr:uid="{00000000-0005-0000-0000-0000C1720000}"/>
    <cellStyle name="40% - Accent6 5 7 2" xfId="29480" xr:uid="{00000000-0005-0000-0000-0000C2720000}"/>
    <cellStyle name="40% - Accent6 5 7 2 2" xfId="29481" xr:uid="{00000000-0005-0000-0000-0000C3720000}"/>
    <cellStyle name="40% - Accent6 5 7 3" xfId="29482" xr:uid="{00000000-0005-0000-0000-0000C4720000}"/>
    <cellStyle name="40% - Accent6 5 8" xfId="29483" xr:uid="{00000000-0005-0000-0000-0000C5720000}"/>
    <cellStyle name="40% - Accent6 5 8 2" xfId="29484" xr:uid="{00000000-0005-0000-0000-0000C6720000}"/>
    <cellStyle name="40% - Accent6 5 9" xfId="29485" xr:uid="{00000000-0005-0000-0000-0000C7720000}"/>
    <cellStyle name="40% - Accent6 6" xfId="29486" xr:uid="{00000000-0005-0000-0000-0000C8720000}"/>
    <cellStyle name="40% - Accent6 6 2" xfId="29487" xr:uid="{00000000-0005-0000-0000-0000C9720000}"/>
    <cellStyle name="40% - Accent6 6 2 2" xfId="29488" xr:uid="{00000000-0005-0000-0000-0000CA720000}"/>
    <cellStyle name="40% - Accent6 6 2 2 2" xfId="29489" xr:uid="{00000000-0005-0000-0000-0000CB720000}"/>
    <cellStyle name="40% - Accent6 6 2 2 2 2" xfId="29490" xr:uid="{00000000-0005-0000-0000-0000CC720000}"/>
    <cellStyle name="40% - Accent6 6 2 2 2 2 2" xfId="29491" xr:uid="{00000000-0005-0000-0000-0000CD720000}"/>
    <cellStyle name="40% - Accent6 6 2 2 2 2 2 2" xfId="29492" xr:uid="{00000000-0005-0000-0000-0000CE720000}"/>
    <cellStyle name="40% - Accent6 6 2 2 2 2 2 2 2" xfId="29493" xr:uid="{00000000-0005-0000-0000-0000CF720000}"/>
    <cellStyle name="40% - Accent6 6 2 2 2 2 2 3" xfId="29494" xr:uid="{00000000-0005-0000-0000-0000D0720000}"/>
    <cellStyle name="40% - Accent6 6 2 2 2 2 3" xfId="29495" xr:uid="{00000000-0005-0000-0000-0000D1720000}"/>
    <cellStyle name="40% - Accent6 6 2 2 2 2 3 2" xfId="29496" xr:uid="{00000000-0005-0000-0000-0000D2720000}"/>
    <cellStyle name="40% - Accent6 6 2 2 2 2 4" xfId="29497" xr:uid="{00000000-0005-0000-0000-0000D3720000}"/>
    <cellStyle name="40% - Accent6 6 2 2 2 3" xfId="29498" xr:uid="{00000000-0005-0000-0000-0000D4720000}"/>
    <cellStyle name="40% - Accent6 6 2 2 2 3 2" xfId="29499" xr:uid="{00000000-0005-0000-0000-0000D5720000}"/>
    <cellStyle name="40% - Accent6 6 2 2 2 3 2 2" xfId="29500" xr:uid="{00000000-0005-0000-0000-0000D6720000}"/>
    <cellStyle name="40% - Accent6 6 2 2 2 3 3" xfId="29501" xr:uid="{00000000-0005-0000-0000-0000D7720000}"/>
    <cellStyle name="40% - Accent6 6 2 2 2 4" xfId="29502" xr:uid="{00000000-0005-0000-0000-0000D8720000}"/>
    <cellStyle name="40% - Accent6 6 2 2 2 4 2" xfId="29503" xr:uid="{00000000-0005-0000-0000-0000D9720000}"/>
    <cellStyle name="40% - Accent6 6 2 2 2 4 2 2" xfId="29504" xr:uid="{00000000-0005-0000-0000-0000DA720000}"/>
    <cellStyle name="40% - Accent6 6 2 2 2 4 3" xfId="29505" xr:uid="{00000000-0005-0000-0000-0000DB720000}"/>
    <cellStyle name="40% - Accent6 6 2 2 2 5" xfId="29506" xr:uid="{00000000-0005-0000-0000-0000DC720000}"/>
    <cellStyle name="40% - Accent6 6 2 2 2 5 2" xfId="29507" xr:uid="{00000000-0005-0000-0000-0000DD720000}"/>
    <cellStyle name="40% - Accent6 6 2 2 2 6" xfId="29508" xr:uid="{00000000-0005-0000-0000-0000DE720000}"/>
    <cellStyle name="40% - Accent6 6 2 2 3" xfId="29509" xr:uid="{00000000-0005-0000-0000-0000DF720000}"/>
    <cellStyle name="40% - Accent6 6 2 2 3 2" xfId="29510" xr:uid="{00000000-0005-0000-0000-0000E0720000}"/>
    <cellStyle name="40% - Accent6 6 2 2 3 2 2" xfId="29511" xr:uid="{00000000-0005-0000-0000-0000E1720000}"/>
    <cellStyle name="40% - Accent6 6 2 2 3 2 2 2" xfId="29512" xr:uid="{00000000-0005-0000-0000-0000E2720000}"/>
    <cellStyle name="40% - Accent6 6 2 2 3 2 3" xfId="29513" xr:uid="{00000000-0005-0000-0000-0000E3720000}"/>
    <cellStyle name="40% - Accent6 6 2 2 3 3" xfId="29514" xr:uid="{00000000-0005-0000-0000-0000E4720000}"/>
    <cellStyle name="40% - Accent6 6 2 2 3 3 2" xfId="29515" xr:uid="{00000000-0005-0000-0000-0000E5720000}"/>
    <cellStyle name="40% - Accent6 6 2 2 3 4" xfId="29516" xr:uid="{00000000-0005-0000-0000-0000E6720000}"/>
    <cellStyle name="40% - Accent6 6 2 2 4" xfId="29517" xr:uid="{00000000-0005-0000-0000-0000E7720000}"/>
    <cellStyle name="40% - Accent6 6 2 2 4 2" xfId="29518" xr:uid="{00000000-0005-0000-0000-0000E8720000}"/>
    <cellStyle name="40% - Accent6 6 2 2 4 2 2" xfId="29519" xr:uid="{00000000-0005-0000-0000-0000E9720000}"/>
    <cellStyle name="40% - Accent6 6 2 2 4 3" xfId="29520" xr:uid="{00000000-0005-0000-0000-0000EA720000}"/>
    <cellStyle name="40% - Accent6 6 2 2 5" xfId="29521" xr:uid="{00000000-0005-0000-0000-0000EB720000}"/>
    <cellStyle name="40% - Accent6 6 2 2 5 2" xfId="29522" xr:uid="{00000000-0005-0000-0000-0000EC720000}"/>
    <cellStyle name="40% - Accent6 6 2 2 5 2 2" xfId="29523" xr:uid="{00000000-0005-0000-0000-0000ED720000}"/>
    <cellStyle name="40% - Accent6 6 2 2 5 3" xfId="29524" xr:uid="{00000000-0005-0000-0000-0000EE720000}"/>
    <cellStyle name="40% - Accent6 6 2 2 6" xfId="29525" xr:uid="{00000000-0005-0000-0000-0000EF720000}"/>
    <cellStyle name="40% - Accent6 6 2 2 6 2" xfId="29526" xr:uid="{00000000-0005-0000-0000-0000F0720000}"/>
    <cellStyle name="40% - Accent6 6 2 2 7" xfId="29527" xr:uid="{00000000-0005-0000-0000-0000F1720000}"/>
    <cellStyle name="40% - Accent6 6 2 3" xfId="29528" xr:uid="{00000000-0005-0000-0000-0000F2720000}"/>
    <cellStyle name="40% - Accent6 6 2 3 2" xfId="29529" xr:uid="{00000000-0005-0000-0000-0000F3720000}"/>
    <cellStyle name="40% - Accent6 6 2 3 2 2" xfId="29530" xr:uid="{00000000-0005-0000-0000-0000F4720000}"/>
    <cellStyle name="40% - Accent6 6 2 3 2 2 2" xfId="29531" xr:uid="{00000000-0005-0000-0000-0000F5720000}"/>
    <cellStyle name="40% - Accent6 6 2 3 2 2 2 2" xfId="29532" xr:uid="{00000000-0005-0000-0000-0000F6720000}"/>
    <cellStyle name="40% - Accent6 6 2 3 2 2 3" xfId="29533" xr:uid="{00000000-0005-0000-0000-0000F7720000}"/>
    <cellStyle name="40% - Accent6 6 2 3 2 3" xfId="29534" xr:uid="{00000000-0005-0000-0000-0000F8720000}"/>
    <cellStyle name="40% - Accent6 6 2 3 2 3 2" xfId="29535" xr:uid="{00000000-0005-0000-0000-0000F9720000}"/>
    <cellStyle name="40% - Accent6 6 2 3 2 4" xfId="29536" xr:uid="{00000000-0005-0000-0000-0000FA720000}"/>
    <cellStyle name="40% - Accent6 6 2 3 3" xfId="29537" xr:uid="{00000000-0005-0000-0000-0000FB720000}"/>
    <cellStyle name="40% - Accent6 6 2 3 3 2" xfId="29538" xr:uid="{00000000-0005-0000-0000-0000FC720000}"/>
    <cellStyle name="40% - Accent6 6 2 3 3 2 2" xfId="29539" xr:uid="{00000000-0005-0000-0000-0000FD720000}"/>
    <cellStyle name="40% - Accent6 6 2 3 3 3" xfId="29540" xr:uid="{00000000-0005-0000-0000-0000FE720000}"/>
    <cellStyle name="40% - Accent6 6 2 3 4" xfId="29541" xr:uid="{00000000-0005-0000-0000-0000FF720000}"/>
    <cellStyle name="40% - Accent6 6 2 3 4 2" xfId="29542" xr:uid="{00000000-0005-0000-0000-000000730000}"/>
    <cellStyle name="40% - Accent6 6 2 3 4 2 2" xfId="29543" xr:uid="{00000000-0005-0000-0000-000001730000}"/>
    <cellStyle name="40% - Accent6 6 2 3 4 3" xfId="29544" xr:uid="{00000000-0005-0000-0000-000002730000}"/>
    <cellStyle name="40% - Accent6 6 2 3 5" xfId="29545" xr:uid="{00000000-0005-0000-0000-000003730000}"/>
    <cellStyle name="40% - Accent6 6 2 3 5 2" xfId="29546" xr:uid="{00000000-0005-0000-0000-000004730000}"/>
    <cellStyle name="40% - Accent6 6 2 3 6" xfId="29547" xr:uid="{00000000-0005-0000-0000-000005730000}"/>
    <cellStyle name="40% - Accent6 6 2 4" xfId="29548" xr:uid="{00000000-0005-0000-0000-000006730000}"/>
    <cellStyle name="40% - Accent6 6 2 4 2" xfId="29549" xr:uid="{00000000-0005-0000-0000-000007730000}"/>
    <cellStyle name="40% - Accent6 6 2 4 2 2" xfId="29550" xr:uid="{00000000-0005-0000-0000-000008730000}"/>
    <cellStyle name="40% - Accent6 6 2 4 2 2 2" xfId="29551" xr:uid="{00000000-0005-0000-0000-000009730000}"/>
    <cellStyle name="40% - Accent6 6 2 4 2 3" xfId="29552" xr:uid="{00000000-0005-0000-0000-00000A730000}"/>
    <cellStyle name="40% - Accent6 6 2 4 3" xfId="29553" xr:uid="{00000000-0005-0000-0000-00000B730000}"/>
    <cellStyle name="40% - Accent6 6 2 4 3 2" xfId="29554" xr:uid="{00000000-0005-0000-0000-00000C730000}"/>
    <cellStyle name="40% - Accent6 6 2 4 4" xfId="29555" xr:uid="{00000000-0005-0000-0000-00000D730000}"/>
    <cellStyle name="40% - Accent6 6 2 5" xfId="29556" xr:uid="{00000000-0005-0000-0000-00000E730000}"/>
    <cellStyle name="40% - Accent6 6 2 5 2" xfId="29557" xr:uid="{00000000-0005-0000-0000-00000F730000}"/>
    <cellStyle name="40% - Accent6 6 2 5 2 2" xfId="29558" xr:uid="{00000000-0005-0000-0000-000010730000}"/>
    <cellStyle name="40% - Accent6 6 2 5 3" xfId="29559" xr:uid="{00000000-0005-0000-0000-000011730000}"/>
    <cellStyle name="40% - Accent6 6 2 6" xfId="29560" xr:uid="{00000000-0005-0000-0000-000012730000}"/>
    <cellStyle name="40% - Accent6 6 2 6 2" xfId="29561" xr:uid="{00000000-0005-0000-0000-000013730000}"/>
    <cellStyle name="40% - Accent6 6 2 6 2 2" xfId="29562" xr:uid="{00000000-0005-0000-0000-000014730000}"/>
    <cellStyle name="40% - Accent6 6 2 6 3" xfId="29563" xr:uid="{00000000-0005-0000-0000-000015730000}"/>
    <cellStyle name="40% - Accent6 6 2 7" xfId="29564" xr:uid="{00000000-0005-0000-0000-000016730000}"/>
    <cellStyle name="40% - Accent6 6 2 7 2" xfId="29565" xr:uid="{00000000-0005-0000-0000-000017730000}"/>
    <cellStyle name="40% - Accent6 6 2 8" xfId="29566" xr:uid="{00000000-0005-0000-0000-000018730000}"/>
    <cellStyle name="40% - Accent6 6 3" xfId="29567" xr:uid="{00000000-0005-0000-0000-000019730000}"/>
    <cellStyle name="40% - Accent6 6 3 2" xfId="29568" xr:uid="{00000000-0005-0000-0000-00001A730000}"/>
    <cellStyle name="40% - Accent6 6 3 2 2" xfId="29569" xr:uid="{00000000-0005-0000-0000-00001B730000}"/>
    <cellStyle name="40% - Accent6 6 3 2 2 2" xfId="29570" xr:uid="{00000000-0005-0000-0000-00001C730000}"/>
    <cellStyle name="40% - Accent6 6 3 2 2 2 2" xfId="29571" xr:uid="{00000000-0005-0000-0000-00001D730000}"/>
    <cellStyle name="40% - Accent6 6 3 2 2 2 2 2" xfId="29572" xr:uid="{00000000-0005-0000-0000-00001E730000}"/>
    <cellStyle name="40% - Accent6 6 3 2 2 2 3" xfId="29573" xr:uid="{00000000-0005-0000-0000-00001F730000}"/>
    <cellStyle name="40% - Accent6 6 3 2 2 3" xfId="29574" xr:uid="{00000000-0005-0000-0000-000020730000}"/>
    <cellStyle name="40% - Accent6 6 3 2 2 3 2" xfId="29575" xr:uid="{00000000-0005-0000-0000-000021730000}"/>
    <cellStyle name="40% - Accent6 6 3 2 2 4" xfId="29576" xr:uid="{00000000-0005-0000-0000-000022730000}"/>
    <cellStyle name="40% - Accent6 6 3 2 3" xfId="29577" xr:uid="{00000000-0005-0000-0000-000023730000}"/>
    <cellStyle name="40% - Accent6 6 3 2 3 2" xfId="29578" xr:uid="{00000000-0005-0000-0000-000024730000}"/>
    <cellStyle name="40% - Accent6 6 3 2 3 2 2" xfId="29579" xr:uid="{00000000-0005-0000-0000-000025730000}"/>
    <cellStyle name="40% - Accent6 6 3 2 3 3" xfId="29580" xr:uid="{00000000-0005-0000-0000-000026730000}"/>
    <cellStyle name="40% - Accent6 6 3 2 4" xfId="29581" xr:uid="{00000000-0005-0000-0000-000027730000}"/>
    <cellStyle name="40% - Accent6 6 3 2 4 2" xfId="29582" xr:uid="{00000000-0005-0000-0000-000028730000}"/>
    <cellStyle name="40% - Accent6 6 3 2 4 2 2" xfId="29583" xr:uid="{00000000-0005-0000-0000-000029730000}"/>
    <cellStyle name="40% - Accent6 6 3 2 4 3" xfId="29584" xr:uid="{00000000-0005-0000-0000-00002A730000}"/>
    <cellStyle name="40% - Accent6 6 3 2 5" xfId="29585" xr:uid="{00000000-0005-0000-0000-00002B730000}"/>
    <cellStyle name="40% - Accent6 6 3 2 5 2" xfId="29586" xr:uid="{00000000-0005-0000-0000-00002C730000}"/>
    <cellStyle name="40% - Accent6 6 3 2 6" xfId="29587" xr:uid="{00000000-0005-0000-0000-00002D730000}"/>
    <cellStyle name="40% - Accent6 6 3 3" xfId="29588" xr:uid="{00000000-0005-0000-0000-00002E730000}"/>
    <cellStyle name="40% - Accent6 6 3 3 2" xfId="29589" xr:uid="{00000000-0005-0000-0000-00002F730000}"/>
    <cellStyle name="40% - Accent6 6 3 3 2 2" xfId="29590" xr:uid="{00000000-0005-0000-0000-000030730000}"/>
    <cellStyle name="40% - Accent6 6 3 3 2 2 2" xfId="29591" xr:uid="{00000000-0005-0000-0000-000031730000}"/>
    <cellStyle name="40% - Accent6 6 3 3 2 3" xfId="29592" xr:uid="{00000000-0005-0000-0000-000032730000}"/>
    <cellStyle name="40% - Accent6 6 3 3 3" xfId="29593" xr:uid="{00000000-0005-0000-0000-000033730000}"/>
    <cellStyle name="40% - Accent6 6 3 3 3 2" xfId="29594" xr:uid="{00000000-0005-0000-0000-000034730000}"/>
    <cellStyle name="40% - Accent6 6 3 3 4" xfId="29595" xr:uid="{00000000-0005-0000-0000-000035730000}"/>
    <cellStyle name="40% - Accent6 6 3 4" xfId="29596" xr:uid="{00000000-0005-0000-0000-000036730000}"/>
    <cellStyle name="40% - Accent6 6 3 4 2" xfId="29597" xr:uid="{00000000-0005-0000-0000-000037730000}"/>
    <cellStyle name="40% - Accent6 6 3 4 2 2" xfId="29598" xr:uid="{00000000-0005-0000-0000-000038730000}"/>
    <cellStyle name="40% - Accent6 6 3 4 3" xfId="29599" xr:uid="{00000000-0005-0000-0000-000039730000}"/>
    <cellStyle name="40% - Accent6 6 3 5" xfId="29600" xr:uid="{00000000-0005-0000-0000-00003A730000}"/>
    <cellStyle name="40% - Accent6 6 3 5 2" xfId="29601" xr:uid="{00000000-0005-0000-0000-00003B730000}"/>
    <cellStyle name="40% - Accent6 6 3 5 2 2" xfId="29602" xr:uid="{00000000-0005-0000-0000-00003C730000}"/>
    <cellStyle name="40% - Accent6 6 3 5 3" xfId="29603" xr:uid="{00000000-0005-0000-0000-00003D730000}"/>
    <cellStyle name="40% - Accent6 6 3 6" xfId="29604" xr:uid="{00000000-0005-0000-0000-00003E730000}"/>
    <cellStyle name="40% - Accent6 6 3 6 2" xfId="29605" xr:uid="{00000000-0005-0000-0000-00003F730000}"/>
    <cellStyle name="40% - Accent6 6 3 7" xfId="29606" xr:uid="{00000000-0005-0000-0000-000040730000}"/>
    <cellStyle name="40% - Accent6 6 4" xfId="29607" xr:uid="{00000000-0005-0000-0000-000041730000}"/>
    <cellStyle name="40% - Accent6 6 4 2" xfId="29608" xr:uid="{00000000-0005-0000-0000-000042730000}"/>
    <cellStyle name="40% - Accent6 6 4 2 2" xfId="29609" xr:uid="{00000000-0005-0000-0000-000043730000}"/>
    <cellStyle name="40% - Accent6 6 4 2 2 2" xfId="29610" xr:uid="{00000000-0005-0000-0000-000044730000}"/>
    <cellStyle name="40% - Accent6 6 4 2 2 2 2" xfId="29611" xr:uid="{00000000-0005-0000-0000-000045730000}"/>
    <cellStyle name="40% - Accent6 6 4 2 2 3" xfId="29612" xr:uid="{00000000-0005-0000-0000-000046730000}"/>
    <cellStyle name="40% - Accent6 6 4 2 3" xfId="29613" xr:uid="{00000000-0005-0000-0000-000047730000}"/>
    <cellStyle name="40% - Accent6 6 4 2 3 2" xfId="29614" xr:uid="{00000000-0005-0000-0000-000048730000}"/>
    <cellStyle name="40% - Accent6 6 4 2 4" xfId="29615" xr:uid="{00000000-0005-0000-0000-000049730000}"/>
    <cellStyle name="40% - Accent6 6 4 3" xfId="29616" xr:uid="{00000000-0005-0000-0000-00004A730000}"/>
    <cellStyle name="40% - Accent6 6 4 3 2" xfId="29617" xr:uid="{00000000-0005-0000-0000-00004B730000}"/>
    <cellStyle name="40% - Accent6 6 4 3 2 2" xfId="29618" xr:uid="{00000000-0005-0000-0000-00004C730000}"/>
    <cellStyle name="40% - Accent6 6 4 3 3" xfId="29619" xr:uid="{00000000-0005-0000-0000-00004D730000}"/>
    <cellStyle name="40% - Accent6 6 4 4" xfId="29620" xr:uid="{00000000-0005-0000-0000-00004E730000}"/>
    <cellStyle name="40% - Accent6 6 4 4 2" xfId="29621" xr:uid="{00000000-0005-0000-0000-00004F730000}"/>
    <cellStyle name="40% - Accent6 6 4 4 2 2" xfId="29622" xr:uid="{00000000-0005-0000-0000-000050730000}"/>
    <cellStyle name="40% - Accent6 6 4 4 3" xfId="29623" xr:uid="{00000000-0005-0000-0000-000051730000}"/>
    <cellStyle name="40% - Accent6 6 4 5" xfId="29624" xr:uid="{00000000-0005-0000-0000-000052730000}"/>
    <cellStyle name="40% - Accent6 6 4 5 2" xfId="29625" xr:uid="{00000000-0005-0000-0000-000053730000}"/>
    <cellStyle name="40% - Accent6 6 4 6" xfId="29626" xr:uid="{00000000-0005-0000-0000-000054730000}"/>
    <cellStyle name="40% - Accent6 6 5" xfId="29627" xr:uid="{00000000-0005-0000-0000-000055730000}"/>
    <cellStyle name="40% - Accent6 6 5 2" xfId="29628" xr:uid="{00000000-0005-0000-0000-000056730000}"/>
    <cellStyle name="40% - Accent6 6 5 2 2" xfId="29629" xr:uid="{00000000-0005-0000-0000-000057730000}"/>
    <cellStyle name="40% - Accent6 6 5 2 2 2" xfId="29630" xr:uid="{00000000-0005-0000-0000-000058730000}"/>
    <cellStyle name="40% - Accent6 6 5 2 3" xfId="29631" xr:uid="{00000000-0005-0000-0000-000059730000}"/>
    <cellStyle name="40% - Accent6 6 5 3" xfId="29632" xr:uid="{00000000-0005-0000-0000-00005A730000}"/>
    <cellStyle name="40% - Accent6 6 5 3 2" xfId="29633" xr:uid="{00000000-0005-0000-0000-00005B730000}"/>
    <cellStyle name="40% - Accent6 6 5 4" xfId="29634" xr:uid="{00000000-0005-0000-0000-00005C730000}"/>
    <cellStyle name="40% - Accent6 6 6" xfId="29635" xr:uid="{00000000-0005-0000-0000-00005D730000}"/>
    <cellStyle name="40% - Accent6 6 6 2" xfId="29636" xr:uid="{00000000-0005-0000-0000-00005E730000}"/>
    <cellStyle name="40% - Accent6 6 6 2 2" xfId="29637" xr:uid="{00000000-0005-0000-0000-00005F730000}"/>
    <cellStyle name="40% - Accent6 6 6 3" xfId="29638" xr:uid="{00000000-0005-0000-0000-000060730000}"/>
    <cellStyle name="40% - Accent6 6 7" xfId="29639" xr:uid="{00000000-0005-0000-0000-000061730000}"/>
    <cellStyle name="40% - Accent6 6 7 2" xfId="29640" xr:uid="{00000000-0005-0000-0000-000062730000}"/>
    <cellStyle name="40% - Accent6 6 7 2 2" xfId="29641" xr:uid="{00000000-0005-0000-0000-000063730000}"/>
    <cellStyle name="40% - Accent6 6 7 3" xfId="29642" xr:uid="{00000000-0005-0000-0000-000064730000}"/>
    <cellStyle name="40% - Accent6 6 8" xfId="29643" xr:uid="{00000000-0005-0000-0000-000065730000}"/>
    <cellStyle name="40% - Accent6 6 8 2" xfId="29644" xr:uid="{00000000-0005-0000-0000-000066730000}"/>
    <cellStyle name="40% - Accent6 6 9" xfId="29645" xr:uid="{00000000-0005-0000-0000-000067730000}"/>
    <cellStyle name="40% - Accent6 7" xfId="29646" xr:uid="{00000000-0005-0000-0000-000068730000}"/>
    <cellStyle name="40% - Accent6 7 2" xfId="29647" xr:uid="{00000000-0005-0000-0000-000069730000}"/>
    <cellStyle name="40% - Accent6 7 2 2" xfId="29648" xr:uid="{00000000-0005-0000-0000-00006A730000}"/>
    <cellStyle name="40% - Accent6 7 2 2 2" xfId="29649" xr:uid="{00000000-0005-0000-0000-00006B730000}"/>
    <cellStyle name="40% - Accent6 7 2 2 2 2" xfId="29650" xr:uid="{00000000-0005-0000-0000-00006C730000}"/>
    <cellStyle name="40% - Accent6 7 2 2 2 2 2" xfId="29651" xr:uid="{00000000-0005-0000-0000-00006D730000}"/>
    <cellStyle name="40% - Accent6 7 2 2 2 2 2 2" xfId="29652" xr:uid="{00000000-0005-0000-0000-00006E730000}"/>
    <cellStyle name="40% - Accent6 7 2 2 2 2 2 2 2" xfId="29653" xr:uid="{00000000-0005-0000-0000-00006F730000}"/>
    <cellStyle name="40% - Accent6 7 2 2 2 2 2 3" xfId="29654" xr:uid="{00000000-0005-0000-0000-000070730000}"/>
    <cellStyle name="40% - Accent6 7 2 2 2 2 3" xfId="29655" xr:uid="{00000000-0005-0000-0000-000071730000}"/>
    <cellStyle name="40% - Accent6 7 2 2 2 2 3 2" xfId="29656" xr:uid="{00000000-0005-0000-0000-000072730000}"/>
    <cellStyle name="40% - Accent6 7 2 2 2 2 4" xfId="29657" xr:uid="{00000000-0005-0000-0000-000073730000}"/>
    <cellStyle name="40% - Accent6 7 2 2 2 3" xfId="29658" xr:uid="{00000000-0005-0000-0000-000074730000}"/>
    <cellStyle name="40% - Accent6 7 2 2 2 3 2" xfId="29659" xr:uid="{00000000-0005-0000-0000-000075730000}"/>
    <cellStyle name="40% - Accent6 7 2 2 2 3 2 2" xfId="29660" xr:uid="{00000000-0005-0000-0000-000076730000}"/>
    <cellStyle name="40% - Accent6 7 2 2 2 3 3" xfId="29661" xr:uid="{00000000-0005-0000-0000-000077730000}"/>
    <cellStyle name="40% - Accent6 7 2 2 2 4" xfId="29662" xr:uid="{00000000-0005-0000-0000-000078730000}"/>
    <cellStyle name="40% - Accent6 7 2 2 2 4 2" xfId="29663" xr:uid="{00000000-0005-0000-0000-000079730000}"/>
    <cellStyle name="40% - Accent6 7 2 2 2 4 2 2" xfId="29664" xr:uid="{00000000-0005-0000-0000-00007A730000}"/>
    <cellStyle name="40% - Accent6 7 2 2 2 4 3" xfId="29665" xr:uid="{00000000-0005-0000-0000-00007B730000}"/>
    <cellStyle name="40% - Accent6 7 2 2 2 5" xfId="29666" xr:uid="{00000000-0005-0000-0000-00007C730000}"/>
    <cellStyle name="40% - Accent6 7 2 2 2 5 2" xfId="29667" xr:uid="{00000000-0005-0000-0000-00007D730000}"/>
    <cellStyle name="40% - Accent6 7 2 2 2 6" xfId="29668" xr:uid="{00000000-0005-0000-0000-00007E730000}"/>
    <cellStyle name="40% - Accent6 7 2 2 3" xfId="29669" xr:uid="{00000000-0005-0000-0000-00007F730000}"/>
    <cellStyle name="40% - Accent6 7 2 2 3 2" xfId="29670" xr:uid="{00000000-0005-0000-0000-000080730000}"/>
    <cellStyle name="40% - Accent6 7 2 2 3 2 2" xfId="29671" xr:uid="{00000000-0005-0000-0000-000081730000}"/>
    <cellStyle name="40% - Accent6 7 2 2 3 2 2 2" xfId="29672" xr:uid="{00000000-0005-0000-0000-000082730000}"/>
    <cellStyle name="40% - Accent6 7 2 2 3 2 3" xfId="29673" xr:uid="{00000000-0005-0000-0000-000083730000}"/>
    <cellStyle name="40% - Accent6 7 2 2 3 3" xfId="29674" xr:uid="{00000000-0005-0000-0000-000084730000}"/>
    <cellStyle name="40% - Accent6 7 2 2 3 3 2" xfId="29675" xr:uid="{00000000-0005-0000-0000-000085730000}"/>
    <cellStyle name="40% - Accent6 7 2 2 3 4" xfId="29676" xr:uid="{00000000-0005-0000-0000-000086730000}"/>
    <cellStyle name="40% - Accent6 7 2 2 4" xfId="29677" xr:uid="{00000000-0005-0000-0000-000087730000}"/>
    <cellStyle name="40% - Accent6 7 2 2 4 2" xfId="29678" xr:uid="{00000000-0005-0000-0000-000088730000}"/>
    <cellStyle name="40% - Accent6 7 2 2 4 2 2" xfId="29679" xr:uid="{00000000-0005-0000-0000-000089730000}"/>
    <cellStyle name="40% - Accent6 7 2 2 4 3" xfId="29680" xr:uid="{00000000-0005-0000-0000-00008A730000}"/>
    <cellStyle name="40% - Accent6 7 2 2 5" xfId="29681" xr:uid="{00000000-0005-0000-0000-00008B730000}"/>
    <cellStyle name="40% - Accent6 7 2 2 5 2" xfId="29682" xr:uid="{00000000-0005-0000-0000-00008C730000}"/>
    <cellStyle name="40% - Accent6 7 2 2 5 2 2" xfId="29683" xr:uid="{00000000-0005-0000-0000-00008D730000}"/>
    <cellStyle name="40% - Accent6 7 2 2 5 3" xfId="29684" xr:uid="{00000000-0005-0000-0000-00008E730000}"/>
    <cellStyle name="40% - Accent6 7 2 2 6" xfId="29685" xr:uid="{00000000-0005-0000-0000-00008F730000}"/>
    <cellStyle name="40% - Accent6 7 2 2 6 2" xfId="29686" xr:uid="{00000000-0005-0000-0000-000090730000}"/>
    <cellStyle name="40% - Accent6 7 2 2 7" xfId="29687" xr:uid="{00000000-0005-0000-0000-000091730000}"/>
    <cellStyle name="40% - Accent6 7 2 3" xfId="29688" xr:uid="{00000000-0005-0000-0000-000092730000}"/>
    <cellStyle name="40% - Accent6 7 2 3 2" xfId="29689" xr:uid="{00000000-0005-0000-0000-000093730000}"/>
    <cellStyle name="40% - Accent6 7 2 3 2 2" xfId="29690" xr:uid="{00000000-0005-0000-0000-000094730000}"/>
    <cellStyle name="40% - Accent6 7 2 3 2 2 2" xfId="29691" xr:uid="{00000000-0005-0000-0000-000095730000}"/>
    <cellStyle name="40% - Accent6 7 2 3 2 2 2 2" xfId="29692" xr:uid="{00000000-0005-0000-0000-000096730000}"/>
    <cellStyle name="40% - Accent6 7 2 3 2 2 3" xfId="29693" xr:uid="{00000000-0005-0000-0000-000097730000}"/>
    <cellStyle name="40% - Accent6 7 2 3 2 3" xfId="29694" xr:uid="{00000000-0005-0000-0000-000098730000}"/>
    <cellStyle name="40% - Accent6 7 2 3 2 3 2" xfId="29695" xr:uid="{00000000-0005-0000-0000-000099730000}"/>
    <cellStyle name="40% - Accent6 7 2 3 2 4" xfId="29696" xr:uid="{00000000-0005-0000-0000-00009A730000}"/>
    <cellStyle name="40% - Accent6 7 2 3 3" xfId="29697" xr:uid="{00000000-0005-0000-0000-00009B730000}"/>
    <cellStyle name="40% - Accent6 7 2 3 3 2" xfId="29698" xr:uid="{00000000-0005-0000-0000-00009C730000}"/>
    <cellStyle name="40% - Accent6 7 2 3 3 2 2" xfId="29699" xr:uid="{00000000-0005-0000-0000-00009D730000}"/>
    <cellStyle name="40% - Accent6 7 2 3 3 3" xfId="29700" xr:uid="{00000000-0005-0000-0000-00009E730000}"/>
    <cellStyle name="40% - Accent6 7 2 3 4" xfId="29701" xr:uid="{00000000-0005-0000-0000-00009F730000}"/>
    <cellStyle name="40% - Accent6 7 2 3 4 2" xfId="29702" xr:uid="{00000000-0005-0000-0000-0000A0730000}"/>
    <cellStyle name="40% - Accent6 7 2 3 4 2 2" xfId="29703" xr:uid="{00000000-0005-0000-0000-0000A1730000}"/>
    <cellStyle name="40% - Accent6 7 2 3 4 3" xfId="29704" xr:uid="{00000000-0005-0000-0000-0000A2730000}"/>
    <cellStyle name="40% - Accent6 7 2 3 5" xfId="29705" xr:uid="{00000000-0005-0000-0000-0000A3730000}"/>
    <cellStyle name="40% - Accent6 7 2 3 5 2" xfId="29706" xr:uid="{00000000-0005-0000-0000-0000A4730000}"/>
    <cellStyle name="40% - Accent6 7 2 3 6" xfId="29707" xr:uid="{00000000-0005-0000-0000-0000A5730000}"/>
    <cellStyle name="40% - Accent6 7 2 4" xfId="29708" xr:uid="{00000000-0005-0000-0000-0000A6730000}"/>
    <cellStyle name="40% - Accent6 7 2 4 2" xfId="29709" xr:uid="{00000000-0005-0000-0000-0000A7730000}"/>
    <cellStyle name="40% - Accent6 7 2 4 2 2" xfId="29710" xr:uid="{00000000-0005-0000-0000-0000A8730000}"/>
    <cellStyle name="40% - Accent6 7 2 4 2 2 2" xfId="29711" xr:uid="{00000000-0005-0000-0000-0000A9730000}"/>
    <cellStyle name="40% - Accent6 7 2 4 2 3" xfId="29712" xr:uid="{00000000-0005-0000-0000-0000AA730000}"/>
    <cellStyle name="40% - Accent6 7 2 4 3" xfId="29713" xr:uid="{00000000-0005-0000-0000-0000AB730000}"/>
    <cellStyle name="40% - Accent6 7 2 4 3 2" xfId="29714" xr:uid="{00000000-0005-0000-0000-0000AC730000}"/>
    <cellStyle name="40% - Accent6 7 2 4 4" xfId="29715" xr:uid="{00000000-0005-0000-0000-0000AD730000}"/>
    <cellStyle name="40% - Accent6 7 2 5" xfId="29716" xr:uid="{00000000-0005-0000-0000-0000AE730000}"/>
    <cellStyle name="40% - Accent6 7 2 5 2" xfId="29717" xr:uid="{00000000-0005-0000-0000-0000AF730000}"/>
    <cellStyle name="40% - Accent6 7 2 5 2 2" xfId="29718" xr:uid="{00000000-0005-0000-0000-0000B0730000}"/>
    <cellStyle name="40% - Accent6 7 2 5 3" xfId="29719" xr:uid="{00000000-0005-0000-0000-0000B1730000}"/>
    <cellStyle name="40% - Accent6 7 2 6" xfId="29720" xr:uid="{00000000-0005-0000-0000-0000B2730000}"/>
    <cellStyle name="40% - Accent6 7 2 6 2" xfId="29721" xr:uid="{00000000-0005-0000-0000-0000B3730000}"/>
    <cellStyle name="40% - Accent6 7 2 6 2 2" xfId="29722" xr:uid="{00000000-0005-0000-0000-0000B4730000}"/>
    <cellStyle name="40% - Accent6 7 2 6 3" xfId="29723" xr:uid="{00000000-0005-0000-0000-0000B5730000}"/>
    <cellStyle name="40% - Accent6 7 2 7" xfId="29724" xr:uid="{00000000-0005-0000-0000-0000B6730000}"/>
    <cellStyle name="40% - Accent6 7 2 7 2" xfId="29725" xr:uid="{00000000-0005-0000-0000-0000B7730000}"/>
    <cellStyle name="40% - Accent6 7 2 8" xfId="29726" xr:uid="{00000000-0005-0000-0000-0000B8730000}"/>
    <cellStyle name="40% - Accent6 7 3" xfId="29727" xr:uid="{00000000-0005-0000-0000-0000B9730000}"/>
    <cellStyle name="40% - Accent6 7 3 2" xfId="29728" xr:uid="{00000000-0005-0000-0000-0000BA730000}"/>
    <cellStyle name="40% - Accent6 7 3 2 2" xfId="29729" xr:uid="{00000000-0005-0000-0000-0000BB730000}"/>
    <cellStyle name="40% - Accent6 7 3 2 2 2" xfId="29730" xr:uid="{00000000-0005-0000-0000-0000BC730000}"/>
    <cellStyle name="40% - Accent6 7 3 2 2 2 2" xfId="29731" xr:uid="{00000000-0005-0000-0000-0000BD730000}"/>
    <cellStyle name="40% - Accent6 7 3 2 2 2 2 2" xfId="29732" xr:uid="{00000000-0005-0000-0000-0000BE730000}"/>
    <cellStyle name="40% - Accent6 7 3 2 2 2 3" xfId="29733" xr:uid="{00000000-0005-0000-0000-0000BF730000}"/>
    <cellStyle name="40% - Accent6 7 3 2 2 3" xfId="29734" xr:uid="{00000000-0005-0000-0000-0000C0730000}"/>
    <cellStyle name="40% - Accent6 7 3 2 2 3 2" xfId="29735" xr:uid="{00000000-0005-0000-0000-0000C1730000}"/>
    <cellStyle name="40% - Accent6 7 3 2 2 4" xfId="29736" xr:uid="{00000000-0005-0000-0000-0000C2730000}"/>
    <cellStyle name="40% - Accent6 7 3 2 3" xfId="29737" xr:uid="{00000000-0005-0000-0000-0000C3730000}"/>
    <cellStyle name="40% - Accent6 7 3 2 3 2" xfId="29738" xr:uid="{00000000-0005-0000-0000-0000C4730000}"/>
    <cellStyle name="40% - Accent6 7 3 2 3 2 2" xfId="29739" xr:uid="{00000000-0005-0000-0000-0000C5730000}"/>
    <cellStyle name="40% - Accent6 7 3 2 3 3" xfId="29740" xr:uid="{00000000-0005-0000-0000-0000C6730000}"/>
    <cellStyle name="40% - Accent6 7 3 2 4" xfId="29741" xr:uid="{00000000-0005-0000-0000-0000C7730000}"/>
    <cellStyle name="40% - Accent6 7 3 2 4 2" xfId="29742" xr:uid="{00000000-0005-0000-0000-0000C8730000}"/>
    <cellStyle name="40% - Accent6 7 3 2 4 2 2" xfId="29743" xr:uid="{00000000-0005-0000-0000-0000C9730000}"/>
    <cellStyle name="40% - Accent6 7 3 2 4 3" xfId="29744" xr:uid="{00000000-0005-0000-0000-0000CA730000}"/>
    <cellStyle name="40% - Accent6 7 3 2 5" xfId="29745" xr:uid="{00000000-0005-0000-0000-0000CB730000}"/>
    <cellStyle name="40% - Accent6 7 3 2 5 2" xfId="29746" xr:uid="{00000000-0005-0000-0000-0000CC730000}"/>
    <cellStyle name="40% - Accent6 7 3 2 6" xfId="29747" xr:uid="{00000000-0005-0000-0000-0000CD730000}"/>
    <cellStyle name="40% - Accent6 7 3 3" xfId="29748" xr:uid="{00000000-0005-0000-0000-0000CE730000}"/>
    <cellStyle name="40% - Accent6 7 3 3 2" xfId="29749" xr:uid="{00000000-0005-0000-0000-0000CF730000}"/>
    <cellStyle name="40% - Accent6 7 3 3 2 2" xfId="29750" xr:uid="{00000000-0005-0000-0000-0000D0730000}"/>
    <cellStyle name="40% - Accent6 7 3 3 2 2 2" xfId="29751" xr:uid="{00000000-0005-0000-0000-0000D1730000}"/>
    <cellStyle name="40% - Accent6 7 3 3 2 3" xfId="29752" xr:uid="{00000000-0005-0000-0000-0000D2730000}"/>
    <cellStyle name="40% - Accent6 7 3 3 3" xfId="29753" xr:uid="{00000000-0005-0000-0000-0000D3730000}"/>
    <cellStyle name="40% - Accent6 7 3 3 3 2" xfId="29754" xr:uid="{00000000-0005-0000-0000-0000D4730000}"/>
    <cellStyle name="40% - Accent6 7 3 3 4" xfId="29755" xr:uid="{00000000-0005-0000-0000-0000D5730000}"/>
    <cellStyle name="40% - Accent6 7 3 4" xfId="29756" xr:uid="{00000000-0005-0000-0000-0000D6730000}"/>
    <cellStyle name="40% - Accent6 7 3 4 2" xfId="29757" xr:uid="{00000000-0005-0000-0000-0000D7730000}"/>
    <cellStyle name="40% - Accent6 7 3 4 2 2" xfId="29758" xr:uid="{00000000-0005-0000-0000-0000D8730000}"/>
    <cellStyle name="40% - Accent6 7 3 4 3" xfId="29759" xr:uid="{00000000-0005-0000-0000-0000D9730000}"/>
    <cellStyle name="40% - Accent6 7 3 5" xfId="29760" xr:uid="{00000000-0005-0000-0000-0000DA730000}"/>
    <cellStyle name="40% - Accent6 7 3 5 2" xfId="29761" xr:uid="{00000000-0005-0000-0000-0000DB730000}"/>
    <cellStyle name="40% - Accent6 7 3 5 2 2" xfId="29762" xr:uid="{00000000-0005-0000-0000-0000DC730000}"/>
    <cellStyle name="40% - Accent6 7 3 5 3" xfId="29763" xr:uid="{00000000-0005-0000-0000-0000DD730000}"/>
    <cellStyle name="40% - Accent6 7 3 6" xfId="29764" xr:uid="{00000000-0005-0000-0000-0000DE730000}"/>
    <cellStyle name="40% - Accent6 7 3 6 2" xfId="29765" xr:uid="{00000000-0005-0000-0000-0000DF730000}"/>
    <cellStyle name="40% - Accent6 7 3 7" xfId="29766" xr:uid="{00000000-0005-0000-0000-0000E0730000}"/>
    <cellStyle name="40% - Accent6 7 4" xfId="29767" xr:uid="{00000000-0005-0000-0000-0000E1730000}"/>
    <cellStyle name="40% - Accent6 7 4 2" xfId="29768" xr:uid="{00000000-0005-0000-0000-0000E2730000}"/>
    <cellStyle name="40% - Accent6 7 4 2 2" xfId="29769" xr:uid="{00000000-0005-0000-0000-0000E3730000}"/>
    <cellStyle name="40% - Accent6 7 4 2 2 2" xfId="29770" xr:uid="{00000000-0005-0000-0000-0000E4730000}"/>
    <cellStyle name="40% - Accent6 7 4 2 2 2 2" xfId="29771" xr:uid="{00000000-0005-0000-0000-0000E5730000}"/>
    <cellStyle name="40% - Accent6 7 4 2 2 3" xfId="29772" xr:uid="{00000000-0005-0000-0000-0000E6730000}"/>
    <cellStyle name="40% - Accent6 7 4 2 3" xfId="29773" xr:uid="{00000000-0005-0000-0000-0000E7730000}"/>
    <cellStyle name="40% - Accent6 7 4 2 3 2" xfId="29774" xr:uid="{00000000-0005-0000-0000-0000E8730000}"/>
    <cellStyle name="40% - Accent6 7 4 2 4" xfId="29775" xr:uid="{00000000-0005-0000-0000-0000E9730000}"/>
    <cellStyle name="40% - Accent6 7 4 3" xfId="29776" xr:uid="{00000000-0005-0000-0000-0000EA730000}"/>
    <cellStyle name="40% - Accent6 7 4 3 2" xfId="29777" xr:uid="{00000000-0005-0000-0000-0000EB730000}"/>
    <cellStyle name="40% - Accent6 7 4 3 2 2" xfId="29778" xr:uid="{00000000-0005-0000-0000-0000EC730000}"/>
    <cellStyle name="40% - Accent6 7 4 3 3" xfId="29779" xr:uid="{00000000-0005-0000-0000-0000ED730000}"/>
    <cellStyle name="40% - Accent6 7 4 4" xfId="29780" xr:uid="{00000000-0005-0000-0000-0000EE730000}"/>
    <cellStyle name="40% - Accent6 7 4 4 2" xfId="29781" xr:uid="{00000000-0005-0000-0000-0000EF730000}"/>
    <cellStyle name="40% - Accent6 7 4 4 2 2" xfId="29782" xr:uid="{00000000-0005-0000-0000-0000F0730000}"/>
    <cellStyle name="40% - Accent6 7 4 4 3" xfId="29783" xr:uid="{00000000-0005-0000-0000-0000F1730000}"/>
    <cellStyle name="40% - Accent6 7 4 5" xfId="29784" xr:uid="{00000000-0005-0000-0000-0000F2730000}"/>
    <cellStyle name="40% - Accent6 7 4 5 2" xfId="29785" xr:uid="{00000000-0005-0000-0000-0000F3730000}"/>
    <cellStyle name="40% - Accent6 7 4 6" xfId="29786" xr:uid="{00000000-0005-0000-0000-0000F4730000}"/>
    <cellStyle name="40% - Accent6 7 5" xfId="29787" xr:uid="{00000000-0005-0000-0000-0000F5730000}"/>
    <cellStyle name="40% - Accent6 7 5 2" xfId="29788" xr:uid="{00000000-0005-0000-0000-0000F6730000}"/>
    <cellStyle name="40% - Accent6 7 5 2 2" xfId="29789" xr:uid="{00000000-0005-0000-0000-0000F7730000}"/>
    <cellStyle name="40% - Accent6 7 5 2 2 2" xfId="29790" xr:uid="{00000000-0005-0000-0000-0000F8730000}"/>
    <cellStyle name="40% - Accent6 7 5 2 3" xfId="29791" xr:uid="{00000000-0005-0000-0000-0000F9730000}"/>
    <cellStyle name="40% - Accent6 7 5 3" xfId="29792" xr:uid="{00000000-0005-0000-0000-0000FA730000}"/>
    <cellStyle name="40% - Accent6 7 5 3 2" xfId="29793" xr:uid="{00000000-0005-0000-0000-0000FB730000}"/>
    <cellStyle name="40% - Accent6 7 5 4" xfId="29794" xr:uid="{00000000-0005-0000-0000-0000FC730000}"/>
    <cellStyle name="40% - Accent6 7 6" xfId="29795" xr:uid="{00000000-0005-0000-0000-0000FD730000}"/>
    <cellStyle name="40% - Accent6 7 6 2" xfId="29796" xr:uid="{00000000-0005-0000-0000-0000FE730000}"/>
    <cellStyle name="40% - Accent6 7 6 2 2" xfId="29797" xr:uid="{00000000-0005-0000-0000-0000FF730000}"/>
    <cellStyle name="40% - Accent6 7 6 3" xfId="29798" xr:uid="{00000000-0005-0000-0000-000000740000}"/>
    <cellStyle name="40% - Accent6 7 7" xfId="29799" xr:uid="{00000000-0005-0000-0000-000001740000}"/>
    <cellStyle name="40% - Accent6 7 7 2" xfId="29800" xr:uid="{00000000-0005-0000-0000-000002740000}"/>
    <cellStyle name="40% - Accent6 7 7 2 2" xfId="29801" xr:uid="{00000000-0005-0000-0000-000003740000}"/>
    <cellStyle name="40% - Accent6 7 7 3" xfId="29802" xr:uid="{00000000-0005-0000-0000-000004740000}"/>
    <cellStyle name="40% - Accent6 7 8" xfId="29803" xr:uid="{00000000-0005-0000-0000-000005740000}"/>
    <cellStyle name="40% - Accent6 7 8 2" xfId="29804" xr:uid="{00000000-0005-0000-0000-000006740000}"/>
    <cellStyle name="40% - Accent6 7 9" xfId="29805" xr:uid="{00000000-0005-0000-0000-000007740000}"/>
    <cellStyle name="40% - Accent6 8" xfId="29806" xr:uid="{00000000-0005-0000-0000-000008740000}"/>
    <cellStyle name="40% - Accent6 8 2" xfId="29807" xr:uid="{00000000-0005-0000-0000-000009740000}"/>
    <cellStyle name="40% - Accent6 8 2 2" xfId="29808" xr:uid="{00000000-0005-0000-0000-00000A740000}"/>
    <cellStyle name="40% - Accent6 8 2 2 2" xfId="29809" xr:uid="{00000000-0005-0000-0000-00000B740000}"/>
    <cellStyle name="40% - Accent6 8 2 2 2 2" xfId="29810" xr:uid="{00000000-0005-0000-0000-00000C740000}"/>
    <cellStyle name="40% - Accent6 8 2 2 2 2 2" xfId="29811" xr:uid="{00000000-0005-0000-0000-00000D740000}"/>
    <cellStyle name="40% - Accent6 8 2 2 2 2 2 2" xfId="29812" xr:uid="{00000000-0005-0000-0000-00000E740000}"/>
    <cellStyle name="40% - Accent6 8 2 2 2 2 2 2 2" xfId="29813" xr:uid="{00000000-0005-0000-0000-00000F740000}"/>
    <cellStyle name="40% - Accent6 8 2 2 2 2 2 3" xfId="29814" xr:uid="{00000000-0005-0000-0000-000010740000}"/>
    <cellStyle name="40% - Accent6 8 2 2 2 2 3" xfId="29815" xr:uid="{00000000-0005-0000-0000-000011740000}"/>
    <cellStyle name="40% - Accent6 8 2 2 2 2 3 2" xfId="29816" xr:uid="{00000000-0005-0000-0000-000012740000}"/>
    <cellStyle name="40% - Accent6 8 2 2 2 2 4" xfId="29817" xr:uid="{00000000-0005-0000-0000-000013740000}"/>
    <cellStyle name="40% - Accent6 8 2 2 2 3" xfId="29818" xr:uid="{00000000-0005-0000-0000-000014740000}"/>
    <cellStyle name="40% - Accent6 8 2 2 2 3 2" xfId="29819" xr:uid="{00000000-0005-0000-0000-000015740000}"/>
    <cellStyle name="40% - Accent6 8 2 2 2 3 2 2" xfId="29820" xr:uid="{00000000-0005-0000-0000-000016740000}"/>
    <cellStyle name="40% - Accent6 8 2 2 2 3 3" xfId="29821" xr:uid="{00000000-0005-0000-0000-000017740000}"/>
    <cellStyle name="40% - Accent6 8 2 2 2 4" xfId="29822" xr:uid="{00000000-0005-0000-0000-000018740000}"/>
    <cellStyle name="40% - Accent6 8 2 2 2 4 2" xfId="29823" xr:uid="{00000000-0005-0000-0000-000019740000}"/>
    <cellStyle name="40% - Accent6 8 2 2 2 4 2 2" xfId="29824" xr:uid="{00000000-0005-0000-0000-00001A740000}"/>
    <cellStyle name="40% - Accent6 8 2 2 2 4 3" xfId="29825" xr:uid="{00000000-0005-0000-0000-00001B740000}"/>
    <cellStyle name="40% - Accent6 8 2 2 2 5" xfId="29826" xr:uid="{00000000-0005-0000-0000-00001C740000}"/>
    <cellStyle name="40% - Accent6 8 2 2 2 5 2" xfId="29827" xr:uid="{00000000-0005-0000-0000-00001D740000}"/>
    <cellStyle name="40% - Accent6 8 2 2 2 6" xfId="29828" xr:uid="{00000000-0005-0000-0000-00001E740000}"/>
    <cellStyle name="40% - Accent6 8 2 2 3" xfId="29829" xr:uid="{00000000-0005-0000-0000-00001F740000}"/>
    <cellStyle name="40% - Accent6 8 2 2 3 2" xfId="29830" xr:uid="{00000000-0005-0000-0000-000020740000}"/>
    <cellStyle name="40% - Accent6 8 2 2 3 2 2" xfId="29831" xr:uid="{00000000-0005-0000-0000-000021740000}"/>
    <cellStyle name="40% - Accent6 8 2 2 3 2 2 2" xfId="29832" xr:uid="{00000000-0005-0000-0000-000022740000}"/>
    <cellStyle name="40% - Accent6 8 2 2 3 2 3" xfId="29833" xr:uid="{00000000-0005-0000-0000-000023740000}"/>
    <cellStyle name="40% - Accent6 8 2 2 3 3" xfId="29834" xr:uid="{00000000-0005-0000-0000-000024740000}"/>
    <cellStyle name="40% - Accent6 8 2 2 3 3 2" xfId="29835" xr:uid="{00000000-0005-0000-0000-000025740000}"/>
    <cellStyle name="40% - Accent6 8 2 2 3 4" xfId="29836" xr:uid="{00000000-0005-0000-0000-000026740000}"/>
    <cellStyle name="40% - Accent6 8 2 2 4" xfId="29837" xr:uid="{00000000-0005-0000-0000-000027740000}"/>
    <cellStyle name="40% - Accent6 8 2 2 4 2" xfId="29838" xr:uid="{00000000-0005-0000-0000-000028740000}"/>
    <cellStyle name="40% - Accent6 8 2 2 4 2 2" xfId="29839" xr:uid="{00000000-0005-0000-0000-000029740000}"/>
    <cellStyle name="40% - Accent6 8 2 2 4 3" xfId="29840" xr:uid="{00000000-0005-0000-0000-00002A740000}"/>
    <cellStyle name="40% - Accent6 8 2 2 5" xfId="29841" xr:uid="{00000000-0005-0000-0000-00002B740000}"/>
    <cellStyle name="40% - Accent6 8 2 2 5 2" xfId="29842" xr:uid="{00000000-0005-0000-0000-00002C740000}"/>
    <cellStyle name="40% - Accent6 8 2 2 5 2 2" xfId="29843" xr:uid="{00000000-0005-0000-0000-00002D740000}"/>
    <cellStyle name="40% - Accent6 8 2 2 5 3" xfId="29844" xr:uid="{00000000-0005-0000-0000-00002E740000}"/>
    <cellStyle name="40% - Accent6 8 2 2 6" xfId="29845" xr:uid="{00000000-0005-0000-0000-00002F740000}"/>
    <cellStyle name="40% - Accent6 8 2 2 6 2" xfId="29846" xr:uid="{00000000-0005-0000-0000-000030740000}"/>
    <cellStyle name="40% - Accent6 8 2 2 7" xfId="29847" xr:uid="{00000000-0005-0000-0000-000031740000}"/>
    <cellStyle name="40% - Accent6 8 2 3" xfId="29848" xr:uid="{00000000-0005-0000-0000-000032740000}"/>
    <cellStyle name="40% - Accent6 8 2 3 2" xfId="29849" xr:uid="{00000000-0005-0000-0000-000033740000}"/>
    <cellStyle name="40% - Accent6 8 2 3 2 2" xfId="29850" xr:uid="{00000000-0005-0000-0000-000034740000}"/>
    <cellStyle name="40% - Accent6 8 2 3 2 2 2" xfId="29851" xr:uid="{00000000-0005-0000-0000-000035740000}"/>
    <cellStyle name="40% - Accent6 8 2 3 2 2 2 2" xfId="29852" xr:uid="{00000000-0005-0000-0000-000036740000}"/>
    <cellStyle name="40% - Accent6 8 2 3 2 2 3" xfId="29853" xr:uid="{00000000-0005-0000-0000-000037740000}"/>
    <cellStyle name="40% - Accent6 8 2 3 2 3" xfId="29854" xr:uid="{00000000-0005-0000-0000-000038740000}"/>
    <cellStyle name="40% - Accent6 8 2 3 2 3 2" xfId="29855" xr:uid="{00000000-0005-0000-0000-000039740000}"/>
    <cellStyle name="40% - Accent6 8 2 3 2 4" xfId="29856" xr:uid="{00000000-0005-0000-0000-00003A740000}"/>
    <cellStyle name="40% - Accent6 8 2 3 3" xfId="29857" xr:uid="{00000000-0005-0000-0000-00003B740000}"/>
    <cellStyle name="40% - Accent6 8 2 3 3 2" xfId="29858" xr:uid="{00000000-0005-0000-0000-00003C740000}"/>
    <cellStyle name="40% - Accent6 8 2 3 3 2 2" xfId="29859" xr:uid="{00000000-0005-0000-0000-00003D740000}"/>
    <cellStyle name="40% - Accent6 8 2 3 3 3" xfId="29860" xr:uid="{00000000-0005-0000-0000-00003E740000}"/>
    <cellStyle name="40% - Accent6 8 2 3 4" xfId="29861" xr:uid="{00000000-0005-0000-0000-00003F740000}"/>
    <cellStyle name="40% - Accent6 8 2 3 4 2" xfId="29862" xr:uid="{00000000-0005-0000-0000-000040740000}"/>
    <cellStyle name="40% - Accent6 8 2 3 4 2 2" xfId="29863" xr:uid="{00000000-0005-0000-0000-000041740000}"/>
    <cellStyle name="40% - Accent6 8 2 3 4 3" xfId="29864" xr:uid="{00000000-0005-0000-0000-000042740000}"/>
    <cellStyle name="40% - Accent6 8 2 3 5" xfId="29865" xr:uid="{00000000-0005-0000-0000-000043740000}"/>
    <cellStyle name="40% - Accent6 8 2 3 5 2" xfId="29866" xr:uid="{00000000-0005-0000-0000-000044740000}"/>
    <cellStyle name="40% - Accent6 8 2 3 6" xfId="29867" xr:uid="{00000000-0005-0000-0000-000045740000}"/>
    <cellStyle name="40% - Accent6 8 2 4" xfId="29868" xr:uid="{00000000-0005-0000-0000-000046740000}"/>
    <cellStyle name="40% - Accent6 8 2 4 2" xfId="29869" xr:uid="{00000000-0005-0000-0000-000047740000}"/>
    <cellStyle name="40% - Accent6 8 2 4 2 2" xfId="29870" xr:uid="{00000000-0005-0000-0000-000048740000}"/>
    <cellStyle name="40% - Accent6 8 2 4 2 2 2" xfId="29871" xr:uid="{00000000-0005-0000-0000-000049740000}"/>
    <cellStyle name="40% - Accent6 8 2 4 2 3" xfId="29872" xr:uid="{00000000-0005-0000-0000-00004A740000}"/>
    <cellStyle name="40% - Accent6 8 2 4 3" xfId="29873" xr:uid="{00000000-0005-0000-0000-00004B740000}"/>
    <cellStyle name="40% - Accent6 8 2 4 3 2" xfId="29874" xr:uid="{00000000-0005-0000-0000-00004C740000}"/>
    <cellStyle name="40% - Accent6 8 2 4 4" xfId="29875" xr:uid="{00000000-0005-0000-0000-00004D740000}"/>
    <cellStyle name="40% - Accent6 8 2 5" xfId="29876" xr:uid="{00000000-0005-0000-0000-00004E740000}"/>
    <cellStyle name="40% - Accent6 8 2 5 2" xfId="29877" xr:uid="{00000000-0005-0000-0000-00004F740000}"/>
    <cellStyle name="40% - Accent6 8 2 5 2 2" xfId="29878" xr:uid="{00000000-0005-0000-0000-000050740000}"/>
    <cellStyle name="40% - Accent6 8 2 5 3" xfId="29879" xr:uid="{00000000-0005-0000-0000-000051740000}"/>
    <cellStyle name="40% - Accent6 8 2 6" xfId="29880" xr:uid="{00000000-0005-0000-0000-000052740000}"/>
    <cellStyle name="40% - Accent6 8 2 6 2" xfId="29881" xr:uid="{00000000-0005-0000-0000-000053740000}"/>
    <cellStyle name="40% - Accent6 8 2 6 2 2" xfId="29882" xr:uid="{00000000-0005-0000-0000-000054740000}"/>
    <cellStyle name="40% - Accent6 8 2 6 3" xfId="29883" xr:uid="{00000000-0005-0000-0000-000055740000}"/>
    <cellStyle name="40% - Accent6 8 2 7" xfId="29884" xr:uid="{00000000-0005-0000-0000-000056740000}"/>
    <cellStyle name="40% - Accent6 8 2 7 2" xfId="29885" xr:uid="{00000000-0005-0000-0000-000057740000}"/>
    <cellStyle name="40% - Accent6 8 2 8" xfId="29886" xr:uid="{00000000-0005-0000-0000-000058740000}"/>
    <cellStyle name="40% - Accent6 8 3" xfId="29887" xr:uid="{00000000-0005-0000-0000-000059740000}"/>
    <cellStyle name="40% - Accent6 8 3 2" xfId="29888" xr:uid="{00000000-0005-0000-0000-00005A740000}"/>
    <cellStyle name="40% - Accent6 8 3 2 2" xfId="29889" xr:uid="{00000000-0005-0000-0000-00005B740000}"/>
    <cellStyle name="40% - Accent6 8 3 2 2 2" xfId="29890" xr:uid="{00000000-0005-0000-0000-00005C740000}"/>
    <cellStyle name="40% - Accent6 8 3 2 2 2 2" xfId="29891" xr:uid="{00000000-0005-0000-0000-00005D740000}"/>
    <cellStyle name="40% - Accent6 8 3 2 2 2 2 2" xfId="29892" xr:uid="{00000000-0005-0000-0000-00005E740000}"/>
    <cellStyle name="40% - Accent6 8 3 2 2 2 3" xfId="29893" xr:uid="{00000000-0005-0000-0000-00005F740000}"/>
    <cellStyle name="40% - Accent6 8 3 2 2 3" xfId="29894" xr:uid="{00000000-0005-0000-0000-000060740000}"/>
    <cellStyle name="40% - Accent6 8 3 2 2 3 2" xfId="29895" xr:uid="{00000000-0005-0000-0000-000061740000}"/>
    <cellStyle name="40% - Accent6 8 3 2 2 4" xfId="29896" xr:uid="{00000000-0005-0000-0000-000062740000}"/>
    <cellStyle name="40% - Accent6 8 3 2 3" xfId="29897" xr:uid="{00000000-0005-0000-0000-000063740000}"/>
    <cellStyle name="40% - Accent6 8 3 2 3 2" xfId="29898" xr:uid="{00000000-0005-0000-0000-000064740000}"/>
    <cellStyle name="40% - Accent6 8 3 2 3 2 2" xfId="29899" xr:uid="{00000000-0005-0000-0000-000065740000}"/>
    <cellStyle name="40% - Accent6 8 3 2 3 3" xfId="29900" xr:uid="{00000000-0005-0000-0000-000066740000}"/>
    <cellStyle name="40% - Accent6 8 3 2 4" xfId="29901" xr:uid="{00000000-0005-0000-0000-000067740000}"/>
    <cellStyle name="40% - Accent6 8 3 2 4 2" xfId="29902" xr:uid="{00000000-0005-0000-0000-000068740000}"/>
    <cellStyle name="40% - Accent6 8 3 2 4 2 2" xfId="29903" xr:uid="{00000000-0005-0000-0000-000069740000}"/>
    <cellStyle name="40% - Accent6 8 3 2 4 3" xfId="29904" xr:uid="{00000000-0005-0000-0000-00006A740000}"/>
    <cellStyle name="40% - Accent6 8 3 2 5" xfId="29905" xr:uid="{00000000-0005-0000-0000-00006B740000}"/>
    <cellStyle name="40% - Accent6 8 3 2 5 2" xfId="29906" xr:uid="{00000000-0005-0000-0000-00006C740000}"/>
    <cellStyle name="40% - Accent6 8 3 2 6" xfId="29907" xr:uid="{00000000-0005-0000-0000-00006D740000}"/>
    <cellStyle name="40% - Accent6 8 3 3" xfId="29908" xr:uid="{00000000-0005-0000-0000-00006E740000}"/>
    <cellStyle name="40% - Accent6 8 3 3 2" xfId="29909" xr:uid="{00000000-0005-0000-0000-00006F740000}"/>
    <cellStyle name="40% - Accent6 8 3 3 2 2" xfId="29910" xr:uid="{00000000-0005-0000-0000-000070740000}"/>
    <cellStyle name="40% - Accent6 8 3 3 2 2 2" xfId="29911" xr:uid="{00000000-0005-0000-0000-000071740000}"/>
    <cellStyle name="40% - Accent6 8 3 3 2 3" xfId="29912" xr:uid="{00000000-0005-0000-0000-000072740000}"/>
    <cellStyle name="40% - Accent6 8 3 3 3" xfId="29913" xr:uid="{00000000-0005-0000-0000-000073740000}"/>
    <cellStyle name="40% - Accent6 8 3 3 3 2" xfId="29914" xr:uid="{00000000-0005-0000-0000-000074740000}"/>
    <cellStyle name="40% - Accent6 8 3 3 4" xfId="29915" xr:uid="{00000000-0005-0000-0000-000075740000}"/>
    <cellStyle name="40% - Accent6 8 3 4" xfId="29916" xr:uid="{00000000-0005-0000-0000-000076740000}"/>
    <cellStyle name="40% - Accent6 8 3 4 2" xfId="29917" xr:uid="{00000000-0005-0000-0000-000077740000}"/>
    <cellStyle name="40% - Accent6 8 3 4 2 2" xfId="29918" xr:uid="{00000000-0005-0000-0000-000078740000}"/>
    <cellStyle name="40% - Accent6 8 3 4 3" xfId="29919" xr:uid="{00000000-0005-0000-0000-000079740000}"/>
    <cellStyle name="40% - Accent6 8 3 5" xfId="29920" xr:uid="{00000000-0005-0000-0000-00007A740000}"/>
    <cellStyle name="40% - Accent6 8 3 5 2" xfId="29921" xr:uid="{00000000-0005-0000-0000-00007B740000}"/>
    <cellStyle name="40% - Accent6 8 3 5 2 2" xfId="29922" xr:uid="{00000000-0005-0000-0000-00007C740000}"/>
    <cellStyle name="40% - Accent6 8 3 5 3" xfId="29923" xr:uid="{00000000-0005-0000-0000-00007D740000}"/>
    <cellStyle name="40% - Accent6 8 3 6" xfId="29924" xr:uid="{00000000-0005-0000-0000-00007E740000}"/>
    <cellStyle name="40% - Accent6 8 3 6 2" xfId="29925" xr:uid="{00000000-0005-0000-0000-00007F740000}"/>
    <cellStyle name="40% - Accent6 8 3 7" xfId="29926" xr:uid="{00000000-0005-0000-0000-000080740000}"/>
    <cellStyle name="40% - Accent6 8 4" xfId="29927" xr:uid="{00000000-0005-0000-0000-000081740000}"/>
    <cellStyle name="40% - Accent6 8 4 2" xfId="29928" xr:uid="{00000000-0005-0000-0000-000082740000}"/>
    <cellStyle name="40% - Accent6 8 4 2 2" xfId="29929" xr:uid="{00000000-0005-0000-0000-000083740000}"/>
    <cellStyle name="40% - Accent6 8 4 2 2 2" xfId="29930" xr:uid="{00000000-0005-0000-0000-000084740000}"/>
    <cellStyle name="40% - Accent6 8 4 2 2 2 2" xfId="29931" xr:uid="{00000000-0005-0000-0000-000085740000}"/>
    <cellStyle name="40% - Accent6 8 4 2 2 3" xfId="29932" xr:uid="{00000000-0005-0000-0000-000086740000}"/>
    <cellStyle name="40% - Accent6 8 4 2 3" xfId="29933" xr:uid="{00000000-0005-0000-0000-000087740000}"/>
    <cellStyle name="40% - Accent6 8 4 2 3 2" xfId="29934" xr:uid="{00000000-0005-0000-0000-000088740000}"/>
    <cellStyle name="40% - Accent6 8 4 2 4" xfId="29935" xr:uid="{00000000-0005-0000-0000-000089740000}"/>
    <cellStyle name="40% - Accent6 8 4 3" xfId="29936" xr:uid="{00000000-0005-0000-0000-00008A740000}"/>
    <cellStyle name="40% - Accent6 8 4 3 2" xfId="29937" xr:uid="{00000000-0005-0000-0000-00008B740000}"/>
    <cellStyle name="40% - Accent6 8 4 3 2 2" xfId="29938" xr:uid="{00000000-0005-0000-0000-00008C740000}"/>
    <cellStyle name="40% - Accent6 8 4 3 3" xfId="29939" xr:uid="{00000000-0005-0000-0000-00008D740000}"/>
    <cellStyle name="40% - Accent6 8 4 4" xfId="29940" xr:uid="{00000000-0005-0000-0000-00008E740000}"/>
    <cellStyle name="40% - Accent6 8 4 4 2" xfId="29941" xr:uid="{00000000-0005-0000-0000-00008F740000}"/>
    <cellStyle name="40% - Accent6 8 4 4 2 2" xfId="29942" xr:uid="{00000000-0005-0000-0000-000090740000}"/>
    <cellStyle name="40% - Accent6 8 4 4 3" xfId="29943" xr:uid="{00000000-0005-0000-0000-000091740000}"/>
    <cellStyle name="40% - Accent6 8 4 5" xfId="29944" xr:uid="{00000000-0005-0000-0000-000092740000}"/>
    <cellStyle name="40% - Accent6 8 4 5 2" xfId="29945" xr:uid="{00000000-0005-0000-0000-000093740000}"/>
    <cellStyle name="40% - Accent6 8 4 6" xfId="29946" xr:uid="{00000000-0005-0000-0000-000094740000}"/>
    <cellStyle name="40% - Accent6 8 5" xfId="29947" xr:uid="{00000000-0005-0000-0000-000095740000}"/>
    <cellStyle name="40% - Accent6 8 5 2" xfId="29948" xr:uid="{00000000-0005-0000-0000-000096740000}"/>
    <cellStyle name="40% - Accent6 8 5 2 2" xfId="29949" xr:uid="{00000000-0005-0000-0000-000097740000}"/>
    <cellStyle name="40% - Accent6 8 5 2 2 2" xfId="29950" xr:uid="{00000000-0005-0000-0000-000098740000}"/>
    <cellStyle name="40% - Accent6 8 5 2 3" xfId="29951" xr:uid="{00000000-0005-0000-0000-000099740000}"/>
    <cellStyle name="40% - Accent6 8 5 3" xfId="29952" xr:uid="{00000000-0005-0000-0000-00009A740000}"/>
    <cellStyle name="40% - Accent6 8 5 3 2" xfId="29953" xr:uid="{00000000-0005-0000-0000-00009B740000}"/>
    <cellStyle name="40% - Accent6 8 5 4" xfId="29954" xr:uid="{00000000-0005-0000-0000-00009C740000}"/>
    <cellStyle name="40% - Accent6 8 6" xfId="29955" xr:uid="{00000000-0005-0000-0000-00009D740000}"/>
    <cellStyle name="40% - Accent6 8 6 2" xfId="29956" xr:uid="{00000000-0005-0000-0000-00009E740000}"/>
    <cellStyle name="40% - Accent6 8 6 2 2" xfId="29957" xr:uid="{00000000-0005-0000-0000-00009F740000}"/>
    <cellStyle name="40% - Accent6 8 6 3" xfId="29958" xr:uid="{00000000-0005-0000-0000-0000A0740000}"/>
    <cellStyle name="40% - Accent6 8 7" xfId="29959" xr:uid="{00000000-0005-0000-0000-0000A1740000}"/>
    <cellStyle name="40% - Accent6 8 7 2" xfId="29960" xr:uid="{00000000-0005-0000-0000-0000A2740000}"/>
    <cellStyle name="40% - Accent6 8 7 2 2" xfId="29961" xr:uid="{00000000-0005-0000-0000-0000A3740000}"/>
    <cellStyle name="40% - Accent6 8 7 3" xfId="29962" xr:uid="{00000000-0005-0000-0000-0000A4740000}"/>
    <cellStyle name="40% - Accent6 8 8" xfId="29963" xr:uid="{00000000-0005-0000-0000-0000A5740000}"/>
    <cellStyle name="40% - Accent6 8 8 2" xfId="29964" xr:uid="{00000000-0005-0000-0000-0000A6740000}"/>
    <cellStyle name="40% - Accent6 8 9" xfId="29965" xr:uid="{00000000-0005-0000-0000-0000A7740000}"/>
    <cellStyle name="40% - Accent6 9" xfId="29966" xr:uid="{00000000-0005-0000-0000-0000A8740000}"/>
    <cellStyle name="40% - Accent6 9 2" xfId="29967" xr:uid="{00000000-0005-0000-0000-0000A9740000}"/>
    <cellStyle name="40% - Accent6 9 2 2" xfId="29968" xr:uid="{00000000-0005-0000-0000-0000AA740000}"/>
    <cellStyle name="40% - Accent6 9 2 2 2" xfId="29969" xr:uid="{00000000-0005-0000-0000-0000AB740000}"/>
    <cellStyle name="40% - Accent6 9 2 2 2 2" xfId="29970" xr:uid="{00000000-0005-0000-0000-0000AC740000}"/>
    <cellStyle name="40% - Accent6 9 2 2 2 2 2" xfId="29971" xr:uid="{00000000-0005-0000-0000-0000AD740000}"/>
    <cellStyle name="40% - Accent6 9 2 2 2 2 2 2" xfId="29972" xr:uid="{00000000-0005-0000-0000-0000AE740000}"/>
    <cellStyle name="40% - Accent6 9 2 2 2 2 2 2 2" xfId="29973" xr:uid="{00000000-0005-0000-0000-0000AF740000}"/>
    <cellStyle name="40% - Accent6 9 2 2 2 2 2 3" xfId="29974" xr:uid="{00000000-0005-0000-0000-0000B0740000}"/>
    <cellStyle name="40% - Accent6 9 2 2 2 2 3" xfId="29975" xr:uid="{00000000-0005-0000-0000-0000B1740000}"/>
    <cellStyle name="40% - Accent6 9 2 2 2 2 3 2" xfId="29976" xr:uid="{00000000-0005-0000-0000-0000B2740000}"/>
    <cellStyle name="40% - Accent6 9 2 2 2 2 4" xfId="29977" xr:uid="{00000000-0005-0000-0000-0000B3740000}"/>
    <cellStyle name="40% - Accent6 9 2 2 2 3" xfId="29978" xr:uid="{00000000-0005-0000-0000-0000B4740000}"/>
    <cellStyle name="40% - Accent6 9 2 2 2 3 2" xfId="29979" xr:uid="{00000000-0005-0000-0000-0000B5740000}"/>
    <cellStyle name="40% - Accent6 9 2 2 2 3 2 2" xfId="29980" xr:uid="{00000000-0005-0000-0000-0000B6740000}"/>
    <cellStyle name="40% - Accent6 9 2 2 2 3 3" xfId="29981" xr:uid="{00000000-0005-0000-0000-0000B7740000}"/>
    <cellStyle name="40% - Accent6 9 2 2 2 4" xfId="29982" xr:uid="{00000000-0005-0000-0000-0000B8740000}"/>
    <cellStyle name="40% - Accent6 9 2 2 2 4 2" xfId="29983" xr:uid="{00000000-0005-0000-0000-0000B9740000}"/>
    <cellStyle name="40% - Accent6 9 2 2 2 4 2 2" xfId="29984" xr:uid="{00000000-0005-0000-0000-0000BA740000}"/>
    <cellStyle name="40% - Accent6 9 2 2 2 4 3" xfId="29985" xr:uid="{00000000-0005-0000-0000-0000BB740000}"/>
    <cellStyle name="40% - Accent6 9 2 2 2 5" xfId="29986" xr:uid="{00000000-0005-0000-0000-0000BC740000}"/>
    <cellStyle name="40% - Accent6 9 2 2 2 5 2" xfId="29987" xr:uid="{00000000-0005-0000-0000-0000BD740000}"/>
    <cellStyle name="40% - Accent6 9 2 2 2 6" xfId="29988" xr:uid="{00000000-0005-0000-0000-0000BE740000}"/>
    <cellStyle name="40% - Accent6 9 2 2 3" xfId="29989" xr:uid="{00000000-0005-0000-0000-0000BF740000}"/>
    <cellStyle name="40% - Accent6 9 2 2 3 2" xfId="29990" xr:uid="{00000000-0005-0000-0000-0000C0740000}"/>
    <cellStyle name="40% - Accent6 9 2 2 3 2 2" xfId="29991" xr:uid="{00000000-0005-0000-0000-0000C1740000}"/>
    <cellStyle name="40% - Accent6 9 2 2 3 2 2 2" xfId="29992" xr:uid="{00000000-0005-0000-0000-0000C2740000}"/>
    <cellStyle name="40% - Accent6 9 2 2 3 2 3" xfId="29993" xr:uid="{00000000-0005-0000-0000-0000C3740000}"/>
    <cellStyle name="40% - Accent6 9 2 2 3 3" xfId="29994" xr:uid="{00000000-0005-0000-0000-0000C4740000}"/>
    <cellStyle name="40% - Accent6 9 2 2 3 3 2" xfId="29995" xr:uid="{00000000-0005-0000-0000-0000C5740000}"/>
    <cellStyle name="40% - Accent6 9 2 2 3 4" xfId="29996" xr:uid="{00000000-0005-0000-0000-0000C6740000}"/>
    <cellStyle name="40% - Accent6 9 2 2 4" xfId="29997" xr:uid="{00000000-0005-0000-0000-0000C7740000}"/>
    <cellStyle name="40% - Accent6 9 2 2 4 2" xfId="29998" xr:uid="{00000000-0005-0000-0000-0000C8740000}"/>
    <cellStyle name="40% - Accent6 9 2 2 4 2 2" xfId="29999" xr:uid="{00000000-0005-0000-0000-0000C9740000}"/>
    <cellStyle name="40% - Accent6 9 2 2 4 3" xfId="30000" xr:uid="{00000000-0005-0000-0000-0000CA740000}"/>
    <cellStyle name="40% - Accent6 9 2 2 5" xfId="30001" xr:uid="{00000000-0005-0000-0000-0000CB740000}"/>
    <cellStyle name="40% - Accent6 9 2 2 5 2" xfId="30002" xr:uid="{00000000-0005-0000-0000-0000CC740000}"/>
    <cellStyle name="40% - Accent6 9 2 2 5 2 2" xfId="30003" xr:uid="{00000000-0005-0000-0000-0000CD740000}"/>
    <cellStyle name="40% - Accent6 9 2 2 5 3" xfId="30004" xr:uid="{00000000-0005-0000-0000-0000CE740000}"/>
    <cellStyle name="40% - Accent6 9 2 2 6" xfId="30005" xr:uid="{00000000-0005-0000-0000-0000CF740000}"/>
    <cellStyle name="40% - Accent6 9 2 2 6 2" xfId="30006" xr:uid="{00000000-0005-0000-0000-0000D0740000}"/>
    <cellStyle name="40% - Accent6 9 2 2 7" xfId="30007" xr:uid="{00000000-0005-0000-0000-0000D1740000}"/>
    <cellStyle name="40% - Accent6 9 2 3" xfId="30008" xr:uid="{00000000-0005-0000-0000-0000D2740000}"/>
    <cellStyle name="40% - Accent6 9 2 3 2" xfId="30009" xr:uid="{00000000-0005-0000-0000-0000D3740000}"/>
    <cellStyle name="40% - Accent6 9 2 3 2 2" xfId="30010" xr:uid="{00000000-0005-0000-0000-0000D4740000}"/>
    <cellStyle name="40% - Accent6 9 2 3 2 2 2" xfId="30011" xr:uid="{00000000-0005-0000-0000-0000D5740000}"/>
    <cellStyle name="40% - Accent6 9 2 3 2 2 2 2" xfId="30012" xr:uid="{00000000-0005-0000-0000-0000D6740000}"/>
    <cellStyle name="40% - Accent6 9 2 3 2 2 3" xfId="30013" xr:uid="{00000000-0005-0000-0000-0000D7740000}"/>
    <cellStyle name="40% - Accent6 9 2 3 2 3" xfId="30014" xr:uid="{00000000-0005-0000-0000-0000D8740000}"/>
    <cellStyle name="40% - Accent6 9 2 3 2 3 2" xfId="30015" xr:uid="{00000000-0005-0000-0000-0000D9740000}"/>
    <cellStyle name="40% - Accent6 9 2 3 2 4" xfId="30016" xr:uid="{00000000-0005-0000-0000-0000DA740000}"/>
    <cellStyle name="40% - Accent6 9 2 3 3" xfId="30017" xr:uid="{00000000-0005-0000-0000-0000DB740000}"/>
    <cellStyle name="40% - Accent6 9 2 3 3 2" xfId="30018" xr:uid="{00000000-0005-0000-0000-0000DC740000}"/>
    <cellStyle name="40% - Accent6 9 2 3 3 2 2" xfId="30019" xr:uid="{00000000-0005-0000-0000-0000DD740000}"/>
    <cellStyle name="40% - Accent6 9 2 3 3 3" xfId="30020" xr:uid="{00000000-0005-0000-0000-0000DE740000}"/>
    <cellStyle name="40% - Accent6 9 2 3 4" xfId="30021" xr:uid="{00000000-0005-0000-0000-0000DF740000}"/>
    <cellStyle name="40% - Accent6 9 2 3 4 2" xfId="30022" xr:uid="{00000000-0005-0000-0000-0000E0740000}"/>
    <cellStyle name="40% - Accent6 9 2 3 4 2 2" xfId="30023" xr:uid="{00000000-0005-0000-0000-0000E1740000}"/>
    <cellStyle name="40% - Accent6 9 2 3 4 3" xfId="30024" xr:uid="{00000000-0005-0000-0000-0000E2740000}"/>
    <cellStyle name="40% - Accent6 9 2 3 5" xfId="30025" xr:uid="{00000000-0005-0000-0000-0000E3740000}"/>
    <cellStyle name="40% - Accent6 9 2 3 5 2" xfId="30026" xr:uid="{00000000-0005-0000-0000-0000E4740000}"/>
    <cellStyle name="40% - Accent6 9 2 3 6" xfId="30027" xr:uid="{00000000-0005-0000-0000-0000E5740000}"/>
    <cellStyle name="40% - Accent6 9 2 4" xfId="30028" xr:uid="{00000000-0005-0000-0000-0000E6740000}"/>
    <cellStyle name="40% - Accent6 9 2 4 2" xfId="30029" xr:uid="{00000000-0005-0000-0000-0000E7740000}"/>
    <cellStyle name="40% - Accent6 9 2 4 2 2" xfId="30030" xr:uid="{00000000-0005-0000-0000-0000E8740000}"/>
    <cellStyle name="40% - Accent6 9 2 4 2 2 2" xfId="30031" xr:uid="{00000000-0005-0000-0000-0000E9740000}"/>
    <cellStyle name="40% - Accent6 9 2 4 2 3" xfId="30032" xr:uid="{00000000-0005-0000-0000-0000EA740000}"/>
    <cellStyle name="40% - Accent6 9 2 4 3" xfId="30033" xr:uid="{00000000-0005-0000-0000-0000EB740000}"/>
    <cellStyle name="40% - Accent6 9 2 4 3 2" xfId="30034" xr:uid="{00000000-0005-0000-0000-0000EC740000}"/>
    <cellStyle name="40% - Accent6 9 2 4 4" xfId="30035" xr:uid="{00000000-0005-0000-0000-0000ED740000}"/>
    <cellStyle name="40% - Accent6 9 2 5" xfId="30036" xr:uid="{00000000-0005-0000-0000-0000EE740000}"/>
    <cellStyle name="40% - Accent6 9 2 5 2" xfId="30037" xr:uid="{00000000-0005-0000-0000-0000EF740000}"/>
    <cellStyle name="40% - Accent6 9 2 5 2 2" xfId="30038" xr:uid="{00000000-0005-0000-0000-0000F0740000}"/>
    <cellStyle name="40% - Accent6 9 2 5 3" xfId="30039" xr:uid="{00000000-0005-0000-0000-0000F1740000}"/>
    <cellStyle name="40% - Accent6 9 2 6" xfId="30040" xr:uid="{00000000-0005-0000-0000-0000F2740000}"/>
    <cellStyle name="40% - Accent6 9 2 6 2" xfId="30041" xr:uid="{00000000-0005-0000-0000-0000F3740000}"/>
    <cellStyle name="40% - Accent6 9 2 6 2 2" xfId="30042" xr:uid="{00000000-0005-0000-0000-0000F4740000}"/>
    <cellStyle name="40% - Accent6 9 2 6 3" xfId="30043" xr:uid="{00000000-0005-0000-0000-0000F5740000}"/>
    <cellStyle name="40% - Accent6 9 2 7" xfId="30044" xr:uid="{00000000-0005-0000-0000-0000F6740000}"/>
    <cellStyle name="40% - Accent6 9 2 7 2" xfId="30045" xr:uid="{00000000-0005-0000-0000-0000F7740000}"/>
    <cellStyle name="40% - Accent6 9 2 8" xfId="30046" xr:uid="{00000000-0005-0000-0000-0000F8740000}"/>
    <cellStyle name="40% - Accent6 9 3" xfId="30047" xr:uid="{00000000-0005-0000-0000-0000F9740000}"/>
    <cellStyle name="40% - Accent6 9 3 2" xfId="30048" xr:uid="{00000000-0005-0000-0000-0000FA740000}"/>
    <cellStyle name="40% - Accent6 9 3 2 2" xfId="30049" xr:uid="{00000000-0005-0000-0000-0000FB740000}"/>
    <cellStyle name="40% - Accent6 9 3 2 2 2" xfId="30050" xr:uid="{00000000-0005-0000-0000-0000FC740000}"/>
    <cellStyle name="40% - Accent6 9 3 2 2 2 2" xfId="30051" xr:uid="{00000000-0005-0000-0000-0000FD740000}"/>
    <cellStyle name="40% - Accent6 9 3 2 2 2 2 2" xfId="30052" xr:uid="{00000000-0005-0000-0000-0000FE740000}"/>
    <cellStyle name="40% - Accent6 9 3 2 2 2 3" xfId="30053" xr:uid="{00000000-0005-0000-0000-0000FF740000}"/>
    <cellStyle name="40% - Accent6 9 3 2 2 3" xfId="30054" xr:uid="{00000000-0005-0000-0000-000000750000}"/>
    <cellStyle name="40% - Accent6 9 3 2 2 3 2" xfId="30055" xr:uid="{00000000-0005-0000-0000-000001750000}"/>
    <cellStyle name="40% - Accent6 9 3 2 2 4" xfId="30056" xr:uid="{00000000-0005-0000-0000-000002750000}"/>
    <cellStyle name="40% - Accent6 9 3 2 3" xfId="30057" xr:uid="{00000000-0005-0000-0000-000003750000}"/>
    <cellStyle name="40% - Accent6 9 3 2 3 2" xfId="30058" xr:uid="{00000000-0005-0000-0000-000004750000}"/>
    <cellStyle name="40% - Accent6 9 3 2 3 2 2" xfId="30059" xr:uid="{00000000-0005-0000-0000-000005750000}"/>
    <cellStyle name="40% - Accent6 9 3 2 3 3" xfId="30060" xr:uid="{00000000-0005-0000-0000-000006750000}"/>
    <cellStyle name="40% - Accent6 9 3 2 4" xfId="30061" xr:uid="{00000000-0005-0000-0000-000007750000}"/>
    <cellStyle name="40% - Accent6 9 3 2 4 2" xfId="30062" xr:uid="{00000000-0005-0000-0000-000008750000}"/>
    <cellStyle name="40% - Accent6 9 3 2 4 2 2" xfId="30063" xr:uid="{00000000-0005-0000-0000-000009750000}"/>
    <cellStyle name="40% - Accent6 9 3 2 4 3" xfId="30064" xr:uid="{00000000-0005-0000-0000-00000A750000}"/>
    <cellStyle name="40% - Accent6 9 3 2 5" xfId="30065" xr:uid="{00000000-0005-0000-0000-00000B750000}"/>
    <cellStyle name="40% - Accent6 9 3 2 5 2" xfId="30066" xr:uid="{00000000-0005-0000-0000-00000C750000}"/>
    <cellStyle name="40% - Accent6 9 3 2 6" xfId="30067" xr:uid="{00000000-0005-0000-0000-00000D750000}"/>
    <cellStyle name="40% - Accent6 9 3 3" xfId="30068" xr:uid="{00000000-0005-0000-0000-00000E750000}"/>
    <cellStyle name="40% - Accent6 9 3 3 2" xfId="30069" xr:uid="{00000000-0005-0000-0000-00000F750000}"/>
    <cellStyle name="40% - Accent6 9 3 3 2 2" xfId="30070" xr:uid="{00000000-0005-0000-0000-000010750000}"/>
    <cellStyle name="40% - Accent6 9 3 3 2 2 2" xfId="30071" xr:uid="{00000000-0005-0000-0000-000011750000}"/>
    <cellStyle name="40% - Accent6 9 3 3 2 3" xfId="30072" xr:uid="{00000000-0005-0000-0000-000012750000}"/>
    <cellStyle name="40% - Accent6 9 3 3 3" xfId="30073" xr:uid="{00000000-0005-0000-0000-000013750000}"/>
    <cellStyle name="40% - Accent6 9 3 3 3 2" xfId="30074" xr:uid="{00000000-0005-0000-0000-000014750000}"/>
    <cellStyle name="40% - Accent6 9 3 3 4" xfId="30075" xr:uid="{00000000-0005-0000-0000-000015750000}"/>
    <cellStyle name="40% - Accent6 9 3 4" xfId="30076" xr:uid="{00000000-0005-0000-0000-000016750000}"/>
    <cellStyle name="40% - Accent6 9 3 4 2" xfId="30077" xr:uid="{00000000-0005-0000-0000-000017750000}"/>
    <cellStyle name="40% - Accent6 9 3 4 2 2" xfId="30078" xr:uid="{00000000-0005-0000-0000-000018750000}"/>
    <cellStyle name="40% - Accent6 9 3 4 3" xfId="30079" xr:uid="{00000000-0005-0000-0000-000019750000}"/>
    <cellStyle name="40% - Accent6 9 3 5" xfId="30080" xr:uid="{00000000-0005-0000-0000-00001A750000}"/>
    <cellStyle name="40% - Accent6 9 3 5 2" xfId="30081" xr:uid="{00000000-0005-0000-0000-00001B750000}"/>
    <cellStyle name="40% - Accent6 9 3 5 2 2" xfId="30082" xr:uid="{00000000-0005-0000-0000-00001C750000}"/>
    <cellStyle name="40% - Accent6 9 3 5 3" xfId="30083" xr:uid="{00000000-0005-0000-0000-00001D750000}"/>
    <cellStyle name="40% - Accent6 9 3 6" xfId="30084" xr:uid="{00000000-0005-0000-0000-00001E750000}"/>
    <cellStyle name="40% - Accent6 9 3 6 2" xfId="30085" xr:uid="{00000000-0005-0000-0000-00001F750000}"/>
    <cellStyle name="40% - Accent6 9 3 7" xfId="30086" xr:uid="{00000000-0005-0000-0000-000020750000}"/>
    <cellStyle name="40% - Accent6 9 4" xfId="30087" xr:uid="{00000000-0005-0000-0000-000021750000}"/>
    <cellStyle name="40% - Accent6 9 4 2" xfId="30088" xr:uid="{00000000-0005-0000-0000-000022750000}"/>
    <cellStyle name="40% - Accent6 9 4 2 2" xfId="30089" xr:uid="{00000000-0005-0000-0000-000023750000}"/>
    <cellStyle name="40% - Accent6 9 4 2 2 2" xfId="30090" xr:uid="{00000000-0005-0000-0000-000024750000}"/>
    <cellStyle name="40% - Accent6 9 4 2 2 2 2" xfId="30091" xr:uid="{00000000-0005-0000-0000-000025750000}"/>
    <cellStyle name="40% - Accent6 9 4 2 2 3" xfId="30092" xr:uid="{00000000-0005-0000-0000-000026750000}"/>
    <cellStyle name="40% - Accent6 9 4 2 3" xfId="30093" xr:uid="{00000000-0005-0000-0000-000027750000}"/>
    <cellStyle name="40% - Accent6 9 4 2 3 2" xfId="30094" xr:uid="{00000000-0005-0000-0000-000028750000}"/>
    <cellStyle name="40% - Accent6 9 4 2 4" xfId="30095" xr:uid="{00000000-0005-0000-0000-000029750000}"/>
    <cellStyle name="40% - Accent6 9 4 3" xfId="30096" xr:uid="{00000000-0005-0000-0000-00002A750000}"/>
    <cellStyle name="40% - Accent6 9 4 3 2" xfId="30097" xr:uid="{00000000-0005-0000-0000-00002B750000}"/>
    <cellStyle name="40% - Accent6 9 4 3 2 2" xfId="30098" xr:uid="{00000000-0005-0000-0000-00002C750000}"/>
    <cellStyle name="40% - Accent6 9 4 3 3" xfId="30099" xr:uid="{00000000-0005-0000-0000-00002D750000}"/>
    <cellStyle name="40% - Accent6 9 4 4" xfId="30100" xr:uid="{00000000-0005-0000-0000-00002E750000}"/>
    <cellStyle name="40% - Accent6 9 4 4 2" xfId="30101" xr:uid="{00000000-0005-0000-0000-00002F750000}"/>
    <cellStyle name="40% - Accent6 9 4 4 2 2" xfId="30102" xr:uid="{00000000-0005-0000-0000-000030750000}"/>
    <cellStyle name="40% - Accent6 9 4 4 3" xfId="30103" xr:uid="{00000000-0005-0000-0000-000031750000}"/>
    <cellStyle name="40% - Accent6 9 4 5" xfId="30104" xr:uid="{00000000-0005-0000-0000-000032750000}"/>
    <cellStyle name="40% - Accent6 9 4 5 2" xfId="30105" xr:uid="{00000000-0005-0000-0000-000033750000}"/>
    <cellStyle name="40% - Accent6 9 4 6" xfId="30106" xr:uid="{00000000-0005-0000-0000-000034750000}"/>
    <cellStyle name="40% - Accent6 9 5" xfId="30107" xr:uid="{00000000-0005-0000-0000-000035750000}"/>
    <cellStyle name="40% - Accent6 9 5 2" xfId="30108" xr:uid="{00000000-0005-0000-0000-000036750000}"/>
    <cellStyle name="40% - Accent6 9 5 2 2" xfId="30109" xr:uid="{00000000-0005-0000-0000-000037750000}"/>
    <cellStyle name="40% - Accent6 9 5 2 2 2" xfId="30110" xr:uid="{00000000-0005-0000-0000-000038750000}"/>
    <cellStyle name="40% - Accent6 9 5 2 3" xfId="30111" xr:uid="{00000000-0005-0000-0000-000039750000}"/>
    <cellStyle name="40% - Accent6 9 5 3" xfId="30112" xr:uid="{00000000-0005-0000-0000-00003A750000}"/>
    <cellStyle name="40% - Accent6 9 5 3 2" xfId="30113" xr:uid="{00000000-0005-0000-0000-00003B750000}"/>
    <cellStyle name="40% - Accent6 9 5 4" xfId="30114" xr:uid="{00000000-0005-0000-0000-00003C750000}"/>
    <cellStyle name="40% - Accent6 9 6" xfId="30115" xr:uid="{00000000-0005-0000-0000-00003D750000}"/>
    <cellStyle name="40% - Accent6 9 6 2" xfId="30116" xr:uid="{00000000-0005-0000-0000-00003E750000}"/>
    <cellStyle name="40% - Accent6 9 6 2 2" xfId="30117" xr:uid="{00000000-0005-0000-0000-00003F750000}"/>
    <cellStyle name="40% - Accent6 9 6 3" xfId="30118" xr:uid="{00000000-0005-0000-0000-000040750000}"/>
    <cellStyle name="40% - Accent6 9 7" xfId="30119" xr:uid="{00000000-0005-0000-0000-000041750000}"/>
    <cellStyle name="40% - Accent6 9 7 2" xfId="30120" xr:uid="{00000000-0005-0000-0000-000042750000}"/>
    <cellStyle name="40% - Accent6 9 7 2 2" xfId="30121" xr:uid="{00000000-0005-0000-0000-000043750000}"/>
    <cellStyle name="40% - Accent6 9 7 3" xfId="30122" xr:uid="{00000000-0005-0000-0000-000044750000}"/>
    <cellStyle name="40% - Accent6 9 8" xfId="30123" xr:uid="{00000000-0005-0000-0000-000045750000}"/>
    <cellStyle name="40% - Accent6 9 8 2" xfId="30124" xr:uid="{00000000-0005-0000-0000-000046750000}"/>
    <cellStyle name="40% - Accent6 9 9" xfId="30125" xr:uid="{00000000-0005-0000-0000-000047750000}"/>
    <cellStyle name="60% - Accent1 2" xfId="68" xr:uid="{00000000-0005-0000-0000-000048750000}"/>
    <cellStyle name="60% - Accent1 3" xfId="69" xr:uid="{00000000-0005-0000-0000-000049750000}"/>
    <cellStyle name="60% - Accent2 2" xfId="70" xr:uid="{00000000-0005-0000-0000-00004A750000}"/>
    <cellStyle name="60% - Accent2 3" xfId="71" xr:uid="{00000000-0005-0000-0000-00004B750000}"/>
    <cellStyle name="60% - Accent3 2" xfId="72" xr:uid="{00000000-0005-0000-0000-00004C750000}"/>
    <cellStyle name="60% - Accent3 3" xfId="73" xr:uid="{00000000-0005-0000-0000-00004D750000}"/>
    <cellStyle name="60% - Accent4 2" xfId="74" xr:uid="{00000000-0005-0000-0000-00004E750000}"/>
    <cellStyle name="60% - Accent4 3" xfId="75" xr:uid="{00000000-0005-0000-0000-00004F750000}"/>
    <cellStyle name="60% - Accent5 2" xfId="76" xr:uid="{00000000-0005-0000-0000-000050750000}"/>
    <cellStyle name="60% - Accent5 3" xfId="77" xr:uid="{00000000-0005-0000-0000-000051750000}"/>
    <cellStyle name="60% - Accent6 2" xfId="78" xr:uid="{00000000-0005-0000-0000-000052750000}"/>
    <cellStyle name="60% - Accent6 3" xfId="79" xr:uid="{00000000-0005-0000-0000-000053750000}"/>
    <cellStyle name="Accent1 2" xfId="80" xr:uid="{00000000-0005-0000-0000-000054750000}"/>
    <cellStyle name="Accent1 3" xfId="81" xr:uid="{00000000-0005-0000-0000-000055750000}"/>
    <cellStyle name="Accent2 2" xfId="82" xr:uid="{00000000-0005-0000-0000-000056750000}"/>
    <cellStyle name="Accent2 3" xfId="83" xr:uid="{00000000-0005-0000-0000-000057750000}"/>
    <cellStyle name="Accent3 2" xfId="84" xr:uid="{00000000-0005-0000-0000-000058750000}"/>
    <cellStyle name="Accent3 3" xfId="85" xr:uid="{00000000-0005-0000-0000-000059750000}"/>
    <cellStyle name="Accent4 2" xfId="86" xr:uid="{00000000-0005-0000-0000-00005A750000}"/>
    <cellStyle name="Accent4 3" xfId="87" xr:uid="{00000000-0005-0000-0000-00005B750000}"/>
    <cellStyle name="Accent5 2" xfId="88" xr:uid="{00000000-0005-0000-0000-00005C750000}"/>
    <cellStyle name="Accent5 3" xfId="89" xr:uid="{00000000-0005-0000-0000-00005D750000}"/>
    <cellStyle name="Accent6 2" xfId="90" xr:uid="{00000000-0005-0000-0000-00005E750000}"/>
    <cellStyle name="Accent6 3" xfId="91" xr:uid="{00000000-0005-0000-0000-00005F750000}"/>
    <cellStyle name="Bad 2" xfId="92" xr:uid="{00000000-0005-0000-0000-000060750000}"/>
    <cellStyle name="Bad 3" xfId="93" xr:uid="{00000000-0005-0000-0000-000061750000}"/>
    <cellStyle name="Calculation 2" xfId="94" xr:uid="{00000000-0005-0000-0000-000062750000}"/>
    <cellStyle name="Calculation 3" xfId="95" xr:uid="{00000000-0005-0000-0000-000063750000}"/>
    <cellStyle name="Check Cell 2" xfId="96" xr:uid="{00000000-0005-0000-0000-000064750000}"/>
    <cellStyle name="Check Cell 3" xfId="97" xr:uid="{00000000-0005-0000-0000-000065750000}"/>
    <cellStyle name="Comma" xfId="123" builtinId="3"/>
    <cellStyle name="Comma 10" xfId="30126" xr:uid="{00000000-0005-0000-0000-000067750000}"/>
    <cellStyle name="Comma 10 2" xfId="30127" xr:uid="{00000000-0005-0000-0000-000068750000}"/>
    <cellStyle name="Comma 10 2 2" xfId="30128" xr:uid="{00000000-0005-0000-0000-000069750000}"/>
    <cellStyle name="Comma 10 2 2 2" xfId="30129" xr:uid="{00000000-0005-0000-0000-00006A750000}"/>
    <cellStyle name="Comma 10 2 2 2 2" xfId="30130" xr:uid="{00000000-0005-0000-0000-00006B750000}"/>
    <cellStyle name="Comma 10 2 2 2 2 2" xfId="30131" xr:uid="{00000000-0005-0000-0000-00006C750000}"/>
    <cellStyle name="Comma 10 2 2 2 3" xfId="30132" xr:uid="{00000000-0005-0000-0000-00006D750000}"/>
    <cellStyle name="Comma 10 2 2 3" xfId="30133" xr:uid="{00000000-0005-0000-0000-00006E750000}"/>
    <cellStyle name="Comma 10 2 2 3 2" xfId="30134" xr:uid="{00000000-0005-0000-0000-00006F750000}"/>
    <cellStyle name="Comma 10 2 2 4" xfId="30135" xr:uid="{00000000-0005-0000-0000-000070750000}"/>
    <cellStyle name="Comma 10 2 3" xfId="30136" xr:uid="{00000000-0005-0000-0000-000071750000}"/>
    <cellStyle name="Comma 10 2 3 2" xfId="30137" xr:uid="{00000000-0005-0000-0000-000072750000}"/>
    <cellStyle name="Comma 10 2 3 2 2" xfId="30138" xr:uid="{00000000-0005-0000-0000-000073750000}"/>
    <cellStyle name="Comma 10 2 3 3" xfId="30139" xr:uid="{00000000-0005-0000-0000-000074750000}"/>
    <cellStyle name="Comma 10 2 4" xfId="30140" xr:uid="{00000000-0005-0000-0000-000075750000}"/>
    <cellStyle name="Comma 10 2 4 2" xfId="30141" xr:uid="{00000000-0005-0000-0000-000076750000}"/>
    <cellStyle name="Comma 10 2 4 2 2" xfId="30142" xr:uid="{00000000-0005-0000-0000-000077750000}"/>
    <cellStyle name="Comma 10 2 4 3" xfId="30143" xr:uid="{00000000-0005-0000-0000-000078750000}"/>
    <cellStyle name="Comma 10 2 5" xfId="30144" xr:uid="{00000000-0005-0000-0000-000079750000}"/>
    <cellStyle name="Comma 10 2 5 2" xfId="30145" xr:uid="{00000000-0005-0000-0000-00007A750000}"/>
    <cellStyle name="Comma 10 2 6" xfId="30146" xr:uid="{00000000-0005-0000-0000-00007B750000}"/>
    <cellStyle name="Comma 10 3" xfId="30147" xr:uid="{00000000-0005-0000-0000-00007C750000}"/>
    <cellStyle name="Comma 10 3 2" xfId="30148" xr:uid="{00000000-0005-0000-0000-00007D750000}"/>
    <cellStyle name="Comma 10 3 2 2" xfId="30149" xr:uid="{00000000-0005-0000-0000-00007E750000}"/>
    <cellStyle name="Comma 10 3 2 2 2" xfId="30150" xr:uid="{00000000-0005-0000-0000-00007F750000}"/>
    <cellStyle name="Comma 10 3 2 3" xfId="30151" xr:uid="{00000000-0005-0000-0000-000080750000}"/>
    <cellStyle name="Comma 10 3 3" xfId="30152" xr:uid="{00000000-0005-0000-0000-000081750000}"/>
    <cellStyle name="Comma 10 3 3 2" xfId="30153" xr:uid="{00000000-0005-0000-0000-000082750000}"/>
    <cellStyle name="Comma 10 3 4" xfId="30154" xr:uid="{00000000-0005-0000-0000-000083750000}"/>
    <cellStyle name="Comma 10 4" xfId="30155" xr:uid="{00000000-0005-0000-0000-000084750000}"/>
    <cellStyle name="Comma 10 4 2" xfId="30156" xr:uid="{00000000-0005-0000-0000-000085750000}"/>
    <cellStyle name="Comma 10 4 2 2" xfId="30157" xr:uid="{00000000-0005-0000-0000-000086750000}"/>
    <cellStyle name="Comma 10 4 3" xfId="30158" xr:uid="{00000000-0005-0000-0000-000087750000}"/>
    <cellStyle name="Comma 10 5" xfId="30159" xr:uid="{00000000-0005-0000-0000-000088750000}"/>
    <cellStyle name="Comma 10 5 2" xfId="30160" xr:uid="{00000000-0005-0000-0000-000089750000}"/>
    <cellStyle name="Comma 10 5 2 2" xfId="30161" xr:uid="{00000000-0005-0000-0000-00008A750000}"/>
    <cellStyle name="Comma 10 5 3" xfId="30162" xr:uid="{00000000-0005-0000-0000-00008B750000}"/>
    <cellStyle name="Comma 10 6" xfId="30163" xr:uid="{00000000-0005-0000-0000-00008C750000}"/>
    <cellStyle name="Comma 10 6 2" xfId="30164" xr:uid="{00000000-0005-0000-0000-00008D750000}"/>
    <cellStyle name="Comma 10 7" xfId="30165" xr:uid="{00000000-0005-0000-0000-00008E750000}"/>
    <cellStyle name="Comma 11" xfId="30166" xr:uid="{00000000-0005-0000-0000-00008F750000}"/>
    <cellStyle name="Comma 11 2" xfId="30167" xr:uid="{00000000-0005-0000-0000-000090750000}"/>
    <cellStyle name="Comma 11 2 2" xfId="30168" xr:uid="{00000000-0005-0000-0000-000091750000}"/>
    <cellStyle name="Comma 11 2 2 2" xfId="30169" xr:uid="{00000000-0005-0000-0000-000092750000}"/>
    <cellStyle name="Comma 11 2 2 2 2" xfId="30170" xr:uid="{00000000-0005-0000-0000-000093750000}"/>
    <cellStyle name="Comma 11 2 2 2 2 2" xfId="30171" xr:uid="{00000000-0005-0000-0000-000094750000}"/>
    <cellStyle name="Comma 11 2 2 2 3" xfId="30172" xr:uid="{00000000-0005-0000-0000-000095750000}"/>
    <cellStyle name="Comma 11 2 2 3" xfId="30173" xr:uid="{00000000-0005-0000-0000-000096750000}"/>
    <cellStyle name="Comma 11 2 2 3 2" xfId="30174" xr:uid="{00000000-0005-0000-0000-000097750000}"/>
    <cellStyle name="Comma 11 2 2 4" xfId="30175" xr:uid="{00000000-0005-0000-0000-000098750000}"/>
    <cellStyle name="Comma 11 2 3" xfId="30176" xr:uid="{00000000-0005-0000-0000-000099750000}"/>
    <cellStyle name="Comma 11 2 3 2" xfId="30177" xr:uid="{00000000-0005-0000-0000-00009A750000}"/>
    <cellStyle name="Comma 11 2 3 2 2" xfId="30178" xr:uid="{00000000-0005-0000-0000-00009B750000}"/>
    <cellStyle name="Comma 11 2 3 3" xfId="30179" xr:uid="{00000000-0005-0000-0000-00009C750000}"/>
    <cellStyle name="Comma 11 2 4" xfId="30180" xr:uid="{00000000-0005-0000-0000-00009D750000}"/>
    <cellStyle name="Comma 11 2 4 2" xfId="30181" xr:uid="{00000000-0005-0000-0000-00009E750000}"/>
    <cellStyle name="Comma 11 2 4 2 2" xfId="30182" xr:uid="{00000000-0005-0000-0000-00009F750000}"/>
    <cellStyle name="Comma 11 2 4 3" xfId="30183" xr:uid="{00000000-0005-0000-0000-0000A0750000}"/>
    <cellStyle name="Comma 11 2 5" xfId="30184" xr:uid="{00000000-0005-0000-0000-0000A1750000}"/>
    <cellStyle name="Comma 11 2 5 2" xfId="30185" xr:uid="{00000000-0005-0000-0000-0000A2750000}"/>
    <cellStyle name="Comma 11 2 6" xfId="30186" xr:uid="{00000000-0005-0000-0000-0000A3750000}"/>
    <cellStyle name="Comma 11 3" xfId="30187" xr:uid="{00000000-0005-0000-0000-0000A4750000}"/>
    <cellStyle name="Comma 11 3 2" xfId="30188" xr:uid="{00000000-0005-0000-0000-0000A5750000}"/>
    <cellStyle name="Comma 11 3 2 2" xfId="30189" xr:uid="{00000000-0005-0000-0000-0000A6750000}"/>
    <cellStyle name="Comma 11 3 2 2 2" xfId="30190" xr:uid="{00000000-0005-0000-0000-0000A7750000}"/>
    <cellStyle name="Comma 11 3 2 3" xfId="30191" xr:uid="{00000000-0005-0000-0000-0000A8750000}"/>
    <cellStyle name="Comma 11 3 3" xfId="30192" xr:uid="{00000000-0005-0000-0000-0000A9750000}"/>
    <cellStyle name="Comma 11 3 3 2" xfId="30193" xr:uid="{00000000-0005-0000-0000-0000AA750000}"/>
    <cellStyle name="Comma 11 3 4" xfId="30194" xr:uid="{00000000-0005-0000-0000-0000AB750000}"/>
    <cellStyle name="Comma 11 4" xfId="30195" xr:uid="{00000000-0005-0000-0000-0000AC750000}"/>
    <cellStyle name="Comma 11 4 2" xfId="30196" xr:uid="{00000000-0005-0000-0000-0000AD750000}"/>
    <cellStyle name="Comma 11 4 2 2" xfId="30197" xr:uid="{00000000-0005-0000-0000-0000AE750000}"/>
    <cellStyle name="Comma 11 4 3" xfId="30198" xr:uid="{00000000-0005-0000-0000-0000AF750000}"/>
    <cellStyle name="Comma 11 5" xfId="30199" xr:uid="{00000000-0005-0000-0000-0000B0750000}"/>
    <cellStyle name="Comma 11 5 2" xfId="30200" xr:uid="{00000000-0005-0000-0000-0000B1750000}"/>
    <cellStyle name="Comma 11 5 2 2" xfId="30201" xr:uid="{00000000-0005-0000-0000-0000B2750000}"/>
    <cellStyle name="Comma 11 5 3" xfId="30202" xr:uid="{00000000-0005-0000-0000-0000B3750000}"/>
    <cellStyle name="Comma 11 6" xfId="30203" xr:uid="{00000000-0005-0000-0000-0000B4750000}"/>
    <cellStyle name="Comma 11 6 2" xfId="30204" xr:uid="{00000000-0005-0000-0000-0000B5750000}"/>
    <cellStyle name="Comma 11 7" xfId="30205" xr:uid="{00000000-0005-0000-0000-0000B6750000}"/>
    <cellStyle name="Comma 12" xfId="30206" xr:uid="{00000000-0005-0000-0000-0000B7750000}"/>
    <cellStyle name="Comma 12 2" xfId="30207" xr:uid="{00000000-0005-0000-0000-0000B8750000}"/>
    <cellStyle name="Comma 13" xfId="30208" xr:uid="{00000000-0005-0000-0000-0000B9750000}"/>
    <cellStyle name="Comma 13 2" xfId="30209" xr:uid="{00000000-0005-0000-0000-0000BA750000}"/>
    <cellStyle name="Comma 14" xfId="30210" xr:uid="{00000000-0005-0000-0000-0000BB750000}"/>
    <cellStyle name="Comma 14 2" xfId="30211" xr:uid="{00000000-0005-0000-0000-0000BC750000}"/>
    <cellStyle name="Comma 15" xfId="30212" xr:uid="{00000000-0005-0000-0000-0000BD750000}"/>
    <cellStyle name="Comma 15 2" xfId="30213" xr:uid="{00000000-0005-0000-0000-0000BE750000}"/>
    <cellStyle name="Comma 16" xfId="30214" xr:uid="{00000000-0005-0000-0000-0000BF750000}"/>
    <cellStyle name="Comma 16 2" xfId="30215" xr:uid="{00000000-0005-0000-0000-0000C0750000}"/>
    <cellStyle name="Comma 17" xfId="30216" xr:uid="{00000000-0005-0000-0000-0000C1750000}"/>
    <cellStyle name="Comma 18" xfId="30217" xr:uid="{00000000-0005-0000-0000-0000C2750000}"/>
    <cellStyle name="Comma 19" xfId="30218" xr:uid="{00000000-0005-0000-0000-0000C3750000}"/>
    <cellStyle name="Comma 2" xfId="1" xr:uid="{00000000-0005-0000-0000-0000C4750000}"/>
    <cellStyle name="Comma 2 10" xfId="30219" xr:uid="{00000000-0005-0000-0000-0000C5750000}"/>
    <cellStyle name="Comma 2 11" xfId="30220" xr:uid="{00000000-0005-0000-0000-0000C6750000}"/>
    <cellStyle name="Comma 2 2" xfId="39" xr:uid="{00000000-0005-0000-0000-0000C7750000}"/>
    <cellStyle name="Comma 2 2 2" xfId="30221" xr:uid="{00000000-0005-0000-0000-0000C8750000}"/>
    <cellStyle name="Comma 2 2 2 2" xfId="30222" xr:uid="{00000000-0005-0000-0000-0000C9750000}"/>
    <cellStyle name="Comma 2 2 2 2 2" xfId="30223" xr:uid="{00000000-0005-0000-0000-0000CA750000}"/>
    <cellStyle name="Comma 2 2 2 2 2 2" xfId="30224" xr:uid="{00000000-0005-0000-0000-0000CB750000}"/>
    <cellStyle name="Comma 2 2 2 2 2 2 2" xfId="30225" xr:uid="{00000000-0005-0000-0000-0000CC750000}"/>
    <cellStyle name="Comma 2 2 2 2 2 2 2 2" xfId="30226" xr:uid="{00000000-0005-0000-0000-0000CD750000}"/>
    <cellStyle name="Comma 2 2 2 2 2 2 2 2 2" xfId="30227" xr:uid="{00000000-0005-0000-0000-0000CE750000}"/>
    <cellStyle name="Comma 2 2 2 2 2 2 2 3" xfId="30228" xr:uid="{00000000-0005-0000-0000-0000CF750000}"/>
    <cellStyle name="Comma 2 2 2 2 2 2 3" xfId="30229" xr:uid="{00000000-0005-0000-0000-0000D0750000}"/>
    <cellStyle name="Comma 2 2 2 2 2 2 3 2" xfId="30230" xr:uid="{00000000-0005-0000-0000-0000D1750000}"/>
    <cellStyle name="Comma 2 2 2 2 2 2 4" xfId="30231" xr:uid="{00000000-0005-0000-0000-0000D2750000}"/>
    <cellStyle name="Comma 2 2 2 2 2 3" xfId="30232" xr:uid="{00000000-0005-0000-0000-0000D3750000}"/>
    <cellStyle name="Comma 2 2 2 2 2 3 2" xfId="30233" xr:uid="{00000000-0005-0000-0000-0000D4750000}"/>
    <cellStyle name="Comma 2 2 2 2 2 3 2 2" xfId="30234" xr:uid="{00000000-0005-0000-0000-0000D5750000}"/>
    <cellStyle name="Comma 2 2 2 2 2 3 3" xfId="30235" xr:uid="{00000000-0005-0000-0000-0000D6750000}"/>
    <cellStyle name="Comma 2 2 2 2 2 4" xfId="30236" xr:uid="{00000000-0005-0000-0000-0000D7750000}"/>
    <cellStyle name="Comma 2 2 2 2 2 4 2" xfId="30237" xr:uid="{00000000-0005-0000-0000-0000D8750000}"/>
    <cellStyle name="Comma 2 2 2 2 2 4 2 2" xfId="30238" xr:uid="{00000000-0005-0000-0000-0000D9750000}"/>
    <cellStyle name="Comma 2 2 2 2 2 4 3" xfId="30239" xr:uid="{00000000-0005-0000-0000-0000DA750000}"/>
    <cellStyle name="Comma 2 2 2 2 2 5" xfId="30240" xr:uid="{00000000-0005-0000-0000-0000DB750000}"/>
    <cellStyle name="Comma 2 2 2 2 2 5 2" xfId="30241" xr:uid="{00000000-0005-0000-0000-0000DC750000}"/>
    <cellStyle name="Comma 2 2 2 2 2 6" xfId="30242" xr:uid="{00000000-0005-0000-0000-0000DD750000}"/>
    <cellStyle name="Comma 2 2 2 2 3" xfId="30243" xr:uid="{00000000-0005-0000-0000-0000DE750000}"/>
    <cellStyle name="Comma 2 2 2 2 3 2" xfId="30244" xr:uid="{00000000-0005-0000-0000-0000DF750000}"/>
    <cellStyle name="Comma 2 2 2 2 3 2 2" xfId="30245" xr:uid="{00000000-0005-0000-0000-0000E0750000}"/>
    <cellStyle name="Comma 2 2 2 2 3 2 2 2" xfId="30246" xr:uid="{00000000-0005-0000-0000-0000E1750000}"/>
    <cellStyle name="Comma 2 2 2 2 3 2 3" xfId="30247" xr:uid="{00000000-0005-0000-0000-0000E2750000}"/>
    <cellStyle name="Comma 2 2 2 2 3 3" xfId="30248" xr:uid="{00000000-0005-0000-0000-0000E3750000}"/>
    <cellStyle name="Comma 2 2 2 2 3 3 2" xfId="30249" xr:uid="{00000000-0005-0000-0000-0000E4750000}"/>
    <cellStyle name="Comma 2 2 2 2 3 4" xfId="30250" xr:uid="{00000000-0005-0000-0000-0000E5750000}"/>
    <cellStyle name="Comma 2 2 2 2 4" xfId="30251" xr:uid="{00000000-0005-0000-0000-0000E6750000}"/>
    <cellStyle name="Comma 2 2 2 2 4 2" xfId="30252" xr:uid="{00000000-0005-0000-0000-0000E7750000}"/>
    <cellStyle name="Comma 2 2 2 2 4 2 2" xfId="30253" xr:uid="{00000000-0005-0000-0000-0000E8750000}"/>
    <cellStyle name="Comma 2 2 2 2 4 3" xfId="30254" xr:uid="{00000000-0005-0000-0000-0000E9750000}"/>
    <cellStyle name="Comma 2 2 2 2 5" xfId="30255" xr:uid="{00000000-0005-0000-0000-0000EA750000}"/>
    <cellStyle name="Comma 2 2 2 2 5 2" xfId="30256" xr:uid="{00000000-0005-0000-0000-0000EB750000}"/>
    <cellStyle name="Comma 2 2 2 2 5 2 2" xfId="30257" xr:uid="{00000000-0005-0000-0000-0000EC750000}"/>
    <cellStyle name="Comma 2 2 2 2 5 3" xfId="30258" xr:uid="{00000000-0005-0000-0000-0000ED750000}"/>
    <cellStyle name="Comma 2 2 2 2 6" xfId="30259" xr:uid="{00000000-0005-0000-0000-0000EE750000}"/>
    <cellStyle name="Comma 2 2 2 2 6 2" xfId="30260" xr:uid="{00000000-0005-0000-0000-0000EF750000}"/>
    <cellStyle name="Comma 2 2 2 2 7" xfId="30261" xr:uid="{00000000-0005-0000-0000-0000F0750000}"/>
    <cellStyle name="Comma 2 2 2 3" xfId="30262" xr:uid="{00000000-0005-0000-0000-0000F1750000}"/>
    <cellStyle name="Comma 2 2 2 3 2" xfId="30263" xr:uid="{00000000-0005-0000-0000-0000F2750000}"/>
    <cellStyle name="Comma 2 2 2 3 2 2" xfId="30264" xr:uid="{00000000-0005-0000-0000-0000F3750000}"/>
    <cellStyle name="Comma 2 2 2 3 2 2 2" xfId="30265" xr:uid="{00000000-0005-0000-0000-0000F4750000}"/>
    <cellStyle name="Comma 2 2 2 3 2 2 2 2" xfId="30266" xr:uid="{00000000-0005-0000-0000-0000F5750000}"/>
    <cellStyle name="Comma 2 2 2 3 2 2 3" xfId="30267" xr:uid="{00000000-0005-0000-0000-0000F6750000}"/>
    <cellStyle name="Comma 2 2 2 3 2 3" xfId="30268" xr:uid="{00000000-0005-0000-0000-0000F7750000}"/>
    <cellStyle name="Comma 2 2 2 3 2 3 2" xfId="30269" xr:uid="{00000000-0005-0000-0000-0000F8750000}"/>
    <cellStyle name="Comma 2 2 2 3 2 4" xfId="30270" xr:uid="{00000000-0005-0000-0000-0000F9750000}"/>
    <cellStyle name="Comma 2 2 2 3 3" xfId="30271" xr:uid="{00000000-0005-0000-0000-0000FA750000}"/>
    <cellStyle name="Comma 2 2 2 3 3 2" xfId="30272" xr:uid="{00000000-0005-0000-0000-0000FB750000}"/>
    <cellStyle name="Comma 2 2 2 3 3 2 2" xfId="30273" xr:uid="{00000000-0005-0000-0000-0000FC750000}"/>
    <cellStyle name="Comma 2 2 2 3 3 3" xfId="30274" xr:uid="{00000000-0005-0000-0000-0000FD750000}"/>
    <cellStyle name="Comma 2 2 2 3 4" xfId="30275" xr:uid="{00000000-0005-0000-0000-0000FE750000}"/>
    <cellStyle name="Comma 2 2 2 3 4 2" xfId="30276" xr:uid="{00000000-0005-0000-0000-0000FF750000}"/>
    <cellStyle name="Comma 2 2 2 3 4 2 2" xfId="30277" xr:uid="{00000000-0005-0000-0000-000000760000}"/>
    <cellStyle name="Comma 2 2 2 3 4 3" xfId="30278" xr:uid="{00000000-0005-0000-0000-000001760000}"/>
    <cellStyle name="Comma 2 2 2 3 5" xfId="30279" xr:uid="{00000000-0005-0000-0000-000002760000}"/>
    <cellStyle name="Comma 2 2 2 3 5 2" xfId="30280" xr:uid="{00000000-0005-0000-0000-000003760000}"/>
    <cellStyle name="Comma 2 2 2 3 6" xfId="30281" xr:uid="{00000000-0005-0000-0000-000004760000}"/>
    <cellStyle name="Comma 2 2 2 4" xfId="30282" xr:uid="{00000000-0005-0000-0000-000005760000}"/>
    <cellStyle name="Comma 2 2 2 4 2" xfId="30283" xr:uid="{00000000-0005-0000-0000-000006760000}"/>
    <cellStyle name="Comma 2 2 2 4 2 2" xfId="30284" xr:uid="{00000000-0005-0000-0000-000007760000}"/>
    <cellStyle name="Comma 2 2 2 4 2 2 2" xfId="30285" xr:uid="{00000000-0005-0000-0000-000008760000}"/>
    <cellStyle name="Comma 2 2 2 4 2 3" xfId="30286" xr:uid="{00000000-0005-0000-0000-000009760000}"/>
    <cellStyle name="Comma 2 2 2 4 3" xfId="30287" xr:uid="{00000000-0005-0000-0000-00000A760000}"/>
    <cellStyle name="Comma 2 2 2 4 3 2" xfId="30288" xr:uid="{00000000-0005-0000-0000-00000B760000}"/>
    <cellStyle name="Comma 2 2 2 4 4" xfId="30289" xr:uid="{00000000-0005-0000-0000-00000C760000}"/>
    <cellStyle name="Comma 2 2 2 5" xfId="30290" xr:uid="{00000000-0005-0000-0000-00000D760000}"/>
    <cellStyle name="Comma 2 2 2 5 2" xfId="30291" xr:uid="{00000000-0005-0000-0000-00000E760000}"/>
    <cellStyle name="Comma 2 2 2 5 2 2" xfId="30292" xr:uid="{00000000-0005-0000-0000-00000F760000}"/>
    <cellStyle name="Comma 2 2 2 5 3" xfId="30293" xr:uid="{00000000-0005-0000-0000-000010760000}"/>
    <cellStyle name="Comma 2 2 2 6" xfId="30294" xr:uid="{00000000-0005-0000-0000-000011760000}"/>
    <cellStyle name="Comma 2 2 2 6 2" xfId="30295" xr:uid="{00000000-0005-0000-0000-000012760000}"/>
    <cellStyle name="Comma 2 2 2 6 2 2" xfId="30296" xr:uid="{00000000-0005-0000-0000-000013760000}"/>
    <cellStyle name="Comma 2 2 2 6 3" xfId="30297" xr:uid="{00000000-0005-0000-0000-000014760000}"/>
    <cellStyle name="Comma 2 2 2 7" xfId="30298" xr:uid="{00000000-0005-0000-0000-000015760000}"/>
    <cellStyle name="Comma 2 2 2 7 2" xfId="30299" xr:uid="{00000000-0005-0000-0000-000016760000}"/>
    <cellStyle name="Comma 2 2 2 8" xfId="30300" xr:uid="{00000000-0005-0000-0000-000017760000}"/>
    <cellStyle name="Comma 2 2 3" xfId="30301" xr:uid="{00000000-0005-0000-0000-000018760000}"/>
    <cellStyle name="Comma 2 2 3 2" xfId="30302" xr:uid="{00000000-0005-0000-0000-000019760000}"/>
    <cellStyle name="Comma 2 2 3 2 2" xfId="30303" xr:uid="{00000000-0005-0000-0000-00001A760000}"/>
    <cellStyle name="Comma 2 2 3 2 2 2" xfId="30304" xr:uid="{00000000-0005-0000-0000-00001B760000}"/>
    <cellStyle name="Comma 2 2 3 2 2 2 2" xfId="30305" xr:uid="{00000000-0005-0000-0000-00001C760000}"/>
    <cellStyle name="Comma 2 2 3 2 2 2 2 2" xfId="30306" xr:uid="{00000000-0005-0000-0000-00001D760000}"/>
    <cellStyle name="Comma 2 2 3 2 2 2 3" xfId="30307" xr:uid="{00000000-0005-0000-0000-00001E760000}"/>
    <cellStyle name="Comma 2 2 3 2 2 3" xfId="30308" xr:uid="{00000000-0005-0000-0000-00001F760000}"/>
    <cellStyle name="Comma 2 2 3 2 2 3 2" xfId="30309" xr:uid="{00000000-0005-0000-0000-000020760000}"/>
    <cellStyle name="Comma 2 2 3 2 2 4" xfId="30310" xr:uid="{00000000-0005-0000-0000-000021760000}"/>
    <cellStyle name="Comma 2 2 3 2 3" xfId="30311" xr:uid="{00000000-0005-0000-0000-000022760000}"/>
    <cellStyle name="Comma 2 2 3 2 3 2" xfId="30312" xr:uid="{00000000-0005-0000-0000-000023760000}"/>
    <cellStyle name="Comma 2 2 3 2 3 2 2" xfId="30313" xr:uid="{00000000-0005-0000-0000-000024760000}"/>
    <cellStyle name="Comma 2 2 3 2 3 3" xfId="30314" xr:uid="{00000000-0005-0000-0000-000025760000}"/>
    <cellStyle name="Comma 2 2 3 2 4" xfId="30315" xr:uid="{00000000-0005-0000-0000-000026760000}"/>
    <cellStyle name="Comma 2 2 3 2 4 2" xfId="30316" xr:uid="{00000000-0005-0000-0000-000027760000}"/>
    <cellStyle name="Comma 2 2 3 2 4 2 2" xfId="30317" xr:uid="{00000000-0005-0000-0000-000028760000}"/>
    <cellStyle name="Comma 2 2 3 2 4 3" xfId="30318" xr:uid="{00000000-0005-0000-0000-000029760000}"/>
    <cellStyle name="Comma 2 2 3 2 5" xfId="30319" xr:uid="{00000000-0005-0000-0000-00002A760000}"/>
    <cellStyle name="Comma 2 2 3 2 5 2" xfId="30320" xr:uid="{00000000-0005-0000-0000-00002B760000}"/>
    <cellStyle name="Comma 2 2 3 2 6" xfId="30321" xr:uid="{00000000-0005-0000-0000-00002C760000}"/>
    <cellStyle name="Comma 2 2 3 3" xfId="30322" xr:uid="{00000000-0005-0000-0000-00002D760000}"/>
    <cellStyle name="Comma 2 2 3 3 2" xfId="30323" xr:uid="{00000000-0005-0000-0000-00002E760000}"/>
    <cellStyle name="Comma 2 2 3 3 2 2" xfId="30324" xr:uid="{00000000-0005-0000-0000-00002F760000}"/>
    <cellStyle name="Comma 2 2 3 3 2 2 2" xfId="30325" xr:uid="{00000000-0005-0000-0000-000030760000}"/>
    <cellStyle name="Comma 2 2 3 3 2 3" xfId="30326" xr:uid="{00000000-0005-0000-0000-000031760000}"/>
    <cellStyle name="Comma 2 2 3 3 3" xfId="30327" xr:uid="{00000000-0005-0000-0000-000032760000}"/>
    <cellStyle name="Comma 2 2 3 3 3 2" xfId="30328" xr:uid="{00000000-0005-0000-0000-000033760000}"/>
    <cellStyle name="Comma 2 2 3 3 4" xfId="30329" xr:uid="{00000000-0005-0000-0000-000034760000}"/>
    <cellStyle name="Comma 2 2 3 4" xfId="30330" xr:uid="{00000000-0005-0000-0000-000035760000}"/>
    <cellStyle name="Comma 2 2 3 4 2" xfId="30331" xr:uid="{00000000-0005-0000-0000-000036760000}"/>
    <cellStyle name="Comma 2 2 3 4 2 2" xfId="30332" xr:uid="{00000000-0005-0000-0000-000037760000}"/>
    <cellStyle name="Comma 2 2 3 4 3" xfId="30333" xr:uid="{00000000-0005-0000-0000-000038760000}"/>
    <cellStyle name="Comma 2 2 3 5" xfId="30334" xr:uid="{00000000-0005-0000-0000-000039760000}"/>
    <cellStyle name="Comma 2 2 3 5 2" xfId="30335" xr:uid="{00000000-0005-0000-0000-00003A760000}"/>
    <cellStyle name="Comma 2 2 3 5 2 2" xfId="30336" xr:uid="{00000000-0005-0000-0000-00003B760000}"/>
    <cellStyle name="Comma 2 2 3 5 3" xfId="30337" xr:uid="{00000000-0005-0000-0000-00003C760000}"/>
    <cellStyle name="Comma 2 2 3 6" xfId="30338" xr:uid="{00000000-0005-0000-0000-00003D760000}"/>
    <cellStyle name="Comma 2 2 3 6 2" xfId="30339" xr:uid="{00000000-0005-0000-0000-00003E760000}"/>
    <cellStyle name="Comma 2 2 3 7" xfId="30340" xr:uid="{00000000-0005-0000-0000-00003F760000}"/>
    <cellStyle name="Comma 2 2 4" xfId="30341" xr:uid="{00000000-0005-0000-0000-000040760000}"/>
    <cellStyle name="Comma 2 2 4 2" xfId="30342" xr:uid="{00000000-0005-0000-0000-000041760000}"/>
    <cellStyle name="Comma 2 2 4 2 2" xfId="30343" xr:uid="{00000000-0005-0000-0000-000042760000}"/>
    <cellStyle name="Comma 2 2 4 2 2 2" xfId="30344" xr:uid="{00000000-0005-0000-0000-000043760000}"/>
    <cellStyle name="Comma 2 2 4 2 2 2 2" xfId="30345" xr:uid="{00000000-0005-0000-0000-000044760000}"/>
    <cellStyle name="Comma 2 2 4 2 2 3" xfId="30346" xr:uid="{00000000-0005-0000-0000-000045760000}"/>
    <cellStyle name="Comma 2 2 4 2 3" xfId="30347" xr:uid="{00000000-0005-0000-0000-000046760000}"/>
    <cellStyle name="Comma 2 2 4 2 3 2" xfId="30348" xr:uid="{00000000-0005-0000-0000-000047760000}"/>
    <cellStyle name="Comma 2 2 4 2 4" xfId="30349" xr:uid="{00000000-0005-0000-0000-000048760000}"/>
    <cellStyle name="Comma 2 2 4 3" xfId="30350" xr:uid="{00000000-0005-0000-0000-000049760000}"/>
    <cellStyle name="Comma 2 2 4 3 2" xfId="30351" xr:uid="{00000000-0005-0000-0000-00004A760000}"/>
    <cellStyle name="Comma 2 2 4 3 2 2" xfId="30352" xr:uid="{00000000-0005-0000-0000-00004B760000}"/>
    <cellStyle name="Comma 2 2 4 3 3" xfId="30353" xr:uid="{00000000-0005-0000-0000-00004C760000}"/>
    <cellStyle name="Comma 2 2 4 4" xfId="30354" xr:uid="{00000000-0005-0000-0000-00004D760000}"/>
    <cellStyle name="Comma 2 2 4 4 2" xfId="30355" xr:uid="{00000000-0005-0000-0000-00004E760000}"/>
    <cellStyle name="Comma 2 2 4 4 2 2" xfId="30356" xr:uid="{00000000-0005-0000-0000-00004F760000}"/>
    <cellStyle name="Comma 2 2 4 4 3" xfId="30357" xr:uid="{00000000-0005-0000-0000-000050760000}"/>
    <cellStyle name="Comma 2 2 4 5" xfId="30358" xr:uid="{00000000-0005-0000-0000-000051760000}"/>
    <cellStyle name="Comma 2 2 4 5 2" xfId="30359" xr:uid="{00000000-0005-0000-0000-000052760000}"/>
    <cellStyle name="Comma 2 2 4 6" xfId="30360" xr:uid="{00000000-0005-0000-0000-000053760000}"/>
    <cellStyle name="Comma 2 2 5" xfId="30361" xr:uid="{00000000-0005-0000-0000-000054760000}"/>
    <cellStyle name="Comma 2 2 5 2" xfId="30362" xr:uid="{00000000-0005-0000-0000-000055760000}"/>
    <cellStyle name="Comma 2 2 5 2 2" xfId="30363" xr:uid="{00000000-0005-0000-0000-000056760000}"/>
    <cellStyle name="Comma 2 2 5 2 2 2" xfId="30364" xr:uid="{00000000-0005-0000-0000-000057760000}"/>
    <cellStyle name="Comma 2 2 5 2 3" xfId="30365" xr:uid="{00000000-0005-0000-0000-000058760000}"/>
    <cellStyle name="Comma 2 2 5 3" xfId="30366" xr:uid="{00000000-0005-0000-0000-000059760000}"/>
    <cellStyle name="Comma 2 2 5 3 2" xfId="30367" xr:uid="{00000000-0005-0000-0000-00005A760000}"/>
    <cellStyle name="Comma 2 2 5 4" xfId="30368" xr:uid="{00000000-0005-0000-0000-00005B760000}"/>
    <cellStyle name="Comma 2 2 6" xfId="30369" xr:uid="{00000000-0005-0000-0000-00005C760000}"/>
    <cellStyle name="Comma 2 2 6 2" xfId="30370" xr:uid="{00000000-0005-0000-0000-00005D760000}"/>
    <cellStyle name="Comma 2 2 6 2 2" xfId="30371" xr:uid="{00000000-0005-0000-0000-00005E760000}"/>
    <cellStyle name="Comma 2 2 6 3" xfId="30372" xr:uid="{00000000-0005-0000-0000-00005F760000}"/>
    <cellStyle name="Comma 2 2 7" xfId="30373" xr:uid="{00000000-0005-0000-0000-000060760000}"/>
    <cellStyle name="Comma 2 2 7 2" xfId="30374" xr:uid="{00000000-0005-0000-0000-000061760000}"/>
    <cellStyle name="Comma 2 2 7 2 2" xfId="30375" xr:uid="{00000000-0005-0000-0000-000062760000}"/>
    <cellStyle name="Comma 2 2 7 3" xfId="30376" xr:uid="{00000000-0005-0000-0000-000063760000}"/>
    <cellStyle name="Comma 2 2 8" xfId="30377" xr:uid="{00000000-0005-0000-0000-000064760000}"/>
    <cellStyle name="Comma 2 2 8 2" xfId="30378" xr:uid="{00000000-0005-0000-0000-000065760000}"/>
    <cellStyle name="Comma 2 2 9" xfId="30379" xr:uid="{00000000-0005-0000-0000-000066760000}"/>
    <cellStyle name="Comma 2 3" xfId="30380" xr:uid="{00000000-0005-0000-0000-000067760000}"/>
    <cellStyle name="Comma 2 3 2" xfId="30381" xr:uid="{00000000-0005-0000-0000-000068760000}"/>
    <cellStyle name="Comma 2 3 2 2" xfId="30382" xr:uid="{00000000-0005-0000-0000-000069760000}"/>
    <cellStyle name="Comma 2 3 2 2 2" xfId="30383" xr:uid="{00000000-0005-0000-0000-00006A760000}"/>
    <cellStyle name="Comma 2 3 2 2 2 2" xfId="30384" xr:uid="{00000000-0005-0000-0000-00006B760000}"/>
    <cellStyle name="Comma 2 3 2 2 2 2 2" xfId="30385" xr:uid="{00000000-0005-0000-0000-00006C760000}"/>
    <cellStyle name="Comma 2 3 2 2 2 2 2 2" xfId="30386" xr:uid="{00000000-0005-0000-0000-00006D760000}"/>
    <cellStyle name="Comma 2 3 2 2 2 2 3" xfId="30387" xr:uid="{00000000-0005-0000-0000-00006E760000}"/>
    <cellStyle name="Comma 2 3 2 2 2 3" xfId="30388" xr:uid="{00000000-0005-0000-0000-00006F760000}"/>
    <cellStyle name="Comma 2 3 2 2 2 3 2" xfId="30389" xr:uid="{00000000-0005-0000-0000-000070760000}"/>
    <cellStyle name="Comma 2 3 2 2 2 4" xfId="30390" xr:uid="{00000000-0005-0000-0000-000071760000}"/>
    <cellStyle name="Comma 2 3 2 2 3" xfId="30391" xr:uid="{00000000-0005-0000-0000-000072760000}"/>
    <cellStyle name="Comma 2 3 2 2 3 2" xfId="30392" xr:uid="{00000000-0005-0000-0000-000073760000}"/>
    <cellStyle name="Comma 2 3 2 2 3 2 2" xfId="30393" xr:uid="{00000000-0005-0000-0000-000074760000}"/>
    <cellStyle name="Comma 2 3 2 2 3 3" xfId="30394" xr:uid="{00000000-0005-0000-0000-000075760000}"/>
    <cellStyle name="Comma 2 3 2 2 4" xfId="30395" xr:uid="{00000000-0005-0000-0000-000076760000}"/>
    <cellStyle name="Comma 2 3 2 2 4 2" xfId="30396" xr:uid="{00000000-0005-0000-0000-000077760000}"/>
    <cellStyle name="Comma 2 3 2 2 4 2 2" xfId="30397" xr:uid="{00000000-0005-0000-0000-000078760000}"/>
    <cellStyle name="Comma 2 3 2 2 4 3" xfId="30398" xr:uid="{00000000-0005-0000-0000-000079760000}"/>
    <cellStyle name="Comma 2 3 2 2 5" xfId="30399" xr:uid="{00000000-0005-0000-0000-00007A760000}"/>
    <cellStyle name="Comma 2 3 2 2 5 2" xfId="30400" xr:uid="{00000000-0005-0000-0000-00007B760000}"/>
    <cellStyle name="Comma 2 3 2 2 6" xfId="30401" xr:uid="{00000000-0005-0000-0000-00007C760000}"/>
    <cellStyle name="Comma 2 3 2 3" xfId="30402" xr:uid="{00000000-0005-0000-0000-00007D760000}"/>
    <cellStyle name="Comma 2 3 2 3 2" xfId="30403" xr:uid="{00000000-0005-0000-0000-00007E760000}"/>
    <cellStyle name="Comma 2 3 2 3 2 2" xfId="30404" xr:uid="{00000000-0005-0000-0000-00007F760000}"/>
    <cellStyle name="Comma 2 3 2 3 2 2 2" xfId="30405" xr:uid="{00000000-0005-0000-0000-000080760000}"/>
    <cellStyle name="Comma 2 3 2 3 2 3" xfId="30406" xr:uid="{00000000-0005-0000-0000-000081760000}"/>
    <cellStyle name="Comma 2 3 2 3 3" xfId="30407" xr:uid="{00000000-0005-0000-0000-000082760000}"/>
    <cellStyle name="Comma 2 3 2 3 3 2" xfId="30408" xr:uid="{00000000-0005-0000-0000-000083760000}"/>
    <cellStyle name="Comma 2 3 2 3 4" xfId="30409" xr:uid="{00000000-0005-0000-0000-000084760000}"/>
    <cellStyle name="Comma 2 3 2 4" xfId="30410" xr:uid="{00000000-0005-0000-0000-000085760000}"/>
    <cellStyle name="Comma 2 3 2 4 2" xfId="30411" xr:uid="{00000000-0005-0000-0000-000086760000}"/>
    <cellStyle name="Comma 2 3 2 4 2 2" xfId="30412" xr:uid="{00000000-0005-0000-0000-000087760000}"/>
    <cellStyle name="Comma 2 3 2 4 3" xfId="30413" xr:uid="{00000000-0005-0000-0000-000088760000}"/>
    <cellStyle name="Comma 2 3 2 5" xfId="30414" xr:uid="{00000000-0005-0000-0000-000089760000}"/>
    <cellStyle name="Comma 2 3 2 5 2" xfId="30415" xr:uid="{00000000-0005-0000-0000-00008A760000}"/>
    <cellStyle name="Comma 2 3 2 5 2 2" xfId="30416" xr:uid="{00000000-0005-0000-0000-00008B760000}"/>
    <cellStyle name="Comma 2 3 2 5 3" xfId="30417" xr:uid="{00000000-0005-0000-0000-00008C760000}"/>
    <cellStyle name="Comma 2 3 2 6" xfId="30418" xr:uid="{00000000-0005-0000-0000-00008D760000}"/>
    <cellStyle name="Comma 2 3 2 6 2" xfId="30419" xr:uid="{00000000-0005-0000-0000-00008E760000}"/>
    <cellStyle name="Comma 2 3 2 7" xfId="30420" xr:uid="{00000000-0005-0000-0000-00008F760000}"/>
    <cellStyle name="Comma 2 3 3" xfId="30421" xr:uid="{00000000-0005-0000-0000-000090760000}"/>
    <cellStyle name="Comma 2 3 3 2" xfId="30422" xr:uid="{00000000-0005-0000-0000-000091760000}"/>
    <cellStyle name="Comma 2 3 3 2 2" xfId="30423" xr:uid="{00000000-0005-0000-0000-000092760000}"/>
    <cellStyle name="Comma 2 3 3 2 2 2" xfId="30424" xr:uid="{00000000-0005-0000-0000-000093760000}"/>
    <cellStyle name="Comma 2 3 3 2 2 2 2" xfId="30425" xr:uid="{00000000-0005-0000-0000-000094760000}"/>
    <cellStyle name="Comma 2 3 3 2 2 3" xfId="30426" xr:uid="{00000000-0005-0000-0000-000095760000}"/>
    <cellStyle name="Comma 2 3 3 2 3" xfId="30427" xr:uid="{00000000-0005-0000-0000-000096760000}"/>
    <cellStyle name="Comma 2 3 3 2 3 2" xfId="30428" xr:uid="{00000000-0005-0000-0000-000097760000}"/>
    <cellStyle name="Comma 2 3 3 2 4" xfId="30429" xr:uid="{00000000-0005-0000-0000-000098760000}"/>
    <cellStyle name="Comma 2 3 3 3" xfId="30430" xr:uid="{00000000-0005-0000-0000-000099760000}"/>
    <cellStyle name="Comma 2 3 3 3 2" xfId="30431" xr:uid="{00000000-0005-0000-0000-00009A760000}"/>
    <cellStyle name="Comma 2 3 3 3 2 2" xfId="30432" xr:uid="{00000000-0005-0000-0000-00009B760000}"/>
    <cellStyle name="Comma 2 3 3 3 3" xfId="30433" xr:uid="{00000000-0005-0000-0000-00009C760000}"/>
    <cellStyle name="Comma 2 3 3 4" xfId="30434" xr:uid="{00000000-0005-0000-0000-00009D760000}"/>
    <cellStyle name="Comma 2 3 3 4 2" xfId="30435" xr:uid="{00000000-0005-0000-0000-00009E760000}"/>
    <cellStyle name="Comma 2 3 3 4 2 2" xfId="30436" xr:uid="{00000000-0005-0000-0000-00009F760000}"/>
    <cellStyle name="Comma 2 3 3 4 3" xfId="30437" xr:uid="{00000000-0005-0000-0000-0000A0760000}"/>
    <cellStyle name="Comma 2 3 3 5" xfId="30438" xr:uid="{00000000-0005-0000-0000-0000A1760000}"/>
    <cellStyle name="Comma 2 3 3 5 2" xfId="30439" xr:uid="{00000000-0005-0000-0000-0000A2760000}"/>
    <cellStyle name="Comma 2 3 3 6" xfId="30440" xr:uid="{00000000-0005-0000-0000-0000A3760000}"/>
    <cellStyle name="Comma 2 3 4" xfId="30441" xr:uid="{00000000-0005-0000-0000-0000A4760000}"/>
    <cellStyle name="Comma 2 3 4 2" xfId="30442" xr:uid="{00000000-0005-0000-0000-0000A5760000}"/>
    <cellStyle name="Comma 2 3 4 2 2" xfId="30443" xr:uid="{00000000-0005-0000-0000-0000A6760000}"/>
    <cellStyle name="Comma 2 3 4 2 2 2" xfId="30444" xr:uid="{00000000-0005-0000-0000-0000A7760000}"/>
    <cellStyle name="Comma 2 3 4 2 3" xfId="30445" xr:uid="{00000000-0005-0000-0000-0000A8760000}"/>
    <cellStyle name="Comma 2 3 4 3" xfId="30446" xr:uid="{00000000-0005-0000-0000-0000A9760000}"/>
    <cellStyle name="Comma 2 3 4 3 2" xfId="30447" xr:uid="{00000000-0005-0000-0000-0000AA760000}"/>
    <cellStyle name="Comma 2 3 4 4" xfId="30448" xr:uid="{00000000-0005-0000-0000-0000AB760000}"/>
    <cellStyle name="Comma 2 3 5" xfId="30449" xr:uid="{00000000-0005-0000-0000-0000AC760000}"/>
    <cellStyle name="Comma 2 3 5 2" xfId="30450" xr:uid="{00000000-0005-0000-0000-0000AD760000}"/>
    <cellStyle name="Comma 2 3 5 2 2" xfId="30451" xr:uid="{00000000-0005-0000-0000-0000AE760000}"/>
    <cellStyle name="Comma 2 3 5 3" xfId="30452" xr:uid="{00000000-0005-0000-0000-0000AF760000}"/>
    <cellStyle name="Comma 2 3 6" xfId="30453" xr:uid="{00000000-0005-0000-0000-0000B0760000}"/>
    <cellStyle name="Comma 2 3 6 2" xfId="30454" xr:uid="{00000000-0005-0000-0000-0000B1760000}"/>
    <cellStyle name="Comma 2 3 6 2 2" xfId="30455" xr:uid="{00000000-0005-0000-0000-0000B2760000}"/>
    <cellStyle name="Comma 2 3 6 3" xfId="30456" xr:uid="{00000000-0005-0000-0000-0000B3760000}"/>
    <cellStyle name="Comma 2 3 7" xfId="30457" xr:uid="{00000000-0005-0000-0000-0000B4760000}"/>
    <cellStyle name="Comma 2 3 7 2" xfId="30458" xr:uid="{00000000-0005-0000-0000-0000B5760000}"/>
    <cellStyle name="Comma 2 3 8" xfId="30459" xr:uid="{00000000-0005-0000-0000-0000B6760000}"/>
    <cellStyle name="Comma 2 4" xfId="30460" xr:uid="{00000000-0005-0000-0000-0000B7760000}"/>
    <cellStyle name="Comma 2 4 2" xfId="30461" xr:uid="{00000000-0005-0000-0000-0000B8760000}"/>
    <cellStyle name="Comma 2 4 2 2" xfId="30462" xr:uid="{00000000-0005-0000-0000-0000B9760000}"/>
    <cellStyle name="Comma 2 4 2 2 2" xfId="30463" xr:uid="{00000000-0005-0000-0000-0000BA760000}"/>
    <cellStyle name="Comma 2 4 2 2 2 2" xfId="30464" xr:uid="{00000000-0005-0000-0000-0000BB760000}"/>
    <cellStyle name="Comma 2 4 2 2 2 2 2" xfId="30465" xr:uid="{00000000-0005-0000-0000-0000BC760000}"/>
    <cellStyle name="Comma 2 4 2 2 2 2 2 2" xfId="30466" xr:uid="{00000000-0005-0000-0000-0000BD760000}"/>
    <cellStyle name="Comma 2 4 2 2 2 2 3" xfId="30467" xr:uid="{00000000-0005-0000-0000-0000BE760000}"/>
    <cellStyle name="Comma 2 4 2 2 2 3" xfId="30468" xr:uid="{00000000-0005-0000-0000-0000BF760000}"/>
    <cellStyle name="Comma 2 4 2 2 2 3 2" xfId="30469" xr:uid="{00000000-0005-0000-0000-0000C0760000}"/>
    <cellStyle name="Comma 2 4 2 2 2 4" xfId="30470" xr:uid="{00000000-0005-0000-0000-0000C1760000}"/>
    <cellStyle name="Comma 2 4 2 2 3" xfId="30471" xr:uid="{00000000-0005-0000-0000-0000C2760000}"/>
    <cellStyle name="Comma 2 4 2 2 3 2" xfId="30472" xr:uid="{00000000-0005-0000-0000-0000C3760000}"/>
    <cellStyle name="Comma 2 4 2 2 3 2 2" xfId="30473" xr:uid="{00000000-0005-0000-0000-0000C4760000}"/>
    <cellStyle name="Comma 2 4 2 2 3 3" xfId="30474" xr:uid="{00000000-0005-0000-0000-0000C5760000}"/>
    <cellStyle name="Comma 2 4 2 2 4" xfId="30475" xr:uid="{00000000-0005-0000-0000-0000C6760000}"/>
    <cellStyle name="Comma 2 4 2 2 4 2" xfId="30476" xr:uid="{00000000-0005-0000-0000-0000C7760000}"/>
    <cellStyle name="Comma 2 4 2 2 4 2 2" xfId="30477" xr:uid="{00000000-0005-0000-0000-0000C8760000}"/>
    <cellStyle name="Comma 2 4 2 2 4 3" xfId="30478" xr:uid="{00000000-0005-0000-0000-0000C9760000}"/>
    <cellStyle name="Comma 2 4 2 2 5" xfId="30479" xr:uid="{00000000-0005-0000-0000-0000CA760000}"/>
    <cellStyle name="Comma 2 4 2 2 5 2" xfId="30480" xr:uid="{00000000-0005-0000-0000-0000CB760000}"/>
    <cellStyle name="Comma 2 4 2 2 6" xfId="30481" xr:uid="{00000000-0005-0000-0000-0000CC760000}"/>
    <cellStyle name="Comma 2 4 2 3" xfId="30482" xr:uid="{00000000-0005-0000-0000-0000CD760000}"/>
    <cellStyle name="Comma 2 4 2 3 2" xfId="30483" xr:uid="{00000000-0005-0000-0000-0000CE760000}"/>
    <cellStyle name="Comma 2 4 2 3 2 2" xfId="30484" xr:uid="{00000000-0005-0000-0000-0000CF760000}"/>
    <cellStyle name="Comma 2 4 2 3 2 2 2" xfId="30485" xr:uid="{00000000-0005-0000-0000-0000D0760000}"/>
    <cellStyle name="Comma 2 4 2 3 2 3" xfId="30486" xr:uid="{00000000-0005-0000-0000-0000D1760000}"/>
    <cellStyle name="Comma 2 4 2 3 3" xfId="30487" xr:uid="{00000000-0005-0000-0000-0000D2760000}"/>
    <cellStyle name="Comma 2 4 2 3 3 2" xfId="30488" xr:uid="{00000000-0005-0000-0000-0000D3760000}"/>
    <cellStyle name="Comma 2 4 2 3 4" xfId="30489" xr:uid="{00000000-0005-0000-0000-0000D4760000}"/>
    <cellStyle name="Comma 2 4 2 4" xfId="30490" xr:uid="{00000000-0005-0000-0000-0000D5760000}"/>
    <cellStyle name="Comma 2 4 2 4 2" xfId="30491" xr:uid="{00000000-0005-0000-0000-0000D6760000}"/>
    <cellStyle name="Comma 2 4 2 4 2 2" xfId="30492" xr:uid="{00000000-0005-0000-0000-0000D7760000}"/>
    <cellStyle name="Comma 2 4 2 4 3" xfId="30493" xr:uid="{00000000-0005-0000-0000-0000D8760000}"/>
    <cellStyle name="Comma 2 4 2 5" xfId="30494" xr:uid="{00000000-0005-0000-0000-0000D9760000}"/>
    <cellStyle name="Comma 2 4 2 5 2" xfId="30495" xr:uid="{00000000-0005-0000-0000-0000DA760000}"/>
    <cellStyle name="Comma 2 4 2 5 2 2" xfId="30496" xr:uid="{00000000-0005-0000-0000-0000DB760000}"/>
    <cellStyle name="Comma 2 4 2 5 3" xfId="30497" xr:uid="{00000000-0005-0000-0000-0000DC760000}"/>
    <cellStyle name="Comma 2 4 2 6" xfId="30498" xr:uid="{00000000-0005-0000-0000-0000DD760000}"/>
    <cellStyle name="Comma 2 4 2 6 2" xfId="30499" xr:uid="{00000000-0005-0000-0000-0000DE760000}"/>
    <cellStyle name="Comma 2 4 2 7" xfId="30500" xr:uid="{00000000-0005-0000-0000-0000DF760000}"/>
    <cellStyle name="Comma 2 4 3" xfId="30501" xr:uid="{00000000-0005-0000-0000-0000E0760000}"/>
    <cellStyle name="Comma 2 4 3 2" xfId="30502" xr:uid="{00000000-0005-0000-0000-0000E1760000}"/>
    <cellStyle name="Comma 2 4 3 2 2" xfId="30503" xr:uid="{00000000-0005-0000-0000-0000E2760000}"/>
    <cellStyle name="Comma 2 4 3 2 2 2" xfId="30504" xr:uid="{00000000-0005-0000-0000-0000E3760000}"/>
    <cellStyle name="Comma 2 4 3 2 2 2 2" xfId="30505" xr:uid="{00000000-0005-0000-0000-0000E4760000}"/>
    <cellStyle name="Comma 2 4 3 2 2 3" xfId="30506" xr:uid="{00000000-0005-0000-0000-0000E5760000}"/>
    <cellStyle name="Comma 2 4 3 2 3" xfId="30507" xr:uid="{00000000-0005-0000-0000-0000E6760000}"/>
    <cellStyle name="Comma 2 4 3 2 3 2" xfId="30508" xr:uid="{00000000-0005-0000-0000-0000E7760000}"/>
    <cellStyle name="Comma 2 4 3 2 4" xfId="30509" xr:uid="{00000000-0005-0000-0000-0000E8760000}"/>
    <cellStyle name="Comma 2 4 3 3" xfId="30510" xr:uid="{00000000-0005-0000-0000-0000E9760000}"/>
    <cellStyle name="Comma 2 4 3 3 2" xfId="30511" xr:uid="{00000000-0005-0000-0000-0000EA760000}"/>
    <cellStyle name="Comma 2 4 3 3 2 2" xfId="30512" xr:uid="{00000000-0005-0000-0000-0000EB760000}"/>
    <cellStyle name="Comma 2 4 3 3 3" xfId="30513" xr:uid="{00000000-0005-0000-0000-0000EC760000}"/>
    <cellStyle name="Comma 2 4 3 4" xfId="30514" xr:uid="{00000000-0005-0000-0000-0000ED760000}"/>
    <cellStyle name="Comma 2 4 3 4 2" xfId="30515" xr:uid="{00000000-0005-0000-0000-0000EE760000}"/>
    <cellStyle name="Comma 2 4 3 4 2 2" xfId="30516" xr:uid="{00000000-0005-0000-0000-0000EF760000}"/>
    <cellStyle name="Comma 2 4 3 4 3" xfId="30517" xr:uid="{00000000-0005-0000-0000-0000F0760000}"/>
    <cellStyle name="Comma 2 4 3 5" xfId="30518" xr:uid="{00000000-0005-0000-0000-0000F1760000}"/>
    <cellStyle name="Comma 2 4 3 5 2" xfId="30519" xr:uid="{00000000-0005-0000-0000-0000F2760000}"/>
    <cellStyle name="Comma 2 4 3 6" xfId="30520" xr:uid="{00000000-0005-0000-0000-0000F3760000}"/>
    <cellStyle name="Comma 2 4 4" xfId="30521" xr:uid="{00000000-0005-0000-0000-0000F4760000}"/>
    <cellStyle name="Comma 2 4 4 2" xfId="30522" xr:uid="{00000000-0005-0000-0000-0000F5760000}"/>
    <cellStyle name="Comma 2 4 4 2 2" xfId="30523" xr:uid="{00000000-0005-0000-0000-0000F6760000}"/>
    <cellStyle name="Comma 2 4 4 2 2 2" xfId="30524" xr:uid="{00000000-0005-0000-0000-0000F7760000}"/>
    <cellStyle name="Comma 2 4 4 2 3" xfId="30525" xr:uid="{00000000-0005-0000-0000-0000F8760000}"/>
    <cellStyle name="Comma 2 4 4 3" xfId="30526" xr:uid="{00000000-0005-0000-0000-0000F9760000}"/>
    <cellStyle name="Comma 2 4 4 3 2" xfId="30527" xr:uid="{00000000-0005-0000-0000-0000FA760000}"/>
    <cellStyle name="Comma 2 4 4 4" xfId="30528" xr:uid="{00000000-0005-0000-0000-0000FB760000}"/>
    <cellStyle name="Comma 2 4 5" xfId="30529" xr:uid="{00000000-0005-0000-0000-0000FC760000}"/>
    <cellStyle name="Comma 2 4 5 2" xfId="30530" xr:uid="{00000000-0005-0000-0000-0000FD760000}"/>
    <cellStyle name="Comma 2 4 5 2 2" xfId="30531" xr:uid="{00000000-0005-0000-0000-0000FE760000}"/>
    <cellStyle name="Comma 2 4 5 3" xfId="30532" xr:uid="{00000000-0005-0000-0000-0000FF760000}"/>
    <cellStyle name="Comma 2 4 6" xfId="30533" xr:uid="{00000000-0005-0000-0000-000000770000}"/>
    <cellStyle name="Comma 2 4 6 2" xfId="30534" xr:uid="{00000000-0005-0000-0000-000001770000}"/>
    <cellStyle name="Comma 2 4 6 2 2" xfId="30535" xr:uid="{00000000-0005-0000-0000-000002770000}"/>
    <cellStyle name="Comma 2 4 6 3" xfId="30536" xr:uid="{00000000-0005-0000-0000-000003770000}"/>
    <cellStyle name="Comma 2 4 7" xfId="30537" xr:uid="{00000000-0005-0000-0000-000004770000}"/>
    <cellStyle name="Comma 2 4 7 2" xfId="30538" xr:uid="{00000000-0005-0000-0000-000005770000}"/>
    <cellStyle name="Comma 2 4 8" xfId="30539" xr:uid="{00000000-0005-0000-0000-000006770000}"/>
    <cellStyle name="Comma 2 5" xfId="30540" xr:uid="{00000000-0005-0000-0000-000007770000}"/>
    <cellStyle name="Comma 2 5 2" xfId="30541" xr:uid="{00000000-0005-0000-0000-000008770000}"/>
    <cellStyle name="Comma 2 5 2 2" xfId="30542" xr:uid="{00000000-0005-0000-0000-000009770000}"/>
    <cellStyle name="Comma 2 5 2 2 2" xfId="30543" xr:uid="{00000000-0005-0000-0000-00000A770000}"/>
    <cellStyle name="Comma 2 5 2 2 2 2" xfId="30544" xr:uid="{00000000-0005-0000-0000-00000B770000}"/>
    <cellStyle name="Comma 2 5 2 2 2 2 2" xfId="30545" xr:uid="{00000000-0005-0000-0000-00000C770000}"/>
    <cellStyle name="Comma 2 5 2 2 2 2 2 2" xfId="30546" xr:uid="{00000000-0005-0000-0000-00000D770000}"/>
    <cellStyle name="Comma 2 5 2 2 2 2 3" xfId="30547" xr:uid="{00000000-0005-0000-0000-00000E770000}"/>
    <cellStyle name="Comma 2 5 2 2 2 3" xfId="30548" xr:uid="{00000000-0005-0000-0000-00000F770000}"/>
    <cellStyle name="Comma 2 5 2 2 2 3 2" xfId="30549" xr:uid="{00000000-0005-0000-0000-000010770000}"/>
    <cellStyle name="Comma 2 5 2 2 2 4" xfId="30550" xr:uid="{00000000-0005-0000-0000-000011770000}"/>
    <cellStyle name="Comma 2 5 2 2 3" xfId="30551" xr:uid="{00000000-0005-0000-0000-000012770000}"/>
    <cellStyle name="Comma 2 5 2 2 3 2" xfId="30552" xr:uid="{00000000-0005-0000-0000-000013770000}"/>
    <cellStyle name="Comma 2 5 2 2 3 2 2" xfId="30553" xr:uid="{00000000-0005-0000-0000-000014770000}"/>
    <cellStyle name="Comma 2 5 2 2 3 3" xfId="30554" xr:uid="{00000000-0005-0000-0000-000015770000}"/>
    <cellStyle name="Comma 2 5 2 2 4" xfId="30555" xr:uid="{00000000-0005-0000-0000-000016770000}"/>
    <cellStyle name="Comma 2 5 2 2 4 2" xfId="30556" xr:uid="{00000000-0005-0000-0000-000017770000}"/>
    <cellStyle name="Comma 2 5 2 2 4 2 2" xfId="30557" xr:uid="{00000000-0005-0000-0000-000018770000}"/>
    <cellStyle name="Comma 2 5 2 2 4 3" xfId="30558" xr:uid="{00000000-0005-0000-0000-000019770000}"/>
    <cellStyle name="Comma 2 5 2 2 5" xfId="30559" xr:uid="{00000000-0005-0000-0000-00001A770000}"/>
    <cellStyle name="Comma 2 5 2 2 5 2" xfId="30560" xr:uid="{00000000-0005-0000-0000-00001B770000}"/>
    <cellStyle name="Comma 2 5 2 2 6" xfId="30561" xr:uid="{00000000-0005-0000-0000-00001C770000}"/>
    <cellStyle name="Comma 2 5 2 3" xfId="30562" xr:uid="{00000000-0005-0000-0000-00001D770000}"/>
    <cellStyle name="Comma 2 5 2 3 2" xfId="30563" xr:uid="{00000000-0005-0000-0000-00001E770000}"/>
    <cellStyle name="Comma 2 5 2 3 2 2" xfId="30564" xr:uid="{00000000-0005-0000-0000-00001F770000}"/>
    <cellStyle name="Comma 2 5 2 3 2 2 2" xfId="30565" xr:uid="{00000000-0005-0000-0000-000020770000}"/>
    <cellStyle name="Comma 2 5 2 3 2 3" xfId="30566" xr:uid="{00000000-0005-0000-0000-000021770000}"/>
    <cellStyle name="Comma 2 5 2 3 3" xfId="30567" xr:uid="{00000000-0005-0000-0000-000022770000}"/>
    <cellStyle name="Comma 2 5 2 3 3 2" xfId="30568" xr:uid="{00000000-0005-0000-0000-000023770000}"/>
    <cellStyle name="Comma 2 5 2 3 4" xfId="30569" xr:uid="{00000000-0005-0000-0000-000024770000}"/>
    <cellStyle name="Comma 2 5 2 4" xfId="30570" xr:uid="{00000000-0005-0000-0000-000025770000}"/>
    <cellStyle name="Comma 2 5 2 4 2" xfId="30571" xr:uid="{00000000-0005-0000-0000-000026770000}"/>
    <cellStyle name="Comma 2 5 2 4 2 2" xfId="30572" xr:uid="{00000000-0005-0000-0000-000027770000}"/>
    <cellStyle name="Comma 2 5 2 4 3" xfId="30573" xr:uid="{00000000-0005-0000-0000-000028770000}"/>
    <cellStyle name="Comma 2 5 2 5" xfId="30574" xr:uid="{00000000-0005-0000-0000-000029770000}"/>
    <cellStyle name="Comma 2 5 2 5 2" xfId="30575" xr:uid="{00000000-0005-0000-0000-00002A770000}"/>
    <cellStyle name="Comma 2 5 2 5 2 2" xfId="30576" xr:uid="{00000000-0005-0000-0000-00002B770000}"/>
    <cellStyle name="Comma 2 5 2 5 3" xfId="30577" xr:uid="{00000000-0005-0000-0000-00002C770000}"/>
    <cellStyle name="Comma 2 5 2 6" xfId="30578" xr:uid="{00000000-0005-0000-0000-00002D770000}"/>
    <cellStyle name="Comma 2 5 2 6 2" xfId="30579" xr:uid="{00000000-0005-0000-0000-00002E770000}"/>
    <cellStyle name="Comma 2 5 2 7" xfId="30580" xr:uid="{00000000-0005-0000-0000-00002F770000}"/>
    <cellStyle name="Comma 2 5 3" xfId="30581" xr:uid="{00000000-0005-0000-0000-000030770000}"/>
    <cellStyle name="Comma 2 5 3 2" xfId="30582" xr:uid="{00000000-0005-0000-0000-000031770000}"/>
    <cellStyle name="Comma 2 5 3 2 2" xfId="30583" xr:uid="{00000000-0005-0000-0000-000032770000}"/>
    <cellStyle name="Comma 2 5 3 2 2 2" xfId="30584" xr:uid="{00000000-0005-0000-0000-000033770000}"/>
    <cellStyle name="Comma 2 5 3 2 2 2 2" xfId="30585" xr:uid="{00000000-0005-0000-0000-000034770000}"/>
    <cellStyle name="Comma 2 5 3 2 2 3" xfId="30586" xr:uid="{00000000-0005-0000-0000-000035770000}"/>
    <cellStyle name="Comma 2 5 3 2 3" xfId="30587" xr:uid="{00000000-0005-0000-0000-000036770000}"/>
    <cellStyle name="Comma 2 5 3 2 3 2" xfId="30588" xr:uid="{00000000-0005-0000-0000-000037770000}"/>
    <cellStyle name="Comma 2 5 3 2 4" xfId="30589" xr:uid="{00000000-0005-0000-0000-000038770000}"/>
    <cellStyle name="Comma 2 5 3 3" xfId="30590" xr:uid="{00000000-0005-0000-0000-000039770000}"/>
    <cellStyle name="Comma 2 5 3 3 2" xfId="30591" xr:uid="{00000000-0005-0000-0000-00003A770000}"/>
    <cellStyle name="Comma 2 5 3 3 2 2" xfId="30592" xr:uid="{00000000-0005-0000-0000-00003B770000}"/>
    <cellStyle name="Comma 2 5 3 3 3" xfId="30593" xr:uid="{00000000-0005-0000-0000-00003C770000}"/>
    <cellStyle name="Comma 2 5 3 4" xfId="30594" xr:uid="{00000000-0005-0000-0000-00003D770000}"/>
    <cellStyle name="Comma 2 5 3 4 2" xfId="30595" xr:uid="{00000000-0005-0000-0000-00003E770000}"/>
    <cellStyle name="Comma 2 5 3 4 2 2" xfId="30596" xr:uid="{00000000-0005-0000-0000-00003F770000}"/>
    <cellStyle name="Comma 2 5 3 4 3" xfId="30597" xr:uid="{00000000-0005-0000-0000-000040770000}"/>
    <cellStyle name="Comma 2 5 3 5" xfId="30598" xr:uid="{00000000-0005-0000-0000-000041770000}"/>
    <cellStyle name="Comma 2 5 3 5 2" xfId="30599" xr:uid="{00000000-0005-0000-0000-000042770000}"/>
    <cellStyle name="Comma 2 5 3 6" xfId="30600" xr:uid="{00000000-0005-0000-0000-000043770000}"/>
    <cellStyle name="Comma 2 5 4" xfId="30601" xr:uid="{00000000-0005-0000-0000-000044770000}"/>
    <cellStyle name="Comma 2 5 4 2" xfId="30602" xr:uid="{00000000-0005-0000-0000-000045770000}"/>
    <cellStyle name="Comma 2 5 4 2 2" xfId="30603" xr:uid="{00000000-0005-0000-0000-000046770000}"/>
    <cellStyle name="Comma 2 5 4 2 2 2" xfId="30604" xr:uid="{00000000-0005-0000-0000-000047770000}"/>
    <cellStyle name="Comma 2 5 4 2 3" xfId="30605" xr:uid="{00000000-0005-0000-0000-000048770000}"/>
    <cellStyle name="Comma 2 5 4 3" xfId="30606" xr:uid="{00000000-0005-0000-0000-000049770000}"/>
    <cellStyle name="Comma 2 5 4 3 2" xfId="30607" xr:uid="{00000000-0005-0000-0000-00004A770000}"/>
    <cellStyle name="Comma 2 5 4 4" xfId="30608" xr:uid="{00000000-0005-0000-0000-00004B770000}"/>
    <cellStyle name="Comma 2 5 5" xfId="30609" xr:uid="{00000000-0005-0000-0000-00004C770000}"/>
    <cellStyle name="Comma 2 5 5 2" xfId="30610" xr:uid="{00000000-0005-0000-0000-00004D770000}"/>
    <cellStyle name="Comma 2 5 5 2 2" xfId="30611" xr:uid="{00000000-0005-0000-0000-00004E770000}"/>
    <cellStyle name="Comma 2 5 5 3" xfId="30612" xr:uid="{00000000-0005-0000-0000-00004F770000}"/>
    <cellStyle name="Comma 2 5 6" xfId="30613" xr:uid="{00000000-0005-0000-0000-000050770000}"/>
    <cellStyle name="Comma 2 5 6 2" xfId="30614" xr:uid="{00000000-0005-0000-0000-000051770000}"/>
    <cellStyle name="Comma 2 5 6 2 2" xfId="30615" xr:uid="{00000000-0005-0000-0000-000052770000}"/>
    <cellStyle name="Comma 2 5 6 3" xfId="30616" xr:uid="{00000000-0005-0000-0000-000053770000}"/>
    <cellStyle name="Comma 2 5 7" xfId="30617" xr:uid="{00000000-0005-0000-0000-000054770000}"/>
    <cellStyle name="Comma 2 5 7 2" xfId="30618" xr:uid="{00000000-0005-0000-0000-000055770000}"/>
    <cellStyle name="Comma 2 5 8" xfId="30619" xr:uid="{00000000-0005-0000-0000-000056770000}"/>
    <cellStyle name="Comma 2 6" xfId="30620" xr:uid="{00000000-0005-0000-0000-000057770000}"/>
    <cellStyle name="Comma 2 6 2" xfId="30621" xr:uid="{00000000-0005-0000-0000-000058770000}"/>
    <cellStyle name="Comma 2 6 2 2" xfId="30622" xr:uid="{00000000-0005-0000-0000-000059770000}"/>
    <cellStyle name="Comma 2 6 2 2 2" xfId="30623" xr:uid="{00000000-0005-0000-0000-00005A770000}"/>
    <cellStyle name="Comma 2 6 2 2 2 2" xfId="30624" xr:uid="{00000000-0005-0000-0000-00005B770000}"/>
    <cellStyle name="Comma 2 6 2 2 2 2 2" xfId="30625" xr:uid="{00000000-0005-0000-0000-00005C770000}"/>
    <cellStyle name="Comma 2 6 2 2 2 3" xfId="30626" xr:uid="{00000000-0005-0000-0000-00005D770000}"/>
    <cellStyle name="Comma 2 6 2 2 3" xfId="30627" xr:uid="{00000000-0005-0000-0000-00005E770000}"/>
    <cellStyle name="Comma 2 6 2 2 3 2" xfId="30628" xr:uid="{00000000-0005-0000-0000-00005F770000}"/>
    <cellStyle name="Comma 2 6 2 2 4" xfId="30629" xr:uid="{00000000-0005-0000-0000-000060770000}"/>
    <cellStyle name="Comma 2 6 2 3" xfId="30630" xr:uid="{00000000-0005-0000-0000-000061770000}"/>
    <cellStyle name="Comma 2 6 2 3 2" xfId="30631" xr:uid="{00000000-0005-0000-0000-000062770000}"/>
    <cellStyle name="Comma 2 6 2 3 2 2" xfId="30632" xr:uid="{00000000-0005-0000-0000-000063770000}"/>
    <cellStyle name="Comma 2 6 2 3 3" xfId="30633" xr:uid="{00000000-0005-0000-0000-000064770000}"/>
    <cellStyle name="Comma 2 6 2 4" xfId="30634" xr:uid="{00000000-0005-0000-0000-000065770000}"/>
    <cellStyle name="Comma 2 6 2 4 2" xfId="30635" xr:uid="{00000000-0005-0000-0000-000066770000}"/>
    <cellStyle name="Comma 2 6 2 4 2 2" xfId="30636" xr:uid="{00000000-0005-0000-0000-000067770000}"/>
    <cellStyle name="Comma 2 6 2 4 3" xfId="30637" xr:uid="{00000000-0005-0000-0000-000068770000}"/>
    <cellStyle name="Comma 2 6 2 5" xfId="30638" xr:uid="{00000000-0005-0000-0000-000069770000}"/>
    <cellStyle name="Comma 2 6 2 5 2" xfId="30639" xr:uid="{00000000-0005-0000-0000-00006A770000}"/>
    <cellStyle name="Comma 2 6 2 6" xfId="30640" xr:uid="{00000000-0005-0000-0000-00006B770000}"/>
    <cellStyle name="Comma 2 6 3" xfId="30641" xr:uid="{00000000-0005-0000-0000-00006C770000}"/>
    <cellStyle name="Comma 2 6 3 2" xfId="30642" xr:uid="{00000000-0005-0000-0000-00006D770000}"/>
    <cellStyle name="Comma 2 6 3 2 2" xfId="30643" xr:uid="{00000000-0005-0000-0000-00006E770000}"/>
    <cellStyle name="Comma 2 6 3 2 2 2" xfId="30644" xr:uid="{00000000-0005-0000-0000-00006F770000}"/>
    <cellStyle name="Comma 2 6 3 2 3" xfId="30645" xr:uid="{00000000-0005-0000-0000-000070770000}"/>
    <cellStyle name="Comma 2 6 3 3" xfId="30646" xr:uid="{00000000-0005-0000-0000-000071770000}"/>
    <cellStyle name="Comma 2 6 3 3 2" xfId="30647" xr:uid="{00000000-0005-0000-0000-000072770000}"/>
    <cellStyle name="Comma 2 6 3 4" xfId="30648" xr:uid="{00000000-0005-0000-0000-000073770000}"/>
    <cellStyle name="Comma 2 6 4" xfId="30649" xr:uid="{00000000-0005-0000-0000-000074770000}"/>
    <cellStyle name="Comma 2 6 4 2" xfId="30650" xr:uid="{00000000-0005-0000-0000-000075770000}"/>
    <cellStyle name="Comma 2 6 4 2 2" xfId="30651" xr:uid="{00000000-0005-0000-0000-000076770000}"/>
    <cellStyle name="Comma 2 6 4 3" xfId="30652" xr:uid="{00000000-0005-0000-0000-000077770000}"/>
    <cellStyle name="Comma 2 6 5" xfId="30653" xr:uid="{00000000-0005-0000-0000-000078770000}"/>
    <cellStyle name="Comma 2 6 5 2" xfId="30654" xr:uid="{00000000-0005-0000-0000-000079770000}"/>
    <cellStyle name="Comma 2 6 5 2 2" xfId="30655" xr:uid="{00000000-0005-0000-0000-00007A770000}"/>
    <cellStyle name="Comma 2 6 5 3" xfId="30656" xr:uid="{00000000-0005-0000-0000-00007B770000}"/>
    <cellStyle name="Comma 2 6 6" xfId="30657" xr:uid="{00000000-0005-0000-0000-00007C770000}"/>
    <cellStyle name="Comma 2 6 6 2" xfId="30658" xr:uid="{00000000-0005-0000-0000-00007D770000}"/>
    <cellStyle name="Comma 2 6 7" xfId="30659" xr:uid="{00000000-0005-0000-0000-00007E770000}"/>
    <cellStyle name="Comma 2 7" xfId="30660" xr:uid="{00000000-0005-0000-0000-00007F770000}"/>
    <cellStyle name="Comma 2 7 2" xfId="30661" xr:uid="{00000000-0005-0000-0000-000080770000}"/>
    <cellStyle name="Comma 2 8" xfId="30662" xr:uid="{00000000-0005-0000-0000-000081770000}"/>
    <cellStyle name="Comma 2 9" xfId="30663" xr:uid="{00000000-0005-0000-0000-000082770000}"/>
    <cellStyle name="Comma 2 9 2" xfId="30664" xr:uid="{00000000-0005-0000-0000-000083770000}"/>
    <cellStyle name="Comma 20" xfId="30665" xr:uid="{00000000-0005-0000-0000-000084770000}"/>
    <cellStyle name="Comma 21" xfId="30666" xr:uid="{00000000-0005-0000-0000-000085770000}"/>
    <cellStyle name="Comma 21 2" xfId="30667" xr:uid="{00000000-0005-0000-0000-000086770000}"/>
    <cellStyle name="Comma 22" xfId="30668" xr:uid="{00000000-0005-0000-0000-000087770000}"/>
    <cellStyle name="Comma 23" xfId="30669" xr:uid="{00000000-0005-0000-0000-000088770000}"/>
    <cellStyle name="Comma 3" xfId="2" xr:uid="{00000000-0005-0000-0000-000089770000}"/>
    <cellStyle name="Comma 3 2" xfId="30670" xr:uid="{00000000-0005-0000-0000-00008A770000}"/>
    <cellStyle name="Comma 3 2 2" xfId="30671" xr:uid="{00000000-0005-0000-0000-00008B770000}"/>
    <cellStyle name="Comma 3 3" xfId="30672" xr:uid="{00000000-0005-0000-0000-00008C770000}"/>
    <cellStyle name="Comma 4" xfId="3" xr:uid="{00000000-0005-0000-0000-00008D770000}"/>
    <cellStyle name="Comma 4 2" xfId="30673" xr:uid="{00000000-0005-0000-0000-00008E770000}"/>
    <cellStyle name="Comma 4 2 2" xfId="30674" xr:uid="{00000000-0005-0000-0000-00008F770000}"/>
    <cellStyle name="Comma 4 2 2 2" xfId="30675" xr:uid="{00000000-0005-0000-0000-000090770000}"/>
    <cellStyle name="Comma 4 2 2 2 2" xfId="30676" xr:uid="{00000000-0005-0000-0000-000091770000}"/>
    <cellStyle name="Comma 4 2 2 2 2 2" xfId="30677" xr:uid="{00000000-0005-0000-0000-000092770000}"/>
    <cellStyle name="Comma 4 2 2 2 2 2 2" xfId="30678" xr:uid="{00000000-0005-0000-0000-000093770000}"/>
    <cellStyle name="Comma 4 2 2 2 2 2 2 2" xfId="30679" xr:uid="{00000000-0005-0000-0000-000094770000}"/>
    <cellStyle name="Comma 4 2 2 2 2 2 3" xfId="30680" xr:uid="{00000000-0005-0000-0000-000095770000}"/>
    <cellStyle name="Comma 4 2 2 2 2 3" xfId="30681" xr:uid="{00000000-0005-0000-0000-000096770000}"/>
    <cellStyle name="Comma 4 2 2 2 2 3 2" xfId="30682" xr:uid="{00000000-0005-0000-0000-000097770000}"/>
    <cellStyle name="Comma 4 2 2 2 2 4" xfId="30683" xr:uid="{00000000-0005-0000-0000-000098770000}"/>
    <cellStyle name="Comma 4 2 2 2 3" xfId="30684" xr:uid="{00000000-0005-0000-0000-000099770000}"/>
    <cellStyle name="Comma 4 2 2 2 3 2" xfId="30685" xr:uid="{00000000-0005-0000-0000-00009A770000}"/>
    <cellStyle name="Comma 4 2 2 2 3 2 2" xfId="30686" xr:uid="{00000000-0005-0000-0000-00009B770000}"/>
    <cellStyle name="Comma 4 2 2 2 3 3" xfId="30687" xr:uid="{00000000-0005-0000-0000-00009C770000}"/>
    <cellStyle name="Comma 4 2 2 2 4" xfId="30688" xr:uid="{00000000-0005-0000-0000-00009D770000}"/>
    <cellStyle name="Comma 4 2 2 2 4 2" xfId="30689" xr:uid="{00000000-0005-0000-0000-00009E770000}"/>
    <cellStyle name="Comma 4 2 2 2 4 2 2" xfId="30690" xr:uid="{00000000-0005-0000-0000-00009F770000}"/>
    <cellStyle name="Comma 4 2 2 2 4 3" xfId="30691" xr:uid="{00000000-0005-0000-0000-0000A0770000}"/>
    <cellStyle name="Comma 4 2 2 2 5" xfId="30692" xr:uid="{00000000-0005-0000-0000-0000A1770000}"/>
    <cellStyle name="Comma 4 2 2 2 5 2" xfId="30693" xr:uid="{00000000-0005-0000-0000-0000A2770000}"/>
    <cellStyle name="Comma 4 2 2 2 6" xfId="30694" xr:uid="{00000000-0005-0000-0000-0000A3770000}"/>
    <cellStyle name="Comma 4 2 2 3" xfId="30695" xr:uid="{00000000-0005-0000-0000-0000A4770000}"/>
    <cellStyle name="Comma 4 2 2 3 2" xfId="30696" xr:uid="{00000000-0005-0000-0000-0000A5770000}"/>
    <cellStyle name="Comma 4 2 2 3 2 2" xfId="30697" xr:uid="{00000000-0005-0000-0000-0000A6770000}"/>
    <cellStyle name="Comma 4 2 2 3 2 2 2" xfId="30698" xr:uid="{00000000-0005-0000-0000-0000A7770000}"/>
    <cellStyle name="Comma 4 2 2 3 2 3" xfId="30699" xr:uid="{00000000-0005-0000-0000-0000A8770000}"/>
    <cellStyle name="Comma 4 2 2 3 3" xfId="30700" xr:uid="{00000000-0005-0000-0000-0000A9770000}"/>
    <cellStyle name="Comma 4 2 2 3 3 2" xfId="30701" xr:uid="{00000000-0005-0000-0000-0000AA770000}"/>
    <cellStyle name="Comma 4 2 2 3 4" xfId="30702" xr:uid="{00000000-0005-0000-0000-0000AB770000}"/>
    <cellStyle name="Comma 4 2 2 4" xfId="30703" xr:uid="{00000000-0005-0000-0000-0000AC770000}"/>
    <cellStyle name="Comma 4 2 2 4 2" xfId="30704" xr:uid="{00000000-0005-0000-0000-0000AD770000}"/>
    <cellStyle name="Comma 4 2 2 4 2 2" xfId="30705" xr:uid="{00000000-0005-0000-0000-0000AE770000}"/>
    <cellStyle name="Comma 4 2 2 4 3" xfId="30706" xr:uid="{00000000-0005-0000-0000-0000AF770000}"/>
    <cellStyle name="Comma 4 2 2 5" xfId="30707" xr:uid="{00000000-0005-0000-0000-0000B0770000}"/>
    <cellStyle name="Comma 4 2 2 5 2" xfId="30708" xr:uid="{00000000-0005-0000-0000-0000B1770000}"/>
    <cellStyle name="Comma 4 2 2 5 2 2" xfId="30709" xr:uid="{00000000-0005-0000-0000-0000B2770000}"/>
    <cellStyle name="Comma 4 2 2 5 3" xfId="30710" xr:uid="{00000000-0005-0000-0000-0000B3770000}"/>
    <cellStyle name="Comma 4 2 2 6" xfId="30711" xr:uid="{00000000-0005-0000-0000-0000B4770000}"/>
    <cellStyle name="Comma 4 2 2 6 2" xfId="30712" xr:uid="{00000000-0005-0000-0000-0000B5770000}"/>
    <cellStyle name="Comma 4 2 2 7" xfId="30713" xr:uid="{00000000-0005-0000-0000-0000B6770000}"/>
    <cellStyle name="Comma 4 2 3" xfId="30714" xr:uid="{00000000-0005-0000-0000-0000B7770000}"/>
    <cellStyle name="Comma 4 2 3 2" xfId="30715" xr:uid="{00000000-0005-0000-0000-0000B8770000}"/>
    <cellStyle name="Comma 4 2 3 2 2" xfId="30716" xr:uid="{00000000-0005-0000-0000-0000B9770000}"/>
    <cellStyle name="Comma 4 2 3 2 2 2" xfId="30717" xr:uid="{00000000-0005-0000-0000-0000BA770000}"/>
    <cellStyle name="Comma 4 2 3 2 2 2 2" xfId="30718" xr:uid="{00000000-0005-0000-0000-0000BB770000}"/>
    <cellStyle name="Comma 4 2 3 2 2 3" xfId="30719" xr:uid="{00000000-0005-0000-0000-0000BC770000}"/>
    <cellStyle name="Comma 4 2 3 2 3" xfId="30720" xr:uid="{00000000-0005-0000-0000-0000BD770000}"/>
    <cellStyle name="Comma 4 2 3 2 3 2" xfId="30721" xr:uid="{00000000-0005-0000-0000-0000BE770000}"/>
    <cellStyle name="Comma 4 2 3 2 4" xfId="30722" xr:uid="{00000000-0005-0000-0000-0000BF770000}"/>
    <cellStyle name="Comma 4 2 3 3" xfId="30723" xr:uid="{00000000-0005-0000-0000-0000C0770000}"/>
    <cellStyle name="Comma 4 2 3 3 2" xfId="30724" xr:uid="{00000000-0005-0000-0000-0000C1770000}"/>
    <cellStyle name="Comma 4 2 3 3 2 2" xfId="30725" xr:uid="{00000000-0005-0000-0000-0000C2770000}"/>
    <cellStyle name="Comma 4 2 3 3 3" xfId="30726" xr:uid="{00000000-0005-0000-0000-0000C3770000}"/>
    <cellStyle name="Comma 4 2 3 4" xfId="30727" xr:uid="{00000000-0005-0000-0000-0000C4770000}"/>
    <cellStyle name="Comma 4 2 3 4 2" xfId="30728" xr:uid="{00000000-0005-0000-0000-0000C5770000}"/>
    <cellStyle name="Comma 4 2 3 4 2 2" xfId="30729" xr:uid="{00000000-0005-0000-0000-0000C6770000}"/>
    <cellStyle name="Comma 4 2 3 4 3" xfId="30730" xr:uid="{00000000-0005-0000-0000-0000C7770000}"/>
    <cellStyle name="Comma 4 2 3 5" xfId="30731" xr:uid="{00000000-0005-0000-0000-0000C8770000}"/>
    <cellStyle name="Comma 4 2 3 5 2" xfId="30732" xr:uid="{00000000-0005-0000-0000-0000C9770000}"/>
    <cellStyle name="Comma 4 2 3 6" xfId="30733" xr:uid="{00000000-0005-0000-0000-0000CA770000}"/>
    <cellStyle name="Comma 4 2 4" xfId="30734" xr:uid="{00000000-0005-0000-0000-0000CB770000}"/>
    <cellStyle name="Comma 4 2 4 2" xfId="30735" xr:uid="{00000000-0005-0000-0000-0000CC770000}"/>
    <cellStyle name="Comma 4 2 4 2 2" xfId="30736" xr:uid="{00000000-0005-0000-0000-0000CD770000}"/>
    <cellStyle name="Comma 4 2 4 2 2 2" xfId="30737" xr:uid="{00000000-0005-0000-0000-0000CE770000}"/>
    <cellStyle name="Comma 4 2 4 2 3" xfId="30738" xr:uid="{00000000-0005-0000-0000-0000CF770000}"/>
    <cellStyle name="Comma 4 2 4 3" xfId="30739" xr:uid="{00000000-0005-0000-0000-0000D0770000}"/>
    <cellStyle name="Comma 4 2 4 3 2" xfId="30740" xr:uid="{00000000-0005-0000-0000-0000D1770000}"/>
    <cellStyle name="Comma 4 2 4 4" xfId="30741" xr:uid="{00000000-0005-0000-0000-0000D2770000}"/>
    <cellStyle name="Comma 4 2 5" xfId="30742" xr:uid="{00000000-0005-0000-0000-0000D3770000}"/>
    <cellStyle name="Comma 4 2 5 2" xfId="30743" xr:uid="{00000000-0005-0000-0000-0000D4770000}"/>
    <cellStyle name="Comma 4 2 5 2 2" xfId="30744" xr:uid="{00000000-0005-0000-0000-0000D5770000}"/>
    <cellStyle name="Comma 4 2 5 3" xfId="30745" xr:uid="{00000000-0005-0000-0000-0000D6770000}"/>
    <cellStyle name="Comma 4 2 6" xfId="30746" xr:uid="{00000000-0005-0000-0000-0000D7770000}"/>
    <cellStyle name="Comma 4 2 6 2" xfId="30747" xr:uid="{00000000-0005-0000-0000-0000D8770000}"/>
    <cellStyle name="Comma 4 2 6 2 2" xfId="30748" xr:uid="{00000000-0005-0000-0000-0000D9770000}"/>
    <cellStyle name="Comma 4 2 6 3" xfId="30749" xr:uid="{00000000-0005-0000-0000-0000DA770000}"/>
    <cellStyle name="Comma 4 2 7" xfId="30750" xr:uid="{00000000-0005-0000-0000-0000DB770000}"/>
    <cellStyle name="Comma 4 2 7 2" xfId="30751" xr:uid="{00000000-0005-0000-0000-0000DC770000}"/>
    <cellStyle name="Comma 4 2 8" xfId="30752" xr:uid="{00000000-0005-0000-0000-0000DD770000}"/>
    <cellStyle name="Comma 4 3" xfId="30753" xr:uid="{00000000-0005-0000-0000-0000DE770000}"/>
    <cellStyle name="Comma 4 3 2" xfId="30754" xr:uid="{00000000-0005-0000-0000-0000DF770000}"/>
    <cellStyle name="Comma 4 3 2 2" xfId="30755" xr:uid="{00000000-0005-0000-0000-0000E0770000}"/>
    <cellStyle name="Comma 4 3 2 2 2" xfId="30756" xr:uid="{00000000-0005-0000-0000-0000E1770000}"/>
    <cellStyle name="Comma 4 3 2 2 2 2" xfId="30757" xr:uid="{00000000-0005-0000-0000-0000E2770000}"/>
    <cellStyle name="Comma 4 3 2 2 2 2 2" xfId="30758" xr:uid="{00000000-0005-0000-0000-0000E3770000}"/>
    <cellStyle name="Comma 4 3 2 2 2 3" xfId="30759" xr:uid="{00000000-0005-0000-0000-0000E4770000}"/>
    <cellStyle name="Comma 4 3 2 2 3" xfId="30760" xr:uid="{00000000-0005-0000-0000-0000E5770000}"/>
    <cellStyle name="Comma 4 3 2 2 3 2" xfId="30761" xr:uid="{00000000-0005-0000-0000-0000E6770000}"/>
    <cellStyle name="Comma 4 3 2 2 4" xfId="30762" xr:uid="{00000000-0005-0000-0000-0000E7770000}"/>
    <cellStyle name="Comma 4 3 2 3" xfId="30763" xr:uid="{00000000-0005-0000-0000-0000E8770000}"/>
    <cellStyle name="Comma 4 3 2 3 2" xfId="30764" xr:uid="{00000000-0005-0000-0000-0000E9770000}"/>
    <cellStyle name="Comma 4 3 2 3 2 2" xfId="30765" xr:uid="{00000000-0005-0000-0000-0000EA770000}"/>
    <cellStyle name="Comma 4 3 2 3 3" xfId="30766" xr:uid="{00000000-0005-0000-0000-0000EB770000}"/>
    <cellStyle name="Comma 4 3 2 4" xfId="30767" xr:uid="{00000000-0005-0000-0000-0000EC770000}"/>
    <cellStyle name="Comma 4 3 2 4 2" xfId="30768" xr:uid="{00000000-0005-0000-0000-0000ED770000}"/>
    <cellStyle name="Comma 4 3 2 4 2 2" xfId="30769" xr:uid="{00000000-0005-0000-0000-0000EE770000}"/>
    <cellStyle name="Comma 4 3 2 4 3" xfId="30770" xr:uid="{00000000-0005-0000-0000-0000EF770000}"/>
    <cellStyle name="Comma 4 3 2 5" xfId="30771" xr:uid="{00000000-0005-0000-0000-0000F0770000}"/>
    <cellStyle name="Comma 4 3 2 5 2" xfId="30772" xr:uid="{00000000-0005-0000-0000-0000F1770000}"/>
    <cellStyle name="Comma 4 3 2 6" xfId="30773" xr:uid="{00000000-0005-0000-0000-0000F2770000}"/>
    <cellStyle name="Comma 4 3 3" xfId="30774" xr:uid="{00000000-0005-0000-0000-0000F3770000}"/>
    <cellStyle name="Comma 4 3 3 2" xfId="30775" xr:uid="{00000000-0005-0000-0000-0000F4770000}"/>
    <cellStyle name="Comma 4 3 3 2 2" xfId="30776" xr:uid="{00000000-0005-0000-0000-0000F5770000}"/>
    <cellStyle name="Comma 4 3 3 2 2 2" xfId="30777" xr:uid="{00000000-0005-0000-0000-0000F6770000}"/>
    <cellStyle name="Comma 4 3 3 2 3" xfId="30778" xr:uid="{00000000-0005-0000-0000-0000F7770000}"/>
    <cellStyle name="Comma 4 3 3 3" xfId="30779" xr:uid="{00000000-0005-0000-0000-0000F8770000}"/>
    <cellStyle name="Comma 4 3 3 3 2" xfId="30780" xr:uid="{00000000-0005-0000-0000-0000F9770000}"/>
    <cellStyle name="Comma 4 3 3 4" xfId="30781" xr:uid="{00000000-0005-0000-0000-0000FA770000}"/>
    <cellStyle name="Comma 4 3 4" xfId="30782" xr:uid="{00000000-0005-0000-0000-0000FB770000}"/>
    <cellStyle name="Comma 4 3 4 2" xfId="30783" xr:uid="{00000000-0005-0000-0000-0000FC770000}"/>
    <cellStyle name="Comma 4 3 4 2 2" xfId="30784" xr:uid="{00000000-0005-0000-0000-0000FD770000}"/>
    <cellStyle name="Comma 4 3 4 3" xfId="30785" xr:uid="{00000000-0005-0000-0000-0000FE770000}"/>
    <cellStyle name="Comma 4 3 5" xfId="30786" xr:uid="{00000000-0005-0000-0000-0000FF770000}"/>
    <cellStyle name="Comma 4 3 5 2" xfId="30787" xr:uid="{00000000-0005-0000-0000-000000780000}"/>
    <cellStyle name="Comma 4 3 5 2 2" xfId="30788" xr:uid="{00000000-0005-0000-0000-000001780000}"/>
    <cellStyle name="Comma 4 3 5 3" xfId="30789" xr:uid="{00000000-0005-0000-0000-000002780000}"/>
    <cellStyle name="Comma 4 3 6" xfId="30790" xr:uid="{00000000-0005-0000-0000-000003780000}"/>
    <cellStyle name="Comma 4 3 6 2" xfId="30791" xr:uid="{00000000-0005-0000-0000-000004780000}"/>
    <cellStyle name="Comma 4 3 7" xfId="30792" xr:uid="{00000000-0005-0000-0000-000005780000}"/>
    <cellStyle name="Comma 4 4" xfId="30793" xr:uid="{00000000-0005-0000-0000-000006780000}"/>
    <cellStyle name="Comma 4 4 2" xfId="30794" xr:uid="{00000000-0005-0000-0000-000007780000}"/>
    <cellStyle name="Comma 4 4 2 2" xfId="30795" xr:uid="{00000000-0005-0000-0000-000008780000}"/>
    <cellStyle name="Comma 4 4 2 2 2" xfId="30796" xr:uid="{00000000-0005-0000-0000-000009780000}"/>
    <cellStyle name="Comma 4 4 2 2 2 2" xfId="30797" xr:uid="{00000000-0005-0000-0000-00000A780000}"/>
    <cellStyle name="Comma 4 4 2 2 3" xfId="30798" xr:uid="{00000000-0005-0000-0000-00000B780000}"/>
    <cellStyle name="Comma 4 4 2 3" xfId="30799" xr:uid="{00000000-0005-0000-0000-00000C780000}"/>
    <cellStyle name="Comma 4 4 2 3 2" xfId="30800" xr:uid="{00000000-0005-0000-0000-00000D780000}"/>
    <cellStyle name="Comma 4 4 2 4" xfId="30801" xr:uid="{00000000-0005-0000-0000-00000E780000}"/>
    <cellStyle name="Comma 4 4 3" xfId="30802" xr:uid="{00000000-0005-0000-0000-00000F780000}"/>
    <cellStyle name="Comma 4 4 3 2" xfId="30803" xr:uid="{00000000-0005-0000-0000-000010780000}"/>
    <cellStyle name="Comma 4 4 3 2 2" xfId="30804" xr:uid="{00000000-0005-0000-0000-000011780000}"/>
    <cellStyle name="Comma 4 4 3 3" xfId="30805" xr:uid="{00000000-0005-0000-0000-000012780000}"/>
    <cellStyle name="Comma 4 4 4" xfId="30806" xr:uid="{00000000-0005-0000-0000-000013780000}"/>
    <cellStyle name="Comma 4 4 4 2" xfId="30807" xr:uid="{00000000-0005-0000-0000-000014780000}"/>
    <cellStyle name="Comma 4 4 4 2 2" xfId="30808" xr:uid="{00000000-0005-0000-0000-000015780000}"/>
    <cellStyle name="Comma 4 4 4 3" xfId="30809" xr:uid="{00000000-0005-0000-0000-000016780000}"/>
    <cellStyle name="Comma 4 4 5" xfId="30810" xr:uid="{00000000-0005-0000-0000-000017780000}"/>
    <cellStyle name="Comma 4 4 5 2" xfId="30811" xr:uid="{00000000-0005-0000-0000-000018780000}"/>
    <cellStyle name="Comma 4 4 6" xfId="30812" xr:uid="{00000000-0005-0000-0000-000019780000}"/>
    <cellStyle name="Comma 4 5" xfId="30813" xr:uid="{00000000-0005-0000-0000-00001A780000}"/>
    <cellStyle name="Comma 4 5 2" xfId="30814" xr:uid="{00000000-0005-0000-0000-00001B780000}"/>
    <cellStyle name="Comma 4 5 2 2" xfId="30815" xr:uid="{00000000-0005-0000-0000-00001C780000}"/>
    <cellStyle name="Comma 4 5 2 2 2" xfId="30816" xr:uid="{00000000-0005-0000-0000-00001D780000}"/>
    <cellStyle name="Comma 4 5 2 3" xfId="30817" xr:uid="{00000000-0005-0000-0000-00001E780000}"/>
    <cellStyle name="Comma 4 5 3" xfId="30818" xr:uid="{00000000-0005-0000-0000-00001F780000}"/>
    <cellStyle name="Comma 4 5 3 2" xfId="30819" xr:uid="{00000000-0005-0000-0000-000020780000}"/>
    <cellStyle name="Comma 4 5 4" xfId="30820" xr:uid="{00000000-0005-0000-0000-000021780000}"/>
    <cellStyle name="Comma 4 6" xfId="30821" xr:uid="{00000000-0005-0000-0000-000022780000}"/>
    <cellStyle name="Comma 4 6 2" xfId="30822" xr:uid="{00000000-0005-0000-0000-000023780000}"/>
    <cellStyle name="Comma 4 6 2 2" xfId="30823" xr:uid="{00000000-0005-0000-0000-000024780000}"/>
    <cellStyle name="Comma 4 6 3" xfId="30824" xr:uid="{00000000-0005-0000-0000-000025780000}"/>
    <cellStyle name="Comma 4 7" xfId="30825" xr:uid="{00000000-0005-0000-0000-000026780000}"/>
    <cellStyle name="Comma 4 7 2" xfId="30826" xr:uid="{00000000-0005-0000-0000-000027780000}"/>
    <cellStyle name="Comma 4 7 2 2" xfId="30827" xr:uid="{00000000-0005-0000-0000-000028780000}"/>
    <cellStyle name="Comma 4 7 3" xfId="30828" xr:uid="{00000000-0005-0000-0000-000029780000}"/>
    <cellStyle name="Comma 4 8" xfId="30829" xr:uid="{00000000-0005-0000-0000-00002A780000}"/>
    <cellStyle name="Comma 4 8 2" xfId="30830" xr:uid="{00000000-0005-0000-0000-00002B780000}"/>
    <cellStyle name="Comma 4 9" xfId="30831" xr:uid="{00000000-0005-0000-0000-00002C780000}"/>
    <cellStyle name="Comma 5" xfId="34" xr:uid="{00000000-0005-0000-0000-00002D780000}"/>
    <cellStyle name="Comma 5 2" xfId="30832" xr:uid="{00000000-0005-0000-0000-00002E780000}"/>
    <cellStyle name="Comma 5 2 2" xfId="30833" xr:uid="{00000000-0005-0000-0000-00002F780000}"/>
    <cellStyle name="Comma 5 3" xfId="30834" xr:uid="{00000000-0005-0000-0000-000030780000}"/>
    <cellStyle name="Comma 6" xfId="38" xr:uid="{00000000-0005-0000-0000-000031780000}"/>
    <cellStyle name="Comma 6 2" xfId="30835" xr:uid="{00000000-0005-0000-0000-000032780000}"/>
    <cellStyle name="Comma 6 2 2" xfId="30836" xr:uid="{00000000-0005-0000-0000-000033780000}"/>
    <cellStyle name="Comma 6 3" xfId="30837" xr:uid="{00000000-0005-0000-0000-000034780000}"/>
    <cellStyle name="Comma 6 3 2" xfId="30838" xr:uid="{00000000-0005-0000-0000-000035780000}"/>
    <cellStyle name="Comma 6 3 2 2" xfId="30839" xr:uid="{00000000-0005-0000-0000-000036780000}"/>
    <cellStyle name="Comma 6 3 2 2 2" xfId="30840" xr:uid="{00000000-0005-0000-0000-000037780000}"/>
    <cellStyle name="Comma 6 3 2 2 2 2" xfId="30841" xr:uid="{00000000-0005-0000-0000-000038780000}"/>
    <cellStyle name="Comma 6 3 2 2 2 2 2" xfId="30842" xr:uid="{00000000-0005-0000-0000-000039780000}"/>
    <cellStyle name="Comma 6 3 2 2 2 3" xfId="30843" xr:uid="{00000000-0005-0000-0000-00003A780000}"/>
    <cellStyle name="Comma 6 3 2 2 3" xfId="30844" xr:uid="{00000000-0005-0000-0000-00003B780000}"/>
    <cellStyle name="Comma 6 3 2 2 3 2" xfId="30845" xr:uid="{00000000-0005-0000-0000-00003C780000}"/>
    <cellStyle name="Comma 6 3 2 2 4" xfId="30846" xr:uid="{00000000-0005-0000-0000-00003D780000}"/>
    <cellStyle name="Comma 6 3 2 3" xfId="30847" xr:uid="{00000000-0005-0000-0000-00003E780000}"/>
    <cellStyle name="Comma 6 3 2 3 2" xfId="30848" xr:uid="{00000000-0005-0000-0000-00003F780000}"/>
    <cellStyle name="Comma 6 3 2 3 2 2" xfId="30849" xr:uid="{00000000-0005-0000-0000-000040780000}"/>
    <cellStyle name="Comma 6 3 2 3 3" xfId="30850" xr:uid="{00000000-0005-0000-0000-000041780000}"/>
    <cellStyle name="Comma 6 3 2 4" xfId="30851" xr:uid="{00000000-0005-0000-0000-000042780000}"/>
    <cellStyle name="Comma 6 3 2 4 2" xfId="30852" xr:uid="{00000000-0005-0000-0000-000043780000}"/>
    <cellStyle name="Comma 6 3 2 4 2 2" xfId="30853" xr:uid="{00000000-0005-0000-0000-000044780000}"/>
    <cellStyle name="Comma 6 3 2 4 3" xfId="30854" xr:uid="{00000000-0005-0000-0000-000045780000}"/>
    <cellStyle name="Comma 6 3 2 5" xfId="30855" xr:uid="{00000000-0005-0000-0000-000046780000}"/>
    <cellStyle name="Comma 6 3 2 5 2" xfId="30856" xr:uid="{00000000-0005-0000-0000-000047780000}"/>
    <cellStyle name="Comma 6 3 2 6" xfId="30857" xr:uid="{00000000-0005-0000-0000-000048780000}"/>
    <cellStyle name="Comma 6 3 3" xfId="30858" xr:uid="{00000000-0005-0000-0000-000049780000}"/>
    <cellStyle name="Comma 6 3 3 2" xfId="30859" xr:uid="{00000000-0005-0000-0000-00004A780000}"/>
    <cellStyle name="Comma 6 3 3 2 2" xfId="30860" xr:uid="{00000000-0005-0000-0000-00004B780000}"/>
    <cellStyle name="Comma 6 3 3 2 2 2" xfId="30861" xr:uid="{00000000-0005-0000-0000-00004C780000}"/>
    <cellStyle name="Comma 6 3 3 2 3" xfId="30862" xr:uid="{00000000-0005-0000-0000-00004D780000}"/>
    <cellStyle name="Comma 6 3 3 3" xfId="30863" xr:uid="{00000000-0005-0000-0000-00004E780000}"/>
    <cellStyle name="Comma 6 3 3 3 2" xfId="30864" xr:uid="{00000000-0005-0000-0000-00004F780000}"/>
    <cellStyle name="Comma 6 3 3 4" xfId="30865" xr:uid="{00000000-0005-0000-0000-000050780000}"/>
    <cellStyle name="Comma 6 3 4" xfId="30866" xr:uid="{00000000-0005-0000-0000-000051780000}"/>
    <cellStyle name="Comma 6 3 4 2" xfId="30867" xr:uid="{00000000-0005-0000-0000-000052780000}"/>
    <cellStyle name="Comma 6 3 4 2 2" xfId="30868" xr:uid="{00000000-0005-0000-0000-000053780000}"/>
    <cellStyle name="Comma 6 3 4 3" xfId="30869" xr:uid="{00000000-0005-0000-0000-000054780000}"/>
    <cellStyle name="Comma 6 3 5" xfId="30870" xr:uid="{00000000-0005-0000-0000-000055780000}"/>
    <cellStyle name="Comma 6 3 5 2" xfId="30871" xr:uid="{00000000-0005-0000-0000-000056780000}"/>
    <cellStyle name="Comma 6 3 5 2 2" xfId="30872" xr:uid="{00000000-0005-0000-0000-000057780000}"/>
    <cellStyle name="Comma 6 3 5 3" xfId="30873" xr:uid="{00000000-0005-0000-0000-000058780000}"/>
    <cellStyle name="Comma 6 3 6" xfId="30874" xr:uid="{00000000-0005-0000-0000-000059780000}"/>
    <cellStyle name="Comma 6 3 6 2" xfId="30875" xr:uid="{00000000-0005-0000-0000-00005A780000}"/>
    <cellStyle name="Comma 6 3 7" xfId="30876" xr:uid="{00000000-0005-0000-0000-00005B780000}"/>
    <cellStyle name="Comma 6 4" xfId="30877" xr:uid="{00000000-0005-0000-0000-00005C780000}"/>
    <cellStyle name="Comma 7" xfId="30878" xr:uid="{00000000-0005-0000-0000-00005D780000}"/>
    <cellStyle name="Comma 7 2" xfId="30879" xr:uid="{00000000-0005-0000-0000-00005E780000}"/>
    <cellStyle name="Comma 7 2 2" xfId="30880" xr:uid="{00000000-0005-0000-0000-00005F780000}"/>
    <cellStyle name="Comma 7 3" xfId="30881" xr:uid="{00000000-0005-0000-0000-000060780000}"/>
    <cellStyle name="Comma 8" xfId="30882" xr:uid="{00000000-0005-0000-0000-000061780000}"/>
    <cellStyle name="Comma 8 2" xfId="30883" xr:uid="{00000000-0005-0000-0000-000062780000}"/>
    <cellStyle name="Comma 8 2 2" xfId="30884" xr:uid="{00000000-0005-0000-0000-000063780000}"/>
    <cellStyle name="Comma 8 2 2 2" xfId="30885" xr:uid="{00000000-0005-0000-0000-000064780000}"/>
    <cellStyle name="Comma 8 2 2 2 2" xfId="30886" xr:uid="{00000000-0005-0000-0000-000065780000}"/>
    <cellStyle name="Comma 8 2 2 2 2 2" xfId="30887" xr:uid="{00000000-0005-0000-0000-000066780000}"/>
    <cellStyle name="Comma 8 2 2 2 3" xfId="30888" xr:uid="{00000000-0005-0000-0000-000067780000}"/>
    <cellStyle name="Comma 8 2 2 3" xfId="30889" xr:uid="{00000000-0005-0000-0000-000068780000}"/>
    <cellStyle name="Comma 8 2 2 3 2" xfId="30890" xr:uid="{00000000-0005-0000-0000-000069780000}"/>
    <cellStyle name="Comma 8 2 2 4" xfId="30891" xr:uid="{00000000-0005-0000-0000-00006A780000}"/>
    <cellStyle name="Comma 8 2 3" xfId="30892" xr:uid="{00000000-0005-0000-0000-00006B780000}"/>
    <cellStyle name="Comma 8 2 3 2" xfId="30893" xr:uid="{00000000-0005-0000-0000-00006C780000}"/>
    <cellStyle name="Comma 8 2 3 2 2" xfId="30894" xr:uid="{00000000-0005-0000-0000-00006D780000}"/>
    <cellStyle name="Comma 8 2 3 3" xfId="30895" xr:uid="{00000000-0005-0000-0000-00006E780000}"/>
    <cellStyle name="Comma 8 2 4" xfId="30896" xr:uid="{00000000-0005-0000-0000-00006F780000}"/>
    <cellStyle name="Comma 8 2 4 2" xfId="30897" xr:uid="{00000000-0005-0000-0000-000070780000}"/>
    <cellStyle name="Comma 8 2 4 2 2" xfId="30898" xr:uid="{00000000-0005-0000-0000-000071780000}"/>
    <cellStyle name="Comma 8 2 4 3" xfId="30899" xr:uid="{00000000-0005-0000-0000-000072780000}"/>
    <cellStyle name="Comma 8 2 5" xfId="30900" xr:uid="{00000000-0005-0000-0000-000073780000}"/>
    <cellStyle name="Comma 8 2 5 2" xfId="30901" xr:uid="{00000000-0005-0000-0000-000074780000}"/>
    <cellStyle name="Comma 8 2 6" xfId="30902" xr:uid="{00000000-0005-0000-0000-000075780000}"/>
    <cellStyle name="Comma 8 3" xfId="30903" xr:uid="{00000000-0005-0000-0000-000076780000}"/>
    <cellStyle name="Comma 8 3 2" xfId="30904" xr:uid="{00000000-0005-0000-0000-000077780000}"/>
    <cellStyle name="Comma 8 3 2 2" xfId="30905" xr:uid="{00000000-0005-0000-0000-000078780000}"/>
    <cellStyle name="Comma 8 3 2 2 2" xfId="30906" xr:uid="{00000000-0005-0000-0000-000079780000}"/>
    <cellStyle name="Comma 8 3 2 3" xfId="30907" xr:uid="{00000000-0005-0000-0000-00007A780000}"/>
    <cellStyle name="Comma 8 3 3" xfId="30908" xr:uid="{00000000-0005-0000-0000-00007B780000}"/>
    <cellStyle name="Comma 8 3 3 2" xfId="30909" xr:uid="{00000000-0005-0000-0000-00007C780000}"/>
    <cellStyle name="Comma 8 3 4" xfId="30910" xr:uid="{00000000-0005-0000-0000-00007D780000}"/>
    <cellStyle name="Comma 8 4" xfId="30911" xr:uid="{00000000-0005-0000-0000-00007E780000}"/>
    <cellStyle name="Comma 8 4 2" xfId="30912" xr:uid="{00000000-0005-0000-0000-00007F780000}"/>
    <cellStyle name="Comma 8 4 2 2" xfId="30913" xr:uid="{00000000-0005-0000-0000-000080780000}"/>
    <cellStyle name="Comma 8 4 3" xfId="30914" xr:uid="{00000000-0005-0000-0000-000081780000}"/>
    <cellStyle name="Comma 8 5" xfId="30915" xr:uid="{00000000-0005-0000-0000-000082780000}"/>
    <cellStyle name="Comma 8 5 2" xfId="30916" xr:uid="{00000000-0005-0000-0000-000083780000}"/>
    <cellStyle name="Comma 8 5 2 2" xfId="30917" xr:uid="{00000000-0005-0000-0000-000084780000}"/>
    <cellStyle name="Comma 8 5 3" xfId="30918" xr:uid="{00000000-0005-0000-0000-000085780000}"/>
    <cellStyle name="Comma 8 6" xfId="30919" xr:uid="{00000000-0005-0000-0000-000086780000}"/>
    <cellStyle name="Comma 8 6 2" xfId="30920" xr:uid="{00000000-0005-0000-0000-000087780000}"/>
    <cellStyle name="Comma 8 7" xfId="30921" xr:uid="{00000000-0005-0000-0000-000088780000}"/>
    <cellStyle name="Comma 9" xfId="30922" xr:uid="{00000000-0005-0000-0000-000089780000}"/>
    <cellStyle name="Comma 9 2" xfId="30923" xr:uid="{00000000-0005-0000-0000-00008A780000}"/>
    <cellStyle name="Comma 9 2 2" xfId="30924" xr:uid="{00000000-0005-0000-0000-00008B780000}"/>
    <cellStyle name="Comma 9 2 2 2" xfId="30925" xr:uid="{00000000-0005-0000-0000-00008C780000}"/>
    <cellStyle name="Comma 9 2 2 2 2" xfId="30926" xr:uid="{00000000-0005-0000-0000-00008D780000}"/>
    <cellStyle name="Comma 9 2 2 2 2 2" xfId="30927" xr:uid="{00000000-0005-0000-0000-00008E780000}"/>
    <cellStyle name="Comma 9 2 2 2 3" xfId="30928" xr:uid="{00000000-0005-0000-0000-00008F780000}"/>
    <cellStyle name="Comma 9 2 2 3" xfId="30929" xr:uid="{00000000-0005-0000-0000-000090780000}"/>
    <cellStyle name="Comma 9 2 2 3 2" xfId="30930" xr:uid="{00000000-0005-0000-0000-000091780000}"/>
    <cellStyle name="Comma 9 2 2 4" xfId="30931" xr:uid="{00000000-0005-0000-0000-000092780000}"/>
    <cellStyle name="Comma 9 2 3" xfId="30932" xr:uid="{00000000-0005-0000-0000-000093780000}"/>
    <cellStyle name="Comma 9 2 3 2" xfId="30933" xr:uid="{00000000-0005-0000-0000-000094780000}"/>
    <cellStyle name="Comma 9 2 3 2 2" xfId="30934" xr:uid="{00000000-0005-0000-0000-000095780000}"/>
    <cellStyle name="Comma 9 2 3 3" xfId="30935" xr:uid="{00000000-0005-0000-0000-000096780000}"/>
    <cellStyle name="Comma 9 2 4" xfId="30936" xr:uid="{00000000-0005-0000-0000-000097780000}"/>
    <cellStyle name="Comma 9 2 4 2" xfId="30937" xr:uid="{00000000-0005-0000-0000-000098780000}"/>
    <cellStyle name="Comma 9 2 4 2 2" xfId="30938" xr:uid="{00000000-0005-0000-0000-000099780000}"/>
    <cellStyle name="Comma 9 2 4 3" xfId="30939" xr:uid="{00000000-0005-0000-0000-00009A780000}"/>
    <cellStyle name="Comma 9 2 5" xfId="30940" xr:uid="{00000000-0005-0000-0000-00009B780000}"/>
    <cellStyle name="Comma 9 2 5 2" xfId="30941" xr:uid="{00000000-0005-0000-0000-00009C780000}"/>
    <cellStyle name="Comma 9 2 6" xfId="30942" xr:uid="{00000000-0005-0000-0000-00009D780000}"/>
    <cellStyle name="Comma 9 3" xfId="30943" xr:uid="{00000000-0005-0000-0000-00009E780000}"/>
    <cellStyle name="Comma 9 3 2" xfId="30944" xr:uid="{00000000-0005-0000-0000-00009F780000}"/>
    <cellStyle name="Comma 9 3 2 2" xfId="30945" xr:uid="{00000000-0005-0000-0000-0000A0780000}"/>
    <cellStyle name="Comma 9 3 2 2 2" xfId="30946" xr:uid="{00000000-0005-0000-0000-0000A1780000}"/>
    <cellStyle name="Comma 9 3 2 3" xfId="30947" xr:uid="{00000000-0005-0000-0000-0000A2780000}"/>
    <cellStyle name="Comma 9 3 3" xfId="30948" xr:uid="{00000000-0005-0000-0000-0000A3780000}"/>
    <cellStyle name="Comma 9 3 3 2" xfId="30949" xr:uid="{00000000-0005-0000-0000-0000A4780000}"/>
    <cellStyle name="Comma 9 3 4" xfId="30950" xr:uid="{00000000-0005-0000-0000-0000A5780000}"/>
    <cellStyle name="Comma 9 4" xfId="30951" xr:uid="{00000000-0005-0000-0000-0000A6780000}"/>
    <cellStyle name="Comma 9 4 2" xfId="30952" xr:uid="{00000000-0005-0000-0000-0000A7780000}"/>
    <cellStyle name="Comma 9 4 2 2" xfId="30953" xr:uid="{00000000-0005-0000-0000-0000A8780000}"/>
    <cellStyle name="Comma 9 4 3" xfId="30954" xr:uid="{00000000-0005-0000-0000-0000A9780000}"/>
    <cellStyle name="Comma 9 5" xfId="30955" xr:uid="{00000000-0005-0000-0000-0000AA780000}"/>
    <cellStyle name="Comma 9 5 2" xfId="30956" xr:uid="{00000000-0005-0000-0000-0000AB780000}"/>
    <cellStyle name="Comma 9 5 2 2" xfId="30957" xr:uid="{00000000-0005-0000-0000-0000AC780000}"/>
    <cellStyle name="Comma 9 5 3" xfId="30958" xr:uid="{00000000-0005-0000-0000-0000AD780000}"/>
    <cellStyle name="Comma 9 6" xfId="30959" xr:uid="{00000000-0005-0000-0000-0000AE780000}"/>
    <cellStyle name="Comma 9 6 2" xfId="30960" xr:uid="{00000000-0005-0000-0000-0000AF780000}"/>
    <cellStyle name="Comma 9 7" xfId="30961" xr:uid="{00000000-0005-0000-0000-0000B0780000}"/>
    <cellStyle name="Currency 2" xfId="4" xr:uid="{00000000-0005-0000-0000-0000B1780000}"/>
    <cellStyle name="Currency 2 2" xfId="5" xr:uid="{00000000-0005-0000-0000-0000B2780000}"/>
    <cellStyle name="Currency 2 3" xfId="40" xr:uid="{00000000-0005-0000-0000-0000B3780000}"/>
    <cellStyle name="Currency 3" xfId="6" xr:uid="{00000000-0005-0000-0000-0000B4780000}"/>
    <cellStyle name="Currency 3 2" xfId="30962" xr:uid="{00000000-0005-0000-0000-0000B5780000}"/>
    <cellStyle name="Currency 4" xfId="7" xr:uid="{00000000-0005-0000-0000-0000B6780000}"/>
    <cellStyle name="Currency 4 2" xfId="30963" xr:uid="{00000000-0005-0000-0000-0000B7780000}"/>
    <cellStyle name="Currency 5" xfId="35" xr:uid="{00000000-0005-0000-0000-0000B8780000}"/>
    <cellStyle name="Currency 6" xfId="43" xr:uid="{00000000-0005-0000-0000-0000B9780000}"/>
    <cellStyle name="Currency 7" xfId="8" xr:uid="{00000000-0005-0000-0000-0000BA780000}"/>
    <cellStyle name="Dezimal [0]_13 " xfId="30964" xr:uid="{00000000-0005-0000-0000-0000BB780000}"/>
    <cellStyle name="Dezimal_13 " xfId="30965" xr:uid="{00000000-0005-0000-0000-0000BC780000}"/>
    <cellStyle name="Euro" xfId="30966" xr:uid="{00000000-0005-0000-0000-0000BD780000}"/>
    <cellStyle name="Explanatory Text 2" xfId="98" xr:uid="{00000000-0005-0000-0000-0000BE780000}"/>
    <cellStyle name="Explanatory Text 3" xfId="99" xr:uid="{00000000-0005-0000-0000-0000BF780000}"/>
    <cellStyle name="Good 2" xfId="100" xr:uid="{00000000-0005-0000-0000-0000C0780000}"/>
    <cellStyle name="Good 3" xfId="101" xr:uid="{00000000-0005-0000-0000-0000C1780000}"/>
    <cellStyle name="Header1" xfId="30967" xr:uid="{00000000-0005-0000-0000-0000C2780000}"/>
    <cellStyle name="Header2" xfId="30968" xr:uid="{00000000-0005-0000-0000-0000C3780000}"/>
    <cellStyle name="Heading 1 2" xfId="102" xr:uid="{00000000-0005-0000-0000-0000C4780000}"/>
    <cellStyle name="Heading 1 3" xfId="103" xr:uid="{00000000-0005-0000-0000-0000C5780000}"/>
    <cellStyle name="Heading 2 2" xfId="104" xr:uid="{00000000-0005-0000-0000-0000C6780000}"/>
    <cellStyle name="Heading 2 3" xfId="105" xr:uid="{00000000-0005-0000-0000-0000C7780000}"/>
    <cellStyle name="Heading 3 2" xfId="106" xr:uid="{00000000-0005-0000-0000-0000C8780000}"/>
    <cellStyle name="Heading 3 3" xfId="107" xr:uid="{00000000-0005-0000-0000-0000C9780000}"/>
    <cellStyle name="Heading 4 2" xfId="108" xr:uid="{00000000-0005-0000-0000-0000CA780000}"/>
    <cellStyle name="Heading 4 3" xfId="109" xr:uid="{00000000-0005-0000-0000-0000CB780000}"/>
    <cellStyle name="Hesaplama 2" xfId="30969" xr:uid="{00000000-0005-0000-0000-0000CC780000}"/>
    <cellStyle name="Input 2" xfId="110" xr:uid="{00000000-0005-0000-0000-0000CD780000}"/>
    <cellStyle name="Input 3" xfId="111" xr:uid="{00000000-0005-0000-0000-0000CE780000}"/>
    <cellStyle name="Linked Cell 2" xfId="112" xr:uid="{00000000-0005-0000-0000-0000CF780000}"/>
    <cellStyle name="Linked Cell 3" xfId="113" xr:uid="{00000000-0005-0000-0000-0000D0780000}"/>
    <cellStyle name="Neutral 2" xfId="114" xr:uid="{00000000-0005-0000-0000-0000D1780000}"/>
    <cellStyle name="Neutral 3" xfId="115" xr:uid="{00000000-0005-0000-0000-0000D2780000}"/>
    <cellStyle name="Normal" xfId="0" builtinId="0"/>
    <cellStyle name="Normal 10" xfId="9" xr:uid="{00000000-0005-0000-0000-0000D4780000}"/>
    <cellStyle name="Normal 10 10" xfId="30970" xr:uid="{00000000-0005-0000-0000-0000D5780000}"/>
    <cellStyle name="Normal 10 2" xfId="30971" xr:uid="{00000000-0005-0000-0000-0000D6780000}"/>
    <cellStyle name="Normal 10 2 2" xfId="30972" xr:uid="{00000000-0005-0000-0000-0000D7780000}"/>
    <cellStyle name="Normal 10 2 2 2" xfId="30973" xr:uid="{00000000-0005-0000-0000-0000D8780000}"/>
    <cellStyle name="Normal 10 2 2 2 2" xfId="30974" xr:uid="{00000000-0005-0000-0000-0000D9780000}"/>
    <cellStyle name="Normal 10 2 2 2 2 2" xfId="30975" xr:uid="{00000000-0005-0000-0000-0000DA780000}"/>
    <cellStyle name="Normal 10 2 2 2 2 2 2" xfId="30976" xr:uid="{00000000-0005-0000-0000-0000DB780000}"/>
    <cellStyle name="Normal 10 2 2 2 2 2 2 2" xfId="30977" xr:uid="{00000000-0005-0000-0000-0000DC780000}"/>
    <cellStyle name="Normal 10 2 2 2 2 2 3" xfId="30978" xr:uid="{00000000-0005-0000-0000-0000DD780000}"/>
    <cellStyle name="Normal 10 2 2 2 2 3" xfId="30979" xr:uid="{00000000-0005-0000-0000-0000DE780000}"/>
    <cellStyle name="Normal 10 2 2 2 2 3 2" xfId="30980" xr:uid="{00000000-0005-0000-0000-0000DF780000}"/>
    <cellStyle name="Normal 10 2 2 2 2 4" xfId="30981" xr:uid="{00000000-0005-0000-0000-0000E0780000}"/>
    <cellStyle name="Normal 10 2 2 2 3" xfId="30982" xr:uid="{00000000-0005-0000-0000-0000E1780000}"/>
    <cellStyle name="Normal 10 2 2 2 3 2" xfId="30983" xr:uid="{00000000-0005-0000-0000-0000E2780000}"/>
    <cellStyle name="Normal 10 2 2 2 3 2 2" xfId="30984" xr:uid="{00000000-0005-0000-0000-0000E3780000}"/>
    <cellStyle name="Normal 10 2 2 2 3 3" xfId="30985" xr:uid="{00000000-0005-0000-0000-0000E4780000}"/>
    <cellStyle name="Normal 10 2 2 2 4" xfId="30986" xr:uid="{00000000-0005-0000-0000-0000E5780000}"/>
    <cellStyle name="Normal 10 2 2 2 4 2" xfId="30987" xr:uid="{00000000-0005-0000-0000-0000E6780000}"/>
    <cellStyle name="Normal 10 2 2 2 4 2 2" xfId="30988" xr:uid="{00000000-0005-0000-0000-0000E7780000}"/>
    <cellStyle name="Normal 10 2 2 2 4 3" xfId="30989" xr:uid="{00000000-0005-0000-0000-0000E8780000}"/>
    <cellStyle name="Normal 10 2 2 2 5" xfId="30990" xr:uid="{00000000-0005-0000-0000-0000E9780000}"/>
    <cellStyle name="Normal 10 2 2 2 5 2" xfId="30991" xr:uid="{00000000-0005-0000-0000-0000EA780000}"/>
    <cellStyle name="Normal 10 2 2 2 6" xfId="30992" xr:uid="{00000000-0005-0000-0000-0000EB780000}"/>
    <cellStyle name="Normal 10 2 2 3" xfId="30993" xr:uid="{00000000-0005-0000-0000-0000EC780000}"/>
    <cellStyle name="Normal 10 2 2 3 2" xfId="30994" xr:uid="{00000000-0005-0000-0000-0000ED780000}"/>
    <cellStyle name="Normal 10 2 2 3 2 2" xfId="30995" xr:uid="{00000000-0005-0000-0000-0000EE780000}"/>
    <cellStyle name="Normal 10 2 2 3 2 2 2" xfId="30996" xr:uid="{00000000-0005-0000-0000-0000EF780000}"/>
    <cellStyle name="Normal 10 2 2 3 2 3" xfId="30997" xr:uid="{00000000-0005-0000-0000-0000F0780000}"/>
    <cellStyle name="Normal 10 2 2 3 3" xfId="30998" xr:uid="{00000000-0005-0000-0000-0000F1780000}"/>
    <cellStyle name="Normal 10 2 2 3 3 2" xfId="30999" xr:uid="{00000000-0005-0000-0000-0000F2780000}"/>
    <cellStyle name="Normal 10 2 2 3 4" xfId="31000" xr:uid="{00000000-0005-0000-0000-0000F3780000}"/>
    <cellStyle name="Normal 10 2 2 4" xfId="31001" xr:uid="{00000000-0005-0000-0000-0000F4780000}"/>
    <cellStyle name="Normal 10 2 2 4 2" xfId="31002" xr:uid="{00000000-0005-0000-0000-0000F5780000}"/>
    <cellStyle name="Normal 10 2 2 4 2 2" xfId="31003" xr:uid="{00000000-0005-0000-0000-0000F6780000}"/>
    <cellStyle name="Normal 10 2 2 4 3" xfId="31004" xr:uid="{00000000-0005-0000-0000-0000F7780000}"/>
    <cellStyle name="Normal 10 2 2 5" xfId="31005" xr:uid="{00000000-0005-0000-0000-0000F8780000}"/>
    <cellStyle name="Normal 10 2 2 5 2" xfId="31006" xr:uid="{00000000-0005-0000-0000-0000F9780000}"/>
    <cellStyle name="Normal 10 2 2 5 2 2" xfId="31007" xr:uid="{00000000-0005-0000-0000-0000FA780000}"/>
    <cellStyle name="Normal 10 2 2 5 3" xfId="31008" xr:uid="{00000000-0005-0000-0000-0000FB780000}"/>
    <cellStyle name="Normal 10 2 2 6" xfId="31009" xr:uid="{00000000-0005-0000-0000-0000FC780000}"/>
    <cellStyle name="Normal 10 2 2 6 2" xfId="31010" xr:uid="{00000000-0005-0000-0000-0000FD780000}"/>
    <cellStyle name="Normal 10 2 2 7" xfId="31011" xr:uid="{00000000-0005-0000-0000-0000FE780000}"/>
    <cellStyle name="Normal 10 2 3" xfId="31012" xr:uid="{00000000-0005-0000-0000-0000FF780000}"/>
    <cellStyle name="Normal 10 2 3 2" xfId="31013" xr:uid="{00000000-0005-0000-0000-000000790000}"/>
    <cellStyle name="Normal 10 2 3 2 2" xfId="31014" xr:uid="{00000000-0005-0000-0000-000001790000}"/>
    <cellStyle name="Normal 10 2 3 2 2 2" xfId="31015" xr:uid="{00000000-0005-0000-0000-000002790000}"/>
    <cellStyle name="Normal 10 2 3 2 2 2 2" xfId="31016" xr:uid="{00000000-0005-0000-0000-000003790000}"/>
    <cellStyle name="Normal 10 2 3 2 2 3" xfId="31017" xr:uid="{00000000-0005-0000-0000-000004790000}"/>
    <cellStyle name="Normal 10 2 3 2 3" xfId="31018" xr:uid="{00000000-0005-0000-0000-000005790000}"/>
    <cellStyle name="Normal 10 2 3 2 3 2" xfId="31019" xr:uid="{00000000-0005-0000-0000-000006790000}"/>
    <cellStyle name="Normal 10 2 3 2 4" xfId="31020" xr:uid="{00000000-0005-0000-0000-000007790000}"/>
    <cellStyle name="Normal 10 2 3 3" xfId="31021" xr:uid="{00000000-0005-0000-0000-000008790000}"/>
    <cellStyle name="Normal 10 2 3 3 2" xfId="31022" xr:uid="{00000000-0005-0000-0000-000009790000}"/>
    <cellStyle name="Normal 10 2 3 3 2 2" xfId="31023" xr:uid="{00000000-0005-0000-0000-00000A790000}"/>
    <cellStyle name="Normal 10 2 3 3 3" xfId="31024" xr:uid="{00000000-0005-0000-0000-00000B790000}"/>
    <cellStyle name="Normal 10 2 3 4" xfId="31025" xr:uid="{00000000-0005-0000-0000-00000C790000}"/>
    <cellStyle name="Normal 10 2 3 4 2" xfId="31026" xr:uid="{00000000-0005-0000-0000-00000D790000}"/>
    <cellStyle name="Normal 10 2 3 4 2 2" xfId="31027" xr:uid="{00000000-0005-0000-0000-00000E790000}"/>
    <cellStyle name="Normal 10 2 3 4 3" xfId="31028" xr:uid="{00000000-0005-0000-0000-00000F790000}"/>
    <cellStyle name="Normal 10 2 3 5" xfId="31029" xr:uid="{00000000-0005-0000-0000-000010790000}"/>
    <cellStyle name="Normal 10 2 3 5 2" xfId="31030" xr:uid="{00000000-0005-0000-0000-000011790000}"/>
    <cellStyle name="Normal 10 2 3 6" xfId="31031" xr:uid="{00000000-0005-0000-0000-000012790000}"/>
    <cellStyle name="Normal 10 2 4" xfId="31032" xr:uid="{00000000-0005-0000-0000-000013790000}"/>
    <cellStyle name="Normal 10 2 4 2" xfId="31033" xr:uid="{00000000-0005-0000-0000-000014790000}"/>
    <cellStyle name="Normal 10 2 4 2 2" xfId="31034" xr:uid="{00000000-0005-0000-0000-000015790000}"/>
    <cellStyle name="Normal 10 2 4 2 2 2" xfId="31035" xr:uid="{00000000-0005-0000-0000-000016790000}"/>
    <cellStyle name="Normal 10 2 4 2 3" xfId="31036" xr:uid="{00000000-0005-0000-0000-000017790000}"/>
    <cellStyle name="Normal 10 2 4 3" xfId="31037" xr:uid="{00000000-0005-0000-0000-000018790000}"/>
    <cellStyle name="Normal 10 2 4 3 2" xfId="31038" xr:uid="{00000000-0005-0000-0000-000019790000}"/>
    <cellStyle name="Normal 10 2 4 4" xfId="31039" xr:uid="{00000000-0005-0000-0000-00001A790000}"/>
    <cellStyle name="Normal 10 2 5" xfId="31040" xr:uid="{00000000-0005-0000-0000-00001B790000}"/>
    <cellStyle name="Normal 10 2 5 2" xfId="31041" xr:uid="{00000000-0005-0000-0000-00001C790000}"/>
    <cellStyle name="Normal 10 2 5 2 2" xfId="31042" xr:uid="{00000000-0005-0000-0000-00001D790000}"/>
    <cellStyle name="Normal 10 2 5 3" xfId="31043" xr:uid="{00000000-0005-0000-0000-00001E790000}"/>
    <cellStyle name="Normal 10 2 6" xfId="31044" xr:uid="{00000000-0005-0000-0000-00001F790000}"/>
    <cellStyle name="Normal 10 2 6 2" xfId="31045" xr:uid="{00000000-0005-0000-0000-000020790000}"/>
    <cellStyle name="Normal 10 2 6 2 2" xfId="31046" xr:uid="{00000000-0005-0000-0000-000021790000}"/>
    <cellStyle name="Normal 10 2 6 3" xfId="31047" xr:uid="{00000000-0005-0000-0000-000022790000}"/>
    <cellStyle name="Normal 10 2 7" xfId="31048" xr:uid="{00000000-0005-0000-0000-000023790000}"/>
    <cellStyle name="Normal 10 2 7 2" xfId="31049" xr:uid="{00000000-0005-0000-0000-000024790000}"/>
    <cellStyle name="Normal 10 2 8" xfId="31050" xr:uid="{00000000-0005-0000-0000-000025790000}"/>
    <cellStyle name="Normal 10 3" xfId="31051" xr:uid="{00000000-0005-0000-0000-000026790000}"/>
    <cellStyle name="Normal 10 3 2" xfId="31052" xr:uid="{00000000-0005-0000-0000-000027790000}"/>
    <cellStyle name="Normal 10 3 2 2" xfId="31053" xr:uid="{00000000-0005-0000-0000-000028790000}"/>
    <cellStyle name="Normal 10 3 2 2 2" xfId="31054" xr:uid="{00000000-0005-0000-0000-000029790000}"/>
    <cellStyle name="Normal 10 3 2 2 2 2" xfId="31055" xr:uid="{00000000-0005-0000-0000-00002A790000}"/>
    <cellStyle name="Normal 10 3 2 2 2 2 2" xfId="31056" xr:uid="{00000000-0005-0000-0000-00002B790000}"/>
    <cellStyle name="Normal 10 3 2 2 2 3" xfId="31057" xr:uid="{00000000-0005-0000-0000-00002C790000}"/>
    <cellStyle name="Normal 10 3 2 2 3" xfId="31058" xr:uid="{00000000-0005-0000-0000-00002D790000}"/>
    <cellStyle name="Normal 10 3 2 2 3 2" xfId="31059" xr:uid="{00000000-0005-0000-0000-00002E790000}"/>
    <cellStyle name="Normal 10 3 2 2 4" xfId="31060" xr:uid="{00000000-0005-0000-0000-00002F790000}"/>
    <cellStyle name="Normal 10 3 2 3" xfId="31061" xr:uid="{00000000-0005-0000-0000-000030790000}"/>
    <cellStyle name="Normal 10 3 2 3 2" xfId="31062" xr:uid="{00000000-0005-0000-0000-000031790000}"/>
    <cellStyle name="Normal 10 3 2 3 2 2" xfId="31063" xr:uid="{00000000-0005-0000-0000-000032790000}"/>
    <cellStyle name="Normal 10 3 2 3 3" xfId="31064" xr:uid="{00000000-0005-0000-0000-000033790000}"/>
    <cellStyle name="Normal 10 3 2 4" xfId="31065" xr:uid="{00000000-0005-0000-0000-000034790000}"/>
    <cellStyle name="Normal 10 3 2 4 2" xfId="31066" xr:uid="{00000000-0005-0000-0000-000035790000}"/>
    <cellStyle name="Normal 10 3 2 4 2 2" xfId="31067" xr:uid="{00000000-0005-0000-0000-000036790000}"/>
    <cellStyle name="Normal 10 3 2 4 3" xfId="31068" xr:uid="{00000000-0005-0000-0000-000037790000}"/>
    <cellStyle name="Normal 10 3 2 5" xfId="31069" xr:uid="{00000000-0005-0000-0000-000038790000}"/>
    <cellStyle name="Normal 10 3 2 5 2" xfId="31070" xr:uid="{00000000-0005-0000-0000-000039790000}"/>
    <cellStyle name="Normal 10 3 2 6" xfId="31071" xr:uid="{00000000-0005-0000-0000-00003A790000}"/>
    <cellStyle name="Normal 10 3 3" xfId="31072" xr:uid="{00000000-0005-0000-0000-00003B790000}"/>
    <cellStyle name="Normal 10 3 3 2" xfId="31073" xr:uid="{00000000-0005-0000-0000-00003C790000}"/>
    <cellStyle name="Normal 10 3 3 2 2" xfId="31074" xr:uid="{00000000-0005-0000-0000-00003D790000}"/>
    <cellStyle name="Normal 10 3 3 2 2 2" xfId="31075" xr:uid="{00000000-0005-0000-0000-00003E790000}"/>
    <cellStyle name="Normal 10 3 3 2 3" xfId="31076" xr:uid="{00000000-0005-0000-0000-00003F790000}"/>
    <cellStyle name="Normal 10 3 3 3" xfId="31077" xr:uid="{00000000-0005-0000-0000-000040790000}"/>
    <cellStyle name="Normal 10 3 3 3 2" xfId="31078" xr:uid="{00000000-0005-0000-0000-000041790000}"/>
    <cellStyle name="Normal 10 3 3 4" xfId="31079" xr:uid="{00000000-0005-0000-0000-000042790000}"/>
    <cellStyle name="Normal 10 3 4" xfId="31080" xr:uid="{00000000-0005-0000-0000-000043790000}"/>
    <cellStyle name="Normal 10 3 4 2" xfId="31081" xr:uid="{00000000-0005-0000-0000-000044790000}"/>
    <cellStyle name="Normal 10 3 4 2 2" xfId="31082" xr:uid="{00000000-0005-0000-0000-000045790000}"/>
    <cellStyle name="Normal 10 3 4 3" xfId="31083" xr:uid="{00000000-0005-0000-0000-000046790000}"/>
    <cellStyle name="Normal 10 3 5" xfId="31084" xr:uid="{00000000-0005-0000-0000-000047790000}"/>
    <cellStyle name="Normal 10 3 5 2" xfId="31085" xr:uid="{00000000-0005-0000-0000-000048790000}"/>
    <cellStyle name="Normal 10 3 5 2 2" xfId="31086" xr:uid="{00000000-0005-0000-0000-000049790000}"/>
    <cellStyle name="Normal 10 3 5 3" xfId="31087" xr:uid="{00000000-0005-0000-0000-00004A790000}"/>
    <cellStyle name="Normal 10 3 6" xfId="31088" xr:uid="{00000000-0005-0000-0000-00004B790000}"/>
    <cellStyle name="Normal 10 3 6 2" xfId="31089" xr:uid="{00000000-0005-0000-0000-00004C790000}"/>
    <cellStyle name="Normal 10 3 7" xfId="31090" xr:uid="{00000000-0005-0000-0000-00004D790000}"/>
    <cellStyle name="Normal 10 4" xfId="31091" xr:uid="{00000000-0005-0000-0000-00004E790000}"/>
    <cellStyle name="Normal 10 4 2" xfId="31092" xr:uid="{00000000-0005-0000-0000-00004F790000}"/>
    <cellStyle name="Normal 10 4 2 2" xfId="31093" xr:uid="{00000000-0005-0000-0000-000050790000}"/>
    <cellStyle name="Normal 10 4 2 2 2" xfId="31094" xr:uid="{00000000-0005-0000-0000-000051790000}"/>
    <cellStyle name="Normal 10 4 2 2 2 2" xfId="31095" xr:uid="{00000000-0005-0000-0000-000052790000}"/>
    <cellStyle name="Normal 10 4 2 2 3" xfId="31096" xr:uid="{00000000-0005-0000-0000-000053790000}"/>
    <cellStyle name="Normal 10 4 2 3" xfId="31097" xr:uid="{00000000-0005-0000-0000-000054790000}"/>
    <cellStyle name="Normal 10 4 2 3 2" xfId="31098" xr:uid="{00000000-0005-0000-0000-000055790000}"/>
    <cellStyle name="Normal 10 4 2 4" xfId="31099" xr:uid="{00000000-0005-0000-0000-000056790000}"/>
    <cellStyle name="Normal 10 4 3" xfId="31100" xr:uid="{00000000-0005-0000-0000-000057790000}"/>
    <cellStyle name="Normal 10 4 3 2" xfId="31101" xr:uid="{00000000-0005-0000-0000-000058790000}"/>
    <cellStyle name="Normal 10 4 3 2 2" xfId="31102" xr:uid="{00000000-0005-0000-0000-000059790000}"/>
    <cellStyle name="Normal 10 4 3 3" xfId="31103" xr:uid="{00000000-0005-0000-0000-00005A790000}"/>
    <cellStyle name="Normal 10 4 4" xfId="31104" xr:uid="{00000000-0005-0000-0000-00005B790000}"/>
    <cellStyle name="Normal 10 4 4 2" xfId="31105" xr:uid="{00000000-0005-0000-0000-00005C790000}"/>
    <cellStyle name="Normal 10 4 4 2 2" xfId="31106" xr:uid="{00000000-0005-0000-0000-00005D790000}"/>
    <cellStyle name="Normal 10 4 4 3" xfId="31107" xr:uid="{00000000-0005-0000-0000-00005E790000}"/>
    <cellStyle name="Normal 10 4 5" xfId="31108" xr:uid="{00000000-0005-0000-0000-00005F790000}"/>
    <cellStyle name="Normal 10 4 5 2" xfId="31109" xr:uid="{00000000-0005-0000-0000-000060790000}"/>
    <cellStyle name="Normal 10 4 6" xfId="31110" xr:uid="{00000000-0005-0000-0000-000061790000}"/>
    <cellStyle name="Normal 10 5" xfId="31111" xr:uid="{00000000-0005-0000-0000-000062790000}"/>
    <cellStyle name="Normal 10 5 2" xfId="31112" xr:uid="{00000000-0005-0000-0000-000063790000}"/>
    <cellStyle name="Normal 10 5 2 2" xfId="31113" xr:uid="{00000000-0005-0000-0000-000064790000}"/>
    <cellStyle name="Normal 10 5 2 2 2" xfId="31114" xr:uid="{00000000-0005-0000-0000-000065790000}"/>
    <cellStyle name="Normal 10 5 2 3" xfId="31115" xr:uid="{00000000-0005-0000-0000-000066790000}"/>
    <cellStyle name="Normal 10 5 3" xfId="31116" xr:uid="{00000000-0005-0000-0000-000067790000}"/>
    <cellStyle name="Normal 10 5 3 2" xfId="31117" xr:uid="{00000000-0005-0000-0000-000068790000}"/>
    <cellStyle name="Normal 10 5 4" xfId="31118" xr:uid="{00000000-0005-0000-0000-000069790000}"/>
    <cellStyle name="Normal 10 6" xfId="31119" xr:uid="{00000000-0005-0000-0000-00006A790000}"/>
    <cellStyle name="Normal 10 6 2" xfId="31120" xr:uid="{00000000-0005-0000-0000-00006B790000}"/>
    <cellStyle name="Normal 10 6 2 2" xfId="31121" xr:uid="{00000000-0005-0000-0000-00006C790000}"/>
    <cellStyle name="Normal 10 6 3" xfId="31122" xr:uid="{00000000-0005-0000-0000-00006D790000}"/>
    <cellStyle name="Normal 10 7" xfId="31123" xr:uid="{00000000-0005-0000-0000-00006E790000}"/>
    <cellStyle name="Normal 10 7 2" xfId="31124" xr:uid="{00000000-0005-0000-0000-00006F790000}"/>
    <cellStyle name="Normal 10 7 2 2" xfId="31125" xr:uid="{00000000-0005-0000-0000-000070790000}"/>
    <cellStyle name="Normal 10 7 3" xfId="31126" xr:uid="{00000000-0005-0000-0000-000071790000}"/>
    <cellStyle name="Normal 10 8" xfId="31127" xr:uid="{00000000-0005-0000-0000-000072790000}"/>
    <cellStyle name="Normal 10 8 2" xfId="31128" xr:uid="{00000000-0005-0000-0000-000073790000}"/>
    <cellStyle name="Normal 10 9" xfId="31129" xr:uid="{00000000-0005-0000-0000-000074790000}"/>
    <cellStyle name="Normal 11" xfId="10" xr:uid="{00000000-0005-0000-0000-000075790000}"/>
    <cellStyle name="Normal 11 2" xfId="31130" xr:uid="{00000000-0005-0000-0000-000076790000}"/>
    <cellStyle name="Normal 11 2 2" xfId="31131" xr:uid="{00000000-0005-0000-0000-000077790000}"/>
    <cellStyle name="Normal 11 2 2 2" xfId="31132" xr:uid="{00000000-0005-0000-0000-000078790000}"/>
    <cellStyle name="Normal 11 2 2 2 2" xfId="31133" xr:uid="{00000000-0005-0000-0000-000079790000}"/>
    <cellStyle name="Normal 11 2 2 2 2 2" xfId="31134" xr:uid="{00000000-0005-0000-0000-00007A790000}"/>
    <cellStyle name="Normal 11 2 2 2 2 2 2" xfId="31135" xr:uid="{00000000-0005-0000-0000-00007B790000}"/>
    <cellStyle name="Normal 11 2 2 2 2 2 2 2" xfId="31136" xr:uid="{00000000-0005-0000-0000-00007C790000}"/>
    <cellStyle name="Normal 11 2 2 2 2 2 3" xfId="31137" xr:uid="{00000000-0005-0000-0000-00007D790000}"/>
    <cellStyle name="Normal 11 2 2 2 2 3" xfId="31138" xr:uid="{00000000-0005-0000-0000-00007E790000}"/>
    <cellStyle name="Normal 11 2 2 2 2 3 2" xfId="31139" xr:uid="{00000000-0005-0000-0000-00007F790000}"/>
    <cellStyle name="Normal 11 2 2 2 2 4" xfId="31140" xr:uid="{00000000-0005-0000-0000-000080790000}"/>
    <cellStyle name="Normal 11 2 2 2 3" xfId="31141" xr:uid="{00000000-0005-0000-0000-000081790000}"/>
    <cellStyle name="Normal 11 2 2 2 3 2" xfId="31142" xr:uid="{00000000-0005-0000-0000-000082790000}"/>
    <cellStyle name="Normal 11 2 2 2 3 2 2" xfId="31143" xr:uid="{00000000-0005-0000-0000-000083790000}"/>
    <cellStyle name="Normal 11 2 2 2 3 3" xfId="31144" xr:uid="{00000000-0005-0000-0000-000084790000}"/>
    <cellStyle name="Normal 11 2 2 2 4" xfId="31145" xr:uid="{00000000-0005-0000-0000-000085790000}"/>
    <cellStyle name="Normal 11 2 2 2 4 2" xfId="31146" xr:uid="{00000000-0005-0000-0000-000086790000}"/>
    <cellStyle name="Normal 11 2 2 2 4 2 2" xfId="31147" xr:uid="{00000000-0005-0000-0000-000087790000}"/>
    <cellStyle name="Normal 11 2 2 2 4 3" xfId="31148" xr:uid="{00000000-0005-0000-0000-000088790000}"/>
    <cellStyle name="Normal 11 2 2 2 5" xfId="31149" xr:uid="{00000000-0005-0000-0000-000089790000}"/>
    <cellStyle name="Normal 11 2 2 2 5 2" xfId="31150" xr:uid="{00000000-0005-0000-0000-00008A790000}"/>
    <cellStyle name="Normal 11 2 2 2 6" xfId="31151" xr:uid="{00000000-0005-0000-0000-00008B790000}"/>
    <cellStyle name="Normal 11 2 2 3" xfId="31152" xr:uid="{00000000-0005-0000-0000-00008C790000}"/>
    <cellStyle name="Normal 11 2 2 3 2" xfId="31153" xr:uid="{00000000-0005-0000-0000-00008D790000}"/>
    <cellStyle name="Normal 11 2 2 3 2 2" xfId="31154" xr:uid="{00000000-0005-0000-0000-00008E790000}"/>
    <cellStyle name="Normal 11 2 2 3 2 2 2" xfId="31155" xr:uid="{00000000-0005-0000-0000-00008F790000}"/>
    <cellStyle name="Normal 11 2 2 3 2 3" xfId="31156" xr:uid="{00000000-0005-0000-0000-000090790000}"/>
    <cellStyle name="Normal 11 2 2 3 3" xfId="31157" xr:uid="{00000000-0005-0000-0000-000091790000}"/>
    <cellStyle name="Normal 11 2 2 3 3 2" xfId="31158" xr:uid="{00000000-0005-0000-0000-000092790000}"/>
    <cellStyle name="Normal 11 2 2 3 4" xfId="31159" xr:uid="{00000000-0005-0000-0000-000093790000}"/>
    <cellStyle name="Normal 11 2 2 4" xfId="31160" xr:uid="{00000000-0005-0000-0000-000094790000}"/>
    <cellStyle name="Normal 11 2 2 4 2" xfId="31161" xr:uid="{00000000-0005-0000-0000-000095790000}"/>
    <cellStyle name="Normal 11 2 2 4 2 2" xfId="31162" xr:uid="{00000000-0005-0000-0000-000096790000}"/>
    <cellStyle name="Normal 11 2 2 4 3" xfId="31163" xr:uid="{00000000-0005-0000-0000-000097790000}"/>
    <cellStyle name="Normal 11 2 2 5" xfId="31164" xr:uid="{00000000-0005-0000-0000-000098790000}"/>
    <cellStyle name="Normal 11 2 2 5 2" xfId="31165" xr:uid="{00000000-0005-0000-0000-000099790000}"/>
    <cellStyle name="Normal 11 2 2 5 2 2" xfId="31166" xr:uid="{00000000-0005-0000-0000-00009A790000}"/>
    <cellStyle name="Normal 11 2 2 5 3" xfId="31167" xr:uid="{00000000-0005-0000-0000-00009B790000}"/>
    <cellStyle name="Normal 11 2 2 6" xfId="31168" xr:uid="{00000000-0005-0000-0000-00009C790000}"/>
    <cellStyle name="Normal 11 2 2 6 2" xfId="31169" xr:uid="{00000000-0005-0000-0000-00009D790000}"/>
    <cellStyle name="Normal 11 2 2 7" xfId="31170" xr:uid="{00000000-0005-0000-0000-00009E790000}"/>
    <cellStyle name="Normal 11 2 3" xfId="31171" xr:uid="{00000000-0005-0000-0000-00009F790000}"/>
    <cellStyle name="Normal 11 2 3 2" xfId="31172" xr:uid="{00000000-0005-0000-0000-0000A0790000}"/>
    <cellStyle name="Normal 11 2 3 2 2" xfId="31173" xr:uid="{00000000-0005-0000-0000-0000A1790000}"/>
    <cellStyle name="Normal 11 2 3 2 2 2" xfId="31174" xr:uid="{00000000-0005-0000-0000-0000A2790000}"/>
    <cellStyle name="Normal 11 2 3 2 2 2 2" xfId="31175" xr:uid="{00000000-0005-0000-0000-0000A3790000}"/>
    <cellStyle name="Normal 11 2 3 2 2 3" xfId="31176" xr:uid="{00000000-0005-0000-0000-0000A4790000}"/>
    <cellStyle name="Normal 11 2 3 2 3" xfId="31177" xr:uid="{00000000-0005-0000-0000-0000A5790000}"/>
    <cellStyle name="Normal 11 2 3 2 3 2" xfId="31178" xr:uid="{00000000-0005-0000-0000-0000A6790000}"/>
    <cellStyle name="Normal 11 2 3 2 4" xfId="31179" xr:uid="{00000000-0005-0000-0000-0000A7790000}"/>
    <cellStyle name="Normal 11 2 3 3" xfId="31180" xr:uid="{00000000-0005-0000-0000-0000A8790000}"/>
    <cellStyle name="Normal 11 2 3 3 2" xfId="31181" xr:uid="{00000000-0005-0000-0000-0000A9790000}"/>
    <cellStyle name="Normal 11 2 3 3 2 2" xfId="31182" xr:uid="{00000000-0005-0000-0000-0000AA790000}"/>
    <cellStyle name="Normal 11 2 3 3 3" xfId="31183" xr:uid="{00000000-0005-0000-0000-0000AB790000}"/>
    <cellStyle name="Normal 11 2 3 4" xfId="31184" xr:uid="{00000000-0005-0000-0000-0000AC790000}"/>
    <cellStyle name="Normal 11 2 3 4 2" xfId="31185" xr:uid="{00000000-0005-0000-0000-0000AD790000}"/>
    <cellStyle name="Normal 11 2 3 4 2 2" xfId="31186" xr:uid="{00000000-0005-0000-0000-0000AE790000}"/>
    <cellStyle name="Normal 11 2 3 4 3" xfId="31187" xr:uid="{00000000-0005-0000-0000-0000AF790000}"/>
    <cellStyle name="Normal 11 2 3 5" xfId="31188" xr:uid="{00000000-0005-0000-0000-0000B0790000}"/>
    <cellStyle name="Normal 11 2 3 5 2" xfId="31189" xr:uid="{00000000-0005-0000-0000-0000B1790000}"/>
    <cellStyle name="Normal 11 2 3 6" xfId="31190" xr:uid="{00000000-0005-0000-0000-0000B2790000}"/>
    <cellStyle name="Normal 11 2 4" xfId="31191" xr:uid="{00000000-0005-0000-0000-0000B3790000}"/>
    <cellStyle name="Normal 11 2 4 2" xfId="31192" xr:uid="{00000000-0005-0000-0000-0000B4790000}"/>
    <cellStyle name="Normal 11 2 4 2 2" xfId="31193" xr:uid="{00000000-0005-0000-0000-0000B5790000}"/>
    <cellStyle name="Normal 11 2 4 2 2 2" xfId="31194" xr:uid="{00000000-0005-0000-0000-0000B6790000}"/>
    <cellStyle name="Normal 11 2 4 2 3" xfId="31195" xr:uid="{00000000-0005-0000-0000-0000B7790000}"/>
    <cellStyle name="Normal 11 2 4 3" xfId="31196" xr:uid="{00000000-0005-0000-0000-0000B8790000}"/>
    <cellStyle name="Normal 11 2 4 3 2" xfId="31197" xr:uid="{00000000-0005-0000-0000-0000B9790000}"/>
    <cellStyle name="Normal 11 2 4 4" xfId="31198" xr:uid="{00000000-0005-0000-0000-0000BA790000}"/>
    <cellStyle name="Normal 11 2 5" xfId="31199" xr:uid="{00000000-0005-0000-0000-0000BB790000}"/>
    <cellStyle name="Normal 11 2 5 2" xfId="31200" xr:uid="{00000000-0005-0000-0000-0000BC790000}"/>
    <cellStyle name="Normal 11 2 5 2 2" xfId="31201" xr:uid="{00000000-0005-0000-0000-0000BD790000}"/>
    <cellStyle name="Normal 11 2 5 3" xfId="31202" xr:uid="{00000000-0005-0000-0000-0000BE790000}"/>
    <cellStyle name="Normal 11 2 6" xfId="31203" xr:uid="{00000000-0005-0000-0000-0000BF790000}"/>
    <cellStyle name="Normal 11 2 6 2" xfId="31204" xr:uid="{00000000-0005-0000-0000-0000C0790000}"/>
    <cellStyle name="Normal 11 2 6 2 2" xfId="31205" xr:uid="{00000000-0005-0000-0000-0000C1790000}"/>
    <cellStyle name="Normal 11 2 6 3" xfId="31206" xr:uid="{00000000-0005-0000-0000-0000C2790000}"/>
    <cellStyle name="Normal 11 2 7" xfId="31207" xr:uid="{00000000-0005-0000-0000-0000C3790000}"/>
    <cellStyle name="Normal 11 2 7 2" xfId="31208" xr:uid="{00000000-0005-0000-0000-0000C4790000}"/>
    <cellStyle name="Normal 11 2 8" xfId="31209" xr:uid="{00000000-0005-0000-0000-0000C5790000}"/>
    <cellStyle name="Normal 11 3" xfId="31210" xr:uid="{00000000-0005-0000-0000-0000C6790000}"/>
    <cellStyle name="Normal 11 3 2" xfId="31211" xr:uid="{00000000-0005-0000-0000-0000C7790000}"/>
    <cellStyle name="Normal 11 3 2 2" xfId="31212" xr:uid="{00000000-0005-0000-0000-0000C8790000}"/>
    <cellStyle name="Normal 11 3 2 2 2" xfId="31213" xr:uid="{00000000-0005-0000-0000-0000C9790000}"/>
    <cellStyle name="Normal 11 3 2 2 2 2" xfId="31214" xr:uid="{00000000-0005-0000-0000-0000CA790000}"/>
    <cellStyle name="Normal 11 3 2 2 2 2 2" xfId="31215" xr:uid="{00000000-0005-0000-0000-0000CB790000}"/>
    <cellStyle name="Normal 11 3 2 2 2 3" xfId="31216" xr:uid="{00000000-0005-0000-0000-0000CC790000}"/>
    <cellStyle name="Normal 11 3 2 2 3" xfId="31217" xr:uid="{00000000-0005-0000-0000-0000CD790000}"/>
    <cellStyle name="Normal 11 3 2 2 3 2" xfId="31218" xr:uid="{00000000-0005-0000-0000-0000CE790000}"/>
    <cellStyle name="Normal 11 3 2 2 4" xfId="31219" xr:uid="{00000000-0005-0000-0000-0000CF790000}"/>
    <cellStyle name="Normal 11 3 2 3" xfId="31220" xr:uid="{00000000-0005-0000-0000-0000D0790000}"/>
    <cellStyle name="Normal 11 3 2 3 2" xfId="31221" xr:uid="{00000000-0005-0000-0000-0000D1790000}"/>
    <cellStyle name="Normal 11 3 2 3 2 2" xfId="31222" xr:uid="{00000000-0005-0000-0000-0000D2790000}"/>
    <cellStyle name="Normal 11 3 2 3 3" xfId="31223" xr:uid="{00000000-0005-0000-0000-0000D3790000}"/>
    <cellStyle name="Normal 11 3 2 4" xfId="31224" xr:uid="{00000000-0005-0000-0000-0000D4790000}"/>
    <cellStyle name="Normal 11 3 2 4 2" xfId="31225" xr:uid="{00000000-0005-0000-0000-0000D5790000}"/>
    <cellStyle name="Normal 11 3 2 4 2 2" xfId="31226" xr:uid="{00000000-0005-0000-0000-0000D6790000}"/>
    <cellStyle name="Normal 11 3 2 4 3" xfId="31227" xr:uid="{00000000-0005-0000-0000-0000D7790000}"/>
    <cellStyle name="Normal 11 3 2 5" xfId="31228" xr:uid="{00000000-0005-0000-0000-0000D8790000}"/>
    <cellStyle name="Normal 11 3 2 5 2" xfId="31229" xr:uid="{00000000-0005-0000-0000-0000D9790000}"/>
    <cellStyle name="Normal 11 3 2 6" xfId="31230" xr:uid="{00000000-0005-0000-0000-0000DA790000}"/>
    <cellStyle name="Normal 11 3 3" xfId="31231" xr:uid="{00000000-0005-0000-0000-0000DB790000}"/>
    <cellStyle name="Normal 11 3 3 2" xfId="31232" xr:uid="{00000000-0005-0000-0000-0000DC790000}"/>
    <cellStyle name="Normal 11 3 3 2 2" xfId="31233" xr:uid="{00000000-0005-0000-0000-0000DD790000}"/>
    <cellStyle name="Normal 11 3 3 2 2 2" xfId="31234" xr:uid="{00000000-0005-0000-0000-0000DE790000}"/>
    <cellStyle name="Normal 11 3 3 2 3" xfId="31235" xr:uid="{00000000-0005-0000-0000-0000DF790000}"/>
    <cellStyle name="Normal 11 3 3 3" xfId="31236" xr:uid="{00000000-0005-0000-0000-0000E0790000}"/>
    <cellStyle name="Normal 11 3 3 3 2" xfId="31237" xr:uid="{00000000-0005-0000-0000-0000E1790000}"/>
    <cellStyle name="Normal 11 3 3 4" xfId="31238" xr:uid="{00000000-0005-0000-0000-0000E2790000}"/>
    <cellStyle name="Normal 11 3 4" xfId="31239" xr:uid="{00000000-0005-0000-0000-0000E3790000}"/>
    <cellStyle name="Normal 11 3 4 2" xfId="31240" xr:uid="{00000000-0005-0000-0000-0000E4790000}"/>
    <cellStyle name="Normal 11 3 4 2 2" xfId="31241" xr:uid="{00000000-0005-0000-0000-0000E5790000}"/>
    <cellStyle name="Normal 11 3 4 3" xfId="31242" xr:uid="{00000000-0005-0000-0000-0000E6790000}"/>
    <cellStyle name="Normal 11 3 5" xfId="31243" xr:uid="{00000000-0005-0000-0000-0000E7790000}"/>
    <cellStyle name="Normal 11 3 5 2" xfId="31244" xr:uid="{00000000-0005-0000-0000-0000E8790000}"/>
    <cellStyle name="Normal 11 3 5 2 2" xfId="31245" xr:uid="{00000000-0005-0000-0000-0000E9790000}"/>
    <cellStyle name="Normal 11 3 5 3" xfId="31246" xr:uid="{00000000-0005-0000-0000-0000EA790000}"/>
    <cellStyle name="Normal 11 3 6" xfId="31247" xr:uid="{00000000-0005-0000-0000-0000EB790000}"/>
    <cellStyle name="Normal 11 3 6 2" xfId="31248" xr:uid="{00000000-0005-0000-0000-0000EC790000}"/>
    <cellStyle name="Normal 11 3 7" xfId="31249" xr:uid="{00000000-0005-0000-0000-0000ED790000}"/>
    <cellStyle name="Normal 11 4" xfId="31250" xr:uid="{00000000-0005-0000-0000-0000EE790000}"/>
    <cellStyle name="Normal 11 4 2" xfId="31251" xr:uid="{00000000-0005-0000-0000-0000EF790000}"/>
    <cellStyle name="Normal 11 4 2 2" xfId="31252" xr:uid="{00000000-0005-0000-0000-0000F0790000}"/>
    <cellStyle name="Normal 11 4 2 2 2" xfId="31253" xr:uid="{00000000-0005-0000-0000-0000F1790000}"/>
    <cellStyle name="Normal 11 4 2 2 2 2" xfId="31254" xr:uid="{00000000-0005-0000-0000-0000F2790000}"/>
    <cellStyle name="Normal 11 4 2 2 3" xfId="31255" xr:uid="{00000000-0005-0000-0000-0000F3790000}"/>
    <cellStyle name="Normal 11 4 2 3" xfId="31256" xr:uid="{00000000-0005-0000-0000-0000F4790000}"/>
    <cellStyle name="Normal 11 4 2 3 2" xfId="31257" xr:uid="{00000000-0005-0000-0000-0000F5790000}"/>
    <cellStyle name="Normal 11 4 2 4" xfId="31258" xr:uid="{00000000-0005-0000-0000-0000F6790000}"/>
    <cellStyle name="Normal 11 4 3" xfId="31259" xr:uid="{00000000-0005-0000-0000-0000F7790000}"/>
    <cellStyle name="Normal 11 4 3 2" xfId="31260" xr:uid="{00000000-0005-0000-0000-0000F8790000}"/>
    <cellStyle name="Normal 11 4 3 2 2" xfId="31261" xr:uid="{00000000-0005-0000-0000-0000F9790000}"/>
    <cellStyle name="Normal 11 4 3 3" xfId="31262" xr:uid="{00000000-0005-0000-0000-0000FA790000}"/>
    <cellStyle name="Normal 11 4 4" xfId="31263" xr:uid="{00000000-0005-0000-0000-0000FB790000}"/>
    <cellStyle name="Normal 11 4 4 2" xfId="31264" xr:uid="{00000000-0005-0000-0000-0000FC790000}"/>
    <cellStyle name="Normal 11 4 4 2 2" xfId="31265" xr:uid="{00000000-0005-0000-0000-0000FD790000}"/>
    <cellStyle name="Normal 11 4 4 3" xfId="31266" xr:uid="{00000000-0005-0000-0000-0000FE790000}"/>
    <cellStyle name="Normal 11 4 5" xfId="31267" xr:uid="{00000000-0005-0000-0000-0000FF790000}"/>
    <cellStyle name="Normal 11 4 5 2" xfId="31268" xr:uid="{00000000-0005-0000-0000-0000007A0000}"/>
    <cellStyle name="Normal 11 4 6" xfId="31269" xr:uid="{00000000-0005-0000-0000-0000017A0000}"/>
    <cellStyle name="Normal 11 5" xfId="31270" xr:uid="{00000000-0005-0000-0000-0000027A0000}"/>
    <cellStyle name="Normal 11 5 2" xfId="31271" xr:uid="{00000000-0005-0000-0000-0000037A0000}"/>
    <cellStyle name="Normal 11 5 2 2" xfId="31272" xr:uid="{00000000-0005-0000-0000-0000047A0000}"/>
    <cellStyle name="Normal 11 5 2 2 2" xfId="31273" xr:uid="{00000000-0005-0000-0000-0000057A0000}"/>
    <cellStyle name="Normal 11 5 2 3" xfId="31274" xr:uid="{00000000-0005-0000-0000-0000067A0000}"/>
    <cellStyle name="Normal 11 5 3" xfId="31275" xr:uid="{00000000-0005-0000-0000-0000077A0000}"/>
    <cellStyle name="Normal 11 5 3 2" xfId="31276" xr:uid="{00000000-0005-0000-0000-0000087A0000}"/>
    <cellStyle name="Normal 11 5 4" xfId="31277" xr:uid="{00000000-0005-0000-0000-0000097A0000}"/>
    <cellStyle name="Normal 11 6" xfId="31278" xr:uid="{00000000-0005-0000-0000-00000A7A0000}"/>
    <cellStyle name="Normal 11 6 2" xfId="31279" xr:uid="{00000000-0005-0000-0000-00000B7A0000}"/>
    <cellStyle name="Normal 11 6 2 2" xfId="31280" xr:uid="{00000000-0005-0000-0000-00000C7A0000}"/>
    <cellStyle name="Normal 11 6 3" xfId="31281" xr:uid="{00000000-0005-0000-0000-00000D7A0000}"/>
    <cellStyle name="Normal 11 7" xfId="31282" xr:uid="{00000000-0005-0000-0000-00000E7A0000}"/>
    <cellStyle name="Normal 11 7 2" xfId="31283" xr:uid="{00000000-0005-0000-0000-00000F7A0000}"/>
    <cellStyle name="Normal 11 7 2 2" xfId="31284" xr:uid="{00000000-0005-0000-0000-0000107A0000}"/>
    <cellStyle name="Normal 11 7 3" xfId="31285" xr:uid="{00000000-0005-0000-0000-0000117A0000}"/>
    <cellStyle name="Normal 11 8" xfId="31286" xr:uid="{00000000-0005-0000-0000-0000127A0000}"/>
    <cellStyle name="Normal 11 8 2" xfId="31287" xr:uid="{00000000-0005-0000-0000-0000137A0000}"/>
    <cellStyle name="Normal 11 9" xfId="31288" xr:uid="{00000000-0005-0000-0000-0000147A0000}"/>
    <cellStyle name="Normal 12" xfId="11" xr:uid="{00000000-0005-0000-0000-0000157A0000}"/>
    <cellStyle name="Normal 12 10" xfId="31289" xr:uid="{00000000-0005-0000-0000-0000167A0000}"/>
    <cellStyle name="Normal 12 2" xfId="31290" xr:uid="{00000000-0005-0000-0000-0000177A0000}"/>
    <cellStyle name="Normal 12 2 2" xfId="31291" xr:uid="{00000000-0005-0000-0000-0000187A0000}"/>
    <cellStyle name="Normal 12 2 2 2" xfId="31292" xr:uid="{00000000-0005-0000-0000-0000197A0000}"/>
    <cellStyle name="Normal 12 2 2 2 2" xfId="31293" xr:uid="{00000000-0005-0000-0000-00001A7A0000}"/>
    <cellStyle name="Normal 12 2 2 2 2 2" xfId="31294" xr:uid="{00000000-0005-0000-0000-00001B7A0000}"/>
    <cellStyle name="Normal 12 2 2 2 2 2 2" xfId="31295" xr:uid="{00000000-0005-0000-0000-00001C7A0000}"/>
    <cellStyle name="Normal 12 2 2 2 2 2 2 2" xfId="31296" xr:uid="{00000000-0005-0000-0000-00001D7A0000}"/>
    <cellStyle name="Normal 12 2 2 2 2 2 3" xfId="31297" xr:uid="{00000000-0005-0000-0000-00001E7A0000}"/>
    <cellStyle name="Normal 12 2 2 2 2 3" xfId="31298" xr:uid="{00000000-0005-0000-0000-00001F7A0000}"/>
    <cellStyle name="Normal 12 2 2 2 2 3 2" xfId="31299" xr:uid="{00000000-0005-0000-0000-0000207A0000}"/>
    <cellStyle name="Normal 12 2 2 2 2 4" xfId="31300" xr:uid="{00000000-0005-0000-0000-0000217A0000}"/>
    <cellStyle name="Normal 12 2 2 2 3" xfId="31301" xr:uid="{00000000-0005-0000-0000-0000227A0000}"/>
    <cellStyle name="Normal 12 2 2 2 3 2" xfId="31302" xr:uid="{00000000-0005-0000-0000-0000237A0000}"/>
    <cellStyle name="Normal 12 2 2 2 3 2 2" xfId="31303" xr:uid="{00000000-0005-0000-0000-0000247A0000}"/>
    <cellStyle name="Normal 12 2 2 2 3 3" xfId="31304" xr:uid="{00000000-0005-0000-0000-0000257A0000}"/>
    <cellStyle name="Normal 12 2 2 2 4" xfId="31305" xr:uid="{00000000-0005-0000-0000-0000267A0000}"/>
    <cellStyle name="Normal 12 2 2 2 4 2" xfId="31306" xr:uid="{00000000-0005-0000-0000-0000277A0000}"/>
    <cellStyle name="Normal 12 2 2 2 4 2 2" xfId="31307" xr:uid="{00000000-0005-0000-0000-0000287A0000}"/>
    <cellStyle name="Normal 12 2 2 2 4 3" xfId="31308" xr:uid="{00000000-0005-0000-0000-0000297A0000}"/>
    <cellStyle name="Normal 12 2 2 2 5" xfId="31309" xr:uid="{00000000-0005-0000-0000-00002A7A0000}"/>
    <cellStyle name="Normal 12 2 2 2 5 2" xfId="31310" xr:uid="{00000000-0005-0000-0000-00002B7A0000}"/>
    <cellStyle name="Normal 12 2 2 2 6" xfId="31311" xr:uid="{00000000-0005-0000-0000-00002C7A0000}"/>
    <cellStyle name="Normal 12 2 2 3" xfId="31312" xr:uid="{00000000-0005-0000-0000-00002D7A0000}"/>
    <cellStyle name="Normal 12 2 2 3 2" xfId="31313" xr:uid="{00000000-0005-0000-0000-00002E7A0000}"/>
    <cellStyle name="Normal 12 2 2 3 2 2" xfId="31314" xr:uid="{00000000-0005-0000-0000-00002F7A0000}"/>
    <cellStyle name="Normal 12 2 2 3 2 2 2" xfId="31315" xr:uid="{00000000-0005-0000-0000-0000307A0000}"/>
    <cellStyle name="Normal 12 2 2 3 2 3" xfId="31316" xr:uid="{00000000-0005-0000-0000-0000317A0000}"/>
    <cellStyle name="Normal 12 2 2 3 3" xfId="31317" xr:uid="{00000000-0005-0000-0000-0000327A0000}"/>
    <cellStyle name="Normal 12 2 2 3 3 2" xfId="31318" xr:uid="{00000000-0005-0000-0000-0000337A0000}"/>
    <cellStyle name="Normal 12 2 2 3 4" xfId="31319" xr:uid="{00000000-0005-0000-0000-0000347A0000}"/>
    <cellStyle name="Normal 12 2 2 4" xfId="31320" xr:uid="{00000000-0005-0000-0000-0000357A0000}"/>
    <cellStyle name="Normal 12 2 2 4 2" xfId="31321" xr:uid="{00000000-0005-0000-0000-0000367A0000}"/>
    <cellStyle name="Normal 12 2 2 4 2 2" xfId="31322" xr:uid="{00000000-0005-0000-0000-0000377A0000}"/>
    <cellStyle name="Normal 12 2 2 4 3" xfId="31323" xr:uid="{00000000-0005-0000-0000-0000387A0000}"/>
    <cellStyle name="Normal 12 2 2 5" xfId="31324" xr:uid="{00000000-0005-0000-0000-0000397A0000}"/>
    <cellStyle name="Normal 12 2 2 5 2" xfId="31325" xr:uid="{00000000-0005-0000-0000-00003A7A0000}"/>
    <cellStyle name="Normal 12 2 2 5 2 2" xfId="31326" xr:uid="{00000000-0005-0000-0000-00003B7A0000}"/>
    <cellStyle name="Normal 12 2 2 5 3" xfId="31327" xr:uid="{00000000-0005-0000-0000-00003C7A0000}"/>
    <cellStyle name="Normal 12 2 2 6" xfId="31328" xr:uid="{00000000-0005-0000-0000-00003D7A0000}"/>
    <cellStyle name="Normal 12 2 2 6 2" xfId="31329" xr:uid="{00000000-0005-0000-0000-00003E7A0000}"/>
    <cellStyle name="Normal 12 2 2 7" xfId="31330" xr:uid="{00000000-0005-0000-0000-00003F7A0000}"/>
    <cellStyle name="Normal 12 2 3" xfId="31331" xr:uid="{00000000-0005-0000-0000-0000407A0000}"/>
    <cellStyle name="Normal 12 2 3 2" xfId="31332" xr:uid="{00000000-0005-0000-0000-0000417A0000}"/>
    <cellStyle name="Normal 12 2 3 2 2" xfId="31333" xr:uid="{00000000-0005-0000-0000-0000427A0000}"/>
    <cellStyle name="Normal 12 2 3 2 2 2" xfId="31334" xr:uid="{00000000-0005-0000-0000-0000437A0000}"/>
    <cellStyle name="Normal 12 2 3 2 2 2 2" xfId="31335" xr:uid="{00000000-0005-0000-0000-0000447A0000}"/>
    <cellStyle name="Normal 12 2 3 2 2 3" xfId="31336" xr:uid="{00000000-0005-0000-0000-0000457A0000}"/>
    <cellStyle name="Normal 12 2 3 2 3" xfId="31337" xr:uid="{00000000-0005-0000-0000-0000467A0000}"/>
    <cellStyle name="Normal 12 2 3 2 3 2" xfId="31338" xr:uid="{00000000-0005-0000-0000-0000477A0000}"/>
    <cellStyle name="Normal 12 2 3 2 4" xfId="31339" xr:uid="{00000000-0005-0000-0000-0000487A0000}"/>
    <cellStyle name="Normal 12 2 3 3" xfId="31340" xr:uid="{00000000-0005-0000-0000-0000497A0000}"/>
    <cellStyle name="Normal 12 2 3 3 2" xfId="31341" xr:uid="{00000000-0005-0000-0000-00004A7A0000}"/>
    <cellStyle name="Normal 12 2 3 3 2 2" xfId="31342" xr:uid="{00000000-0005-0000-0000-00004B7A0000}"/>
    <cellStyle name="Normal 12 2 3 3 3" xfId="31343" xr:uid="{00000000-0005-0000-0000-00004C7A0000}"/>
    <cellStyle name="Normal 12 2 3 4" xfId="31344" xr:uid="{00000000-0005-0000-0000-00004D7A0000}"/>
    <cellStyle name="Normal 12 2 3 4 2" xfId="31345" xr:uid="{00000000-0005-0000-0000-00004E7A0000}"/>
    <cellStyle name="Normal 12 2 3 4 2 2" xfId="31346" xr:uid="{00000000-0005-0000-0000-00004F7A0000}"/>
    <cellStyle name="Normal 12 2 3 4 3" xfId="31347" xr:uid="{00000000-0005-0000-0000-0000507A0000}"/>
    <cellStyle name="Normal 12 2 3 5" xfId="31348" xr:uid="{00000000-0005-0000-0000-0000517A0000}"/>
    <cellStyle name="Normal 12 2 3 5 2" xfId="31349" xr:uid="{00000000-0005-0000-0000-0000527A0000}"/>
    <cellStyle name="Normal 12 2 3 6" xfId="31350" xr:uid="{00000000-0005-0000-0000-0000537A0000}"/>
    <cellStyle name="Normal 12 2 4" xfId="31351" xr:uid="{00000000-0005-0000-0000-0000547A0000}"/>
    <cellStyle name="Normal 12 2 4 2" xfId="31352" xr:uid="{00000000-0005-0000-0000-0000557A0000}"/>
    <cellStyle name="Normal 12 2 4 2 2" xfId="31353" xr:uid="{00000000-0005-0000-0000-0000567A0000}"/>
    <cellStyle name="Normal 12 2 4 2 2 2" xfId="31354" xr:uid="{00000000-0005-0000-0000-0000577A0000}"/>
    <cellStyle name="Normal 12 2 4 2 3" xfId="31355" xr:uid="{00000000-0005-0000-0000-0000587A0000}"/>
    <cellStyle name="Normal 12 2 4 3" xfId="31356" xr:uid="{00000000-0005-0000-0000-0000597A0000}"/>
    <cellStyle name="Normal 12 2 4 3 2" xfId="31357" xr:uid="{00000000-0005-0000-0000-00005A7A0000}"/>
    <cellStyle name="Normal 12 2 4 4" xfId="31358" xr:uid="{00000000-0005-0000-0000-00005B7A0000}"/>
    <cellStyle name="Normal 12 2 5" xfId="31359" xr:uid="{00000000-0005-0000-0000-00005C7A0000}"/>
    <cellStyle name="Normal 12 2 5 2" xfId="31360" xr:uid="{00000000-0005-0000-0000-00005D7A0000}"/>
    <cellStyle name="Normal 12 2 5 2 2" xfId="31361" xr:uid="{00000000-0005-0000-0000-00005E7A0000}"/>
    <cellStyle name="Normal 12 2 5 3" xfId="31362" xr:uid="{00000000-0005-0000-0000-00005F7A0000}"/>
    <cellStyle name="Normal 12 2 6" xfId="31363" xr:uid="{00000000-0005-0000-0000-0000607A0000}"/>
    <cellStyle name="Normal 12 2 6 2" xfId="31364" xr:uid="{00000000-0005-0000-0000-0000617A0000}"/>
    <cellStyle name="Normal 12 2 6 2 2" xfId="31365" xr:uid="{00000000-0005-0000-0000-0000627A0000}"/>
    <cellStyle name="Normal 12 2 6 3" xfId="31366" xr:uid="{00000000-0005-0000-0000-0000637A0000}"/>
    <cellStyle name="Normal 12 2 7" xfId="31367" xr:uid="{00000000-0005-0000-0000-0000647A0000}"/>
    <cellStyle name="Normal 12 2 7 2" xfId="31368" xr:uid="{00000000-0005-0000-0000-0000657A0000}"/>
    <cellStyle name="Normal 12 2 8" xfId="31369" xr:uid="{00000000-0005-0000-0000-0000667A0000}"/>
    <cellStyle name="Normal 12 3" xfId="31370" xr:uid="{00000000-0005-0000-0000-0000677A0000}"/>
    <cellStyle name="Normal 12 3 2" xfId="31371" xr:uid="{00000000-0005-0000-0000-0000687A0000}"/>
    <cellStyle name="Normal 12 3 2 2" xfId="31372" xr:uid="{00000000-0005-0000-0000-0000697A0000}"/>
    <cellStyle name="Normal 12 3 2 2 2" xfId="31373" xr:uid="{00000000-0005-0000-0000-00006A7A0000}"/>
    <cellStyle name="Normal 12 3 2 2 2 2" xfId="31374" xr:uid="{00000000-0005-0000-0000-00006B7A0000}"/>
    <cellStyle name="Normal 12 3 2 2 2 2 2" xfId="31375" xr:uid="{00000000-0005-0000-0000-00006C7A0000}"/>
    <cellStyle name="Normal 12 3 2 2 2 3" xfId="31376" xr:uid="{00000000-0005-0000-0000-00006D7A0000}"/>
    <cellStyle name="Normal 12 3 2 2 3" xfId="31377" xr:uid="{00000000-0005-0000-0000-00006E7A0000}"/>
    <cellStyle name="Normal 12 3 2 2 3 2" xfId="31378" xr:uid="{00000000-0005-0000-0000-00006F7A0000}"/>
    <cellStyle name="Normal 12 3 2 2 4" xfId="31379" xr:uid="{00000000-0005-0000-0000-0000707A0000}"/>
    <cellStyle name="Normal 12 3 2 3" xfId="31380" xr:uid="{00000000-0005-0000-0000-0000717A0000}"/>
    <cellStyle name="Normal 12 3 2 3 2" xfId="31381" xr:uid="{00000000-0005-0000-0000-0000727A0000}"/>
    <cellStyle name="Normal 12 3 2 3 2 2" xfId="31382" xr:uid="{00000000-0005-0000-0000-0000737A0000}"/>
    <cellStyle name="Normal 12 3 2 3 3" xfId="31383" xr:uid="{00000000-0005-0000-0000-0000747A0000}"/>
    <cellStyle name="Normal 12 3 2 4" xfId="31384" xr:uid="{00000000-0005-0000-0000-0000757A0000}"/>
    <cellStyle name="Normal 12 3 2 4 2" xfId="31385" xr:uid="{00000000-0005-0000-0000-0000767A0000}"/>
    <cellStyle name="Normal 12 3 2 4 2 2" xfId="31386" xr:uid="{00000000-0005-0000-0000-0000777A0000}"/>
    <cellStyle name="Normal 12 3 2 4 3" xfId="31387" xr:uid="{00000000-0005-0000-0000-0000787A0000}"/>
    <cellStyle name="Normal 12 3 2 5" xfId="31388" xr:uid="{00000000-0005-0000-0000-0000797A0000}"/>
    <cellStyle name="Normal 12 3 2 5 2" xfId="31389" xr:uid="{00000000-0005-0000-0000-00007A7A0000}"/>
    <cellStyle name="Normal 12 3 2 6" xfId="31390" xr:uid="{00000000-0005-0000-0000-00007B7A0000}"/>
    <cellStyle name="Normal 12 3 3" xfId="31391" xr:uid="{00000000-0005-0000-0000-00007C7A0000}"/>
    <cellStyle name="Normal 12 3 3 2" xfId="31392" xr:uid="{00000000-0005-0000-0000-00007D7A0000}"/>
    <cellStyle name="Normal 12 3 3 2 2" xfId="31393" xr:uid="{00000000-0005-0000-0000-00007E7A0000}"/>
    <cellStyle name="Normal 12 3 3 2 2 2" xfId="31394" xr:uid="{00000000-0005-0000-0000-00007F7A0000}"/>
    <cellStyle name="Normal 12 3 3 2 3" xfId="31395" xr:uid="{00000000-0005-0000-0000-0000807A0000}"/>
    <cellStyle name="Normal 12 3 3 3" xfId="31396" xr:uid="{00000000-0005-0000-0000-0000817A0000}"/>
    <cellStyle name="Normal 12 3 3 3 2" xfId="31397" xr:uid="{00000000-0005-0000-0000-0000827A0000}"/>
    <cellStyle name="Normal 12 3 3 4" xfId="31398" xr:uid="{00000000-0005-0000-0000-0000837A0000}"/>
    <cellStyle name="Normal 12 3 4" xfId="31399" xr:uid="{00000000-0005-0000-0000-0000847A0000}"/>
    <cellStyle name="Normal 12 3 4 2" xfId="31400" xr:uid="{00000000-0005-0000-0000-0000857A0000}"/>
    <cellStyle name="Normal 12 3 4 2 2" xfId="31401" xr:uid="{00000000-0005-0000-0000-0000867A0000}"/>
    <cellStyle name="Normal 12 3 4 3" xfId="31402" xr:uid="{00000000-0005-0000-0000-0000877A0000}"/>
    <cellStyle name="Normal 12 3 5" xfId="31403" xr:uid="{00000000-0005-0000-0000-0000887A0000}"/>
    <cellStyle name="Normal 12 3 5 2" xfId="31404" xr:uid="{00000000-0005-0000-0000-0000897A0000}"/>
    <cellStyle name="Normal 12 3 5 2 2" xfId="31405" xr:uid="{00000000-0005-0000-0000-00008A7A0000}"/>
    <cellStyle name="Normal 12 3 5 3" xfId="31406" xr:uid="{00000000-0005-0000-0000-00008B7A0000}"/>
    <cellStyle name="Normal 12 3 6" xfId="31407" xr:uid="{00000000-0005-0000-0000-00008C7A0000}"/>
    <cellStyle name="Normal 12 3 6 2" xfId="31408" xr:uid="{00000000-0005-0000-0000-00008D7A0000}"/>
    <cellStyle name="Normal 12 3 7" xfId="31409" xr:uid="{00000000-0005-0000-0000-00008E7A0000}"/>
    <cellStyle name="Normal 12 4" xfId="31410" xr:uid="{00000000-0005-0000-0000-00008F7A0000}"/>
    <cellStyle name="Normal 12 4 2" xfId="31411" xr:uid="{00000000-0005-0000-0000-0000907A0000}"/>
    <cellStyle name="Normal 12 4 2 2" xfId="31412" xr:uid="{00000000-0005-0000-0000-0000917A0000}"/>
    <cellStyle name="Normal 12 4 2 2 2" xfId="31413" xr:uid="{00000000-0005-0000-0000-0000927A0000}"/>
    <cellStyle name="Normal 12 4 2 2 2 2" xfId="31414" xr:uid="{00000000-0005-0000-0000-0000937A0000}"/>
    <cellStyle name="Normal 12 4 2 2 3" xfId="31415" xr:uid="{00000000-0005-0000-0000-0000947A0000}"/>
    <cellStyle name="Normal 12 4 2 3" xfId="31416" xr:uid="{00000000-0005-0000-0000-0000957A0000}"/>
    <cellStyle name="Normal 12 4 2 3 2" xfId="31417" xr:uid="{00000000-0005-0000-0000-0000967A0000}"/>
    <cellStyle name="Normal 12 4 2 4" xfId="31418" xr:uid="{00000000-0005-0000-0000-0000977A0000}"/>
    <cellStyle name="Normal 12 4 3" xfId="31419" xr:uid="{00000000-0005-0000-0000-0000987A0000}"/>
    <cellStyle name="Normal 12 4 3 2" xfId="31420" xr:uid="{00000000-0005-0000-0000-0000997A0000}"/>
    <cellStyle name="Normal 12 4 3 2 2" xfId="31421" xr:uid="{00000000-0005-0000-0000-00009A7A0000}"/>
    <cellStyle name="Normal 12 4 3 3" xfId="31422" xr:uid="{00000000-0005-0000-0000-00009B7A0000}"/>
    <cellStyle name="Normal 12 4 4" xfId="31423" xr:uid="{00000000-0005-0000-0000-00009C7A0000}"/>
    <cellStyle name="Normal 12 4 4 2" xfId="31424" xr:uid="{00000000-0005-0000-0000-00009D7A0000}"/>
    <cellStyle name="Normal 12 4 4 2 2" xfId="31425" xr:uid="{00000000-0005-0000-0000-00009E7A0000}"/>
    <cellStyle name="Normal 12 4 4 3" xfId="31426" xr:uid="{00000000-0005-0000-0000-00009F7A0000}"/>
    <cellStyle name="Normal 12 4 5" xfId="31427" xr:uid="{00000000-0005-0000-0000-0000A07A0000}"/>
    <cellStyle name="Normal 12 4 5 2" xfId="31428" xr:uid="{00000000-0005-0000-0000-0000A17A0000}"/>
    <cellStyle name="Normal 12 4 6" xfId="31429" xr:uid="{00000000-0005-0000-0000-0000A27A0000}"/>
    <cellStyle name="Normal 12 5" xfId="31430" xr:uid="{00000000-0005-0000-0000-0000A37A0000}"/>
    <cellStyle name="Normal 12 5 2" xfId="31431" xr:uid="{00000000-0005-0000-0000-0000A47A0000}"/>
    <cellStyle name="Normal 12 5 2 2" xfId="31432" xr:uid="{00000000-0005-0000-0000-0000A57A0000}"/>
    <cellStyle name="Normal 12 5 2 2 2" xfId="31433" xr:uid="{00000000-0005-0000-0000-0000A67A0000}"/>
    <cellStyle name="Normal 12 5 2 3" xfId="31434" xr:uid="{00000000-0005-0000-0000-0000A77A0000}"/>
    <cellStyle name="Normal 12 5 3" xfId="31435" xr:uid="{00000000-0005-0000-0000-0000A87A0000}"/>
    <cellStyle name="Normal 12 5 3 2" xfId="31436" xr:uid="{00000000-0005-0000-0000-0000A97A0000}"/>
    <cellStyle name="Normal 12 5 4" xfId="31437" xr:uid="{00000000-0005-0000-0000-0000AA7A0000}"/>
    <cellStyle name="Normal 12 6" xfId="31438" xr:uid="{00000000-0005-0000-0000-0000AB7A0000}"/>
    <cellStyle name="Normal 12 6 2" xfId="31439" xr:uid="{00000000-0005-0000-0000-0000AC7A0000}"/>
    <cellStyle name="Normal 12 6 2 2" xfId="31440" xr:uid="{00000000-0005-0000-0000-0000AD7A0000}"/>
    <cellStyle name="Normal 12 6 3" xfId="31441" xr:uid="{00000000-0005-0000-0000-0000AE7A0000}"/>
    <cellStyle name="Normal 12 7" xfId="31442" xr:uid="{00000000-0005-0000-0000-0000AF7A0000}"/>
    <cellStyle name="Normal 12 7 2" xfId="31443" xr:uid="{00000000-0005-0000-0000-0000B07A0000}"/>
    <cellStyle name="Normal 12 7 2 2" xfId="31444" xr:uid="{00000000-0005-0000-0000-0000B17A0000}"/>
    <cellStyle name="Normal 12 7 3" xfId="31445" xr:uid="{00000000-0005-0000-0000-0000B27A0000}"/>
    <cellStyle name="Normal 12 8" xfId="31446" xr:uid="{00000000-0005-0000-0000-0000B37A0000}"/>
    <cellStyle name="Normal 12 8 2" xfId="31447" xr:uid="{00000000-0005-0000-0000-0000B47A0000}"/>
    <cellStyle name="Normal 12 9" xfId="31448" xr:uid="{00000000-0005-0000-0000-0000B57A0000}"/>
    <cellStyle name="Normal 13" xfId="33" xr:uid="{00000000-0005-0000-0000-0000B67A0000}"/>
    <cellStyle name="Normal 13 10" xfId="31449" xr:uid="{00000000-0005-0000-0000-0000B77A0000}"/>
    <cellStyle name="Normal 13 2" xfId="31450" xr:uid="{00000000-0005-0000-0000-0000B87A0000}"/>
    <cellStyle name="Normal 13 2 2" xfId="31451" xr:uid="{00000000-0005-0000-0000-0000B97A0000}"/>
    <cellStyle name="Normal 13 2 2 2" xfId="31452" xr:uid="{00000000-0005-0000-0000-0000BA7A0000}"/>
    <cellStyle name="Normal 13 2 2 2 2" xfId="31453" xr:uid="{00000000-0005-0000-0000-0000BB7A0000}"/>
    <cellStyle name="Normal 13 2 2 2 2 2" xfId="31454" xr:uid="{00000000-0005-0000-0000-0000BC7A0000}"/>
    <cellStyle name="Normal 13 2 2 2 2 2 2" xfId="31455" xr:uid="{00000000-0005-0000-0000-0000BD7A0000}"/>
    <cellStyle name="Normal 13 2 2 2 2 2 2 2" xfId="31456" xr:uid="{00000000-0005-0000-0000-0000BE7A0000}"/>
    <cellStyle name="Normal 13 2 2 2 2 2 3" xfId="31457" xr:uid="{00000000-0005-0000-0000-0000BF7A0000}"/>
    <cellStyle name="Normal 13 2 2 2 2 3" xfId="31458" xr:uid="{00000000-0005-0000-0000-0000C07A0000}"/>
    <cellStyle name="Normal 13 2 2 2 2 3 2" xfId="31459" xr:uid="{00000000-0005-0000-0000-0000C17A0000}"/>
    <cellStyle name="Normal 13 2 2 2 2 4" xfId="31460" xr:uid="{00000000-0005-0000-0000-0000C27A0000}"/>
    <cellStyle name="Normal 13 2 2 2 3" xfId="31461" xr:uid="{00000000-0005-0000-0000-0000C37A0000}"/>
    <cellStyle name="Normal 13 2 2 2 3 2" xfId="31462" xr:uid="{00000000-0005-0000-0000-0000C47A0000}"/>
    <cellStyle name="Normal 13 2 2 2 3 2 2" xfId="31463" xr:uid="{00000000-0005-0000-0000-0000C57A0000}"/>
    <cellStyle name="Normal 13 2 2 2 3 3" xfId="31464" xr:uid="{00000000-0005-0000-0000-0000C67A0000}"/>
    <cellStyle name="Normal 13 2 2 2 4" xfId="31465" xr:uid="{00000000-0005-0000-0000-0000C77A0000}"/>
    <cellStyle name="Normal 13 2 2 2 4 2" xfId="31466" xr:uid="{00000000-0005-0000-0000-0000C87A0000}"/>
    <cellStyle name="Normal 13 2 2 2 4 2 2" xfId="31467" xr:uid="{00000000-0005-0000-0000-0000C97A0000}"/>
    <cellStyle name="Normal 13 2 2 2 4 3" xfId="31468" xr:uid="{00000000-0005-0000-0000-0000CA7A0000}"/>
    <cellStyle name="Normal 13 2 2 2 5" xfId="31469" xr:uid="{00000000-0005-0000-0000-0000CB7A0000}"/>
    <cellStyle name="Normal 13 2 2 2 5 2" xfId="31470" xr:uid="{00000000-0005-0000-0000-0000CC7A0000}"/>
    <cellStyle name="Normal 13 2 2 2 6" xfId="31471" xr:uid="{00000000-0005-0000-0000-0000CD7A0000}"/>
    <cellStyle name="Normal 13 2 2 3" xfId="31472" xr:uid="{00000000-0005-0000-0000-0000CE7A0000}"/>
    <cellStyle name="Normal 13 2 2 3 2" xfId="31473" xr:uid="{00000000-0005-0000-0000-0000CF7A0000}"/>
    <cellStyle name="Normal 13 2 2 3 2 2" xfId="31474" xr:uid="{00000000-0005-0000-0000-0000D07A0000}"/>
    <cellStyle name="Normal 13 2 2 3 2 2 2" xfId="31475" xr:uid="{00000000-0005-0000-0000-0000D17A0000}"/>
    <cellStyle name="Normal 13 2 2 3 2 3" xfId="31476" xr:uid="{00000000-0005-0000-0000-0000D27A0000}"/>
    <cellStyle name="Normal 13 2 2 3 3" xfId="31477" xr:uid="{00000000-0005-0000-0000-0000D37A0000}"/>
    <cellStyle name="Normal 13 2 2 3 3 2" xfId="31478" xr:uid="{00000000-0005-0000-0000-0000D47A0000}"/>
    <cellStyle name="Normal 13 2 2 3 4" xfId="31479" xr:uid="{00000000-0005-0000-0000-0000D57A0000}"/>
    <cellStyle name="Normal 13 2 2 4" xfId="31480" xr:uid="{00000000-0005-0000-0000-0000D67A0000}"/>
    <cellStyle name="Normal 13 2 2 4 2" xfId="31481" xr:uid="{00000000-0005-0000-0000-0000D77A0000}"/>
    <cellStyle name="Normal 13 2 2 4 2 2" xfId="31482" xr:uid="{00000000-0005-0000-0000-0000D87A0000}"/>
    <cellStyle name="Normal 13 2 2 4 3" xfId="31483" xr:uid="{00000000-0005-0000-0000-0000D97A0000}"/>
    <cellStyle name="Normal 13 2 2 5" xfId="31484" xr:uid="{00000000-0005-0000-0000-0000DA7A0000}"/>
    <cellStyle name="Normal 13 2 2 5 2" xfId="31485" xr:uid="{00000000-0005-0000-0000-0000DB7A0000}"/>
    <cellStyle name="Normal 13 2 2 5 2 2" xfId="31486" xr:uid="{00000000-0005-0000-0000-0000DC7A0000}"/>
    <cellStyle name="Normal 13 2 2 5 3" xfId="31487" xr:uid="{00000000-0005-0000-0000-0000DD7A0000}"/>
    <cellStyle name="Normal 13 2 2 6" xfId="31488" xr:uid="{00000000-0005-0000-0000-0000DE7A0000}"/>
    <cellStyle name="Normal 13 2 2 6 2" xfId="31489" xr:uid="{00000000-0005-0000-0000-0000DF7A0000}"/>
    <cellStyle name="Normal 13 2 2 7" xfId="31490" xr:uid="{00000000-0005-0000-0000-0000E07A0000}"/>
    <cellStyle name="Normal 13 2 3" xfId="31491" xr:uid="{00000000-0005-0000-0000-0000E17A0000}"/>
    <cellStyle name="Normal 13 2 3 2" xfId="31492" xr:uid="{00000000-0005-0000-0000-0000E27A0000}"/>
    <cellStyle name="Normal 13 2 3 2 2" xfId="31493" xr:uid="{00000000-0005-0000-0000-0000E37A0000}"/>
    <cellStyle name="Normal 13 2 3 2 2 2" xfId="31494" xr:uid="{00000000-0005-0000-0000-0000E47A0000}"/>
    <cellStyle name="Normal 13 2 3 2 2 2 2" xfId="31495" xr:uid="{00000000-0005-0000-0000-0000E57A0000}"/>
    <cellStyle name="Normal 13 2 3 2 2 3" xfId="31496" xr:uid="{00000000-0005-0000-0000-0000E67A0000}"/>
    <cellStyle name="Normal 13 2 3 2 3" xfId="31497" xr:uid="{00000000-0005-0000-0000-0000E77A0000}"/>
    <cellStyle name="Normal 13 2 3 2 3 2" xfId="31498" xr:uid="{00000000-0005-0000-0000-0000E87A0000}"/>
    <cellStyle name="Normal 13 2 3 2 4" xfId="31499" xr:uid="{00000000-0005-0000-0000-0000E97A0000}"/>
    <cellStyle name="Normal 13 2 3 3" xfId="31500" xr:uid="{00000000-0005-0000-0000-0000EA7A0000}"/>
    <cellStyle name="Normal 13 2 3 3 2" xfId="31501" xr:uid="{00000000-0005-0000-0000-0000EB7A0000}"/>
    <cellStyle name="Normal 13 2 3 3 2 2" xfId="31502" xr:uid="{00000000-0005-0000-0000-0000EC7A0000}"/>
    <cellStyle name="Normal 13 2 3 3 3" xfId="31503" xr:uid="{00000000-0005-0000-0000-0000ED7A0000}"/>
    <cellStyle name="Normal 13 2 3 4" xfId="31504" xr:uid="{00000000-0005-0000-0000-0000EE7A0000}"/>
    <cellStyle name="Normal 13 2 3 4 2" xfId="31505" xr:uid="{00000000-0005-0000-0000-0000EF7A0000}"/>
    <cellStyle name="Normal 13 2 3 4 2 2" xfId="31506" xr:uid="{00000000-0005-0000-0000-0000F07A0000}"/>
    <cellStyle name="Normal 13 2 3 4 3" xfId="31507" xr:uid="{00000000-0005-0000-0000-0000F17A0000}"/>
    <cellStyle name="Normal 13 2 3 5" xfId="31508" xr:uid="{00000000-0005-0000-0000-0000F27A0000}"/>
    <cellStyle name="Normal 13 2 3 5 2" xfId="31509" xr:uid="{00000000-0005-0000-0000-0000F37A0000}"/>
    <cellStyle name="Normal 13 2 3 6" xfId="31510" xr:uid="{00000000-0005-0000-0000-0000F47A0000}"/>
    <cellStyle name="Normal 13 2 4" xfId="31511" xr:uid="{00000000-0005-0000-0000-0000F57A0000}"/>
    <cellStyle name="Normal 13 2 4 2" xfId="31512" xr:uid="{00000000-0005-0000-0000-0000F67A0000}"/>
    <cellStyle name="Normal 13 2 4 2 2" xfId="31513" xr:uid="{00000000-0005-0000-0000-0000F77A0000}"/>
    <cellStyle name="Normal 13 2 4 2 2 2" xfId="31514" xr:uid="{00000000-0005-0000-0000-0000F87A0000}"/>
    <cellStyle name="Normal 13 2 4 2 3" xfId="31515" xr:uid="{00000000-0005-0000-0000-0000F97A0000}"/>
    <cellStyle name="Normal 13 2 4 3" xfId="31516" xr:uid="{00000000-0005-0000-0000-0000FA7A0000}"/>
    <cellStyle name="Normal 13 2 4 3 2" xfId="31517" xr:uid="{00000000-0005-0000-0000-0000FB7A0000}"/>
    <cellStyle name="Normal 13 2 4 4" xfId="31518" xr:uid="{00000000-0005-0000-0000-0000FC7A0000}"/>
    <cellStyle name="Normal 13 2 5" xfId="31519" xr:uid="{00000000-0005-0000-0000-0000FD7A0000}"/>
    <cellStyle name="Normal 13 2 5 2" xfId="31520" xr:uid="{00000000-0005-0000-0000-0000FE7A0000}"/>
    <cellStyle name="Normal 13 2 5 2 2" xfId="31521" xr:uid="{00000000-0005-0000-0000-0000FF7A0000}"/>
    <cellStyle name="Normal 13 2 5 3" xfId="31522" xr:uid="{00000000-0005-0000-0000-0000007B0000}"/>
    <cellStyle name="Normal 13 2 6" xfId="31523" xr:uid="{00000000-0005-0000-0000-0000017B0000}"/>
    <cellStyle name="Normal 13 2 6 2" xfId="31524" xr:uid="{00000000-0005-0000-0000-0000027B0000}"/>
    <cellStyle name="Normal 13 2 6 2 2" xfId="31525" xr:uid="{00000000-0005-0000-0000-0000037B0000}"/>
    <cellStyle name="Normal 13 2 6 3" xfId="31526" xr:uid="{00000000-0005-0000-0000-0000047B0000}"/>
    <cellStyle name="Normal 13 2 7" xfId="31527" xr:uid="{00000000-0005-0000-0000-0000057B0000}"/>
    <cellStyle name="Normal 13 2 7 2" xfId="31528" xr:uid="{00000000-0005-0000-0000-0000067B0000}"/>
    <cellStyle name="Normal 13 2 8" xfId="31529" xr:uid="{00000000-0005-0000-0000-0000077B0000}"/>
    <cellStyle name="Normal 13 3" xfId="31530" xr:uid="{00000000-0005-0000-0000-0000087B0000}"/>
    <cellStyle name="Normal 13 3 2" xfId="31531" xr:uid="{00000000-0005-0000-0000-0000097B0000}"/>
    <cellStyle name="Normal 13 3 2 2" xfId="31532" xr:uid="{00000000-0005-0000-0000-00000A7B0000}"/>
    <cellStyle name="Normal 13 3 2 2 2" xfId="31533" xr:uid="{00000000-0005-0000-0000-00000B7B0000}"/>
    <cellStyle name="Normal 13 3 2 2 2 2" xfId="31534" xr:uid="{00000000-0005-0000-0000-00000C7B0000}"/>
    <cellStyle name="Normal 13 3 2 2 2 2 2" xfId="31535" xr:uid="{00000000-0005-0000-0000-00000D7B0000}"/>
    <cellStyle name="Normal 13 3 2 2 2 3" xfId="31536" xr:uid="{00000000-0005-0000-0000-00000E7B0000}"/>
    <cellStyle name="Normal 13 3 2 2 3" xfId="31537" xr:uid="{00000000-0005-0000-0000-00000F7B0000}"/>
    <cellStyle name="Normal 13 3 2 2 3 2" xfId="31538" xr:uid="{00000000-0005-0000-0000-0000107B0000}"/>
    <cellStyle name="Normal 13 3 2 2 4" xfId="31539" xr:uid="{00000000-0005-0000-0000-0000117B0000}"/>
    <cellStyle name="Normal 13 3 2 3" xfId="31540" xr:uid="{00000000-0005-0000-0000-0000127B0000}"/>
    <cellStyle name="Normal 13 3 2 3 2" xfId="31541" xr:uid="{00000000-0005-0000-0000-0000137B0000}"/>
    <cellStyle name="Normal 13 3 2 3 2 2" xfId="31542" xr:uid="{00000000-0005-0000-0000-0000147B0000}"/>
    <cellStyle name="Normal 13 3 2 3 3" xfId="31543" xr:uid="{00000000-0005-0000-0000-0000157B0000}"/>
    <cellStyle name="Normal 13 3 2 4" xfId="31544" xr:uid="{00000000-0005-0000-0000-0000167B0000}"/>
    <cellStyle name="Normal 13 3 2 4 2" xfId="31545" xr:uid="{00000000-0005-0000-0000-0000177B0000}"/>
    <cellStyle name="Normal 13 3 2 4 2 2" xfId="31546" xr:uid="{00000000-0005-0000-0000-0000187B0000}"/>
    <cellStyle name="Normal 13 3 2 4 3" xfId="31547" xr:uid="{00000000-0005-0000-0000-0000197B0000}"/>
    <cellStyle name="Normal 13 3 2 5" xfId="31548" xr:uid="{00000000-0005-0000-0000-00001A7B0000}"/>
    <cellStyle name="Normal 13 3 2 5 2" xfId="31549" xr:uid="{00000000-0005-0000-0000-00001B7B0000}"/>
    <cellStyle name="Normal 13 3 2 6" xfId="31550" xr:uid="{00000000-0005-0000-0000-00001C7B0000}"/>
    <cellStyle name="Normal 13 3 3" xfId="31551" xr:uid="{00000000-0005-0000-0000-00001D7B0000}"/>
    <cellStyle name="Normal 13 3 3 2" xfId="31552" xr:uid="{00000000-0005-0000-0000-00001E7B0000}"/>
    <cellStyle name="Normal 13 3 3 2 2" xfId="31553" xr:uid="{00000000-0005-0000-0000-00001F7B0000}"/>
    <cellStyle name="Normal 13 3 3 2 2 2" xfId="31554" xr:uid="{00000000-0005-0000-0000-0000207B0000}"/>
    <cellStyle name="Normal 13 3 3 2 3" xfId="31555" xr:uid="{00000000-0005-0000-0000-0000217B0000}"/>
    <cellStyle name="Normal 13 3 3 3" xfId="31556" xr:uid="{00000000-0005-0000-0000-0000227B0000}"/>
    <cellStyle name="Normal 13 3 3 3 2" xfId="31557" xr:uid="{00000000-0005-0000-0000-0000237B0000}"/>
    <cellStyle name="Normal 13 3 3 4" xfId="31558" xr:uid="{00000000-0005-0000-0000-0000247B0000}"/>
    <cellStyle name="Normal 13 3 4" xfId="31559" xr:uid="{00000000-0005-0000-0000-0000257B0000}"/>
    <cellStyle name="Normal 13 3 4 2" xfId="31560" xr:uid="{00000000-0005-0000-0000-0000267B0000}"/>
    <cellStyle name="Normal 13 3 4 2 2" xfId="31561" xr:uid="{00000000-0005-0000-0000-0000277B0000}"/>
    <cellStyle name="Normal 13 3 4 3" xfId="31562" xr:uid="{00000000-0005-0000-0000-0000287B0000}"/>
    <cellStyle name="Normal 13 3 5" xfId="31563" xr:uid="{00000000-0005-0000-0000-0000297B0000}"/>
    <cellStyle name="Normal 13 3 5 2" xfId="31564" xr:uid="{00000000-0005-0000-0000-00002A7B0000}"/>
    <cellStyle name="Normal 13 3 5 2 2" xfId="31565" xr:uid="{00000000-0005-0000-0000-00002B7B0000}"/>
    <cellStyle name="Normal 13 3 5 3" xfId="31566" xr:uid="{00000000-0005-0000-0000-00002C7B0000}"/>
    <cellStyle name="Normal 13 3 6" xfId="31567" xr:uid="{00000000-0005-0000-0000-00002D7B0000}"/>
    <cellStyle name="Normal 13 3 6 2" xfId="31568" xr:uid="{00000000-0005-0000-0000-00002E7B0000}"/>
    <cellStyle name="Normal 13 3 7" xfId="31569" xr:uid="{00000000-0005-0000-0000-00002F7B0000}"/>
    <cellStyle name="Normal 13 4" xfId="31570" xr:uid="{00000000-0005-0000-0000-0000307B0000}"/>
    <cellStyle name="Normal 13 4 2" xfId="31571" xr:uid="{00000000-0005-0000-0000-0000317B0000}"/>
    <cellStyle name="Normal 13 4 2 2" xfId="31572" xr:uid="{00000000-0005-0000-0000-0000327B0000}"/>
    <cellStyle name="Normal 13 4 2 2 2" xfId="31573" xr:uid="{00000000-0005-0000-0000-0000337B0000}"/>
    <cellStyle name="Normal 13 4 2 2 2 2" xfId="31574" xr:uid="{00000000-0005-0000-0000-0000347B0000}"/>
    <cellStyle name="Normal 13 4 2 2 3" xfId="31575" xr:uid="{00000000-0005-0000-0000-0000357B0000}"/>
    <cellStyle name="Normal 13 4 2 3" xfId="31576" xr:uid="{00000000-0005-0000-0000-0000367B0000}"/>
    <cellStyle name="Normal 13 4 2 3 2" xfId="31577" xr:uid="{00000000-0005-0000-0000-0000377B0000}"/>
    <cellStyle name="Normal 13 4 2 4" xfId="31578" xr:uid="{00000000-0005-0000-0000-0000387B0000}"/>
    <cellStyle name="Normal 13 4 3" xfId="31579" xr:uid="{00000000-0005-0000-0000-0000397B0000}"/>
    <cellStyle name="Normal 13 4 3 2" xfId="31580" xr:uid="{00000000-0005-0000-0000-00003A7B0000}"/>
    <cellStyle name="Normal 13 4 3 2 2" xfId="31581" xr:uid="{00000000-0005-0000-0000-00003B7B0000}"/>
    <cellStyle name="Normal 13 4 3 3" xfId="31582" xr:uid="{00000000-0005-0000-0000-00003C7B0000}"/>
    <cellStyle name="Normal 13 4 4" xfId="31583" xr:uid="{00000000-0005-0000-0000-00003D7B0000}"/>
    <cellStyle name="Normal 13 4 4 2" xfId="31584" xr:uid="{00000000-0005-0000-0000-00003E7B0000}"/>
    <cellStyle name="Normal 13 4 4 2 2" xfId="31585" xr:uid="{00000000-0005-0000-0000-00003F7B0000}"/>
    <cellStyle name="Normal 13 4 4 3" xfId="31586" xr:uid="{00000000-0005-0000-0000-0000407B0000}"/>
    <cellStyle name="Normal 13 4 5" xfId="31587" xr:uid="{00000000-0005-0000-0000-0000417B0000}"/>
    <cellStyle name="Normal 13 4 5 2" xfId="31588" xr:uid="{00000000-0005-0000-0000-0000427B0000}"/>
    <cellStyle name="Normal 13 4 6" xfId="31589" xr:uid="{00000000-0005-0000-0000-0000437B0000}"/>
    <cellStyle name="Normal 13 5" xfId="31590" xr:uid="{00000000-0005-0000-0000-0000447B0000}"/>
    <cellStyle name="Normal 13 5 2" xfId="31591" xr:uid="{00000000-0005-0000-0000-0000457B0000}"/>
    <cellStyle name="Normal 13 5 2 2" xfId="31592" xr:uid="{00000000-0005-0000-0000-0000467B0000}"/>
    <cellStyle name="Normal 13 5 2 2 2" xfId="31593" xr:uid="{00000000-0005-0000-0000-0000477B0000}"/>
    <cellStyle name="Normal 13 5 2 3" xfId="31594" xr:uid="{00000000-0005-0000-0000-0000487B0000}"/>
    <cellStyle name="Normal 13 5 3" xfId="31595" xr:uid="{00000000-0005-0000-0000-0000497B0000}"/>
    <cellStyle name="Normal 13 5 3 2" xfId="31596" xr:uid="{00000000-0005-0000-0000-00004A7B0000}"/>
    <cellStyle name="Normal 13 5 4" xfId="31597" xr:uid="{00000000-0005-0000-0000-00004B7B0000}"/>
    <cellStyle name="Normal 13 6" xfId="31598" xr:uid="{00000000-0005-0000-0000-00004C7B0000}"/>
    <cellStyle name="Normal 13 6 2" xfId="31599" xr:uid="{00000000-0005-0000-0000-00004D7B0000}"/>
    <cellStyle name="Normal 13 6 2 2" xfId="31600" xr:uid="{00000000-0005-0000-0000-00004E7B0000}"/>
    <cellStyle name="Normal 13 6 3" xfId="31601" xr:uid="{00000000-0005-0000-0000-00004F7B0000}"/>
    <cellStyle name="Normal 13 7" xfId="31602" xr:uid="{00000000-0005-0000-0000-0000507B0000}"/>
    <cellStyle name="Normal 13 7 2" xfId="31603" xr:uid="{00000000-0005-0000-0000-0000517B0000}"/>
    <cellStyle name="Normal 13 7 2 2" xfId="31604" xr:uid="{00000000-0005-0000-0000-0000527B0000}"/>
    <cellStyle name="Normal 13 7 3" xfId="31605" xr:uid="{00000000-0005-0000-0000-0000537B0000}"/>
    <cellStyle name="Normal 13 8" xfId="31606" xr:uid="{00000000-0005-0000-0000-0000547B0000}"/>
    <cellStyle name="Normal 13 8 2" xfId="31607" xr:uid="{00000000-0005-0000-0000-0000557B0000}"/>
    <cellStyle name="Normal 13 9" xfId="31608" xr:uid="{00000000-0005-0000-0000-0000567B0000}"/>
    <cellStyle name="Normal 14" xfId="36" xr:uid="{00000000-0005-0000-0000-0000577B0000}"/>
    <cellStyle name="Normal 14 2" xfId="31609" xr:uid="{00000000-0005-0000-0000-0000587B0000}"/>
    <cellStyle name="Normal 14 2 2" xfId="31610" xr:uid="{00000000-0005-0000-0000-0000597B0000}"/>
    <cellStyle name="Normal 14 2 2 2" xfId="31611" xr:uid="{00000000-0005-0000-0000-00005A7B0000}"/>
    <cellStyle name="Normal 14 2 2 2 2" xfId="31612" xr:uid="{00000000-0005-0000-0000-00005B7B0000}"/>
    <cellStyle name="Normal 14 2 2 2 2 2" xfId="31613" xr:uid="{00000000-0005-0000-0000-00005C7B0000}"/>
    <cellStyle name="Normal 14 2 2 2 2 2 2" xfId="31614" xr:uid="{00000000-0005-0000-0000-00005D7B0000}"/>
    <cellStyle name="Normal 14 2 2 2 2 2 2 2" xfId="31615" xr:uid="{00000000-0005-0000-0000-00005E7B0000}"/>
    <cellStyle name="Normal 14 2 2 2 2 2 3" xfId="31616" xr:uid="{00000000-0005-0000-0000-00005F7B0000}"/>
    <cellStyle name="Normal 14 2 2 2 2 3" xfId="31617" xr:uid="{00000000-0005-0000-0000-0000607B0000}"/>
    <cellStyle name="Normal 14 2 2 2 2 3 2" xfId="31618" xr:uid="{00000000-0005-0000-0000-0000617B0000}"/>
    <cellStyle name="Normal 14 2 2 2 2 4" xfId="31619" xr:uid="{00000000-0005-0000-0000-0000627B0000}"/>
    <cellStyle name="Normal 14 2 2 2 3" xfId="31620" xr:uid="{00000000-0005-0000-0000-0000637B0000}"/>
    <cellStyle name="Normal 14 2 2 2 3 2" xfId="31621" xr:uid="{00000000-0005-0000-0000-0000647B0000}"/>
    <cellStyle name="Normal 14 2 2 2 3 2 2" xfId="31622" xr:uid="{00000000-0005-0000-0000-0000657B0000}"/>
    <cellStyle name="Normal 14 2 2 2 3 3" xfId="31623" xr:uid="{00000000-0005-0000-0000-0000667B0000}"/>
    <cellStyle name="Normal 14 2 2 2 4" xfId="31624" xr:uid="{00000000-0005-0000-0000-0000677B0000}"/>
    <cellStyle name="Normal 14 2 2 2 4 2" xfId="31625" xr:uid="{00000000-0005-0000-0000-0000687B0000}"/>
    <cellStyle name="Normal 14 2 2 2 4 2 2" xfId="31626" xr:uid="{00000000-0005-0000-0000-0000697B0000}"/>
    <cellStyle name="Normal 14 2 2 2 4 3" xfId="31627" xr:uid="{00000000-0005-0000-0000-00006A7B0000}"/>
    <cellStyle name="Normal 14 2 2 2 5" xfId="31628" xr:uid="{00000000-0005-0000-0000-00006B7B0000}"/>
    <cellStyle name="Normal 14 2 2 2 5 2" xfId="31629" xr:uid="{00000000-0005-0000-0000-00006C7B0000}"/>
    <cellStyle name="Normal 14 2 2 2 6" xfId="31630" xr:uid="{00000000-0005-0000-0000-00006D7B0000}"/>
    <cellStyle name="Normal 14 2 2 3" xfId="31631" xr:uid="{00000000-0005-0000-0000-00006E7B0000}"/>
    <cellStyle name="Normal 14 2 2 3 2" xfId="31632" xr:uid="{00000000-0005-0000-0000-00006F7B0000}"/>
    <cellStyle name="Normal 14 2 2 3 2 2" xfId="31633" xr:uid="{00000000-0005-0000-0000-0000707B0000}"/>
    <cellStyle name="Normal 14 2 2 3 2 2 2" xfId="31634" xr:uid="{00000000-0005-0000-0000-0000717B0000}"/>
    <cellStyle name="Normal 14 2 2 3 2 3" xfId="31635" xr:uid="{00000000-0005-0000-0000-0000727B0000}"/>
    <cellStyle name="Normal 14 2 2 3 3" xfId="31636" xr:uid="{00000000-0005-0000-0000-0000737B0000}"/>
    <cellStyle name="Normal 14 2 2 3 3 2" xfId="31637" xr:uid="{00000000-0005-0000-0000-0000747B0000}"/>
    <cellStyle name="Normal 14 2 2 3 4" xfId="31638" xr:uid="{00000000-0005-0000-0000-0000757B0000}"/>
    <cellStyle name="Normal 14 2 2 4" xfId="31639" xr:uid="{00000000-0005-0000-0000-0000767B0000}"/>
    <cellStyle name="Normal 14 2 2 4 2" xfId="31640" xr:uid="{00000000-0005-0000-0000-0000777B0000}"/>
    <cellStyle name="Normal 14 2 2 4 2 2" xfId="31641" xr:uid="{00000000-0005-0000-0000-0000787B0000}"/>
    <cellStyle name="Normal 14 2 2 4 3" xfId="31642" xr:uid="{00000000-0005-0000-0000-0000797B0000}"/>
    <cellStyle name="Normal 14 2 2 5" xfId="31643" xr:uid="{00000000-0005-0000-0000-00007A7B0000}"/>
    <cellStyle name="Normal 14 2 2 5 2" xfId="31644" xr:uid="{00000000-0005-0000-0000-00007B7B0000}"/>
    <cellStyle name="Normal 14 2 2 5 2 2" xfId="31645" xr:uid="{00000000-0005-0000-0000-00007C7B0000}"/>
    <cellStyle name="Normal 14 2 2 5 3" xfId="31646" xr:uid="{00000000-0005-0000-0000-00007D7B0000}"/>
    <cellStyle name="Normal 14 2 2 6" xfId="31647" xr:uid="{00000000-0005-0000-0000-00007E7B0000}"/>
    <cellStyle name="Normal 14 2 2 6 2" xfId="31648" xr:uid="{00000000-0005-0000-0000-00007F7B0000}"/>
    <cellStyle name="Normal 14 2 2 7" xfId="31649" xr:uid="{00000000-0005-0000-0000-0000807B0000}"/>
    <cellStyle name="Normal 14 2 3" xfId="31650" xr:uid="{00000000-0005-0000-0000-0000817B0000}"/>
    <cellStyle name="Normal 14 2 3 2" xfId="31651" xr:uid="{00000000-0005-0000-0000-0000827B0000}"/>
    <cellStyle name="Normal 14 2 3 2 2" xfId="31652" xr:uid="{00000000-0005-0000-0000-0000837B0000}"/>
    <cellStyle name="Normal 14 2 3 2 2 2" xfId="31653" xr:uid="{00000000-0005-0000-0000-0000847B0000}"/>
    <cellStyle name="Normal 14 2 3 2 2 2 2" xfId="31654" xr:uid="{00000000-0005-0000-0000-0000857B0000}"/>
    <cellStyle name="Normal 14 2 3 2 2 3" xfId="31655" xr:uid="{00000000-0005-0000-0000-0000867B0000}"/>
    <cellStyle name="Normal 14 2 3 2 3" xfId="31656" xr:uid="{00000000-0005-0000-0000-0000877B0000}"/>
    <cellStyle name="Normal 14 2 3 2 3 2" xfId="31657" xr:uid="{00000000-0005-0000-0000-0000887B0000}"/>
    <cellStyle name="Normal 14 2 3 2 4" xfId="31658" xr:uid="{00000000-0005-0000-0000-0000897B0000}"/>
    <cellStyle name="Normal 14 2 3 3" xfId="31659" xr:uid="{00000000-0005-0000-0000-00008A7B0000}"/>
    <cellStyle name="Normal 14 2 3 3 2" xfId="31660" xr:uid="{00000000-0005-0000-0000-00008B7B0000}"/>
    <cellStyle name="Normal 14 2 3 3 2 2" xfId="31661" xr:uid="{00000000-0005-0000-0000-00008C7B0000}"/>
    <cellStyle name="Normal 14 2 3 3 3" xfId="31662" xr:uid="{00000000-0005-0000-0000-00008D7B0000}"/>
    <cellStyle name="Normal 14 2 3 4" xfId="31663" xr:uid="{00000000-0005-0000-0000-00008E7B0000}"/>
    <cellStyle name="Normal 14 2 3 4 2" xfId="31664" xr:uid="{00000000-0005-0000-0000-00008F7B0000}"/>
    <cellStyle name="Normal 14 2 3 4 2 2" xfId="31665" xr:uid="{00000000-0005-0000-0000-0000907B0000}"/>
    <cellStyle name="Normal 14 2 3 4 3" xfId="31666" xr:uid="{00000000-0005-0000-0000-0000917B0000}"/>
    <cellStyle name="Normal 14 2 3 5" xfId="31667" xr:uid="{00000000-0005-0000-0000-0000927B0000}"/>
    <cellStyle name="Normal 14 2 3 5 2" xfId="31668" xr:uid="{00000000-0005-0000-0000-0000937B0000}"/>
    <cellStyle name="Normal 14 2 3 6" xfId="31669" xr:uid="{00000000-0005-0000-0000-0000947B0000}"/>
    <cellStyle name="Normal 14 2 4" xfId="31670" xr:uid="{00000000-0005-0000-0000-0000957B0000}"/>
    <cellStyle name="Normal 14 2 4 2" xfId="31671" xr:uid="{00000000-0005-0000-0000-0000967B0000}"/>
    <cellStyle name="Normal 14 2 4 2 2" xfId="31672" xr:uid="{00000000-0005-0000-0000-0000977B0000}"/>
    <cellStyle name="Normal 14 2 4 2 2 2" xfId="31673" xr:uid="{00000000-0005-0000-0000-0000987B0000}"/>
    <cellStyle name="Normal 14 2 4 2 3" xfId="31674" xr:uid="{00000000-0005-0000-0000-0000997B0000}"/>
    <cellStyle name="Normal 14 2 4 3" xfId="31675" xr:uid="{00000000-0005-0000-0000-00009A7B0000}"/>
    <cellStyle name="Normal 14 2 4 3 2" xfId="31676" xr:uid="{00000000-0005-0000-0000-00009B7B0000}"/>
    <cellStyle name="Normal 14 2 4 4" xfId="31677" xr:uid="{00000000-0005-0000-0000-00009C7B0000}"/>
    <cellStyle name="Normal 14 2 5" xfId="31678" xr:uid="{00000000-0005-0000-0000-00009D7B0000}"/>
    <cellStyle name="Normal 14 2 5 2" xfId="31679" xr:uid="{00000000-0005-0000-0000-00009E7B0000}"/>
    <cellStyle name="Normal 14 2 5 2 2" xfId="31680" xr:uid="{00000000-0005-0000-0000-00009F7B0000}"/>
    <cellStyle name="Normal 14 2 5 3" xfId="31681" xr:uid="{00000000-0005-0000-0000-0000A07B0000}"/>
    <cellStyle name="Normal 14 2 6" xfId="31682" xr:uid="{00000000-0005-0000-0000-0000A17B0000}"/>
    <cellStyle name="Normal 14 2 6 2" xfId="31683" xr:uid="{00000000-0005-0000-0000-0000A27B0000}"/>
    <cellStyle name="Normal 14 2 6 2 2" xfId="31684" xr:uid="{00000000-0005-0000-0000-0000A37B0000}"/>
    <cellStyle name="Normal 14 2 6 3" xfId="31685" xr:uid="{00000000-0005-0000-0000-0000A47B0000}"/>
    <cellStyle name="Normal 14 2 7" xfId="31686" xr:uid="{00000000-0005-0000-0000-0000A57B0000}"/>
    <cellStyle name="Normal 14 2 7 2" xfId="31687" xr:uid="{00000000-0005-0000-0000-0000A67B0000}"/>
    <cellStyle name="Normal 14 2 8" xfId="31688" xr:uid="{00000000-0005-0000-0000-0000A77B0000}"/>
    <cellStyle name="Normal 14 3" xfId="31689" xr:uid="{00000000-0005-0000-0000-0000A87B0000}"/>
    <cellStyle name="Normal 14 3 2" xfId="31690" xr:uid="{00000000-0005-0000-0000-0000A97B0000}"/>
    <cellStyle name="Normal 14 3 2 2" xfId="31691" xr:uid="{00000000-0005-0000-0000-0000AA7B0000}"/>
    <cellStyle name="Normal 14 3 2 2 2" xfId="31692" xr:uid="{00000000-0005-0000-0000-0000AB7B0000}"/>
    <cellStyle name="Normal 14 3 2 2 2 2" xfId="31693" xr:uid="{00000000-0005-0000-0000-0000AC7B0000}"/>
    <cellStyle name="Normal 14 3 2 2 2 2 2" xfId="31694" xr:uid="{00000000-0005-0000-0000-0000AD7B0000}"/>
    <cellStyle name="Normal 14 3 2 2 2 3" xfId="31695" xr:uid="{00000000-0005-0000-0000-0000AE7B0000}"/>
    <cellStyle name="Normal 14 3 2 2 3" xfId="31696" xr:uid="{00000000-0005-0000-0000-0000AF7B0000}"/>
    <cellStyle name="Normal 14 3 2 2 3 2" xfId="31697" xr:uid="{00000000-0005-0000-0000-0000B07B0000}"/>
    <cellStyle name="Normal 14 3 2 2 4" xfId="31698" xr:uid="{00000000-0005-0000-0000-0000B17B0000}"/>
    <cellStyle name="Normal 14 3 2 3" xfId="31699" xr:uid="{00000000-0005-0000-0000-0000B27B0000}"/>
    <cellStyle name="Normal 14 3 2 3 2" xfId="31700" xr:uid="{00000000-0005-0000-0000-0000B37B0000}"/>
    <cellStyle name="Normal 14 3 2 3 2 2" xfId="31701" xr:uid="{00000000-0005-0000-0000-0000B47B0000}"/>
    <cellStyle name="Normal 14 3 2 3 3" xfId="31702" xr:uid="{00000000-0005-0000-0000-0000B57B0000}"/>
    <cellStyle name="Normal 14 3 2 4" xfId="31703" xr:uid="{00000000-0005-0000-0000-0000B67B0000}"/>
    <cellStyle name="Normal 14 3 2 4 2" xfId="31704" xr:uid="{00000000-0005-0000-0000-0000B77B0000}"/>
    <cellStyle name="Normal 14 3 2 4 2 2" xfId="31705" xr:uid="{00000000-0005-0000-0000-0000B87B0000}"/>
    <cellStyle name="Normal 14 3 2 4 3" xfId="31706" xr:uid="{00000000-0005-0000-0000-0000B97B0000}"/>
    <cellStyle name="Normal 14 3 2 5" xfId="31707" xr:uid="{00000000-0005-0000-0000-0000BA7B0000}"/>
    <cellStyle name="Normal 14 3 2 5 2" xfId="31708" xr:uid="{00000000-0005-0000-0000-0000BB7B0000}"/>
    <cellStyle name="Normal 14 3 2 6" xfId="31709" xr:uid="{00000000-0005-0000-0000-0000BC7B0000}"/>
    <cellStyle name="Normal 14 3 3" xfId="31710" xr:uid="{00000000-0005-0000-0000-0000BD7B0000}"/>
    <cellStyle name="Normal 14 3 3 2" xfId="31711" xr:uid="{00000000-0005-0000-0000-0000BE7B0000}"/>
    <cellStyle name="Normal 14 3 3 2 2" xfId="31712" xr:uid="{00000000-0005-0000-0000-0000BF7B0000}"/>
    <cellStyle name="Normal 14 3 3 2 2 2" xfId="31713" xr:uid="{00000000-0005-0000-0000-0000C07B0000}"/>
    <cellStyle name="Normal 14 3 3 2 3" xfId="31714" xr:uid="{00000000-0005-0000-0000-0000C17B0000}"/>
    <cellStyle name="Normal 14 3 3 3" xfId="31715" xr:uid="{00000000-0005-0000-0000-0000C27B0000}"/>
    <cellStyle name="Normal 14 3 3 3 2" xfId="31716" xr:uid="{00000000-0005-0000-0000-0000C37B0000}"/>
    <cellStyle name="Normal 14 3 3 4" xfId="31717" xr:uid="{00000000-0005-0000-0000-0000C47B0000}"/>
    <cellStyle name="Normal 14 3 4" xfId="31718" xr:uid="{00000000-0005-0000-0000-0000C57B0000}"/>
    <cellStyle name="Normal 14 3 4 2" xfId="31719" xr:uid="{00000000-0005-0000-0000-0000C67B0000}"/>
    <cellStyle name="Normal 14 3 4 2 2" xfId="31720" xr:uid="{00000000-0005-0000-0000-0000C77B0000}"/>
    <cellStyle name="Normal 14 3 4 3" xfId="31721" xr:uid="{00000000-0005-0000-0000-0000C87B0000}"/>
    <cellStyle name="Normal 14 3 5" xfId="31722" xr:uid="{00000000-0005-0000-0000-0000C97B0000}"/>
    <cellStyle name="Normal 14 3 5 2" xfId="31723" xr:uid="{00000000-0005-0000-0000-0000CA7B0000}"/>
    <cellStyle name="Normal 14 3 5 2 2" xfId="31724" xr:uid="{00000000-0005-0000-0000-0000CB7B0000}"/>
    <cellStyle name="Normal 14 3 5 3" xfId="31725" xr:uid="{00000000-0005-0000-0000-0000CC7B0000}"/>
    <cellStyle name="Normal 14 3 6" xfId="31726" xr:uid="{00000000-0005-0000-0000-0000CD7B0000}"/>
    <cellStyle name="Normal 14 3 6 2" xfId="31727" xr:uid="{00000000-0005-0000-0000-0000CE7B0000}"/>
    <cellStyle name="Normal 14 3 7" xfId="31728" xr:uid="{00000000-0005-0000-0000-0000CF7B0000}"/>
    <cellStyle name="Normal 14 4" xfId="31729" xr:uid="{00000000-0005-0000-0000-0000D07B0000}"/>
    <cellStyle name="Normal 14 4 2" xfId="31730" xr:uid="{00000000-0005-0000-0000-0000D17B0000}"/>
    <cellStyle name="Normal 14 4 2 2" xfId="31731" xr:uid="{00000000-0005-0000-0000-0000D27B0000}"/>
    <cellStyle name="Normal 14 4 2 2 2" xfId="31732" xr:uid="{00000000-0005-0000-0000-0000D37B0000}"/>
    <cellStyle name="Normal 14 4 2 2 2 2" xfId="31733" xr:uid="{00000000-0005-0000-0000-0000D47B0000}"/>
    <cellStyle name="Normal 14 4 2 2 3" xfId="31734" xr:uid="{00000000-0005-0000-0000-0000D57B0000}"/>
    <cellStyle name="Normal 14 4 2 3" xfId="31735" xr:uid="{00000000-0005-0000-0000-0000D67B0000}"/>
    <cellStyle name="Normal 14 4 2 3 2" xfId="31736" xr:uid="{00000000-0005-0000-0000-0000D77B0000}"/>
    <cellStyle name="Normal 14 4 2 4" xfId="31737" xr:uid="{00000000-0005-0000-0000-0000D87B0000}"/>
    <cellStyle name="Normal 14 4 3" xfId="31738" xr:uid="{00000000-0005-0000-0000-0000D97B0000}"/>
    <cellStyle name="Normal 14 4 3 2" xfId="31739" xr:uid="{00000000-0005-0000-0000-0000DA7B0000}"/>
    <cellStyle name="Normal 14 4 3 2 2" xfId="31740" xr:uid="{00000000-0005-0000-0000-0000DB7B0000}"/>
    <cellStyle name="Normal 14 4 3 3" xfId="31741" xr:uid="{00000000-0005-0000-0000-0000DC7B0000}"/>
    <cellStyle name="Normal 14 4 4" xfId="31742" xr:uid="{00000000-0005-0000-0000-0000DD7B0000}"/>
    <cellStyle name="Normal 14 4 4 2" xfId="31743" xr:uid="{00000000-0005-0000-0000-0000DE7B0000}"/>
    <cellStyle name="Normal 14 4 4 2 2" xfId="31744" xr:uid="{00000000-0005-0000-0000-0000DF7B0000}"/>
    <cellStyle name="Normal 14 4 4 3" xfId="31745" xr:uid="{00000000-0005-0000-0000-0000E07B0000}"/>
    <cellStyle name="Normal 14 4 5" xfId="31746" xr:uid="{00000000-0005-0000-0000-0000E17B0000}"/>
    <cellStyle name="Normal 14 4 5 2" xfId="31747" xr:uid="{00000000-0005-0000-0000-0000E27B0000}"/>
    <cellStyle name="Normal 14 4 6" xfId="31748" xr:uid="{00000000-0005-0000-0000-0000E37B0000}"/>
    <cellStyle name="Normal 14 5" xfId="31749" xr:uid="{00000000-0005-0000-0000-0000E47B0000}"/>
    <cellStyle name="Normal 14 5 2" xfId="31750" xr:uid="{00000000-0005-0000-0000-0000E57B0000}"/>
    <cellStyle name="Normal 14 5 2 2" xfId="31751" xr:uid="{00000000-0005-0000-0000-0000E67B0000}"/>
    <cellStyle name="Normal 14 5 2 2 2" xfId="31752" xr:uid="{00000000-0005-0000-0000-0000E77B0000}"/>
    <cellStyle name="Normal 14 5 2 3" xfId="31753" xr:uid="{00000000-0005-0000-0000-0000E87B0000}"/>
    <cellStyle name="Normal 14 5 3" xfId="31754" xr:uid="{00000000-0005-0000-0000-0000E97B0000}"/>
    <cellStyle name="Normal 14 5 3 2" xfId="31755" xr:uid="{00000000-0005-0000-0000-0000EA7B0000}"/>
    <cellStyle name="Normal 14 5 4" xfId="31756" xr:uid="{00000000-0005-0000-0000-0000EB7B0000}"/>
    <cellStyle name="Normal 14 6" xfId="31757" xr:uid="{00000000-0005-0000-0000-0000EC7B0000}"/>
    <cellStyle name="Normal 14 6 2" xfId="31758" xr:uid="{00000000-0005-0000-0000-0000ED7B0000}"/>
    <cellStyle name="Normal 14 6 2 2" xfId="31759" xr:uid="{00000000-0005-0000-0000-0000EE7B0000}"/>
    <cellStyle name="Normal 14 6 3" xfId="31760" xr:uid="{00000000-0005-0000-0000-0000EF7B0000}"/>
    <cellStyle name="Normal 14 7" xfId="31761" xr:uid="{00000000-0005-0000-0000-0000F07B0000}"/>
    <cellStyle name="Normal 14 7 2" xfId="31762" xr:uid="{00000000-0005-0000-0000-0000F17B0000}"/>
    <cellStyle name="Normal 14 7 2 2" xfId="31763" xr:uid="{00000000-0005-0000-0000-0000F27B0000}"/>
    <cellStyle name="Normal 14 7 3" xfId="31764" xr:uid="{00000000-0005-0000-0000-0000F37B0000}"/>
    <cellStyle name="Normal 14 8" xfId="31765" xr:uid="{00000000-0005-0000-0000-0000F47B0000}"/>
    <cellStyle name="Normal 14 8 2" xfId="31766" xr:uid="{00000000-0005-0000-0000-0000F57B0000}"/>
    <cellStyle name="Normal 14 9" xfId="31767" xr:uid="{00000000-0005-0000-0000-0000F67B0000}"/>
    <cellStyle name="Normal 15" xfId="37" xr:uid="{00000000-0005-0000-0000-0000F77B0000}"/>
    <cellStyle name="Normal 15 2" xfId="31768" xr:uid="{00000000-0005-0000-0000-0000F87B0000}"/>
    <cellStyle name="Normal 15 2 2" xfId="31769" xr:uid="{00000000-0005-0000-0000-0000F97B0000}"/>
    <cellStyle name="Normal 15 2 2 2" xfId="31770" xr:uid="{00000000-0005-0000-0000-0000FA7B0000}"/>
    <cellStyle name="Normal 15 2 2 2 2" xfId="31771" xr:uid="{00000000-0005-0000-0000-0000FB7B0000}"/>
    <cellStyle name="Normal 15 2 2 2 2 2" xfId="31772" xr:uid="{00000000-0005-0000-0000-0000FC7B0000}"/>
    <cellStyle name="Normal 15 2 2 2 2 2 2" xfId="31773" xr:uid="{00000000-0005-0000-0000-0000FD7B0000}"/>
    <cellStyle name="Normal 15 2 2 2 2 2 2 2" xfId="31774" xr:uid="{00000000-0005-0000-0000-0000FE7B0000}"/>
    <cellStyle name="Normal 15 2 2 2 2 2 3" xfId="31775" xr:uid="{00000000-0005-0000-0000-0000FF7B0000}"/>
    <cellStyle name="Normal 15 2 2 2 2 3" xfId="31776" xr:uid="{00000000-0005-0000-0000-0000007C0000}"/>
    <cellStyle name="Normal 15 2 2 2 2 3 2" xfId="31777" xr:uid="{00000000-0005-0000-0000-0000017C0000}"/>
    <cellStyle name="Normal 15 2 2 2 2 4" xfId="31778" xr:uid="{00000000-0005-0000-0000-0000027C0000}"/>
    <cellStyle name="Normal 15 2 2 2 3" xfId="31779" xr:uid="{00000000-0005-0000-0000-0000037C0000}"/>
    <cellStyle name="Normal 15 2 2 2 3 2" xfId="31780" xr:uid="{00000000-0005-0000-0000-0000047C0000}"/>
    <cellStyle name="Normal 15 2 2 2 3 2 2" xfId="31781" xr:uid="{00000000-0005-0000-0000-0000057C0000}"/>
    <cellStyle name="Normal 15 2 2 2 3 3" xfId="31782" xr:uid="{00000000-0005-0000-0000-0000067C0000}"/>
    <cellStyle name="Normal 15 2 2 2 4" xfId="31783" xr:uid="{00000000-0005-0000-0000-0000077C0000}"/>
    <cellStyle name="Normal 15 2 2 2 4 2" xfId="31784" xr:uid="{00000000-0005-0000-0000-0000087C0000}"/>
    <cellStyle name="Normal 15 2 2 2 4 2 2" xfId="31785" xr:uid="{00000000-0005-0000-0000-0000097C0000}"/>
    <cellStyle name="Normal 15 2 2 2 4 3" xfId="31786" xr:uid="{00000000-0005-0000-0000-00000A7C0000}"/>
    <cellStyle name="Normal 15 2 2 2 5" xfId="31787" xr:uid="{00000000-0005-0000-0000-00000B7C0000}"/>
    <cellStyle name="Normal 15 2 2 2 5 2" xfId="31788" xr:uid="{00000000-0005-0000-0000-00000C7C0000}"/>
    <cellStyle name="Normal 15 2 2 2 6" xfId="31789" xr:uid="{00000000-0005-0000-0000-00000D7C0000}"/>
    <cellStyle name="Normal 15 2 2 3" xfId="31790" xr:uid="{00000000-0005-0000-0000-00000E7C0000}"/>
    <cellStyle name="Normal 15 2 2 3 2" xfId="31791" xr:uid="{00000000-0005-0000-0000-00000F7C0000}"/>
    <cellStyle name="Normal 15 2 2 3 2 2" xfId="31792" xr:uid="{00000000-0005-0000-0000-0000107C0000}"/>
    <cellStyle name="Normal 15 2 2 3 2 2 2" xfId="31793" xr:uid="{00000000-0005-0000-0000-0000117C0000}"/>
    <cellStyle name="Normal 15 2 2 3 2 3" xfId="31794" xr:uid="{00000000-0005-0000-0000-0000127C0000}"/>
    <cellStyle name="Normal 15 2 2 3 3" xfId="31795" xr:uid="{00000000-0005-0000-0000-0000137C0000}"/>
    <cellStyle name="Normal 15 2 2 3 3 2" xfId="31796" xr:uid="{00000000-0005-0000-0000-0000147C0000}"/>
    <cellStyle name="Normal 15 2 2 3 4" xfId="31797" xr:uid="{00000000-0005-0000-0000-0000157C0000}"/>
    <cellStyle name="Normal 15 2 2 4" xfId="31798" xr:uid="{00000000-0005-0000-0000-0000167C0000}"/>
    <cellStyle name="Normal 15 2 2 4 2" xfId="31799" xr:uid="{00000000-0005-0000-0000-0000177C0000}"/>
    <cellStyle name="Normal 15 2 2 4 2 2" xfId="31800" xr:uid="{00000000-0005-0000-0000-0000187C0000}"/>
    <cellStyle name="Normal 15 2 2 4 3" xfId="31801" xr:uid="{00000000-0005-0000-0000-0000197C0000}"/>
    <cellStyle name="Normal 15 2 2 5" xfId="31802" xr:uid="{00000000-0005-0000-0000-00001A7C0000}"/>
    <cellStyle name="Normal 15 2 2 5 2" xfId="31803" xr:uid="{00000000-0005-0000-0000-00001B7C0000}"/>
    <cellStyle name="Normal 15 2 2 5 2 2" xfId="31804" xr:uid="{00000000-0005-0000-0000-00001C7C0000}"/>
    <cellStyle name="Normal 15 2 2 5 3" xfId="31805" xr:uid="{00000000-0005-0000-0000-00001D7C0000}"/>
    <cellStyle name="Normal 15 2 2 6" xfId="31806" xr:uid="{00000000-0005-0000-0000-00001E7C0000}"/>
    <cellStyle name="Normal 15 2 2 6 2" xfId="31807" xr:uid="{00000000-0005-0000-0000-00001F7C0000}"/>
    <cellStyle name="Normal 15 2 2 7" xfId="31808" xr:uid="{00000000-0005-0000-0000-0000207C0000}"/>
    <cellStyle name="Normal 15 2 3" xfId="31809" xr:uid="{00000000-0005-0000-0000-0000217C0000}"/>
    <cellStyle name="Normal 15 2 3 2" xfId="31810" xr:uid="{00000000-0005-0000-0000-0000227C0000}"/>
    <cellStyle name="Normal 15 2 3 2 2" xfId="31811" xr:uid="{00000000-0005-0000-0000-0000237C0000}"/>
    <cellStyle name="Normal 15 2 3 2 2 2" xfId="31812" xr:uid="{00000000-0005-0000-0000-0000247C0000}"/>
    <cellStyle name="Normal 15 2 3 2 2 2 2" xfId="31813" xr:uid="{00000000-0005-0000-0000-0000257C0000}"/>
    <cellStyle name="Normal 15 2 3 2 2 3" xfId="31814" xr:uid="{00000000-0005-0000-0000-0000267C0000}"/>
    <cellStyle name="Normal 15 2 3 2 3" xfId="31815" xr:uid="{00000000-0005-0000-0000-0000277C0000}"/>
    <cellStyle name="Normal 15 2 3 2 3 2" xfId="31816" xr:uid="{00000000-0005-0000-0000-0000287C0000}"/>
    <cellStyle name="Normal 15 2 3 2 4" xfId="31817" xr:uid="{00000000-0005-0000-0000-0000297C0000}"/>
    <cellStyle name="Normal 15 2 3 3" xfId="31818" xr:uid="{00000000-0005-0000-0000-00002A7C0000}"/>
    <cellStyle name="Normal 15 2 3 3 2" xfId="31819" xr:uid="{00000000-0005-0000-0000-00002B7C0000}"/>
    <cellStyle name="Normal 15 2 3 3 2 2" xfId="31820" xr:uid="{00000000-0005-0000-0000-00002C7C0000}"/>
    <cellStyle name="Normal 15 2 3 3 3" xfId="31821" xr:uid="{00000000-0005-0000-0000-00002D7C0000}"/>
    <cellStyle name="Normal 15 2 3 4" xfId="31822" xr:uid="{00000000-0005-0000-0000-00002E7C0000}"/>
    <cellStyle name="Normal 15 2 3 4 2" xfId="31823" xr:uid="{00000000-0005-0000-0000-00002F7C0000}"/>
    <cellStyle name="Normal 15 2 3 4 2 2" xfId="31824" xr:uid="{00000000-0005-0000-0000-0000307C0000}"/>
    <cellStyle name="Normal 15 2 3 4 3" xfId="31825" xr:uid="{00000000-0005-0000-0000-0000317C0000}"/>
    <cellStyle name="Normal 15 2 3 5" xfId="31826" xr:uid="{00000000-0005-0000-0000-0000327C0000}"/>
    <cellStyle name="Normal 15 2 3 5 2" xfId="31827" xr:uid="{00000000-0005-0000-0000-0000337C0000}"/>
    <cellStyle name="Normal 15 2 3 6" xfId="31828" xr:uid="{00000000-0005-0000-0000-0000347C0000}"/>
    <cellStyle name="Normal 15 2 4" xfId="31829" xr:uid="{00000000-0005-0000-0000-0000357C0000}"/>
    <cellStyle name="Normal 15 2 4 2" xfId="31830" xr:uid="{00000000-0005-0000-0000-0000367C0000}"/>
    <cellStyle name="Normal 15 2 4 2 2" xfId="31831" xr:uid="{00000000-0005-0000-0000-0000377C0000}"/>
    <cellStyle name="Normal 15 2 4 2 2 2" xfId="31832" xr:uid="{00000000-0005-0000-0000-0000387C0000}"/>
    <cellStyle name="Normal 15 2 4 2 3" xfId="31833" xr:uid="{00000000-0005-0000-0000-0000397C0000}"/>
    <cellStyle name="Normal 15 2 4 3" xfId="31834" xr:uid="{00000000-0005-0000-0000-00003A7C0000}"/>
    <cellStyle name="Normal 15 2 4 3 2" xfId="31835" xr:uid="{00000000-0005-0000-0000-00003B7C0000}"/>
    <cellStyle name="Normal 15 2 4 4" xfId="31836" xr:uid="{00000000-0005-0000-0000-00003C7C0000}"/>
    <cellStyle name="Normal 15 2 5" xfId="31837" xr:uid="{00000000-0005-0000-0000-00003D7C0000}"/>
    <cellStyle name="Normal 15 2 5 2" xfId="31838" xr:uid="{00000000-0005-0000-0000-00003E7C0000}"/>
    <cellStyle name="Normal 15 2 5 2 2" xfId="31839" xr:uid="{00000000-0005-0000-0000-00003F7C0000}"/>
    <cellStyle name="Normal 15 2 5 3" xfId="31840" xr:uid="{00000000-0005-0000-0000-0000407C0000}"/>
    <cellStyle name="Normal 15 2 6" xfId="31841" xr:uid="{00000000-0005-0000-0000-0000417C0000}"/>
    <cellStyle name="Normal 15 2 6 2" xfId="31842" xr:uid="{00000000-0005-0000-0000-0000427C0000}"/>
    <cellStyle name="Normal 15 2 6 2 2" xfId="31843" xr:uid="{00000000-0005-0000-0000-0000437C0000}"/>
    <cellStyle name="Normal 15 2 6 3" xfId="31844" xr:uid="{00000000-0005-0000-0000-0000447C0000}"/>
    <cellStyle name="Normal 15 2 7" xfId="31845" xr:uid="{00000000-0005-0000-0000-0000457C0000}"/>
    <cellStyle name="Normal 15 2 7 2" xfId="31846" xr:uid="{00000000-0005-0000-0000-0000467C0000}"/>
    <cellStyle name="Normal 15 2 8" xfId="31847" xr:uid="{00000000-0005-0000-0000-0000477C0000}"/>
    <cellStyle name="Normal 15 3" xfId="31848" xr:uid="{00000000-0005-0000-0000-0000487C0000}"/>
    <cellStyle name="Normal 15 3 2" xfId="31849" xr:uid="{00000000-0005-0000-0000-0000497C0000}"/>
    <cellStyle name="Normal 15 3 2 2" xfId="31850" xr:uid="{00000000-0005-0000-0000-00004A7C0000}"/>
    <cellStyle name="Normal 15 3 2 2 2" xfId="31851" xr:uid="{00000000-0005-0000-0000-00004B7C0000}"/>
    <cellStyle name="Normal 15 3 2 2 2 2" xfId="31852" xr:uid="{00000000-0005-0000-0000-00004C7C0000}"/>
    <cellStyle name="Normal 15 3 2 2 2 2 2" xfId="31853" xr:uid="{00000000-0005-0000-0000-00004D7C0000}"/>
    <cellStyle name="Normal 15 3 2 2 2 3" xfId="31854" xr:uid="{00000000-0005-0000-0000-00004E7C0000}"/>
    <cellStyle name="Normal 15 3 2 2 3" xfId="31855" xr:uid="{00000000-0005-0000-0000-00004F7C0000}"/>
    <cellStyle name="Normal 15 3 2 2 3 2" xfId="31856" xr:uid="{00000000-0005-0000-0000-0000507C0000}"/>
    <cellStyle name="Normal 15 3 2 2 4" xfId="31857" xr:uid="{00000000-0005-0000-0000-0000517C0000}"/>
    <cellStyle name="Normal 15 3 2 3" xfId="31858" xr:uid="{00000000-0005-0000-0000-0000527C0000}"/>
    <cellStyle name="Normal 15 3 2 3 2" xfId="31859" xr:uid="{00000000-0005-0000-0000-0000537C0000}"/>
    <cellStyle name="Normal 15 3 2 3 2 2" xfId="31860" xr:uid="{00000000-0005-0000-0000-0000547C0000}"/>
    <cellStyle name="Normal 15 3 2 3 3" xfId="31861" xr:uid="{00000000-0005-0000-0000-0000557C0000}"/>
    <cellStyle name="Normal 15 3 2 4" xfId="31862" xr:uid="{00000000-0005-0000-0000-0000567C0000}"/>
    <cellStyle name="Normal 15 3 2 4 2" xfId="31863" xr:uid="{00000000-0005-0000-0000-0000577C0000}"/>
    <cellStyle name="Normal 15 3 2 4 2 2" xfId="31864" xr:uid="{00000000-0005-0000-0000-0000587C0000}"/>
    <cellStyle name="Normal 15 3 2 4 3" xfId="31865" xr:uid="{00000000-0005-0000-0000-0000597C0000}"/>
    <cellStyle name="Normal 15 3 2 5" xfId="31866" xr:uid="{00000000-0005-0000-0000-00005A7C0000}"/>
    <cellStyle name="Normal 15 3 2 5 2" xfId="31867" xr:uid="{00000000-0005-0000-0000-00005B7C0000}"/>
    <cellStyle name="Normal 15 3 2 6" xfId="31868" xr:uid="{00000000-0005-0000-0000-00005C7C0000}"/>
    <cellStyle name="Normal 15 3 3" xfId="31869" xr:uid="{00000000-0005-0000-0000-00005D7C0000}"/>
    <cellStyle name="Normal 15 3 3 2" xfId="31870" xr:uid="{00000000-0005-0000-0000-00005E7C0000}"/>
    <cellStyle name="Normal 15 3 3 2 2" xfId="31871" xr:uid="{00000000-0005-0000-0000-00005F7C0000}"/>
    <cellStyle name="Normal 15 3 3 2 2 2" xfId="31872" xr:uid="{00000000-0005-0000-0000-0000607C0000}"/>
    <cellStyle name="Normal 15 3 3 2 3" xfId="31873" xr:uid="{00000000-0005-0000-0000-0000617C0000}"/>
    <cellStyle name="Normal 15 3 3 3" xfId="31874" xr:uid="{00000000-0005-0000-0000-0000627C0000}"/>
    <cellStyle name="Normal 15 3 3 3 2" xfId="31875" xr:uid="{00000000-0005-0000-0000-0000637C0000}"/>
    <cellStyle name="Normal 15 3 3 4" xfId="31876" xr:uid="{00000000-0005-0000-0000-0000647C0000}"/>
    <cellStyle name="Normal 15 3 4" xfId="31877" xr:uid="{00000000-0005-0000-0000-0000657C0000}"/>
    <cellStyle name="Normal 15 3 4 2" xfId="31878" xr:uid="{00000000-0005-0000-0000-0000667C0000}"/>
    <cellStyle name="Normal 15 3 4 2 2" xfId="31879" xr:uid="{00000000-0005-0000-0000-0000677C0000}"/>
    <cellStyle name="Normal 15 3 4 3" xfId="31880" xr:uid="{00000000-0005-0000-0000-0000687C0000}"/>
    <cellStyle name="Normal 15 3 5" xfId="31881" xr:uid="{00000000-0005-0000-0000-0000697C0000}"/>
    <cellStyle name="Normal 15 3 5 2" xfId="31882" xr:uid="{00000000-0005-0000-0000-00006A7C0000}"/>
    <cellStyle name="Normal 15 3 5 2 2" xfId="31883" xr:uid="{00000000-0005-0000-0000-00006B7C0000}"/>
    <cellStyle name="Normal 15 3 5 3" xfId="31884" xr:uid="{00000000-0005-0000-0000-00006C7C0000}"/>
    <cellStyle name="Normal 15 3 6" xfId="31885" xr:uid="{00000000-0005-0000-0000-00006D7C0000}"/>
    <cellStyle name="Normal 15 3 6 2" xfId="31886" xr:uid="{00000000-0005-0000-0000-00006E7C0000}"/>
    <cellStyle name="Normal 15 3 7" xfId="31887" xr:uid="{00000000-0005-0000-0000-00006F7C0000}"/>
    <cellStyle name="Normal 15 4" xfId="31888" xr:uid="{00000000-0005-0000-0000-0000707C0000}"/>
    <cellStyle name="Normal 15 4 2" xfId="31889" xr:uid="{00000000-0005-0000-0000-0000717C0000}"/>
    <cellStyle name="Normal 15 4 2 2" xfId="31890" xr:uid="{00000000-0005-0000-0000-0000727C0000}"/>
    <cellStyle name="Normal 15 4 2 2 2" xfId="31891" xr:uid="{00000000-0005-0000-0000-0000737C0000}"/>
    <cellStyle name="Normal 15 4 2 2 2 2" xfId="31892" xr:uid="{00000000-0005-0000-0000-0000747C0000}"/>
    <cellStyle name="Normal 15 4 2 2 3" xfId="31893" xr:uid="{00000000-0005-0000-0000-0000757C0000}"/>
    <cellStyle name="Normal 15 4 2 3" xfId="31894" xr:uid="{00000000-0005-0000-0000-0000767C0000}"/>
    <cellStyle name="Normal 15 4 2 3 2" xfId="31895" xr:uid="{00000000-0005-0000-0000-0000777C0000}"/>
    <cellStyle name="Normal 15 4 2 4" xfId="31896" xr:uid="{00000000-0005-0000-0000-0000787C0000}"/>
    <cellStyle name="Normal 15 4 3" xfId="31897" xr:uid="{00000000-0005-0000-0000-0000797C0000}"/>
    <cellStyle name="Normal 15 4 3 2" xfId="31898" xr:uid="{00000000-0005-0000-0000-00007A7C0000}"/>
    <cellStyle name="Normal 15 4 3 2 2" xfId="31899" xr:uid="{00000000-0005-0000-0000-00007B7C0000}"/>
    <cellStyle name="Normal 15 4 3 3" xfId="31900" xr:uid="{00000000-0005-0000-0000-00007C7C0000}"/>
    <cellStyle name="Normal 15 4 4" xfId="31901" xr:uid="{00000000-0005-0000-0000-00007D7C0000}"/>
    <cellStyle name="Normal 15 4 4 2" xfId="31902" xr:uid="{00000000-0005-0000-0000-00007E7C0000}"/>
    <cellStyle name="Normal 15 4 4 2 2" xfId="31903" xr:uid="{00000000-0005-0000-0000-00007F7C0000}"/>
    <cellStyle name="Normal 15 4 4 3" xfId="31904" xr:uid="{00000000-0005-0000-0000-0000807C0000}"/>
    <cellStyle name="Normal 15 4 5" xfId="31905" xr:uid="{00000000-0005-0000-0000-0000817C0000}"/>
    <cellStyle name="Normal 15 4 5 2" xfId="31906" xr:uid="{00000000-0005-0000-0000-0000827C0000}"/>
    <cellStyle name="Normal 15 4 6" xfId="31907" xr:uid="{00000000-0005-0000-0000-0000837C0000}"/>
    <cellStyle name="Normal 15 5" xfId="31908" xr:uid="{00000000-0005-0000-0000-0000847C0000}"/>
    <cellStyle name="Normal 15 5 2" xfId="31909" xr:uid="{00000000-0005-0000-0000-0000857C0000}"/>
    <cellStyle name="Normal 15 5 2 2" xfId="31910" xr:uid="{00000000-0005-0000-0000-0000867C0000}"/>
    <cellStyle name="Normal 15 5 2 2 2" xfId="31911" xr:uid="{00000000-0005-0000-0000-0000877C0000}"/>
    <cellStyle name="Normal 15 5 2 3" xfId="31912" xr:uid="{00000000-0005-0000-0000-0000887C0000}"/>
    <cellStyle name="Normal 15 5 3" xfId="31913" xr:uid="{00000000-0005-0000-0000-0000897C0000}"/>
    <cellStyle name="Normal 15 5 3 2" xfId="31914" xr:uid="{00000000-0005-0000-0000-00008A7C0000}"/>
    <cellStyle name="Normal 15 5 4" xfId="31915" xr:uid="{00000000-0005-0000-0000-00008B7C0000}"/>
    <cellStyle name="Normal 15 6" xfId="31916" xr:uid="{00000000-0005-0000-0000-00008C7C0000}"/>
    <cellStyle name="Normal 15 6 2" xfId="31917" xr:uid="{00000000-0005-0000-0000-00008D7C0000}"/>
    <cellStyle name="Normal 15 6 2 2" xfId="31918" xr:uid="{00000000-0005-0000-0000-00008E7C0000}"/>
    <cellStyle name="Normal 15 6 3" xfId="31919" xr:uid="{00000000-0005-0000-0000-00008F7C0000}"/>
    <cellStyle name="Normal 15 7" xfId="31920" xr:uid="{00000000-0005-0000-0000-0000907C0000}"/>
    <cellStyle name="Normal 15 7 2" xfId="31921" xr:uid="{00000000-0005-0000-0000-0000917C0000}"/>
    <cellStyle name="Normal 15 7 2 2" xfId="31922" xr:uid="{00000000-0005-0000-0000-0000927C0000}"/>
    <cellStyle name="Normal 15 7 3" xfId="31923" xr:uid="{00000000-0005-0000-0000-0000937C0000}"/>
    <cellStyle name="Normal 15 8" xfId="31924" xr:uid="{00000000-0005-0000-0000-0000947C0000}"/>
    <cellStyle name="Normal 15 8 2" xfId="31925" xr:uid="{00000000-0005-0000-0000-0000957C0000}"/>
    <cellStyle name="Normal 15 9" xfId="31926" xr:uid="{00000000-0005-0000-0000-0000967C0000}"/>
    <cellStyle name="Normal 16" xfId="124" xr:uid="{00000000-0005-0000-0000-0000977C0000}"/>
    <cellStyle name="Normal 16 2" xfId="31927" xr:uid="{00000000-0005-0000-0000-0000987C0000}"/>
    <cellStyle name="Normal 16 2 2" xfId="31928" xr:uid="{00000000-0005-0000-0000-0000997C0000}"/>
    <cellStyle name="Normal 16 2 2 2" xfId="31929" xr:uid="{00000000-0005-0000-0000-00009A7C0000}"/>
    <cellStyle name="Normal 16 2 2 2 2" xfId="31930" xr:uid="{00000000-0005-0000-0000-00009B7C0000}"/>
    <cellStyle name="Normal 16 2 2 2 2 2" xfId="31931" xr:uid="{00000000-0005-0000-0000-00009C7C0000}"/>
    <cellStyle name="Normal 16 2 2 2 2 2 2" xfId="31932" xr:uid="{00000000-0005-0000-0000-00009D7C0000}"/>
    <cellStyle name="Normal 16 2 2 2 2 2 2 2" xfId="31933" xr:uid="{00000000-0005-0000-0000-00009E7C0000}"/>
    <cellStyle name="Normal 16 2 2 2 2 2 3" xfId="31934" xr:uid="{00000000-0005-0000-0000-00009F7C0000}"/>
    <cellStyle name="Normal 16 2 2 2 2 3" xfId="31935" xr:uid="{00000000-0005-0000-0000-0000A07C0000}"/>
    <cellStyle name="Normal 16 2 2 2 2 3 2" xfId="31936" xr:uid="{00000000-0005-0000-0000-0000A17C0000}"/>
    <cellStyle name="Normal 16 2 2 2 2 4" xfId="31937" xr:uid="{00000000-0005-0000-0000-0000A27C0000}"/>
    <cellStyle name="Normal 16 2 2 2 3" xfId="31938" xr:uid="{00000000-0005-0000-0000-0000A37C0000}"/>
    <cellStyle name="Normal 16 2 2 2 3 2" xfId="31939" xr:uid="{00000000-0005-0000-0000-0000A47C0000}"/>
    <cellStyle name="Normal 16 2 2 2 3 2 2" xfId="31940" xr:uid="{00000000-0005-0000-0000-0000A57C0000}"/>
    <cellStyle name="Normal 16 2 2 2 3 3" xfId="31941" xr:uid="{00000000-0005-0000-0000-0000A67C0000}"/>
    <cellStyle name="Normal 16 2 2 2 4" xfId="31942" xr:uid="{00000000-0005-0000-0000-0000A77C0000}"/>
    <cellStyle name="Normal 16 2 2 2 4 2" xfId="31943" xr:uid="{00000000-0005-0000-0000-0000A87C0000}"/>
    <cellStyle name="Normal 16 2 2 2 4 2 2" xfId="31944" xr:uid="{00000000-0005-0000-0000-0000A97C0000}"/>
    <cellStyle name="Normal 16 2 2 2 4 3" xfId="31945" xr:uid="{00000000-0005-0000-0000-0000AA7C0000}"/>
    <cellStyle name="Normal 16 2 2 2 5" xfId="31946" xr:uid="{00000000-0005-0000-0000-0000AB7C0000}"/>
    <cellStyle name="Normal 16 2 2 2 5 2" xfId="31947" xr:uid="{00000000-0005-0000-0000-0000AC7C0000}"/>
    <cellStyle name="Normal 16 2 2 2 6" xfId="31948" xr:uid="{00000000-0005-0000-0000-0000AD7C0000}"/>
    <cellStyle name="Normal 16 2 2 3" xfId="31949" xr:uid="{00000000-0005-0000-0000-0000AE7C0000}"/>
    <cellStyle name="Normal 16 2 2 3 2" xfId="31950" xr:uid="{00000000-0005-0000-0000-0000AF7C0000}"/>
    <cellStyle name="Normal 16 2 2 3 2 2" xfId="31951" xr:uid="{00000000-0005-0000-0000-0000B07C0000}"/>
    <cellStyle name="Normal 16 2 2 3 2 2 2" xfId="31952" xr:uid="{00000000-0005-0000-0000-0000B17C0000}"/>
    <cellStyle name="Normal 16 2 2 3 2 3" xfId="31953" xr:uid="{00000000-0005-0000-0000-0000B27C0000}"/>
    <cellStyle name="Normal 16 2 2 3 3" xfId="31954" xr:uid="{00000000-0005-0000-0000-0000B37C0000}"/>
    <cellStyle name="Normal 16 2 2 3 3 2" xfId="31955" xr:uid="{00000000-0005-0000-0000-0000B47C0000}"/>
    <cellStyle name="Normal 16 2 2 3 4" xfId="31956" xr:uid="{00000000-0005-0000-0000-0000B57C0000}"/>
    <cellStyle name="Normal 16 2 2 4" xfId="31957" xr:uid="{00000000-0005-0000-0000-0000B67C0000}"/>
    <cellStyle name="Normal 16 2 2 4 2" xfId="31958" xr:uid="{00000000-0005-0000-0000-0000B77C0000}"/>
    <cellStyle name="Normal 16 2 2 4 2 2" xfId="31959" xr:uid="{00000000-0005-0000-0000-0000B87C0000}"/>
    <cellStyle name="Normal 16 2 2 4 3" xfId="31960" xr:uid="{00000000-0005-0000-0000-0000B97C0000}"/>
    <cellStyle name="Normal 16 2 2 5" xfId="31961" xr:uid="{00000000-0005-0000-0000-0000BA7C0000}"/>
    <cellStyle name="Normal 16 2 2 5 2" xfId="31962" xr:uid="{00000000-0005-0000-0000-0000BB7C0000}"/>
    <cellStyle name="Normal 16 2 2 5 2 2" xfId="31963" xr:uid="{00000000-0005-0000-0000-0000BC7C0000}"/>
    <cellStyle name="Normal 16 2 2 5 3" xfId="31964" xr:uid="{00000000-0005-0000-0000-0000BD7C0000}"/>
    <cellStyle name="Normal 16 2 2 6" xfId="31965" xr:uid="{00000000-0005-0000-0000-0000BE7C0000}"/>
    <cellStyle name="Normal 16 2 2 6 2" xfId="31966" xr:uid="{00000000-0005-0000-0000-0000BF7C0000}"/>
    <cellStyle name="Normal 16 2 2 7" xfId="31967" xr:uid="{00000000-0005-0000-0000-0000C07C0000}"/>
    <cellStyle name="Normal 16 2 3" xfId="31968" xr:uid="{00000000-0005-0000-0000-0000C17C0000}"/>
    <cellStyle name="Normal 16 2 3 2" xfId="31969" xr:uid="{00000000-0005-0000-0000-0000C27C0000}"/>
    <cellStyle name="Normal 16 2 3 2 2" xfId="31970" xr:uid="{00000000-0005-0000-0000-0000C37C0000}"/>
    <cellStyle name="Normal 16 2 3 2 2 2" xfId="31971" xr:uid="{00000000-0005-0000-0000-0000C47C0000}"/>
    <cellStyle name="Normal 16 2 3 2 2 2 2" xfId="31972" xr:uid="{00000000-0005-0000-0000-0000C57C0000}"/>
    <cellStyle name="Normal 16 2 3 2 2 3" xfId="31973" xr:uid="{00000000-0005-0000-0000-0000C67C0000}"/>
    <cellStyle name="Normal 16 2 3 2 3" xfId="31974" xr:uid="{00000000-0005-0000-0000-0000C77C0000}"/>
    <cellStyle name="Normal 16 2 3 2 3 2" xfId="31975" xr:uid="{00000000-0005-0000-0000-0000C87C0000}"/>
    <cellStyle name="Normal 16 2 3 2 4" xfId="31976" xr:uid="{00000000-0005-0000-0000-0000C97C0000}"/>
    <cellStyle name="Normal 16 2 3 3" xfId="31977" xr:uid="{00000000-0005-0000-0000-0000CA7C0000}"/>
    <cellStyle name="Normal 16 2 3 3 2" xfId="31978" xr:uid="{00000000-0005-0000-0000-0000CB7C0000}"/>
    <cellStyle name="Normal 16 2 3 3 2 2" xfId="31979" xr:uid="{00000000-0005-0000-0000-0000CC7C0000}"/>
    <cellStyle name="Normal 16 2 3 3 3" xfId="31980" xr:uid="{00000000-0005-0000-0000-0000CD7C0000}"/>
    <cellStyle name="Normal 16 2 3 4" xfId="31981" xr:uid="{00000000-0005-0000-0000-0000CE7C0000}"/>
    <cellStyle name="Normal 16 2 3 4 2" xfId="31982" xr:uid="{00000000-0005-0000-0000-0000CF7C0000}"/>
    <cellStyle name="Normal 16 2 3 4 2 2" xfId="31983" xr:uid="{00000000-0005-0000-0000-0000D07C0000}"/>
    <cellStyle name="Normal 16 2 3 4 3" xfId="31984" xr:uid="{00000000-0005-0000-0000-0000D17C0000}"/>
    <cellStyle name="Normal 16 2 3 5" xfId="31985" xr:uid="{00000000-0005-0000-0000-0000D27C0000}"/>
    <cellStyle name="Normal 16 2 3 5 2" xfId="31986" xr:uid="{00000000-0005-0000-0000-0000D37C0000}"/>
    <cellStyle name="Normal 16 2 3 6" xfId="31987" xr:uid="{00000000-0005-0000-0000-0000D47C0000}"/>
    <cellStyle name="Normal 16 2 4" xfId="31988" xr:uid="{00000000-0005-0000-0000-0000D57C0000}"/>
    <cellStyle name="Normal 16 2 4 2" xfId="31989" xr:uid="{00000000-0005-0000-0000-0000D67C0000}"/>
    <cellStyle name="Normal 16 2 4 2 2" xfId="31990" xr:uid="{00000000-0005-0000-0000-0000D77C0000}"/>
    <cellStyle name="Normal 16 2 4 2 2 2" xfId="31991" xr:uid="{00000000-0005-0000-0000-0000D87C0000}"/>
    <cellStyle name="Normal 16 2 4 2 3" xfId="31992" xr:uid="{00000000-0005-0000-0000-0000D97C0000}"/>
    <cellStyle name="Normal 16 2 4 3" xfId="31993" xr:uid="{00000000-0005-0000-0000-0000DA7C0000}"/>
    <cellStyle name="Normal 16 2 4 3 2" xfId="31994" xr:uid="{00000000-0005-0000-0000-0000DB7C0000}"/>
    <cellStyle name="Normal 16 2 4 4" xfId="31995" xr:uid="{00000000-0005-0000-0000-0000DC7C0000}"/>
    <cellStyle name="Normal 16 2 5" xfId="31996" xr:uid="{00000000-0005-0000-0000-0000DD7C0000}"/>
    <cellStyle name="Normal 16 2 5 2" xfId="31997" xr:uid="{00000000-0005-0000-0000-0000DE7C0000}"/>
    <cellStyle name="Normal 16 2 5 2 2" xfId="31998" xr:uid="{00000000-0005-0000-0000-0000DF7C0000}"/>
    <cellStyle name="Normal 16 2 5 3" xfId="31999" xr:uid="{00000000-0005-0000-0000-0000E07C0000}"/>
    <cellStyle name="Normal 16 2 6" xfId="32000" xr:uid="{00000000-0005-0000-0000-0000E17C0000}"/>
    <cellStyle name="Normal 16 2 6 2" xfId="32001" xr:uid="{00000000-0005-0000-0000-0000E27C0000}"/>
    <cellStyle name="Normal 16 2 6 2 2" xfId="32002" xr:uid="{00000000-0005-0000-0000-0000E37C0000}"/>
    <cellStyle name="Normal 16 2 6 3" xfId="32003" xr:uid="{00000000-0005-0000-0000-0000E47C0000}"/>
    <cellStyle name="Normal 16 2 7" xfId="32004" xr:uid="{00000000-0005-0000-0000-0000E57C0000}"/>
    <cellStyle name="Normal 16 2 7 2" xfId="32005" xr:uid="{00000000-0005-0000-0000-0000E67C0000}"/>
    <cellStyle name="Normal 16 2 8" xfId="32006" xr:uid="{00000000-0005-0000-0000-0000E77C0000}"/>
    <cellStyle name="Normal 16 3" xfId="32007" xr:uid="{00000000-0005-0000-0000-0000E87C0000}"/>
    <cellStyle name="Normal 16 3 2" xfId="32008" xr:uid="{00000000-0005-0000-0000-0000E97C0000}"/>
    <cellStyle name="Normal 16 3 2 2" xfId="32009" xr:uid="{00000000-0005-0000-0000-0000EA7C0000}"/>
    <cellStyle name="Normal 16 3 2 2 2" xfId="32010" xr:uid="{00000000-0005-0000-0000-0000EB7C0000}"/>
    <cellStyle name="Normal 16 3 2 2 2 2" xfId="32011" xr:uid="{00000000-0005-0000-0000-0000EC7C0000}"/>
    <cellStyle name="Normal 16 3 2 2 2 2 2" xfId="32012" xr:uid="{00000000-0005-0000-0000-0000ED7C0000}"/>
    <cellStyle name="Normal 16 3 2 2 2 3" xfId="32013" xr:uid="{00000000-0005-0000-0000-0000EE7C0000}"/>
    <cellStyle name="Normal 16 3 2 2 3" xfId="32014" xr:uid="{00000000-0005-0000-0000-0000EF7C0000}"/>
    <cellStyle name="Normal 16 3 2 2 3 2" xfId="32015" xr:uid="{00000000-0005-0000-0000-0000F07C0000}"/>
    <cellStyle name="Normal 16 3 2 2 4" xfId="32016" xr:uid="{00000000-0005-0000-0000-0000F17C0000}"/>
    <cellStyle name="Normal 16 3 2 3" xfId="32017" xr:uid="{00000000-0005-0000-0000-0000F27C0000}"/>
    <cellStyle name="Normal 16 3 2 3 2" xfId="32018" xr:uid="{00000000-0005-0000-0000-0000F37C0000}"/>
    <cellStyle name="Normal 16 3 2 3 2 2" xfId="32019" xr:uid="{00000000-0005-0000-0000-0000F47C0000}"/>
    <cellStyle name="Normal 16 3 2 3 3" xfId="32020" xr:uid="{00000000-0005-0000-0000-0000F57C0000}"/>
    <cellStyle name="Normal 16 3 2 4" xfId="32021" xr:uid="{00000000-0005-0000-0000-0000F67C0000}"/>
    <cellStyle name="Normal 16 3 2 4 2" xfId="32022" xr:uid="{00000000-0005-0000-0000-0000F77C0000}"/>
    <cellStyle name="Normal 16 3 2 4 2 2" xfId="32023" xr:uid="{00000000-0005-0000-0000-0000F87C0000}"/>
    <cellStyle name="Normal 16 3 2 4 3" xfId="32024" xr:uid="{00000000-0005-0000-0000-0000F97C0000}"/>
    <cellStyle name="Normal 16 3 2 5" xfId="32025" xr:uid="{00000000-0005-0000-0000-0000FA7C0000}"/>
    <cellStyle name="Normal 16 3 2 5 2" xfId="32026" xr:uid="{00000000-0005-0000-0000-0000FB7C0000}"/>
    <cellStyle name="Normal 16 3 2 6" xfId="32027" xr:uid="{00000000-0005-0000-0000-0000FC7C0000}"/>
    <cellStyle name="Normal 16 3 3" xfId="32028" xr:uid="{00000000-0005-0000-0000-0000FD7C0000}"/>
    <cellStyle name="Normal 16 3 3 2" xfId="32029" xr:uid="{00000000-0005-0000-0000-0000FE7C0000}"/>
    <cellStyle name="Normal 16 3 3 2 2" xfId="32030" xr:uid="{00000000-0005-0000-0000-0000FF7C0000}"/>
    <cellStyle name="Normal 16 3 3 2 2 2" xfId="32031" xr:uid="{00000000-0005-0000-0000-0000007D0000}"/>
    <cellStyle name="Normal 16 3 3 2 3" xfId="32032" xr:uid="{00000000-0005-0000-0000-0000017D0000}"/>
    <cellStyle name="Normal 16 3 3 3" xfId="32033" xr:uid="{00000000-0005-0000-0000-0000027D0000}"/>
    <cellStyle name="Normal 16 3 3 3 2" xfId="32034" xr:uid="{00000000-0005-0000-0000-0000037D0000}"/>
    <cellStyle name="Normal 16 3 3 4" xfId="32035" xr:uid="{00000000-0005-0000-0000-0000047D0000}"/>
    <cellStyle name="Normal 16 3 4" xfId="32036" xr:uid="{00000000-0005-0000-0000-0000057D0000}"/>
    <cellStyle name="Normal 16 3 4 2" xfId="32037" xr:uid="{00000000-0005-0000-0000-0000067D0000}"/>
    <cellStyle name="Normal 16 3 4 2 2" xfId="32038" xr:uid="{00000000-0005-0000-0000-0000077D0000}"/>
    <cellStyle name="Normal 16 3 4 3" xfId="32039" xr:uid="{00000000-0005-0000-0000-0000087D0000}"/>
    <cellStyle name="Normal 16 3 5" xfId="32040" xr:uid="{00000000-0005-0000-0000-0000097D0000}"/>
    <cellStyle name="Normal 16 3 5 2" xfId="32041" xr:uid="{00000000-0005-0000-0000-00000A7D0000}"/>
    <cellStyle name="Normal 16 3 5 2 2" xfId="32042" xr:uid="{00000000-0005-0000-0000-00000B7D0000}"/>
    <cellStyle name="Normal 16 3 5 3" xfId="32043" xr:uid="{00000000-0005-0000-0000-00000C7D0000}"/>
    <cellStyle name="Normal 16 3 6" xfId="32044" xr:uid="{00000000-0005-0000-0000-00000D7D0000}"/>
    <cellStyle name="Normal 16 3 6 2" xfId="32045" xr:uid="{00000000-0005-0000-0000-00000E7D0000}"/>
    <cellStyle name="Normal 16 3 7" xfId="32046" xr:uid="{00000000-0005-0000-0000-00000F7D0000}"/>
    <cellStyle name="Normal 16 4" xfId="32047" xr:uid="{00000000-0005-0000-0000-0000107D0000}"/>
    <cellStyle name="Normal 16 4 2" xfId="32048" xr:uid="{00000000-0005-0000-0000-0000117D0000}"/>
    <cellStyle name="Normal 16 4 2 2" xfId="32049" xr:uid="{00000000-0005-0000-0000-0000127D0000}"/>
    <cellStyle name="Normal 16 4 2 2 2" xfId="32050" xr:uid="{00000000-0005-0000-0000-0000137D0000}"/>
    <cellStyle name="Normal 16 4 2 2 2 2" xfId="32051" xr:uid="{00000000-0005-0000-0000-0000147D0000}"/>
    <cellStyle name="Normal 16 4 2 2 3" xfId="32052" xr:uid="{00000000-0005-0000-0000-0000157D0000}"/>
    <cellStyle name="Normal 16 4 2 3" xfId="32053" xr:uid="{00000000-0005-0000-0000-0000167D0000}"/>
    <cellStyle name="Normal 16 4 2 3 2" xfId="32054" xr:uid="{00000000-0005-0000-0000-0000177D0000}"/>
    <cellStyle name="Normal 16 4 2 4" xfId="32055" xr:uid="{00000000-0005-0000-0000-0000187D0000}"/>
    <cellStyle name="Normal 16 4 3" xfId="32056" xr:uid="{00000000-0005-0000-0000-0000197D0000}"/>
    <cellStyle name="Normal 16 4 3 2" xfId="32057" xr:uid="{00000000-0005-0000-0000-00001A7D0000}"/>
    <cellStyle name="Normal 16 4 3 2 2" xfId="32058" xr:uid="{00000000-0005-0000-0000-00001B7D0000}"/>
    <cellStyle name="Normal 16 4 3 3" xfId="32059" xr:uid="{00000000-0005-0000-0000-00001C7D0000}"/>
    <cellStyle name="Normal 16 4 4" xfId="32060" xr:uid="{00000000-0005-0000-0000-00001D7D0000}"/>
    <cellStyle name="Normal 16 4 4 2" xfId="32061" xr:uid="{00000000-0005-0000-0000-00001E7D0000}"/>
    <cellStyle name="Normal 16 4 4 2 2" xfId="32062" xr:uid="{00000000-0005-0000-0000-00001F7D0000}"/>
    <cellStyle name="Normal 16 4 4 3" xfId="32063" xr:uid="{00000000-0005-0000-0000-0000207D0000}"/>
    <cellStyle name="Normal 16 4 5" xfId="32064" xr:uid="{00000000-0005-0000-0000-0000217D0000}"/>
    <cellStyle name="Normal 16 4 5 2" xfId="32065" xr:uid="{00000000-0005-0000-0000-0000227D0000}"/>
    <cellStyle name="Normal 16 4 6" xfId="32066" xr:uid="{00000000-0005-0000-0000-0000237D0000}"/>
    <cellStyle name="Normal 16 5" xfId="32067" xr:uid="{00000000-0005-0000-0000-0000247D0000}"/>
    <cellStyle name="Normal 16 5 2" xfId="32068" xr:uid="{00000000-0005-0000-0000-0000257D0000}"/>
    <cellStyle name="Normal 16 5 2 2" xfId="32069" xr:uid="{00000000-0005-0000-0000-0000267D0000}"/>
    <cellStyle name="Normal 16 5 2 2 2" xfId="32070" xr:uid="{00000000-0005-0000-0000-0000277D0000}"/>
    <cellStyle name="Normal 16 5 2 3" xfId="32071" xr:uid="{00000000-0005-0000-0000-0000287D0000}"/>
    <cellStyle name="Normal 16 5 3" xfId="32072" xr:uid="{00000000-0005-0000-0000-0000297D0000}"/>
    <cellStyle name="Normal 16 5 3 2" xfId="32073" xr:uid="{00000000-0005-0000-0000-00002A7D0000}"/>
    <cellStyle name="Normal 16 5 4" xfId="32074" xr:uid="{00000000-0005-0000-0000-00002B7D0000}"/>
    <cellStyle name="Normal 16 6" xfId="32075" xr:uid="{00000000-0005-0000-0000-00002C7D0000}"/>
    <cellStyle name="Normal 16 6 2" xfId="32076" xr:uid="{00000000-0005-0000-0000-00002D7D0000}"/>
    <cellStyle name="Normal 16 6 2 2" xfId="32077" xr:uid="{00000000-0005-0000-0000-00002E7D0000}"/>
    <cellStyle name="Normal 16 6 3" xfId="32078" xr:uid="{00000000-0005-0000-0000-00002F7D0000}"/>
    <cellStyle name="Normal 16 7" xfId="32079" xr:uid="{00000000-0005-0000-0000-0000307D0000}"/>
    <cellStyle name="Normal 16 7 2" xfId="32080" xr:uid="{00000000-0005-0000-0000-0000317D0000}"/>
    <cellStyle name="Normal 16 7 2 2" xfId="32081" xr:uid="{00000000-0005-0000-0000-0000327D0000}"/>
    <cellStyle name="Normal 16 7 3" xfId="32082" xr:uid="{00000000-0005-0000-0000-0000337D0000}"/>
    <cellStyle name="Normal 16 8" xfId="32083" xr:uid="{00000000-0005-0000-0000-0000347D0000}"/>
    <cellStyle name="Normal 16 8 2" xfId="32084" xr:uid="{00000000-0005-0000-0000-0000357D0000}"/>
    <cellStyle name="Normal 16 9" xfId="32085" xr:uid="{00000000-0005-0000-0000-0000367D0000}"/>
    <cellStyle name="Normal 17" xfId="32086" xr:uid="{00000000-0005-0000-0000-0000377D0000}"/>
    <cellStyle name="Normal 17 2" xfId="32087" xr:uid="{00000000-0005-0000-0000-0000387D0000}"/>
    <cellStyle name="Normal 17 2 2" xfId="32088" xr:uid="{00000000-0005-0000-0000-0000397D0000}"/>
    <cellStyle name="Normal 17 2 2 2" xfId="32089" xr:uid="{00000000-0005-0000-0000-00003A7D0000}"/>
    <cellStyle name="Normal 17 2 2 2 2" xfId="32090" xr:uid="{00000000-0005-0000-0000-00003B7D0000}"/>
    <cellStyle name="Normal 17 2 2 2 2 2" xfId="32091" xr:uid="{00000000-0005-0000-0000-00003C7D0000}"/>
    <cellStyle name="Normal 17 2 2 2 2 2 2" xfId="32092" xr:uid="{00000000-0005-0000-0000-00003D7D0000}"/>
    <cellStyle name="Normal 17 2 2 2 2 2 2 2" xfId="32093" xr:uid="{00000000-0005-0000-0000-00003E7D0000}"/>
    <cellStyle name="Normal 17 2 2 2 2 2 3" xfId="32094" xr:uid="{00000000-0005-0000-0000-00003F7D0000}"/>
    <cellStyle name="Normal 17 2 2 2 2 3" xfId="32095" xr:uid="{00000000-0005-0000-0000-0000407D0000}"/>
    <cellStyle name="Normal 17 2 2 2 2 3 2" xfId="32096" xr:uid="{00000000-0005-0000-0000-0000417D0000}"/>
    <cellStyle name="Normal 17 2 2 2 2 4" xfId="32097" xr:uid="{00000000-0005-0000-0000-0000427D0000}"/>
    <cellStyle name="Normal 17 2 2 2 3" xfId="32098" xr:uid="{00000000-0005-0000-0000-0000437D0000}"/>
    <cellStyle name="Normal 17 2 2 2 3 2" xfId="32099" xr:uid="{00000000-0005-0000-0000-0000447D0000}"/>
    <cellStyle name="Normal 17 2 2 2 3 2 2" xfId="32100" xr:uid="{00000000-0005-0000-0000-0000457D0000}"/>
    <cellStyle name="Normal 17 2 2 2 3 3" xfId="32101" xr:uid="{00000000-0005-0000-0000-0000467D0000}"/>
    <cellStyle name="Normal 17 2 2 2 4" xfId="32102" xr:uid="{00000000-0005-0000-0000-0000477D0000}"/>
    <cellStyle name="Normal 17 2 2 2 4 2" xfId="32103" xr:uid="{00000000-0005-0000-0000-0000487D0000}"/>
    <cellStyle name="Normal 17 2 2 2 4 2 2" xfId="32104" xr:uid="{00000000-0005-0000-0000-0000497D0000}"/>
    <cellStyle name="Normal 17 2 2 2 4 3" xfId="32105" xr:uid="{00000000-0005-0000-0000-00004A7D0000}"/>
    <cellStyle name="Normal 17 2 2 2 5" xfId="32106" xr:uid="{00000000-0005-0000-0000-00004B7D0000}"/>
    <cellStyle name="Normal 17 2 2 2 5 2" xfId="32107" xr:uid="{00000000-0005-0000-0000-00004C7D0000}"/>
    <cellStyle name="Normal 17 2 2 2 6" xfId="32108" xr:uid="{00000000-0005-0000-0000-00004D7D0000}"/>
    <cellStyle name="Normal 17 2 2 3" xfId="32109" xr:uid="{00000000-0005-0000-0000-00004E7D0000}"/>
    <cellStyle name="Normal 17 2 2 3 2" xfId="32110" xr:uid="{00000000-0005-0000-0000-00004F7D0000}"/>
    <cellStyle name="Normal 17 2 2 3 2 2" xfId="32111" xr:uid="{00000000-0005-0000-0000-0000507D0000}"/>
    <cellStyle name="Normal 17 2 2 3 2 2 2" xfId="32112" xr:uid="{00000000-0005-0000-0000-0000517D0000}"/>
    <cellStyle name="Normal 17 2 2 3 2 3" xfId="32113" xr:uid="{00000000-0005-0000-0000-0000527D0000}"/>
    <cellStyle name="Normal 17 2 2 3 3" xfId="32114" xr:uid="{00000000-0005-0000-0000-0000537D0000}"/>
    <cellStyle name="Normal 17 2 2 3 3 2" xfId="32115" xr:uid="{00000000-0005-0000-0000-0000547D0000}"/>
    <cellStyle name="Normal 17 2 2 3 4" xfId="32116" xr:uid="{00000000-0005-0000-0000-0000557D0000}"/>
    <cellStyle name="Normal 17 2 2 4" xfId="32117" xr:uid="{00000000-0005-0000-0000-0000567D0000}"/>
    <cellStyle name="Normal 17 2 2 4 2" xfId="32118" xr:uid="{00000000-0005-0000-0000-0000577D0000}"/>
    <cellStyle name="Normal 17 2 2 4 2 2" xfId="32119" xr:uid="{00000000-0005-0000-0000-0000587D0000}"/>
    <cellStyle name="Normal 17 2 2 4 3" xfId="32120" xr:uid="{00000000-0005-0000-0000-0000597D0000}"/>
    <cellStyle name="Normal 17 2 2 5" xfId="32121" xr:uid="{00000000-0005-0000-0000-00005A7D0000}"/>
    <cellStyle name="Normal 17 2 2 5 2" xfId="32122" xr:uid="{00000000-0005-0000-0000-00005B7D0000}"/>
    <cellStyle name="Normal 17 2 2 5 2 2" xfId="32123" xr:uid="{00000000-0005-0000-0000-00005C7D0000}"/>
    <cellStyle name="Normal 17 2 2 5 3" xfId="32124" xr:uid="{00000000-0005-0000-0000-00005D7D0000}"/>
    <cellStyle name="Normal 17 2 2 6" xfId="32125" xr:uid="{00000000-0005-0000-0000-00005E7D0000}"/>
    <cellStyle name="Normal 17 2 2 6 2" xfId="32126" xr:uid="{00000000-0005-0000-0000-00005F7D0000}"/>
    <cellStyle name="Normal 17 2 2 7" xfId="32127" xr:uid="{00000000-0005-0000-0000-0000607D0000}"/>
    <cellStyle name="Normal 17 2 3" xfId="32128" xr:uid="{00000000-0005-0000-0000-0000617D0000}"/>
    <cellStyle name="Normal 17 2 3 2" xfId="32129" xr:uid="{00000000-0005-0000-0000-0000627D0000}"/>
    <cellStyle name="Normal 17 2 3 2 2" xfId="32130" xr:uid="{00000000-0005-0000-0000-0000637D0000}"/>
    <cellStyle name="Normal 17 2 3 2 2 2" xfId="32131" xr:uid="{00000000-0005-0000-0000-0000647D0000}"/>
    <cellStyle name="Normal 17 2 3 2 2 2 2" xfId="32132" xr:uid="{00000000-0005-0000-0000-0000657D0000}"/>
    <cellStyle name="Normal 17 2 3 2 2 3" xfId="32133" xr:uid="{00000000-0005-0000-0000-0000667D0000}"/>
    <cellStyle name="Normal 17 2 3 2 3" xfId="32134" xr:uid="{00000000-0005-0000-0000-0000677D0000}"/>
    <cellStyle name="Normal 17 2 3 2 3 2" xfId="32135" xr:uid="{00000000-0005-0000-0000-0000687D0000}"/>
    <cellStyle name="Normal 17 2 3 2 4" xfId="32136" xr:uid="{00000000-0005-0000-0000-0000697D0000}"/>
    <cellStyle name="Normal 17 2 3 3" xfId="32137" xr:uid="{00000000-0005-0000-0000-00006A7D0000}"/>
    <cellStyle name="Normal 17 2 3 3 2" xfId="32138" xr:uid="{00000000-0005-0000-0000-00006B7D0000}"/>
    <cellStyle name="Normal 17 2 3 3 2 2" xfId="32139" xr:uid="{00000000-0005-0000-0000-00006C7D0000}"/>
    <cellStyle name="Normal 17 2 3 3 3" xfId="32140" xr:uid="{00000000-0005-0000-0000-00006D7D0000}"/>
    <cellStyle name="Normal 17 2 3 4" xfId="32141" xr:uid="{00000000-0005-0000-0000-00006E7D0000}"/>
    <cellStyle name="Normal 17 2 3 4 2" xfId="32142" xr:uid="{00000000-0005-0000-0000-00006F7D0000}"/>
    <cellStyle name="Normal 17 2 3 4 2 2" xfId="32143" xr:uid="{00000000-0005-0000-0000-0000707D0000}"/>
    <cellStyle name="Normal 17 2 3 4 3" xfId="32144" xr:uid="{00000000-0005-0000-0000-0000717D0000}"/>
    <cellStyle name="Normal 17 2 3 5" xfId="32145" xr:uid="{00000000-0005-0000-0000-0000727D0000}"/>
    <cellStyle name="Normal 17 2 3 5 2" xfId="32146" xr:uid="{00000000-0005-0000-0000-0000737D0000}"/>
    <cellStyle name="Normal 17 2 3 6" xfId="32147" xr:uid="{00000000-0005-0000-0000-0000747D0000}"/>
    <cellStyle name="Normal 17 2 4" xfId="32148" xr:uid="{00000000-0005-0000-0000-0000757D0000}"/>
    <cellStyle name="Normal 17 2 4 2" xfId="32149" xr:uid="{00000000-0005-0000-0000-0000767D0000}"/>
    <cellStyle name="Normal 17 2 4 2 2" xfId="32150" xr:uid="{00000000-0005-0000-0000-0000777D0000}"/>
    <cellStyle name="Normal 17 2 4 2 2 2" xfId="32151" xr:uid="{00000000-0005-0000-0000-0000787D0000}"/>
    <cellStyle name="Normal 17 2 4 2 3" xfId="32152" xr:uid="{00000000-0005-0000-0000-0000797D0000}"/>
    <cellStyle name="Normal 17 2 4 3" xfId="32153" xr:uid="{00000000-0005-0000-0000-00007A7D0000}"/>
    <cellStyle name="Normal 17 2 4 3 2" xfId="32154" xr:uid="{00000000-0005-0000-0000-00007B7D0000}"/>
    <cellStyle name="Normal 17 2 4 4" xfId="32155" xr:uid="{00000000-0005-0000-0000-00007C7D0000}"/>
    <cellStyle name="Normal 17 2 5" xfId="32156" xr:uid="{00000000-0005-0000-0000-00007D7D0000}"/>
    <cellStyle name="Normal 17 2 5 2" xfId="32157" xr:uid="{00000000-0005-0000-0000-00007E7D0000}"/>
    <cellStyle name="Normal 17 2 5 2 2" xfId="32158" xr:uid="{00000000-0005-0000-0000-00007F7D0000}"/>
    <cellStyle name="Normal 17 2 5 3" xfId="32159" xr:uid="{00000000-0005-0000-0000-0000807D0000}"/>
    <cellStyle name="Normal 17 2 6" xfId="32160" xr:uid="{00000000-0005-0000-0000-0000817D0000}"/>
    <cellStyle name="Normal 17 2 6 2" xfId="32161" xr:uid="{00000000-0005-0000-0000-0000827D0000}"/>
    <cellStyle name="Normal 17 2 6 2 2" xfId="32162" xr:uid="{00000000-0005-0000-0000-0000837D0000}"/>
    <cellStyle name="Normal 17 2 6 3" xfId="32163" xr:uid="{00000000-0005-0000-0000-0000847D0000}"/>
    <cellStyle name="Normal 17 2 7" xfId="32164" xr:uid="{00000000-0005-0000-0000-0000857D0000}"/>
    <cellStyle name="Normal 17 2 7 2" xfId="32165" xr:uid="{00000000-0005-0000-0000-0000867D0000}"/>
    <cellStyle name="Normal 17 2 8" xfId="32166" xr:uid="{00000000-0005-0000-0000-0000877D0000}"/>
    <cellStyle name="Normal 17 3" xfId="32167" xr:uid="{00000000-0005-0000-0000-0000887D0000}"/>
    <cellStyle name="Normal 17 3 2" xfId="32168" xr:uid="{00000000-0005-0000-0000-0000897D0000}"/>
    <cellStyle name="Normal 17 3 2 2" xfId="32169" xr:uid="{00000000-0005-0000-0000-00008A7D0000}"/>
    <cellStyle name="Normal 17 3 2 2 2" xfId="32170" xr:uid="{00000000-0005-0000-0000-00008B7D0000}"/>
    <cellStyle name="Normal 17 3 2 2 2 2" xfId="32171" xr:uid="{00000000-0005-0000-0000-00008C7D0000}"/>
    <cellStyle name="Normal 17 3 2 2 2 2 2" xfId="32172" xr:uid="{00000000-0005-0000-0000-00008D7D0000}"/>
    <cellStyle name="Normal 17 3 2 2 2 3" xfId="32173" xr:uid="{00000000-0005-0000-0000-00008E7D0000}"/>
    <cellStyle name="Normal 17 3 2 2 3" xfId="32174" xr:uid="{00000000-0005-0000-0000-00008F7D0000}"/>
    <cellStyle name="Normal 17 3 2 2 3 2" xfId="32175" xr:uid="{00000000-0005-0000-0000-0000907D0000}"/>
    <cellStyle name="Normal 17 3 2 2 4" xfId="32176" xr:uid="{00000000-0005-0000-0000-0000917D0000}"/>
    <cellStyle name="Normal 17 3 2 3" xfId="32177" xr:uid="{00000000-0005-0000-0000-0000927D0000}"/>
    <cellStyle name="Normal 17 3 2 3 2" xfId="32178" xr:uid="{00000000-0005-0000-0000-0000937D0000}"/>
    <cellStyle name="Normal 17 3 2 3 2 2" xfId="32179" xr:uid="{00000000-0005-0000-0000-0000947D0000}"/>
    <cellStyle name="Normal 17 3 2 3 3" xfId="32180" xr:uid="{00000000-0005-0000-0000-0000957D0000}"/>
    <cellStyle name="Normal 17 3 2 4" xfId="32181" xr:uid="{00000000-0005-0000-0000-0000967D0000}"/>
    <cellStyle name="Normal 17 3 2 4 2" xfId="32182" xr:uid="{00000000-0005-0000-0000-0000977D0000}"/>
    <cellStyle name="Normal 17 3 2 4 2 2" xfId="32183" xr:uid="{00000000-0005-0000-0000-0000987D0000}"/>
    <cellStyle name="Normal 17 3 2 4 3" xfId="32184" xr:uid="{00000000-0005-0000-0000-0000997D0000}"/>
    <cellStyle name="Normal 17 3 2 5" xfId="32185" xr:uid="{00000000-0005-0000-0000-00009A7D0000}"/>
    <cellStyle name="Normal 17 3 2 5 2" xfId="32186" xr:uid="{00000000-0005-0000-0000-00009B7D0000}"/>
    <cellStyle name="Normal 17 3 2 6" xfId="32187" xr:uid="{00000000-0005-0000-0000-00009C7D0000}"/>
    <cellStyle name="Normal 17 3 3" xfId="32188" xr:uid="{00000000-0005-0000-0000-00009D7D0000}"/>
    <cellStyle name="Normal 17 3 3 2" xfId="32189" xr:uid="{00000000-0005-0000-0000-00009E7D0000}"/>
    <cellStyle name="Normal 17 3 3 2 2" xfId="32190" xr:uid="{00000000-0005-0000-0000-00009F7D0000}"/>
    <cellStyle name="Normal 17 3 3 2 2 2" xfId="32191" xr:uid="{00000000-0005-0000-0000-0000A07D0000}"/>
    <cellStyle name="Normal 17 3 3 2 3" xfId="32192" xr:uid="{00000000-0005-0000-0000-0000A17D0000}"/>
    <cellStyle name="Normal 17 3 3 3" xfId="32193" xr:uid="{00000000-0005-0000-0000-0000A27D0000}"/>
    <cellStyle name="Normal 17 3 3 3 2" xfId="32194" xr:uid="{00000000-0005-0000-0000-0000A37D0000}"/>
    <cellStyle name="Normal 17 3 3 4" xfId="32195" xr:uid="{00000000-0005-0000-0000-0000A47D0000}"/>
    <cellStyle name="Normal 17 3 4" xfId="32196" xr:uid="{00000000-0005-0000-0000-0000A57D0000}"/>
    <cellStyle name="Normal 17 3 4 2" xfId="32197" xr:uid="{00000000-0005-0000-0000-0000A67D0000}"/>
    <cellStyle name="Normal 17 3 4 2 2" xfId="32198" xr:uid="{00000000-0005-0000-0000-0000A77D0000}"/>
    <cellStyle name="Normal 17 3 4 3" xfId="32199" xr:uid="{00000000-0005-0000-0000-0000A87D0000}"/>
    <cellStyle name="Normal 17 3 5" xfId="32200" xr:uid="{00000000-0005-0000-0000-0000A97D0000}"/>
    <cellStyle name="Normal 17 3 5 2" xfId="32201" xr:uid="{00000000-0005-0000-0000-0000AA7D0000}"/>
    <cellStyle name="Normal 17 3 5 2 2" xfId="32202" xr:uid="{00000000-0005-0000-0000-0000AB7D0000}"/>
    <cellStyle name="Normal 17 3 5 3" xfId="32203" xr:uid="{00000000-0005-0000-0000-0000AC7D0000}"/>
    <cellStyle name="Normal 17 3 6" xfId="32204" xr:uid="{00000000-0005-0000-0000-0000AD7D0000}"/>
    <cellStyle name="Normal 17 3 6 2" xfId="32205" xr:uid="{00000000-0005-0000-0000-0000AE7D0000}"/>
    <cellStyle name="Normal 17 3 7" xfId="32206" xr:uid="{00000000-0005-0000-0000-0000AF7D0000}"/>
    <cellStyle name="Normal 17 4" xfId="32207" xr:uid="{00000000-0005-0000-0000-0000B07D0000}"/>
    <cellStyle name="Normal 17 4 2" xfId="32208" xr:uid="{00000000-0005-0000-0000-0000B17D0000}"/>
    <cellStyle name="Normal 17 4 2 2" xfId="32209" xr:uid="{00000000-0005-0000-0000-0000B27D0000}"/>
    <cellStyle name="Normal 17 4 2 2 2" xfId="32210" xr:uid="{00000000-0005-0000-0000-0000B37D0000}"/>
    <cellStyle name="Normal 17 4 2 2 2 2" xfId="32211" xr:uid="{00000000-0005-0000-0000-0000B47D0000}"/>
    <cellStyle name="Normal 17 4 2 2 3" xfId="32212" xr:uid="{00000000-0005-0000-0000-0000B57D0000}"/>
    <cellStyle name="Normal 17 4 2 3" xfId="32213" xr:uid="{00000000-0005-0000-0000-0000B67D0000}"/>
    <cellStyle name="Normal 17 4 2 3 2" xfId="32214" xr:uid="{00000000-0005-0000-0000-0000B77D0000}"/>
    <cellStyle name="Normal 17 4 2 4" xfId="32215" xr:uid="{00000000-0005-0000-0000-0000B87D0000}"/>
    <cellStyle name="Normal 17 4 3" xfId="32216" xr:uid="{00000000-0005-0000-0000-0000B97D0000}"/>
    <cellStyle name="Normal 17 4 3 2" xfId="32217" xr:uid="{00000000-0005-0000-0000-0000BA7D0000}"/>
    <cellStyle name="Normal 17 4 3 2 2" xfId="32218" xr:uid="{00000000-0005-0000-0000-0000BB7D0000}"/>
    <cellStyle name="Normal 17 4 3 3" xfId="32219" xr:uid="{00000000-0005-0000-0000-0000BC7D0000}"/>
    <cellStyle name="Normal 17 4 4" xfId="32220" xr:uid="{00000000-0005-0000-0000-0000BD7D0000}"/>
    <cellStyle name="Normal 17 4 4 2" xfId="32221" xr:uid="{00000000-0005-0000-0000-0000BE7D0000}"/>
    <cellStyle name="Normal 17 4 4 2 2" xfId="32222" xr:uid="{00000000-0005-0000-0000-0000BF7D0000}"/>
    <cellStyle name="Normal 17 4 4 3" xfId="32223" xr:uid="{00000000-0005-0000-0000-0000C07D0000}"/>
    <cellStyle name="Normal 17 4 5" xfId="32224" xr:uid="{00000000-0005-0000-0000-0000C17D0000}"/>
    <cellStyle name="Normal 17 4 5 2" xfId="32225" xr:uid="{00000000-0005-0000-0000-0000C27D0000}"/>
    <cellStyle name="Normal 17 4 6" xfId="32226" xr:uid="{00000000-0005-0000-0000-0000C37D0000}"/>
    <cellStyle name="Normal 17 5" xfId="32227" xr:uid="{00000000-0005-0000-0000-0000C47D0000}"/>
    <cellStyle name="Normal 17 5 2" xfId="32228" xr:uid="{00000000-0005-0000-0000-0000C57D0000}"/>
    <cellStyle name="Normal 17 5 2 2" xfId="32229" xr:uid="{00000000-0005-0000-0000-0000C67D0000}"/>
    <cellStyle name="Normal 17 5 2 2 2" xfId="32230" xr:uid="{00000000-0005-0000-0000-0000C77D0000}"/>
    <cellStyle name="Normal 17 5 2 3" xfId="32231" xr:uid="{00000000-0005-0000-0000-0000C87D0000}"/>
    <cellStyle name="Normal 17 5 3" xfId="32232" xr:uid="{00000000-0005-0000-0000-0000C97D0000}"/>
    <cellStyle name="Normal 17 5 3 2" xfId="32233" xr:uid="{00000000-0005-0000-0000-0000CA7D0000}"/>
    <cellStyle name="Normal 17 5 4" xfId="32234" xr:uid="{00000000-0005-0000-0000-0000CB7D0000}"/>
    <cellStyle name="Normal 17 6" xfId="32235" xr:uid="{00000000-0005-0000-0000-0000CC7D0000}"/>
    <cellStyle name="Normal 17 6 2" xfId="32236" xr:uid="{00000000-0005-0000-0000-0000CD7D0000}"/>
    <cellStyle name="Normal 17 6 2 2" xfId="32237" xr:uid="{00000000-0005-0000-0000-0000CE7D0000}"/>
    <cellStyle name="Normal 17 6 3" xfId="32238" xr:uid="{00000000-0005-0000-0000-0000CF7D0000}"/>
    <cellStyle name="Normal 17 7" xfId="32239" xr:uid="{00000000-0005-0000-0000-0000D07D0000}"/>
    <cellStyle name="Normal 17 7 2" xfId="32240" xr:uid="{00000000-0005-0000-0000-0000D17D0000}"/>
    <cellStyle name="Normal 17 7 2 2" xfId="32241" xr:uid="{00000000-0005-0000-0000-0000D27D0000}"/>
    <cellStyle name="Normal 17 7 3" xfId="32242" xr:uid="{00000000-0005-0000-0000-0000D37D0000}"/>
    <cellStyle name="Normal 17 8" xfId="32243" xr:uid="{00000000-0005-0000-0000-0000D47D0000}"/>
    <cellStyle name="Normal 17 8 2" xfId="32244" xr:uid="{00000000-0005-0000-0000-0000D57D0000}"/>
    <cellStyle name="Normal 17 9" xfId="32245" xr:uid="{00000000-0005-0000-0000-0000D67D0000}"/>
    <cellStyle name="Normal 18" xfId="32246" xr:uid="{00000000-0005-0000-0000-0000D77D0000}"/>
    <cellStyle name="Normal 18 2" xfId="32247" xr:uid="{00000000-0005-0000-0000-0000D87D0000}"/>
    <cellStyle name="Normal 18 2 2" xfId="32248" xr:uid="{00000000-0005-0000-0000-0000D97D0000}"/>
    <cellStyle name="Normal 18 3" xfId="32249" xr:uid="{00000000-0005-0000-0000-0000DA7D0000}"/>
    <cellStyle name="Normal 19" xfId="32250" xr:uid="{00000000-0005-0000-0000-0000DB7D0000}"/>
    <cellStyle name="Normal 19 2" xfId="32251" xr:uid="{00000000-0005-0000-0000-0000DC7D0000}"/>
    <cellStyle name="Normal 19 2 2" xfId="32252" xr:uid="{00000000-0005-0000-0000-0000DD7D0000}"/>
    <cellStyle name="Normal 19 2 2 2" xfId="32253" xr:uid="{00000000-0005-0000-0000-0000DE7D0000}"/>
    <cellStyle name="Normal 19 2 2 2 2" xfId="32254" xr:uid="{00000000-0005-0000-0000-0000DF7D0000}"/>
    <cellStyle name="Normal 19 2 2 2 2 2" xfId="32255" xr:uid="{00000000-0005-0000-0000-0000E07D0000}"/>
    <cellStyle name="Normal 19 2 2 2 2 2 2" xfId="32256" xr:uid="{00000000-0005-0000-0000-0000E17D0000}"/>
    <cellStyle name="Normal 19 2 2 2 2 2 2 2" xfId="32257" xr:uid="{00000000-0005-0000-0000-0000E27D0000}"/>
    <cellStyle name="Normal 19 2 2 2 2 2 3" xfId="32258" xr:uid="{00000000-0005-0000-0000-0000E37D0000}"/>
    <cellStyle name="Normal 19 2 2 2 2 3" xfId="32259" xr:uid="{00000000-0005-0000-0000-0000E47D0000}"/>
    <cellStyle name="Normal 19 2 2 2 2 3 2" xfId="32260" xr:uid="{00000000-0005-0000-0000-0000E57D0000}"/>
    <cellStyle name="Normal 19 2 2 2 2 4" xfId="32261" xr:uid="{00000000-0005-0000-0000-0000E67D0000}"/>
    <cellStyle name="Normal 19 2 2 2 3" xfId="32262" xr:uid="{00000000-0005-0000-0000-0000E77D0000}"/>
    <cellStyle name="Normal 19 2 2 2 3 2" xfId="32263" xr:uid="{00000000-0005-0000-0000-0000E87D0000}"/>
    <cellStyle name="Normal 19 2 2 2 3 2 2" xfId="32264" xr:uid="{00000000-0005-0000-0000-0000E97D0000}"/>
    <cellStyle name="Normal 19 2 2 2 3 3" xfId="32265" xr:uid="{00000000-0005-0000-0000-0000EA7D0000}"/>
    <cellStyle name="Normal 19 2 2 2 4" xfId="32266" xr:uid="{00000000-0005-0000-0000-0000EB7D0000}"/>
    <cellStyle name="Normal 19 2 2 2 4 2" xfId="32267" xr:uid="{00000000-0005-0000-0000-0000EC7D0000}"/>
    <cellStyle name="Normal 19 2 2 2 4 2 2" xfId="32268" xr:uid="{00000000-0005-0000-0000-0000ED7D0000}"/>
    <cellStyle name="Normal 19 2 2 2 4 3" xfId="32269" xr:uid="{00000000-0005-0000-0000-0000EE7D0000}"/>
    <cellStyle name="Normal 19 2 2 2 5" xfId="32270" xr:uid="{00000000-0005-0000-0000-0000EF7D0000}"/>
    <cellStyle name="Normal 19 2 2 2 5 2" xfId="32271" xr:uid="{00000000-0005-0000-0000-0000F07D0000}"/>
    <cellStyle name="Normal 19 2 2 2 6" xfId="32272" xr:uid="{00000000-0005-0000-0000-0000F17D0000}"/>
    <cellStyle name="Normal 19 2 2 3" xfId="32273" xr:uid="{00000000-0005-0000-0000-0000F27D0000}"/>
    <cellStyle name="Normal 19 2 2 3 2" xfId="32274" xr:uid="{00000000-0005-0000-0000-0000F37D0000}"/>
    <cellStyle name="Normal 19 2 2 3 2 2" xfId="32275" xr:uid="{00000000-0005-0000-0000-0000F47D0000}"/>
    <cellStyle name="Normal 19 2 2 3 2 2 2" xfId="32276" xr:uid="{00000000-0005-0000-0000-0000F57D0000}"/>
    <cellStyle name="Normal 19 2 2 3 2 3" xfId="32277" xr:uid="{00000000-0005-0000-0000-0000F67D0000}"/>
    <cellStyle name="Normal 19 2 2 3 3" xfId="32278" xr:uid="{00000000-0005-0000-0000-0000F77D0000}"/>
    <cellStyle name="Normal 19 2 2 3 3 2" xfId="32279" xr:uid="{00000000-0005-0000-0000-0000F87D0000}"/>
    <cellStyle name="Normal 19 2 2 3 4" xfId="32280" xr:uid="{00000000-0005-0000-0000-0000F97D0000}"/>
    <cellStyle name="Normal 19 2 2 4" xfId="32281" xr:uid="{00000000-0005-0000-0000-0000FA7D0000}"/>
    <cellStyle name="Normal 19 2 2 4 2" xfId="32282" xr:uid="{00000000-0005-0000-0000-0000FB7D0000}"/>
    <cellStyle name="Normal 19 2 2 4 2 2" xfId="32283" xr:uid="{00000000-0005-0000-0000-0000FC7D0000}"/>
    <cellStyle name="Normal 19 2 2 4 3" xfId="32284" xr:uid="{00000000-0005-0000-0000-0000FD7D0000}"/>
    <cellStyle name="Normal 19 2 2 5" xfId="32285" xr:uid="{00000000-0005-0000-0000-0000FE7D0000}"/>
    <cellStyle name="Normal 19 2 2 5 2" xfId="32286" xr:uid="{00000000-0005-0000-0000-0000FF7D0000}"/>
    <cellStyle name="Normal 19 2 2 5 2 2" xfId="32287" xr:uid="{00000000-0005-0000-0000-0000007E0000}"/>
    <cellStyle name="Normal 19 2 2 5 3" xfId="32288" xr:uid="{00000000-0005-0000-0000-0000017E0000}"/>
    <cellStyle name="Normal 19 2 2 6" xfId="32289" xr:uid="{00000000-0005-0000-0000-0000027E0000}"/>
    <cellStyle name="Normal 19 2 2 6 2" xfId="32290" xr:uid="{00000000-0005-0000-0000-0000037E0000}"/>
    <cellStyle name="Normal 19 2 2 7" xfId="32291" xr:uid="{00000000-0005-0000-0000-0000047E0000}"/>
    <cellStyle name="Normal 19 2 3" xfId="32292" xr:uid="{00000000-0005-0000-0000-0000057E0000}"/>
    <cellStyle name="Normal 19 2 3 2" xfId="32293" xr:uid="{00000000-0005-0000-0000-0000067E0000}"/>
    <cellStyle name="Normal 19 2 3 2 2" xfId="32294" xr:uid="{00000000-0005-0000-0000-0000077E0000}"/>
    <cellStyle name="Normal 19 2 3 2 2 2" xfId="32295" xr:uid="{00000000-0005-0000-0000-0000087E0000}"/>
    <cellStyle name="Normal 19 2 3 2 2 2 2" xfId="32296" xr:uid="{00000000-0005-0000-0000-0000097E0000}"/>
    <cellStyle name="Normal 19 2 3 2 2 3" xfId="32297" xr:uid="{00000000-0005-0000-0000-00000A7E0000}"/>
    <cellStyle name="Normal 19 2 3 2 3" xfId="32298" xr:uid="{00000000-0005-0000-0000-00000B7E0000}"/>
    <cellStyle name="Normal 19 2 3 2 3 2" xfId="32299" xr:uid="{00000000-0005-0000-0000-00000C7E0000}"/>
    <cellStyle name="Normal 19 2 3 2 4" xfId="32300" xr:uid="{00000000-0005-0000-0000-00000D7E0000}"/>
    <cellStyle name="Normal 19 2 3 3" xfId="32301" xr:uid="{00000000-0005-0000-0000-00000E7E0000}"/>
    <cellStyle name="Normal 19 2 3 3 2" xfId="32302" xr:uid="{00000000-0005-0000-0000-00000F7E0000}"/>
    <cellStyle name="Normal 19 2 3 3 2 2" xfId="32303" xr:uid="{00000000-0005-0000-0000-0000107E0000}"/>
    <cellStyle name="Normal 19 2 3 3 3" xfId="32304" xr:uid="{00000000-0005-0000-0000-0000117E0000}"/>
    <cellStyle name="Normal 19 2 3 4" xfId="32305" xr:uid="{00000000-0005-0000-0000-0000127E0000}"/>
    <cellStyle name="Normal 19 2 3 4 2" xfId="32306" xr:uid="{00000000-0005-0000-0000-0000137E0000}"/>
    <cellStyle name="Normal 19 2 3 4 2 2" xfId="32307" xr:uid="{00000000-0005-0000-0000-0000147E0000}"/>
    <cellStyle name="Normal 19 2 3 4 3" xfId="32308" xr:uid="{00000000-0005-0000-0000-0000157E0000}"/>
    <cellStyle name="Normal 19 2 3 5" xfId="32309" xr:uid="{00000000-0005-0000-0000-0000167E0000}"/>
    <cellStyle name="Normal 19 2 3 5 2" xfId="32310" xr:uid="{00000000-0005-0000-0000-0000177E0000}"/>
    <cellStyle name="Normal 19 2 3 6" xfId="32311" xr:uid="{00000000-0005-0000-0000-0000187E0000}"/>
    <cellStyle name="Normal 19 2 4" xfId="32312" xr:uid="{00000000-0005-0000-0000-0000197E0000}"/>
    <cellStyle name="Normal 19 2 4 2" xfId="32313" xr:uid="{00000000-0005-0000-0000-00001A7E0000}"/>
    <cellStyle name="Normal 19 2 4 2 2" xfId="32314" xr:uid="{00000000-0005-0000-0000-00001B7E0000}"/>
    <cellStyle name="Normal 19 2 4 2 2 2" xfId="32315" xr:uid="{00000000-0005-0000-0000-00001C7E0000}"/>
    <cellStyle name="Normal 19 2 4 2 3" xfId="32316" xr:uid="{00000000-0005-0000-0000-00001D7E0000}"/>
    <cellStyle name="Normal 19 2 4 3" xfId="32317" xr:uid="{00000000-0005-0000-0000-00001E7E0000}"/>
    <cellStyle name="Normal 19 2 4 3 2" xfId="32318" xr:uid="{00000000-0005-0000-0000-00001F7E0000}"/>
    <cellStyle name="Normal 19 2 4 4" xfId="32319" xr:uid="{00000000-0005-0000-0000-0000207E0000}"/>
    <cellStyle name="Normal 19 2 5" xfId="32320" xr:uid="{00000000-0005-0000-0000-0000217E0000}"/>
    <cellStyle name="Normal 19 2 5 2" xfId="32321" xr:uid="{00000000-0005-0000-0000-0000227E0000}"/>
    <cellStyle name="Normal 19 2 5 2 2" xfId="32322" xr:uid="{00000000-0005-0000-0000-0000237E0000}"/>
    <cellStyle name="Normal 19 2 5 3" xfId="32323" xr:uid="{00000000-0005-0000-0000-0000247E0000}"/>
    <cellStyle name="Normal 19 2 6" xfId="32324" xr:uid="{00000000-0005-0000-0000-0000257E0000}"/>
    <cellStyle name="Normal 19 2 6 2" xfId="32325" xr:uid="{00000000-0005-0000-0000-0000267E0000}"/>
    <cellStyle name="Normal 19 2 6 2 2" xfId="32326" xr:uid="{00000000-0005-0000-0000-0000277E0000}"/>
    <cellStyle name="Normal 19 2 6 3" xfId="32327" xr:uid="{00000000-0005-0000-0000-0000287E0000}"/>
    <cellStyle name="Normal 19 2 7" xfId="32328" xr:uid="{00000000-0005-0000-0000-0000297E0000}"/>
    <cellStyle name="Normal 19 2 7 2" xfId="32329" xr:uid="{00000000-0005-0000-0000-00002A7E0000}"/>
    <cellStyle name="Normal 19 2 8" xfId="32330" xr:uid="{00000000-0005-0000-0000-00002B7E0000}"/>
    <cellStyle name="Normal 19 3" xfId="32331" xr:uid="{00000000-0005-0000-0000-00002C7E0000}"/>
    <cellStyle name="Normal 19 3 2" xfId="32332" xr:uid="{00000000-0005-0000-0000-00002D7E0000}"/>
    <cellStyle name="Normal 19 3 2 2" xfId="32333" xr:uid="{00000000-0005-0000-0000-00002E7E0000}"/>
    <cellStyle name="Normal 19 3 2 2 2" xfId="32334" xr:uid="{00000000-0005-0000-0000-00002F7E0000}"/>
    <cellStyle name="Normal 19 3 2 2 2 2" xfId="32335" xr:uid="{00000000-0005-0000-0000-0000307E0000}"/>
    <cellStyle name="Normal 19 3 2 2 2 2 2" xfId="32336" xr:uid="{00000000-0005-0000-0000-0000317E0000}"/>
    <cellStyle name="Normal 19 3 2 2 2 3" xfId="32337" xr:uid="{00000000-0005-0000-0000-0000327E0000}"/>
    <cellStyle name="Normal 19 3 2 2 3" xfId="32338" xr:uid="{00000000-0005-0000-0000-0000337E0000}"/>
    <cellStyle name="Normal 19 3 2 2 3 2" xfId="32339" xr:uid="{00000000-0005-0000-0000-0000347E0000}"/>
    <cellStyle name="Normal 19 3 2 2 4" xfId="32340" xr:uid="{00000000-0005-0000-0000-0000357E0000}"/>
    <cellStyle name="Normal 19 3 2 3" xfId="32341" xr:uid="{00000000-0005-0000-0000-0000367E0000}"/>
    <cellStyle name="Normal 19 3 2 3 2" xfId="32342" xr:uid="{00000000-0005-0000-0000-0000377E0000}"/>
    <cellStyle name="Normal 19 3 2 3 2 2" xfId="32343" xr:uid="{00000000-0005-0000-0000-0000387E0000}"/>
    <cellStyle name="Normal 19 3 2 3 3" xfId="32344" xr:uid="{00000000-0005-0000-0000-0000397E0000}"/>
    <cellStyle name="Normal 19 3 2 4" xfId="32345" xr:uid="{00000000-0005-0000-0000-00003A7E0000}"/>
    <cellStyle name="Normal 19 3 2 4 2" xfId="32346" xr:uid="{00000000-0005-0000-0000-00003B7E0000}"/>
    <cellStyle name="Normal 19 3 2 4 2 2" xfId="32347" xr:uid="{00000000-0005-0000-0000-00003C7E0000}"/>
    <cellStyle name="Normal 19 3 2 4 3" xfId="32348" xr:uid="{00000000-0005-0000-0000-00003D7E0000}"/>
    <cellStyle name="Normal 19 3 2 5" xfId="32349" xr:uid="{00000000-0005-0000-0000-00003E7E0000}"/>
    <cellStyle name="Normal 19 3 2 5 2" xfId="32350" xr:uid="{00000000-0005-0000-0000-00003F7E0000}"/>
    <cellStyle name="Normal 19 3 2 6" xfId="32351" xr:uid="{00000000-0005-0000-0000-0000407E0000}"/>
    <cellStyle name="Normal 19 3 3" xfId="32352" xr:uid="{00000000-0005-0000-0000-0000417E0000}"/>
    <cellStyle name="Normal 19 3 3 2" xfId="32353" xr:uid="{00000000-0005-0000-0000-0000427E0000}"/>
    <cellStyle name="Normal 19 3 3 2 2" xfId="32354" xr:uid="{00000000-0005-0000-0000-0000437E0000}"/>
    <cellStyle name="Normal 19 3 3 2 2 2" xfId="32355" xr:uid="{00000000-0005-0000-0000-0000447E0000}"/>
    <cellStyle name="Normal 19 3 3 2 3" xfId="32356" xr:uid="{00000000-0005-0000-0000-0000457E0000}"/>
    <cellStyle name="Normal 19 3 3 3" xfId="32357" xr:uid="{00000000-0005-0000-0000-0000467E0000}"/>
    <cellStyle name="Normal 19 3 3 3 2" xfId="32358" xr:uid="{00000000-0005-0000-0000-0000477E0000}"/>
    <cellStyle name="Normal 19 3 3 4" xfId="32359" xr:uid="{00000000-0005-0000-0000-0000487E0000}"/>
    <cellStyle name="Normal 19 3 4" xfId="32360" xr:uid="{00000000-0005-0000-0000-0000497E0000}"/>
    <cellStyle name="Normal 19 3 4 2" xfId="32361" xr:uid="{00000000-0005-0000-0000-00004A7E0000}"/>
    <cellStyle name="Normal 19 3 4 2 2" xfId="32362" xr:uid="{00000000-0005-0000-0000-00004B7E0000}"/>
    <cellStyle name="Normal 19 3 4 3" xfId="32363" xr:uid="{00000000-0005-0000-0000-00004C7E0000}"/>
    <cellStyle name="Normal 19 3 5" xfId="32364" xr:uid="{00000000-0005-0000-0000-00004D7E0000}"/>
    <cellStyle name="Normal 19 3 5 2" xfId="32365" xr:uid="{00000000-0005-0000-0000-00004E7E0000}"/>
    <cellStyle name="Normal 19 3 5 2 2" xfId="32366" xr:uid="{00000000-0005-0000-0000-00004F7E0000}"/>
    <cellStyle name="Normal 19 3 5 3" xfId="32367" xr:uid="{00000000-0005-0000-0000-0000507E0000}"/>
    <cellStyle name="Normal 19 3 6" xfId="32368" xr:uid="{00000000-0005-0000-0000-0000517E0000}"/>
    <cellStyle name="Normal 19 3 6 2" xfId="32369" xr:uid="{00000000-0005-0000-0000-0000527E0000}"/>
    <cellStyle name="Normal 19 3 7" xfId="32370" xr:uid="{00000000-0005-0000-0000-0000537E0000}"/>
    <cellStyle name="Normal 19 4" xfId="32371" xr:uid="{00000000-0005-0000-0000-0000547E0000}"/>
    <cellStyle name="Normal 19 4 2" xfId="32372" xr:uid="{00000000-0005-0000-0000-0000557E0000}"/>
    <cellStyle name="Normal 19 4 2 2" xfId="32373" xr:uid="{00000000-0005-0000-0000-0000567E0000}"/>
    <cellStyle name="Normal 19 4 2 2 2" xfId="32374" xr:uid="{00000000-0005-0000-0000-0000577E0000}"/>
    <cellStyle name="Normal 19 4 2 2 2 2" xfId="32375" xr:uid="{00000000-0005-0000-0000-0000587E0000}"/>
    <cellStyle name="Normal 19 4 2 2 3" xfId="32376" xr:uid="{00000000-0005-0000-0000-0000597E0000}"/>
    <cellStyle name="Normal 19 4 2 3" xfId="32377" xr:uid="{00000000-0005-0000-0000-00005A7E0000}"/>
    <cellStyle name="Normal 19 4 2 3 2" xfId="32378" xr:uid="{00000000-0005-0000-0000-00005B7E0000}"/>
    <cellStyle name="Normal 19 4 2 4" xfId="32379" xr:uid="{00000000-0005-0000-0000-00005C7E0000}"/>
    <cellStyle name="Normal 19 4 3" xfId="32380" xr:uid="{00000000-0005-0000-0000-00005D7E0000}"/>
    <cellStyle name="Normal 19 4 3 2" xfId="32381" xr:uid="{00000000-0005-0000-0000-00005E7E0000}"/>
    <cellStyle name="Normal 19 4 3 2 2" xfId="32382" xr:uid="{00000000-0005-0000-0000-00005F7E0000}"/>
    <cellStyle name="Normal 19 4 3 3" xfId="32383" xr:uid="{00000000-0005-0000-0000-0000607E0000}"/>
    <cellStyle name="Normal 19 4 4" xfId="32384" xr:uid="{00000000-0005-0000-0000-0000617E0000}"/>
    <cellStyle name="Normal 19 4 4 2" xfId="32385" xr:uid="{00000000-0005-0000-0000-0000627E0000}"/>
    <cellStyle name="Normal 19 4 4 2 2" xfId="32386" xr:uid="{00000000-0005-0000-0000-0000637E0000}"/>
    <cellStyle name="Normal 19 4 4 3" xfId="32387" xr:uid="{00000000-0005-0000-0000-0000647E0000}"/>
    <cellStyle name="Normal 19 4 5" xfId="32388" xr:uid="{00000000-0005-0000-0000-0000657E0000}"/>
    <cellStyle name="Normal 19 4 5 2" xfId="32389" xr:uid="{00000000-0005-0000-0000-0000667E0000}"/>
    <cellStyle name="Normal 19 4 6" xfId="32390" xr:uid="{00000000-0005-0000-0000-0000677E0000}"/>
    <cellStyle name="Normal 19 5" xfId="32391" xr:uid="{00000000-0005-0000-0000-0000687E0000}"/>
    <cellStyle name="Normal 19 5 2" xfId="32392" xr:uid="{00000000-0005-0000-0000-0000697E0000}"/>
    <cellStyle name="Normal 19 5 2 2" xfId="32393" xr:uid="{00000000-0005-0000-0000-00006A7E0000}"/>
    <cellStyle name="Normal 19 5 2 2 2" xfId="32394" xr:uid="{00000000-0005-0000-0000-00006B7E0000}"/>
    <cellStyle name="Normal 19 5 2 3" xfId="32395" xr:uid="{00000000-0005-0000-0000-00006C7E0000}"/>
    <cellStyle name="Normal 19 5 3" xfId="32396" xr:uid="{00000000-0005-0000-0000-00006D7E0000}"/>
    <cellStyle name="Normal 19 5 3 2" xfId="32397" xr:uid="{00000000-0005-0000-0000-00006E7E0000}"/>
    <cellStyle name="Normal 19 5 4" xfId="32398" xr:uid="{00000000-0005-0000-0000-00006F7E0000}"/>
    <cellStyle name="Normal 19 6" xfId="32399" xr:uid="{00000000-0005-0000-0000-0000707E0000}"/>
    <cellStyle name="Normal 19 6 2" xfId="32400" xr:uid="{00000000-0005-0000-0000-0000717E0000}"/>
    <cellStyle name="Normal 19 6 2 2" xfId="32401" xr:uid="{00000000-0005-0000-0000-0000727E0000}"/>
    <cellStyle name="Normal 19 6 3" xfId="32402" xr:uid="{00000000-0005-0000-0000-0000737E0000}"/>
    <cellStyle name="Normal 19 7" xfId="32403" xr:uid="{00000000-0005-0000-0000-0000747E0000}"/>
    <cellStyle name="Normal 19 7 2" xfId="32404" xr:uid="{00000000-0005-0000-0000-0000757E0000}"/>
    <cellStyle name="Normal 19 7 2 2" xfId="32405" xr:uid="{00000000-0005-0000-0000-0000767E0000}"/>
    <cellStyle name="Normal 19 7 3" xfId="32406" xr:uid="{00000000-0005-0000-0000-0000777E0000}"/>
    <cellStyle name="Normal 19 8" xfId="32407" xr:uid="{00000000-0005-0000-0000-0000787E0000}"/>
    <cellStyle name="Normal 19 8 2" xfId="32408" xr:uid="{00000000-0005-0000-0000-0000797E0000}"/>
    <cellStyle name="Normal 19 9" xfId="32409" xr:uid="{00000000-0005-0000-0000-00007A7E0000}"/>
    <cellStyle name="Normal 2" xfId="12" xr:uid="{00000000-0005-0000-0000-00007B7E0000}"/>
    <cellStyle name="Normal 2 10" xfId="32410" xr:uid="{00000000-0005-0000-0000-00007C7E0000}"/>
    <cellStyle name="Normal 2 2" xfId="13" xr:uid="{00000000-0005-0000-0000-00007D7E0000}"/>
    <cellStyle name="Normal 2 2 10" xfId="32411" xr:uid="{00000000-0005-0000-0000-00007E7E0000}"/>
    <cellStyle name="Normal 2 2 2" xfId="32412" xr:uid="{00000000-0005-0000-0000-00007F7E0000}"/>
    <cellStyle name="Normal 2 2 2 2" xfId="32413" xr:uid="{00000000-0005-0000-0000-0000807E0000}"/>
    <cellStyle name="Normal 2 2 2 2 2" xfId="32414" xr:uid="{00000000-0005-0000-0000-0000817E0000}"/>
    <cellStyle name="Normal 2 2 2 2 2 2" xfId="32415" xr:uid="{00000000-0005-0000-0000-0000827E0000}"/>
    <cellStyle name="Normal 2 2 2 2 2 2 2" xfId="32416" xr:uid="{00000000-0005-0000-0000-0000837E0000}"/>
    <cellStyle name="Normal 2 2 2 2 2 2 2 2" xfId="32417" xr:uid="{00000000-0005-0000-0000-0000847E0000}"/>
    <cellStyle name="Normal 2 2 2 2 2 2 2 2 2" xfId="32418" xr:uid="{00000000-0005-0000-0000-0000857E0000}"/>
    <cellStyle name="Normal 2 2 2 2 2 2 2 3" xfId="32419" xr:uid="{00000000-0005-0000-0000-0000867E0000}"/>
    <cellStyle name="Normal 2 2 2 2 2 2 3" xfId="32420" xr:uid="{00000000-0005-0000-0000-0000877E0000}"/>
    <cellStyle name="Normal 2 2 2 2 2 2 3 2" xfId="32421" xr:uid="{00000000-0005-0000-0000-0000887E0000}"/>
    <cellStyle name="Normal 2 2 2 2 2 2 4" xfId="32422" xr:uid="{00000000-0005-0000-0000-0000897E0000}"/>
    <cellStyle name="Normal 2 2 2 2 2 3" xfId="32423" xr:uid="{00000000-0005-0000-0000-00008A7E0000}"/>
    <cellStyle name="Normal 2 2 2 2 2 3 2" xfId="32424" xr:uid="{00000000-0005-0000-0000-00008B7E0000}"/>
    <cellStyle name="Normal 2 2 2 2 2 3 2 2" xfId="32425" xr:uid="{00000000-0005-0000-0000-00008C7E0000}"/>
    <cellStyle name="Normal 2 2 2 2 2 3 3" xfId="32426" xr:uid="{00000000-0005-0000-0000-00008D7E0000}"/>
    <cellStyle name="Normal 2 2 2 2 2 4" xfId="32427" xr:uid="{00000000-0005-0000-0000-00008E7E0000}"/>
    <cellStyle name="Normal 2 2 2 2 2 4 2" xfId="32428" xr:uid="{00000000-0005-0000-0000-00008F7E0000}"/>
    <cellStyle name="Normal 2 2 2 2 2 4 2 2" xfId="32429" xr:uid="{00000000-0005-0000-0000-0000907E0000}"/>
    <cellStyle name="Normal 2 2 2 2 2 4 3" xfId="32430" xr:uid="{00000000-0005-0000-0000-0000917E0000}"/>
    <cellStyle name="Normal 2 2 2 2 2 5" xfId="32431" xr:uid="{00000000-0005-0000-0000-0000927E0000}"/>
    <cellStyle name="Normal 2 2 2 2 2 5 2" xfId="32432" xr:uid="{00000000-0005-0000-0000-0000937E0000}"/>
    <cellStyle name="Normal 2 2 2 2 2 6" xfId="32433" xr:uid="{00000000-0005-0000-0000-0000947E0000}"/>
    <cellStyle name="Normal 2 2 2 2 3" xfId="32434" xr:uid="{00000000-0005-0000-0000-0000957E0000}"/>
    <cellStyle name="Normal 2 2 2 2 3 2" xfId="32435" xr:uid="{00000000-0005-0000-0000-0000967E0000}"/>
    <cellStyle name="Normal 2 2 2 2 3 2 2" xfId="32436" xr:uid="{00000000-0005-0000-0000-0000977E0000}"/>
    <cellStyle name="Normal 2 2 2 2 3 2 2 2" xfId="32437" xr:uid="{00000000-0005-0000-0000-0000987E0000}"/>
    <cellStyle name="Normal 2 2 2 2 3 2 3" xfId="32438" xr:uid="{00000000-0005-0000-0000-0000997E0000}"/>
    <cellStyle name="Normal 2 2 2 2 3 3" xfId="32439" xr:uid="{00000000-0005-0000-0000-00009A7E0000}"/>
    <cellStyle name="Normal 2 2 2 2 3 3 2" xfId="32440" xr:uid="{00000000-0005-0000-0000-00009B7E0000}"/>
    <cellStyle name="Normal 2 2 2 2 3 4" xfId="32441" xr:uid="{00000000-0005-0000-0000-00009C7E0000}"/>
    <cellStyle name="Normal 2 2 2 2 4" xfId="32442" xr:uid="{00000000-0005-0000-0000-00009D7E0000}"/>
    <cellStyle name="Normal 2 2 2 2 4 2" xfId="32443" xr:uid="{00000000-0005-0000-0000-00009E7E0000}"/>
    <cellStyle name="Normal 2 2 2 2 4 2 2" xfId="32444" xr:uid="{00000000-0005-0000-0000-00009F7E0000}"/>
    <cellStyle name="Normal 2 2 2 2 4 3" xfId="32445" xr:uid="{00000000-0005-0000-0000-0000A07E0000}"/>
    <cellStyle name="Normal 2 2 2 2 5" xfId="32446" xr:uid="{00000000-0005-0000-0000-0000A17E0000}"/>
    <cellStyle name="Normal 2 2 2 2 5 2" xfId="32447" xr:uid="{00000000-0005-0000-0000-0000A27E0000}"/>
    <cellStyle name="Normal 2 2 2 2 5 2 2" xfId="32448" xr:uid="{00000000-0005-0000-0000-0000A37E0000}"/>
    <cellStyle name="Normal 2 2 2 2 5 3" xfId="32449" xr:uid="{00000000-0005-0000-0000-0000A47E0000}"/>
    <cellStyle name="Normal 2 2 2 2 6" xfId="32450" xr:uid="{00000000-0005-0000-0000-0000A57E0000}"/>
    <cellStyle name="Normal 2 2 2 2 6 2" xfId="32451" xr:uid="{00000000-0005-0000-0000-0000A67E0000}"/>
    <cellStyle name="Normal 2 2 2 2 7" xfId="32452" xr:uid="{00000000-0005-0000-0000-0000A77E0000}"/>
    <cellStyle name="Normal 2 2 2 3" xfId="32453" xr:uid="{00000000-0005-0000-0000-0000A87E0000}"/>
    <cellStyle name="Normal 2 2 2 3 2" xfId="32454" xr:uid="{00000000-0005-0000-0000-0000A97E0000}"/>
    <cellStyle name="Normal 2 2 2 3 2 2" xfId="32455" xr:uid="{00000000-0005-0000-0000-0000AA7E0000}"/>
    <cellStyle name="Normal 2 2 2 3 2 2 2" xfId="32456" xr:uid="{00000000-0005-0000-0000-0000AB7E0000}"/>
    <cellStyle name="Normal 2 2 2 3 2 2 2 2" xfId="32457" xr:uid="{00000000-0005-0000-0000-0000AC7E0000}"/>
    <cellStyle name="Normal 2 2 2 3 2 2 3" xfId="32458" xr:uid="{00000000-0005-0000-0000-0000AD7E0000}"/>
    <cellStyle name="Normal 2 2 2 3 2 3" xfId="32459" xr:uid="{00000000-0005-0000-0000-0000AE7E0000}"/>
    <cellStyle name="Normal 2 2 2 3 2 3 2" xfId="32460" xr:uid="{00000000-0005-0000-0000-0000AF7E0000}"/>
    <cellStyle name="Normal 2 2 2 3 2 4" xfId="32461" xr:uid="{00000000-0005-0000-0000-0000B07E0000}"/>
    <cellStyle name="Normal 2 2 2 3 3" xfId="32462" xr:uid="{00000000-0005-0000-0000-0000B17E0000}"/>
    <cellStyle name="Normal 2 2 2 3 3 2" xfId="32463" xr:uid="{00000000-0005-0000-0000-0000B27E0000}"/>
    <cellStyle name="Normal 2 2 2 3 3 2 2" xfId="32464" xr:uid="{00000000-0005-0000-0000-0000B37E0000}"/>
    <cellStyle name="Normal 2 2 2 3 3 3" xfId="32465" xr:uid="{00000000-0005-0000-0000-0000B47E0000}"/>
    <cellStyle name="Normal 2 2 2 3 4" xfId="32466" xr:uid="{00000000-0005-0000-0000-0000B57E0000}"/>
    <cellStyle name="Normal 2 2 2 3 4 2" xfId="32467" xr:uid="{00000000-0005-0000-0000-0000B67E0000}"/>
    <cellStyle name="Normal 2 2 2 3 4 2 2" xfId="32468" xr:uid="{00000000-0005-0000-0000-0000B77E0000}"/>
    <cellStyle name="Normal 2 2 2 3 4 3" xfId="32469" xr:uid="{00000000-0005-0000-0000-0000B87E0000}"/>
    <cellStyle name="Normal 2 2 2 3 5" xfId="32470" xr:uid="{00000000-0005-0000-0000-0000B97E0000}"/>
    <cellStyle name="Normal 2 2 2 3 5 2" xfId="32471" xr:uid="{00000000-0005-0000-0000-0000BA7E0000}"/>
    <cellStyle name="Normal 2 2 2 3 6" xfId="32472" xr:uid="{00000000-0005-0000-0000-0000BB7E0000}"/>
    <cellStyle name="Normal 2 2 2 4" xfId="32473" xr:uid="{00000000-0005-0000-0000-0000BC7E0000}"/>
    <cellStyle name="Normal 2 2 2 4 2" xfId="32474" xr:uid="{00000000-0005-0000-0000-0000BD7E0000}"/>
    <cellStyle name="Normal 2 2 2 4 2 2" xfId="32475" xr:uid="{00000000-0005-0000-0000-0000BE7E0000}"/>
    <cellStyle name="Normal 2 2 2 4 2 2 2" xfId="32476" xr:uid="{00000000-0005-0000-0000-0000BF7E0000}"/>
    <cellStyle name="Normal 2 2 2 4 2 3" xfId="32477" xr:uid="{00000000-0005-0000-0000-0000C07E0000}"/>
    <cellStyle name="Normal 2 2 2 4 3" xfId="32478" xr:uid="{00000000-0005-0000-0000-0000C17E0000}"/>
    <cellStyle name="Normal 2 2 2 4 3 2" xfId="32479" xr:uid="{00000000-0005-0000-0000-0000C27E0000}"/>
    <cellStyle name="Normal 2 2 2 4 4" xfId="32480" xr:uid="{00000000-0005-0000-0000-0000C37E0000}"/>
    <cellStyle name="Normal 2 2 2 5" xfId="32481" xr:uid="{00000000-0005-0000-0000-0000C47E0000}"/>
    <cellStyle name="Normal 2 2 2 5 2" xfId="32482" xr:uid="{00000000-0005-0000-0000-0000C57E0000}"/>
    <cellStyle name="Normal 2 2 2 5 2 2" xfId="32483" xr:uid="{00000000-0005-0000-0000-0000C67E0000}"/>
    <cellStyle name="Normal 2 2 2 5 3" xfId="32484" xr:uid="{00000000-0005-0000-0000-0000C77E0000}"/>
    <cellStyle name="Normal 2 2 2 6" xfId="32485" xr:uid="{00000000-0005-0000-0000-0000C87E0000}"/>
    <cellStyle name="Normal 2 2 2 6 2" xfId="32486" xr:uid="{00000000-0005-0000-0000-0000C97E0000}"/>
    <cellStyle name="Normal 2 2 2 6 2 2" xfId="32487" xr:uid="{00000000-0005-0000-0000-0000CA7E0000}"/>
    <cellStyle name="Normal 2 2 2 6 3" xfId="32488" xr:uid="{00000000-0005-0000-0000-0000CB7E0000}"/>
    <cellStyle name="Normal 2 2 2 7" xfId="32489" xr:uid="{00000000-0005-0000-0000-0000CC7E0000}"/>
    <cellStyle name="Normal 2 2 2 7 2" xfId="32490" xr:uid="{00000000-0005-0000-0000-0000CD7E0000}"/>
    <cellStyle name="Normal 2 2 2 8" xfId="32491" xr:uid="{00000000-0005-0000-0000-0000CE7E0000}"/>
    <cellStyle name="Normal 2 2 3" xfId="32492" xr:uid="{00000000-0005-0000-0000-0000CF7E0000}"/>
    <cellStyle name="Normal 2 2 3 2" xfId="32493" xr:uid="{00000000-0005-0000-0000-0000D07E0000}"/>
    <cellStyle name="Normal 2 2 3 2 2" xfId="32494" xr:uid="{00000000-0005-0000-0000-0000D17E0000}"/>
    <cellStyle name="Normal 2 2 3 2 2 2" xfId="32495" xr:uid="{00000000-0005-0000-0000-0000D27E0000}"/>
    <cellStyle name="Normal 2 2 3 2 2 2 2" xfId="32496" xr:uid="{00000000-0005-0000-0000-0000D37E0000}"/>
    <cellStyle name="Normal 2 2 3 2 2 2 2 2" xfId="32497" xr:uid="{00000000-0005-0000-0000-0000D47E0000}"/>
    <cellStyle name="Normal 2 2 3 2 2 2 3" xfId="32498" xr:uid="{00000000-0005-0000-0000-0000D57E0000}"/>
    <cellStyle name="Normal 2 2 3 2 2 3" xfId="32499" xr:uid="{00000000-0005-0000-0000-0000D67E0000}"/>
    <cellStyle name="Normal 2 2 3 2 2 3 2" xfId="32500" xr:uid="{00000000-0005-0000-0000-0000D77E0000}"/>
    <cellStyle name="Normal 2 2 3 2 2 4" xfId="32501" xr:uid="{00000000-0005-0000-0000-0000D87E0000}"/>
    <cellStyle name="Normal 2 2 3 2 3" xfId="32502" xr:uid="{00000000-0005-0000-0000-0000D97E0000}"/>
    <cellStyle name="Normal 2 2 3 2 3 2" xfId="32503" xr:uid="{00000000-0005-0000-0000-0000DA7E0000}"/>
    <cellStyle name="Normal 2 2 3 2 3 2 2" xfId="32504" xr:uid="{00000000-0005-0000-0000-0000DB7E0000}"/>
    <cellStyle name="Normal 2 2 3 2 3 3" xfId="32505" xr:uid="{00000000-0005-0000-0000-0000DC7E0000}"/>
    <cellStyle name="Normal 2 2 3 2 4" xfId="32506" xr:uid="{00000000-0005-0000-0000-0000DD7E0000}"/>
    <cellStyle name="Normal 2 2 3 2 4 2" xfId="32507" xr:uid="{00000000-0005-0000-0000-0000DE7E0000}"/>
    <cellStyle name="Normal 2 2 3 2 4 2 2" xfId="32508" xr:uid="{00000000-0005-0000-0000-0000DF7E0000}"/>
    <cellStyle name="Normal 2 2 3 2 4 3" xfId="32509" xr:uid="{00000000-0005-0000-0000-0000E07E0000}"/>
    <cellStyle name="Normal 2 2 3 2 5" xfId="32510" xr:uid="{00000000-0005-0000-0000-0000E17E0000}"/>
    <cellStyle name="Normal 2 2 3 2 5 2" xfId="32511" xr:uid="{00000000-0005-0000-0000-0000E27E0000}"/>
    <cellStyle name="Normal 2 2 3 2 6" xfId="32512" xr:uid="{00000000-0005-0000-0000-0000E37E0000}"/>
    <cellStyle name="Normal 2 2 3 3" xfId="32513" xr:uid="{00000000-0005-0000-0000-0000E47E0000}"/>
    <cellStyle name="Normal 2 2 3 3 2" xfId="32514" xr:uid="{00000000-0005-0000-0000-0000E57E0000}"/>
    <cellStyle name="Normal 2 2 3 3 2 2" xfId="32515" xr:uid="{00000000-0005-0000-0000-0000E67E0000}"/>
    <cellStyle name="Normal 2 2 3 3 2 2 2" xfId="32516" xr:uid="{00000000-0005-0000-0000-0000E77E0000}"/>
    <cellStyle name="Normal 2 2 3 3 2 3" xfId="32517" xr:uid="{00000000-0005-0000-0000-0000E87E0000}"/>
    <cellStyle name="Normal 2 2 3 3 3" xfId="32518" xr:uid="{00000000-0005-0000-0000-0000E97E0000}"/>
    <cellStyle name="Normal 2 2 3 3 3 2" xfId="32519" xr:uid="{00000000-0005-0000-0000-0000EA7E0000}"/>
    <cellStyle name="Normal 2 2 3 3 4" xfId="32520" xr:uid="{00000000-0005-0000-0000-0000EB7E0000}"/>
    <cellStyle name="Normal 2 2 3 4" xfId="32521" xr:uid="{00000000-0005-0000-0000-0000EC7E0000}"/>
    <cellStyle name="Normal 2 2 3 4 2" xfId="32522" xr:uid="{00000000-0005-0000-0000-0000ED7E0000}"/>
    <cellStyle name="Normal 2 2 3 4 2 2" xfId="32523" xr:uid="{00000000-0005-0000-0000-0000EE7E0000}"/>
    <cellStyle name="Normal 2 2 3 4 3" xfId="32524" xr:uid="{00000000-0005-0000-0000-0000EF7E0000}"/>
    <cellStyle name="Normal 2 2 3 5" xfId="32525" xr:uid="{00000000-0005-0000-0000-0000F07E0000}"/>
    <cellStyle name="Normal 2 2 3 5 2" xfId="32526" xr:uid="{00000000-0005-0000-0000-0000F17E0000}"/>
    <cellStyle name="Normal 2 2 3 5 2 2" xfId="32527" xr:uid="{00000000-0005-0000-0000-0000F27E0000}"/>
    <cellStyle name="Normal 2 2 3 5 3" xfId="32528" xr:uid="{00000000-0005-0000-0000-0000F37E0000}"/>
    <cellStyle name="Normal 2 2 3 6" xfId="32529" xr:uid="{00000000-0005-0000-0000-0000F47E0000}"/>
    <cellStyle name="Normal 2 2 3 6 2" xfId="32530" xr:uid="{00000000-0005-0000-0000-0000F57E0000}"/>
    <cellStyle name="Normal 2 2 3 7" xfId="32531" xr:uid="{00000000-0005-0000-0000-0000F67E0000}"/>
    <cellStyle name="Normal 2 2 4" xfId="32532" xr:uid="{00000000-0005-0000-0000-0000F77E0000}"/>
    <cellStyle name="Normal 2 2 4 2" xfId="32533" xr:uid="{00000000-0005-0000-0000-0000F87E0000}"/>
    <cellStyle name="Normal 2 2 4 2 2" xfId="32534" xr:uid="{00000000-0005-0000-0000-0000F97E0000}"/>
    <cellStyle name="Normal 2 2 4 2 2 2" xfId="32535" xr:uid="{00000000-0005-0000-0000-0000FA7E0000}"/>
    <cellStyle name="Normal 2 2 4 2 2 2 2" xfId="32536" xr:uid="{00000000-0005-0000-0000-0000FB7E0000}"/>
    <cellStyle name="Normal 2 2 4 2 2 3" xfId="32537" xr:uid="{00000000-0005-0000-0000-0000FC7E0000}"/>
    <cellStyle name="Normal 2 2 4 2 3" xfId="32538" xr:uid="{00000000-0005-0000-0000-0000FD7E0000}"/>
    <cellStyle name="Normal 2 2 4 2 3 2" xfId="32539" xr:uid="{00000000-0005-0000-0000-0000FE7E0000}"/>
    <cellStyle name="Normal 2 2 4 2 4" xfId="32540" xr:uid="{00000000-0005-0000-0000-0000FF7E0000}"/>
    <cellStyle name="Normal 2 2 4 3" xfId="32541" xr:uid="{00000000-0005-0000-0000-0000007F0000}"/>
    <cellStyle name="Normal 2 2 4 3 2" xfId="32542" xr:uid="{00000000-0005-0000-0000-0000017F0000}"/>
    <cellStyle name="Normal 2 2 4 3 2 2" xfId="32543" xr:uid="{00000000-0005-0000-0000-0000027F0000}"/>
    <cellStyle name="Normal 2 2 4 3 3" xfId="32544" xr:uid="{00000000-0005-0000-0000-0000037F0000}"/>
    <cellStyle name="Normal 2 2 4 4" xfId="32545" xr:uid="{00000000-0005-0000-0000-0000047F0000}"/>
    <cellStyle name="Normal 2 2 4 4 2" xfId="32546" xr:uid="{00000000-0005-0000-0000-0000057F0000}"/>
    <cellStyle name="Normal 2 2 4 4 2 2" xfId="32547" xr:uid="{00000000-0005-0000-0000-0000067F0000}"/>
    <cellStyle name="Normal 2 2 4 4 3" xfId="32548" xr:uid="{00000000-0005-0000-0000-0000077F0000}"/>
    <cellStyle name="Normal 2 2 4 5" xfId="32549" xr:uid="{00000000-0005-0000-0000-0000087F0000}"/>
    <cellStyle name="Normal 2 2 4 5 2" xfId="32550" xr:uid="{00000000-0005-0000-0000-0000097F0000}"/>
    <cellStyle name="Normal 2 2 4 6" xfId="32551" xr:uid="{00000000-0005-0000-0000-00000A7F0000}"/>
    <cellStyle name="Normal 2 2 5" xfId="32552" xr:uid="{00000000-0005-0000-0000-00000B7F0000}"/>
    <cellStyle name="Normal 2 2 5 2" xfId="32553" xr:uid="{00000000-0005-0000-0000-00000C7F0000}"/>
    <cellStyle name="Normal 2 2 5 2 2" xfId="32554" xr:uid="{00000000-0005-0000-0000-00000D7F0000}"/>
    <cellStyle name="Normal 2 2 5 2 2 2" xfId="32555" xr:uid="{00000000-0005-0000-0000-00000E7F0000}"/>
    <cellStyle name="Normal 2 2 5 2 3" xfId="32556" xr:uid="{00000000-0005-0000-0000-00000F7F0000}"/>
    <cellStyle name="Normal 2 2 5 3" xfId="32557" xr:uid="{00000000-0005-0000-0000-0000107F0000}"/>
    <cellStyle name="Normal 2 2 5 3 2" xfId="32558" xr:uid="{00000000-0005-0000-0000-0000117F0000}"/>
    <cellStyle name="Normal 2 2 5 4" xfId="32559" xr:uid="{00000000-0005-0000-0000-0000127F0000}"/>
    <cellStyle name="Normal 2 2 6" xfId="32560" xr:uid="{00000000-0005-0000-0000-0000137F0000}"/>
    <cellStyle name="Normal 2 2 6 2" xfId="32561" xr:uid="{00000000-0005-0000-0000-0000147F0000}"/>
    <cellStyle name="Normal 2 2 6 2 2" xfId="32562" xr:uid="{00000000-0005-0000-0000-0000157F0000}"/>
    <cellStyle name="Normal 2 2 6 3" xfId="32563" xr:uid="{00000000-0005-0000-0000-0000167F0000}"/>
    <cellStyle name="Normal 2 2 7" xfId="32564" xr:uid="{00000000-0005-0000-0000-0000177F0000}"/>
    <cellStyle name="Normal 2 2 7 2" xfId="32565" xr:uid="{00000000-0005-0000-0000-0000187F0000}"/>
    <cellStyle name="Normal 2 2 7 2 2" xfId="32566" xr:uid="{00000000-0005-0000-0000-0000197F0000}"/>
    <cellStyle name="Normal 2 2 7 3" xfId="32567" xr:uid="{00000000-0005-0000-0000-00001A7F0000}"/>
    <cellStyle name="Normal 2 2 8" xfId="32568" xr:uid="{00000000-0005-0000-0000-00001B7F0000}"/>
    <cellStyle name="Normal 2 2 8 2" xfId="32569" xr:uid="{00000000-0005-0000-0000-00001C7F0000}"/>
    <cellStyle name="Normal 2 2 9" xfId="32570" xr:uid="{00000000-0005-0000-0000-00001D7F0000}"/>
    <cellStyle name="Normal 2 3" xfId="14" xr:uid="{00000000-0005-0000-0000-00001E7F0000}"/>
    <cellStyle name="Normal 2 3 2" xfId="32571" xr:uid="{00000000-0005-0000-0000-00001F7F0000}"/>
    <cellStyle name="Normal 2 3 2 2" xfId="32572" xr:uid="{00000000-0005-0000-0000-0000207F0000}"/>
    <cellStyle name="Normal 2 3 2 2 2" xfId="32573" xr:uid="{00000000-0005-0000-0000-0000217F0000}"/>
    <cellStyle name="Normal 2 3 2 2 2 2" xfId="32574" xr:uid="{00000000-0005-0000-0000-0000227F0000}"/>
    <cellStyle name="Normal 2 3 2 2 2 2 2" xfId="32575" xr:uid="{00000000-0005-0000-0000-0000237F0000}"/>
    <cellStyle name="Normal 2 3 2 2 2 2 2 2" xfId="32576" xr:uid="{00000000-0005-0000-0000-0000247F0000}"/>
    <cellStyle name="Normal 2 3 2 2 2 2 3" xfId="32577" xr:uid="{00000000-0005-0000-0000-0000257F0000}"/>
    <cellStyle name="Normal 2 3 2 2 2 3" xfId="32578" xr:uid="{00000000-0005-0000-0000-0000267F0000}"/>
    <cellStyle name="Normal 2 3 2 2 2 3 2" xfId="32579" xr:uid="{00000000-0005-0000-0000-0000277F0000}"/>
    <cellStyle name="Normal 2 3 2 2 2 4" xfId="32580" xr:uid="{00000000-0005-0000-0000-0000287F0000}"/>
    <cellStyle name="Normal 2 3 2 2 3" xfId="32581" xr:uid="{00000000-0005-0000-0000-0000297F0000}"/>
    <cellStyle name="Normal 2 3 2 2 3 2" xfId="32582" xr:uid="{00000000-0005-0000-0000-00002A7F0000}"/>
    <cellStyle name="Normal 2 3 2 2 3 2 2" xfId="32583" xr:uid="{00000000-0005-0000-0000-00002B7F0000}"/>
    <cellStyle name="Normal 2 3 2 2 3 3" xfId="32584" xr:uid="{00000000-0005-0000-0000-00002C7F0000}"/>
    <cellStyle name="Normal 2 3 2 2 4" xfId="32585" xr:uid="{00000000-0005-0000-0000-00002D7F0000}"/>
    <cellStyle name="Normal 2 3 2 2 4 2" xfId="32586" xr:uid="{00000000-0005-0000-0000-00002E7F0000}"/>
    <cellStyle name="Normal 2 3 2 2 4 2 2" xfId="32587" xr:uid="{00000000-0005-0000-0000-00002F7F0000}"/>
    <cellStyle name="Normal 2 3 2 2 4 3" xfId="32588" xr:uid="{00000000-0005-0000-0000-0000307F0000}"/>
    <cellStyle name="Normal 2 3 2 2 5" xfId="32589" xr:uid="{00000000-0005-0000-0000-0000317F0000}"/>
    <cellStyle name="Normal 2 3 2 2 5 2" xfId="32590" xr:uid="{00000000-0005-0000-0000-0000327F0000}"/>
    <cellStyle name="Normal 2 3 2 2 6" xfId="32591" xr:uid="{00000000-0005-0000-0000-0000337F0000}"/>
    <cellStyle name="Normal 2 3 2 3" xfId="32592" xr:uid="{00000000-0005-0000-0000-0000347F0000}"/>
    <cellStyle name="Normal 2 3 2 3 2" xfId="32593" xr:uid="{00000000-0005-0000-0000-0000357F0000}"/>
    <cellStyle name="Normal 2 3 2 3 2 2" xfId="32594" xr:uid="{00000000-0005-0000-0000-0000367F0000}"/>
    <cellStyle name="Normal 2 3 2 3 2 2 2" xfId="32595" xr:uid="{00000000-0005-0000-0000-0000377F0000}"/>
    <cellStyle name="Normal 2 3 2 3 2 3" xfId="32596" xr:uid="{00000000-0005-0000-0000-0000387F0000}"/>
    <cellStyle name="Normal 2 3 2 3 3" xfId="32597" xr:uid="{00000000-0005-0000-0000-0000397F0000}"/>
    <cellStyle name="Normal 2 3 2 3 3 2" xfId="32598" xr:uid="{00000000-0005-0000-0000-00003A7F0000}"/>
    <cellStyle name="Normal 2 3 2 3 4" xfId="32599" xr:uid="{00000000-0005-0000-0000-00003B7F0000}"/>
    <cellStyle name="Normal 2 3 2 4" xfId="32600" xr:uid="{00000000-0005-0000-0000-00003C7F0000}"/>
    <cellStyle name="Normal 2 3 2 4 2" xfId="32601" xr:uid="{00000000-0005-0000-0000-00003D7F0000}"/>
    <cellStyle name="Normal 2 3 2 4 2 2" xfId="32602" xr:uid="{00000000-0005-0000-0000-00003E7F0000}"/>
    <cellStyle name="Normal 2 3 2 4 3" xfId="32603" xr:uid="{00000000-0005-0000-0000-00003F7F0000}"/>
    <cellStyle name="Normal 2 3 2 5" xfId="32604" xr:uid="{00000000-0005-0000-0000-0000407F0000}"/>
    <cellStyle name="Normal 2 3 2 5 2" xfId="32605" xr:uid="{00000000-0005-0000-0000-0000417F0000}"/>
    <cellStyle name="Normal 2 3 2 5 2 2" xfId="32606" xr:uid="{00000000-0005-0000-0000-0000427F0000}"/>
    <cellStyle name="Normal 2 3 2 5 3" xfId="32607" xr:uid="{00000000-0005-0000-0000-0000437F0000}"/>
    <cellStyle name="Normal 2 3 2 6" xfId="32608" xr:uid="{00000000-0005-0000-0000-0000447F0000}"/>
    <cellStyle name="Normal 2 3 2 6 2" xfId="32609" xr:uid="{00000000-0005-0000-0000-0000457F0000}"/>
    <cellStyle name="Normal 2 3 2 7" xfId="32610" xr:uid="{00000000-0005-0000-0000-0000467F0000}"/>
    <cellStyle name="Normal 2 3 3" xfId="32611" xr:uid="{00000000-0005-0000-0000-0000477F0000}"/>
    <cellStyle name="Normal 2 3 3 2" xfId="32612" xr:uid="{00000000-0005-0000-0000-0000487F0000}"/>
    <cellStyle name="Normal 2 3 4" xfId="32613" xr:uid="{00000000-0005-0000-0000-0000497F0000}"/>
    <cellStyle name="Normal 2 3 4 2" xfId="32614" xr:uid="{00000000-0005-0000-0000-00004A7F0000}"/>
    <cellStyle name="Normal 2 3 4 2 2" xfId="32615" xr:uid="{00000000-0005-0000-0000-00004B7F0000}"/>
    <cellStyle name="Normal 2 3 4 2 2 2" xfId="32616" xr:uid="{00000000-0005-0000-0000-00004C7F0000}"/>
    <cellStyle name="Normal 2 3 4 2 2 2 2" xfId="32617" xr:uid="{00000000-0005-0000-0000-00004D7F0000}"/>
    <cellStyle name="Normal 2 3 4 2 2 3" xfId="32618" xr:uid="{00000000-0005-0000-0000-00004E7F0000}"/>
    <cellStyle name="Normal 2 3 4 2 3" xfId="32619" xr:uid="{00000000-0005-0000-0000-00004F7F0000}"/>
    <cellStyle name="Normal 2 3 4 2 3 2" xfId="32620" xr:uid="{00000000-0005-0000-0000-0000507F0000}"/>
    <cellStyle name="Normal 2 3 4 2 4" xfId="32621" xr:uid="{00000000-0005-0000-0000-0000517F0000}"/>
    <cellStyle name="Normal 2 3 4 3" xfId="32622" xr:uid="{00000000-0005-0000-0000-0000527F0000}"/>
    <cellStyle name="Normal 2 3 4 3 2" xfId="32623" xr:uid="{00000000-0005-0000-0000-0000537F0000}"/>
    <cellStyle name="Normal 2 3 4 3 2 2" xfId="32624" xr:uid="{00000000-0005-0000-0000-0000547F0000}"/>
    <cellStyle name="Normal 2 3 4 3 3" xfId="32625" xr:uid="{00000000-0005-0000-0000-0000557F0000}"/>
    <cellStyle name="Normal 2 3 4 4" xfId="32626" xr:uid="{00000000-0005-0000-0000-0000567F0000}"/>
    <cellStyle name="Normal 2 3 4 4 2" xfId="32627" xr:uid="{00000000-0005-0000-0000-0000577F0000}"/>
    <cellStyle name="Normal 2 3 4 4 2 2" xfId="32628" xr:uid="{00000000-0005-0000-0000-0000587F0000}"/>
    <cellStyle name="Normal 2 3 4 4 3" xfId="32629" xr:uid="{00000000-0005-0000-0000-0000597F0000}"/>
    <cellStyle name="Normal 2 3 4 5" xfId="32630" xr:uid="{00000000-0005-0000-0000-00005A7F0000}"/>
    <cellStyle name="Normal 2 3 4 5 2" xfId="32631" xr:uid="{00000000-0005-0000-0000-00005B7F0000}"/>
    <cellStyle name="Normal 2 3 4 6" xfId="32632" xr:uid="{00000000-0005-0000-0000-00005C7F0000}"/>
    <cellStyle name="Normal 2 3 5" xfId="32633" xr:uid="{00000000-0005-0000-0000-00005D7F0000}"/>
    <cellStyle name="Normal 2 3 5 2" xfId="32634" xr:uid="{00000000-0005-0000-0000-00005E7F0000}"/>
    <cellStyle name="Normal 2 3 5 2 2" xfId="32635" xr:uid="{00000000-0005-0000-0000-00005F7F0000}"/>
    <cellStyle name="Normal 2 3 5 2 2 2" xfId="32636" xr:uid="{00000000-0005-0000-0000-0000607F0000}"/>
    <cellStyle name="Normal 2 3 5 2 3" xfId="32637" xr:uid="{00000000-0005-0000-0000-0000617F0000}"/>
    <cellStyle name="Normal 2 3 5 3" xfId="32638" xr:uid="{00000000-0005-0000-0000-0000627F0000}"/>
    <cellStyle name="Normal 2 3 5 3 2" xfId="32639" xr:uid="{00000000-0005-0000-0000-0000637F0000}"/>
    <cellStyle name="Normal 2 3 5 4" xfId="32640" xr:uid="{00000000-0005-0000-0000-0000647F0000}"/>
    <cellStyle name="Normal 2 3 6" xfId="32641" xr:uid="{00000000-0005-0000-0000-0000657F0000}"/>
    <cellStyle name="Normal 2 3 6 2" xfId="32642" xr:uid="{00000000-0005-0000-0000-0000667F0000}"/>
    <cellStyle name="Normal 2 3 6 2 2" xfId="32643" xr:uid="{00000000-0005-0000-0000-0000677F0000}"/>
    <cellStyle name="Normal 2 3 6 3" xfId="32644" xr:uid="{00000000-0005-0000-0000-0000687F0000}"/>
    <cellStyle name="Normal 2 3 7" xfId="32645" xr:uid="{00000000-0005-0000-0000-0000697F0000}"/>
    <cellStyle name="Normal 2 3 7 2" xfId="32646" xr:uid="{00000000-0005-0000-0000-00006A7F0000}"/>
    <cellStyle name="Normal 2 3 7 2 2" xfId="32647" xr:uid="{00000000-0005-0000-0000-00006B7F0000}"/>
    <cellStyle name="Normal 2 3 7 3" xfId="32648" xr:uid="{00000000-0005-0000-0000-00006C7F0000}"/>
    <cellStyle name="Normal 2 3 8" xfId="32649" xr:uid="{00000000-0005-0000-0000-00006D7F0000}"/>
    <cellStyle name="Normal 2 3 8 2" xfId="32650" xr:uid="{00000000-0005-0000-0000-00006E7F0000}"/>
    <cellStyle name="Normal 2 3 9" xfId="32651" xr:uid="{00000000-0005-0000-0000-00006F7F0000}"/>
    <cellStyle name="Normal 2 4" xfId="32652" xr:uid="{00000000-0005-0000-0000-0000707F0000}"/>
    <cellStyle name="Normal 2 4 2" xfId="32653" xr:uid="{00000000-0005-0000-0000-0000717F0000}"/>
    <cellStyle name="Normal 2 4 2 2" xfId="32654" xr:uid="{00000000-0005-0000-0000-0000727F0000}"/>
    <cellStyle name="Normal 2 4 2 2 2" xfId="32655" xr:uid="{00000000-0005-0000-0000-0000737F0000}"/>
    <cellStyle name="Normal 2 4 2 2 2 2" xfId="32656" xr:uid="{00000000-0005-0000-0000-0000747F0000}"/>
    <cellStyle name="Normal 2 4 2 2 2 2 2" xfId="32657" xr:uid="{00000000-0005-0000-0000-0000757F0000}"/>
    <cellStyle name="Normal 2 4 2 2 2 2 2 2" xfId="32658" xr:uid="{00000000-0005-0000-0000-0000767F0000}"/>
    <cellStyle name="Normal 2 4 2 2 2 2 3" xfId="32659" xr:uid="{00000000-0005-0000-0000-0000777F0000}"/>
    <cellStyle name="Normal 2 4 2 2 2 3" xfId="32660" xr:uid="{00000000-0005-0000-0000-0000787F0000}"/>
    <cellStyle name="Normal 2 4 2 2 2 3 2" xfId="32661" xr:uid="{00000000-0005-0000-0000-0000797F0000}"/>
    <cellStyle name="Normal 2 4 2 2 2 4" xfId="32662" xr:uid="{00000000-0005-0000-0000-00007A7F0000}"/>
    <cellStyle name="Normal 2 4 2 2 3" xfId="32663" xr:uid="{00000000-0005-0000-0000-00007B7F0000}"/>
    <cellStyle name="Normal 2 4 2 2 3 2" xfId="32664" xr:uid="{00000000-0005-0000-0000-00007C7F0000}"/>
    <cellStyle name="Normal 2 4 2 2 3 2 2" xfId="32665" xr:uid="{00000000-0005-0000-0000-00007D7F0000}"/>
    <cellStyle name="Normal 2 4 2 2 3 3" xfId="32666" xr:uid="{00000000-0005-0000-0000-00007E7F0000}"/>
    <cellStyle name="Normal 2 4 2 2 4" xfId="32667" xr:uid="{00000000-0005-0000-0000-00007F7F0000}"/>
    <cellStyle name="Normal 2 4 2 2 4 2" xfId="32668" xr:uid="{00000000-0005-0000-0000-0000807F0000}"/>
    <cellStyle name="Normal 2 4 2 2 4 2 2" xfId="32669" xr:uid="{00000000-0005-0000-0000-0000817F0000}"/>
    <cellStyle name="Normal 2 4 2 2 4 3" xfId="32670" xr:uid="{00000000-0005-0000-0000-0000827F0000}"/>
    <cellStyle name="Normal 2 4 2 2 5" xfId="32671" xr:uid="{00000000-0005-0000-0000-0000837F0000}"/>
    <cellStyle name="Normal 2 4 2 2 5 2" xfId="32672" xr:uid="{00000000-0005-0000-0000-0000847F0000}"/>
    <cellStyle name="Normal 2 4 2 2 6" xfId="32673" xr:uid="{00000000-0005-0000-0000-0000857F0000}"/>
    <cellStyle name="Normal 2 4 2 3" xfId="32674" xr:uid="{00000000-0005-0000-0000-0000867F0000}"/>
    <cellStyle name="Normal 2 4 2 3 2" xfId="32675" xr:uid="{00000000-0005-0000-0000-0000877F0000}"/>
    <cellStyle name="Normal 2 4 2 3 2 2" xfId="32676" xr:uid="{00000000-0005-0000-0000-0000887F0000}"/>
    <cellStyle name="Normal 2 4 2 3 2 2 2" xfId="32677" xr:uid="{00000000-0005-0000-0000-0000897F0000}"/>
    <cellStyle name="Normal 2 4 2 3 2 3" xfId="32678" xr:uid="{00000000-0005-0000-0000-00008A7F0000}"/>
    <cellStyle name="Normal 2 4 2 3 3" xfId="32679" xr:uid="{00000000-0005-0000-0000-00008B7F0000}"/>
    <cellStyle name="Normal 2 4 2 3 3 2" xfId="32680" xr:uid="{00000000-0005-0000-0000-00008C7F0000}"/>
    <cellStyle name="Normal 2 4 2 3 4" xfId="32681" xr:uid="{00000000-0005-0000-0000-00008D7F0000}"/>
    <cellStyle name="Normal 2 4 2 4" xfId="32682" xr:uid="{00000000-0005-0000-0000-00008E7F0000}"/>
    <cellStyle name="Normal 2 4 2 4 2" xfId="32683" xr:uid="{00000000-0005-0000-0000-00008F7F0000}"/>
    <cellStyle name="Normal 2 4 2 4 2 2" xfId="32684" xr:uid="{00000000-0005-0000-0000-0000907F0000}"/>
    <cellStyle name="Normal 2 4 2 4 3" xfId="32685" xr:uid="{00000000-0005-0000-0000-0000917F0000}"/>
    <cellStyle name="Normal 2 4 2 5" xfId="32686" xr:uid="{00000000-0005-0000-0000-0000927F0000}"/>
    <cellStyle name="Normal 2 4 2 5 2" xfId="32687" xr:uid="{00000000-0005-0000-0000-0000937F0000}"/>
    <cellStyle name="Normal 2 4 2 5 2 2" xfId="32688" xr:uid="{00000000-0005-0000-0000-0000947F0000}"/>
    <cellStyle name="Normal 2 4 2 5 3" xfId="32689" xr:uid="{00000000-0005-0000-0000-0000957F0000}"/>
    <cellStyle name="Normal 2 4 2 6" xfId="32690" xr:uid="{00000000-0005-0000-0000-0000967F0000}"/>
    <cellStyle name="Normal 2 4 2 6 2" xfId="32691" xr:uid="{00000000-0005-0000-0000-0000977F0000}"/>
    <cellStyle name="Normal 2 4 2 7" xfId="32692" xr:uid="{00000000-0005-0000-0000-0000987F0000}"/>
    <cellStyle name="Normal 2 4 3" xfId="32693" xr:uid="{00000000-0005-0000-0000-0000997F0000}"/>
    <cellStyle name="Normal 2 4 3 2" xfId="32694" xr:uid="{00000000-0005-0000-0000-00009A7F0000}"/>
    <cellStyle name="Normal 2 4 3 2 2" xfId="32695" xr:uid="{00000000-0005-0000-0000-00009B7F0000}"/>
    <cellStyle name="Normal 2 4 3 2 2 2" xfId="32696" xr:uid="{00000000-0005-0000-0000-00009C7F0000}"/>
    <cellStyle name="Normal 2 4 3 2 2 2 2" xfId="32697" xr:uid="{00000000-0005-0000-0000-00009D7F0000}"/>
    <cellStyle name="Normal 2 4 3 2 2 3" xfId="32698" xr:uid="{00000000-0005-0000-0000-00009E7F0000}"/>
    <cellStyle name="Normal 2 4 3 2 3" xfId="32699" xr:uid="{00000000-0005-0000-0000-00009F7F0000}"/>
    <cellStyle name="Normal 2 4 3 2 3 2" xfId="32700" xr:uid="{00000000-0005-0000-0000-0000A07F0000}"/>
    <cellStyle name="Normal 2 4 3 2 4" xfId="32701" xr:uid="{00000000-0005-0000-0000-0000A17F0000}"/>
    <cellStyle name="Normal 2 4 3 3" xfId="32702" xr:uid="{00000000-0005-0000-0000-0000A27F0000}"/>
    <cellStyle name="Normal 2 4 3 3 2" xfId="32703" xr:uid="{00000000-0005-0000-0000-0000A37F0000}"/>
    <cellStyle name="Normal 2 4 3 3 2 2" xfId="32704" xr:uid="{00000000-0005-0000-0000-0000A47F0000}"/>
    <cellStyle name="Normal 2 4 3 3 3" xfId="32705" xr:uid="{00000000-0005-0000-0000-0000A57F0000}"/>
    <cellStyle name="Normal 2 4 3 4" xfId="32706" xr:uid="{00000000-0005-0000-0000-0000A67F0000}"/>
    <cellStyle name="Normal 2 4 3 4 2" xfId="32707" xr:uid="{00000000-0005-0000-0000-0000A77F0000}"/>
    <cellStyle name="Normal 2 4 3 4 2 2" xfId="32708" xr:uid="{00000000-0005-0000-0000-0000A87F0000}"/>
    <cellStyle name="Normal 2 4 3 4 3" xfId="32709" xr:uid="{00000000-0005-0000-0000-0000A97F0000}"/>
    <cellStyle name="Normal 2 4 3 5" xfId="32710" xr:uid="{00000000-0005-0000-0000-0000AA7F0000}"/>
    <cellStyle name="Normal 2 4 3 5 2" xfId="32711" xr:uid="{00000000-0005-0000-0000-0000AB7F0000}"/>
    <cellStyle name="Normal 2 4 3 6" xfId="32712" xr:uid="{00000000-0005-0000-0000-0000AC7F0000}"/>
    <cellStyle name="Normal 2 4 4" xfId="32713" xr:uid="{00000000-0005-0000-0000-0000AD7F0000}"/>
    <cellStyle name="Normal 2 4 4 2" xfId="32714" xr:uid="{00000000-0005-0000-0000-0000AE7F0000}"/>
    <cellStyle name="Normal 2 4 4 2 2" xfId="32715" xr:uid="{00000000-0005-0000-0000-0000AF7F0000}"/>
    <cellStyle name="Normal 2 4 4 2 2 2" xfId="32716" xr:uid="{00000000-0005-0000-0000-0000B07F0000}"/>
    <cellStyle name="Normal 2 4 4 2 3" xfId="32717" xr:uid="{00000000-0005-0000-0000-0000B17F0000}"/>
    <cellStyle name="Normal 2 4 4 3" xfId="32718" xr:uid="{00000000-0005-0000-0000-0000B27F0000}"/>
    <cellStyle name="Normal 2 4 4 3 2" xfId="32719" xr:uid="{00000000-0005-0000-0000-0000B37F0000}"/>
    <cellStyle name="Normal 2 4 4 4" xfId="32720" xr:uid="{00000000-0005-0000-0000-0000B47F0000}"/>
    <cellStyle name="Normal 2 4 5" xfId="32721" xr:uid="{00000000-0005-0000-0000-0000B57F0000}"/>
    <cellStyle name="Normal 2 4 5 2" xfId="32722" xr:uid="{00000000-0005-0000-0000-0000B67F0000}"/>
    <cellStyle name="Normal 2 4 5 2 2" xfId="32723" xr:uid="{00000000-0005-0000-0000-0000B77F0000}"/>
    <cellStyle name="Normal 2 4 5 3" xfId="32724" xr:uid="{00000000-0005-0000-0000-0000B87F0000}"/>
    <cellStyle name="Normal 2 4 6" xfId="32725" xr:uid="{00000000-0005-0000-0000-0000B97F0000}"/>
    <cellStyle name="Normal 2 4 6 2" xfId="32726" xr:uid="{00000000-0005-0000-0000-0000BA7F0000}"/>
    <cellStyle name="Normal 2 4 6 2 2" xfId="32727" xr:uid="{00000000-0005-0000-0000-0000BB7F0000}"/>
    <cellStyle name="Normal 2 4 6 3" xfId="32728" xr:uid="{00000000-0005-0000-0000-0000BC7F0000}"/>
    <cellStyle name="Normal 2 4 7" xfId="32729" xr:uid="{00000000-0005-0000-0000-0000BD7F0000}"/>
    <cellStyle name="Normal 2 4 7 2" xfId="32730" xr:uid="{00000000-0005-0000-0000-0000BE7F0000}"/>
    <cellStyle name="Normal 2 4 8" xfId="32731" xr:uid="{00000000-0005-0000-0000-0000BF7F0000}"/>
    <cellStyle name="Normal 2 5" xfId="32732" xr:uid="{00000000-0005-0000-0000-0000C07F0000}"/>
    <cellStyle name="Normal 2 5 2" xfId="32733" xr:uid="{00000000-0005-0000-0000-0000C17F0000}"/>
    <cellStyle name="Normal 2 5 2 2" xfId="32734" xr:uid="{00000000-0005-0000-0000-0000C27F0000}"/>
    <cellStyle name="Normal 2 5 2 2 2" xfId="32735" xr:uid="{00000000-0005-0000-0000-0000C37F0000}"/>
    <cellStyle name="Normal 2 5 2 2 2 2" xfId="32736" xr:uid="{00000000-0005-0000-0000-0000C47F0000}"/>
    <cellStyle name="Normal 2 5 2 2 2 2 2" xfId="32737" xr:uid="{00000000-0005-0000-0000-0000C57F0000}"/>
    <cellStyle name="Normal 2 5 2 2 2 2 2 2" xfId="32738" xr:uid="{00000000-0005-0000-0000-0000C67F0000}"/>
    <cellStyle name="Normal 2 5 2 2 2 2 3" xfId="32739" xr:uid="{00000000-0005-0000-0000-0000C77F0000}"/>
    <cellStyle name="Normal 2 5 2 2 2 3" xfId="32740" xr:uid="{00000000-0005-0000-0000-0000C87F0000}"/>
    <cellStyle name="Normal 2 5 2 2 2 3 2" xfId="32741" xr:uid="{00000000-0005-0000-0000-0000C97F0000}"/>
    <cellStyle name="Normal 2 5 2 2 2 4" xfId="32742" xr:uid="{00000000-0005-0000-0000-0000CA7F0000}"/>
    <cellStyle name="Normal 2 5 2 2 3" xfId="32743" xr:uid="{00000000-0005-0000-0000-0000CB7F0000}"/>
    <cellStyle name="Normal 2 5 2 2 3 2" xfId="32744" xr:uid="{00000000-0005-0000-0000-0000CC7F0000}"/>
    <cellStyle name="Normal 2 5 2 2 3 2 2" xfId="32745" xr:uid="{00000000-0005-0000-0000-0000CD7F0000}"/>
    <cellStyle name="Normal 2 5 2 2 3 3" xfId="32746" xr:uid="{00000000-0005-0000-0000-0000CE7F0000}"/>
    <cellStyle name="Normal 2 5 2 2 4" xfId="32747" xr:uid="{00000000-0005-0000-0000-0000CF7F0000}"/>
    <cellStyle name="Normal 2 5 2 2 4 2" xfId="32748" xr:uid="{00000000-0005-0000-0000-0000D07F0000}"/>
    <cellStyle name="Normal 2 5 2 2 4 2 2" xfId="32749" xr:uid="{00000000-0005-0000-0000-0000D17F0000}"/>
    <cellStyle name="Normal 2 5 2 2 4 3" xfId="32750" xr:uid="{00000000-0005-0000-0000-0000D27F0000}"/>
    <cellStyle name="Normal 2 5 2 2 5" xfId="32751" xr:uid="{00000000-0005-0000-0000-0000D37F0000}"/>
    <cellStyle name="Normal 2 5 2 2 5 2" xfId="32752" xr:uid="{00000000-0005-0000-0000-0000D47F0000}"/>
    <cellStyle name="Normal 2 5 2 2 6" xfId="32753" xr:uid="{00000000-0005-0000-0000-0000D57F0000}"/>
    <cellStyle name="Normal 2 5 2 3" xfId="32754" xr:uid="{00000000-0005-0000-0000-0000D67F0000}"/>
    <cellStyle name="Normal 2 5 2 3 2" xfId="32755" xr:uid="{00000000-0005-0000-0000-0000D77F0000}"/>
    <cellStyle name="Normal 2 5 2 3 2 2" xfId="32756" xr:uid="{00000000-0005-0000-0000-0000D87F0000}"/>
    <cellStyle name="Normal 2 5 2 3 2 2 2" xfId="32757" xr:uid="{00000000-0005-0000-0000-0000D97F0000}"/>
    <cellStyle name="Normal 2 5 2 3 2 3" xfId="32758" xr:uid="{00000000-0005-0000-0000-0000DA7F0000}"/>
    <cellStyle name="Normal 2 5 2 3 3" xfId="32759" xr:uid="{00000000-0005-0000-0000-0000DB7F0000}"/>
    <cellStyle name="Normal 2 5 2 3 3 2" xfId="32760" xr:uid="{00000000-0005-0000-0000-0000DC7F0000}"/>
    <cellStyle name="Normal 2 5 2 3 4" xfId="32761" xr:uid="{00000000-0005-0000-0000-0000DD7F0000}"/>
    <cellStyle name="Normal 2 5 2 4" xfId="32762" xr:uid="{00000000-0005-0000-0000-0000DE7F0000}"/>
    <cellStyle name="Normal 2 5 2 4 2" xfId="32763" xr:uid="{00000000-0005-0000-0000-0000DF7F0000}"/>
    <cellStyle name="Normal 2 5 2 4 2 2" xfId="32764" xr:uid="{00000000-0005-0000-0000-0000E07F0000}"/>
    <cellStyle name="Normal 2 5 2 4 3" xfId="32765" xr:uid="{00000000-0005-0000-0000-0000E17F0000}"/>
    <cellStyle name="Normal 2 5 2 5" xfId="32766" xr:uid="{00000000-0005-0000-0000-0000E27F0000}"/>
    <cellStyle name="Normal 2 5 2 5 2" xfId="32767" xr:uid="{00000000-0005-0000-0000-0000E37F0000}"/>
    <cellStyle name="Normal 2 5 2 5 2 2" xfId="32768" xr:uid="{00000000-0005-0000-0000-0000E47F0000}"/>
    <cellStyle name="Normal 2 5 2 5 3" xfId="32769" xr:uid="{00000000-0005-0000-0000-0000E57F0000}"/>
    <cellStyle name="Normal 2 5 2 6" xfId="32770" xr:uid="{00000000-0005-0000-0000-0000E67F0000}"/>
    <cellStyle name="Normal 2 5 2 6 2" xfId="32771" xr:uid="{00000000-0005-0000-0000-0000E77F0000}"/>
    <cellStyle name="Normal 2 5 2 7" xfId="32772" xr:uid="{00000000-0005-0000-0000-0000E87F0000}"/>
    <cellStyle name="Normal 2 5 3" xfId="32773" xr:uid="{00000000-0005-0000-0000-0000E97F0000}"/>
    <cellStyle name="Normal 2 5 3 2" xfId="32774" xr:uid="{00000000-0005-0000-0000-0000EA7F0000}"/>
    <cellStyle name="Normal 2 5 3 2 2" xfId="32775" xr:uid="{00000000-0005-0000-0000-0000EB7F0000}"/>
    <cellStyle name="Normal 2 5 3 2 2 2" xfId="32776" xr:uid="{00000000-0005-0000-0000-0000EC7F0000}"/>
    <cellStyle name="Normal 2 5 3 2 2 2 2" xfId="32777" xr:uid="{00000000-0005-0000-0000-0000ED7F0000}"/>
    <cellStyle name="Normal 2 5 3 2 2 3" xfId="32778" xr:uid="{00000000-0005-0000-0000-0000EE7F0000}"/>
    <cellStyle name="Normal 2 5 3 2 3" xfId="32779" xr:uid="{00000000-0005-0000-0000-0000EF7F0000}"/>
    <cellStyle name="Normal 2 5 3 2 3 2" xfId="32780" xr:uid="{00000000-0005-0000-0000-0000F07F0000}"/>
    <cellStyle name="Normal 2 5 3 2 4" xfId="32781" xr:uid="{00000000-0005-0000-0000-0000F17F0000}"/>
    <cellStyle name="Normal 2 5 3 3" xfId="32782" xr:uid="{00000000-0005-0000-0000-0000F27F0000}"/>
    <cellStyle name="Normal 2 5 3 3 2" xfId="32783" xr:uid="{00000000-0005-0000-0000-0000F37F0000}"/>
    <cellStyle name="Normal 2 5 3 3 2 2" xfId="32784" xr:uid="{00000000-0005-0000-0000-0000F47F0000}"/>
    <cellStyle name="Normal 2 5 3 3 3" xfId="32785" xr:uid="{00000000-0005-0000-0000-0000F57F0000}"/>
    <cellStyle name="Normal 2 5 3 4" xfId="32786" xr:uid="{00000000-0005-0000-0000-0000F67F0000}"/>
    <cellStyle name="Normal 2 5 3 4 2" xfId="32787" xr:uid="{00000000-0005-0000-0000-0000F77F0000}"/>
    <cellStyle name="Normal 2 5 3 4 2 2" xfId="32788" xr:uid="{00000000-0005-0000-0000-0000F87F0000}"/>
    <cellStyle name="Normal 2 5 3 4 3" xfId="32789" xr:uid="{00000000-0005-0000-0000-0000F97F0000}"/>
    <cellStyle name="Normal 2 5 3 5" xfId="32790" xr:uid="{00000000-0005-0000-0000-0000FA7F0000}"/>
    <cellStyle name="Normal 2 5 3 5 2" xfId="32791" xr:uid="{00000000-0005-0000-0000-0000FB7F0000}"/>
    <cellStyle name="Normal 2 5 3 6" xfId="32792" xr:uid="{00000000-0005-0000-0000-0000FC7F0000}"/>
    <cellStyle name="Normal 2 5 4" xfId="32793" xr:uid="{00000000-0005-0000-0000-0000FD7F0000}"/>
    <cellStyle name="Normal 2 5 4 2" xfId="32794" xr:uid="{00000000-0005-0000-0000-0000FE7F0000}"/>
    <cellStyle name="Normal 2 5 4 2 2" xfId="32795" xr:uid="{00000000-0005-0000-0000-0000FF7F0000}"/>
    <cellStyle name="Normal 2 5 4 2 2 2" xfId="32796" xr:uid="{00000000-0005-0000-0000-000000800000}"/>
    <cellStyle name="Normal 2 5 4 2 3" xfId="32797" xr:uid="{00000000-0005-0000-0000-000001800000}"/>
    <cellStyle name="Normal 2 5 4 3" xfId="32798" xr:uid="{00000000-0005-0000-0000-000002800000}"/>
    <cellStyle name="Normal 2 5 4 3 2" xfId="32799" xr:uid="{00000000-0005-0000-0000-000003800000}"/>
    <cellStyle name="Normal 2 5 4 4" xfId="32800" xr:uid="{00000000-0005-0000-0000-000004800000}"/>
    <cellStyle name="Normal 2 5 5" xfId="32801" xr:uid="{00000000-0005-0000-0000-000005800000}"/>
    <cellStyle name="Normal 2 5 5 2" xfId="32802" xr:uid="{00000000-0005-0000-0000-000006800000}"/>
    <cellStyle name="Normal 2 5 5 2 2" xfId="32803" xr:uid="{00000000-0005-0000-0000-000007800000}"/>
    <cellStyle name="Normal 2 5 5 3" xfId="32804" xr:uid="{00000000-0005-0000-0000-000008800000}"/>
    <cellStyle name="Normal 2 5 6" xfId="32805" xr:uid="{00000000-0005-0000-0000-000009800000}"/>
    <cellStyle name="Normal 2 5 6 2" xfId="32806" xr:uid="{00000000-0005-0000-0000-00000A800000}"/>
    <cellStyle name="Normal 2 5 6 2 2" xfId="32807" xr:uid="{00000000-0005-0000-0000-00000B800000}"/>
    <cellStyle name="Normal 2 5 6 3" xfId="32808" xr:uid="{00000000-0005-0000-0000-00000C800000}"/>
    <cellStyle name="Normal 2 5 7" xfId="32809" xr:uid="{00000000-0005-0000-0000-00000D800000}"/>
    <cellStyle name="Normal 2 5 7 2" xfId="32810" xr:uid="{00000000-0005-0000-0000-00000E800000}"/>
    <cellStyle name="Normal 2 5 8" xfId="32811" xr:uid="{00000000-0005-0000-0000-00000F800000}"/>
    <cellStyle name="Normal 2 6" xfId="32812" xr:uid="{00000000-0005-0000-0000-000010800000}"/>
    <cellStyle name="Normal 2 6 2" xfId="32813" xr:uid="{00000000-0005-0000-0000-000011800000}"/>
    <cellStyle name="Normal 2 6 2 2" xfId="32814" xr:uid="{00000000-0005-0000-0000-000012800000}"/>
    <cellStyle name="Normal 2 6 2 2 2" xfId="32815" xr:uid="{00000000-0005-0000-0000-000013800000}"/>
    <cellStyle name="Normal 2 6 2 2 2 2" xfId="32816" xr:uid="{00000000-0005-0000-0000-000014800000}"/>
    <cellStyle name="Normal 2 6 2 2 2 2 2" xfId="32817" xr:uid="{00000000-0005-0000-0000-000015800000}"/>
    <cellStyle name="Normal 2 6 2 2 2 3" xfId="32818" xr:uid="{00000000-0005-0000-0000-000016800000}"/>
    <cellStyle name="Normal 2 6 2 2 3" xfId="32819" xr:uid="{00000000-0005-0000-0000-000017800000}"/>
    <cellStyle name="Normal 2 6 2 2 3 2" xfId="32820" xr:uid="{00000000-0005-0000-0000-000018800000}"/>
    <cellStyle name="Normal 2 6 2 2 4" xfId="32821" xr:uid="{00000000-0005-0000-0000-000019800000}"/>
    <cellStyle name="Normal 2 6 2 3" xfId="32822" xr:uid="{00000000-0005-0000-0000-00001A800000}"/>
    <cellStyle name="Normal 2 6 2 3 2" xfId="32823" xr:uid="{00000000-0005-0000-0000-00001B800000}"/>
    <cellStyle name="Normal 2 6 2 3 2 2" xfId="32824" xr:uid="{00000000-0005-0000-0000-00001C800000}"/>
    <cellStyle name="Normal 2 6 2 3 3" xfId="32825" xr:uid="{00000000-0005-0000-0000-00001D800000}"/>
    <cellStyle name="Normal 2 6 2 4" xfId="32826" xr:uid="{00000000-0005-0000-0000-00001E800000}"/>
    <cellStyle name="Normal 2 6 2 4 2" xfId="32827" xr:uid="{00000000-0005-0000-0000-00001F800000}"/>
    <cellStyle name="Normal 2 6 2 4 2 2" xfId="32828" xr:uid="{00000000-0005-0000-0000-000020800000}"/>
    <cellStyle name="Normal 2 6 2 4 3" xfId="32829" xr:uid="{00000000-0005-0000-0000-000021800000}"/>
    <cellStyle name="Normal 2 6 2 5" xfId="32830" xr:uid="{00000000-0005-0000-0000-000022800000}"/>
    <cellStyle name="Normal 2 6 2 5 2" xfId="32831" xr:uid="{00000000-0005-0000-0000-000023800000}"/>
    <cellStyle name="Normal 2 6 2 6" xfId="32832" xr:uid="{00000000-0005-0000-0000-000024800000}"/>
    <cellStyle name="Normal 2 6 3" xfId="32833" xr:uid="{00000000-0005-0000-0000-000025800000}"/>
    <cellStyle name="Normal 2 6 3 2" xfId="32834" xr:uid="{00000000-0005-0000-0000-000026800000}"/>
    <cellStyle name="Normal 2 6 3 2 2" xfId="32835" xr:uid="{00000000-0005-0000-0000-000027800000}"/>
    <cellStyle name="Normal 2 6 3 2 2 2" xfId="32836" xr:uid="{00000000-0005-0000-0000-000028800000}"/>
    <cellStyle name="Normal 2 6 3 2 3" xfId="32837" xr:uid="{00000000-0005-0000-0000-000029800000}"/>
    <cellStyle name="Normal 2 6 3 3" xfId="32838" xr:uid="{00000000-0005-0000-0000-00002A800000}"/>
    <cellStyle name="Normal 2 6 3 3 2" xfId="32839" xr:uid="{00000000-0005-0000-0000-00002B800000}"/>
    <cellStyle name="Normal 2 6 3 4" xfId="32840" xr:uid="{00000000-0005-0000-0000-00002C800000}"/>
    <cellStyle name="Normal 2 6 4" xfId="32841" xr:uid="{00000000-0005-0000-0000-00002D800000}"/>
    <cellStyle name="Normal 2 6 4 2" xfId="32842" xr:uid="{00000000-0005-0000-0000-00002E800000}"/>
    <cellStyle name="Normal 2 6 4 2 2" xfId="32843" xr:uid="{00000000-0005-0000-0000-00002F800000}"/>
    <cellStyle name="Normal 2 6 4 3" xfId="32844" xr:uid="{00000000-0005-0000-0000-000030800000}"/>
    <cellStyle name="Normal 2 6 5" xfId="32845" xr:uid="{00000000-0005-0000-0000-000031800000}"/>
    <cellStyle name="Normal 2 6 5 2" xfId="32846" xr:uid="{00000000-0005-0000-0000-000032800000}"/>
    <cellStyle name="Normal 2 6 5 2 2" xfId="32847" xr:uid="{00000000-0005-0000-0000-000033800000}"/>
    <cellStyle name="Normal 2 6 5 3" xfId="32848" xr:uid="{00000000-0005-0000-0000-000034800000}"/>
    <cellStyle name="Normal 2 6 6" xfId="32849" xr:uid="{00000000-0005-0000-0000-000035800000}"/>
    <cellStyle name="Normal 2 6 6 2" xfId="32850" xr:uid="{00000000-0005-0000-0000-000036800000}"/>
    <cellStyle name="Normal 2 6 7" xfId="32851" xr:uid="{00000000-0005-0000-0000-000037800000}"/>
    <cellStyle name="Normal 2 7" xfId="32852" xr:uid="{00000000-0005-0000-0000-000038800000}"/>
    <cellStyle name="Normal 2 7 2" xfId="32853" xr:uid="{00000000-0005-0000-0000-000039800000}"/>
    <cellStyle name="Normal 2 7 3" xfId="32854" xr:uid="{00000000-0005-0000-0000-00003A800000}"/>
    <cellStyle name="Normal 2 7 4" xfId="32855" xr:uid="{00000000-0005-0000-0000-00003B800000}"/>
    <cellStyle name="Normal 2 8" xfId="32856" xr:uid="{00000000-0005-0000-0000-00003C800000}"/>
    <cellStyle name="Normal 2 9" xfId="32857" xr:uid="{00000000-0005-0000-0000-00003D800000}"/>
    <cellStyle name="Normal 2_Monthly AR Recon" xfId="32858" xr:uid="{00000000-0005-0000-0000-00003E800000}"/>
    <cellStyle name="Normal 20" xfId="32859" xr:uid="{00000000-0005-0000-0000-00003F800000}"/>
    <cellStyle name="Normal 20 2" xfId="32860" xr:uid="{00000000-0005-0000-0000-000040800000}"/>
    <cellStyle name="Normal 20 2 2" xfId="32861" xr:uid="{00000000-0005-0000-0000-000041800000}"/>
    <cellStyle name="Normal 20 2 2 2" xfId="32862" xr:uid="{00000000-0005-0000-0000-000042800000}"/>
    <cellStyle name="Normal 20 2 2 2 2" xfId="32863" xr:uid="{00000000-0005-0000-0000-000043800000}"/>
    <cellStyle name="Normal 20 2 2 2 2 2" xfId="32864" xr:uid="{00000000-0005-0000-0000-000044800000}"/>
    <cellStyle name="Normal 20 2 2 2 2 2 2" xfId="32865" xr:uid="{00000000-0005-0000-0000-000045800000}"/>
    <cellStyle name="Normal 20 2 2 2 2 2 2 2" xfId="32866" xr:uid="{00000000-0005-0000-0000-000046800000}"/>
    <cellStyle name="Normal 20 2 2 2 2 2 3" xfId="32867" xr:uid="{00000000-0005-0000-0000-000047800000}"/>
    <cellStyle name="Normal 20 2 2 2 2 3" xfId="32868" xr:uid="{00000000-0005-0000-0000-000048800000}"/>
    <cellStyle name="Normal 20 2 2 2 2 3 2" xfId="32869" xr:uid="{00000000-0005-0000-0000-000049800000}"/>
    <cellStyle name="Normal 20 2 2 2 2 4" xfId="32870" xr:uid="{00000000-0005-0000-0000-00004A800000}"/>
    <cellStyle name="Normal 20 2 2 2 3" xfId="32871" xr:uid="{00000000-0005-0000-0000-00004B800000}"/>
    <cellStyle name="Normal 20 2 2 2 3 2" xfId="32872" xr:uid="{00000000-0005-0000-0000-00004C800000}"/>
    <cellStyle name="Normal 20 2 2 2 3 2 2" xfId="32873" xr:uid="{00000000-0005-0000-0000-00004D800000}"/>
    <cellStyle name="Normal 20 2 2 2 3 3" xfId="32874" xr:uid="{00000000-0005-0000-0000-00004E800000}"/>
    <cellStyle name="Normal 20 2 2 2 4" xfId="32875" xr:uid="{00000000-0005-0000-0000-00004F800000}"/>
    <cellStyle name="Normal 20 2 2 2 4 2" xfId="32876" xr:uid="{00000000-0005-0000-0000-000050800000}"/>
    <cellStyle name="Normal 20 2 2 2 4 2 2" xfId="32877" xr:uid="{00000000-0005-0000-0000-000051800000}"/>
    <cellStyle name="Normal 20 2 2 2 4 3" xfId="32878" xr:uid="{00000000-0005-0000-0000-000052800000}"/>
    <cellStyle name="Normal 20 2 2 2 5" xfId="32879" xr:uid="{00000000-0005-0000-0000-000053800000}"/>
    <cellStyle name="Normal 20 2 2 2 5 2" xfId="32880" xr:uid="{00000000-0005-0000-0000-000054800000}"/>
    <cellStyle name="Normal 20 2 2 2 6" xfId="32881" xr:uid="{00000000-0005-0000-0000-000055800000}"/>
    <cellStyle name="Normal 20 2 2 3" xfId="32882" xr:uid="{00000000-0005-0000-0000-000056800000}"/>
    <cellStyle name="Normal 20 2 2 3 2" xfId="32883" xr:uid="{00000000-0005-0000-0000-000057800000}"/>
    <cellStyle name="Normal 20 2 2 3 2 2" xfId="32884" xr:uid="{00000000-0005-0000-0000-000058800000}"/>
    <cellStyle name="Normal 20 2 2 3 2 2 2" xfId="32885" xr:uid="{00000000-0005-0000-0000-000059800000}"/>
    <cellStyle name="Normal 20 2 2 3 2 3" xfId="32886" xr:uid="{00000000-0005-0000-0000-00005A800000}"/>
    <cellStyle name="Normal 20 2 2 3 3" xfId="32887" xr:uid="{00000000-0005-0000-0000-00005B800000}"/>
    <cellStyle name="Normal 20 2 2 3 3 2" xfId="32888" xr:uid="{00000000-0005-0000-0000-00005C800000}"/>
    <cellStyle name="Normal 20 2 2 3 4" xfId="32889" xr:uid="{00000000-0005-0000-0000-00005D800000}"/>
    <cellStyle name="Normal 20 2 2 4" xfId="32890" xr:uid="{00000000-0005-0000-0000-00005E800000}"/>
    <cellStyle name="Normal 20 2 2 4 2" xfId="32891" xr:uid="{00000000-0005-0000-0000-00005F800000}"/>
    <cellStyle name="Normal 20 2 2 4 2 2" xfId="32892" xr:uid="{00000000-0005-0000-0000-000060800000}"/>
    <cellStyle name="Normal 20 2 2 4 3" xfId="32893" xr:uid="{00000000-0005-0000-0000-000061800000}"/>
    <cellStyle name="Normal 20 2 2 5" xfId="32894" xr:uid="{00000000-0005-0000-0000-000062800000}"/>
    <cellStyle name="Normal 20 2 2 5 2" xfId="32895" xr:uid="{00000000-0005-0000-0000-000063800000}"/>
    <cellStyle name="Normal 20 2 2 5 2 2" xfId="32896" xr:uid="{00000000-0005-0000-0000-000064800000}"/>
    <cellStyle name="Normal 20 2 2 5 3" xfId="32897" xr:uid="{00000000-0005-0000-0000-000065800000}"/>
    <cellStyle name="Normal 20 2 2 6" xfId="32898" xr:uid="{00000000-0005-0000-0000-000066800000}"/>
    <cellStyle name="Normal 20 2 2 6 2" xfId="32899" xr:uid="{00000000-0005-0000-0000-000067800000}"/>
    <cellStyle name="Normal 20 2 2 7" xfId="32900" xr:uid="{00000000-0005-0000-0000-000068800000}"/>
    <cellStyle name="Normal 20 2 3" xfId="32901" xr:uid="{00000000-0005-0000-0000-000069800000}"/>
    <cellStyle name="Normal 20 2 3 2" xfId="32902" xr:uid="{00000000-0005-0000-0000-00006A800000}"/>
    <cellStyle name="Normal 20 2 3 2 2" xfId="32903" xr:uid="{00000000-0005-0000-0000-00006B800000}"/>
    <cellStyle name="Normal 20 2 3 2 2 2" xfId="32904" xr:uid="{00000000-0005-0000-0000-00006C800000}"/>
    <cellStyle name="Normal 20 2 3 2 2 2 2" xfId="32905" xr:uid="{00000000-0005-0000-0000-00006D800000}"/>
    <cellStyle name="Normal 20 2 3 2 2 3" xfId="32906" xr:uid="{00000000-0005-0000-0000-00006E800000}"/>
    <cellStyle name="Normal 20 2 3 2 3" xfId="32907" xr:uid="{00000000-0005-0000-0000-00006F800000}"/>
    <cellStyle name="Normal 20 2 3 2 3 2" xfId="32908" xr:uid="{00000000-0005-0000-0000-000070800000}"/>
    <cellStyle name="Normal 20 2 3 2 4" xfId="32909" xr:uid="{00000000-0005-0000-0000-000071800000}"/>
    <cellStyle name="Normal 20 2 3 3" xfId="32910" xr:uid="{00000000-0005-0000-0000-000072800000}"/>
    <cellStyle name="Normal 20 2 3 3 2" xfId="32911" xr:uid="{00000000-0005-0000-0000-000073800000}"/>
    <cellStyle name="Normal 20 2 3 3 2 2" xfId="32912" xr:uid="{00000000-0005-0000-0000-000074800000}"/>
    <cellStyle name="Normal 20 2 3 3 3" xfId="32913" xr:uid="{00000000-0005-0000-0000-000075800000}"/>
    <cellStyle name="Normal 20 2 3 4" xfId="32914" xr:uid="{00000000-0005-0000-0000-000076800000}"/>
    <cellStyle name="Normal 20 2 3 4 2" xfId="32915" xr:uid="{00000000-0005-0000-0000-000077800000}"/>
    <cellStyle name="Normal 20 2 3 4 2 2" xfId="32916" xr:uid="{00000000-0005-0000-0000-000078800000}"/>
    <cellStyle name="Normal 20 2 3 4 3" xfId="32917" xr:uid="{00000000-0005-0000-0000-000079800000}"/>
    <cellStyle name="Normal 20 2 3 5" xfId="32918" xr:uid="{00000000-0005-0000-0000-00007A800000}"/>
    <cellStyle name="Normal 20 2 3 5 2" xfId="32919" xr:uid="{00000000-0005-0000-0000-00007B800000}"/>
    <cellStyle name="Normal 20 2 3 6" xfId="32920" xr:uid="{00000000-0005-0000-0000-00007C800000}"/>
    <cellStyle name="Normal 20 2 4" xfId="32921" xr:uid="{00000000-0005-0000-0000-00007D800000}"/>
    <cellStyle name="Normal 20 2 4 2" xfId="32922" xr:uid="{00000000-0005-0000-0000-00007E800000}"/>
    <cellStyle name="Normal 20 2 4 2 2" xfId="32923" xr:uid="{00000000-0005-0000-0000-00007F800000}"/>
    <cellStyle name="Normal 20 2 4 2 2 2" xfId="32924" xr:uid="{00000000-0005-0000-0000-000080800000}"/>
    <cellStyle name="Normal 20 2 4 2 3" xfId="32925" xr:uid="{00000000-0005-0000-0000-000081800000}"/>
    <cellStyle name="Normal 20 2 4 3" xfId="32926" xr:uid="{00000000-0005-0000-0000-000082800000}"/>
    <cellStyle name="Normal 20 2 4 3 2" xfId="32927" xr:uid="{00000000-0005-0000-0000-000083800000}"/>
    <cellStyle name="Normal 20 2 4 4" xfId="32928" xr:uid="{00000000-0005-0000-0000-000084800000}"/>
    <cellStyle name="Normal 20 2 5" xfId="32929" xr:uid="{00000000-0005-0000-0000-000085800000}"/>
    <cellStyle name="Normal 20 2 5 2" xfId="32930" xr:uid="{00000000-0005-0000-0000-000086800000}"/>
    <cellStyle name="Normal 20 2 5 2 2" xfId="32931" xr:uid="{00000000-0005-0000-0000-000087800000}"/>
    <cellStyle name="Normal 20 2 5 3" xfId="32932" xr:uid="{00000000-0005-0000-0000-000088800000}"/>
    <cellStyle name="Normal 20 2 6" xfId="32933" xr:uid="{00000000-0005-0000-0000-000089800000}"/>
    <cellStyle name="Normal 20 2 6 2" xfId="32934" xr:uid="{00000000-0005-0000-0000-00008A800000}"/>
    <cellStyle name="Normal 20 2 6 2 2" xfId="32935" xr:uid="{00000000-0005-0000-0000-00008B800000}"/>
    <cellStyle name="Normal 20 2 6 3" xfId="32936" xr:uid="{00000000-0005-0000-0000-00008C800000}"/>
    <cellStyle name="Normal 20 2 7" xfId="32937" xr:uid="{00000000-0005-0000-0000-00008D800000}"/>
    <cellStyle name="Normal 20 2 7 2" xfId="32938" xr:uid="{00000000-0005-0000-0000-00008E800000}"/>
    <cellStyle name="Normal 20 2 8" xfId="32939" xr:uid="{00000000-0005-0000-0000-00008F800000}"/>
    <cellStyle name="Normal 20 3" xfId="32940" xr:uid="{00000000-0005-0000-0000-000090800000}"/>
    <cellStyle name="Normal 20 3 2" xfId="32941" xr:uid="{00000000-0005-0000-0000-000091800000}"/>
    <cellStyle name="Normal 20 3 2 2" xfId="32942" xr:uid="{00000000-0005-0000-0000-000092800000}"/>
    <cellStyle name="Normal 20 3 2 2 2" xfId="32943" xr:uid="{00000000-0005-0000-0000-000093800000}"/>
    <cellStyle name="Normal 20 3 2 2 2 2" xfId="32944" xr:uid="{00000000-0005-0000-0000-000094800000}"/>
    <cellStyle name="Normal 20 3 2 2 2 2 2" xfId="32945" xr:uid="{00000000-0005-0000-0000-000095800000}"/>
    <cellStyle name="Normal 20 3 2 2 2 3" xfId="32946" xr:uid="{00000000-0005-0000-0000-000096800000}"/>
    <cellStyle name="Normal 20 3 2 2 3" xfId="32947" xr:uid="{00000000-0005-0000-0000-000097800000}"/>
    <cellStyle name="Normal 20 3 2 2 3 2" xfId="32948" xr:uid="{00000000-0005-0000-0000-000098800000}"/>
    <cellStyle name="Normal 20 3 2 2 4" xfId="32949" xr:uid="{00000000-0005-0000-0000-000099800000}"/>
    <cellStyle name="Normal 20 3 2 3" xfId="32950" xr:uid="{00000000-0005-0000-0000-00009A800000}"/>
    <cellStyle name="Normal 20 3 2 3 2" xfId="32951" xr:uid="{00000000-0005-0000-0000-00009B800000}"/>
    <cellStyle name="Normal 20 3 2 3 2 2" xfId="32952" xr:uid="{00000000-0005-0000-0000-00009C800000}"/>
    <cellStyle name="Normal 20 3 2 3 3" xfId="32953" xr:uid="{00000000-0005-0000-0000-00009D800000}"/>
    <cellStyle name="Normal 20 3 2 4" xfId="32954" xr:uid="{00000000-0005-0000-0000-00009E800000}"/>
    <cellStyle name="Normal 20 3 2 4 2" xfId="32955" xr:uid="{00000000-0005-0000-0000-00009F800000}"/>
    <cellStyle name="Normal 20 3 2 4 2 2" xfId="32956" xr:uid="{00000000-0005-0000-0000-0000A0800000}"/>
    <cellStyle name="Normal 20 3 2 4 3" xfId="32957" xr:uid="{00000000-0005-0000-0000-0000A1800000}"/>
    <cellStyle name="Normal 20 3 2 5" xfId="32958" xr:uid="{00000000-0005-0000-0000-0000A2800000}"/>
    <cellStyle name="Normal 20 3 2 5 2" xfId="32959" xr:uid="{00000000-0005-0000-0000-0000A3800000}"/>
    <cellStyle name="Normal 20 3 2 6" xfId="32960" xr:uid="{00000000-0005-0000-0000-0000A4800000}"/>
    <cellStyle name="Normal 20 3 3" xfId="32961" xr:uid="{00000000-0005-0000-0000-0000A5800000}"/>
    <cellStyle name="Normal 20 3 3 2" xfId="32962" xr:uid="{00000000-0005-0000-0000-0000A6800000}"/>
    <cellStyle name="Normal 20 3 3 2 2" xfId="32963" xr:uid="{00000000-0005-0000-0000-0000A7800000}"/>
    <cellStyle name="Normal 20 3 3 2 2 2" xfId="32964" xr:uid="{00000000-0005-0000-0000-0000A8800000}"/>
    <cellStyle name="Normal 20 3 3 2 3" xfId="32965" xr:uid="{00000000-0005-0000-0000-0000A9800000}"/>
    <cellStyle name="Normal 20 3 3 3" xfId="32966" xr:uid="{00000000-0005-0000-0000-0000AA800000}"/>
    <cellStyle name="Normal 20 3 3 3 2" xfId="32967" xr:uid="{00000000-0005-0000-0000-0000AB800000}"/>
    <cellStyle name="Normal 20 3 3 4" xfId="32968" xr:uid="{00000000-0005-0000-0000-0000AC800000}"/>
    <cellStyle name="Normal 20 3 4" xfId="32969" xr:uid="{00000000-0005-0000-0000-0000AD800000}"/>
    <cellStyle name="Normal 20 3 4 2" xfId="32970" xr:uid="{00000000-0005-0000-0000-0000AE800000}"/>
    <cellStyle name="Normal 20 3 4 2 2" xfId="32971" xr:uid="{00000000-0005-0000-0000-0000AF800000}"/>
    <cellStyle name="Normal 20 3 4 3" xfId="32972" xr:uid="{00000000-0005-0000-0000-0000B0800000}"/>
    <cellStyle name="Normal 20 3 5" xfId="32973" xr:uid="{00000000-0005-0000-0000-0000B1800000}"/>
    <cellStyle name="Normal 20 3 5 2" xfId="32974" xr:uid="{00000000-0005-0000-0000-0000B2800000}"/>
    <cellStyle name="Normal 20 3 5 2 2" xfId="32975" xr:uid="{00000000-0005-0000-0000-0000B3800000}"/>
    <cellStyle name="Normal 20 3 5 3" xfId="32976" xr:uid="{00000000-0005-0000-0000-0000B4800000}"/>
    <cellStyle name="Normal 20 3 6" xfId="32977" xr:uid="{00000000-0005-0000-0000-0000B5800000}"/>
    <cellStyle name="Normal 20 3 6 2" xfId="32978" xr:uid="{00000000-0005-0000-0000-0000B6800000}"/>
    <cellStyle name="Normal 20 3 7" xfId="32979" xr:uid="{00000000-0005-0000-0000-0000B7800000}"/>
    <cellStyle name="Normal 20 4" xfId="32980" xr:uid="{00000000-0005-0000-0000-0000B8800000}"/>
    <cellStyle name="Normal 20 4 2" xfId="32981" xr:uid="{00000000-0005-0000-0000-0000B9800000}"/>
    <cellStyle name="Normal 20 4 2 2" xfId="32982" xr:uid="{00000000-0005-0000-0000-0000BA800000}"/>
    <cellStyle name="Normal 20 4 2 2 2" xfId="32983" xr:uid="{00000000-0005-0000-0000-0000BB800000}"/>
    <cellStyle name="Normal 20 4 2 2 2 2" xfId="32984" xr:uid="{00000000-0005-0000-0000-0000BC800000}"/>
    <cellStyle name="Normal 20 4 2 2 3" xfId="32985" xr:uid="{00000000-0005-0000-0000-0000BD800000}"/>
    <cellStyle name="Normal 20 4 2 3" xfId="32986" xr:uid="{00000000-0005-0000-0000-0000BE800000}"/>
    <cellStyle name="Normal 20 4 2 3 2" xfId="32987" xr:uid="{00000000-0005-0000-0000-0000BF800000}"/>
    <cellStyle name="Normal 20 4 2 4" xfId="32988" xr:uid="{00000000-0005-0000-0000-0000C0800000}"/>
    <cellStyle name="Normal 20 4 3" xfId="32989" xr:uid="{00000000-0005-0000-0000-0000C1800000}"/>
    <cellStyle name="Normal 20 4 3 2" xfId="32990" xr:uid="{00000000-0005-0000-0000-0000C2800000}"/>
    <cellStyle name="Normal 20 4 3 2 2" xfId="32991" xr:uid="{00000000-0005-0000-0000-0000C3800000}"/>
    <cellStyle name="Normal 20 4 3 3" xfId="32992" xr:uid="{00000000-0005-0000-0000-0000C4800000}"/>
    <cellStyle name="Normal 20 4 4" xfId="32993" xr:uid="{00000000-0005-0000-0000-0000C5800000}"/>
    <cellStyle name="Normal 20 4 4 2" xfId="32994" xr:uid="{00000000-0005-0000-0000-0000C6800000}"/>
    <cellStyle name="Normal 20 4 4 2 2" xfId="32995" xr:uid="{00000000-0005-0000-0000-0000C7800000}"/>
    <cellStyle name="Normal 20 4 4 3" xfId="32996" xr:uid="{00000000-0005-0000-0000-0000C8800000}"/>
    <cellStyle name="Normal 20 4 5" xfId="32997" xr:uid="{00000000-0005-0000-0000-0000C9800000}"/>
    <cellStyle name="Normal 20 4 5 2" xfId="32998" xr:uid="{00000000-0005-0000-0000-0000CA800000}"/>
    <cellStyle name="Normal 20 4 6" xfId="32999" xr:uid="{00000000-0005-0000-0000-0000CB800000}"/>
    <cellStyle name="Normal 20 5" xfId="33000" xr:uid="{00000000-0005-0000-0000-0000CC800000}"/>
    <cellStyle name="Normal 20 5 2" xfId="33001" xr:uid="{00000000-0005-0000-0000-0000CD800000}"/>
    <cellStyle name="Normal 20 5 2 2" xfId="33002" xr:uid="{00000000-0005-0000-0000-0000CE800000}"/>
    <cellStyle name="Normal 20 5 2 2 2" xfId="33003" xr:uid="{00000000-0005-0000-0000-0000CF800000}"/>
    <cellStyle name="Normal 20 5 2 3" xfId="33004" xr:uid="{00000000-0005-0000-0000-0000D0800000}"/>
    <cellStyle name="Normal 20 5 3" xfId="33005" xr:uid="{00000000-0005-0000-0000-0000D1800000}"/>
    <cellStyle name="Normal 20 5 3 2" xfId="33006" xr:uid="{00000000-0005-0000-0000-0000D2800000}"/>
    <cellStyle name="Normal 20 5 4" xfId="33007" xr:uid="{00000000-0005-0000-0000-0000D3800000}"/>
    <cellStyle name="Normal 20 6" xfId="33008" xr:uid="{00000000-0005-0000-0000-0000D4800000}"/>
    <cellStyle name="Normal 20 6 2" xfId="33009" xr:uid="{00000000-0005-0000-0000-0000D5800000}"/>
    <cellStyle name="Normal 20 6 2 2" xfId="33010" xr:uid="{00000000-0005-0000-0000-0000D6800000}"/>
    <cellStyle name="Normal 20 6 3" xfId="33011" xr:uid="{00000000-0005-0000-0000-0000D7800000}"/>
    <cellStyle name="Normal 20 7" xfId="33012" xr:uid="{00000000-0005-0000-0000-0000D8800000}"/>
    <cellStyle name="Normal 20 7 2" xfId="33013" xr:uid="{00000000-0005-0000-0000-0000D9800000}"/>
    <cellStyle name="Normal 20 7 2 2" xfId="33014" xr:uid="{00000000-0005-0000-0000-0000DA800000}"/>
    <cellStyle name="Normal 20 7 3" xfId="33015" xr:uid="{00000000-0005-0000-0000-0000DB800000}"/>
    <cellStyle name="Normal 20 8" xfId="33016" xr:uid="{00000000-0005-0000-0000-0000DC800000}"/>
    <cellStyle name="Normal 20 8 2" xfId="33017" xr:uid="{00000000-0005-0000-0000-0000DD800000}"/>
    <cellStyle name="Normal 20 9" xfId="33018" xr:uid="{00000000-0005-0000-0000-0000DE800000}"/>
    <cellStyle name="Normal 21" xfId="33019" xr:uid="{00000000-0005-0000-0000-0000DF800000}"/>
    <cellStyle name="Normal 21 2" xfId="33020" xr:uid="{00000000-0005-0000-0000-0000E0800000}"/>
    <cellStyle name="Normal 21 2 2" xfId="33021" xr:uid="{00000000-0005-0000-0000-0000E1800000}"/>
    <cellStyle name="Normal 21 2 2 2" xfId="33022" xr:uid="{00000000-0005-0000-0000-0000E2800000}"/>
    <cellStyle name="Normal 21 2 2 2 2" xfId="33023" xr:uid="{00000000-0005-0000-0000-0000E3800000}"/>
    <cellStyle name="Normal 21 2 2 2 2 2" xfId="33024" xr:uid="{00000000-0005-0000-0000-0000E4800000}"/>
    <cellStyle name="Normal 21 2 2 2 2 2 2" xfId="33025" xr:uid="{00000000-0005-0000-0000-0000E5800000}"/>
    <cellStyle name="Normal 21 2 2 2 2 2 2 2" xfId="33026" xr:uid="{00000000-0005-0000-0000-0000E6800000}"/>
    <cellStyle name="Normal 21 2 2 2 2 2 3" xfId="33027" xr:uid="{00000000-0005-0000-0000-0000E7800000}"/>
    <cellStyle name="Normal 21 2 2 2 2 3" xfId="33028" xr:uid="{00000000-0005-0000-0000-0000E8800000}"/>
    <cellStyle name="Normal 21 2 2 2 2 3 2" xfId="33029" xr:uid="{00000000-0005-0000-0000-0000E9800000}"/>
    <cellStyle name="Normal 21 2 2 2 2 4" xfId="33030" xr:uid="{00000000-0005-0000-0000-0000EA800000}"/>
    <cellStyle name="Normal 21 2 2 2 3" xfId="33031" xr:uid="{00000000-0005-0000-0000-0000EB800000}"/>
    <cellStyle name="Normal 21 2 2 2 3 2" xfId="33032" xr:uid="{00000000-0005-0000-0000-0000EC800000}"/>
    <cellStyle name="Normal 21 2 2 2 3 2 2" xfId="33033" xr:uid="{00000000-0005-0000-0000-0000ED800000}"/>
    <cellStyle name="Normal 21 2 2 2 3 3" xfId="33034" xr:uid="{00000000-0005-0000-0000-0000EE800000}"/>
    <cellStyle name="Normal 21 2 2 2 4" xfId="33035" xr:uid="{00000000-0005-0000-0000-0000EF800000}"/>
    <cellStyle name="Normal 21 2 2 2 4 2" xfId="33036" xr:uid="{00000000-0005-0000-0000-0000F0800000}"/>
    <cellStyle name="Normal 21 2 2 2 4 2 2" xfId="33037" xr:uid="{00000000-0005-0000-0000-0000F1800000}"/>
    <cellStyle name="Normal 21 2 2 2 4 3" xfId="33038" xr:uid="{00000000-0005-0000-0000-0000F2800000}"/>
    <cellStyle name="Normal 21 2 2 2 5" xfId="33039" xr:uid="{00000000-0005-0000-0000-0000F3800000}"/>
    <cellStyle name="Normal 21 2 2 2 5 2" xfId="33040" xr:uid="{00000000-0005-0000-0000-0000F4800000}"/>
    <cellStyle name="Normal 21 2 2 2 6" xfId="33041" xr:uid="{00000000-0005-0000-0000-0000F5800000}"/>
    <cellStyle name="Normal 21 2 2 3" xfId="33042" xr:uid="{00000000-0005-0000-0000-0000F6800000}"/>
    <cellStyle name="Normal 21 2 2 3 2" xfId="33043" xr:uid="{00000000-0005-0000-0000-0000F7800000}"/>
    <cellStyle name="Normal 21 2 2 3 2 2" xfId="33044" xr:uid="{00000000-0005-0000-0000-0000F8800000}"/>
    <cellStyle name="Normal 21 2 2 3 2 2 2" xfId="33045" xr:uid="{00000000-0005-0000-0000-0000F9800000}"/>
    <cellStyle name="Normal 21 2 2 3 2 3" xfId="33046" xr:uid="{00000000-0005-0000-0000-0000FA800000}"/>
    <cellStyle name="Normal 21 2 2 3 3" xfId="33047" xr:uid="{00000000-0005-0000-0000-0000FB800000}"/>
    <cellStyle name="Normal 21 2 2 3 3 2" xfId="33048" xr:uid="{00000000-0005-0000-0000-0000FC800000}"/>
    <cellStyle name="Normal 21 2 2 3 4" xfId="33049" xr:uid="{00000000-0005-0000-0000-0000FD800000}"/>
    <cellStyle name="Normal 21 2 2 4" xfId="33050" xr:uid="{00000000-0005-0000-0000-0000FE800000}"/>
    <cellStyle name="Normal 21 2 2 4 2" xfId="33051" xr:uid="{00000000-0005-0000-0000-0000FF800000}"/>
    <cellStyle name="Normal 21 2 2 4 2 2" xfId="33052" xr:uid="{00000000-0005-0000-0000-000000810000}"/>
    <cellStyle name="Normal 21 2 2 4 3" xfId="33053" xr:uid="{00000000-0005-0000-0000-000001810000}"/>
    <cellStyle name="Normal 21 2 2 5" xfId="33054" xr:uid="{00000000-0005-0000-0000-000002810000}"/>
    <cellStyle name="Normal 21 2 2 5 2" xfId="33055" xr:uid="{00000000-0005-0000-0000-000003810000}"/>
    <cellStyle name="Normal 21 2 2 5 2 2" xfId="33056" xr:uid="{00000000-0005-0000-0000-000004810000}"/>
    <cellStyle name="Normal 21 2 2 5 3" xfId="33057" xr:uid="{00000000-0005-0000-0000-000005810000}"/>
    <cellStyle name="Normal 21 2 2 6" xfId="33058" xr:uid="{00000000-0005-0000-0000-000006810000}"/>
    <cellStyle name="Normal 21 2 2 6 2" xfId="33059" xr:uid="{00000000-0005-0000-0000-000007810000}"/>
    <cellStyle name="Normal 21 2 2 7" xfId="33060" xr:uid="{00000000-0005-0000-0000-000008810000}"/>
    <cellStyle name="Normal 21 2 3" xfId="33061" xr:uid="{00000000-0005-0000-0000-000009810000}"/>
    <cellStyle name="Normal 21 2 3 2" xfId="33062" xr:uid="{00000000-0005-0000-0000-00000A810000}"/>
    <cellStyle name="Normal 21 2 3 2 2" xfId="33063" xr:uid="{00000000-0005-0000-0000-00000B810000}"/>
    <cellStyle name="Normal 21 2 3 2 2 2" xfId="33064" xr:uid="{00000000-0005-0000-0000-00000C810000}"/>
    <cellStyle name="Normal 21 2 3 2 2 2 2" xfId="33065" xr:uid="{00000000-0005-0000-0000-00000D810000}"/>
    <cellStyle name="Normal 21 2 3 2 2 3" xfId="33066" xr:uid="{00000000-0005-0000-0000-00000E810000}"/>
    <cellStyle name="Normal 21 2 3 2 3" xfId="33067" xr:uid="{00000000-0005-0000-0000-00000F810000}"/>
    <cellStyle name="Normal 21 2 3 2 3 2" xfId="33068" xr:uid="{00000000-0005-0000-0000-000010810000}"/>
    <cellStyle name="Normal 21 2 3 2 4" xfId="33069" xr:uid="{00000000-0005-0000-0000-000011810000}"/>
    <cellStyle name="Normal 21 2 3 3" xfId="33070" xr:uid="{00000000-0005-0000-0000-000012810000}"/>
    <cellStyle name="Normal 21 2 3 3 2" xfId="33071" xr:uid="{00000000-0005-0000-0000-000013810000}"/>
    <cellStyle name="Normal 21 2 3 3 2 2" xfId="33072" xr:uid="{00000000-0005-0000-0000-000014810000}"/>
    <cellStyle name="Normal 21 2 3 3 3" xfId="33073" xr:uid="{00000000-0005-0000-0000-000015810000}"/>
    <cellStyle name="Normal 21 2 3 4" xfId="33074" xr:uid="{00000000-0005-0000-0000-000016810000}"/>
    <cellStyle name="Normal 21 2 3 4 2" xfId="33075" xr:uid="{00000000-0005-0000-0000-000017810000}"/>
    <cellStyle name="Normal 21 2 3 4 2 2" xfId="33076" xr:uid="{00000000-0005-0000-0000-000018810000}"/>
    <cellStyle name="Normal 21 2 3 4 3" xfId="33077" xr:uid="{00000000-0005-0000-0000-000019810000}"/>
    <cellStyle name="Normal 21 2 3 5" xfId="33078" xr:uid="{00000000-0005-0000-0000-00001A810000}"/>
    <cellStyle name="Normal 21 2 3 5 2" xfId="33079" xr:uid="{00000000-0005-0000-0000-00001B810000}"/>
    <cellStyle name="Normal 21 2 3 6" xfId="33080" xr:uid="{00000000-0005-0000-0000-00001C810000}"/>
    <cellStyle name="Normal 21 2 4" xfId="33081" xr:uid="{00000000-0005-0000-0000-00001D810000}"/>
    <cellStyle name="Normal 21 2 4 2" xfId="33082" xr:uid="{00000000-0005-0000-0000-00001E810000}"/>
    <cellStyle name="Normal 21 2 4 2 2" xfId="33083" xr:uid="{00000000-0005-0000-0000-00001F810000}"/>
    <cellStyle name="Normal 21 2 4 2 2 2" xfId="33084" xr:uid="{00000000-0005-0000-0000-000020810000}"/>
    <cellStyle name="Normal 21 2 4 2 3" xfId="33085" xr:uid="{00000000-0005-0000-0000-000021810000}"/>
    <cellStyle name="Normal 21 2 4 3" xfId="33086" xr:uid="{00000000-0005-0000-0000-000022810000}"/>
    <cellStyle name="Normal 21 2 4 3 2" xfId="33087" xr:uid="{00000000-0005-0000-0000-000023810000}"/>
    <cellStyle name="Normal 21 2 4 4" xfId="33088" xr:uid="{00000000-0005-0000-0000-000024810000}"/>
    <cellStyle name="Normal 21 2 5" xfId="33089" xr:uid="{00000000-0005-0000-0000-000025810000}"/>
    <cellStyle name="Normal 21 2 5 2" xfId="33090" xr:uid="{00000000-0005-0000-0000-000026810000}"/>
    <cellStyle name="Normal 21 2 5 2 2" xfId="33091" xr:uid="{00000000-0005-0000-0000-000027810000}"/>
    <cellStyle name="Normal 21 2 5 3" xfId="33092" xr:uid="{00000000-0005-0000-0000-000028810000}"/>
    <cellStyle name="Normal 21 2 6" xfId="33093" xr:uid="{00000000-0005-0000-0000-000029810000}"/>
    <cellStyle name="Normal 21 2 6 2" xfId="33094" xr:uid="{00000000-0005-0000-0000-00002A810000}"/>
    <cellStyle name="Normal 21 2 6 2 2" xfId="33095" xr:uid="{00000000-0005-0000-0000-00002B810000}"/>
    <cellStyle name="Normal 21 2 6 3" xfId="33096" xr:uid="{00000000-0005-0000-0000-00002C810000}"/>
    <cellStyle name="Normal 21 2 7" xfId="33097" xr:uid="{00000000-0005-0000-0000-00002D810000}"/>
    <cellStyle name="Normal 21 2 7 2" xfId="33098" xr:uid="{00000000-0005-0000-0000-00002E810000}"/>
    <cellStyle name="Normal 21 2 8" xfId="33099" xr:uid="{00000000-0005-0000-0000-00002F810000}"/>
    <cellStyle name="Normal 21 3" xfId="33100" xr:uid="{00000000-0005-0000-0000-000030810000}"/>
    <cellStyle name="Normal 21 3 2" xfId="33101" xr:uid="{00000000-0005-0000-0000-000031810000}"/>
    <cellStyle name="Normal 21 3 2 2" xfId="33102" xr:uid="{00000000-0005-0000-0000-000032810000}"/>
    <cellStyle name="Normal 21 3 2 2 2" xfId="33103" xr:uid="{00000000-0005-0000-0000-000033810000}"/>
    <cellStyle name="Normal 21 3 2 2 2 2" xfId="33104" xr:uid="{00000000-0005-0000-0000-000034810000}"/>
    <cellStyle name="Normal 21 3 2 2 2 2 2" xfId="33105" xr:uid="{00000000-0005-0000-0000-000035810000}"/>
    <cellStyle name="Normal 21 3 2 2 2 3" xfId="33106" xr:uid="{00000000-0005-0000-0000-000036810000}"/>
    <cellStyle name="Normal 21 3 2 2 3" xfId="33107" xr:uid="{00000000-0005-0000-0000-000037810000}"/>
    <cellStyle name="Normal 21 3 2 2 3 2" xfId="33108" xr:uid="{00000000-0005-0000-0000-000038810000}"/>
    <cellStyle name="Normal 21 3 2 2 4" xfId="33109" xr:uid="{00000000-0005-0000-0000-000039810000}"/>
    <cellStyle name="Normal 21 3 2 3" xfId="33110" xr:uid="{00000000-0005-0000-0000-00003A810000}"/>
    <cellStyle name="Normal 21 3 2 3 2" xfId="33111" xr:uid="{00000000-0005-0000-0000-00003B810000}"/>
    <cellStyle name="Normal 21 3 2 3 2 2" xfId="33112" xr:uid="{00000000-0005-0000-0000-00003C810000}"/>
    <cellStyle name="Normal 21 3 2 3 3" xfId="33113" xr:uid="{00000000-0005-0000-0000-00003D810000}"/>
    <cellStyle name="Normal 21 3 2 4" xfId="33114" xr:uid="{00000000-0005-0000-0000-00003E810000}"/>
    <cellStyle name="Normal 21 3 2 4 2" xfId="33115" xr:uid="{00000000-0005-0000-0000-00003F810000}"/>
    <cellStyle name="Normal 21 3 2 4 2 2" xfId="33116" xr:uid="{00000000-0005-0000-0000-000040810000}"/>
    <cellStyle name="Normal 21 3 2 4 3" xfId="33117" xr:uid="{00000000-0005-0000-0000-000041810000}"/>
    <cellStyle name="Normal 21 3 2 5" xfId="33118" xr:uid="{00000000-0005-0000-0000-000042810000}"/>
    <cellStyle name="Normal 21 3 2 5 2" xfId="33119" xr:uid="{00000000-0005-0000-0000-000043810000}"/>
    <cellStyle name="Normal 21 3 2 6" xfId="33120" xr:uid="{00000000-0005-0000-0000-000044810000}"/>
    <cellStyle name="Normal 21 3 3" xfId="33121" xr:uid="{00000000-0005-0000-0000-000045810000}"/>
    <cellStyle name="Normal 21 3 3 2" xfId="33122" xr:uid="{00000000-0005-0000-0000-000046810000}"/>
    <cellStyle name="Normal 21 3 3 2 2" xfId="33123" xr:uid="{00000000-0005-0000-0000-000047810000}"/>
    <cellStyle name="Normal 21 3 3 2 2 2" xfId="33124" xr:uid="{00000000-0005-0000-0000-000048810000}"/>
    <cellStyle name="Normal 21 3 3 2 3" xfId="33125" xr:uid="{00000000-0005-0000-0000-000049810000}"/>
    <cellStyle name="Normal 21 3 3 3" xfId="33126" xr:uid="{00000000-0005-0000-0000-00004A810000}"/>
    <cellStyle name="Normal 21 3 3 3 2" xfId="33127" xr:uid="{00000000-0005-0000-0000-00004B810000}"/>
    <cellStyle name="Normal 21 3 3 4" xfId="33128" xr:uid="{00000000-0005-0000-0000-00004C810000}"/>
    <cellStyle name="Normal 21 3 4" xfId="33129" xr:uid="{00000000-0005-0000-0000-00004D810000}"/>
    <cellStyle name="Normal 21 3 4 2" xfId="33130" xr:uid="{00000000-0005-0000-0000-00004E810000}"/>
    <cellStyle name="Normal 21 3 4 2 2" xfId="33131" xr:uid="{00000000-0005-0000-0000-00004F810000}"/>
    <cellStyle name="Normal 21 3 4 3" xfId="33132" xr:uid="{00000000-0005-0000-0000-000050810000}"/>
    <cellStyle name="Normal 21 3 5" xfId="33133" xr:uid="{00000000-0005-0000-0000-000051810000}"/>
    <cellStyle name="Normal 21 3 5 2" xfId="33134" xr:uid="{00000000-0005-0000-0000-000052810000}"/>
    <cellStyle name="Normal 21 3 5 2 2" xfId="33135" xr:uid="{00000000-0005-0000-0000-000053810000}"/>
    <cellStyle name="Normal 21 3 5 3" xfId="33136" xr:uid="{00000000-0005-0000-0000-000054810000}"/>
    <cellStyle name="Normal 21 3 6" xfId="33137" xr:uid="{00000000-0005-0000-0000-000055810000}"/>
    <cellStyle name="Normal 21 3 6 2" xfId="33138" xr:uid="{00000000-0005-0000-0000-000056810000}"/>
    <cellStyle name="Normal 21 3 7" xfId="33139" xr:uid="{00000000-0005-0000-0000-000057810000}"/>
    <cellStyle name="Normal 21 4" xfId="33140" xr:uid="{00000000-0005-0000-0000-000058810000}"/>
    <cellStyle name="Normal 21 4 2" xfId="33141" xr:uid="{00000000-0005-0000-0000-000059810000}"/>
    <cellStyle name="Normal 21 4 2 2" xfId="33142" xr:uid="{00000000-0005-0000-0000-00005A810000}"/>
    <cellStyle name="Normal 21 4 2 2 2" xfId="33143" xr:uid="{00000000-0005-0000-0000-00005B810000}"/>
    <cellStyle name="Normal 21 4 2 2 2 2" xfId="33144" xr:uid="{00000000-0005-0000-0000-00005C810000}"/>
    <cellStyle name="Normal 21 4 2 2 3" xfId="33145" xr:uid="{00000000-0005-0000-0000-00005D810000}"/>
    <cellStyle name="Normal 21 4 2 3" xfId="33146" xr:uid="{00000000-0005-0000-0000-00005E810000}"/>
    <cellStyle name="Normal 21 4 2 3 2" xfId="33147" xr:uid="{00000000-0005-0000-0000-00005F810000}"/>
    <cellStyle name="Normal 21 4 2 4" xfId="33148" xr:uid="{00000000-0005-0000-0000-000060810000}"/>
    <cellStyle name="Normal 21 4 3" xfId="33149" xr:uid="{00000000-0005-0000-0000-000061810000}"/>
    <cellStyle name="Normal 21 4 3 2" xfId="33150" xr:uid="{00000000-0005-0000-0000-000062810000}"/>
    <cellStyle name="Normal 21 4 3 2 2" xfId="33151" xr:uid="{00000000-0005-0000-0000-000063810000}"/>
    <cellStyle name="Normal 21 4 3 3" xfId="33152" xr:uid="{00000000-0005-0000-0000-000064810000}"/>
    <cellStyle name="Normal 21 4 4" xfId="33153" xr:uid="{00000000-0005-0000-0000-000065810000}"/>
    <cellStyle name="Normal 21 4 4 2" xfId="33154" xr:uid="{00000000-0005-0000-0000-000066810000}"/>
    <cellStyle name="Normal 21 4 4 2 2" xfId="33155" xr:uid="{00000000-0005-0000-0000-000067810000}"/>
    <cellStyle name="Normal 21 4 4 3" xfId="33156" xr:uid="{00000000-0005-0000-0000-000068810000}"/>
    <cellStyle name="Normal 21 4 5" xfId="33157" xr:uid="{00000000-0005-0000-0000-000069810000}"/>
    <cellStyle name="Normal 21 4 5 2" xfId="33158" xr:uid="{00000000-0005-0000-0000-00006A810000}"/>
    <cellStyle name="Normal 21 4 6" xfId="33159" xr:uid="{00000000-0005-0000-0000-00006B810000}"/>
    <cellStyle name="Normal 21 5" xfId="33160" xr:uid="{00000000-0005-0000-0000-00006C810000}"/>
    <cellStyle name="Normal 21 5 2" xfId="33161" xr:uid="{00000000-0005-0000-0000-00006D810000}"/>
    <cellStyle name="Normal 21 5 2 2" xfId="33162" xr:uid="{00000000-0005-0000-0000-00006E810000}"/>
    <cellStyle name="Normal 21 5 2 2 2" xfId="33163" xr:uid="{00000000-0005-0000-0000-00006F810000}"/>
    <cellStyle name="Normal 21 5 2 3" xfId="33164" xr:uid="{00000000-0005-0000-0000-000070810000}"/>
    <cellStyle name="Normal 21 5 3" xfId="33165" xr:uid="{00000000-0005-0000-0000-000071810000}"/>
    <cellStyle name="Normal 21 5 3 2" xfId="33166" xr:uid="{00000000-0005-0000-0000-000072810000}"/>
    <cellStyle name="Normal 21 5 4" xfId="33167" xr:uid="{00000000-0005-0000-0000-000073810000}"/>
    <cellStyle name="Normal 21 6" xfId="33168" xr:uid="{00000000-0005-0000-0000-000074810000}"/>
    <cellStyle name="Normal 21 6 2" xfId="33169" xr:uid="{00000000-0005-0000-0000-000075810000}"/>
    <cellStyle name="Normal 21 6 2 2" xfId="33170" xr:uid="{00000000-0005-0000-0000-000076810000}"/>
    <cellStyle name="Normal 21 6 3" xfId="33171" xr:uid="{00000000-0005-0000-0000-000077810000}"/>
    <cellStyle name="Normal 21 7" xfId="33172" xr:uid="{00000000-0005-0000-0000-000078810000}"/>
    <cellStyle name="Normal 21 7 2" xfId="33173" xr:uid="{00000000-0005-0000-0000-000079810000}"/>
    <cellStyle name="Normal 21 7 2 2" xfId="33174" xr:uid="{00000000-0005-0000-0000-00007A810000}"/>
    <cellStyle name="Normal 21 7 3" xfId="33175" xr:uid="{00000000-0005-0000-0000-00007B810000}"/>
    <cellStyle name="Normal 21 8" xfId="33176" xr:uid="{00000000-0005-0000-0000-00007C810000}"/>
    <cellStyle name="Normal 21 8 2" xfId="33177" xr:uid="{00000000-0005-0000-0000-00007D810000}"/>
    <cellStyle name="Normal 21 9" xfId="33178" xr:uid="{00000000-0005-0000-0000-00007E810000}"/>
    <cellStyle name="Normal 22" xfId="33179" xr:uid="{00000000-0005-0000-0000-00007F810000}"/>
    <cellStyle name="Normal 22 2" xfId="33180" xr:uid="{00000000-0005-0000-0000-000080810000}"/>
    <cellStyle name="Normal 22 2 2" xfId="33181" xr:uid="{00000000-0005-0000-0000-000081810000}"/>
    <cellStyle name="Normal 22 2 2 2" xfId="33182" xr:uid="{00000000-0005-0000-0000-000082810000}"/>
    <cellStyle name="Normal 22 2 2 2 2" xfId="33183" xr:uid="{00000000-0005-0000-0000-000083810000}"/>
    <cellStyle name="Normal 22 2 2 2 2 2" xfId="33184" xr:uid="{00000000-0005-0000-0000-000084810000}"/>
    <cellStyle name="Normal 22 2 2 2 2 2 2" xfId="33185" xr:uid="{00000000-0005-0000-0000-000085810000}"/>
    <cellStyle name="Normal 22 2 2 2 2 2 2 2" xfId="33186" xr:uid="{00000000-0005-0000-0000-000086810000}"/>
    <cellStyle name="Normal 22 2 2 2 2 2 3" xfId="33187" xr:uid="{00000000-0005-0000-0000-000087810000}"/>
    <cellStyle name="Normal 22 2 2 2 2 3" xfId="33188" xr:uid="{00000000-0005-0000-0000-000088810000}"/>
    <cellStyle name="Normal 22 2 2 2 2 3 2" xfId="33189" xr:uid="{00000000-0005-0000-0000-000089810000}"/>
    <cellStyle name="Normal 22 2 2 2 2 4" xfId="33190" xr:uid="{00000000-0005-0000-0000-00008A810000}"/>
    <cellStyle name="Normal 22 2 2 2 3" xfId="33191" xr:uid="{00000000-0005-0000-0000-00008B810000}"/>
    <cellStyle name="Normal 22 2 2 2 3 2" xfId="33192" xr:uid="{00000000-0005-0000-0000-00008C810000}"/>
    <cellStyle name="Normal 22 2 2 2 3 2 2" xfId="33193" xr:uid="{00000000-0005-0000-0000-00008D810000}"/>
    <cellStyle name="Normal 22 2 2 2 3 3" xfId="33194" xr:uid="{00000000-0005-0000-0000-00008E810000}"/>
    <cellStyle name="Normal 22 2 2 2 4" xfId="33195" xr:uid="{00000000-0005-0000-0000-00008F810000}"/>
    <cellStyle name="Normal 22 2 2 2 4 2" xfId="33196" xr:uid="{00000000-0005-0000-0000-000090810000}"/>
    <cellStyle name="Normal 22 2 2 2 4 2 2" xfId="33197" xr:uid="{00000000-0005-0000-0000-000091810000}"/>
    <cellStyle name="Normal 22 2 2 2 4 3" xfId="33198" xr:uid="{00000000-0005-0000-0000-000092810000}"/>
    <cellStyle name="Normal 22 2 2 2 5" xfId="33199" xr:uid="{00000000-0005-0000-0000-000093810000}"/>
    <cellStyle name="Normal 22 2 2 2 5 2" xfId="33200" xr:uid="{00000000-0005-0000-0000-000094810000}"/>
    <cellStyle name="Normal 22 2 2 2 6" xfId="33201" xr:uid="{00000000-0005-0000-0000-000095810000}"/>
    <cellStyle name="Normal 22 2 2 3" xfId="33202" xr:uid="{00000000-0005-0000-0000-000096810000}"/>
    <cellStyle name="Normal 22 2 2 3 2" xfId="33203" xr:uid="{00000000-0005-0000-0000-000097810000}"/>
    <cellStyle name="Normal 22 2 2 3 2 2" xfId="33204" xr:uid="{00000000-0005-0000-0000-000098810000}"/>
    <cellStyle name="Normal 22 2 2 3 2 2 2" xfId="33205" xr:uid="{00000000-0005-0000-0000-000099810000}"/>
    <cellStyle name="Normal 22 2 2 3 2 3" xfId="33206" xr:uid="{00000000-0005-0000-0000-00009A810000}"/>
    <cellStyle name="Normal 22 2 2 3 3" xfId="33207" xr:uid="{00000000-0005-0000-0000-00009B810000}"/>
    <cellStyle name="Normal 22 2 2 3 3 2" xfId="33208" xr:uid="{00000000-0005-0000-0000-00009C810000}"/>
    <cellStyle name="Normal 22 2 2 3 4" xfId="33209" xr:uid="{00000000-0005-0000-0000-00009D810000}"/>
    <cellStyle name="Normal 22 2 2 4" xfId="33210" xr:uid="{00000000-0005-0000-0000-00009E810000}"/>
    <cellStyle name="Normal 22 2 2 4 2" xfId="33211" xr:uid="{00000000-0005-0000-0000-00009F810000}"/>
    <cellStyle name="Normal 22 2 2 4 2 2" xfId="33212" xr:uid="{00000000-0005-0000-0000-0000A0810000}"/>
    <cellStyle name="Normal 22 2 2 4 3" xfId="33213" xr:uid="{00000000-0005-0000-0000-0000A1810000}"/>
    <cellStyle name="Normal 22 2 2 5" xfId="33214" xr:uid="{00000000-0005-0000-0000-0000A2810000}"/>
    <cellStyle name="Normal 22 2 2 5 2" xfId="33215" xr:uid="{00000000-0005-0000-0000-0000A3810000}"/>
    <cellStyle name="Normal 22 2 2 5 2 2" xfId="33216" xr:uid="{00000000-0005-0000-0000-0000A4810000}"/>
    <cellStyle name="Normal 22 2 2 5 3" xfId="33217" xr:uid="{00000000-0005-0000-0000-0000A5810000}"/>
    <cellStyle name="Normal 22 2 2 6" xfId="33218" xr:uid="{00000000-0005-0000-0000-0000A6810000}"/>
    <cellStyle name="Normal 22 2 2 6 2" xfId="33219" xr:uid="{00000000-0005-0000-0000-0000A7810000}"/>
    <cellStyle name="Normal 22 2 2 7" xfId="33220" xr:uid="{00000000-0005-0000-0000-0000A8810000}"/>
    <cellStyle name="Normal 22 2 3" xfId="33221" xr:uid="{00000000-0005-0000-0000-0000A9810000}"/>
    <cellStyle name="Normal 22 2 3 2" xfId="33222" xr:uid="{00000000-0005-0000-0000-0000AA810000}"/>
    <cellStyle name="Normal 22 2 3 2 2" xfId="33223" xr:uid="{00000000-0005-0000-0000-0000AB810000}"/>
    <cellStyle name="Normal 22 2 3 2 2 2" xfId="33224" xr:uid="{00000000-0005-0000-0000-0000AC810000}"/>
    <cellStyle name="Normal 22 2 3 2 2 2 2" xfId="33225" xr:uid="{00000000-0005-0000-0000-0000AD810000}"/>
    <cellStyle name="Normal 22 2 3 2 2 3" xfId="33226" xr:uid="{00000000-0005-0000-0000-0000AE810000}"/>
    <cellStyle name="Normal 22 2 3 2 3" xfId="33227" xr:uid="{00000000-0005-0000-0000-0000AF810000}"/>
    <cellStyle name="Normal 22 2 3 2 3 2" xfId="33228" xr:uid="{00000000-0005-0000-0000-0000B0810000}"/>
    <cellStyle name="Normal 22 2 3 2 4" xfId="33229" xr:uid="{00000000-0005-0000-0000-0000B1810000}"/>
    <cellStyle name="Normal 22 2 3 3" xfId="33230" xr:uid="{00000000-0005-0000-0000-0000B2810000}"/>
    <cellStyle name="Normal 22 2 3 3 2" xfId="33231" xr:uid="{00000000-0005-0000-0000-0000B3810000}"/>
    <cellStyle name="Normal 22 2 3 3 2 2" xfId="33232" xr:uid="{00000000-0005-0000-0000-0000B4810000}"/>
    <cellStyle name="Normal 22 2 3 3 3" xfId="33233" xr:uid="{00000000-0005-0000-0000-0000B5810000}"/>
    <cellStyle name="Normal 22 2 3 4" xfId="33234" xr:uid="{00000000-0005-0000-0000-0000B6810000}"/>
    <cellStyle name="Normal 22 2 3 4 2" xfId="33235" xr:uid="{00000000-0005-0000-0000-0000B7810000}"/>
    <cellStyle name="Normal 22 2 3 4 2 2" xfId="33236" xr:uid="{00000000-0005-0000-0000-0000B8810000}"/>
    <cellStyle name="Normal 22 2 3 4 3" xfId="33237" xr:uid="{00000000-0005-0000-0000-0000B9810000}"/>
    <cellStyle name="Normal 22 2 3 5" xfId="33238" xr:uid="{00000000-0005-0000-0000-0000BA810000}"/>
    <cellStyle name="Normal 22 2 3 5 2" xfId="33239" xr:uid="{00000000-0005-0000-0000-0000BB810000}"/>
    <cellStyle name="Normal 22 2 3 6" xfId="33240" xr:uid="{00000000-0005-0000-0000-0000BC810000}"/>
    <cellStyle name="Normal 22 2 4" xfId="33241" xr:uid="{00000000-0005-0000-0000-0000BD810000}"/>
    <cellStyle name="Normal 22 2 4 2" xfId="33242" xr:uid="{00000000-0005-0000-0000-0000BE810000}"/>
    <cellStyle name="Normal 22 2 4 2 2" xfId="33243" xr:uid="{00000000-0005-0000-0000-0000BF810000}"/>
    <cellStyle name="Normal 22 2 4 2 2 2" xfId="33244" xr:uid="{00000000-0005-0000-0000-0000C0810000}"/>
    <cellStyle name="Normal 22 2 4 2 3" xfId="33245" xr:uid="{00000000-0005-0000-0000-0000C1810000}"/>
    <cellStyle name="Normal 22 2 4 3" xfId="33246" xr:uid="{00000000-0005-0000-0000-0000C2810000}"/>
    <cellStyle name="Normal 22 2 4 3 2" xfId="33247" xr:uid="{00000000-0005-0000-0000-0000C3810000}"/>
    <cellStyle name="Normal 22 2 4 4" xfId="33248" xr:uid="{00000000-0005-0000-0000-0000C4810000}"/>
    <cellStyle name="Normal 22 2 5" xfId="33249" xr:uid="{00000000-0005-0000-0000-0000C5810000}"/>
    <cellStyle name="Normal 22 2 5 2" xfId="33250" xr:uid="{00000000-0005-0000-0000-0000C6810000}"/>
    <cellStyle name="Normal 22 2 5 2 2" xfId="33251" xr:uid="{00000000-0005-0000-0000-0000C7810000}"/>
    <cellStyle name="Normal 22 2 5 3" xfId="33252" xr:uid="{00000000-0005-0000-0000-0000C8810000}"/>
    <cellStyle name="Normal 22 2 6" xfId="33253" xr:uid="{00000000-0005-0000-0000-0000C9810000}"/>
    <cellStyle name="Normal 22 2 6 2" xfId="33254" xr:uid="{00000000-0005-0000-0000-0000CA810000}"/>
    <cellStyle name="Normal 22 2 6 2 2" xfId="33255" xr:uid="{00000000-0005-0000-0000-0000CB810000}"/>
    <cellStyle name="Normal 22 2 6 3" xfId="33256" xr:uid="{00000000-0005-0000-0000-0000CC810000}"/>
    <cellStyle name="Normal 22 2 7" xfId="33257" xr:uid="{00000000-0005-0000-0000-0000CD810000}"/>
    <cellStyle name="Normal 22 2 7 2" xfId="33258" xr:uid="{00000000-0005-0000-0000-0000CE810000}"/>
    <cellStyle name="Normal 22 2 8" xfId="33259" xr:uid="{00000000-0005-0000-0000-0000CF810000}"/>
    <cellStyle name="Normal 22 3" xfId="33260" xr:uid="{00000000-0005-0000-0000-0000D0810000}"/>
    <cellStyle name="Normal 22 3 2" xfId="33261" xr:uid="{00000000-0005-0000-0000-0000D1810000}"/>
    <cellStyle name="Normal 22 3 2 2" xfId="33262" xr:uid="{00000000-0005-0000-0000-0000D2810000}"/>
    <cellStyle name="Normal 22 3 2 2 2" xfId="33263" xr:uid="{00000000-0005-0000-0000-0000D3810000}"/>
    <cellStyle name="Normal 22 3 2 2 2 2" xfId="33264" xr:uid="{00000000-0005-0000-0000-0000D4810000}"/>
    <cellStyle name="Normal 22 3 2 2 2 2 2" xfId="33265" xr:uid="{00000000-0005-0000-0000-0000D5810000}"/>
    <cellStyle name="Normal 22 3 2 2 2 3" xfId="33266" xr:uid="{00000000-0005-0000-0000-0000D6810000}"/>
    <cellStyle name="Normal 22 3 2 2 3" xfId="33267" xr:uid="{00000000-0005-0000-0000-0000D7810000}"/>
    <cellStyle name="Normal 22 3 2 2 3 2" xfId="33268" xr:uid="{00000000-0005-0000-0000-0000D8810000}"/>
    <cellStyle name="Normal 22 3 2 2 4" xfId="33269" xr:uid="{00000000-0005-0000-0000-0000D9810000}"/>
    <cellStyle name="Normal 22 3 2 3" xfId="33270" xr:uid="{00000000-0005-0000-0000-0000DA810000}"/>
    <cellStyle name="Normal 22 3 2 3 2" xfId="33271" xr:uid="{00000000-0005-0000-0000-0000DB810000}"/>
    <cellStyle name="Normal 22 3 2 3 2 2" xfId="33272" xr:uid="{00000000-0005-0000-0000-0000DC810000}"/>
    <cellStyle name="Normal 22 3 2 3 3" xfId="33273" xr:uid="{00000000-0005-0000-0000-0000DD810000}"/>
    <cellStyle name="Normal 22 3 2 4" xfId="33274" xr:uid="{00000000-0005-0000-0000-0000DE810000}"/>
    <cellStyle name="Normal 22 3 2 4 2" xfId="33275" xr:uid="{00000000-0005-0000-0000-0000DF810000}"/>
    <cellStyle name="Normal 22 3 2 4 2 2" xfId="33276" xr:uid="{00000000-0005-0000-0000-0000E0810000}"/>
    <cellStyle name="Normal 22 3 2 4 3" xfId="33277" xr:uid="{00000000-0005-0000-0000-0000E1810000}"/>
    <cellStyle name="Normal 22 3 2 5" xfId="33278" xr:uid="{00000000-0005-0000-0000-0000E2810000}"/>
    <cellStyle name="Normal 22 3 2 5 2" xfId="33279" xr:uid="{00000000-0005-0000-0000-0000E3810000}"/>
    <cellStyle name="Normal 22 3 2 6" xfId="33280" xr:uid="{00000000-0005-0000-0000-0000E4810000}"/>
    <cellStyle name="Normal 22 3 3" xfId="33281" xr:uid="{00000000-0005-0000-0000-0000E5810000}"/>
    <cellStyle name="Normal 22 3 3 2" xfId="33282" xr:uid="{00000000-0005-0000-0000-0000E6810000}"/>
    <cellStyle name="Normal 22 3 3 2 2" xfId="33283" xr:uid="{00000000-0005-0000-0000-0000E7810000}"/>
    <cellStyle name="Normal 22 3 3 2 2 2" xfId="33284" xr:uid="{00000000-0005-0000-0000-0000E8810000}"/>
    <cellStyle name="Normal 22 3 3 2 3" xfId="33285" xr:uid="{00000000-0005-0000-0000-0000E9810000}"/>
    <cellStyle name="Normal 22 3 3 3" xfId="33286" xr:uid="{00000000-0005-0000-0000-0000EA810000}"/>
    <cellStyle name="Normal 22 3 3 3 2" xfId="33287" xr:uid="{00000000-0005-0000-0000-0000EB810000}"/>
    <cellStyle name="Normal 22 3 3 4" xfId="33288" xr:uid="{00000000-0005-0000-0000-0000EC810000}"/>
    <cellStyle name="Normal 22 3 4" xfId="33289" xr:uid="{00000000-0005-0000-0000-0000ED810000}"/>
    <cellStyle name="Normal 22 3 4 2" xfId="33290" xr:uid="{00000000-0005-0000-0000-0000EE810000}"/>
    <cellStyle name="Normal 22 3 4 2 2" xfId="33291" xr:uid="{00000000-0005-0000-0000-0000EF810000}"/>
    <cellStyle name="Normal 22 3 4 3" xfId="33292" xr:uid="{00000000-0005-0000-0000-0000F0810000}"/>
    <cellStyle name="Normal 22 3 5" xfId="33293" xr:uid="{00000000-0005-0000-0000-0000F1810000}"/>
    <cellStyle name="Normal 22 3 5 2" xfId="33294" xr:uid="{00000000-0005-0000-0000-0000F2810000}"/>
    <cellStyle name="Normal 22 3 5 2 2" xfId="33295" xr:uid="{00000000-0005-0000-0000-0000F3810000}"/>
    <cellStyle name="Normal 22 3 5 3" xfId="33296" xr:uid="{00000000-0005-0000-0000-0000F4810000}"/>
    <cellStyle name="Normal 22 3 6" xfId="33297" xr:uid="{00000000-0005-0000-0000-0000F5810000}"/>
    <cellStyle name="Normal 22 3 6 2" xfId="33298" xr:uid="{00000000-0005-0000-0000-0000F6810000}"/>
    <cellStyle name="Normal 22 3 7" xfId="33299" xr:uid="{00000000-0005-0000-0000-0000F7810000}"/>
    <cellStyle name="Normal 22 4" xfId="33300" xr:uid="{00000000-0005-0000-0000-0000F8810000}"/>
    <cellStyle name="Normal 22 4 2" xfId="33301" xr:uid="{00000000-0005-0000-0000-0000F9810000}"/>
    <cellStyle name="Normal 22 4 2 2" xfId="33302" xr:uid="{00000000-0005-0000-0000-0000FA810000}"/>
    <cellStyle name="Normal 22 4 2 2 2" xfId="33303" xr:uid="{00000000-0005-0000-0000-0000FB810000}"/>
    <cellStyle name="Normal 22 4 2 2 2 2" xfId="33304" xr:uid="{00000000-0005-0000-0000-0000FC810000}"/>
    <cellStyle name="Normal 22 4 2 2 3" xfId="33305" xr:uid="{00000000-0005-0000-0000-0000FD810000}"/>
    <cellStyle name="Normal 22 4 2 3" xfId="33306" xr:uid="{00000000-0005-0000-0000-0000FE810000}"/>
    <cellStyle name="Normal 22 4 2 3 2" xfId="33307" xr:uid="{00000000-0005-0000-0000-0000FF810000}"/>
    <cellStyle name="Normal 22 4 2 4" xfId="33308" xr:uid="{00000000-0005-0000-0000-000000820000}"/>
    <cellStyle name="Normal 22 4 3" xfId="33309" xr:uid="{00000000-0005-0000-0000-000001820000}"/>
    <cellStyle name="Normal 22 4 3 2" xfId="33310" xr:uid="{00000000-0005-0000-0000-000002820000}"/>
    <cellStyle name="Normal 22 4 3 2 2" xfId="33311" xr:uid="{00000000-0005-0000-0000-000003820000}"/>
    <cellStyle name="Normal 22 4 3 3" xfId="33312" xr:uid="{00000000-0005-0000-0000-000004820000}"/>
    <cellStyle name="Normal 22 4 4" xfId="33313" xr:uid="{00000000-0005-0000-0000-000005820000}"/>
    <cellStyle name="Normal 22 4 4 2" xfId="33314" xr:uid="{00000000-0005-0000-0000-000006820000}"/>
    <cellStyle name="Normal 22 4 4 2 2" xfId="33315" xr:uid="{00000000-0005-0000-0000-000007820000}"/>
    <cellStyle name="Normal 22 4 4 3" xfId="33316" xr:uid="{00000000-0005-0000-0000-000008820000}"/>
    <cellStyle name="Normal 22 4 5" xfId="33317" xr:uid="{00000000-0005-0000-0000-000009820000}"/>
    <cellStyle name="Normal 22 4 5 2" xfId="33318" xr:uid="{00000000-0005-0000-0000-00000A820000}"/>
    <cellStyle name="Normal 22 4 6" xfId="33319" xr:uid="{00000000-0005-0000-0000-00000B820000}"/>
    <cellStyle name="Normal 22 5" xfId="33320" xr:uid="{00000000-0005-0000-0000-00000C820000}"/>
    <cellStyle name="Normal 22 5 2" xfId="33321" xr:uid="{00000000-0005-0000-0000-00000D820000}"/>
    <cellStyle name="Normal 22 5 2 2" xfId="33322" xr:uid="{00000000-0005-0000-0000-00000E820000}"/>
    <cellStyle name="Normal 22 5 2 2 2" xfId="33323" xr:uid="{00000000-0005-0000-0000-00000F820000}"/>
    <cellStyle name="Normal 22 5 2 3" xfId="33324" xr:uid="{00000000-0005-0000-0000-000010820000}"/>
    <cellStyle name="Normal 22 5 3" xfId="33325" xr:uid="{00000000-0005-0000-0000-000011820000}"/>
    <cellStyle name="Normal 22 5 3 2" xfId="33326" xr:uid="{00000000-0005-0000-0000-000012820000}"/>
    <cellStyle name="Normal 22 5 4" xfId="33327" xr:uid="{00000000-0005-0000-0000-000013820000}"/>
    <cellStyle name="Normal 22 6" xfId="33328" xr:uid="{00000000-0005-0000-0000-000014820000}"/>
    <cellStyle name="Normal 22 6 2" xfId="33329" xr:uid="{00000000-0005-0000-0000-000015820000}"/>
    <cellStyle name="Normal 22 6 2 2" xfId="33330" xr:uid="{00000000-0005-0000-0000-000016820000}"/>
    <cellStyle name="Normal 22 6 3" xfId="33331" xr:uid="{00000000-0005-0000-0000-000017820000}"/>
    <cellStyle name="Normal 22 7" xfId="33332" xr:uid="{00000000-0005-0000-0000-000018820000}"/>
    <cellStyle name="Normal 22 7 2" xfId="33333" xr:uid="{00000000-0005-0000-0000-000019820000}"/>
    <cellStyle name="Normal 22 7 2 2" xfId="33334" xr:uid="{00000000-0005-0000-0000-00001A820000}"/>
    <cellStyle name="Normal 22 7 3" xfId="33335" xr:uid="{00000000-0005-0000-0000-00001B820000}"/>
    <cellStyle name="Normal 22 8" xfId="33336" xr:uid="{00000000-0005-0000-0000-00001C820000}"/>
    <cellStyle name="Normal 22 8 2" xfId="33337" xr:uid="{00000000-0005-0000-0000-00001D820000}"/>
    <cellStyle name="Normal 22 9" xfId="33338" xr:uid="{00000000-0005-0000-0000-00001E820000}"/>
    <cellStyle name="Normal 23" xfId="33339" xr:uid="{00000000-0005-0000-0000-00001F820000}"/>
    <cellStyle name="Normal 23 2" xfId="33340" xr:uid="{00000000-0005-0000-0000-000020820000}"/>
    <cellStyle name="Normal 23 2 2" xfId="33341" xr:uid="{00000000-0005-0000-0000-000021820000}"/>
    <cellStyle name="Normal 23 3" xfId="33342" xr:uid="{00000000-0005-0000-0000-000022820000}"/>
    <cellStyle name="Normal 24" xfId="33343" xr:uid="{00000000-0005-0000-0000-000023820000}"/>
    <cellStyle name="Normal 24 2" xfId="33344" xr:uid="{00000000-0005-0000-0000-000024820000}"/>
    <cellStyle name="Normal 24 2 2" xfId="33345" xr:uid="{00000000-0005-0000-0000-000025820000}"/>
    <cellStyle name="Normal 24 2 2 2" xfId="33346" xr:uid="{00000000-0005-0000-0000-000026820000}"/>
    <cellStyle name="Normal 24 2 2 2 2" xfId="33347" xr:uid="{00000000-0005-0000-0000-000027820000}"/>
    <cellStyle name="Normal 24 2 2 2 2 2" xfId="33348" xr:uid="{00000000-0005-0000-0000-000028820000}"/>
    <cellStyle name="Normal 24 2 2 2 2 2 2" xfId="33349" xr:uid="{00000000-0005-0000-0000-000029820000}"/>
    <cellStyle name="Normal 24 2 2 2 2 2 2 2" xfId="33350" xr:uid="{00000000-0005-0000-0000-00002A820000}"/>
    <cellStyle name="Normal 24 2 2 2 2 2 3" xfId="33351" xr:uid="{00000000-0005-0000-0000-00002B820000}"/>
    <cellStyle name="Normal 24 2 2 2 2 3" xfId="33352" xr:uid="{00000000-0005-0000-0000-00002C820000}"/>
    <cellStyle name="Normal 24 2 2 2 2 3 2" xfId="33353" xr:uid="{00000000-0005-0000-0000-00002D820000}"/>
    <cellStyle name="Normal 24 2 2 2 2 4" xfId="33354" xr:uid="{00000000-0005-0000-0000-00002E820000}"/>
    <cellStyle name="Normal 24 2 2 2 3" xfId="33355" xr:uid="{00000000-0005-0000-0000-00002F820000}"/>
    <cellStyle name="Normal 24 2 2 2 3 2" xfId="33356" xr:uid="{00000000-0005-0000-0000-000030820000}"/>
    <cellStyle name="Normal 24 2 2 2 3 2 2" xfId="33357" xr:uid="{00000000-0005-0000-0000-000031820000}"/>
    <cellStyle name="Normal 24 2 2 2 3 3" xfId="33358" xr:uid="{00000000-0005-0000-0000-000032820000}"/>
    <cellStyle name="Normal 24 2 2 2 4" xfId="33359" xr:uid="{00000000-0005-0000-0000-000033820000}"/>
    <cellStyle name="Normal 24 2 2 2 4 2" xfId="33360" xr:uid="{00000000-0005-0000-0000-000034820000}"/>
    <cellStyle name="Normal 24 2 2 2 4 2 2" xfId="33361" xr:uid="{00000000-0005-0000-0000-000035820000}"/>
    <cellStyle name="Normal 24 2 2 2 4 3" xfId="33362" xr:uid="{00000000-0005-0000-0000-000036820000}"/>
    <cellStyle name="Normal 24 2 2 2 5" xfId="33363" xr:uid="{00000000-0005-0000-0000-000037820000}"/>
    <cellStyle name="Normal 24 2 2 2 5 2" xfId="33364" xr:uid="{00000000-0005-0000-0000-000038820000}"/>
    <cellStyle name="Normal 24 2 2 2 6" xfId="33365" xr:uid="{00000000-0005-0000-0000-000039820000}"/>
    <cellStyle name="Normal 24 2 2 3" xfId="33366" xr:uid="{00000000-0005-0000-0000-00003A820000}"/>
    <cellStyle name="Normal 24 2 2 3 2" xfId="33367" xr:uid="{00000000-0005-0000-0000-00003B820000}"/>
    <cellStyle name="Normal 24 2 2 3 2 2" xfId="33368" xr:uid="{00000000-0005-0000-0000-00003C820000}"/>
    <cellStyle name="Normal 24 2 2 3 2 2 2" xfId="33369" xr:uid="{00000000-0005-0000-0000-00003D820000}"/>
    <cellStyle name="Normal 24 2 2 3 2 3" xfId="33370" xr:uid="{00000000-0005-0000-0000-00003E820000}"/>
    <cellStyle name="Normal 24 2 2 3 3" xfId="33371" xr:uid="{00000000-0005-0000-0000-00003F820000}"/>
    <cellStyle name="Normal 24 2 2 3 3 2" xfId="33372" xr:uid="{00000000-0005-0000-0000-000040820000}"/>
    <cellStyle name="Normal 24 2 2 3 4" xfId="33373" xr:uid="{00000000-0005-0000-0000-000041820000}"/>
    <cellStyle name="Normal 24 2 2 4" xfId="33374" xr:uid="{00000000-0005-0000-0000-000042820000}"/>
    <cellStyle name="Normal 24 2 2 4 2" xfId="33375" xr:uid="{00000000-0005-0000-0000-000043820000}"/>
    <cellStyle name="Normal 24 2 2 4 2 2" xfId="33376" xr:uid="{00000000-0005-0000-0000-000044820000}"/>
    <cellStyle name="Normal 24 2 2 4 3" xfId="33377" xr:uid="{00000000-0005-0000-0000-000045820000}"/>
    <cellStyle name="Normal 24 2 2 5" xfId="33378" xr:uid="{00000000-0005-0000-0000-000046820000}"/>
    <cellStyle name="Normal 24 2 2 5 2" xfId="33379" xr:uid="{00000000-0005-0000-0000-000047820000}"/>
    <cellStyle name="Normal 24 2 2 5 2 2" xfId="33380" xr:uid="{00000000-0005-0000-0000-000048820000}"/>
    <cellStyle name="Normal 24 2 2 5 3" xfId="33381" xr:uid="{00000000-0005-0000-0000-000049820000}"/>
    <cellStyle name="Normal 24 2 2 6" xfId="33382" xr:uid="{00000000-0005-0000-0000-00004A820000}"/>
    <cellStyle name="Normal 24 2 2 6 2" xfId="33383" xr:uid="{00000000-0005-0000-0000-00004B820000}"/>
    <cellStyle name="Normal 24 2 2 7" xfId="33384" xr:uid="{00000000-0005-0000-0000-00004C820000}"/>
    <cellStyle name="Normal 24 2 3" xfId="33385" xr:uid="{00000000-0005-0000-0000-00004D820000}"/>
    <cellStyle name="Normal 24 2 3 2" xfId="33386" xr:uid="{00000000-0005-0000-0000-00004E820000}"/>
    <cellStyle name="Normal 24 2 3 2 2" xfId="33387" xr:uid="{00000000-0005-0000-0000-00004F820000}"/>
    <cellStyle name="Normal 24 2 3 2 2 2" xfId="33388" xr:uid="{00000000-0005-0000-0000-000050820000}"/>
    <cellStyle name="Normal 24 2 3 2 2 2 2" xfId="33389" xr:uid="{00000000-0005-0000-0000-000051820000}"/>
    <cellStyle name="Normal 24 2 3 2 2 3" xfId="33390" xr:uid="{00000000-0005-0000-0000-000052820000}"/>
    <cellStyle name="Normal 24 2 3 2 3" xfId="33391" xr:uid="{00000000-0005-0000-0000-000053820000}"/>
    <cellStyle name="Normal 24 2 3 2 3 2" xfId="33392" xr:uid="{00000000-0005-0000-0000-000054820000}"/>
    <cellStyle name="Normal 24 2 3 2 4" xfId="33393" xr:uid="{00000000-0005-0000-0000-000055820000}"/>
    <cellStyle name="Normal 24 2 3 3" xfId="33394" xr:uid="{00000000-0005-0000-0000-000056820000}"/>
    <cellStyle name="Normal 24 2 3 3 2" xfId="33395" xr:uid="{00000000-0005-0000-0000-000057820000}"/>
    <cellStyle name="Normal 24 2 3 3 2 2" xfId="33396" xr:uid="{00000000-0005-0000-0000-000058820000}"/>
    <cellStyle name="Normal 24 2 3 3 3" xfId="33397" xr:uid="{00000000-0005-0000-0000-000059820000}"/>
    <cellStyle name="Normal 24 2 3 4" xfId="33398" xr:uid="{00000000-0005-0000-0000-00005A820000}"/>
    <cellStyle name="Normal 24 2 3 4 2" xfId="33399" xr:uid="{00000000-0005-0000-0000-00005B820000}"/>
    <cellStyle name="Normal 24 2 3 4 2 2" xfId="33400" xr:uid="{00000000-0005-0000-0000-00005C820000}"/>
    <cellStyle name="Normal 24 2 3 4 3" xfId="33401" xr:uid="{00000000-0005-0000-0000-00005D820000}"/>
    <cellStyle name="Normal 24 2 3 5" xfId="33402" xr:uid="{00000000-0005-0000-0000-00005E820000}"/>
    <cellStyle name="Normal 24 2 3 5 2" xfId="33403" xr:uid="{00000000-0005-0000-0000-00005F820000}"/>
    <cellStyle name="Normal 24 2 3 6" xfId="33404" xr:uid="{00000000-0005-0000-0000-000060820000}"/>
    <cellStyle name="Normal 24 2 4" xfId="33405" xr:uid="{00000000-0005-0000-0000-000061820000}"/>
    <cellStyle name="Normal 24 2 4 2" xfId="33406" xr:uid="{00000000-0005-0000-0000-000062820000}"/>
    <cellStyle name="Normal 24 2 4 2 2" xfId="33407" xr:uid="{00000000-0005-0000-0000-000063820000}"/>
    <cellStyle name="Normal 24 2 4 2 2 2" xfId="33408" xr:uid="{00000000-0005-0000-0000-000064820000}"/>
    <cellStyle name="Normal 24 2 4 2 3" xfId="33409" xr:uid="{00000000-0005-0000-0000-000065820000}"/>
    <cellStyle name="Normal 24 2 4 3" xfId="33410" xr:uid="{00000000-0005-0000-0000-000066820000}"/>
    <cellStyle name="Normal 24 2 4 3 2" xfId="33411" xr:uid="{00000000-0005-0000-0000-000067820000}"/>
    <cellStyle name="Normal 24 2 4 4" xfId="33412" xr:uid="{00000000-0005-0000-0000-000068820000}"/>
    <cellStyle name="Normal 24 2 5" xfId="33413" xr:uid="{00000000-0005-0000-0000-000069820000}"/>
    <cellStyle name="Normal 24 2 5 2" xfId="33414" xr:uid="{00000000-0005-0000-0000-00006A820000}"/>
    <cellStyle name="Normal 24 2 5 2 2" xfId="33415" xr:uid="{00000000-0005-0000-0000-00006B820000}"/>
    <cellStyle name="Normal 24 2 5 3" xfId="33416" xr:uid="{00000000-0005-0000-0000-00006C820000}"/>
    <cellStyle name="Normal 24 2 6" xfId="33417" xr:uid="{00000000-0005-0000-0000-00006D820000}"/>
    <cellStyle name="Normal 24 2 6 2" xfId="33418" xr:uid="{00000000-0005-0000-0000-00006E820000}"/>
    <cellStyle name="Normal 24 2 6 2 2" xfId="33419" xr:uid="{00000000-0005-0000-0000-00006F820000}"/>
    <cellStyle name="Normal 24 2 6 3" xfId="33420" xr:uid="{00000000-0005-0000-0000-000070820000}"/>
    <cellStyle name="Normal 24 2 7" xfId="33421" xr:uid="{00000000-0005-0000-0000-000071820000}"/>
    <cellStyle name="Normal 24 2 7 2" xfId="33422" xr:uid="{00000000-0005-0000-0000-000072820000}"/>
    <cellStyle name="Normal 24 2 8" xfId="33423" xr:uid="{00000000-0005-0000-0000-000073820000}"/>
    <cellStyle name="Normal 24 3" xfId="33424" xr:uid="{00000000-0005-0000-0000-000074820000}"/>
    <cellStyle name="Normal 24 3 2" xfId="33425" xr:uid="{00000000-0005-0000-0000-000075820000}"/>
    <cellStyle name="Normal 24 3 2 2" xfId="33426" xr:uid="{00000000-0005-0000-0000-000076820000}"/>
    <cellStyle name="Normal 24 3 2 2 2" xfId="33427" xr:uid="{00000000-0005-0000-0000-000077820000}"/>
    <cellStyle name="Normal 24 3 2 2 2 2" xfId="33428" xr:uid="{00000000-0005-0000-0000-000078820000}"/>
    <cellStyle name="Normal 24 3 2 2 2 2 2" xfId="33429" xr:uid="{00000000-0005-0000-0000-000079820000}"/>
    <cellStyle name="Normal 24 3 2 2 2 3" xfId="33430" xr:uid="{00000000-0005-0000-0000-00007A820000}"/>
    <cellStyle name="Normal 24 3 2 2 3" xfId="33431" xr:uid="{00000000-0005-0000-0000-00007B820000}"/>
    <cellStyle name="Normal 24 3 2 2 3 2" xfId="33432" xr:uid="{00000000-0005-0000-0000-00007C820000}"/>
    <cellStyle name="Normal 24 3 2 2 4" xfId="33433" xr:uid="{00000000-0005-0000-0000-00007D820000}"/>
    <cellStyle name="Normal 24 3 2 3" xfId="33434" xr:uid="{00000000-0005-0000-0000-00007E820000}"/>
    <cellStyle name="Normal 24 3 2 3 2" xfId="33435" xr:uid="{00000000-0005-0000-0000-00007F820000}"/>
    <cellStyle name="Normal 24 3 2 3 2 2" xfId="33436" xr:uid="{00000000-0005-0000-0000-000080820000}"/>
    <cellStyle name="Normal 24 3 2 3 3" xfId="33437" xr:uid="{00000000-0005-0000-0000-000081820000}"/>
    <cellStyle name="Normal 24 3 2 4" xfId="33438" xr:uid="{00000000-0005-0000-0000-000082820000}"/>
    <cellStyle name="Normal 24 3 2 4 2" xfId="33439" xr:uid="{00000000-0005-0000-0000-000083820000}"/>
    <cellStyle name="Normal 24 3 2 4 2 2" xfId="33440" xr:uid="{00000000-0005-0000-0000-000084820000}"/>
    <cellStyle name="Normal 24 3 2 4 3" xfId="33441" xr:uid="{00000000-0005-0000-0000-000085820000}"/>
    <cellStyle name="Normal 24 3 2 5" xfId="33442" xr:uid="{00000000-0005-0000-0000-000086820000}"/>
    <cellStyle name="Normal 24 3 2 5 2" xfId="33443" xr:uid="{00000000-0005-0000-0000-000087820000}"/>
    <cellStyle name="Normal 24 3 2 6" xfId="33444" xr:uid="{00000000-0005-0000-0000-000088820000}"/>
    <cellStyle name="Normal 24 3 3" xfId="33445" xr:uid="{00000000-0005-0000-0000-000089820000}"/>
    <cellStyle name="Normal 24 3 3 2" xfId="33446" xr:uid="{00000000-0005-0000-0000-00008A820000}"/>
    <cellStyle name="Normal 24 3 3 2 2" xfId="33447" xr:uid="{00000000-0005-0000-0000-00008B820000}"/>
    <cellStyle name="Normal 24 3 3 2 2 2" xfId="33448" xr:uid="{00000000-0005-0000-0000-00008C820000}"/>
    <cellStyle name="Normal 24 3 3 2 3" xfId="33449" xr:uid="{00000000-0005-0000-0000-00008D820000}"/>
    <cellStyle name="Normal 24 3 3 3" xfId="33450" xr:uid="{00000000-0005-0000-0000-00008E820000}"/>
    <cellStyle name="Normal 24 3 3 3 2" xfId="33451" xr:uid="{00000000-0005-0000-0000-00008F820000}"/>
    <cellStyle name="Normal 24 3 3 4" xfId="33452" xr:uid="{00000000-0005-0000-0000-000090820000}"/>
    <cellStyle name="Normal 24 3 4" xfId="33453" xr:uid="{00000000-0005-0000-0000-000091820000}"/>
    <cellStyle name="Normal 24 3 4 2" xfId="33454" xr:uid="{00000000-0005-0000-0000-000092820000}"/>
    <cellStyle name="Normal 24 3 4 2 2" xfId="33455" xr:uid="{00000000-0005-0000-0000-000093820000}"/>
    <cellStyle name="Normal 24 3 4 3" xfId="33456" xr:uid="{00000000-0005-0000-0000-000094820000}"/>
    <cellStyle name="Normal 24 3 5" xfId="33457" xr:uid="{00000000-0005-0000-0000-000095820000}"/>
    <cellStyle name="Normal 24 3 5 2" xfId="33458" xr:uid="{00000000-0005-0000-0000-000096820000}"/>
    <cellStyle name="Normal 24 3 5 2 2" xfId="33459" xr:uid="{00000000-0005-0000-0000-000097820000}"/>
    <cellStyle name="Normal 24 3 5 3" xfId="33460" xr:uid="{00000000-0005-0000-0000-000098820000}"/>
    <cellStyle name="Normal 24 3 6" xfId="33461" xr:uid="{00000000-0005-0000-0000-000099820000}"/>
    <cellStyle name="Normal 24 3 6 2" xfId="33462" xr:uid="{00000000-0005-0000-0000-00009A820000}"/>
    <cellStyle name="Normal 24 3 7" xfId="33463" xr:uid="{00000000-0005-0000-0000-00009B820000}"/>
    <cellStyle name="Normal 24 4" xfId="33464" xr:uid="{00000000-0005-0000-0000-00009C820000}"/>
    <cellStyle name="Normal 24 4 2" xfId="33465" xr:uid="{00000000-0005-0000-0000-00009D820000}"/>
    <cellStyle name="Normal 24 4 2 2" xfId="33466" xr:uid="{00000000-0005-0000-0000-00009E820000}"/>
    <cellStyle name="Normal 24 4 2 2 2" xfId="33467" xr:uid="{00000000-0005-0000-0000-00009F820000}"/>
    <cellStyle name="Normal 24 4 2 2 2 2" xfId="33468" xr:uid="{00000000-0005-0000-0000-0000A0820000}"/>
    <cellStyle name="Normal 24 4 2 2 3" xfId="33469" xr:uid="{00000000-0005-0000-0000-0000A1820000}"/>
    <cellStyle name="Normal 24 4 2 3" xfId="33470" xr:uid="{00000000-0005-0000-0000-0000A2820000}"/>
    <cellStyle name="Normal 24 4 2 3 2" xfId="33471" xr:uid="{00000000-0005-0000-0000-0000A3820000}"/>
    <cellStyle name="Normal 24 4 2 4" xfId="33472" xr:uid="{00000000-0005-0000-0000-0000A4820000}"/>
    <cellStyle name="Normal 24 4 3" xfId="33473" xr:uid="{00000000-0005-0000-0000-0000A5820000}"/>
    <cellStyle name="Normal 24 4 3 2" xfId="33474" xr:uid="{00000000-0005-0000-0000-0000A6820000}"/>
    <cellStyle name="Normal 24 4 3 2 2" xfId="33475" xr:uid="{00000000-0005-0000-0000-0000A7820000}"/>
    <cellStyle name="Normal 24 4 3 3" xfId="33476" xr:uid="{00000000-0005-0000-0000-0000A8820000}"/>
    <cellStyle name="Normal 24 4 4" xfId="33477" xr:uid="{00000000-0005-0000-0000-0000A9820000}"/>
    <cellStyle name="Normal 24 4 4 2" xfId="33478" xr:uid="{00000000-0005-0000-0000-0000AA820000}"/>
    <cellStyle name="Normal 24 4 4 2 2" xfId="33479" xr:uid="{00000000-0005-0000-0000-0000AB820000}"/>
    <cellStyle name="Normal 24 4 4 3" xfId="33480" xr:uid="{00000000-0005-0000-0000-0000AC820000}"/>
    <cellStyle name="Normal 24 4 5" xfId="33481" xr:uid="{00000000-0005-0000-0000-0000AD820000}"/>
    <cellStyle name="Normal 24 4 5 2" xfId="33482" xr:uid="{00000000-0005-0000-0000-0000AE820000}"/>
    <cellStyle name="Normal 24 4 6" xfId="33483" xr:uid="{00000000-0005-0000-0000-0000AF820000}"/>
    <cellStyle name="Normal 24 5" xfId="33484" xr:uid="{00000000-0005-0000-0000-0000B0820000}"/>
    <cellStyle name="Normal 24 5 2" xfId="33485" xr:uid="{00000000-0005-0000-0000-0000B1820000}"/>
    <cellStyle name="Normal 24 5 2 2" xfId="33486" xr:uid="{00000000-0005-0000-0000-0000B2820000}"/>
    <cellStyle name="Normal 24 5 2 2 2" xfId="33487" xr:uid="{00000000-0005-0000-0000-0000B3820000}"/>
    <cellStyle name="Normal 24 5 2 3" xfId="33488" xr:uid="{00000000-0005-0000-0000-0000B4820000}"/>
    <cellStyle name="Normal 24 5 3" xfId="33489" xr:uid="{00000000-0005-0000-0000-0000B5820000}"/>
    <cellStyle name="Normal 24 5 3 2" xfId="33490" xr:uid="{00000000-0005-0000-0000-0000B6820000}"/>
    <cellStyle name="Normal 24 5 4" xfId="33491" xr:uid="{00000000-0005-0000-0000-0000B7820000}"/>
    <cellStyle name="Normal 24 6" xfId="33492" xr:uid="{00000000-0005-0000-0000-0000B8820000}"/>
    <cellStyle name="Normal 24 6 2" xfId="33493" xr:uid="{00000000-0005-0000-0000-0000B9820000}"/>
    <cellStyle name="Normal 24 6 2 2" xfId="33494" xr:uid="{00000000-0005-0000-0000-0000BA820000}"/>
    <cellStyle name="Normal 24 6 3" xfId="33495" xr:uid="{00000000-0005-0000-0000-0000BB820000}"/>
    <cellStyle name="Normal 24 7" xfId="33496" xr:uid="{00000000-0005-0000-0000-0000BC820000}"/>
    <cellStyle name="Normal 24 7 2" xfId="33497" xr:uid="{00000000-0005-0000-0000-0000BD820000}"/>
    <cellStyle name="Normal 24 7 2 2" xfId="33498" xr:uid="{00000000-0005-0000-0000-0000BE820000}"/>
    <cellStyle name="Normal 24 7 3" xfId="33499" xr:uid="{00000000-0005-0000-0000-0000BF820000}"/>
    <cellStyle name="Normal 24 8" xfId="33500" xr:uid="{00000000-0005-0000-0000-0000C0820000}"/>
    <cellStyle name="Normal 24 8 2" xfId="33501" xr:uid="{00000000-0005-0000-0000-0000C1820000}"/>
    <cellStyle name="Normal 24 9" xfId="33502" xr:uid="{00000000-0005-0000-0000-0000C2820000}"/>
    <cellStyle name="Normal 25" xfId="33503" xr:uid="{00000000-0005-0000-0000-0000C3820000}"/>
    <cellStyle name="Normal 25 2" xfId="33504" xr:uid="{00000000-0005-0000-0000-0000C4820000}"/>
    <cellStyle name="Normal 25 2 2" xfId="33505" xr:uid="{00000000-0005-0000-0000-0000C5820000}"/>
    <cellStyle name="Normal 25 2 2 2" xfId="33506" xr:uid="{00000000-0005-0000-0000-0000C6820000}"/>
    <cellStyle name="Normal 25 2 2 2 2" xfId="33507" xr:uid="{00000000-0005-0000-0000-0000C7820000}"/>
    <cellStyle name="Normal 25 2 2 2 2 2" xfId="33508" xr:uid="{00000000-0005-0000-0000-0000C8820000}"/>
    <cellStyle name="Normal 25 2 2 2 2 2 2" xfId="33509" xr:uid="{00000000-0005-0000-0000-0000C9820000}"/>
    <cellStyle name="Normal 25 2 2 2 2 2 2 2" xfId="33510" xr:uid="{00000000-0005-0000-0000-0000CA820000}"/>
    <cellStyle name="Normal 25 2 2 2 2 2 3" xfId="33511" xr:uid="{00000000-0005-0000-0000-0000CB820000}"/>
    <cellStyle name="Normal 25 2 2 2 2 3" xfId="33512" xr:uid="{00000000-0005-0000-0000-0000CC820000}"/>
    <cellStyle name="Normal 25 2 2 2 2 3 2" xfId="33513" xr:uid="{00000000-0005-0000-0000-0000CD820000}"/>
    <cellStyle name="Normal 25 2 2 2 2 4" xfId="33514" xr:uid="{00000000-0005-0000-0000-0000CE820000}"/>
    <cellStyle name="Normal 25 2 2 2 3" xfId="33515" xr:uid="{00000000-0005-0000-0000-0000CF820000}"/>
    <cellStyle name="Normal 25 2 2 2 3 2" xfId="33516" xr:uid="{00000000-0005-0000-0000-0000D0820000}"/>
    <cellStyle name="Normal 25 2 2 2 3 2 2" xfId="33517" xr:uid="{00000000-0005-0000-0000-0000D1820000}"/>
    <cellStyle name="Normal 25 2 2 2 3 3" xfId="33518" xr:uid="{00000000-0005-0000-0000-0000D2820000}"/>
    <cellStyle name="Normal 25 2 2 2 4" xfId="33519" xr:uid="{00000000-0005-0000-0000-0000D3820000}"/>
    <cellStyle name="Normal 25 2 2 2 4 2" xfId="33520" xr:uid="{00000000-0005-0000-0000-0000D4820000}"/>
    <cellStyle name="Normal 25 2 2 2 4 2 2" xfId="33521" xr:uid="{00000000-0005-0000-0000-0000D5820000}"/>
    <cellStyle name="Normal 25 2 2 2 4 3" xfId="33522" xr:uid="{00000000-0005-0000-0000-0000D6820000}"/>
    <cellStyle name="Normal 25 2 2 2 5" xfId="33523" xr:uid="{00000000-0005-0000-0000-0000D7820000}"/>
    <cellStyle name="Normal 25 2 2 2 5 2" xfId="33524" xr:uid="{00000000-0005-0000-0000-0000D8820000}"/>
    <cellStyle name="Normal 25 2 2 2 6" xfId="33525" xr:uid="{00000000-0005-0000-0000-0000D9820000}"/>
    <cellStyle name="Normal 25 2 2 3" xfId="33526" xr:uid="{00000000-0005-0000-0000-0000DA820000}"/>
    <cellStyle name="Normal 25 2 2 3 2" xfId="33527" xr:uid="{00000000-0005-0000-0000-0000DB820000}"/>
    <cellStyle name="Normal 25 2 2 3 2 2" xfId="33528" xr:uid="{00000000-0005-0000-0000-0000DC820000}"/>
    <cellStyle name="Normal 25 2 2 3 2 2 2" xfId="33529" xr:uid="{00000000-0005-0000-0000-0000DD820000}"/>
    <cellStyle name="Normal 25 2 2 3 2 3" xfId="33530" xr:uid="{00000000-0005-0000-0000-0000DE820000}"/>
    <cellStyle name="Normal 25 2 2 3 3" xfId="33531" xr:uid="{00000000-0005-0000-0000-0000DF820000}"/>
    <cellStyle name="Normal 25 2 2 3 3 2" xfId="33532" xr:uid="{00000000-0005-0000-0000-0000E0820000}"/>
    <cellStyle name="Normal 25 2 2 3 4" xfId="33533" xr:uid="{00000000-0005-0000-0000-0000E1820000}"/>
    <cellStyle name="Normal 25 2 2 4" xfId="33534" xr:uid="{00000000-0005-0000-0000-0000E2820000}"/>
    <cellStyle name="Normal 25 2 2 4 2" xfId="33535" xr:uid="{00000000-0005-0000-0000-0000E3820000}"/>
    <cellStyle name="Normal 25 2 2 4 2 2" xfId="33536" xr:uid="{00000000-0005-0000-0000-0000E4820000}"/>
    <cellStyle name="Normal 25 2 2 4 3" xfId="33537" xr:uid="{00000000-0005-0000-0000-0000E5820000}"/>
    <cellStyle name="Normal 25 2 2 5" xfId="33538" xr:uid="{00000000-0005-0000-0000-0000E6820000}"/>
    <cellStyle name="Normal 25 2 2 5 2" xfId="33539" xr:uid="{00000000-0005-0000-0000-0000E7820000}"/>
    <cellStyle name="Normal 25 2 2 5 2 2" xfId="33540" xr:uid="{00000000-0005-0000-0000-0000E8820000}"/>
    <cellStyle name="Normal 25 2 2 5 3" xfId="33541" xr:uid="{00000000-0005-0000-0000-0000E9820000}"/>
    <cellStyle name="Normal 25 2 2 6" xfId="33542" xr:uid="{00000000-0005-0000-0000-0000EA820000}"/>
    <cellStyle name="Normal 25 2 2 6 2" xfId="33543" xr:uid="{00000000-0005-0000-0000-0000EB820000}"/>
    <cellStyle name="Normal 25 2 2 7" xfId="33544" xr:uid="{00000000-0005-0000-0000-0000EC820000}"/>
    <cellStyle name="Normal 25 2 3" xfId="33545" xr:uid="{00000000-0005-0000-0000-0000ED820000}"/>
    <cellStyle name="Normal 25 2 3 2" xfId="33546" xr:uid="{00000000-0005-0000-0000-0000EE820000}"/>
    <cellStyle name="Normal 25 2 3 2 2" xfId="33547" xr:uid="{00000000-0005-0000-0000-0000EF820000}"/>
    <cellStyle name="Normal 25 2 3 2 2 2" xfId="33548" xr:uid="{00000000-0005-0000-0000-0000F0820000}"/>
    <cellStyle name="Normal 25 2 3 2 2 2 2" xfId="33549" xr:uid="{00000000-0005-0000-0000-0000F1820000}"/>
    <cellStyle name="Normal 25 2 3 2 2 3" xfId="33550" xr:uid="{00000000-0005-0000-0000-0000F2820000}"/>
    <cellStyle name="Normal 25 2 3 2 3" xfId="33551" xr:uid="{00000000-0005-0000-0000-0000F3820000}"/>
    <cellStyle name="Normal 25 2 3 2 3 2" xfId="33552" xr:uid="{00000000-0005-0000-0000-0000F4820000}"/>
    <cellStyle name="Normal 25 2 3 2 4" xfId="33553" xr:uid="{00000000-0005-0000-0000-0000F5820000}"/>
    <cellStyle name="Normal 25 2 3 3" xfId="33554" xr:uid="{00000000-0005-0000-0000-0000F6820000}"/>
    <cellStyle name="Normal 25 2 3 3 2" xfId="33555" xr:uid="{00000000-0005-0000-0000-0000F7820000}"/>
    <cellStyle name="Normal 25 2 3 3 2 2" xfId="33556" xr:uid="{00000000-0005-0000-0000-0000F8820000}"/>
    <cellStyle name="Normal 25 2 3 3 3" xfId="33557" xr:uid="{00000000-0005-0000-0000-0000F9820000}"/>
    <cellStyle name="Normal 25 2 3 4" xfId="33558" xr:uid="{00000000-0005-0000-0000-0000FA820000}"/>
    <cellStyle name="Normal 25 2 3 4 2" xfId="33559" xr:uid="{00000000-0005-0000-0000-0000FB820000}"/>
    <cellStyle name="Normal 25 2 3 4 2 2" xfId="33560" xr:uid="{00000000-0005-0000-0000-0000FC820000}"/>
    <cellStyle name="Normal 25 2 3 4 3" xfId="33561" xr:uid="{00000000-0005-0000-0000-0000FD820000}"/>
    <cellStyle name="Normal 25 2 3 5" xfId="33562" xr:uid="{00000000-0005-0000-0000-0000FE820000}"/>
    <cellStyle name="Normal 25 2 3 5 2" xfId="33563" xr:uid="{00000000-0005-0000-0000-0000FF820000}"/>
    <cellStyle name="Normal 25 2 3 6" xfId="33564" xr:uid="{00000000-0005-0000-0000-000000830000}"/>
    <cellStyle name="Normal 25 2 4" xfId="33565" xr:uid="{00000000-0005-0000-0000-000001830000}"/>
    <cellStyle name="Normal 25 2 4 2" xfId="33566" xr:uid="{00000000-0005-0000-0000-000002830000}"/>
    <cellStyle name="Normal 25 2 4 2 2" xfId="33567" xr:uid="{00000000-0005-0000-0000-000003830000}"/>
    <cellStyle name="Normal 25 2 4 2 2 2" xfId="33568" xr:uid="{00000000-0005-0000-0000-000004830000}"/>
    <cellStyle name="Normal 25 2 4 2 3" xfId="33569" xr:uid="{00000000-0005-0000-0000-000005830000}"/>
    <cellStyle name="Normal 25 2 4 3" xfId="33570" xr:uid="{00000000-0005-0000-0000-000006830000}"/>
    <cellStyle name="Normal 25 2 4 3 2" xfId="33571" xr:uid="{00000000-0005-0000-0000-000007830000}"/>
    <cellStyle name="Normal 25 2 4 4" xfId="33572" xr:uid="{00000000-0005-0000-0000-000008830000}"/>
    <cellStyle name="Normal 25 2 5" xfId="33573" xr:uid="{00000000-0005-0000-0000-000009830000}"/>
    <cellStyle name="Normal 25 2 5 2" xfId="33574" xr:uid="{00000000-0005-0000-0000-00000A830000}"/>
    <cellStyle name="Normal 25 2 5 2 2" xfId="33575" xr:uid="{00000000-0005-0000-0000-00000B830000}"/>
    <cellStyle name="Normal 25 2 5 3" xfId="33576" xr:uid="{00000000-0005-0000-0000-00000C830000}"/>
    <cellStyle name="Normal 25 2 6" xfId="33577" xr:uid="{00000000-0005-0000-0000-00000D830000}"/>
    <cellStyle name="Normal 25 2 6 2" xfId="33578" xr:uid="{00000000-0005-0000-0000-00000E830000}"/>
    <cellStyle name="Normal 25 2 6 2 2" xfId="33579" xr:uid="{00000000-0005-0000-0000-00000F830000}"/>
    <cellStyle name="Normal 25 2 6 3" xfId="33580" xr:uid="{00000000-0005-0000-0000-000010830000}"/>
    <cellStyle name="Normal 25 2 7" xfId="33581" xr:uid="{00000000-0005-0000-0000-000011830000}"/>
    <cellStyle name="Normal 25 2 7 2" xfId="33582" xr:uid="{00000000-0005-0000-0000-000012830000}"/>
    <cellStyle name="Normal 25 2 8" xfId="33583" xr:uid="{00000000-0005-0000-0000-000013830000}"/>
    <cellStyle name="Normal 25 3" xfId="33584" xr:uid="{00000000-0005-0000-0000-000014830000}"/>
    <cellStyle name="Normal 25 3 2" xfId="33585" xr:uid="{00000000-0005-0000-0000-000015830000}"/>
    <cellStyle name="Normal 25 3 2 2" xfId="33586" xr:uid="{00000000-0005-0000-0000-000016830000}"/>
    <cellStyle name="Normal 25 3 2 2 2" xfId="33587" xr:uid="{00000000-0005-0000-0000-000017830000}"/>
    <cellStyle name="Normal 25 3 2 2 2 2" xfId="33588" xr:uid="{00000000-0005-0000-0000-000018830000}"/>
    <cellStyle name="Normal 25 3 2 2 2 2 2" xfId="33589" xr:uid="{00000000-0005-0000-0000-000019830000}"/>
    <cellStyle name="Normal 25 3 2 2 2 3" xfId="33590" xr:uid="{00000000-0005-0000-0000-00001A830000}"/>
    <cellStyle name="Normal 25 3 2 2 3" xfId="33591" xr:uid="{00000000-0005-0000-0000-00001B830000}"/>
    <cellStyle name="Normal 25 3 2 2 3 2" xfId="33592" xr:uid="{00000000-0005-0000-0000-00001C830000}"/>
    <cellStyle name="Normal 25 3 2 2 4" xfId="33593" xr:uid="{00000000-0005-0000-0000-00001D830000}"/>
    <cellStyle name="Normal 25 3 2 3" xfId="33594" xr:uid="{00000000-0005-0000-0000-00001E830000}"/>
    <cellStyle name="Normal 25 3 2 3 2" xfId="33595" xr:uid="{00000000-0005-0000-0000-00001F830000}"/>
    <cellStyle name="Normal 25 3 2 3 2 2" xfId="33596" xr:uid="{00000000-0005-0000-0000-000020830000}"/>
    <cellStyle name="Normal 25 3 2 3 3" xfId="33597" xr:uid="{00000000-0005-0000-0000-000021830000}"/>
    <cellStyle name="Normal 25 3 2 4" xfId="33598" xr:uid="{00000000-0005-0000-0000-000022830000}"/>
    <cellStyle name="Normal 25 3 2 4 2" xfId="33599" xr:uid="{00000000-0005-0000-0000-000023830000}"/>
    <cellStyle name="Normal 25 3 2 4 2 2" xfId="33600" xr:uid="{00000000-0005-0000-0000-000024830000}"/>
    <cellStyle name="Normal 25 3 2 4 3" xfId="33601" xr:uid="{00000000-0005-0000-0000-000025830000}"/>
    <cellStyle name="Normal 25 3 2 5" xfId="33602" xr:uid="{00000000-0005-0000-0000-000026830000}"/>
    <cellStyle name="Normal 25 3 2 5 2" xfId="33603" xr:uid="{00000000-0005-0000-0000-000027830000}"/>
    <cellStyle name="Normal 25 3 2 6" xfId="33604" xr:uid="{00000000-0005-0000-0000-000028830000}"/>
    <cellStyle name="Normal 25 3 3" xfId="33605" xr:uid="{00000000-0005-0000-0000-000029830000}"/>
    <cellStyle name="Normal 25 3 3 2" xfId="33606" xr:uid="{00000000-0005-0000-0000-00002A830000}"/>
    <cellStyle name="Normal 25 3 3 2 2" xfId="33607" xr:uid="{00000000-0005-0000-0000-00002B830000}"/>
    <cellStyle name="Normal 25 3 3 2 2 2" xfId="33608" xr:uid="{00000000-0005-0000-0000-00002C830000}"/>
    <cellStyle name="Normal 25 3 3 2 3" xfId="33609" xr:uid="{00000000-0005-0000-0000-00002D830000}"/>
    <cellStyle name="Normal 25 3 3 3" xfId="33610" xr:uid="{00000000-0005-0000-0000-00002E830000}"/>
    <cellStyle name="Normal 25 3 3 3 2" xfId="33611" xr:uid="{00000000-0005-0000-0000-00002F830000}"/>
    <cellStyle name="Normal 25 3 3 4" xfId="33612" xr:uid="{00000000-0005-0000-0000-000030830000}"/>
    <cellStyle name="Normal 25 3 4" xfId="33613" xr:uid="{00000000-0005-0000-0000-000031830000}"/>
    <cellStyle name="Normal 25 3 4 2" xfId="33614" xr:uid="{00000000-0005-0000-0000-000032830000}"/>
    <cellStyle name="Normal 25 3 4 2 2" xfId="33615" xr:uid="{00000000-0005-0000-0000-000033830000}"/>
    <cellStyle name="Normal 25 3 4 3" xfId="33616" xr:uid="{00000000-0005-0000-0000-000034830000}"/>
    <cellStyle name="Normal 25 3 5" xfId="33617" xr:uid="{00000000-0005-0000-0000-000035830000}"/>
    <cellStyle name="Normal 25 3 5 2" xfId="33618" xr:uid="{00000000-0005-0000-0000-000036830000}"/>
    <cellStyle name="Normal 25 3 5 2 2" xfId="33619" xr:uid="{00000000-0005-0000-0000-000037830000}"/>
    <cellStyle name="Normal 25 3 5 3" xfId="33620" xr:uid="{00000000-0005-0000-0000-000038830000}"/>
    <cellStyle name="Normal 25 3 6" xfId="33621" xr:uid="{00000000-0005-0000-0000-000039830000}"/>
    <cellStyle name="Normal 25 3 6 2" xfId="33622" xr:uid="{00000000-0005-0000-0000-00003A830000}"/>
    <cellStyle name="Normal 25 3 7" xfId="33623" xr:uid="{00000000-0005-0000-0000-00003B830000}"/>
    <cellStyle name="Normal 25 4" xfId="33624" xr:uid="{00000000-0005-0000-0000-00003C830000}"/>
    <cellStyle name="Normal 25 4 2" xfId="33625" xr:uid="{00000000-0005-0000-0000-00003D830000}"/>
    <cellStyle name="Normal 25 4 2 2" xfId="33626" xr:uid="{00000000-0005-0000-0000-00003E830000}"/>
    <cellStyle name="Normal 25 4 2 2 2" xfId="33627" xr:uid="{00000000-0005-0000-0000-00003F830000}"/>
    <cellStyle name="Normal 25 4 2 2 2 2" xfId="33628" xr:uid="{00000000-0005-0000-0000-000040830000}"/>
    <cellStyle name="Normal 25 4 2 2 3" xfId="33629" xr:uid="{00000000-0005-0000-0000-000041830000}"/>
    <cellStyle name="Normal 25 4 2 3" xfId="33630" xr:uid="{00000000-0005-0000-0000-000042830000}"/>
    <cellStyle name="Normal 25 4 2 3 2" xfId="33631" xr:uid="{00000000-0005-0000-0000-000043830000}"/>
    <cellStyle name="Normal 25 4 2 4" xfId="33632" xr:uid="{00000000-0005-0000-0000-000044830000}"/>
    <cellStyle name="Normal 25 4 3" xfId="33633" xr:uid="{00000000-0005-0000-0000-000045830000}"/>
    <cellStyle name="Normal 25 4 3 2" xfId="33634" xr:uid="{00000000-0005-0000-0000-000046830000}"/>
    <cellStyle name="Normal 25 4 3 2 2" xfId="33635" xr:uid="{00000000-0005-0000-0000-000047830000}"/>
    <cellStyle name="Normal 25 4 3 3" xfId="33636" xr:uid="{00000000-0005-0000-0000-000048830000}"/>
    <cellStyle name="Normal 25 4 4" xfId="33637" xr:uid="{00000000-0005-0000-0000-000049830000}"/>
    <cellStyle name="Normal 25 4 4 2" xfId="33638" xr:uid="{00000000-0005-0000-0000-00004A830000}"/>
    <cellStyle name="Normal 25 4 4 2 2" xfId="33639" xr:uid="{00000000-0005-0000-0000-00004B830000}"/>
    <cellStyle name="Normal 25 4 4 3" xfId="33640" xr:uid="{00000000-0005-0000-0000-00004C830000}"/>
    <cellStyle name="Normal 25 4 5" xfId="33641" xr:uid="{00000000-0005-0000-0000-00004D830000}"/>
    <cellStyle name="Normal 25 4 5 2" xfId="33642" xr:uid="{00000000-0005-0000-0000-00004E830000}"/>
    <cellStyle name="Normal 25 4 6" xfId="33643" xr:uid="{00000000-0005-0000-0000-00004F830000}"/>
    <cellStyle name="Normal 25 5" xfId="33644" xr:uid="{00000000-0005-0000-0000-000050830000}"/>
    <cellStyle name="Normal 25 5 2" xfId="33645" xr:uid="{00000000-0005-0000-0000-000051830000}"/>
    <cellStyle name="Normal 25 5 2 2" xfId="33646" xr:uid="{00000000-0005-0000-0000-000052830000}"/>
    <cellStyle name="Normal 25 5 2 2 2" xfId="33647" xr:uid="{00000000-0005-0000-0000-000053830000}"/>
    <cellStyle name="Normal 25 5 2 3" xfId="33648" xr:uid="{00000000-0005-0000-0000-000054830000}"/>
    <cellStyle name="Normal 25 5 3" xfId="33649" xr:uid="{00000000-0005-0000-0000-000055830000}"/>
    <cellStyle name="Normal 25 5 3 2" xfId="33650" xr:uid="{00000000-0005-0000-0000-000056830000}"/>
    <cellStyle name="Normal 25 5 4" xfId="33651" xr:uid="{00000000-0005-0000-0000-000057830000}"/>
    <cellStyle name="Normal 25 6" xfId="33652" xr:uid="{00000000-0005-0000-0000-000058830000}"/>
    <cellStyle name="Normal 25 6 2" xfId="33653" xr:uid="{00000000-0005-0000-0000-000059830000}"/>
    <cellStyle name="Normal 25 6 2 2" xfId="33654" xr:uid="{00000000-0005-0000-0000-00005A830000}"/>
    <cellStyle name="Normal 25 6 3" xfId="33655" xr:uid="{00000000-0005-0000-0000-00005B830000}"/>
    <cellStyle name="Normal 25 7" xfId="33656" xr:uid="{00000000-0005-0000-0000-00005C830000}"/>
    <cellStyle name="Normal 25 7 2" xfId="33657" xr:uid="{00000000-0005-0000-0000-00005D830000}"/>
    <cellStyle name="Normal 25 7 2 2" xfId="33658" xr:uid="{00000000-0005-0000-0000-00005E830000}"/>
    <cellStyle name="Normal 25 7 3" xfId="33659" xr:uid="{00000000-0005-0000-0000-00005F830000}"/>
    <cellStyle name="Normal 25 8" xfId="33660" xr:uid="{00000000-0005-0000-0000-000060830000}"/>
    <cellStyle name="Normal 25 8 2" xfId="33661" xr:uid="{00000000-0005-0000-0000-000061830000}"/>
    <cellStyle name="Normal 25 9" xfId="33662" xr:uid="{00000000-0005-0000-0000-000062830000}"/>
    <cellStyle name="Normal 26" xfId="33663" xr:uid="{00000000-0005-0000-0000-000063830000}"/>
    <cellStyle name="Normal 26 2" xfId="33664" xr:uid="{00000000-0005-0000-0000-000064830000}"/>
    <cellStyle name="Normal 26 2 2" xfId="33665" xr:uid="{00000000-0005-0000-0000-000065830000}"/>
    <cellStyle name="Normal 26 2 2 2" xfId="33666" xr:uid="{00000000-0005-0000-0000-000066830000}"/>
    <cellStyle name="Normal 26 2 2 2 2" xfId="33667" xr:uid="{00000000-0005-0000-0000-000067830000}"/>
    <cellStyle name="Normal 26 2 2 2 2 2" xfId="33668" xr:uid="{00000000-0005-0000-0000-000068830000}"/>
    <cellStyle name="Normal 26 2 2 2 2 2 2" xfId="33669" xr:uid="{00000000-0005-0000-0000-000069830000}"/>
    <cellStyle name="Normal 26 2 2 2 2 2 2 2" xfId="33670" xr:uid="{00000000-0005-0000-0000-00006A830000}"/>
    <cellStyle name="Normal 26 2 2 2 2 2 3" xfId="33671" xr:uid="{00000000-0005-0000-0000-00006B830000}"/>
    <cellStyle name="Normal 26 2 2 2 2 3" xfId="33672" xr:uid="{00000000-0005-0000-0000-00006C830000}"/>
    <cellStyle name="Normal 26 2 2 2 2 3 2" xfId="33673" xr:uid="{00000000-0005-0000-0000-00006D830000}"/>
    <cellStyle name="Normal 26 2 2 2 2 4" xfId="33674" xr:uid="{00000000-0005-0000-0000-00006E830000}"/>
    <cellStyle name="Normal 26 2 2 2 3" xfId="33675" xr:uid="{00000000-0005-0000-0000-00006F830000}"/>
    <cellStyle name="Normal 26 2 2 2 3 2" xfId="33676" xr:uid="{00000000-0005-0000-0000-000070830000}"/>
    <cellStyle name="Normal 26 2 2 2 3 2 2" xfId="33677" xr:uid="{00000000-0005-0000-0000-000071830000}"/>
    <cellStyle name="Normal 26 2 2 2 3 3" xfId="33678" xr:uid="{00000000-0005-0000-0000-000072830000}"/>
    <cellStyle name="Normal 26 2 2 2 4" xfId="33679" xr:uid="{00000000-0005-0000-0000-000073830000}"/>
    <cellStyle name="Normal 26 2 2 2 4 2" xfId="33680" xr:uid="{00000000-0005-0000-0000-000074830000}"/>
    <cellStyle name="Normal 26 2 2 2 4 2 2" xfId="33681" xr:uid="{00000000-0005-0000-0000-000075830000}"/>
    <cellStyle name="Normal 26 2 2 2 4 3" xfId="33682" xr:uid="{00000000-0005-0000-0000-000076830000}"/>
    <cellStyle name="Normal 26 2 2 2 5" xfId="33683" xr:uid="{00000000-0005-0000-0000-000077830000}"/>
    <cellStyle name="Normal 26 2 2 2 5 2" xfId="33684" xr:uid="{00000000-0005-0000-0000-000078830000}"/>
    <cellStyle name="Normal 26 2 2 2 6" xfId="33685" xr:uid="{00000000-0005-0000-0000-000079830000}"/>
    <cellStyle name="Normal 26 2 2 3" xfId="33686" xr:uid="{00000000-0005-0000-0000-00007A830000}"/>
    <cellStyle name="Normal 26 2 2 3 2" xfId="33687" xr:uid="{00000000-0005-0000-0000-00007B830000}"/>
    <cellStyle name="Normal 26 2 2 3 2 2" xfId="33688" xr:uid="{00000000-0005-0000-0000-00007C830000}"/>
    <cellStyle name="Normal 26 2 2 3 2 2 2" xfId="33689" xr:uid="{00000000-0005-0000-0000-00007D830000}"/>
    <cellStyle name="Normal 26 2 2 3 2 3" xfId="33690" xr:uid="{00000000-0005-0000-0000-00007E830000}"/>
    <cellStyle name="Normal 26 2 2 3 3" xfId="33691" xr:uid="{00000000-0005-0000-0000-00007F830000}"/>
    <cellStyle name="Normal 26 2 2 3 3 2" xfId="33692" xr:uid="{00000000-0005-0000-0000-000080830000}"/>
    <cellStyle name="Normal 26 2 2 3 4" xfId="33693" xr:uid="{00000000-0005-0000-0000-000081830000}"/>
    <cellStyle name="Normal 26 2 2 4" xfId="33694" xr:uid="{00000000-0005-0000-0000-000082830000}"/>
    <cellStyle name="Normal 26 2 2 4 2" xfId="33695" xr:uid="{00000000-0005-0000-0000-000083830000}"/>
    <cellStyle name="Normal 26 2 2 4 2 2" xfId="33696" xr:uid="{00000000-0005-0000-0000-000084830000}"/>
    <cellStyle name="Normal 26 2 2 4 3" xfId="33697" xr:uid="{00000000-0005-0000-0000-000085830000}"/>
    <cellStyle name="Normal 26 2 2 5" xfId="33698" xr:uid="{00000000-0005-0000-0000-000086830000}"/>
    <cellStyle name="Normal 26 2 2 5 2" xfId="33699" xr:uid="{00000000-0005-0000-0000-000087830000}"/>
    <cellStyle name="Normal 26 2 2 5 2 2" xfId="33700" xr:uid="{00000000-0005-0000-0000-000088830000}"/>
    <cellStyle name="Normal 26 2 2 5 3" xfId="33701" xr:uid="{00000000-0005-0000-0000-000089830000}"/>
    <cellStyle name="Normal 26 2 2 6" xfId="33702" xr:uid="{00000000-0005-0000-0000-00008A830000}"/>
    <cellStyle name="Normal 26 2 2 6 2" xfId="33703" xr:uid="{00000000-0005-0000-0000-00008B830000}"/>
    <cellStyle name="Normal 26 2 2 7" xfId="33704" xr:uid="{00000000-0005-0000-0000-00008C830000}"/>
    <cellStyle name="Normal 26 2 3" xfId="33705" xr:uid="{00000000-0005-0000-0000-00008D830000}"/>
    <cellStyle name="Normal 26 2 3 2" xfId="33706" xr:uid="{00000000-0005-0000-0000-00008E830000}"/>
    <cellStyle name="Normal 26 2 3 2 2" xfId="33707" xr:uid="{00000000-0005-0000-0000-00008F830000}"/>
    <cellStyle name="Normal 26 2 3 2 2 2" xfId="33708" xr:uid="{00000000-0005-0000-0000-000090830000}"/>
    <cellStyle name="Normal 26 2 3 2 2 2 2" xfId="33709" xr:uid="{00000000-0005-0000-0000-000091830000}"/>
    <cellStyle name="Normal 26 2 3 2 2 3" xfId="33710" xr:uid="{00000000-0005-0000-0000-000092830000}"/>
    <cellStyle name="Normal 26 2 3 2 3" xfId="33711" xr:uid="{00000000-0005-0000-0000-000093830000}"/>
    <cellStyle name="Normal 26 2 3 2 3 2" xfId="33712" xr:uid="{00000000-0005-0000-0000-000094830000}"/>
    <cellStyle name="Normal 26 2 3 2 4" xfId="33713" xr:uid="{00000000-0005-0000-0000-000095830000}"/>
    <cellStyle name="Normal 26 2 3 3" xfId="33714" xr:uid="{00000000-0005-0000-0000-000096830000}"/>
    <cellStyle name="Normal 26 2 3 3 2" xfId="33715" xr:uid="{00000000-0005-0000-0000-000097830000}"/>
    <cellStyle name="Normal 26 2 3 3 2 2" xfId="33716" xr:uid="{00000000-0005-0000-0000-000098830000}"/>
    <cellStyle name="Normal 26 2 3 3 3" xfId="33717" xr:uid="{00000000-0005-0000-0000-000099830000}"/>
    <cellStyle name="Normal 26 2 3 4" xfId="33718" xr:uid="{00000000-0005-0000-0000-00009A830000}"/>
    <cellStyle name="Normal 26 2 3 4 2" xfId="33719" xr:uid="{00000000-0005-0000-0000-00009B830000}"/>
    <cellStyle name="Normal 26 2 3 4 2 2" xfId="33720" xr:uid="{00000000-0005-0000-0000-00009C830000}"/>
    <cellStyle name="Normal 26 2 3 4 3" xfId="33721" xr:uid="{00000000-0005-0000-0000-00009D830000}"/>
    <cellStyle name="Normal 26 2 3 5" xfId="33722" xr:uid="{00000000-0005-0000-0000-00009E830000}"/>
    <cellStyle name="Normal 26 2 3 5 2" xfId="33723" xr:uid="{00000000-0005-0000-0000-00009F830000}"/>
    <cellStyle name="Normal 26 2 3 6" xfId="33724" xr:uid="{00000000-0005-0000-0000-0000A0830000}"/>
    <cellStyle name="Normal 26 2 4" xfId="33725" xr:uid="{00000000-0005-0000-0000-0000A1830000}"/>
    <cellStyle name="Normal 26 2 4 2" xfId="33726" xr:uid="{00000000-0005-0000-0000-0000A2830000}"/>
    <cellStyle name="Normal 26 2 4 2 2" xfId="33727" xr:uid="{00000000-0005-0000-0000-0000A3830000}"/>
    <cellStyle name="Normal 26 2 4 2 2 2" xfId="33728" xr:uid="{00000000-0005-0000-0000-0000A4830000}"/>
    <cellStyle name="Normal 26 2 4 2 3" xfId="33729" xr:uid="{00000000-0005-0000-0000-0000A5830000}"/>
    <cellStyle name="Normal 26 2 4 3" xfId="33730" xr:uid="{00000000-0005-0000-0000-0000A6830000}"/>
    <cellStyle name="Normal 26 2 4 3 2" xfId="33731" xr:uid="{00000000-0005-0000-0000-0000A7830000}"/>
    <cellStyle name="Normal 26 2 4 4" xfId="33732" xr:uid="{00000000-0005-0000-0000-0000A8830000}"/>
    <cellStyle name="Normal 26 2 5" xfId="33733" xr:uid="{00000000-0005-0000-0000-0000A9830000}"/>
    <cellStyle name="Normal 26 2 5 2" xfId="33734" xr:uid="{00000000-0005-0000-0000-0000AA830000}"/>
    <cellStyle name="Normal 26 2 5 2 2" xfId="33735" xr:uid="{00000000-0005-0000-0000-0000AB830000}"/>
    <cellStyle name="Normal 26 2 5 3" xfId="33736" xr:uid="{00000000-0005-0000-0000-0000AC830000}"/>
    <cellStyle name="Normal 26 2 6" xfId="33737" xr:uid="{00000000-0005-0000-0000-0000AD830000}"/>
    <cellStyle name="Normal 26 2 6 2" xfId="33738" xr:uid="{00000000-0005-0000-0000-0000AE830000}"/>
    <cellStyle name="Normal 26 2 6 2 2" xfId="33739" xr:uid="{00000000-0005-0000-0000-0000AF830000}"/>
    <cellStyle name="Normal 26 2 6 3" xfId="33740" xr:uid="{00000000-0005-0000-0000-0000B0830000}"/>
    <cellStyle name="Normal 26 2 7" xfId="33741" xr:uid="{00000000-0005-0000-0000-0000B1830000}"/>
    <cellStyle name="Normal 26 2 7 2" xfId="33742" xr:uid="{00000000-0005-0000-0000-0000B2830000}"/>
    <cellStyle name="Normal 26 2 8" xfId="33743" xr:uid="{00000000-0005-0000-0000-0000B3830000}"/>
    <cellStyle name="Normal 26 3" xfId="33744" xr:uid="{00000000-0005-0000-0000-0000B4830000}"/>
    <cellStyle name="Normal 26 3 2" xfId="33745" xr:uid="{00000000-0005-0000-0000-0000B5830000}"/>
    <cellStyle name="Normal 26 3 2 2" xfId="33746" xr:uid="{00000000-0005-0000-0000-0000B6830000}"/>
    <cellStyle name="Normal 26 3 2 2 2" xfId="33747" xr:uid="{00000000-0005-0000-0000-0000B7830000}"/>
    <cellStyle name="Normal 26 3 2 2 2 2" xfId="33748" xr:uid="{00000000-0005-0000-0000-0000B8830000}"/>
    <cellStyle name="Normal 26 3 2 2 2 2 2" xfId="33749" xr:uid="{00000000-0005-0000-0000-0000B9830000}"/>
    <cellStyle name="Normal 26 3 2 2 2 3" xfId="33750" xr:uid="{00000000-0005-0000-0000-0000BA830000}"/>
    <cellStyle name="Normal 26 3 2 2 3" xfId="33751" xr:uid="{00000000-0005-0000-0000-0000BB830000}"/>
    <cellStyle name="Normal 26 3 2 2 3 2" xfId="33752" xr:uid="{00000000-0005-0000-0000-0000BC830000}"/>
    <cellStyle name="Normal 26 3 2 2 4" xfId="33753" xr:uid="{00000000-0005-0000-0000-0000BD830000}"/>
    <cellStyle name="Normal 26 3 2 3" xfId="33754" xr:uid="{00000000-0005-0000-0000-0000BE830000}"/>
    <cellStyle name="Normal 26 3 2 3 2" xfId="33755" xr:uid="{00000000-0005-0000-0000-0000BF830000}"/>
    <cellStyle name="Normal 26 3 2 3 2 2" xfId="33756" xr:uid="{00000000-0005-0000-0000-0000C0830000}"/>
    <cellStyle name="Normal 26 3 2 3 3" xfId="33757" xr:uid="{00000000-0005-0000-0000-0000C1830000}"/>
    <cellStyle name="Normal 26 3 2 4" xfId="33758" xr:uid="{00000000-0005-0000-0000-0000C2830000}"/>
    <cellStyle name="Normal 26 3 2 4 2" xfId="33759" xr:uid="{00000000-0005-0000-0000-0000C3830000}"/>
    <cellStyle name="Normal 26 3 2 4 2 2" xfId="33760" xr:uid="{00000000-0005-0000-0000-0000C4830000}"/>
    <cellStyle name="Normal 26 3 2 4 3" xfId="33761" xr:uid="{00000000-0005-0000-0000-0000C5830000}"/>
    <cellStyle name="Normal 26 3 2 5" xfId="33762" xr:uid="{00000000-0005-0000-0000-0000C6830000}"/>
    <cellStyle name="Normal 26 3 2 5 2" xfId="33763" xr:uid="{00000000-0005-0000-0000-0000C7830000}"/>
    <cellStyle name="Normal 26 3 2 6" xfId="33764" xr:uid="{00000000-0005-0000-0000-0000C8830000}"/>
    <cellStyle name="Normal 26 3 3" xfId="33765" xr:uid="{00000000-0005-0000-0000-0000C9830000}"/>
    <cellStyle name="Normal 26 3 3 2" xfId="33766" xr:uid="{00000000-0005-0000-0000-0000CA830000}"/>
    <cellStyle name="Normal 26 3 3 2 2" xfId="33767" xr:uid="{00000000-0005-0000-0000-0000CB830000}"/>
    <cellStyle name="Normal 26 3 3 2 2 2" xfId="33768" xr:uid="{00000000-0005-0000-0000-0000CC830000}"/>
    <cellStyle name="Normal 26 3 3 2 3" xfId="33769" xr:uid="{00000000-0005-0000-0000-0000CD830000}"/>
    <cellStyle name="Normal 26 3 3 3" xfId="33770" xr:uid="{00000000-0005-0000-0000-0000CE830000}"/>
    <cellStyle name="Normal 26 3 3 3 2" xfId="33771" xr:uid="{00000000-0005-0000-0000-0000CF830000}"/>
    <cellStyle name="Normal 26 3 3 4" xfId="33772" xr:uid="{00000000-0005-0000-0000-0000D0830000}"/>
    <cellStyle name="Normal 26 3 4" xfId="33773" xr:uid="{00000000-0005-0000-0000-0000D1830000}"/>
    <cellStyle name="Normal 26 3 4 2" xfId="33774" xr:uid="{00000000-0005-0000-0000-0000D2830000}"/>
    <cellStyle name="Normal 26 3 4 2 2" xfId="33775" xr:uid="{00000000-0005-0000-0000-0000D3830000}"/>
    <cellStyle name="Normal 26 3 4 3" xfId="33776" xr:uid="{00000000-0005-0000-0000-0000D4830000}"/>
    <cellStyle name="Normal 26 3 5" xfId="33777" xr:uid="{00000000-0005-0000-0000-0000D5830000}"/>
    <cellStyle name="Normal 26 3 5 2" xfId="33778" xr:uid="{00000000-0005-0000-0000-0000D6830000}"/>
    <cellStyle name="Normal 26 3 5 2 2" xfId="33779" xr:uid="{00000000-0005-0000-0000-0000D7830000}"/>
    <cellStyle name="Normal 26 3 5 3" xfId="33780" xr:uid="{00000000-0005-0000-0000-0000D8830000}"/>
    <cellStyle name="Normal 26 3 6" xfId="33781" xr:uid="{00000000-0005-0000-0000-0000D9830000}"/>
    <cellStyle name="Normal 26 3 6 2" xfId="33782" xr:uid="{00000000-0005-0000-0000-0000DA830000}"/>
    <cellStyle name="Normal 26 3 7" xfId="33783" xr:uid="{00000000-0005-0000-0000-0000DB830000}"/>
    <cellStyle name="Normal 26 4" xfId="33784" xr:uid="{00000000-0005-0000-0000-0000DC830000}"/>
    <cellStyle name="Normal 26 4 2" xfId="33785" xr:uid="{00000000-0005-0000-0000-0000DD830000}"/>
    <cellStyle name="Normal 26 4 2 2" xfId="33786" xr:uid="{00000000-0005-0000-0000-0000DE830000}"/>
    <cellStyle name="Normal 26 4 2 2 2" xfId="33787" xr:uid="{00000000-0005-0000-0000-0000DF830000}"/>
    <cellStyle name="Normal 26 4 2 2 2 2" xfId="33788" xr:uid="{00000000-0005-0000-0000-0000E0830000}"/>
    <cellStyle name="Normal 26 4 2 2 3" xfId="33789" xr:uid="{00000000-0005-0000-0000-0000E1830000}"/>
    <cellStyle name="Normal 26 4 2 3" xfId="33790" xr:uid="{00000000-0005-0000-0000-0000E2830000}"/>
    <cellStyle name="Normal 26 4 2 3 2" xfId="33791" xr:uid="{00000000-0005-0000-0000-0000E3830000}"/>
    <cellStyle name="Normal 26 4 2 4" xfId="33792" xr:uid="{00000000-0005-0000-0000-0000E4830000}"/>
    <cellStyle name="Normal 26 4 3" xfId="33793" xr:uid="{00000000-0005-0000-0000-0000E5830000}"/>
    <cellStyle name="Normal 26 4 3 2" xfId="33794" xr:uid="{00000000-0005-0000-0000-0000E6830000}"/>
    <cellStyle name="Normal 26 4 3 2 2" xfId="33795" xr:uid="{00000000-0005-0000-0000-0000E7830000}"/>
    <cellStyle name="Normal 26 4 3 3" xfId="33796" xr:uid="{00000000-0005-0000-0000-0000E8830000}"/>
    <cellStyle name="Normal 26 4 4" xfId="33797" xr:uid="{00000000-0005-0000-0000-0000E9830000}"/>
    <cellStyle name="Normal 26 4 4 2" xfId="33798" xr:uid="{00000000-0005-0000-0000-0000EA830000}"/>
    <cellStyle name="Normal 26 4 4 2 2" xfId="33799" xr:uid="{00000000-0005-0000-0000-0000EB830000}"/>
    <cellStyle name="Normal 26 4 4 3" xfId="33800" xr:uid="{00000000-0005-0000-0000-0000EC830000}"/>
    <cellStyle name="Normal 26 4 5" xfId="33801" xr:uid="{00000000-0005-0000-0000-0000ED830000}"/>
    <cellStyle name="Normal 26 4 5 2" xfId="33802" xr:uid="{00000000-0005-0000-0000-0000EE830000}"/>
    <cellStyle name="Normal 26 4 6" xfId="33803" xr:uid="{00000000-0005-0000-0000-0000EF830000}"/>
    <cellStyle name="Normal 26 5" xfId="33804" xr:uid="{00000000-0005-0000-0000-0000F0830000}"/>
    <cellStyle name="Normal 26 5 2" xfId="33805" xr:uid="{00000000-0005-0000-0000-0000F1830000}"/>
    <cellStyle name="Normal 26 5 2 2" xfId="33806" xr:uid="{00000000-0005-0000-0000-0000F2830000}"/>
    <cellStyle name="Normal 26 5 2 2 2" xfId="33807" xr:uid="{00000000-0005-0000-0000-0000F3830000}"/>
    <cellStyle name="Normal 26 5 2 3" xfId="33808" xr:uid="{00000000-0005-0000-0000-0000F4830000}"/>
    <cellStyle name="Normal 26 5 3" xfId="33809" xr:uid="{00000000-0005-0000-0000-0000F5830000}"/>
    <cellStyle name="Normal 26 5 3 2" xfId="33810" xr:uid="{00000000-0005-0000-0000-0000F6830000}"/>
    <cellStyle name="Normal 26 5 4" xfId="33811" xr:uid="{00000000-0005-0000-0000-0000F7830000}"/>
    <cellStyle name="Normal 26 6" xfId="33812" xr:uid="{00000000-0005-0000-0000-0000F8830000}"/>
    <cellStyle name="Normal 26 6 2" xfId="33813" xr:uid="{00000000-0005-0000-0000-0000F9830000}"/>
    <cellStyle name="Normal 26 6 2 2" xfId="33814" xr:uid="{00000000-0005-0000-0000-0000FA830000}"/>
    <cellStyle name="Normal 26 6 3" xfId="33815" xr:uid="{00000000-0005-0000-0000-0000FB830000}"/>
    <cellStyle name="Normal 26 7" xfId="33816" xr:uid="{00000000-0005-0000-0000-0000FC830000}"/>
    <cellStyle name="Normal 26 7 2" xfId="33817" xr:uid="{00000000-0005-0000-0000-0000FD830000}"/>
    <cellStyle name="Normal 26 7 2 2" xfId="33818" xr:uid="{00000000-0005-0000-0000-0000FE830000}"/>
    <cellStyle name="Normal 26 7 3" xfId="33819" xr:uid="{00000000-0005-0000-0000-0000FF830000}"/>
    <cellStyle name="Normal 26 8" xfId="33820" xr:uid="{00000000-0005-0000-0000-000000840000}"/>
    <cellStyle name="Normal 26 8 2" xfId="33821" xr:uid="{00000000-0005-0000-0000-000001840000}"/>
    <cellStyle name="Normal 26 9" xfId="33822" xr:uid="{00000000-0005-0000-0000-000002840000}"/>
    <cellStyle name="Normal 27" xfId="33823" xr:uid="{00000000-0005-0000-0000-000003840000}"/>
    <cellStyle name="Normal 27 2" xfId="33824" xr:uid="{00000000-0005-0000-0000-000004840000}"/>
    <cellStyle name="Normal 27 2 2" xfId="33825" xr:uid="{00000000-0005-0000-0000-000005840000}"/>
    <cellStyle name="Normal 27 2 2 2" xfId="33826" xr:uid="{00000000-0005-0000-0000-000006840000}"/>
    <cellStyle name="Normal 27 2 2 2 2" xfId="33827" xr:uid="{00000000-0005-0000-0000-000007840000}"/>
    <cellStyle name="Normal 27 2 2 2 2 2" xfId="33828" xr:uid="{00000000-0005-0000-0000-000008840000}"/>
    <cellStyle name="Normal 27 2 2 2 2 2 2" xfId="33829" xr:uid="{00000000-0005-0000-0000-000009840000}"/>
    <cellStyle name="Normal 27 2 2 2 2 2 2 2" xfId="33830" xr:uid="{00000000-0005-0000-0000-00000A840000}"/>
    <cellStyle name="Normal 27 2 2 2 2 2 3" xfId="33831" xr:uid="{00000000-0005-0000-0000-00000B840000}"/>
    <cellStyle name="Normal 27 2 2 2 2 3" xfId="33832" xr:uid="{00000000-0005-0000-0000-00000C840000}"/>
    <cellStyle name="Normal 27 2 2 2 2 3 2" xfId="33833" xr:uid="{00000000-0005-0000-0000-00000D840000}"/>
    <cellStyle name="Normal 27 2 2 2 2 4" xfId="33834" xr:uid="{00000000-0005-0000-0000-00000E840000}"/>
    <cellStyle name="Normal 27 2 2 2 3" xfId="33835" xr:uid="{00000000-0005-0000-0000-00000F840000}"/>
    <cellStyle name="Normal 27 2 2 2 3 2" xfId="33836" xr:uid="{00000000-0005-0000-0000-000010840000}"/>
    <cellStyle name="Normal 27 2 2 2 3 2 2" xfId="33837" xr:uid="{00000000-0005-0000-0000-000011840000}"/>
    <cellStyle name="Normal 27 2 2 2 3 3" xfId="33838" xr:uid="{00000000-0005-0000-0000-000012840000}"/>
    <cellStyle name="Normal 27 2 2 2 4" xfId="33839" xr:uid="{00000000-0005-0000-0000-000013840000}"/>
    <cellStyle name="Normal 27 2 2 2 4 2" xfId="33840" xr:uid="{00000000-0005-0000-0000-000014840000}"/>
    <cellStyle name="Normal 27 2 2 2 4 2 2" xfId="33841" xr:uid="{00000000-0005-0000-0000-000015840000}"/>
    <cellStyle name="Normal 27 2 2 2 4 3" xfId="33842" xr:uid="{00000000-0005-0000-0000-000016840000}"/>
    <cellStyle name="Normal 27 2 2 2 5" xfId="33843" xr:uid="{00000000-0005-0000-0000-000017840000}"/>
    <cellStyle name="Normal 27 2 2 2 5 2" xfId="33844" xr:uid="{00000000-0005-0000-0000-000018840000}"/>
    <cellStyle name="Normal 27 2 2 2 6" xfId="33845" xr:uid="{00000000-0005-0000-0000-000019840000}"/>
    <cellStyle name="Normal 27 2 2 3" xfId="33846" xr:uid="{00000000-0005-0000-0000-00001A840000}"/>
    <cellStyle name="Normal 27 2 2 3 2" xfId="33847" xr:uid="{00000000-0005-0000-0000-00001B840000}"/>
    <cellStyle name="Normal 27 2 2 3 2 2" xfId="33848" xr:uid="{00000000-0005-0000-0000-00001C840000}"/>
    <cellStyle name="Normal 27 2 2 3 2 2 2" xfId="33849" xr:uid="{00000000-0005-0000-0000-00001D840000}"/>
    <cellStyle name="Normal 27 2 2 3 2 3" xfId="33850" xr:uid="{00000000-0005-0000-0000-00001E840000}"/>
    <cellStyle name="Normal 27 2 2 3 3" xfId="33851" xr:uid="{00000000-0005-0000-0000-00001F840000}"/>
    <cellStyle name="Normal 27 2 2 3 3 2" xfId="33852" xr:uid="{00000000-0005-0000-0000-000020840000}"/>
    <cellStyle name="Normal 27 2 2 3 4" xfId="33853" xr:uid="{00000000-0005-0000-0000-000021840000}"/>
    <cellStyle name="Normal 27 2 2 4" xfId="33854" xr:uid="{00000000-0005-0000-0000-000022840000}"/>
    <cellStyle name="Normal 27 2 2 4 2" xfId="33855" xr:uid="{00000000-0005-0000-0000-000023840000}"/>
    <cellStyle name="Normal 27 2 2 4 2 2" xfId="33856" xr:uid="{00000000-0005-0000-0000-000024840000}"/>
    <cellStyle name="Normal 27 2 2 4 3" xfId="33857" xr:uid="{00000000-0005-0000-0000-000025840000}"/>
    <cellStyle name="Normal 27 2 2 5" xfId="33858" xr:uid="{00000000-0005-0000-0000-000026840000}"/>
    <cellStyle name="Normal 27 2 2 5 2" xfId="33859" xr:uid="{00000000-0005-0000-0000-000027840000}"/>
    <cellStyle name="Normal 27 2 2 5 2 2" xfId="33860" xr:uid="{00000000-0005-0000-0000-000028840000}"/>
    <cellStyle name="Normal 27 2 2 5 3" xfId="33861" xr:uid="{00000000-0005-0000-0000-000029840000}"/>
    <cellStyle name="Normal 27 2 2 6" xfId="33862" xr:uid="{00000000-0005-0000-0000-00002A840000}"/>
    <cellStyle name="Normal 27 2 2 6 2" xfId="33863" xr:uid="{00000000-0005-0000-0000-00002B840000}"/>
    <cellStyle name="Normal 27 2 2 7" xfId="33864" xr:uid="{00000000-0005-0000-0000-00002C840000}"/>
    <cellStyle name="Normal 27 2 3" xfId="33865" xr:uid="{00000000-0005-0000-0000-00002D840000}"/>
    <cellStyle name="Normal 27 2 3 2" xfId="33866" xr:uid="{00000000-0005-0000-0000-00002E840000}"/>
    <cellStyle name="Normal 27 2 3 2 2" xfId="33867" xr:uid="{00000000-0005-0000-0000-00002F840000}"/>
    <cellStyle name="Normal 27 2 3 2 2 2" xfId="33868" xr:uid="{00000000-0005-0000-0000-000030840000}"/>
    <cellStyle name="Normal 27 2 3 2 2 2 2" xfId="33869" xr:uid="{00000000-0005-0000-0000-000031840000}"/>
    <cellStyle name="Normal 27 2 3 2 2 3" xfId="33870" xr:uid="{00000000-0005-0000-0000-000032840000}"/>
    <cellStyle name="Normal 27 2 3 2 3" xfId="33871" xr:uid="{00000000-0005-0000-0000-000033840000}"/>
    <cellStyle name="Normal 27 2 3 2 3 2" xfId="33872" xr:uid="{00000000-0005-0000-0000-000034840000}"/>
    <cellStyle name="Normal 27 2 3 2 4" xfId="33873" xr:uid="{00000000-0005-0000-0000-000035840000}"/>
    <cellStyle name="Normal 27 2 3 3" xfId="33874" xr:uid="{00000000-0005-0000-0000-000036840000}"/>
    <cellStyle name="Normal 27 2 3 3 2" xfId="33875" xr:uid="{00000000-0005-0000-0000-000037840000}"/>
    <cellStyle name="Normal 27 2 3 3 2 2" xfId="33876" xr:uid="{00000000-0005-0000-0000-000038840000}"/>
    <cellStyle name="Normal 27 2 3 3 3" xfId="33877" xr:uid="{00000000-0005-0000-0000-000039840000}"/>
    <cellStyle name="Normal 27 2 3 4" xfId="33878" xr:uid="{00000000-0005-0000-0000-00003A840000}"/>
    <cellStyle name="Normal 27 2 3 4 2" xfId="33879" xr:uid="{00000000-0005-0000-0000-00003B840000}"/>
    <cellStyle name="Normal 27 2 3 4 2 2" xfId="33880" xr:uid="{00000000-0005-0000-0000-00003C840000}"/>
    <cellStyle name="Normal 27 2 3 4 3" xfId="33881" xr:uid="{00000000-0005-0000-0000-00003D840000}"/>
    <cellStyle name="Normal 27 2 3 5" xfId="33882" xr:uid="{00000000-0005-0000-0000-00003E840000}"/>
    <cellStyle name="Normal 27 2 3 5 2" xfId="33883" xr:uid="{00000000-0005-0000-0000-00003F840000}"/>
    <cellStyle name="Normal 27 2 3 6" xfId="33884" xr:uid="{00000000-0005-0000-0000-000040840000}"/>
    <cellStyle name="Normal 27 2 4" xfId="33885" xr:uid="{00000000-0005-0000-0000-000041840000}"/>
    <cellStyle name="Normal 27 2 4 2" xfId="33886" xr:uid="{00000000-0005-0000-0000-000042840000}"/>
    <cellStyle name="Normal 27 2 4 2 2" xfId="33887" xr:uid="{00000000-0005-0000-0000-000043840000}"/>
    <cellStyle name="Normal 27 2 4 2 2 2" xfId="33888" xr:uid="{00000000-0005-0000-0000-000044840000}"/>
    <cellStyle name="Normal 27 2 4 2 3" xfId="33889" xr:uid="{00000000-0005-0000-0000-000045840000}"/>
    <cellStyle name="Normal 27 2 4 3" xfId="33890" xr:uid="{00000000-0005-0000-0000-000046840000}"/>
    <cellStyle name="Normal 27 2 4 3 2" xfId="33891" xr:uid="{00000000-0005-0000-0000-000047840000}"/>
    <cellStyle name="Normal 27 2 4 4" xfId="33892" xr:uid="{00000000-0005-0000-0000-000048840000}"/>
    <cellStyle name="Normal 27 2 5" xfId="33893" xr:uid="{00000000-0005-0000-0000-000049840000}"/>
    <cellStyle name="Normal 27 2 5 2" xfId="33894" xr:uid="{00000000-0005-0000-0000-00004A840000}"/>
    <cellStyle name="Normal 27 2 5 2 2" xfId="33895" xr:uid="{00000000-0005-0000-0000-00004B840000}"/>
    <cellStyle name="Normal 27 2 5 3" xfId="33896" xr:uid="{00000000-0005-0000-0000-00004C840000}"/>
    <cellStyle name="Normal 27 2 6" xfId="33897" xr:uid="{00000000-0005-0000-0000-00004D840000}"/>
    <cellStyle name="Normal 27 2 6 2" xfId="33898" xr:uid="{00000000-0005-0000-0000-00004E840000}"/>
    <cellStyle name="Normal 27 2 6 2 2" xfId="33899" xr:uid="{00000000-0005-0000-0000-00004F840000}"/>
    <cellStyle name="Normal 27 2 6 3" xfId="33900" xr:uid="{00000000-0005-0000-0000-000050840000}"/>
    <cellStyle name="Normal 27 2 7" xfId="33901" xr:uid="{00000000-0005-0000-0000-000051840000}"/>
    <cellStyle name="Normal 27 2 7 2" xfId="33902" xr:uid="{00000000-0005-0000-0000-000052840000}"/>
    <cellStyle name="Normal 27 2 8" xfId="33903" xr:uid="{00000000-0005-0000-0000-000053840000}"/>
    <cellStyle name="Normal 27 3" xfId="33904" xr:uid="{00000000-0005-0000-0000-000054840000}"/>
    <cellStyle name="Normal 27 3 2" xfId="33905" xr:uid="{00000000-0005-0000-0000-000055840000}"/>
    <cellStyle name="Normal 27 3 2 2" xfId="33906" xr:uid="{00000000-0005-0000-0000-000056840000}"/>
    <cellStyle name="Normal 27 3 2 2 2" xfId="33907" xr:uid="{00000000-0005-0000-0000-000057840000}"/>
    <cellStyle name="Normal 27 3 2 2 2 2" xfId="33908" xr:uid="{00000000-0005-0000-0000-000058840000}"/>
    <cellStyle name="Normal 27 3 2 2 2 2 2" xfId="33909" xr:uid="{00000000-0005-0000-0000-000059840000}"/>
    <cellStyle name="Normal 27 3 2 2 2 3" xfId="33910" xr:uid="{00000000-0005-0000-0000-00005A840000}"/>
    <cellStyle name="Normal 27 3 2 2 3" xfId="33911" xr:uid="{00000000-0005-0000-0000-00005B840000}"/>
    <cellStyle name="Normal 27 3 2 2 3 2" xfId="33912" xr:uid="{00000000-0005-0000-0000-00005C840000}"/>
    <cellStyle name="Normal 27 3 2 2 4" xfId="33913" xr:uid="{00000000-0005-0000-0000-00005D840000}"/>
    <cellStyle name="Normal 27 3 2 3" xfId="33914" xr:uid="{00000000-0005-0000-0000-00005E840000}"/>
    <cellStyle name="Normal 27 3 2 3 2" xfId="33915" xr:uid="{00000000-0005-0000-0000-00005F840000}"/>
    <cellStyle name="Normal 27 3 2 3 2 2" xfId="33916" xr:uid="{00000000-0005-0000-0000-000060840000}"/>
    <cellStyle name="Normal 27 3 2 3 3" xfId="33917" xr:uid="{00000000-0005-0000-0000-000061840000}"/>
    <cellStyle name="Normal 27 3 2 4" xfId="33918" xr:uid="{00000000-0005-0000-0000-000062840000}"/>
    <cellStyle name="Normal 27 3 2 4 2" xfId="33919" xr:uid="{00000000-0005-0000-0000-000063840000}"/>
    <cellStyle name="Normal 27 3 2 4 2 2" xfId="33920" xr:uid="{00000000-0005-0000-0000-000064840000}"/>
    <cellStyle name="Normal 27 3 2 4 3" xfId="33921" xr:uid="{00000000-0005-0000-0000-000065840000}"/>
    <cellStyle name="Normal 27 3 2 5" xfId="33922" xr:uid="{00000000-0005-0000-0000-000066840000}"/>
    <cellStyle name="Normal 27 3 2 5 2" xfId="33923" xr:uid="{00000000-0005-0000-0000-000067840000}"/>
    <cellStyle name="Normal 27 3 2 6" xfId="33924" xr:uid="{00000000-0005-0000-0000-000068840000}"/>
    <cellStyle name="Normal 27 3 3" xfId="33925" xr:uid="{00000000-0005-0000-0000-000069840000}"/>
    <cellStyle name="Normal 27 3 3 2" xfId="33926" xr:uid="{00000000-0005-0000-0000-00006A840000}"/>
    <cellStyle name="Normal 27 3 3 2 2" xfId="33927" xr:uid="{00000000-0005-0000-0000-00006B840000}"/>
    <cellStyle name="Normal 27 3 3 2 2 2" xfId="33928" xr:uid="{00000000-0005-0000-0000-00006C840000}"/>
    <cellStyle name="Normal 27 3 3 2 3" xfId="33929" xr:uid="{00000000-0005-0000-0000-00006D840000}"/>
    <cellStyle name="Normal 27 3 3 3" xfId="33930" xr:uid="{00000000-0005-0000-0000-00006E840000}"/>
    <cellStyle name="Normal 27 3 3 3 2" xfId="33931" xr:uid="{00000000-0005-0000-0000-00006F840000}"/>
    <cellStyle name="Normal 27 3 3 4" xfId="33932" xr:uid="{00000000-0005-0000-0000-000070840000}"/>
    <cellStyle name="Normal 27 3 4" xfId="33933" xr:uid="{00000000-0005-0000-0000-000071840000}"/>
    <cellStyle name="Normal 27 3 4 2" xfId="33934" xr:uid="{00000000-0005-0000-0000-000072840000}"/>
    <cellStyle name="Normal 27 3 4 2 2" xfId="33935" xr:uid="{00000000-0005-0000-0000-000073840000}"/>
    <cellStyle name="Normal 27 3 4 3" xfId="33936" xr:uid="{00000000-0005-0000-0000-000074840000}"/>
    <cellStyle name="Normal 27 3 5" xfId="33937" xr:uid="{00000000-0005-0000-0000-000075840000}"/>
    <cellStyle name="Normal 27 3 5 2" xfId="33938" xr:uid="{00000000-0005-0000-0000-000076840000}"/>
    <cellStyle name="Normal 27 3 5 2 2" xfId="33939" xr:uid="{00000000-0005-0000-0000-000077840000}"/>
    <cellStyle name="Normal 27 3 5 3" xfId="33940" xr:uid="{00000000-0005-0000-0000-000078840000}"/>
    <cellStyle name="Normal 27 3 6" xfId="33941" xr:uid="{00000000-0005-0000-0000-000079840000}"/>
    <cellStyle name="Normal 27 3 6 2" xfId="33942" xr:uid="{00000000-0005-0000-0000-00007A840000}"/>
    <cellStyle name="Normal 27 3 7" xfId="33943" xr:uid="{00000000-0005-0000-0000-00007B840000}"/>
    <cellStyle name="Normal 27 4" xfId="33944" xr:uid="{00000000-0005-0000-0000-00007C840000}"/>
    <cellStyle name="Normal 27 4 2" xfId="33945" xr:uid="{00000000-0005-0000-0000-00007D840000}"/>
    <cellStyle name="Normal 27 4 2 2" xfId="33946" xr:uid="{00000000-0005-0000-0000-00007E840000}"/>
    <cellStyle name="Normal 27 4 2 2 2" xfId="33947" xr:uid="{00000000-0005-0000-0000-00007F840000}"/>
    <cellStyle name="Normal 27 4 2 2 2 2" xfId="33948" xr:uid="{00000000-0005-0000-0000-000080840000}"/>
    <cellStyle name="Normal 27 4 2 2 3" xfId="33949" xr:uid="{00000000-0005-0000-0000-000081840000}"/>
    <cellStyle name="Normal 27 4 2 3" xfId="33950" xr:uid="{00000000-0005-0000-0000-000082840000}"/>
    <cellStyle name="Normal 27 4 2 3 2" xfId="33951" xr:uid="{00000000-0005-0000-0000-000083840000}"/>
    <cellStyle name="Normal 27 4 2 4" xfId="33952" xr:uid="{00000000-0005-0000-0000-000084840000}"/>
    <cellStyle name="Normal 27 4 3" xfId="33953" xr:uid="{00000000-0005-0000-0000-000085840000}"/>
    <cellStyle name="Normal 27 4 3 2" xfId="33954" xr:uid="{00000000-0005-0000-0000-000086840000}"/>
    <cellStyle name="Normal 27 4 3 2 2" xfId="33955" xr:uid="{00000000-0005-0000-0000-000087840000}"/>
    <cellStyle name="Normal 27 4 3 3" xfId="33956" xr:uid="{00000000-0005-0000-0000-000088840000}"/>
    <cellStyle name="Normal 27 4 4" xfId="33957" xr:uid="{00000000-0005-0000-0000-000089840000}"/>
    <cellStyle name="Normal 27 4 4 2" xfId="33958" xr:uid="{00000000-0005-0000-0000-00008A840000}"/>
    <cellStyle name="Normal 27 4 4 2 2" xfId="33959" xr:uid="{00000000-0005-0000-0000-00008B840000}"/>
    <cellStyle name="Normal 27 4 4 3" xfId="33960" xr:uid="{00000000-0005-0000-0000-00008C840000}"/>
    <cellStyle name="Normal 27 4 5" xfId="33961" xr:uid="{00000000-0005-0000-0000-00008D840000}"/>
    <cellStyle name="Normal 27 4 5 2" xfId="33962" xr:uid="{00000000-0005-0000-0000-00008E840000}"/>
    <cellStyle name="Normal 27 4 6" xfId="33963" xr:uid="{00000000-0005-0000-0000-00008F840000}"/>
    <cellStyle name="Normal 27 5" xfId="33964" xr:uid="{00000000-0005-0000-0000-000090840000}"/>
    <cellStyle name="Normal 27 5 2" xfId="33965" xr:uid="{00000000-0005-0000-0000-000091840000}"/>
    <cellStyle name="Normal 27 5 2 2" xfId="33966" xr:uid="{00000000-0005-0000-0000-000092840000}"/>
    <cellStyle name="Normal 27 5 2 2 2" xfId="33967" xr:uid="{00000000-0005-0000-0000-000093840000}"/>
    <cellStyle name="Normal 27 5 2 3" xfId="33968" xr:uid="{00000000-0005-0000-0000-000094840000}"/>
    <cellStyle name="Normal 27 5 3" xfId="33969" xr:uid="{00000000-0005-0000-0000-000095840000}"/>
    <cellStyle name="Normal 27 5 3 2" xfId="33970" xr:uid="{00000000-0005-0000-0000-000096840000}"/>
    <cellStyle name="Normal 27 5 4" xfId="33971" xr:uid="{00000000-0005-0000-0000-000097840000}"/>
    <cellStyle name="Normal 27 6" xfId="33972" xr:uid="{00000000-0005-0000-0000-000098840000}"/>
    <cellStyle name="Normal 27 6 2" xfId="33973" xr:uid="{00000000-0005-0000-0000-000099840000}"/>
    <cellStyle name="Normal 27 6 2 2" xfId="33974" xr:uid="{00000000-0005-0000-0000-00009A840000}"/>
    <cellStyle name="Normal 27 6 3" xfId="33975" xr:uid="{00000000-0005-0000-0000-00009B840000}"/>
    <cellStyle name="Normal 27 7" xfId="33976" xr:uid="{00000000-0005-0000-0000-00009C840000}"/>
    <cellStyle name="Normal 27 7 2" xfId="33977" xr:uid="{00000000-0005-0000-0000-00009D840000}"/>
    <cellStyle name="Normal 27 7 2 2" xfId="33978" xr:uid="{00000000-0005-0000-0000-00009E840000}"/>
    <cellStyle name="Normal 27 7 3" xfId="33979" xr:uid="{00000000-0005-0000-0000-00009F840000}"/>
    <cellStyle name="Normal 27 8" xfId="33980" xr:uid="{00000000-0005-0000-0000-0000A0840000}"/>
    <cellStyle name="Normal 27 8 2" xfId="33981" xr:uid="{00000000-0005-0000-0000-0000A1840000}"/>
    <cellStyle name="Normal 27 9" xfId="33982" xr:uid="{00000000-0005-0000-0000-0000A2840000}"/>
    <cellStyle name="Normal 28" xfId="33983" xr:uid="{00000000-0005-0000-0000-0000A3840000}"/>
    <cellStyle name="Normal 28 2" xfId="33984" xr:uid="{00000000-0005-0000-0000-0000A4840000}"/>
    <cellStyle name="Normal 28 2 2" xfId="33985" xr:uid="{00000000-0005-0000-0000-0000A5840000}"/>
    <cellStyle name="Normal 28 2 2 2" xfId="33986" xr:uid="{00000000-0005-0000-0000-0000A6840000}"/>
    <cellStyle name="Normal 28 2 2 2 2" xfId="33987" xr:uid="{00000000-0005-0000-0000-0000A7840000}"/>
    <cellStyle name="Normal 28 2 2 2 2 2" xfId="33988" xr:uid="{00000000-0005-0000-0000-0000A8840000}"/>
    <cellStyle name="Normal 28 2 2 2 2 2 2" xfId="33989" xr:uid="{00000000-0005-0000-0000-0000A9840000}"/>
    <cellStyle name="Normal 28 2 2 2 2 2 2 2" xfId="33990" xr:uid="{00000000-0005-0000-0000-0000AA840000}"/>
    <cellStyle name="Normal 28 2 2 2 2 2 3" xfId="33991" xr:uid="{00000000-0005-0000-0000-0000AB840000}"/>
    <cellStyle name="Normal 28 2 2 2 2 3" xfId="33992" xr:uid="{00000000-0005-0000-0000-0000AC840000}"/>
    <cellStyle name="Normal 28 2 2 2 2 3 2" xfId="33993" xr:uid="{00000000-0005-0000-0000-0000AD840000}"/>
    <cellStyle name="Normal 28 2 2 2 2 4" xfId="33994" xr:uid="{00000000-0005-0000-0000-0000AE840000}"/>
    <cellStyle name="Normal 28 2 2 2 3" xfId="33995" xr:uid="{00000000-0005-0000-0000-0000AF840000}"/>
    <cellStyle name="Normal 28 2 2 2 3 2" xfId="33996" xr:uid="{00000000-0005-0000-0000-0000B0840000}"/>
    <cellStyle name="Normal 28 2 2 2 3 2 2" xfId="33997" xr:uid="{00000000-0005-0000-0000-0000B1840000}"/>
    <cellStyle name="Normal 28 2 2 2 3 3" xfId="33998" xr:uid="{00000000-0005-0000-0000-0000B2840000}"/>
    <cellStyle name="Normal 28 2 2 2 4" xfId="33999" xr:uid="{00000000-0005-0000-0000-0000B3840000}"/>
    <cellStyle name="Normal 28 2 2 2 4 2" xfId="34000" xr:uid="{00000000-0005-0000-0000-0000B4840000}"/>
    <cellStyle name="Normal 28 2 2 2 4 2 2" xfId="34001" xr:uid="{00000000-0005-0000-0000-0000B5840000}"/>
    <cellStyle name="Normal 28 2 2 2 4 3" xfId="34002" xr:uid="{00000000-0005-0000-0000-0000B6840000}"/>
    <cellStyle name="Normal 28 2 2 2 5" xfId="34003" xr:uid="{00000000-0005-0000-0000-0000B7840000}"/>
    <cellStyle name="Normal 28 2 2 2 5 2" xfId="34004" xr:uid="{00000000-0005-0000-0000-0000B8840000}"/>
    <cellStyle name="Normal 28 2 2 2 6" xfId="34005" xr:uid="{00000000-0005-0000-0000-0000B9840000}"/>
    <cellStyle name="Normal 28 2 2 3" xfId="34006" xr:uid="{00000000-0005-0000-0000-0000BA840000}"/>
    <cellStyle name="Normal 28 2 2 3 2" xfId="34007" xr:uid="{00000000-0005-0000-0000-0000BB840000}"/>
    <cellStyle name="Normal 28 2 2 3 2 2" xfId="34008" xr:uid="{00000000-0005-0000-0000-0000BC840000}"/>
    <cellStyle name="Normal 28 2 2 3 2 2 2" xfId="34009" xr:uid="{00000000-0005-0000-0000-0000BD840000}"/>
    <cellStyle name="Normal 28 2 2 3 2 3" xfId="34010" xr:uid="{00000000-0005-0000-0000-0000BE840000}"/>
    <cellStyle name="Normal 28 2 2 3 3" xfId="34011" xr:uid="{00000000-0005-0000-0000-0000BF840000}"/>
    <cellStyle name="Normal 28 2 2 3 3 2" xfId="34012" xr:uid="{00000000-0005-0000-0000-0000C0840000}"/>
    <cellStyle name="Normal 28 2 2 3 4" xfId="34013" xr:uid="{00000000-0005-0000-0000-0000C1840000}"/>
    <cellStyle name="Normal 28 2 2 4" xfId="34014" xr:uid="{00000000-0005-0000-0000-0000C2840000}"/>
    <cellStyle name="Normal 28 2 2 4 2" xfId="34015" xr:uid="{00000000-0005-0000-0000-0000C3840000}"/>
    <cellStyle name="Normal 28 2 2 4 2 2" xfId="34016" xr:uid="{00000000-0005-0000-0000-0000C4840000}"/>
    <cellStyle name="Normal 28 2 2 4 3" xfId="34017" xr:uid="{00000000-0005-0000-0000-0000C5840000}"/>
    <cellStyle name="Normal 28 2 2 5" xfId="34018" xr:uid="{00000000-0005-0000-0000-0000C6840000}"/>
    <cellStyle name="Normal 28 2 2 5 2" xfId="34019" xr:uid="{00000000-0005-0000-0000-0000C7840000}"/>
    <cellStyle name="Normal 28 2 2 5 2 2" xfId="34020" xr:uid="{00000000-0005-0000-0000-0000C8840000}"/>
    <cellStyle name="Normal 28 2 2 5 3" xfId="34021" xr:uid="{00000000-0005-0000-0000-0000C9840000}"/>
    <cellStyle name="Normal 28 2 2 6" xfId="34022" xr:uid="{00000000-0005-0000-0000-0000CA840000}"/>
    <cellStyle name="Normal 28 2 2 6 2" xfId="34023" xr:uid="{00000000-0005-0000-0000-0000CB840000}"/>
    <cellStyle name="Normal 28 2 2 7" xfId="34024" xr:uid="{00000000-0005-0000-0000-0000CC840000}"/>
    <cellStyle name="Normal 28 2 3" xfId="34025" xr:uid="{00000000-0005-0000-0000-0000CD840000}"/>
    <cellStyle name="Normal 28 2 3 2" xfId="34026" xr:uid="{00000000-0005-0000-0000-0000CE840000}"/>
    <cellStyle name="Normal 28 2 3 2 2" xfId="34027" xr:uid="{00000000-0005-0000-0000-0000CF840000}"/>
    <cellStyle name="Normal 28 2 3 2 2 2" xfId="34028" xr:uid="{00000000-0005-0000-0000-0000D0840000}"/>
    <cellStyle name="Normal 28 2 3 2 2 2 2" xfId="34029" xr:uid="{00000000-0005-0000-0000-0000D1840000}"/>
    <cellStyle name="Normal 28 2 3 2 2 3" xfId="34030" xr:uid="{00000000-0005-0000-0000-0000D2840000}"/>
    <cellStyle name="Normal 28 2 3 2 3" xfId="34031" xr:uid="{00000000-0005-0000-0000-0000D3840000}"/>
    <cellStyle name="Normal 28 2 3 2 3 2" xfId="34032" xr:uid="{00000000-0005-0000-0000-0000D4840000}"/>
    <cellStyle name="Normal 28 2 3 2 4" xfId="34033" xr:uid="{00000000-0005-0000-0000-0000D5840000}"/>
    <cellStyle name="Normal 28 2 3 3" xfId="34034" xr:uid="{00000000-0005-0000-0000-0000D6840000}"/>
    <cellStyle name="Normal 28 2 3 3 2" xfId="34035" xr:uid="{00000000-0005-0000-0000-0000D7840000}"/>
    <cellStyle name="Normal 28 2 3 3 2 2" xfId="34036" xr:uid="{00000000-0005-0000-0000-0000D8840000}"/>
    <cellStyle name="Normal 28 2 3 3 3" xfId="34037" xr:uid="{00000000-0005-0000-0000-0000D9840000}"/>
    <cellStyle name="Normal 28 2 3 4" xfId="34038" xr:uid="{00000000-0005-0000-0000-0000DA840000}"/>
    <cellStyle name="Normal 28 2 3 4 2" xfId="34039" xr:uid="{00000000-0005-0000-0000-0000DB840000}"/>
    <cellStyle name="Normal 28 2 3 4 2 2" xfId="34040" xr:uid="{00000000-0005-0000-0000-0000DC840000}"/>
    <cellStyle name="Normal 28 2 3 4 3" xfId="34041" xr:uid="{00000000-0005-0000-0000-0000DD840000}"/>
    <cellStyle name="Normal 28 2 3 5" xfId="34042" xr:uid="{00000000-0005-0000-0000-0000DE840000}"/>
    <cellStyle name="Normal 28 2 3 5 2" xfId="34043" xr:uid="{00000000-0005-0000-0000-0000DF840000}"/>
    <cellStyle name="Normal 28 2 3 6" xfId="34044" xr:uid="{00000000-0005-0000-0000-0000E0840000}"/>
    <cellStyle name="Normal 28 2 4" xfId="34045" xr:uid="{00000000-0005-0000-0000-0000E1840000}"/>
    <cellStyle name="Normal 28 2 4 2" xfId="34046" xr:uid="{00000000-0005-0000-0000-0000E2840000}"/>
    <cellStyle name="Normal 28 2 4 2 2" xfId="34047" xr:uid="{00000000-0005-0000-0000-0000E3840000}"/>
    <cellStyle name="Normal 28 2 4 2 2 2" xfId="34048" xr:uid="{00000000-0005-0000-0000-0000E4840000}"/>
    <cellStyle name="Normal 28 2 4 2 3" xfId="34049" xr:uid="{00000000-0005-0000-0000-0000E5840000}"/>
    <cellStyle name="Normal 28 2 4 3" xfId="34050" xr:uid="{00000000-0005-0000-0000-0000E6840000}"/>
    <cellStyle name="Normal 28 2 4 3 2" xfId="34051" xr:uid="{00000000-0005-0000-0000-0000E7840000}"/>
    <cellStyle name="Normal 28 2 4 4" xfId="34052" xr:uid="{00000000-0005-0000-0000-0000E8840000}"/>
    <cellStyle name="Normal 28 2 5" xfId="34053" xr:uid="{00000000-0005-0000-0000-0000E9840000}"/>
    <cellStyle name="Normal 28 2 5 2" xfId="34054" xr:uid="{00000000-0005-0000-0000-0000EA840000}"/>
    <cellStyle name="Normal 28 2 5 2 2" xfId="34055" xr:uid="{00000000-0005-0000-0000-0000EB840000}"/>
    <cellStyle name="Normal 28 2 5 3" xfId="34056" xr:uid="{00000000-0005-0000-0000-0000EC840000}"/>
    <cellStyle name="Normal 28 2 6" xfId="34057" xr:uid="{00000000-0005-0000-0000-0000ED840000}"/>
    <cellStyle name="Normal 28 2 6 2" xfId="34058" xr:uid="{00000000-0005-0000-0000-0000EE840000}"/>
    <cellStyle name="Normal 28 2 6 2 2" xfId="34059" xr:uid="{00000000-0005-0000-0000-0000EF840000}"/>
    <cellStyle name="Normal 28 2 6 3" xfId="34060" xr:uid="{00000000-0005-0000-0000-0000F0840000}"/>
    <cellStyle name="Normal 28 2 7" xfId="34061" xr:uid="{00000000-0005-0000-0000-0000F1840000}"/>
    <cellStyle name="Normal 28 2 7 2" xfId="34062" xr:uid="{00000000-0005-0000-0000-0000F2840000}"/>
    <cellStyle name="Normal 28 2 8" xfId="34063" xr:uid="{00000000-0005-0000-0000-0000F3840000}"/>
    <cellStyle name="Normal 28 3" xfId="34064" xr:uid="{00000000-0005-0000-0000-0000F4840000}"/>
    <cellStyle name="Normal 28 3 2" xfId="34065" xr:uid="{00000000-0005-0000-0000-0000F5840000}"/>
    <cellStyle name="Normal 28 3 2 2" xfId="34066" xr:uid="{00000000-0005-0000-0000-0000F6840000}"/>
    <cellStyle name="Normal 28 3 2 2 2" xfId="34067" xr:uid="{00000000-0005-0000-0000-0000F7840000}"/>
    <cellStyle name="Normal 28 3 2 2 2 2" xfId="34068" xr:uid="{00000000-0005-0000-0000-0000F8840000}"/>
    <cellStyle name="Normal 28 3 2 2 2 2 2" xfId="34069" xr:uid="{00000000-0005-0000-0000-0000F9840000}"/>
    <cellStyle name="Normal 28 3 2 2 2 3" xfId="34070" xr:uid="{00000000-0005-0000-0000-0000FA840000}"/>
    <cellStyle name="Normal 28 3 2 2 3" xfId="34071" xr:uid="{00000000-0005-0000-0000-0000FB840000}"/>
    <cellStyle name="Normal 28 3 2 2 3 2" xfId="34072" xr:uid="{00000000-0005-0000-0000-0000FC840000}"/>
    <cellStyle name="Normal 28 3 2 2 4" xfId="34073" xr:uid="{00000000-0005-0000-0000-0000FD840000}"/>
    <cellStyle name="Normal 28 3 2 3" xfId="34074" xr:uid="{00000000-0005-0000-0000-0000FE840000}"/>
    <cellStyle name="Normal 28 3 2 3 2" xfId="34075" xr:uid="{00000000-0005-0000-0000-0000FF840000}"/>
    <cellStyle name="Normal 28 3 2 3 2 2" xfId="34076" xr:uid="{00000000-0005-0000-0000-000000850000}"/>
    <cellStyle name="Normal 28 3 2 3 3" xfId="34077" xr:uid="{00000000-0005-0000-0000-000001850000}"/>
    <cellStyle name="Normal 28 3 2 4" xfId="34078" xr:uid="{00000000-0005-0000-0000-000002850000}"/>
    <cellStyle name="Normal 28 3 2 4 2" xfId="34079" xr:uid="{00000000-0005-0000-0000-000003850000}"/>
    <cellStyle name="Normal 28 3 2 4 2 2" xfId="34080" xr:uid="{00000000-0005-0000-0000-000004850000}"/>
    <cellStyle name="Normal 28 3 2 4 3" xfId="34081" xr:uid="{00000000-0005-0000-0000-000005850000}"/>
    <cellStyle name="Normal 28 3 2 5" xfId="34082" xr:uid="{00000000-0005-0000-0000-000006850000}"/>
    <cellStyle name="Normal 28 3 2 5 2" xfId="34083" xr:uid="{00000000-0005-0000-0000-000007850000}"/>
    <cellStyle name="Normal 28 3 2 6" xfId="34084" xr:uid="{00000000-0005-0000-0000-000008850000}"/>
    <cellStyle name="Normal 28 3 3" xfId="34085" xr:uid="{00000000-0005-0000-0000-000009850000}"/>
    <cellStyle name="Normal 28 3 3 2" xfId="34086" xr:uid="{00000000-0005-0000-0000-00000A850000}"/>
    <cellStyle name="Normal 28 3 3 2 2" xfId="34087" xr:uid="{00000000-0005-0000-0000-00000B850000}"/>
    <cellStyle name="Normal 28 3 3 2 2 2" xfId="34088" xr:uid="{00000000-0005-0000-0000-00000C850000}"/>
    <cellStyle name="Normal 28 3 3 2 3" xfId="34089" xr:uid="{00000000-0005-0000-0000-00000D850000}"/>
    <cellStyle name="Normal 28 3 3 3" xfId="34090" xr:uid="{00000000-0005-0000-0000-00000E850000}"/>
    <cellStyle name="Normal 28 3 3 3 2" xfId="34091" xr:uid="{00000000-0005-0000-0000-00000F850000}"/>
    <cellStyle name="Normal 28 3 3 4" xfId="34092" xr:uid="{00000000-0005-0000-0000-000010850000}"/>
    <cellStyle name="Normal 28 3 4" xfId="34093" xr:uid="{00000000-0005-0000-0000-000011850000}"/>
    <cellStyle name="Normal 28 3 4 2" xfId="34094" xr:uid="{00000000-0005-0000-0000-000012850000}"/>
    <cellStyle name="Normal 28 3 4 2 2" xfId="34095" xr:uid="{00000000-0005-0000-0000-000013850000}"/>
    <cellStyle name="Normal 28 3 4 3" xfId="34096" xr:uid="{00000000-0005-0000-0000-000014850000}"/>
    <cellStyle name="Normal 28 3 5" xfId="34097" xr:uid="{00000000-0005-0000-0000-000015850000}"/>
    <cellStyle name="Normal 28 3 5 2" xfId="34098" xr:uid="{00000000-0005-0000-0000-000016850000}"/>
    <cellStyle name="Normal 28 3 5 2 2" xfId="34099" xr:uid="{00000000-0005-0000-0000-000017850000}"/>
    <cellStyle name="Normal 28 3 5 3" xfId="34100" xr:uid="{00000000-0005-0000-0000-000018850000}"/>
    <cellStyle name="Normal 28 3 6" xfId="34101" xr:uid="{00000000-0005-0000-0000-000019850000}"/>
    <cellStyle name="Normal 28 3 6 2" xfId="34102" xr:uid="{00000000-0005-0000-0000-00001A850000}"/>
    <cellStyle name="Normal 28 3 7" xfId="34103" xr:uid="{00000000-0005-0000-0000-00001B850000}"/>
    <cellStyle name="Normal 28 4" xfId="34104" xr:uid="{00000000-0005-0000-0000-00001C850000}"/>
    <cellStyle name="Normal 28 4 2" xfId="34105" xr:uid="{00000000-0005-0000-0000-00001D850000}"/>
    <cellStyle name="Normal 28 4 2 2" xfId="34106" xr:uid="{00000000-0005-0000-0000-00001E850000}"/>
    <cellStyle name="Normal 28 4 2 2 2" xfId="34107" xr:uid="{00000000-0005-0000-0000-00001F850000}"/>
    <cellStyle name="Normal 28 4 2 2 2 2" xfId="34108" xr:uid="{00000000-0005-0000-0000-000020850000}"/>
    <cellStyle name="Normal 28 4 2 2 3" xfId="34109" xr:uid="{00000000-0005-0000-0000-000021850000}"/>
    <cellStyle name="Normal 28 4 2 3" xfId="34110" xr:uid="{00000000-0005-0000-0000-000022850000}"/>
    <cellStyle name="Normal 28 4 2 3 2" xfId="34111" xr:uid="{00000000-0005-0000-0000-000023850000}"/>
    <cellStyle name="Normal 28 4 2 4" xfId="34112" xr:uid="{00000000-0005-0000-0000-000024850000}"/>
    <cellStyle name="Normal 28 4 3" xfId="34113" xr:uid="{00000000-0005-0000-0000-000025850000}"/>
    <cellStyle name="Normal 28 4 3 2" xfId="34114" xr:uid="{00000000-0005-0000-0000-000026850000}"/>
    <cellStyle name="Normal 28 4 3 2 2" xfId="34115" xr:uid="{00000000-0005-0000-0000-000027850000}"/>
    <cellStyle name="Normal 28 4 3 3" xfId="34116" xr:uid="{00000000-0005-0000-0000-000028850000}"/>
    <cellStyle name="Normal 28 4 4" xfId="34117" xr:uid="{00000000-0005-0000-0000-000029850000}"/>
    <cellStyle name="Normal 28 4 4 2" xfId="34118" xr:uid="{00000000-0005-0000-0000-00002A850000}"/>
    <cellStyle name="Normal 28 4 4 2 2" xfId="34119" xr:uid="{00000000-0005-0000-0000-00002B850000}"/>
    <cellStyle name="Normal 28 4 4 3" xfId="34120" xr:uid="{00000000-0005-0000-0000-00002C850000}"/>
    <cellStyle name="Normal 28 4 5" xfId="34121" xr:uid="{00000000-0005-0000-0000-00002D850000}"/>
    <cellStyle name="Normal 28 4 5 2" xfId="34122" xr:uid="{00000000-0005-0000-0000-00002E850000}"/>
    <cellStyle name="Normal 28 4 6" xfId="34123" xr:uid="{00000000-0005-0000-0000-00002F850000}"/>
    <cellStyle name="Normal 28 5" xfId="34124" xr:uid="{00000000-0005-0000-0000-000030850000}"/>
    <cellStyle name="Normal 28 5 2" xfId="34125" xr:uid="{00000000-0005-0000-0000-000031850000}"/>
    <cellStyle name="Normal 28 5 2 2" xfId="34126" xr:uid="{00000000-0005-0000-0000-000032850000}"/>
    <cellStyle name="Normal 28 5 2 2 2" xfId="34127" xr:uid="{00000000-0005-0000-0000-000033850000}"/>
    <cellStyle name="Normal 28 5 2 3" xfId="34128" xr:uid="{00000000-0005-0000-0000-000034850000}"/>
    <cellStyle name="Normal 28 5 3" xfId="34129" xr:uid="{00000000-0005-0000-0000-000035850000}"/>
    <cellStyle name="Normal 28 5 3 2" xfId="34130" xr:uid="{00000000-0005-0000-0000-000036850000}"/>
    <cellStyle name="Normal 28 5 4" xfId="34131" xr:uid="{00000000-0005-0000-0000-000037850000}"/>
    <cellStyle name="Normal 28 6" xfId="34132" xr:uid="{00000000-0005-0000-0000-000038850000}"/>
    <cellStyle name="Normal 28 6 2" xfId="34133" xr:uid="{00000000-0005-0000-0000-000039850000}"/>
    <cellStyle name="Normal 28 6 2 2" xfId="34134" xr:uid="{00000000-0005-0000-0000-00003A850000}"/>
    <cellStyle name="Normal 28 6 3" xfId="34135" xr:uid="{00000000-0005-0000-0000-00003B850000}"/>
    <cellStyle name="Normal 28 7" xfId="34136" xr:uid="{00000000-0005-0000-0000-00003C850000}"/>
    <cellStyle name="Normal 28 7 2" xfId="34137" xr:uid="{00000000-0005-0000-0000-00003D850000}"/>
    <cellStyle name="Normal 28 7 2 2" xfId="34138" xr:uid="{00000000-0005-0000-0000-00003E850000}"/>
    <cellStyle name="Normal 28 7 3" xfId="34139" xr:uid="{00000000-0005-0000-0000-00003F850000}"/>
    <cellStyle name="Normal 28 8" xfId="34140" xr:uid="{00000000-0005-0000-0000-000040850000}"/>
    <cellStyle name="Normal 28 8 2" xfId="34141" xr:uid="{00000000-0005-0000-0000-000041850000}"/>
    <cellStyle name="Normal 28 9" xfId="34142" xr:uid="{00000000-0005-0000-0000-000042850000}"/>
    <cellStyle name="Normal 29" xfId="34143" xr:uid="{00000000-0005-0000-0000-000043850000}"/>
    <cellStyle name="Normal 29 2" xfId="34144" xr:uid="{00000000-0005-0000-0000-000044850000}"/>
    <cellStyle name="Normal 29 2 2" xfId="34145" xr:uid="{00000000-0005-0000-0000-000045850000}"/>
    <cellStyle name="Normal 29 3" xfId="34146" xr:uid="{00000000-0005-0000-0000-000046850000}"/>
    <cellStyle name="Normal 3" xfId="15" xr:uid="{00000000-0005-0000-0000-000047850000}"/>
    <cellStyle name="Normal 3 2" xfId="16" xr:uid="{00000000-0005-0000-0000-000048850000}"/>
    <cellStyle name="Normal 3 2 2" xfId="34147" xr:uid="{00000000-0005-0000-0000-000049850000}"/>
    <cellStyle name="Normal 3 2 2 2" xfId="34148" xr:uid="{00000000-0005-0000-0000-00004A850000}"/>
    <cellStyle name="Normal 3 2 2 2 2" xfId="34149" xr:uid="{00000000-0005-0000-0000-00004B850000}"/>
    <cellStyle name="Normal 3 2 2 2 2 2" xfId="34150" xr:uid="{00000000-0005-0000-0000-00004C850000}"/>
    <cellStyle name="Normal 3 2 2 2 2 2 2" xfId="34151" xr:uid="{00000000-0005-0000-0000-00004D850000}"/>
    <cellStyle name="Normal 3 2 2 2 2 2 2 2" xfId="34152" xr:uid="{00000000-0005-0000-0000-00004E850000}"/>
    <cellStyle name="Normal 3 2 2 2 2 2 3" xfId="34153" xr:uid="{00000000-0005-0000-0000-00004F850000}"/>
    <cellStyle name="Normal 3 2 2 2 2 3" xfId="34154" xr:uid="{00000000-0005-0000-0000-000050850000}"/>
    <cellStyle name="Normal 3 2 2 2 2 3 2" xfId="34155" xr:uid="{00000000-0005-0000-0000-000051850000}"/>
    <cellStyle name="Normal 3 2 2 2 2 4" xfId="34156" xr:uid="{00000000-0005-0000-0000-000052850000}"/>
    <cellStyle name="Normal 3 2 2 2 3" xfId="34157" xr:uid="{00000000-0005-0000-0000-000053850000}"/>
    <cellStyle name="Normal 3 2 2 2 3 2" xfId="34158" xr:uid="{00000000-0005-0000-0000-000054850000}"/>
    <cellStyle name="Normal 3 2 2 2 3 2 2" xfId="34159" xr:uid="{00000000-0005-0000-0000-000055850000}"/>
    <cellStyle name="Normal 3 2 2 2 3 3" xfId="34160" xr:uid="{00000000-0005-0000-0000-000056850000}"/>
    <cellStyle name="Normal 3 2 2 2 4" xfId="34161" xr:uid="{00000000-0005-0000-0000-000057850000}"/>
    <cellStyle name="Normal 3 2 2 2 4 2" xfId="34162" xr:uid="{00000000-0005-0000-0000-000058850000}"/>
    <cellStyle name="Normal 3 2 2 2 4 2 2" xfId="34163" xr:uid="{00000000-0005-0000-0000-000059850000}"/>
    <cellStyle name="Normal 3 2 2 2 4 3" xfId="34164" xr:uid="{00000000-0005-0000-0000-00005A850000}"/>
    <cellStyle name="Normal 3 2 2 2 5" xfId="34165" xr:uid="{00000000-0005-0000-0000-00005B850000}"/>
    <cellStyle name="Normal 3 2 2 2 5 2" xfId="34166" xr:uid="{00000000-0005-0000-0000-00005C850000}"/>
    <cellStyle name="Normal 3 2 2 2 6" xfId="34167" xr:uid="{00000000-0005-0000-0000-00005D850000}"/>
    <cellStyle name="Normal 3 2 2 3" xfId="34168" xr:uid="{00000000-0005-0000-0000-00005E850000}"/>
    <cellStyle name="Normal 3 2 2 3 2" xfId="34169" xr:uid="{00000000-0005-0000-0000-00005F850000}"/>
    <cellStyle name="Normal 3 2 2 3 2 2" xfId="34170" xr:uid="{00000000-0005-0000-0000-000060850000}"/>
    <cellStyle name="Normal 3 2 2 3 2 2 2" xfId="34171" xr:uid="{00000000-0005-0000-0000-000061850000}"/>
    <cellStyle name="Normal 3 2 2 3 2 3" xfId="34172" xr:uid="{00000000-0005-0000-0000-000062850000}"/>
    <cellStyle name="Normal 3 2 2 3 3" xfId="34173" xr:uid="{00000000-0005-0000-0000-000063850000}"/>
    <cellStyle name="Normal 3 2 2 3 3 2" xfId="34174" xr:uid="{00000000-0005-0000-0000-000064850000}"/>
    <cellStyle name="Normal 3 2 2 3 4" xfId="34175" xr:uid="{00000000-0005-0000-0000-000065850000}"/>
    <cellStyle name="Normal 3 2 2 4" xfId="34176" xr:uid="{00000000-0005-0000-0000-000066850000}"/>
    <cellStyle name="Normal 3 2 2 4 2" xfId="34177" xr:uid="{00000000-0005-0000-0000-000067850000}"/>
    <cellStyle name="Normal 3 2 2 4 2 2" xfId="34178" xr:uid="{00000000-0005-0000-0000-000068850000}"/>
    <cellStyle name="Normal 3 2 2 4 3" xfId="34179" xr:uid="{00000000-0005-0000-0000-000069850000}"/>
    <cellStyle name="Normal 3 2 2 5" xfId="34180" xr:uid="{00000000-0005-0000-0000-00006A850000}"/>
    <cellStyle name="Normal 3 2 2 5 2" xfId="34181" xr:uid="{00000000-0005-0000-0000-00006B850000}"/>
    <cellStyle name="Normal 3 2 2 5 2 2" xfId="34182" xr:uid="{00000000-0005-0000-0000-00006C850000}"/>
    <cellStyle name="Normal 3 2 2 5 3" xfId="34183" xr:uid="{00000000-0005-0000-0000-00006D850000}"/>
    <cellStyle name="Normal 3 2 2 6" xfId="34184" xr:uid="{00000000-0005-0000-0000-00006E850000}"/>
    <cellStyle name="Normal 3 2 2 6 2" xfId="34185" xr:uid="{00000000-0005-0000-0000-00006F850000}"/>
    <cellStyle name="Normal 3 2 2 7" xfId="34186" xr:uid="{00000000-0005-0000-0000-000070850000}"/>
    <cellStyle name="Normal 3 2 3" xfId="34187" xr:uid="{00000000-0005-0000-0000-000071850000}"/>
    <cellStyle name="Normal 3 2 3 2" xfId="34188" xr:uid="{00000000-0005-0000-0000-000072850000}"/>
    <cellStyle name="Normal 3 2 3 2 2" xfId="34189" xr:uid="{00000000-0005-0000-0000-000073850000}"/>
    <cellStyle name="Normal 3 2 3 2 2 2" xfId="34190" xr:uid="{00000000-0005-0000-0000-000074850000}"/>
    <cellStyle name="Normal 3 2 3 2 2 2 2" xfId="34191" xr:uid="{00000000-0005-0000-0000-000075850000}"/>
    <cellStyle name="Normal 3 2 3 2 2 3" xfId="34192" xr:uid="{00000000-0005-0000-0000-000076850000}"/>
    <cellStyle name="Normal 3 2 3 2 3" xfId="34193" xr:uid="{00000000-0005-0000-0000-000077850000}"/>
    <cellStyle name="Normal 3 2 3 2 3 2" xfId="34194" xr:uid="{00000000-0005-0000-0000-000078850000}"/>
    <cellStyle name="Normal 3 2 3 2 4" xfId="34195" xr:uid="{00000000-0005-0000-0000-000079850000}"/>
    <cellStyle name="Normal 3 2 3 3" xfId="34196" xr:uid="{00000000-0005-0000-0000-00007A850000}"/>
    <cellStyle name="Normal 3 2 3 3 2" xfId="34197" xr:uid="{00000000-0005-0000-0000-00007B850000}"/>
    <cellStyle name="Normal 3 2 3 3 2 2" xfId="34198" xr:uid="{00000000-0005-0000-0000-00007C850000}"/>
    <cellStyle name="Normal 3 2 3 3 3" xfId="34199" xr:uid="{00000000-0005-0000-0000-00007D850000}"/>
    <cellStyle name="Normal 3 2 3 4" xfId="34200" xr:uid="{00000000-0005-0000-0000-00007E850000}"/>
    <cellStyle name="Normal 3 2 3 4 2" xfId="34201" xr:uid="{00000000-0005-0000-0000-00007F850000}"/>
    <cellStyle name="Normal 3 2 3 4 2 2" xfId="34202" xr:uid="{00000000-0005-0000-0000-000080850000}"/>
    <cellStyle name="Normal 3 2 3 4 3" xfId="34203" xr:uid="{00000000-0005-0000-0000-000081850000}"/>
    <cellStyle name="Normal 3 2 3 5" xfId="34204" xr:uid="{00000000-0005-0000-0000-000082850000}"/>
    <cellStyle name="Normal 3 2 3 5 2" xfId="34205" xr:uid="{00000000-0005-0000-0000-000083850000}"/>
    <cellStyle name="Normal 3 2 3 6" xfId="34206" xr:uid="{00000000-0005-0000-0000-000084850000}"/>
    <cellStyle name="Normal 3 2 4" xfId="34207" xr:uid="{00000000-0005-0000-0000-000085850000}"/>
    <cellStyle name="Normal 3 2 4 2" xfId="34208" xr:uid="{00000000-0005-0000-0000-000086850000}"/>
    <cellStyle name="Normal 3 2 4 2 2" xfId="34209" xr:uid="{00000000-0005-0000-0000-000087850000}"/>
    <cellStyle name="Normal 3 2 4 2 2 2" xfId="34210" xr:uid="{00000000-0005-0000-0000-000088850000}"/>
    <cellStyle name="Normal 3 2 4 2 3" xfId="34211" xr:uid="{00000000-0005-0000-0000-000089850000}"/>
    <cellStyle name="Normal 3 2 4 3" xfId="34212" xr:uid="{00000000-0005-0000-0000-00008A850000}"/>
    <cellStyle name="Normal 3 2 4 3 2" xfId="34213" xr:uid="{00000000-0005-0000-0000-00008B850000}"/>
    <cellStyle name="Normal 3 2 4 4" xfId="34214" xr:uid="{00000000-0005-0000-0000-00008C850000}"/>
    <cellStyle name="Normal 3 2 5" xfId="34215" xr:uid="{00000000-0005-0000-0000-00008D850000}"/>
    <cellStyle name="Normal 3 2 5 2" xfId="34216" xr:uid="{00000000-0005-0000-0000-00008E850000}"/>
    <cellStyle name="Normal 3 2 5 2 2" xfId="34217" xr:uid="{00000000-0005-0000-0000-00008F850000}"/>
    <cellStyle name="Normal 3 2 5 3" xfId="34218" xr:uid="{00000000-0005-0000-0000-000090850000}"/>
    <cellStyle name="Normal 3 2 6" xfId="34219" xr:uid="{00000000-0005-0000-0000-000091850000}"/>
    <cellStyle name="Normal 3 2 6 2" xfId="34220" xr:uid="{00000000-0005-0000-0000-000092850000}"/>
    <cellStyle name="Normal 3 2 6 2 2" xfId="34221" xr:uid="{00000000-0005-0000-0000-000093850000}"/>
    <cellStyle name="Normal 3 2 6 3" xfId="34222" xr:uid="{00000000-0005-0000-0000-000094850000}"/>
    <cellStyle name="Normal 3 2 7" xfId="34223" xr:uid="{00000000-0005-0000-0000-000095850000}"/>
    <cellStyle name="Normal 3 2 7 2" xfId="34224" xr:uid="{00000000-0005-0000-0000-000096850000}"/>
    <cellStyle name="Normal 3 2 8" xfId="34225" xr:uid="{00000000-0005-0000-0000-000097850000}"/>
    <cellStyle name="Normal 3 3" xfId="41" xr:uid="{00000000-0005-0000-0000-000098850000}"/>
    <cellStyle name="Normal 3 3 2" xfId="34226" xr:uid="{00000000-0005-0000-0000-000099850000}"/>
    <cellStyle name="Normal 3 3 2 2" xfId="34227" xr:uid="{00000000-0005-0000-0000-00009A850000}"/>
    <cellStyle name="Normal 3 3 2 2 2" xfId="34228" xr:uid="{00000000-0005-0000-0000-00009B850000}"/>
    <cellStyle name="Normal 3 3 2 2 2 2" xfId="34229" xr:uid="{00000000-0005-0000-0000-00009C850000}"/>
    <cellStyle name="Normal 3 3 2 2 2 2 2" xfId="34230" xr:uid="{00000000-0005-0000-0000-00009D850000}"/>
    <cellStyle name="Normal 3 3 2 2 2 3" xfId="34231" xr:uid="{00000000-0005-0000-0000-00009E850000}"/>
    <cellStyle name="Normal 3 3 2 2 3" xfId="34232" xr:uid="{00000000-0005-0000-0000-00009F850000}"/>
    <cellStyle name="Normal 3 3 2 2 3 2" xfId="34233" xr:uid="{00000000-0005-0000-0000-0000A0850000}"/>
    <cellStyle name="Normal 3 3 2 2 4" xfId="34234" xr:uid="{00000000-0005-0000-0000-0000A1850000}"/>
    <cellStyle name="Normal 3 3 2 3" xfId="34235" xr:uid="{00000000-0005-0000-0000-0000A2850000}"/>
    <cellStyle name="Normal 3 3 2 3 2" xfId="34236" xr:uid="{00000000-0005-0000-0000-0000A3850000}"/>
    <cellStyle name="Normal 3 3 2 3 2 2" xfId="34237" xr:uid="{00000000-0005-0000-0000-0000A4850000}"/>
    <cellStyle name="Normal 3 3 2 3 3" xfId="34238" xr:uid="{00000000-0005-0000-0000-0000A5850000}"/>
    <cellStyle name="Normal 3 3 2 4" xfId="34239" xr:uid="{00000000-0005-0000-0000-0000A6850000}"/>
    <cellStyle name="Normal 3 3 2 4 2" xfId="34240" xr:uid="{00000000-0005-0000-0000-0000A7850000}"/>
    <cellStyle name="Normal 3 3 2 4 2 2" xfId="34241" xr:uid="{00000000-0005-0000-0000-0000A8850000}"/>
    <cellStyle name="Normal 3 3 2 4 3" xfId="34242" xr:uid="{00000000-0005-0000-0000-0000A9850000}"/>
    <cellStyle name="Normal 3 3 2 5" xfId="34243" xr:uid="{00000000-0005-0000-0000-0000AA850000}"/>
    <cellStyle name="Normal 3 3 2 5 2" xfId="34244" xr:uid="{00000000-0005-0000-0000-0000AB850000}"/>
    <cellStyle name="Normal 3 3 2 6" xfId="34245" xr:uid="{00000000-0005-0000-0000-0000AC850000}"/>
    <cellStyle name="Normal 3 3 3" xfId="34246" xr:uid="{00000000-0005-0000-0000-0000AD850000}"/>
    <cellStyle name="Normal 3 3 3 2" xfId="34247" xr:uid="{00000000-0005-0000-0000-0000AE850000}"/>
    <cellStyle name="Normal 3 3 3 2 2" xfId="34248" xr:uid="{00000000-0005-0000-0000-0000AF850000}"/>
    <cellStyle name="Normal 3 3 3 2 2 2" xfId="34249" xr:uid="{00000000-0005-0000-0000-0000B0850000}"/>
    <cellStyle name="Normal 3 3 3 2 3" xfId="34250" xr:uid="{00000000-0005-0000-0000-0000B1850000}"/>
    <cellStyle name="Normal 3 3 3 3" xfId="34251" xr:uid="{00000000-0005-0000-0000-0000B2850000}"/>
    <cellStyle name="Normal 3 3 3 3 2" xfId="34252" xr:uid="{00000000-0005-0000-0000-0000B3850000}"/>
    <cellStyle name="Normal 3 3 3 4" xfId="34253" xr:uid="{00000000-0005-0000-0000-0000B4850000}"/>
    <cellStyle name="Normal 3 3 4" xfId="34254" xr:uid="{00000000-0005-0000-0000-0000B5850000}"/>
    <cellStyle name="Normal 3 3 4 2" xfId="34255" xr:uid="{00000000-0005-0000-0000-0000B6850000}"/>
    <cellStyle name="Normal 3 3 4 2 2" xfId="34256" xr:uid="{00000000-0005-0000-0000-0000B7850000}"/>
    <cellStyle name="Normal 3 3 4 3" xfId="34257" xr:uid="{00000000-0005-0000-0000-0000B8850000}"/>
    <cellStyle name="Normal 3 3 5" xfId="34258" xr:uid="{00000000-0005-0000-0000-0000B9850000}"/>
    <cellStyle name="Normal 3 3 5 2" xfId="34259" xr:uid="{00000000-0005-0000-0000-0000BA850000}"/>
    <cellStyle name="Normal 3 3 5 2 2" xfId="34260" xr:uid="{00000000-0005-0000-0000-0000BB850000}"/>
    <cellStyle name="Normal 3 3 5 3" xfId="34261" xr:uid="{00000000-0005-0000-0000-0000BC850000}"/>
    <cellStyle name="Normal 3 3 6" xfId="34262" xr:uid="{00000000-0005-0000-0000-0000BD850000}"/>
    <cellStyle name="Normal 3 3 6 2" xfId="34263" xr:uid="{00000000-0005-0000-0000-0000BE850000}"/>
    <cellStyle name="Normal 3 3 7" xfId="34264" xr:uid="{00000000-0005-0000-0000-0000BF850000}"/>
    <cellStyle name="Normal 3 4" xfId="34265" xr:uid="{00000000-0005-0000-0000-0000C0850000}"/>
    <cellStyle name="Normal 3 4 2" xfId="34266" xr:uid="{00000000-0005-0000-0000-0000C1850000}"/>
    <cellStyle name="Normal 3 4 2 2" xfId="34267" xr:uid="{00000000-0005-0000-0000-0000C2850000}"/>
    <cellStyle name="Normal 3 4 2 2 2" xfId="34268" xr:uid="{00000000-0005-0000-0000-0000C3850000}"/>
    <cellStyle name="Normal 3 4 2 2 2 2" xfId="34269" xr:uid="{00000000-0005-0000-0000-0000C4850000}"/>
    <cellStyle name="Normal 3 4 2 2 3" xfId="34270" xr:uid="{00000000-0005-0000-0000-0000C5850000}"/>
    <cellStyle name="Normal 3 4 2 3" xfId="34271" xr:uid="{00000000-0005-0000-0000-0000C6850000}"/>
    <cellStyle name="Normal 3 4 2 3 2" xfId="34272" xr:uid="{00000000-0005-0000-0000-0000C7850000}"/>
    <cellStyle name="Normal 3 4 2 4" xfId="34273" xr:uid="{00000000-0005-0000-0000-0000C8850000}"/>
    <cellStyle name="Normal 3 4 3" xfId="34274" xr:uid="{00000000-0005-0000-0000-0000C9850000}"/>
    <cellStyle name="Normal 3 4 3 2" xfId="34275" xr:uid="{00000000-0005-0000-0000-0000CA850000}"/>
    <cellStyle name="Normal 3 4 3 2 2" xfId="34276" xr:uid="{00000000-0005-0000-0000-0000CB850000}"/>
    <cellStyle name="Normal 3 4 3 3" xfId="34277" xr:uid="{00000000-0005-0000-0000-0000CC850000}"/>
    <cellStyle name="Normal 3 4 4" xfId="34278" xr:uid="{00000000-0005-0000-0000-0000CD850000}"/>
    <cellStyle name="Normal 3 4 4 2" xfId="34279" xr:uid="{00000000-0005-0000-0000-0000CE850000}"/>
    <cellStyle name="Normal 3 4 4 2 2" xfId="34280" xr:uid="{00000000-0005-0000-0000-0000CF850000}"/>
    <cellStyle name="Normal 3 4 4 3" xfId="34281" xr:uid="{00000000-0005-0000-0000-0000D0850000}"/>
    <cellStyle name="Normal 3 4 5" xfId="34282" xr:uid="{00000000-0005-0000-0000-0000D1850000}"/>
    <cellStyle name="Normal 3 4 5 2" xfId="34283" xr:uid="{00000000-0005-0000-0000-0000D2850000}"/>
    <cellStyle name="Normal 3 4 6" xfId="34284" xr:uid="{00000000-0005-0000-0000-0000D3850000}"/>
    <cellStyle name="Normal 3 5" xfId="34285" xr:uid="{00000000-0005-0000-0000-0000D4850000}"/>
    <cellStyle name="Normal 3 5 2" xfId="34286" xr:uid="{00000000-0005-0000-0000-0000D5850000}"/>
    <cellStyle name="Normal 3 5 2 2" xfId="34287" xr:uid="{00000000-0005-0000-0000-0000D6850000}"/>
    <cellStyle name="Normal 3 5 2 2 2" xfId="34288" xr:uid="{00000000-0005-0000-0000-0000D7850000}"/>
    <cellStyle name="Normal 3 5 2 3" xfId="34289" xr:uid="{00000000-0005-0000-0000-0000D8850000}"/>
    <cellStyle name="Normal 3 5 3" xfId="34290" xr:uid="{00000000-0005-0000-0000-0000D9850000}"/>
    <cellStyle name="Normal 3 5 3 2" xfId="34291" xr:uid="{00000000-0005-0000-0000-0000DA850000}"/>
    <cellStyle name="Normal 3 5 4" xfId="34292" xr:uid="{00000000-0005-0000-0000-0000DB850000}"/>
    <cellStyle name="Normal 3 6" xfId="34293" xr:uid="{00000000-0005-0000-0000-0000DC850000}"/>
    <cellStyle name="Normal 3 6 2" xfId="34294" xr:uid="{00000000-0005-0000-0000-0000DD850000}"/>
    <cellStyle name="Normal 3 6 2 2" xfId="34295" xr:uid="{00000000-0005-0000-0000-0000DE850000}"/>
    <cellStyle name="Normal 3 6 3" xfId="34296" xr:uid="{00000000-0005-0000-0000-0000DF850000}"/>
    <cellStyle name="Normal 3 7" xfId="34297" xr:uid="{00000000-0005-0000-0000-0000E0850000}"/>
    <cellStyle name="Normal 3 7 2" xfId="34298" xr:uid="{00000000-0005-0000-0000-0000E1850000}"/>
    <cellStyle name="Normal 3 7 2 2" xfId="34299" xr:uid="{00000000-0005-0000-0000-0000E2850000}"/>
    <cellStyle name="Normal 3 7 3" xfId="34300" xr:uid="{00000000-0005-0000-0000-0000E3850000}"/>
    <cellStyle name="Normal 3 8" xfId="34301" xr:uid="{00000000-0005-0000-0000-0000E4850000}"/>
    <cellStyle name="Normal 3 8 2" xfId="34302" xr:uid="{00000000-0005-0000-0000-0000E5850000}"/>
    <cellStyle name="Normal 3 9" xfId="34303" xr:uid="{00000000-0005-0000-0000-0000E6850000}"/>
    <cellStyle name="Normal 30" xfId="34304" xr:uid="{00000000-0005-0000-0000-0000E7850000}"/>
    <cellStyle name="Normal 30 2" xfId="34305" xr:uid="{00000000-0005-0000-0000-0000E8850000}"/>
    <cellStyle name="Normal 30 2 2" xfId="34306" xr:uid="{00000000-0005-0000-0000-0000E9850000}"/>
    <cellStyle name="Normal 30 2 2 2" xfId="34307" xr:uid="{00000000-0005-0000-0000-0000EA850000}"/>
    <cellStyle name="Normal 30 2 2 2 2" xfId="34308" xr:uid="{00000000-0005-0000-0000-0000EB850000}"/>
    <cellStyle name="Normal 30 2 2 2 2 2" xfId="34309" xr:uid="{00000000-0005-0000-0000-0000EC850000}"/>
    <cellStyle name="Normal 30 2 2 2 2 2 2" xfId="34310" xr:uid="{00000000-0005-0000-0000-0000ED850000}"/>
    <cellStyle name="Normal 30 2 2 2 2 2 2 2" xfId="34311" xr:uid="{00000000-0005-0000-0000-0000EE850000}"/>
    <cellStyle name="Normal 30 2 2 2 2 2 3" xfId="34312" xr:uid="{00000000-0005-0000-0000-0000EF850000}"/>
    <cellStyle name="Normal 30 2 2 2 2 3" xfId="34313" xr:uid="{00000000-0005-0000-0000-0000F0850000}"/>
    <cellStyle name="Normal 30 2 2 2 2 3 2" xfId="34314" xr:uid="{00000000-0005-0000-0000-0000F1850000}"/>
    <cellStyle name="Normal 30 2 2 2 2 4" xfId="34315" xr:uid="{00000000-0005-0000-0000-0000F2850000}"/>
    <cellStyle name="Normal 30 2 2 2 3" xfId="34316" xr:uid="{00000000-0005-0000-0000-0000F3850000}"/>
    <cellStyle name="Normal 30 2 2 2 3 2" xfId="34317" xr:uid="{00000000-0005-0000-0000-0000F4850000}"/>
    <cellStyle name="Normal 30 2 2 2 3 2 2" xfId="34318" xr:uid="{00000000-0005-0000-0000-0000F5850000}"/>
    <cellStyle name="Normal 30 2 2 2 3 3" xfId="34319" xr:uid="{00000000-0005-0000-0000-0000F6850000}"/>
    <cellStyle name="Normal 30 2 2 2 4" xfId="34320" xr:uid="{00000000-0005-0000-0000-0000F7850000}"/>
    <cellStyle name="Normal 30 2 2 2 4 2" xfId="34321" xr:uid="{00000000-0005-0000-0000-0000F8850000}"/>
    <cellStyle name="Normal 30 2 2 2 4 2 2" xfId="34322" xr:uid="{00000000-0005-0000-0000-0000F9850000}"/>
    <cellStyle name="Normal 30 2 2 2 4 3" xfId="34323" xr:uid="{00000000-0005-0000-0000-0000FA850000}"/>
    <cellStyle name="Normal 30 2 2 2 5" xfId="34324" xr:uid="{00000000-0005-0000-0000-0000FB850000}"/>
    <cellStyle name="Normal 30 2 2 2 5 2" xfId="34325" xr:uid="{00000000-0005-0000-0000-0000FC850000}"/>
    <cellStyle name="Normal 30 2 2 2 6" xfId="34326" xr:uid="{00000000-0005-0000-0000-0000FD850000}"/>
    <cellStyle name="Normal 30 2 2 3" xfId="34327" xr:uid="{00000000-0005-0000-0000-0000FE850000}"/>
    <cellStyle name="Normal 30 2 2 3 2" xfId="34328" xr:uid="{00000000-0005-0000-0000-0000FF850000}"/>
    <cellStyle name="Normal 30 2 2 3 2 2" xfId="34329" xr:uid="{00000000-0005-0000-0000-000000860000}"/>
    <cellStyle name="Normal 30 2 2 3 2 2 2" xfId="34330" xr:uid="{00000000-0005-0000-0000-000001860000}"/>
    <cellStyle name="Normal 30 2 2 3 2 3" xfId="34331" xr:uid="{00000000-0005-0000-0000-000002860000}"/>
    <cellStyle name="Normal 30 2 2 3 3" xfId="34332" xr:uid="{00000000-0005-0000-0000-000003860000}"/>
    <cellStyle name="Normal 30 2 2 3 3 2" xfId="34333" xr:uid="{00000000-0005-0000-0000-000004860000}"/>
    <cellStyle name="Normal 30 2 2 3 4" xfId="34334" xr:uid="{00000000-0005-0000-0000-000005860000}"/>
    <cellStyle name="Normal 30 2 2 4" xfId="34335" xr:uid="{00000000-0005-0000-0000-000006860000}"/>
    <cellStyle name="Normal 30 2 2 4 2" xfId="34336" xr:uid="{00000000-0005-0000-0000-000007860000}"/>
    <cellStyle name="Normal 30 2 2 4 2 2" xfId="34337" xr:uid="{00000000-0005-0000-0000-000008860000}"/>
    <cellStyle name="Normal 30 2 2 4 3" xfId="34338" xr:uid="{00000000-0005-0000-0000-000009860000}"/>
    <cellStyle name="Normal 30 2 2 5" xfId="34339" xr:uid="{00000000-0005-0000-0000-00000A860000}"/>
    <cellStyle name="Normal 30 2 2 5 2" xfId="34340" xr:uid="{00000000-0005-0000-0000-00000B860000}"/>
    <cellStyle name="Normal 30 2 2 5 2 2" xfId="34341" xr:uid="{00000000-0005-0000-0000-00000C860000}"/>
    <cellStyle name="Normal 30 2 2 5 3" xfId="34342" xr:uid="{00000000-0005-0000-0000-00000D860000}"/>
    <cellStyle name="Normal 30 2 2 6" xfId="34343" xr:uid="{00000000-0005-0000-0000-00000E860000}"/>
    <cellStyle name="Normal 30 2 2 6 2" xfId="34344" xr:uid="{00000000-0005-0000-0000-00000F860000}"/>
    <cellStyle name="Normal 30 2 2 7" xfId="34345" xr:uid="{00000000-0005-0000-0000-000010860000}"/>
    <cellStyle name="Normal 30 2 3" xfId="34346" xr:uid="{00000000-0005-0000-0000-000011860000}"/>
    <cellStyle name="Normal 30 2 3 2" xfId="34347" xr:uid="{00000000-0005-0000-0000-000012860000}"/>
    <cellStyle name="Normal 30 2 3 2 2" xfId="34348" xr:uid="{00000000-0005-0000-0000-000013860000}"/>
    <cellStyle name="Normal 30 2 3 2 2 2" xfId="34349" xr:uid="{00000000-0005-0000-0000-000014860000}"/>
    <cellStyle name="Normal 30 2 3 2 2 2 2" xfId="34350" xr:uid="{00000000-0005-0000-0000-000015860000}"/>
    <cellStyle name="Normal 30 2 3 2 2 3" xfId="34351" xr:uid="{00000000-0005-0000-0000-000016860000}"/>
    <cellStyle name="Normal 30 2 3 2 3" xfId="34352" xr:uid="{00000000-0005-0000-0000-000017860000}"/>
    <cellStyle name="Normal 30 2 3 2 3 2" xfId="34353" xr:uid="{00000000-0005-0000-0000-000018860000}"/>
    <cellStyle name="Normal 30 2 3 2 4" xfId="34354" xr:uid="{00000000-0005-0000-0000-000019860000}"/>
    <cellStyle name="Normal 30 2 3 3" xfId="34355" xr:uid="{00000000-0005-0000-0000-00001A860000}"/>
    <cellStyle name="Normal 30 2 3 3 2" xfId="34356" xr:uid="{00000000-0005-0000-0000-00001B860000}"/>
    <cellStyle name="Normal 30 2 3 3 2 2" xfId="34357" xr:uid="{00000000-0005-0000-0000-00001C860000}"/>
    <cellStyle name="Normal 30 2 3 3 3" xfId="34358" xr:uid="{00000000-0005-0000-0000-00001D860000}"/>
    <cellStyle name="Normal 30 2 3 4" xfId="34359" xr:uid="{00000000-0005-0000-0000-00001E860000}"/>
    <cellStyle name="Normal 30 2 3 4 2" xfId="34360" xr:uid="{00000000-0005-0000-0000-00001F860000}"/>
    <cellStyle name="Normal 30 2 3 4 2 2" xfId="34361" xr:uid="{00000000-0005-0000-0000-000020860000}"/>
    <cellStyle name="Normal 30 2 3 4 3" xfId="34362" xr:uid="{00000000-0005-0000-0000-000021860000}"/>
    <cellStyle name="Normal 30 2 3 5" xfId="34363" xr:uid="{00000000-0005-0000-0000-000022860000}"/>
    <cellStyle name="Normal 30 2 3 5 2" xfId="34364" xr:uid="{00000000-0005-0000-0000-000023860000}"/>
    <cellStyle name="Normal 30 2 3 6" xfId="34365" xr:uid="{00000000-0005-0000-0000-000024860000}"/>
    <cellStyle name="Normal 30 2 4" xfId="34366" xr:uid="{00000000-0005-0000-0000-000025860000}"/>
    <cellStyle name="Normal 30 2 4 2" xfId="34367" xr:uid="{00000000-0005-0000-0000-000026860000}"/>
    <cellStyle name="Normal 30 2 4 2 2" xfId="34368" xr:uid="{00000000-0005-0000-0000-000027860000}"/>
    <cellStyle name="Normal 30 2 4 2 2 2" xfId="34369" xr:uid="{00000000-0005-0000-0000-000028860000}"/>
    <cellStyle name="Normal 30 2 4 2 3" xfId="34370" xr:uid="{00000000-0005-0000-0000-000029860000}"/>
    <cellStyle name="Normal 30 2 4 3" xfId="34371" xr:uid="{00000000-0005-0000-0000-00002A860000}"/>
    <cellStyle name="Normal 30 2 4 3 2" xfId="34372" xr:uid="{00000000-0005-0000-0000-00002B860000}"/>
    <cellStyle name="Normal 30 2 4 4" xfId="34373" xr:uid="{00000000-0005-0000-0000-00002C860000}"/>
    <cellStyle name="Normal 30 2 5" xfId="34374" xr:uid="{00000000-0005-0000-0000-00002D860000}"/>
    <cellStyle name="Normal 30 2 5 2" xfId="34375" xr:uid="{00000000-0005-0000-0000-00002E860000}"/>
    <cellStyle name="Normal 30 2 5 2 2" xfId="34376" xr:uid="{00000000-0005-0000-0000-00002F860000}"/>
    <cellStyle name="Normal 30 2 5 3" xfId="34377" xr:uid="{00000000-0005-0000-0000-000030860000}"/>
    <cellStyle name="Normal 30 2 6" xfId="34378" xr:uid="{00000000-0005-0000-0000-000031860000}"/>
    <cellStyle name="Normal 30 2 6 2" xfId="34379" xr:uid="{00000000-0005-0000-0000-000032860000}"/>
    <cellStyle name="Normal 30 2 6 2 2" xfId="34380" xr:uid="{00000000-0005-0000-0000-000033860000}"/>
    <cellStyle name="Normal 30 2 6 3" xfId="34381" xr:uid="{00000000-0005-0000-0000-000034860000}"/>
    <cellStyle name="Normal 30 2 7" xfId="34382" xr:uid="{00000000-0005-0000-0000-000035860000}"/>
    <cellStyle name="Normal 30 2 7 2" xfId="34383" xr:uid="{00000000-0005-0000-0000-000036860000}"/>
    <cellStyle name="Normal 30 2 8" xfId="34384" xr:uid="{00000000-0005-0000-0000-000037860000}"/>
    <cellStyle name="Normal 30 3" xfId="34385" xr:uid="{00000000-0005-0000-0000-000038860000}"/>
    <cellStyle name="Normal 30 3 2" xfId="34386" xr:uid="{00000000-0005-0000-0000-000039860000}"/>
    <cellStyle name="Normal 30 3 2 2" xfId="34387" xr:uid="{00000000-0005-0000-0000-00003A860000}"/>
    <cellStyle name="Normal 30 3 2 2 2" xfId="34388" xr:uid="{00000000-0005-0000-0000-00003B860000}"/>
    <cellStyle name="Normal 30 3 2 2 2 2" xfId="34389" xr:uid="{00000000-0005-0000-0000-00003C860000}"/>
    <cellStyle name="Normal 30 3 2 2 2 2 2" xfId="34390" xr:uid="{00000000-0005-0000-0000-00003D860000}"/>
    <cellStyle name="Normal 30 3 2 2 2 3" xfId="34391" xr:uid="{00000000-0005-0000-0000-00003E860000}"/>
    <cellStyle name="Normal 30 3 2 2 3" xfId="34392" xr:uid="{00000000-0005-0000-0000-00003F860000}"/>
    <cellStyle name="Normal 30 3 2 2 3 2" xfId="34393" xr:uid="{00000000-0005-0000-0000-000040860000}"/>
    <cellStyle name="Normal 30 3 2 2 4" xfId="34394" xr:uid="{00000000-0005-0000-0000-000041860000}"/>
    <cellStyle name="Normal 30 3 2 3" xfId="34395" xr:uid="{00000000-0005-0000-0000-000042860000}"/>
    <cellStyle name="Normal 30 3 2 3 2" xfId="34396" xr:uid="{00000000-0005-0000-0000-000043860000}"/>
    <cellStyle name="Normal 30 3 2 3 2 2" xfId="34397" xr:uid="{00000000-0005-0000-0000-000044860000}"/>
    <cellStyle name="Normal 30 3 2 3 3" xfId="34398" xr:uid="{00000000-0005-0000-0000-000045860000}"/>
    <cellStyle name="Normal 30 3 2 4" xfId="34399" xr:uid="{00000000-0005-0000-0000-000046860000}"/>
    <cellStyle name="Normal 30 3 2 4 2" xfId="34400" xr:uid="{00000000-0005-0000-0000-000047860000}"/>
    <cellStyle name="Normal 30 3 2 4 2 2" xfId="34401" xr:uid="{00000000-0005-0000-0000-000048860000}"/>
    <cellStyle name="Normal 30 3 2 4 3" xfId="34402" xr:uid="{00000000-0005-0000-0000-000049860000}"/>
    <cellStyle name="Normal 30 3 2 5" xfId="34403" xr:uid="{00000000-0005-0000-0000-00004A860000}"/>
    <cellStyle name="Normal 30 3 2 5 2" xfId="34404" xr:uid="{00000000-0005-0000-0000-00004B860000}"/>
    <cellStyle name="Normal 30 3 2 6" xfId="34405" xr:uid="{00000000-0005-0000-0000-00004C860000}"/>
    <cellStyle name="Normal 30 3 3" xfId="34406" xr:uid="{00000000-0005-0000-0000-00004D860000}"/>
    <cellStyle name="Normal 30 3 3 2" xfId="34407" xr:uid="{00000000-0005-0000-0000-00004E860000}"/>
    <cellStyle name="Normal 30 3 3 2 2" xfId="34408" xr:uid="{00000000-0005-0000-0000-00004F860000}"/>
    <cellStyle name="Normal 30 3 3 2 2 2" xfId="34409" xr:uid="{00000000-0005-0000-0000-000050860000}"/>
    <cellStyle name="Normal 30 3 3 2 3" xfId="34410" xr:uid="{00000000-0005-0000-0000-000051860000}"/>
    <cellStyle name="Normal 30 3 3 3" xfId="34411" xr:uid="{00000000-0005-0000-0000-000052860000}"/>
    <cellStyle name="Normal 30 3 3 3 2" xfId="34412" xr:uid="{00000000-0005-0000-0000-000053860000}"/>
    <cellStyle name="Normal 30 3 3 4" xfId="34413" xr:uid="{00000000-0005-0000-0000-000054860000}"/>
    <cellStyle name="Normal 30 3 4" xfId="34414" xr:uid="{00000000-0005-0000-0000-000055860000}"/>
    <cellStyle name="Normal 30 3 4 2" xfId="34415" xr:uid="{00000000-0005-0000-0000-000056860000}"/>
    <cellStyle name="Normal 30 3 4 2 2" xfId="34416" xr:uid="{00000000-0005-0000-0000-000057860000}"/>
    <cellStyle name="Normal 30 3 4 3" xfId="34417" xr:uid="{00000000-0005-0000-0000-000058860000}"/>
    <cellStyle name="Normal 30 3 5" xfId="34418" xr:uid="{00000000-0005-0000-0000-000059860000}"/>
    <cellStyle name="Normal 30 3 5 2" xfId="34419" xr:uid="{00000000-0005-0000-0000-00005A860000}"/>
    <cellStyle name="Normal 30 3 5 2 2" xfId="34420" xr:uid="{00000000-0005-0000-0000-00005B860000}"/>
    <cellStyle name="Normal 30 3 5 3" xfId="34421" xr:uid="{00000000-0005-0000-0000-00005C860000}"/>
    <cellStyle name="Normal 30 3 6" xfId="34422" xr:uid="{00000000-0005-0000-0000-00005D860000}"/>
    <cellStyle name="Normal 30 3 6 2" xfId="34423" xr:uid="{00000000-0005-0000-0000-00005E860000}"/>
    <cellStyle name="Normal 30 3 7" xfId="34424" xr:uid="{00000000-0005-0000-0000-00005F860000}"/>
    <cellStyle name="Normal 30 4" xfId="34425" xr:uid="{00000000-0005-0000-0000-000060860000}"/>
    <cellStyle name="Normal 30 4 2" xfId="34426" xr:uid="{00000000-0005-0000-0000-000061860000}"/>
    <cellStyle name="Normal 30 4 2 2" xfId="34427" xr:uid="{00000000-0005-0000-0000-000062860000}"/>
    <cellStyle name="Normal 30 4 2 2 2" xfId="34428" xr:uid="{00000000-0005-0000-0000-000063860000}"/>
    <cellStyle name="Normal 30 4 2 2 2 2" xfId="34429" xr:uid="{00000000-0005-0000-0000-000064860000}"/>
    <cellStyle name="Normal 30 4 2 2 3" xfId="34430" xr:uid="{00000000-0005-0000-0000-000065860000}"/>
    <cellStyle name="Normal 30 4 2 3" xfId="34431" xr:uid="{00000000-0005-0000-0000-000066860000}"/>
    <cellStyle name="Normal 30 4 2 3 2" xfId="34432" xr:uid="{00000000-0005-0000-0000-000067860000}"/>
    <cellStyle name="Normal 30 4 2 4" xfId="34433" xr:uid="{00000000-0005-0000-0000-000068860000}"/>
    <cellStyle name="Normal 30 4 3" xfId="34434" xr:uid="{00000000-0005-0000-0000-000069860000}"/>
    <cellStyle name="Normal 30 4 3 2" xfId="34435" xr:uid="{00000000-0005-0000-0000-00006A860000}"/>
    <cellStyle name="Normal 30 4 3 2 2" xfId="34436" xr:uid="{00000000-0005-0000-0000-00006B860000}"/>
    <cellStyle name="Normal 30 4 3 3" xfId="34437" xr:uid="{00000000-0005-0000-0000-00006C860000}"/>
    <cellStyle name="Normal 30 4 4" xfId="34438" xr:uid="{00000000-0005-0000-0000-00006D860000}"/>
    <cellStyle name="Normal 30 4 4 2" xfId="34439" xr:uid="{00000000-0005-0000-0000-00006E860000}"/>
    <cellStyle name="Normal 30 4 4 2 2" xfId="34440" xr:uid="{00000000-0005-0000-0000-00006F860000}"/>
    <cellStyle name="Normal 30 4 4 3" xfId="34441" xr:uid="{00000000-0005-0000-0000-000070860000}"/>
    <cellStyle name="Normal 30 4 5" xfId="34442" xr:uid="{00000000-0005-0000-0000-000071860000}"/>
    <cellStyle name="Normal 30 4 5 2" xfId="34443" xr:uid="{00000000-0005-0000-0000-000072860000}"/>
    <cellStyle name="Normal 30 4 6" xfId="34444" xr:uid="{00000000-0005-0000-0000-000073860000}"/>
    <cellStyle name="Normal 30 5" xfId="34445" xr:uid="{00000000-0005-0000-0000-000074860000}"/>
    <cellStyle name="Normal 30 5 2" xfId="34446" xr:uid="{00000000-0005-0000-0000-000075860000}"/>
    <cellStyle name="Normal 30 5 2 2" xfId="34447" xr:uid="{00000000-0005-0000-0000-000076860000}"/>
    <cellStyle name="Normal 30 5 2 2 2" xfId="34448" xr:uid="{00000000-0005-0000-0000-000077860000}"/>
    <cellStyle name="Normal 30 5 2 3" xfId="34449" xr:uid="{00000000-0005-0000-0000-000078860000}"/>
    <cellStyle name="Normal 30 5 3" xfId="34450" xr:uid="{00000000-0005-0000-0000-000079860000}"/>
    <cellStyle name="Normal 30 5 3 2" xfId="34451" xr:uid="{00000000-0005-0000-0000-00007A860000}"/>
    <cellStyle name="Normal 30 5 4" xfId="34452" xr:uid="{00000000-0005-0000-0000-00007B860000}"/>
    <cellStyle name="Normal 30 6" xfId="34453" xr:uid="{00000000-0005-0000-0000-00007C860000}"/>
    <cellStyle name="Normal 30 6 2" xfId="34454" xr:uid="{00000000-0005-0000-0000-00007D860000}"/>
    <cellStyle name="Normal 30 6 2 2" xfId="34455" xr:uid="{00000000-0005-0000-0000-00007E860000}"/>
    <cellStyle name="Normal 30 6 3" xfId="34456" xr:uid="{00000000-0005-0000-0000-00007F860000}"/>
    <cellStyle name="Normal 30 7" xfId="34457" xr:uid="{00000000-0005-0000-0000-000080860000}"/>
    <cellStyle name="Normal 30 7 2" xfId="34458" xr:uid="{00000000-0005-0000-0000-000081860000}"/>
    <cellStyle name="Normal 30 7 2 2" xfId="34459" xr:uid="{00000000-0005-0000-0000-000082860000}"/>
    <cellStyle name="Normal 30 7 3" xfId="34460" xr:uid="{00000000-0005-0000-0000-000083860000}"/>
    <cellStyle name="Normal 30 8" xfId="34461" xr:uid="{00000000-0005-0000-0000-000084860000}"/>
    <cellStyle name="Normal 30 8 2" xfId="34462" xr:uid="{00000000-0005-0000-0000-000085860000}"/>
    <cellStyle name="Normal 30 9" xfId="34463" xr:uid="{00000000-0005-0000-0000-000086860000}"/>
    <cellStyle name="Normal 31" xfId="34464" xr:uid="{00000000-0005-0000-0000-000087860000}"/>
    <cellStyle name="Normal 31 2" xfId="34465" xr:uid="{00000000-0005-0000-0000-000088860000}"/>
    <cellStyle name="Normal 31 2 2" xfId="34466" xr:uid="{00000000-0005-0000-0000-000089860000}"/>
    <cellStyle name="Normal 31 2 2 2" xfId="34467" xr:uid="{00000000-0005-0000-0000-00008A860000}"/>
    <cellStyle name="Normal 31 2 2 2 2" xfId="34468" xr:uid="{00000000-0005-0000-0000-00008B860000}"/>
    <cellStyle name="Normal 31 2 2 2 2 2" xfId="34469" xr:uid="{00000000-0005-0000-0000-00008C860000}"/>
    <cellStyle name="Normal 31 2 2 2 2 2 2" xfId="34470" xr:uid="{00000000-0005-0000-0000-00008D860000}"/>
    <cellStyle name="Normal 31 2 2 2 2 2 2 2" xfId="34471" xr:uid="{00000000-0005-0000-0000-00008E860000}"/>
    <cellStyle name="Normal 31 2 2 2 2 2 3" xfId="34472" xr:uid="{00000000-0005-0000-0000-00008F860000}"/>
    <cellStyle name="Normal 31 2 2 2 2 3" xfId="34473" xr:uid="{00000000-0005-0000-0000-000090860000}"/>
    <cellStyle name="Normal 31 2 2 2 2 3 2" xfId="34474" xr:uid="{00000000-0005-0000-0000-000091860000}"/>
    <cellStyle name="Normal 31 2 2 2 2 4" xfId="34475" xr:uid="{00000000-0005-0000-0000-000092860000}"/>
    <cellStyle name="Normal 31 2 2 2 3" xfId="34476" xr:uid="{00000000-0005-0000-0000-000093860000}"/>
    <cellStyle name="Normal 31 2 2 2 3 2" xfId="34477" xr:uid="{00000000-0005-0000-0000-000094860000}"/>
    <cellStyle name="Normal 31 2 2 2 3 2 2" xfId="34478" xr:uid="{00000000-0005-0000-0000-000095860000}"/>
    <cellStyle name="Normal 31 2 2 2 3 3" xfId="34479" xr:uid="{00000000-0005-0000-0000-000096860000}"/>
    <cellStyle name="Normal 31 2 2 2 4" xfId="34480" xr:uid="{00000000-0005-0000-0000-000097860000}"/>
    <cellStyle name="Normal 31 2 2 2 4 2" xfId="34481" xr:uid="{00000000-0005-0000-0000-000098860000}"/>
    <cellStyle name="Normal 31 2 2 2 4 2 2" xfId="34482" xr:uid="{00000000-0005-0000-0000-000099860000}"/>
    <cellStyle name="Normal 31 2 2 2 4 3" xfId="34483" xr:uid="{00000000-0005-0000-0000-00009A860000}"/>
    <cellStyle name="Normal 31 2 2 2 5" xfId="34484" xr:uid="{00000000-0005-0000-0000-00009B860000}"/>
    <cellStyle name="Normal 31 2 2 2 5 2" xfId="34485" xr:uid="{00000000-0005-0000-0000-00009C860000}"/>
    <cellStyle name="Normal 31 2 2 2 6" xfId="34486" xr:uid="{00000000-0005-0000-0000-00009D860000}"/>
    <cellStyle name="Normal 31 2 2 3" xfId="34487" xr:uid="{00000000-0005-0000-0000-00009E860000}"/>
    <cellStyle name="Normal 31 2 2 3 2" xfId="34488" xr:uid="{00000000-0005-0000-0000-00009F860000}"/>
    <cellStyle name="Normal 31 2 2 3 2 2" xfId="34489" xr:uid="{00000000-0005-0000-0000-0000A0860000}"/>
    <cellStyle name="Normal 31 2 2 3 2 2 2" xfId="34490" xr:uid="{00000000-0005-0000-0000-0000A1860000}"/>
    <cellStyle name="Normal 31 2 2 3 2 3" xfId="34491" xr:uid="{00000000-0005-0000-0000-0000A2860000}"/>
    <cellStyle name="Normal 31 2 2 3 3" xfId="34492" xr:uid="{00000000-0005-0000-0000-0000A3860000}"/>
    <cellStyle name="Normal 31 2 2 3 3 2" xfId="34493" xr:uid="{00000000-0005-0000-0000-0000A4860000}"/>
    <cellStyle name="Normal 31 2 2 3 4" xfId="34494" xr:uid="{00000000-0005-0000-0000-0000A5860000}"/>
    <cellStyle name="Normal 31 2 2 4" xfId="34495" xr:uid="{00000000-0005-0000-0000-0000A6860000}"/>
    <cellStyle name="Normal 31 2 2 4 2" xfId="34496" xr:uid="{00000000-0005-0000-0000-0000A7860000}"/>
    <cellStyle name="Normal 31 2 2 4 2 2" xfId="34497" xr:uid="{00000000-0005-0000-0000-0000A8860000}"/>
    <cellStyle name="Normal 31 2 2 4 3" xfId="34498" xr:uid="{00000000-0005-0000-0000-0000A9860000}"/>
    <cellStyle name="Normal 31 2 2 5" xfId="34499" xr:uid="{00000000-0005-0000-0000-0000AA860000}"/>
    <cellStyle name="Normal 31 2 2 5 2" xfId="34500" xr:uid="{00000000-0005-0000-0000-0000AB860000}"/>
    <cellStyle name="Normal 31 2 2 5 2 2" xfId="34501" xr:uid="{00000000-0005-0000-0000-0000AC860000}"/>
    <cellStyle name="Normal 31 2 2 5 3" xfId="34502" xr:uid="{00000000-0005-0000-0000-0000AD860000}"/>
    <cellStyle name="Normal 31 2 2 6" xfId="34503" xr:uid="{00000000-0005-0000-0000-0000AE860000}"/>
    <cellStyle name="Normal 31 2 2 6 2" xfId="34504" xr:uid="{00000000-0005-0000-0000-0000AF860000}"/>
    <cellStyle name="Normal 31 2 2 7" xfId="34505" xr:uid="{00000000-0005-0000-0000-0000B0860000}"/>
    <cellStyle name="Normal 31 2 3" xfId="34506" xr:uid="{00000000-0005-0000-0000-0000B1860000}"/>
    <cellStyle name="Normal 31 2 3 2" xfId="34507" xr:uid="{00000000-0005-0000-0000-0000B2860000}"/>
    <cellStyle name="Normal 31 2 3 2 2" xfId="34508" xr:uid="{00000000-0005-0000-0000-0000B3860000}"/>
    <cellStyle name="Normal 31 2 3 2 2 2" xfId="34509" xr:uid="{00000000-0005-0000-0000-0000B4860000}"/>
    <cellStyle name="Normal 31 2 3 2 2 2 2" xfId="34510" xr:uid="{00000000-0005-0000-0000-0000B5860000}"/>
    <cellStyle name="Normal 31 2 3 2 2 3" xfId="34511" xr:uid="{00000000-0005-0000-0000-0000B6860000}"/>
    <cellStyle name="Normal 31 2 3 2 3" xfId="34512" xr:uid="{00000000-0005-0000-0000-0000B7860000}"/>
    <cellStyle name="Normal 31 2 3 2 3 2" xfId="34513" xr:uid="{00000000-0005-0000-0000-0000B8860000}"/>
    <cellStyle name="Normal 31 2 3 2 4" xfId="34514" xr:uid="{00000000-0005-0000-0000-0000B9860000}"/>
    <cellStyle name="Normal 31 2 3 3" xfId="34515" xr:uid="{00000000-0005-0000-0000-0000BA860000}"/>
    <cellStyle name="Normal 31 2 3 3 2" xfId="34516" xr:uid="{00000000-0005-0000-0000-0000BB860000}"/>
    <cellStyle name="Normal 31 2 3 3 2 2" xfId="34517" xr:uid="{00000000-0005-0000-0000-0000BC860000}"/>
    <cellStyle name="Normal 31 2 3 3 3" xfId="34518" xr:uid="{00000000-0005-0000-0000-0000BD860000}"/>
    <cellStyle name="Normal 31 2 3 4" xfId="34519" xr:uid="{00000000-0005-0000-0000-0000BE860000}"/>
    <cellStyle name="Normal 31 2 3 4 2" xfId="34520" xr:uid="{00000000-0005-0000-0000-0000BF860000}"/>
    <cellStyle name="Normal 31 2 3 4 2 2" xfId="34521" xr:uid="{00000000-0005-0000-0000-0000C0860000}"/>
    <cellStyle name="Normal 31 2 3 4 3" xfId="34522" xr:uid="{00000000-0005-0000-0000-0000C1860000}"/>
    <cellStyle name="Normal 31 2 3 5" xfId="34523" xr:uid="{00000000-0005-0000-0000-0000C2860000}"/>
    <cellStyle name="Normal 31 2 3 5 2" xfId="34524" xr:uid="{00000000-0005-0000-0000-0000C3860000}"/>
    <cellStyle name="Normal 31 2 3 6" xfId="34525" xr:uid="{00000000-0005-0000-0000-0000C4860000}"/>
    <cellStyle name="Normal 31 2 4" xfId="34526" xr:uid="{00000000-0005-0000-0000-0000C5860000}"/>
    <cellStyle name="Normal 31 2 4 2" xfId="34527" xr:uid="{00000000-0005-0000-0000-0000C6860000}"/>
    <cellStyle name="Normal 31 2 4 2 2" xfId="34528" xr:uid="{00000000-0005-0000-0000-0000C7860000}"/>
    <cellStyle name="Normal 31 2 4 2 2 2" xfId="34529" xr:uid="{00000000-0005-0000-0000-0000C8860000}"/>
    <cellStyle name="Normal 31 2 4 2 3" xfId="34530" xr:uid="{00000000-0005-0000-0000-0000C9860000}"/>
    <cellStyle name="Normal 31 2 4 3" xfId="34531" xr:uid="{00000000-0005-0000-0000-0000CA860000}"/>
    <cellStyle name="Normal 31 2 4 3 2" xfId="34532" xr:uid="{00000000-0005-0000-0000-0000CB860000}"/>
    <cellStyle name="Normal 31 2 4 4" xfId="34533" xr:uid="{00000000-0005-0000-0000-0000CC860000}"/>
    <cellStyle name="Normal 31 2 5" xfId="34534" xr:uid="{00000000-0005-0000-0000-0000CD860000}"/>
    <cellStyle name="Normal 31 2 5 2" xfId="34535" xr:uid="{00000000-0005-0000-0000-0000CE860000}"/>
    <cellStyle name="Normal 31 2 5 2 2" xfId="34536" xr:uid="{00000000-0005-0000-0000-0000CF860000}"/>
    <cellStyle name="Normal 31 2 5 3" xfId="34537" xr:uid="{00000000-0005-0000-0000-0000D0860000}"/>
    <cellStyle name="Normal 31 2 6" xfId="34538" xr:uid="{00000000-0005-0000-0000-0000D1860000}"/>
    <cellStyle name="Normal 31 2 6 2" xfId="34539" xr:uid="{00000000-0005-0000-0000-0000D2860000}"/>
    <cellStyle name="Normal 31 2 6 2 2" xfId="34540" xr:uid="{00000000-0005-0000-0000-0000D3860000}"/>
    <cellStyle name="Normal 31 2 6 3" xfId="34541" xr:uid="{00000000-0005-0000-0000-0000D4860000}"/>
    <cellStyle name="Normal 31 2 7" xfId="34542" xr:uid="{00000000-0005-0000-0000-0000D5860000}"/>
    <cellStyle name="Normal 31 2 7 2" xfId="34543" xr:uid="{00000000-0005-0000-0000-0000D6860000}"/>
    <cellStyle name="Normal 31 2 8" xfId="34544" xr:uid="{00000000-0005-0000-0000-0000D7860000}"/>
    <cellStyle name="Normal 31 3" xfId="34545" xr:uid="{00000000-0005-0000-0000-0000D8860000}"/>
    <cellStyle name="Normal 31 3 2" xfId="34546" xr:uid="{00000000-0005-0000-0000-0000D9860000}"/>
    <cellStyle name="Normal 31 3 2 2" xfId="34547" xr:uid="{00000000-0005-0000-0000-0000DA860000}"/>
    <cellStyle name="Normal 31 3 2 2 2" xfId="34548" xr:uid="{00000000-0005-0000-0000-0000DB860000}"/>
    <cellStyle name="Normal 31 3 2 2 2 2" xfId="34549" xr:uid="{00000000-0005-0000-0000-0000DC860000}"/>
    <cellStyle name="Normal 31 3 2 2 2 2 2" xfId="34550" xr:uid="{00000000-0005-0000-0000-0000DD860000}"/>
    <cellStyle name="Normal 31 3 2 2 2 3" xfId="34551" xr:uid="{00000000-0005-0000-0000-0000DE860000}"/>
    <cellStyle name="Normal 31 3 2 2 3" xfId="34552" xr:uid="{00000000-0005-0000-0000-0000DF860000}"/>
    <cellStyle name="Normal 31 3 2 2 3 2" xfId="34553" xr:uid="{00000000-0005-0000-0000-0000E0860000}"/>
    <cellStyle name="Normal 31 3 2 2 4" xfId="34554" xr:uid="{00000000-0005-0000-0000-0000E1860000}"/>
    <cellStyle name="Normal 31 3 2 3" xfId="34555" xr:uid="{00000000-0005-0000-0000-0000E2860000}"/>
    <cellStyle name="Normal 31 3 2 3 2" xfId="34556" xr:uid="{00000000-0005-0000-0000-0000E3860000}"/>
    <cellStyle name="Normal 31 3 2 3 2 2" xfId="34557" xr:uid="{00000000-0005-0000-0000-0000E4860000}"/>
    <cellStyle name="Normal 31 3 2 3 3" xfId="34558" xr:uid="{00000000-0005-0000-0000-0000E5860000}"/>
    <cellStyle name="Normal 31 3 2 4" xfId="34559" xr:uid="{00000000-0005-0000-0000-0000E6860000}"/>
    <cellStyle name="Normal 31 3 2 4 2" xfId="34560" xr:uid="{00000000-0005-0000-0000-0000E7860000}"/>
    <cellStyle name="Normal 31 3 2 4 2 2" xfId="34561" xr:uid="{00000000-0005-0000-0000-0000E8860000}"/>
    <cellStyle name="Normal 31 3 2 4 3" xfId="34562" xr:uid="{00000000-0005-0000-0000-0000E9860000}"/>
    <cellStyle name="Normal 31 3 2 5" xfId="34563" xr:uid="{00000000-0005-0000-0000-0000EA860000}"/>
    <cellStyle name="Normal 31 3 2 5 2" xfId="34564" xr:uid="{00000000-0005-0000-0000-0000EB860000}"/>
    <cellStyle name="Normal 31 3 2 6" xfId="34565" xr:uid="{00000000-0005-0000-0000-0000EC860000}"/>
    <cellStyle name="Normal 31 3 3" xfId="34566" xr:uid="{00000000-0005-0000-0000-0000ED860000}"/>
    <cellStyle name="Normal 31 3 3 2" xfId="34567" xr:uid="{00000000-0005-0000-0000-0000EE860000}"/>
    <cellStyle name="Normal 31 3 3 2 2" xfId="34568" xr:uid="{00000000-0005-0000-0000-0000EF860000}"/>
    <cellStyle name="Normal 31 3 3 2 2 2" xfId="34569" xr:uid="{00000000-0005-0000-0000-0000F0860000}"/>
    <cellStyle name="Normal 31 3 3 2 3" xfId="34570" xr:uid="{00000000-0005-0000-0000-0000F1860000}"/>
    <cellStyle name="Normal 31 3 3 3" xfId="34571" xr:uid="{00000000-0005-0000-0000-0000F2860000}"/>
    <cellStyle name="Normal 31 3 3 3 2" xfId="34572" xr:uid="{00000000-0005-0000-0000-0000F3860000}"/>
    <cellStyle name="Normal 31 3 3 4" xfId="34573" xr:uid="{00000000-0005-0000-0000-0000F4860000}"/>
    <cellStyle name="Normal 31 3 4" xfId="34574" xr:uid="{00000000-0005-0000-0000-0000F5860000}"/>
    <cellStyle name="Normal 31 3 4 2" xfId="34575" xr:uid="{00000000-0005-0000-0000-0000F6860000}"/>
    <cellStyle name="Normal 31 3 4 2 2" xfId="34576" xr:uid="{00000000-0005-0000-0000-0000F7860000}"/>
    <cellStyle name="Normal 31 3 4 3" xfId="34577" xr:uid="{00000000-0005-0000-0000-0000F8860000}"/>
    <cellStyle name="Normal 31 3 5" xfId="34578" xr:uid="{00000000-0005-0000-0000-0000F9860000}"/>
    <cellStyle name="Normal 31 3 5 2" xfId="34579" xr:uid="{00000000-0005-0000-0000-0000FA860000}"/>
    <cellStyle name="Normal 31 3 5 2 2" xfId="34580" xr:uid="{00000000-0005-0000-0000-0000FB860000}"/>
    <cellStyle name="Normal 31 3 5 3" xfId="34581" xr:uid="{00000000-0005-0000-0000-0000FC860000}"/>
    <cellStyle name="Normal 31 3 6" xfId="34582" xr:uid="{00000000-0005-0000-0000-0000FD860000}"/>
    <cellStyle name="Normal 31 3 6 2" xfId="34583" xr:uid="{00000000-0005-0000-0000-0000FE860000}"/>
    <cellStyle name="Normal 31 3 7" xfId="34584" xr:uid="{00000000-0005-0000-0000-0000FF860000}"/>
    <cellStyle name="Normal 31 4" xfId="34585" xr:uid="{00000000-0005-0000-0000-000000870000}"/>
    <cellStyle name="Normal 31 4 2" xfId="34586" xr:uid="{00000000-0005-0000-0000-000001870000}"/>
    <cellStyle name="Normal 31 4 2 2" xfId="34587" xr:uid="{00000000-0005-0000-0000-000002870000}"/>
    <cellStyle name="Normal 31 4 2 2 2" xfId="34588" xr:uid="{00000000-0005-0000-0000-000003870000}"/>
    <cellStyle name="Normal 31 4 2 2 2 2" xfId="34589" xr:uid="{00000000-0005-0000-0000-000004870000}"/>
    <cellStyle name="Normal 31 4 2 2 3" xfId="34590" xr:uid="{00000000-0005-0000-0000-000005870000}"/>
    <cellStyle name="Normal 31 4 2 3" xfId="34591" xr:uid="{00000000-0005-0000-0000-000006870000}"/>
    <cellStyle name="Normal 31 4 2 3 2" xfId="34592" xr:uid="{00000000-0005-0000-0000-000007870000}"/>
    <cellStyle name="Normal 31 4 2 4" xfId="34593" xr:uid="{00000000-0005-0000-0000-000008870000}"/>
    <cellStyle name="Normal 31 4 3" xfId="34594" xr:uid="{00000000-0005-0000-0000-000009870000}"/>
    <cellStyle name="Normal 31 4 3 2" xfId="34595" xr:uid="{00000000-0005-0000-0000-00000A870000}"/>
    <cellStyle name="Normal 31 4 3 2 2" xfId="34596" xr:uid="{00000000-0005-0000-0000-00000B870000}"/>
    <cellStyle name="Normal 31 4 3 3" xfId="34597" xr:uid="{00000000-0005-0000-0000-00000C870000}"/>
    <cellStyle name="Normal 31 4 4" xfId="34598" xr:uid="{00000000-0005-0000-0000-00000D870000}"/>
    <cellStyle name="Normal 31 4 4 2" xfId="34599" xr:uid="{00000000-0005-0000-0000-00000E870000}"/>
    <cellStyle name="Normal 31 4 4 2 2" xfId="34600" xr:uid="{00000000-0005-0000-0000-00000F870000}"/>
    <cellStyle name="Normal 31 4 4 3" xfId="34601" xr:uid="{00000000-0005-0000-0000-000010870000}"/>
    <cellStyle name="Normal 31 4 5" xfId="34602" xr:uid="{00000000-0005-0000-0000-000011870000}"/>
    <cellStyle name="Normal 31 4 5 2" xfId="34603" xr:uid="{00000000-0005-0000-0000-000012870000}"/>
    <cellStyle name="Normal 31 4 6" xfId="34604" xr:uid="{00000000-0005-0000-0000-000013870000}"/>
    <cellStyle name="Normal 31 5" xfId="34605" xr:uid="{00000000-0005-0000-0000-000014870000}"/>
    <cellStyle name="Normal 31 5 2" xfId="34606" xr:uid="{00000000-0005-0000-0000-000015870000}"/>
    <cellStyle name="Normal 31 5 2 2" xfId="34607" xr:uid="{00000000-0005-0000-0000-000016870000}"/>
    <cellStyle name="Normal 31 5 2 2 2" xfId="34608" xr:uid="{00000000-0005-0000-0000-000017870000}"/>
    <cellStyle name="Normal 31 5 2 3" xfId="34609" xr:uid="{00000000-0005-0000-0000-000018870000}"/>
    <cellStyle name="Normal 31 5 3" xfId="34610" xr:uid="{00000000-0005-0000-0000-000019870000}"/>
    <cellStyle name="Normal 31 5 3 2" xfId="34611" xr:uid="{00000000-0005-0000-0000-00001A870000}"/>
    <cellStyle name="Normal 31 5 4" xfId="34612" xr:uid="{00000000-0005-0000-0000-00001B870000}"/>
    <cellStyle name="Normal 31 6" xfId="34613" xr:uid="{00000000-0005-0000-0000-00001C870000}"/>
    <cellStyle name="Normal 31 6 2" xfId="34614" xr:uid="{00000000-0005-0000-0000-00001D870000}"/>
    <cellStyle name="Normal 31 6 2 2" xfId="34615" xr:uid="{00000000-0005-0000-0000-00001E870000}"/>
    <cellStyle name="Normal 31 6 3" xfId="34616" xr:uid="{00000000-0005-0000-0000-00001F870000}"/>
    <cellStyle name="Normal 31 7" xfId="34617" xr:uid="{00000000-0005-0000-0000-000020870000}"/>
    <cellStyle name="Normal 31 7 2" xfId="34618" xr:uid="{00000000-0005-0000-0000-000021870000}"/>
    <cellStyle name="Normal 31 7 2 2" xfId="34619" xr:uid="{00000000-0005-0000-0000-000022870000}"/>
    <cellStyle name="Normal 31 7 3" xfId="34620" xr:uid="{00000000-0005-0000-0000-000023870000}"/>
    <cellStyle name="Normal 31 8" xfId="34621" xr:uid="{00000000-0005-0000-0000-000024870000}"/>
    <cellStyle name="Normal 31 8 2" xfId="34622" xr:uid="{00000000-0005-0000-0000-000025870000}"/>
    <cellStyle name="Normal 31 9" xfId="34623" xr:uid="{00000000-0005-0000-0000-000026870000}"/>
    <cellStyle name="Normal 32" xfId="34624" xr:uid="{00000000-0005-0000-0000-000027870000}"/>
    <cellStyle name="Normal 32 2" xfId="34625" xr:uid="{00000000-0005-0000-0000-000028870000}"/>
    <cellStyle name="Normal 32 2 2" xfId="34626" xr:uid="{00000000-0005-0000-0000-000029870000}"/>
    <cellStyle name="Normal 32 2 2 2" xfId="34627" xr:uid="{00000000-0005-0000-0000-00002A870000}"/>
    <cellStyle name="Normal 32 2 2 2 2" xfId="34628" xr:uid="{00000000-0005-0000-0000-00002B870000}"/>
    <cellStyle name="Normal 32 2 2 2 2 2" xfId="34629" xr:uid="{00000000-0005-0000-0000-00002C870000}"/>
    <cellStyle name="Normal 32 2 2 2 2 2 2" xfId="34630" xr:uid="{00000000-0005-0000-0000-00002D870000}"/>
    <cellStyle name="Normal 32 2 2 2 2 2 2 2" xfId="34631" xr:uid="{00000000-0005-0000-0000-00002E870000}"/>
    <cellStyle name="Normal 32 2 2 2 2 2 3" xfId="34632" xr:uid="{00000000-0005-0000-0000-00002F870000}"/>
    <cellStyle name="Normal 32 2 2 2 2 3" xfId="34633" xr:uid="{00000000-0005-0000-0000-000030870000}"/>
    <cellStyle name="Normal 32 2 2 2 2 3 2" xfId="34634" xr:uid="{00000000-0005-0000-0000-000031870000}"/>
    <cellStyle name="Normal 32 2 2 2 2 4" xfId="34635" xr:uid="{00000000-0005-0000-0000-000032870000}"/>
    <cellStyle name="Normal 32 2 2 2 3" xfId="34636" xr:uid="{00000000-0005-0000-0000-000033870000}"/>
    <cellStyle name="Normal 32 2 2 2 3 2" xfId="34637" xr:uid="{00000000-0005-0000-0000-000034870000}"/>
    <cellStyle name="Normal 32 2 2 2 3 2 2" xfId="34638" xr:uid="{00000000-0005-0000-0000-000035870000}"/>
    <cellStyle name="Normal 32 2 2 2 3 3" xfId="34639" xr:uid="{00000000-0005-0000-0000-000036870000}"/>
    <cellStyle name="Normal 32 2 2 2 4" xfId="34640" xr:uid="{00000000-0005-0000-0000-000037870000}"/>
    <cellStyle name="Normal 32 2 2 2 4 2" xfId="34641" xr:uid="{00000000-0005-0000-0000-000038870000}"/>
    <cellStyle name="Normal 32 2 2 2 4 2 2" xfId="34642" xr:uid="{00000000-0005-0000-0000-000039870000}"/>
    <cellStyle name="Normal 32 2 2 2 4 3" xfId="34643" xr:uid="{00000000-0005-0000-0000-00003A870000}"/>
    <cellStyle name="Normal 32 2 2 2 5" xfId="34644" xr:uid="{00000000-0005-0000-0000-00003B870000}"/>
    <cellStyle name="Normal 32 2 2 2 5 2" xfId="34645" xr:uid="{00000000-0005-0000-0000-00003C870000}"/>
    <cellStyle name="Normal 32 2 2 2 6" xfId="34646" xr:uid="{00000000-0005-0000-0000-00003D870000}"/>
    <cellStyle name="Normal 32 2 2 3" xfId="34647" xr:uid="{00000000-0005-0000-0000-00003E870000}"/>
    <cellStyle name="Normal 32 2 2 3 2" xfId="34648" xr:uid="{00000000-0005-0000-0000-00003F870000}"/>
    <cellStyle name="Normal 32 2 2 3 2 2" xfId="34649" xr:uid="{00000000-0005-0000-0000-000040870000}"/>
    <cellStyle name="Normal 32 2 2 3 2 2 2" xfId="34650" xr:uid="{00000000-0005-0000-0000-000041870000}"/>
    <cellStyle name="Normal 32 2 2 3 2 3" xfId="34651" xr:uid="{00000000-0005-0000-0000-000042870000}"/>
    <cellStyle name="Normal 32 2 2 3 3" xfId="34652" xr:uid="{00000000-0005-0000-0000-000043870000}"/>
    <cellStyle name="Normal 32 2 2 3 3 2" xfId="34653" xr:uid="{00000000-0005-0000-0000-000044870000}"/>
    <cellStyle name="Normal 32 2 2 3 4" xfId="34654" xr:uid="{00000000-0005-0000-0000-000045870000}"/>
    <cellStyle name="Normal 32 2 2 4" xfId="34655" xr:uid="{00000000-0005-0000-0000-000046870000}"/>
    <cellStyle name="Normal 32 2 2 4 2" xfId="34656" xr:uid="{00000000-0005-0000-0000-000047870000}"/>
    <cellStyle name="Normal 32 2 2 4 2 2" xfId="34657" xr:uid="{00000000-0005-0000-0000-000048870000}"/>
    <cellStyle name="Normal 32 2 2 4 3" xfId="34658" xr:uid="{00000000-0005-0000-0000-000049870000}"/>
    <cellStyle name="Normal 32 2 2 5" xfId="34659" xr:uid="{00000000-0005-0000-0000-00004A870000}"/>
    <cellStyle name="Normal 32 2 2 5 2" xfId="34660" xr:uid="{00000000-0005-0000-0000-00004B870000}"/>
    <cellStyle name="Normal 32 2 2 5 2 2" xfId="34661" xr:uid="{00000000-0005-0000-0000-00004C870000}"/>
    <cellStyle name="Normal 32 2 2 5 3" xfId="34662" xr:uid="{00000000-0005-0000-0000-00004D870000}"/>
    <cellStyle name="Normal 32 2 2 6" xfId="34663" xr:uid="{00000000-0005-0000-0000-00004E870000}"/>
    <cellStyle name="Normal 32 2 2 6 2" xfId="34664" xr:uid="{00000000-0005-0000-0000-00004F870000}"/>
    <cellStyle name="Normal 32 2 2 7" xfId="34665" xr:uid="{00000000-0005-0000-0000-000050870000}"/>
    <cellStyle name="Normal 32 2 3" xfId="34666" xr:uid="{00000000-0005-0000-0000-000051870000}"/>
    <cellStyle name="Normal 32 2 3 2" xfId="34667" xr:uid="{00000000-0005-0000-0000-000052870000}"/>
    <cellStyle name="Normal 32 2 3 2 2" xfId="34668" xr:uid="{00000000-0005-0000-0000-000053870000}"/>
    <cellStyle name="Normal 32 2 3 2 2 2" xfId="34669" xr:uid="{00000000-0005-0000-0000-000054870000}"/>
    <cellStyle name="Normal 32 2 3 2 2 2 2" xfId="34670" xr:uid="{00000000-0005-0000-0000-000055870000}"/>
    <cellStyle name="Normal 32 2 3 2 2 3" xfId="34671" xr:uid="{00000000-0005-0000-0000-000056870000}"/>
    <cellStyle name="Normal 32 2 3 2 3" xfId="34672" xr:uid="{00000000-0005-0000-0000-000057870000}"/>
    <cellStyle name="Normal 32 2 3 2 3 2" xfId="34673" xr:uid="{00000000-0005-0000-0000-000058870000}"/>
    <cellStyle name="Normal 32 2 3 2 4" xfId="34674" xr:uid="{00000000-0005-0000-0000-000059870000}"/>
    <cellStyle name="Normal 32 2 3 3" xfId="34675" xr:uid="{00000000-0005-0000-0000-00005A870000}"/>
    <cellStyle name="Normal 32 2 3 3 2" xfId="34676" xr:uid="{00000000-0005-0000-0000-00005B870000}"/>
    <cellStyle name="Normal 32 2 3 3 2 2" xfId="34677" xr:uid="{00000000-0005-0000-0000-00005C870000}"/>
    <cellStyle name="Normal 32 2 3 3 3" xfId="34678" xr:uid="{00000000-0005-0000-0000-00005D870000}"/>
    <cellStyle name="Normal 32 2 3 4" xfId="34679" xr:uid="{00000000-0005-0000-0000-00005E870000}"/>
    <cellStyle name="Normal 32 2 3 4 2" xfId="34680" xr:uid="{00000000-0005-0000-0000-00005F870000}"/>
    <cellStyle name="Normal 32 2 3 4 2 2" xfId="34681" xr:uid="{00000000-0005-0000-0000-000060870000}"/>
    <cellStyle name="Normal 32 2 3 4 3" xfId="34682" xr:uid="{00000000-0005-0000-0000-000061870000}"/>
    <cellStyle name="Normal 32 2 3 5" xfId="34683" xr:uid="{00000000-0005-0000-0000-000062870000}"/>
    <cellStyle name="Normal 32 2 3 5 2" xfId="34684" xr:uid="{00000000-0005-0000-0000-000063870000}"/>
    <cellStyle name="Normal 32 2 3 6" xfId="34685" xr:uid="{00000000-0005-0000-0000-000064870000}"/>
    <cellStyle name="Normal 32 2 4" xfId="34686" xr:uid="{00000000-0005-0000-0000-000065870000}"/>
    <cellStyle name="Normal 32 2 4 2" xfId="34687" xr:uid="{00000000-0005-0000-0000-000066870000}"/>
    <cellStyle name="Normal 32 2 4 2 2" xfId="34688" xr:uid="{00000000-0005-0000-0000-000067870000}"/>
    <cellStyle name="Normal 32 2 4 2 2 2" xfId="34689" xr:uid="{00000000-0005-0000-0000-000068870000}"/>
    <cellStyle name="Normal 32 2 4 2 3" xfId="34690" xr:uid="{00000000-0005-0000-0000-000069870000}"/>
    <cellStyle name="Normal 32 2 4 3" xfId="34691" xr:uid="{00000000-0005-0000-0000-00006A870000}"/>
    <cellStyle name="Normal 32 2 4 3 2" xfId="34692" xr:uid="{00000000-0005-0000-0000-00006B870000}"/>
    <cellStyle name="Normal 32 2 4 4" xfId="34693" xr:uid="{00000000-0005-0000-0000-00006C870000}"/>
    <cellStyle name="Normal 32 2 5" xfId="34694" xr:uid="{00000000-0005-0000-0000-00006D870000}"/>
    <cellStyle name="Normal 32 2 5 2" xfId="34695" xr:uid="{00000000-0005-0000-0000-00006E870000}"/>
    <cellStyle name="Normal 32 2 5 2 2" xfId="34696" xr:uid="{00000000-0005-0000-0000-00006F870000}"/>
    <cellStyle name="Normal 32 2 5 3" xfId="34697" xr:uid="{00000000-0005-0000-0000-000070870000}"/>
    <cellStyle name="Normal 32 2 6" xfId="34698" xr:uid="{00000000-0005-0000-0000-000071870000}"/>
    <cellStyle name="Normal 32 2 6 2" xfId="34699" xr:uid="{00000000-0005-0000-0000-000072870000}"/>
    <cellStyle name="Normal 32 2 6 2 2" xfId="34700" xr:uid="{00000000-0005-0000-0000-000073870000}"/>
    <cellStyle name="Normal 32 2 6 3" xfId="34701" xr:uid="{00000000-0005-0000-0000-000074870000}"/>
    <cellStyle name="Normal 32 2 7" xfId="34702" xr:uid="{00000000-0005-0000-0000-000075870000}"/>
    <cellStyle name="Normal 32 2 7 2" xfId="34703" xr:uid="{00000000-0005-0000-0000-000076870000}"/>
    <cellStyle name="Normal 32 2 8" xfId="34704" xr:uid="{00000000-0005-0000-0000-000077870000}"/>
    <cellStyle name="Normal 32 3" xfId="34705" xr:uid="{00000000-0005-0000-0000-000078870000}"/>
    <cellStyle name="Normal 32 3 2" xfId="34706" xr:uid="{00000000-0005-0000-0000-000079870000}"/>
    <cellStyle name="Normal 32 3 2 2" xfId="34707" xr:uid="{00000000-0005-0000-0000-00007A870000}"/>
    <cellStyle name="Normal 32 3 2 2 2" xfId="34708" xr:uid="{00000000-0005-0000-0000-00007B870000}"/>
    <cellStyle name="Normal 32 3 2 2 2 2" xfId="34709" xr:uid="{00000000-0005-0000-0000-00007C870000}"/>
    <cellStyle name="Normal 32 3 2 2 2 2 2" xfId="34710" xr:uid="{00000000-0005-0000-0000-00007D870000}"/>
    <cellStyle name="Normal 32 3 2 2 2 3" xfId="34711" xr:uid="{00000000-0005-0000-0000-00007E870000}"/>
    <cellStyle name="Normal 32 3 2 2 3" xfId="34712" xr:uid="{00000000-0005-0000-0000-00007F870000}"/>
    <cellStyle name="Normal 32 3 2 2 3 2" xfId="34713" xr:uid="{00000000-0005-0000-0000-000080870000}"/>
    <cellStyle name="Normal 32 3 2 2 4" xfId="34714" xr:uid="{00000000-0005-0000-0000-000081870000}"/>
    <cellStyle name="Normal 32 3 2 3" xfId="34715" xr:uid="{00000000-0005-0000-0000-000082870000}"/>
    <cellStyle name="Normal 32 3 2 3 2" xfId="34716" xr:uid="{00000000-0005-0000-0000-000083870000}"/>
    <cellStyle name="Normal 32 3 2 3 2 2" xfId="34717" xr:uid="{00000000-0005-0000-0000-000084870000}"/>
    <cellStyle name="Normal 32 3 2 3 3" xfId="34718" xr:uid="{00000000-0005-0000-0000-000085870000}"/>
    <cellStyle name="Normal 32 3 2 4" xfId="34719" xr:uid="{00000000-0005-0000-0000-000086870000}"/>
    <cellStyle name="Normal 32 3 2 4 2" xfId="34720" xr:uid="{00000000-0005-0000-0000-000087870000}"/>
    <cellStyle name="Normal 32 3 2 4 2 2" xfId="34721" xr:uid="{00000000-0005-0000-0000-000088870000}"/>
    <cellStyle name="Normal 32 3 2 4 3" xfId="34722" xr:uid="{00000000-0005-0000-0000-000089870000}"/>
    <cellStyle name="Normal 32 3 2 5" xfId="34723" xr:uid="{00000000-0005-0000-0000-00008A870000}"/>
    <cellStyle name="Normal 32 3 2 5 2" xfId="34724" xr:uid="{00000000-0005-0000-0000-00008B870000}"/>
    <cellStyle name="Normal 32 3 2 6" xfId="34725" xr:uid="{00000000-0005-0000-0000-00008C870000}"/>
    <cellStyle name="Normal 32 3 3" xfId="34726" xr:uid="{00000000-0005-0000-0000-00008D870000}"/>
    <cellStyle name="Normal 32 3 3 2" xfId="34727" xr:uid="{00000000-0005-0000-0000-00008E870000}"/>
    <cellStyle name="Normal 32 3 3 2 2" xfId="34728" xr:uid="{00000000-0005-0000-0000-00008F870000}"/>
    <cellStyle name="Normal 32 3 3 2 2 2" xfId="34729" xr:uid="{00000000-0005-0000-0000-000090870000}"/>
    <cellStyle name="Normal 32 3 3 2 3" xfId="34730" xr:uid="{00000000-0005-0000-0000-000091870000}"/>
    <cellStyle name="Normal 32 3 3 3" xfId="34731" xr:uid="{00000000-0005-0000-0000-000092870000}"/>
    <cellStyle name="Normal 32 3 3 3 2" xfId="34732" xr:uid="{00000000-0005-0000-0000-000093870000}"/>
    <cellStyle name="Normal 32 3 3 4" xfId="34733" xr:uid="{00000000-0005-0000-0000-000094870000}"/>
    <cellStyle name="Normal 32 3 4" xfId="34734" xr:uid="{00000000-0005-0000-0000-000095870000}"/>
    <cellStyle name="Normal 32 3 4 2" xfId="34735" xr:uid="{00000000-0005-0000-0000-000096870000}"/>
    <cellStyle name="Normal 32 3 4 2 2" xfId="34736" xr:uid="{00000000-0005-0000-0000-000097870000}"/>
    <cellStyle name="Normal 32 3 4 3" xfId="34737" xr:uid="{00000000-0005-0000-0000-000098870000}"/>
    <cellStyle name="Normal 32 3 5" xfId="34738" xr:uid="{00000000-0005-0000-0000-000099870000}"/>
    <cellStyle name="Normal 32 3 5 2" xfId="34739" xr:uid="{00000000-0005-0000-0000-00009A870000}"/>
    <cellStyle name="Normal 32 3 5 2 2" xfId="34740" xr:uid="{00000000-0005-0000-0000-00009B870000}"/>
    <cellStyle name="Normal 32 3 5 3" xfId="34741" xr:uid="{00000000-0005-0000-0000-00009C870000}"/>
    <cellStyle name="Normal 32 3 6" xfId="34742" xr:uid="{00000000-0005-0000-0000-00009D870000}"/>
    <cellStyle name="Normal 32 3 6 2" xfId="34743" xr:uid="{00000000-0005-0000-0000-00009E870000}"/>
    <cellStyle name="Normal 32 3 7" xfId="34744" xr:uid="{00000000-0005-0000-0000-00009F870000}"/>
    <cellStyle name="Normal 32 4" xfId="34745" xr:uid="{00000000-0005-0000-0000-0000A0870000}"/>
    <cellStyle name="Normal 32 4 2" xfId="34746" xr:uid="{00000000-0005-0000-0000-0000A1870000}"/>
    <cellStyle name="Normal 32 4 2 2" xfId="34747" xr:uid="{00000000-0005-0000-0000-0000A2870000}"/>
    <cellStyle name="Normal 32 4 2 2 2" xfId="34748" xr:uid="{00000000-0005-0000-0000-0000A3870000}"/>
    <cellStyle name="Normal 32 4 2 2 2 2" xfId="34749" xr:uid="{00000000-0005-0000-0000-0000A4870000}"/>
    <cellStyle name="Normal 32 4 2 2 3" xfId="34750" xr:uid="{00000000-0005-0000-0000-0000A5870000}"/>
    <cellStyle name="Normal 32 4 2 3" xfId="34751" xr:uid="{00000000-0005-0000-0000-0000A6870000}"/>
    <cellStyle name="Normal 32 4 2 3 2" xfId="34752" xr:uid="{00000000-0005-0000-0000-0000A7870000}"/>
    <cellStyle name="Normal 32 4 2 4" xfId="34753" xr:uid="{00000000-0005-0000-0000-0000A8870000}"/>
    <cellStyle name="Normal 32 4 3" xfId="34754" xr:uid="{00000000-0005-0000-0000-0000A9870000}"/>
    <cellStyle name="Normal 32 4 3 2" xfId="34755" xr:uid="{00000000-0005-0000-0000-0000AA870000}"/>
    <cellStyle name="Normal 32 4 3 2 2" xfId="34756" xr:uid="{00000000-0005-0000-0000-0000AB870000}"/>
    <cellStyle name="Normal 32 4 3 3" xfId="34757" xr:uid="{00000000-0005-0000-0000-0000AC870000}"/>
    <cellStyle name="Normal 32 4 4" xfId="34758" xr:uid="{00000000-0005-0000-0000-0000AD870000}"/>
    <cellStyle name="Normal 32 4 4 2" xfId="34759" xr:uid="{00000000-0005-0000-0000-0000AE870000}"/>
    <cellStyle name="Normal 32 4 4 2 2" xfId="34760" xr:uid="{00000000-0005-0000-0000-0000AF870000}"/>
    <cellStyle name="Normal 32 4 4 3" xfId="34761" xr:uid="{00000000-0005-0000-0000-0000B0870000}"/>
    <cellStyle name="Normal 32 4 5" xfId="34762" xr:uid="{00000000-0005-0000-0000-0000B1870000}"/>
    <cellStyle name="Normal 32 4 5 2" xfId="34763" xr:uid="{00000000-0005-0000-0000-0000B2870000}"/>
    <cellStyle name="Normal 32 4 6" xfId="34764" xr:uid="{00000000-0005-0000-0000-0000B3870000}"/>
    <cellStyle name="Normal 32 5" xfId="34765" xr:uid="{00000000-0005-0000-0000-0000B4870000}"/>
    <cellStyle name="Normal 32 5 2" xfId="34766" xr:uid="{00000000-0005-0000-0000-0000B5870000}"/>
    <cellStyle name="Normal 32 5 2 2" xfId="34767" xr:uid="{00000000-0005-0000-0000-0000B6870000}"/>
    <cellStyle name="Normal 32 5 2 2 2" xfId="34768" xr:uid="{00000000-0005-0000-0000-0000B7870000}"/>
    <cellStyle name="Normal 32 5 2 3" xfId="34769" xr:uid="{00000000-0005-0000-0000-0000B8870000}"/>
    <cellStyle name="Normal 32 5 3" xfId="34770" xr:uid="{00000000-0005-0000-0000-0000B9870000}"/>
    <cellStyle name="Normal 32 5 3 2" xfId="34771" xr:uid="{00000000-0005-0000-0000-0000BA870000}"/>
    <cellStyle name="Normal 32 5 4" xfId="34772" xr:uid="{00000000-0005-0000-0000-0000BB870000}"/>
    <cellStyle name="Normal 32 6" xfId="34773" xr:uid="{00000000-0005-0000-0000-0000BC870000}"/>
    <cellStyle name="Normal 32 6 2" xfId="34774" xr:uid="{00000000-0005-0000-0000-0000BD870000}"/>
    <cellStyle name="Normal 32 6 2 2" xfId="34775" xr:uid="{00000000-0005-0000-0000-0000BE870000}"/>
    <cellStyle name="Normal 32 6 3" xfId="34776" xr:uid="{00000000-0005-0000-0000-0000BF870000}"/>
    <cellStyle name="Normal 32 7" xfId="34777" xr:uid="{00000000-0005-0000-0000-0000C0870000}"/>
    <cellStyle name="Normal 32 7 2" xfId="34778" xr:uid="{00000000-0005-0000-0000-0000C1870000}"/>
    <cellStyle name="Normal 32 7 2 2" xfId="34779" xr:uid="{00000000-0005-0000-0000-0000C2870000}"/>
    <cellStyle name="Normal 32 7 3" xfId="34780" xr:uid="{00000000-0005-0000-0000-0000C3870000}"/>
    <cellStyle name="Normal 32 8" xfId="34781" xr:uid="{00000000-0005-0000-0000-0000C4870000}"/>
    <cellStyle name="Normal 32 8 2" xfId="34782" xr:uid="{00000000-0005-0000-0000-0000C5870000}"/>
    <cellStyle name="Normal 32 9" xfId="34783" xr:uid="{00000000-0005-0000-0000-0000C6870000}"/>
    <cellStyle name="Normal 33" xfId="34784" xr:uid="{00000000-0005-0000-0000-0000C7870000}"/>
    <cellStyle name="Normal 33 2" xfId="34785" xr:uid="{00000000-0005-0000-0000-0000C8870000}"/>
    <cellStyle name="Normal 33 2 2" xfId="34786" xr:uid="{00000000-0005-0000-0000-0000C9870000}"/>
    <cellStyle name="Normal 33 2 2 2" xfId="34787" xr:uid="{00000000-0005-0000-0000-0000CA870000}"/>
    <cellStyle name="Normal 33 2 2 2 2" xfId="34788" xr:uid="{00000000-0005-0000-0000-0000CB870000}"/>
    <cellStyle name="Normal 33 2 2 2 2 2" xfId="34789" xr:uid="{00000000-0005-0000-0000-0000CC870000}"/>
    <cellStyle name="Normal 33 2 2 2 2 2 2" xfId="34790" xr:uid="{00000000-0005-0000-0000-0000CD870000}"/>
    <cellStyle name="Normal 33 2 2 2 2 2 2 2" xfId="34791" xr:uid="{00000000-0005-0000-0000-0000CE870000}"/>
    <cellStyle name="Normal 33 2 2 2 2 2 3" xfId="34792" xr:uid="{00000000-0005-0000-0000-0000CF870000}"/>
    <cellStyle name="Normal 33 2 2 2 2 3" xfId="34793" xr:uid="{00000000-0005-0000-0000-0000D0870000}"/>
    <cellStyle name="Normal 33 2 2 2 2 3 2" xfId="34794" xr:uid="{00000000-0005-0000-0000-0000D1870000}"/>
    <cellStyle name="Normal 33 2 2 2 2 4" xfId="34795" xr:uid="{00000000-0005-0000-0000-0000D2870000}"/>
    <cellStyle name="Normal 33 2 2 2 3" xfId="34796" xr:uid="{00000000-0005-0000-0000-0000D3870000}"/>
    <cellStyle name="Normal 33 2 2 2 3 2" xfId="34797" xr:uid="{00000000-0005-0000-0000-0000D4870000}"/>
    <cellStyle name="Normal 33 2 2 2 3 2 2" xfId="34798" xr:uid="{00000000-0005-0000-0000-0000D5870000}"/>
    <cellStyle name="Normal 33 2 2 2 3 3" xfId="34799" xr:uid="{00000000-0005-0000-0000-0000D6870000}"/>
    <cellStyle name="Normal 33 2 2 2 4" xfId="34800" xr:uid="{00000000-0005-0000-0000-0000D7870000}"/>
    <cellStyle name="Normal 33 2 2 2 4 2" xfId="34801" xr:uid="{00000000-0005-0000-0000-0000D8870000}"/>
    <cellStyle name="Normal 33 2 2 2 4 2 2" xfId="34802" xr:uid="{00000000-0005-0000-0000-0000D9870000}"/>
    <cellStyle name="Normal 33 2 2 2 4 3" xfId="34803" xr:uid="{00000000-0005-0000-0000-0000DA870000}"/>
    <cellStyle name="Normal 33 2 2 2 5" xfId="34804" xr:uid="{00000000-0005-0000-0000-0000DB870000}"/>
    <cellStyle name="Normal 33 2 2 2 5 2" xfId="34805" xr:uid="{00000000-0005-0000-0000-0000DC870000}"/>
    <cellStyle name="Normal 33 2 2 2 6" xfId="34806" xr:uid="{00000000-0005-0000-0000-0000DD870000}"/>
    <cellStyle name="Normal 33 2 2 3" xfId="34807" xr:uid="{00000000-0005-0000-0000-0000DE870000}"/>
    <cellStyle name="Normal 33 2 2 3 2" xfId="34808" xr:uid="{00000000-0005-0000-0000-0000DF870000}"/>
    <cellStyle name="Normal 33 2 2 3 2 2" xfId="34809" xr:uid="{00000000-0005-0000-0000-0000E0870000}"/>
    <cellStyle name="Normal 33 2 2 3 2 2 2" xfId="34810" xr:uid="{00000000-0005-0000-0000-0000E1870000}"/>
    <cellStyle name="Normal 33 2 2 3 2 3" xfId="34811" xr:uid="{00000000-0005-0000-0000-0000E2870000}"/>
    <cellStyle name="Normal 33 2 2 3 3" xfId="34812" xr:uid="{00000000-0005-0000-0000-0000E3870000}"/>
    <cellStyle name="Normal 33 2 2 3 3 2" xfId="34813" xr:uid="{00000000-0005-0000-0000-0000E4870000}"/>
    <cellStyle name="Normal 33 2 2 3 4" xfId="34814" xr:uid="{00000000-0005-0000-0000-0000E5870000}"/>
    <cellStyle name="Normal 33 2 2 4" xfId="34815" xr:uid="{00000000-0005-0000-0000-0000E6870000}"/>
    <cellStyle name="Normal 33 2 2 4 2" xfId="34816" xr:uid="{00000000-0005-0000-0000-0000E7870000}"/>
    <cellStyle name="Normal 33 2 2 4 2 2" xfId="34817" xr:uid="{00000000-0005-0000-0000-0000E8870000}"/>
    <cellStyle name="Normal 33 2 2 4 3" xfId="34818" xr:uid="{00000000-0005-0000-0000-0000E9870000}"/>
    <cellStyle name="Normal 33 2 2 5" xfId="34819" xr:uid="{00000000-0005-0000-0000-0000EA870000}"/>
    <cellStyle name="Normal 33 2 2 5 2" xfId="34820" xr:uid="{00000000-0005-0000-0000-0000EB870000}"/>
    <cellStyle name="Normal 33 2 2 5 2 2" xfId="34821" xr:uid="{00000000-0005-0000-0000-0000EC870000}"/>
    <cellStyle name="Normal 33 2 2 5 3" xfId="34822" xr:uid="{00000000-0005-0000-0000-0000ED870000}"/>
    <cellStyle name="Normal 33 2 2 6" xfId="34823" xr:uid="{00000000-0005-0000-0000-0000EE870000}"/>
    <cellStyle name="Normal 33 2 2 6 2" xfId="34824" xr:uid="{00000000-0005-0000-0000-0000EF870000}"/>
    <cellStyle name="Normal 33 2 2 7" xfId="34825" xr:uid="{00000000-0005-0000-0000-0000F0870000}"/>
    <cellStyle name="Normal 33 2 3" xfId="34826" xr:uid="{00000000-0005-0000-0000-0000F1870000}"/>
    <cellStyle name="Normal 33 2 3 2" xfId="34827" xr:uid="{00000000-0005-0000-0000-0000F2870000}"/>
    <cellStyle name="Normal 33 2 3 2 2" xfId="34828" xr:uid="{00000000-0005-0000-0000-0000F3870000}"/>
    <cellStyle name="Normal 33 2 3 2 2 2" xfId="34829" xr:uid="{00000000-0005-0000-0000-0000F4870000}"/>
    <cellStyle name="Normal 33 2 3 2 2 2 2" xfId="34830" xr:uid="{00000000-0005-0000-0000-0000F5870000}"/>
    <cellStyle name="Normal 33 2 3 2 2 3" xfId="34831" xr:uid="{00000000-0005-0000-0000-0000F6870000}"/>
    <cellStyle name="Normal 33 2 3 2 3" xfId="34832" xr:uid="{00000000-0005-0000-0000-0000F7870000}"/>
    <cellStyle name="Normal 33 2 3 2 3 2" xfId="34833" xr:uid="{00000000-0005-0000-0000-0000F8870000}"/>
    <cellStyle name="Normal 33 2 3 2 4" xfId="34834" xr:uid="{00000000-0005-0000-0000-0000F9870000}"/>
    <cellStyle name="Normal 33 2 3 3" xfId="34835" xr:uid="{00000000-0005-0000-0000-0000FA870000}"/>
    <cellStyle name="Normal 33 2 3 3 2" xfId="34836" xr:uid="{00000000-0005-0000-0000-0000FB870000}"/>
    <cellStyle name="Normal 33 2 3 3 2 2" xfId="34837" xr:uid="{00000000-0005-0000-0000-0000FC870000}"/>
    <cellStyle name="Normal 33 2 3 3 3" xfId="34838" xr:uid="{00000000-0005-0000-0000-0000FD870000}"/>
    <cellStyle name="Normal 33 2 3 4" xfId="34839" xr:uid="{00000000-0005-0000-0000-0000FE870000}"/>
    <cellStyle name="Normal 33 2 3 4 2" xfId="34840" xr:uid="{00000000-0005-0000-0000-0000FF870000}"/>
    <cellStyle name="Normal 33 2 3 4 2 2" xfId="34841" xr:uid="{00000000-0005-0000-0000-000000880000}"/>
    <cellStyle name="Normal 33 2 3 4 3" xfId="34842" xr:uid="{00000000-0005-0000-0000-000001880000}"/>
    <cellStyle name="Normal 33 2 3 5" xfId="34843" xr:uid="{00000000-0005-0000-0000-000002880000}"/>
    <cellStyle name="Normal 33 2 3 5 2" xfId="34844" xr:uid="{00000000-0005-0000-0000-000003880000}"/>
    <cellStyle name="Normal 33 2 3 6" xfId="34845" xr:uid="{00000000-0005-0000-0000-000004880000}"/>
    <cellStyle name="Normal 33 2 4" xfId="34846" xr:uid="{00000000-0005-0000-0000-000005880000}"/>
    <cellStyle name="Normal 33 2 4 2" xfId="34847" xr:uid="{00000000-0005-0000-0000-000006880000}"/>
    <cellStyle name="Normal 33 2 4 2 2" xfId="34848" xr:uid="{00000000-0005-0000-0000-000007880000}"/>
    <cellStyle name="Normal 33 2 4 2 2 2" xfId="34849" xr:uid="{00000000-0005-0000-0000-000008880000}"/>
    <cellStyle name="Normal 33 2 4 2 3" xfId="34850" xr:uid="{00000000-0005-0000-0000-000009880000}"/>
    <cellStyle name="Normal 33 2 4 3" xfId="34851" xr:uid="{00000000-0005-0000-0000-00000A880000}"/>
    <cellStyle name="Normal 33 2 4 3 2" xfId="34852" xr:uid="{00000000-0005-0000-0000-00000B880000}"/>
    <cellStyle name="Normal 33 2 4 4" xfId="34853" xr:uid="{00000000-0005-0000-0000-00000C880000}"/>
    <cellStyle name="Normal 33 2 5" xfId="34854" xr:uid="{00000000-0005-0000-0000-00000D880000}"/>
    <cellStyle name="Normal 33 2 5 2" xfId="34855" xr:uid="{00000000-0005-0000-0000-00000E880000}"/>
    <cellStyle name="Normal 33 2 5 2 2" xfId="34856" xr:uid="{00000000-0005-0000-0000-00000F880000}"/>
    <cellStyle name="Normal 33 2 5 3" xfId="34857" xr:uid="{00000000-0005-0000-0000-000010880000}"/>
    <cellStyle name="Normal 33 2 6" xfId="34858" xr:uid="{00000000-0005-0000-0000-000011880000}"/>
    <cellStyle name="Normal 33 2 6 2" xfId="34859" xr:uid="{00000000-0005-0000-0000-000012880000}"/>
    <cellStyle name="Normal 33 2 6 2 2" xfId="34860" xr:uid="{00000000-0005-0000-0000-000013880000}"/>
    <cellStyle name="Normal 33 2 6 3" xfId="34861" xr:uid="{00000000-0005-0000-0000-000014880000}"/>
    <cellStyle name="Normal 33 2 7" xfId="34862" xr:uid="{00000000-0005-0000-0000-000015880000}"/>
    <cellStyle name="Normal 33 2 7 2" xfId="34863" xr:uid="{00000000-0005-0000-0000-000016880000}"/>
    <cellStyle name="Normal 33 2 8" xfId="34864" xr:uid="{00000000-0005-0000-0000-000017880000}"/>
    <cellStyle name="Normal 33 3" xfId="34865" xr:uid="{00000000-0005-0000-0000-000018880000}"/>
    <cellStyle name="Normal 33 3 2" xfId="34866" xr:uid="{00000000-0005-0000-0000-000019880000}"/>
    <cellStyle name="Normal 33 3 2 2" xfId="34867" xr:uid="{00000000-0005-0000-0000-00001A880000}"/>
    <cellStyle name="Normal 33 3 2 2 2" xfId="34868" xr:uid="{00000000-0005-0000-0000-00001B880000}"/>
    <cellStyle name="Normal 33 3 2 2 2 2" xfId="34869" xr:uid="{00000000-0005-0000-0000-00001C880000}"/>
    <cellStyle name="Normal 33 3 2 2 2 2 2" xfId="34870" xr:uid="{00000000-0005-0000-0000-00001D880000}"/>
    <cellStyle name="Normal 33 3 2 2 2 3" xfId="34871" xr:uid="{00000000-0005-0000-0000-00001E880000}"/>
    <cellStyle name="Normal 33 3 2 2 3" xfId="34872" xr:uid="{00000000-0005-0000-0000-00001F880000}"/>
    <cellStyle name="Normal 33 3 2 2 3 2" xfId="34873" xr:uid="{00000000-0005-0000-0000-000020880000}"/>
    <cellStyle name="Normal 33 3 2 2 4" xfId="34874" xr:uid="{00000000-0005-0000-0000-000021880000}"/>
    <cellStyle name="Normal 33 3 2 3" xfId="34875" xr:uid="{00000000-0005-0000-0000-000022880000}"/>
    <cellStyle name="Normal 33 3 2 3 2" xfId="34876" xr:uid="{00000000-0005-0000-0000-000023880000}"/>
    <cellStyle name="Normal 33 3 2 3 2 2" xfId="34877" xr:uid="{00000000-0005-0000-0000-000024880000}"/>
    <cellStyle name="Normal 33 3 2 3 3" xfId="34878" xr:uid="{00000000-0005-0000-0000-000025880000}"/>
    <cellStyle name="Normal 33 3 2 4" xfId="34879" xr:uid="{00000000-0005-0000-0000-000026880000}"/>
    <cellStyle name="Normal 33 3 2 4 2" xfId="34880" xr:uid="{00000000-0005-0000-0000-000027880000}"/>
    <cellStyle name="Normal 33 3 2 4 2 2" xfId="34881" xr:uid="{00000000-0005-0000-0000-000028880000}"/>
    <cellStyle name="Normal 33 3 2 4 3" xfId="34882" xr:uid="{00000000-0005-0000-0000-000029880000}"/>
    <cellStyle name="Normal 33 3 2 5" xfId="34883" xr:uid="{00000000-0005-0000-0000-00002A880000}"/>
    <cellStyle name="Normal 33 3 2 5 2" xfId="34884" xr:uid="{00000000-0005-0000-0000-00002B880000}"/>
    <cellStyle name="Normal 33 3 2 6" xfId="34885" xr:uid="{00000000-0005-0000-0000-00002C880000}"/>
    <cellStyle name="Normal 33 3 3" xfId="34886" xr:uid="{00000000-0005-0000-0000-00002D880000}"/>
    <cellStyle name="Normal 33 3 3 2" xfId="34887" xr:uid="{00000000-0005-0000-0000-00002E880000}"/>
    <cellStyle name="Normal 33 3 3 2 2" xfId="34888" xr:uid="{00000000-0005-0000-0000-00002F880000}"/>
    <cellStyle name="Normal 33 3 3 2 2 2" xfId="34889" xr:uid="{00000000-0005-0000-0000-000030880000}"/>
    <cellStyle name="Normal 33 3 3 2 3" xfId="34890" xr:uid="{00000000-0005-0000-0000-000031880000}"/>
    <cellStyle name="Normal 33 3 3 3" xfId="34891" xr:uid="{00000000-0005-0000-0000-000032880000}"/>
    <cellStyle name="Normal 33 3 3 3 2" xfId="34892" xr:uid="{00000000-0005-0000-0000-000033880000}"/>
    <cellStyle name="Normal 33 3 3 4" xfId="34893" xr:uid="{00000000-0005-0000-0000-000034880000}"/>
    <cellStyle name="Normal 33 3 4" xfId="34894" xr:uid="{00000000-0005-0000-0000-000035880000}"/>
    <cellStyle name="Normal 33 3 4 2" xfId="34895" xr:uid="{00000000-0005-0000-0000-000036880000}"/>
    <cellStyle name="Normal 33 3 4 2 2" xfId="34896" xr:uid="{00000000-0005-0000-0000-000037880000}"/>
    <cellStyle name="Normal 33 3 4 3" xfId="34897" xr:uid="{00000000-0005-0000-0000-000038880000}"/>
    <cellStyle name="Normal 33 3 5" xfId="34898" xr:uid="{00000000-0005-0000-0000-000039880000}"/>
    <cellStyle name="Normal 33 3 5 2" xfId="34899" xr:uid="{00000000-0005-0000-0000-00003A880000}"/>
    <cellStyle name="Normal 33 3 5 2 2" xfId="34900" xr:uid="{00000000-0005-0000-0000-00003B880000}"/>
    <cellStyle name="Normal 33 3 5 3" xfId="34901" xr:uid="{00000000-0005-0000-0000-00003C880000}"/>
    <cellStyle name="Normal 33 3 6" xfId="34902" xr:uid="{00000000-0005-0000-0000-00003D880000}"/>
    <cellStyle name="Normal 33 3 6 2" xfId="34903" xr:uid="{00000000-0005-0000-0000-00003E880000}"/>
    <cellStyle name="Normal 33 3 7" xfId="34904" xr:uid="{00000000-0005-0000-0000-00003F880000}"/>
    <cellStyle name="Normal 33 4" xfId="34905" xr:uid="{00000000-0005-0000-0000-000040880000}"/>
    <cellStyle name="Normal 33 4 2" xfId="34906" xr:uid="{00000000-0005-0000-0000-000041880000}"/>
    <cellStyle name="Normal 33 4 2 2" xfId="34907" xr:uid="{00000000-0005-0000-0000-000042880000}"/>
    <cellStyle name="Normal 33 4 2 2 2" xfId="34908" xr:uid="{00000000-0005-0000-0000-000043880000}"/>
    <cellStyle name="Normal 33 4 2 2 2 2" xfId="34909" xr:uid="{00000000-0005-0000-0000-000044880000}"/>
    <cellStyle name="Normal 33 4 2 2 3" xfId="34910" xr:uid="{00000000-0005-0000-0000-000045880000}"/>
    <cellStyle name="Normal 33 4 2 3" xfId="34911" xr:uid="{00000000-0005-0000-0000-000046880000}"/>
    <cellStyle name="Normal 33 4 2 3 2" xfId="34912" xr:uid="{00000000-0005-0000-0000-000047880000}"/>
    <cellStyle name="Normal 33 4 2 4" xfId="34913" xr:uid="{00000000-0005-0000-0000-000048880000}"/>
    <cellStyle name="Normal 33 4 3" xfId="34914" xr:uid="{00000000-0005-0000-0000-000049880000}"/>
    <cellStyle name="Normal 33 4 3 2" xfId="34915" xr:uid="{00000000-0005-0000-0000-00004A880000}"/>
    <cellStyle name="Normal 33 4 3 2 2" xfId="34916" xr:uid="{00000000-0005-0000-0000-00004B880000}"/>
    <cellStyle name="Normal 33 4 3 3" xfId="34917" xr:uid="{00000000-0005-0000-0000-00004C880000}"/>
    <cellStyle name="Normal 33 4 4" xfId="34918" xr:uid="{00000000-0005-0000-0000-00004D880000}"/>
    <cellStyle name="Normal 33 4 4 2" xfId="34919" xr:uid="{00000000-0005-0000-0000-00004E880000}"/>
    <cellStyle name="Normal 33 4 4 2 2" xfId="34920" xr:uid="{00000000-0005-0000-0000-00004F880000}"/>
    <cellStyle name="Normal 33 4 4 3" xfId="34921" xr:uid="{00000000-0005-0000-0000-000050880000}"/>
    <cellStyle name="Normal 33 4 5" xfId="34922" xr:uid="{00000000-0005-0000-0000-000051880000}"/>
    <cellStyle name="Normal 33 4 5 2" xfId="34923" xr:uid="{00000000-0005-0000-0000-000052880000}"/>
    <cellStyle name="Normal 33 4 6" xfId="34924" xr:uid="{00000000-0005-0000-0000-000053880000}"/>
    <cellStyle name="Normal 33 5" xfId="34925" xr:uid="{00000000-0005-0000-0000-000054880000}"/>
    <cellStyle name="Normal 33 5 2" xfId="34926" xr:uid="{00000000-0005-0000-0000-000055880000}"/>
    <cellStyle name="Normal 33 5 2 2" xfId="34927" xr:uid="{00000000-0005-0000-0000-000056880000}"/>
    <cellStyle name="Normal 33 5 2 2 2" xfId="34928" xr:uid="{00000000-0005-0000-0000-000057880000}"/>
    <cellStyle name="Normal 33 5 2 3" xfId="34929" xr:uid="{00000000-0005-0000-0000-000058880000}"/>
    <cellStyle name="Normal 33 5 3" xfId="34930" xr:uid="{00000000-0005-0000-0000-000059880000}"/>
    <cellStyle name="Normal 33 5 3 2" xfId="34931" xr:uid="{00000000-0005-0000-0000-00005A880000}"/>
    <cellStyle name="Normal 33 5 4" xfId="34932" xr:uid="{00000000-0005-0000-0000-00005B880000}"/>
    <cellStyle name="Normal 33 6" xfId="34933" xr:uid="{00000000-0005-0000-0000-00005C880000}"/>
    <cellStyle name="Normal 33 6 2" xfId="34934" xr:uid="{00000000-0005-0000-0000-00005D880000}"/>
    <cellStyle name="Normal 33 6 2 2" xfId="34935" xr:uid="{00000000-0005-0000-0000-00005E880000}"/>
    <cellStyle name="Normal 33 6 3" xfId="34936" xr:uid="{00000000-0005-0000-0000-00005F880000}"/>
    <cellStyle name="Normal 33 7" xfId="34937" xr:uid="{00000000-0005-0000-0000-000060880000}"/>
    <cellStyle name="Normal 33 7 2" xfId="34938" xr:uid="{00000000-0005-0000-0000-000061880000}"/>
    <cellStyle name="Normal 33 7 2 2" xfId="34939" xr:uid="{00000000-0005-0000-0000-000062880000}"/>
    <cellStyle name="Normal 33 7 3" xfId="34940" xr:uid="{00000000-0005-0000-0000-000063880000}"/>
    <cellStyle name="Normal 33 8" xfId="34941" xr:uid="{00000000-0005-0000-0000-000064880000}"/>
    <cellStyle name="Normal 33 8 2" xfId="34942" xr:uid="{00000000-0005-0000-0000-000065880000}"/>
    <cellStyle name="Normal 33 9" xfId="34943" xr:uid="{00000000-0005-0000-0000-000066880000}"/>
    <cellStyle name="Normal 34" xfId="34944" xr:uid="{00000000-0005-0000-0000-000067880000}"/>
    <cellStyle name="Normal 34 2" xfId="34945" xr:uid="{00000000-0005-0000-0000-000068880000}"/>
    <cellStyle name="Normal 34 2 2" xfId="34946" xr:uid="{00000000-0005-0000-0000-000069880000}"/>
    <cellStyle name="Normal 34 2 2 2" xfId="34947" xr:uid="{00000000-0005-0000-0000-00006A880000}"/>
    <cellStyle name="Normal 34 2 2 2 2" xfId="34948" xr:uid="{00000000-0005-0000-0000-00006B880000}"/>
    <cellStyle name="Normal 34 2 2 2 2 2" xfId="34949" xr:uid="{00000000-0005-0000-0000-00006C880000}"/>
    <cellStyle name="Normal 34 2 2 2 2 2 2" xfId="34950" xr:uid="{00000000-0005-0000-0000-00006D880000}"/>
    <cellStyle name="Normal 34 2 2 2 2 2 2 2" xfId="34951" xr:uid="{00000000-0005-0000-0000-00006E880000}"/>
    <cellStyle name="Normal 34 2 2 2 2 2 3" xfId="34952" xr:uid="{00000000-0005-0000-0000-00006F880000}"/>
    <cellStyle name="Normal 34 2 2 2 2 3" xfId="34953" xr:uid="{00000000-0005-0000-0000-000070880000}"/>
    <cellStyle name="Normal 34 2 2 2 2 3 2" xfId="34954" xr:uid="{00000000-0005-0000-0000-000071880000}"/>
    <cellStyle name="Normal 34 2 2 2 2 4" xfId="34955" xr:uid="{00000000-0005-0000-0000-000072880000}"/>
    <cellStyle name="Normal 34 2 2 2 3" xfId="34956" xr:uid="{00000000-0005-0000-0000-000073880000}"/>
    <cellStyle name="Normal 34 2 2 2 3 2" xfId="34957" xr:uid="{00000000-0005-0000-0000-000074880000}"/>
    <cellStyle name="Normal 34 2 2 2 3 2 2" xfId="34958" xr:uid="{00000000-0005-0000-0000-000075880000}"/>
    <cellStyle name="Normal 34 2 2 2 3 3" xfId="34959" xr:uid="{00000000-0005-0000-0000-000076880000}"/>
    <cellStyle name="Normal 34 2 2 2 4" xfId="34960" xr:uid="{00000000-0005-0000-0000-000077880000}"/>
    <cellStyle name="Normal 34 2 2 2 4 2" xfId="34961" xr:uid="{00000000-0005-0000-0000-000078880000}"/>
    <cellStyle name="Normal 34 2 2 2 4 2 2" xfId="34962" xr:uid="{00000000-0005-0000-0000-000079880000}"/>
    <cellStyle name="Normal 34 2 2 2 4 3" xfId="34963" xr:uid="{00000000-0005-0000-0000-00007A880000}"/>
    <cellStyle name="Normal 34 2 2 2 5" xfId="34964" xr:uid="{00000000-0005-0000-0000-00007B880000}"/>
    <cellStyle name="Normal 34 2 2 2 5 2" xfId="34965" xr:uid="{00000000-0005-0000-0000-00007C880000}"/>
    <cellStyle name="Normal 34 2 2 2 6" xfId="34966" xr:uid="{00000000-0005-0000-0000-00007D880000}"/>
    <cellStyle name="Normal 34 2 2 3" xfId="34967" xr:uid="{00000000-0005-0000-0000-00007E880000}"/>
    <cellStyle name="Normal 34 2 2 3 2" xfId="34968" xr:uid="{00000000-0005-0000-0000-00007F880000}"/>
    <cellStyle name="Normal 34 2 2 3 2 2" xfId="34969" xr:uid="{00000000-0005-0000-0000-000080880000}"/>
    <cellStyle name="Normal 34 2 2 3 2 2 2" xfId="34970" xr:uid="{00000000-0005-0000-0000-000081880000}"/>
    <cellStyle name="Normal 34 2 2 3 2 3" xfId="34971" xr:uid="{00000000-0005-0000-0000-000082880000}"/>
    <cellStyle name="Normal 34 2 2 3 3" xfId="34972" xr:uid="{00000000-0005-0000-0000-000083880000}"/>
    <cellStyle name="Normal 34 2 2 3 3 2" xfId="34973" xr:uid="{00000000-0005-0000-0000-000084880000}"/>
    <cellStyle name="Normal 34 2 2 3 4" xfId="34974" xr:uid="{00000000-0005-0000-0000-000085880000}"/>
    <cellStyle name="Normal 34 2 2 4" xfId="34975" xr:uid="{00000000-0005-0000-0000-000086880000}"/>
    <cellStyle name="Normal 34 2 2 4 2" xfId="34976" xr:uid="{00000000-0005-0000-0000-000087880000}"/>
    <cellStyle name="Normal 34 2 2 4 2 2" xfId="34977" xr:uid="{00000000-0005-0000-0000-000088880000}"/>
    <cellStyle name="Normal 34 2 2 4 3" xfId="34978" xr:uid="{00000000-0005-0000-0000-000089880000}"/>
    <cellStyle name="Normal 34 2 2 5" xfId="34979" xr:uid="{00000000-0005-0000-0000-00008A880000}"/>
    <cellStyle name="Normal 34 2 2 5 2" xfId="34980" xr:uid="{00000000-0005-0000-0000-00008B880000}"/>
    <cellStyle name="Normal 34 2 2 5 2 2" xfId="34981" xr:uid="{00000000-0005-0000-0000-00008C880000}"/>
    <cellStyle name="Normal 34 2 2 5 3" xfId="34982" xr:uid="{00000000-0005-0000-0000-00008D880000}"/>
    <cellStyle name="Normal 34 2 2 6" xfId="34983" xr:uid="{00000000-0005-0000-0000-00008E880000}"/>
    <cellStyle name="Normal 34 2 2 6 2" xfId="34984" xr:uid="{00000000-0005-0000-0000-00008F880000}"/>
    <cellStyle name="Normal 34 2 2 7" xfId="34985" xr:uid="{00000000-0005-0000-0000-000090880000}"/>
    <cellStyle name="Normal 34 2 3" xfId="34986" xr:uid="{00000000-0005-0000-0000-000091880000}"/>
    <cellStyle name="Normal 34 2 3 2" xfId="34987" xr:uid="{00000000-0005-0000-0000-000092880000}"/>
    <cellStyle name="Normal 34 2 3 2 2" xfId="34988" xr:uid="{00000000-0005-0000-0000-000093880000}"/>
    <cellStyle name="Normal 34 2 3 2 2 2" xfId="34989" xr:uid="{00000000-0005-0000-0000-000094880000}"/>
    <cellStyle name="Normal 34 2 3 2 2 2 2" xfId="34990" xr:uid="{00000000-0005-0000-0000-000095880000}"/>
    <cellStyle name="Normal 34 2 3 2 2 3" xfId="34991" xr:uid="{00000000-0005-0000-0000-000096880000}"/>
    <cellStyle name="Normal 34 2 3 2 3" xfId="34992" xr:uid="{00000000-0005-0000-0000-000097880000}"/>
    <cellStyle name="Normal 34 2 3 2 3 2" xfId="34993" xr:uid="{00000000-0005-0000-0000-000098880000}"/>
    <cellStyle name="Normal 34 2 3 2 4" xfId="34994" xr:uid="{00000000-0005-0000-0000-000099880000}"/>
    <cellStyle name="Normal 34 2 3 3" xfId="34995" xr:uid="{00000000-0005-0000-0000-00009A880000}"/>
    <cellStyle name="Normal 34 2 3 3 2" xfId="34996" xr:uid="{00000000-0005-0000-0000-00009B880000}"/>
    <cellStyle name="Normal 34 2 3 3 2 2" xfId="34997" xr:uid="{00000000-0005-0000-0000-00009C880000}"/>
    <cellStyle name="Normal 34 2 3 3 3" xfId="34998" xr:uid="{00000000-0005-0000-0000-00009D880000}"/>
    <cellStyle name="Normal 34 2 3 4" xfId="34999" xr:uid="{00000000-0005-0000-0000-00009E880000}"/>
    <cellStyle name="Normal 34 2 3 4 2" xfId="35000" xr:uid="{00000000-0005-0000-0000-00009F880000}"/>
    <cellStyle name="Normal 34 2 3 4 2 2" xfId="35001" xr:uid="{00000000-0005-0000-0000-0000A0880000}"/>
    <cellStyle name="Normal 34 2 3 4 3" xfId="35002" xr:uid="{00000000-0005-0000-0000-0000A1880000}"/>
    <cellStyle name="Normal 34 2 3 5" xfId="35003" xr:uid="{00000000-0005-0000-0000-0000A2880000}"/>
    <cellStyle name="Normal 34 2 3 5 2" xfId="35004" xr:uid="{00000000-0005-0000-0000-0000A3880000}"/>
    <cellStyle name="Normal 34 2 3 6" xfId="35005" xr:uid="{00000000-0005-0000-0000-0000A4880000}"/>
    <cellStyle name="Normal 34 2 4" xfId="35006" xr:uid="{00000000-0005-0000-0000-0000A5880000}"/>
    <cellStyle name="Normal 34 2 4 2" xfId="35007" xr:uid="{00000000-0005-0000-0000-0000A6880000}"/>
    <cellStyle name="Normal 34 2 4 2 2" xfId="35008" xr:uid="{00000000-0005-0000-0000-0000A7880000}"/>
    <cellStyle name="Normal 34 2 4 2 2 2" xfId="35009" xr:uid="{00000000-0005-0000-0000-0000A8880000}"/>
    <cellStyle name="Normal 34 2 4 2 3" xfId="35010" xr:uid="{00000000-0005-0000-0000-0000A9880000}"/>
    <cellStyle name="Normal 34 2 4 3" xfId="35011" xr:uid="{00000000-0005-0000-0000-0000AA880000}"/>
    <cellStyle name="Normal 34 2 4 3 2" xfId="35012" xr:uid="{00000000-0005-0000-0000-0000AB880000}"/>
    <cellStyle name="Normal 34 2 4 4" xfId="35013" xr:uid="{00000000-0005-0000-0000-0000AC880000}"/>
    <cellStyle name="Normal 34 2 5" xfId="35014" xr:uid="{00000000-0005-0000-0000-0000AD880000}"/>
    <cellStyle name="Normal 34 2 5 2" xfId="35015" xr:uid="{00000000-0005-0000-0000-0000AE880000}"/>
    <cellStyle name="Normal 34 2 5 2 2" xfId="35016" xr:uid="{00000000-0005-0000-0000-0000AF880000}"/>
    <cellStyle name="Normal 34 2 5 3" xfId="35017" xr:uid="{00000000-0005-0000-0000-0000B0880000}"/>
    <cellStyle name="Normal 34 2 6" xfId="35018" xr:uid="{00000000-0005-0000-0000-0000B1880000}"/>
    <cellStyle name="Normal 34 2 6 2" xfId="35019" xr:uid="{00000000-0005-0000-0000-0000B2880000}"/>
    <cellStyle name="Normal 34 2 6 2 2" xfId="35020" xr:uid="{00000000-0005-0000-0000-0000B3880000}"/>
    <cellStyle name="Normal 34 2 6 3" xfId="35021" xr:uid="{00000000-0005-0000-0000-0000B4880000}"/>
    <cellStyle name="Normal 34 2 7" xfId="35022" xr:uid="{00000000-0005-0000-0000-0000B5880000}"/>
    <cellStyle name="Normal 34 2 7 2" xfId="35023" xr:uid="{00000000-0005-0000-0000-0000B6880000}"/>
    <cellStyle name="Normal 34 2 8" xfId="35024" xr:uid="{00000000-0005-0000-0000-0000B7880000}"/>
    <cellStyle name="Normal 34 3" xfId="35025" xr:uid="{00000000-0005-0000-0000-0000B8880000}"/>
    <cellStyle name="Normal 34 3 2" xfId="35026" xr:uid="{00000000-0005-0000-0000-0000B9880000}"/>
    <cellStyle name="Normal 34 3 2 2" xfId="35027" xr:uid="{00000000-0005-0000-0000-0000BA880000}"/>
    <cellStyle name="Normal 34 3 2 2 2" xfId="35028" xr:uid="{00000000-0005-0000-0000-0000BB880000}"/>
    <cellStyle name="Normal 34 3 2 2 2 2" xfId="35029" xr:uid="{00000000-0005-0000-0000-0000BC880000}"/>
    <cellStyle name="Normal 34 3 2 2 2 2 2" xfId="35030" xr:uid="{00000000-0005-0000-0000-0000BD880000}"/>
    <cellStyle name="Normal 34 3 2 2 2 3" xfId="35031" xr:uid="{00000000-0005-0000-0000-0000BE880000}"/>
    <cellStyle name="Normal 34 3 2 2 3" xfId="35032" xr:uid="{00000000-0005-0000-0000-0000BF880000}"/>
    <cellStyle name="Normal 34 3 2 2 3 2" xfId="35033" xr:uid="{00000000-0005-0000-0000-0000C0880000}"/>
    <cellStyle name="Normal 34 3 2 2 4" xfId="35034" xr:uid="{00000000-0005-0000-0000-0000C1880000}"/>
    <cellStyle name="Normal 34 3 2 3" xfId="35035" xr:uid="{00000000-0005-0000-0000-0000C2880000}"/>
    <cellStyle name="Normal 34 3 2 3 2" xfId="35036" xr:uid="{00000000-0005-0000-0000-0000C3880000}"/>
    <cellStyle name="Normal 34 3 2 3 2 2" xfId="35037" xr:uid="{00000000-0005-0000-0000-0000C4880000}"/>
    <cellStyle name="Normal 34 3 2 3 3" xfId="35038" xr:uid="{00000000-0005-0000-0000-0000C5880000}"/>
    <cellStyle name="Normal 34 3 2 4" xfId="35039" xr:uid="{00000000-0005-0000-0000-0000C6880000}"/>
    <cellStyle name="Normal 34 3 2 4 2" xfId="35040" xr:uid="{00000000-0005-0000-0000-0000C7880000}"/>
    <cellStyle name="Normal 34 3 2 4 2 2" xfId="35041" xr:uid="{00000000-0005-0000-0000-0000C8880000}"/>
    <cellStyle name="Normal 34 3 2 4 3" xfId="35042" xr:uid="{00000000-0005-0000-0000-0000C9880000}"/>
    <cellStyle name="Normal 34 3 2 5" xfId="35043" xr:uid="{00000000-0005-0000-0000-0000CA880000}"/>
    <cellStyle name="Normal 34 3 2 5 2" xfId="35044" xr:uid="{00000000-0005-0000-0000-0000CB880000}"/>
    <cellStyle name="Normal 34 3 2 6" xfId="35045" xr:uid="{00000000-0005-0000-0000-0000CC880000}"/>
    <cellStyle name="Normal 34 3 3" xfId="35046" xr:uid="{00000000-0005-0000-0000-0000CD880000}"/>
    <cellStyle name="Normal 34 3 3 2" xfId="35047" xr:uid="{00000000-0005-0000-0000-0000CE880000}"/>
    <cellStyle name="Normal 34 3 3 2 2" xfId="35048" xr:uid="{00000000-0005-0000-0000-0000CF880000}"/>
    <cellStyle name="Normal 34 3 3 2 2 2" xfId="35049" xr:uid="{00000000-0005-0000-0000-0000D0880000}"/>
    <cellStyle name="Normal 34 3 3 2 3" xfId="35050" xr:uid="{00000000-0005-0000-0000-0000D1880000}"/>
    <cellStyle name="Normal 34 3 3 3" xfId="35051" xr:uid="{00000000-0005-0000-0000-0000D2880000}"/>
    <cellStyle name="Normal 34 3 3 3 2" xfId="35052" xr:uid="{00000000-0005-0000-0000-0000D3880000}"/>
    <cellStyle name="Normal 34 3 3 4" xfId="35053" xr:uid="{00000000-0005-0000-0000-0000D4880000}"/>
    <cellStyle name="Normal 34 3 4" xfId="35054" xr:uid="{00000000-0005-0000-0000-0000D5880000}"/>
    <cellStyle name="Normal 34 3 4 2" xfId="35055" xr:uid="{00000000-0005-0000-0000-0000D6880000}"/>
    <cellStyle name="Normal 34 3 4 2 2" xfId="35056" xr:uid="{00000000-0005-0000-0000-0000D7880000}"/>
    <cellStyle name="Normal 34 3 4 3" xfId="35057" xr:uid="{00000000-0005-0000-0000-0000D8880000}"/>
    <cellStyle name="Normal 34 3 5" xfId="35058" xr:uid="{00000000-0005-0000-0000-0000D9880000}"/>
    <cellStyle name="Normal 34 3 5 2" xfId="35059" xr:uid="{00000000-0005-0000-0000-0000DA880000}"/>
    <cellStyle name="Normal 34 3 5 2 2" xfId="35060" xr:uid="{00000000-0005-0000-0000-0000DB880000}"/>
    <cellStyle name="Normal 34 3 5 3" xfId="35061" xr:uid="{00000000-0005-0000-0000-0000DC880000}"/>
    <cellStyle name="Normal 34 3 6" xfId="35062" xr:uid="{00000000-0005-0000-0000-0000DD880000}"/>
    <cellStyle name="Normal 34 3 6 2" xfId="35063" xr:uid="{00000000-0005-0000-0000-0000DE880000}"/>
    <cellStyle name="Normal 34 3 7" xfId="35064" xr:uid="{00000000-0005-0000-0000-0000DF880000}"/>
    <cellStyle name="Normal 34 4" xfId="35065" xr:uid="{00000000-0005-0000-0000-0000E0880000}"/>
    <cellStyle name="Normal 34 4 2" xfId="35066" xr:uid="{00000000-0005-0000-0000-0000E1880000}"/>
    <cellStyle name="Normal 34 4 2 2" xfId="35067" xr:uid="{00000000-0005-0000-0000-0000E2880000}"/>
    <cellStyle name="Normal 34 4 2 2 2" xfId="35068" xr:uid="{00000000-0005-0000-0000-0000E3880000}"/>
    <cellStyle name="Normal 34 4 2 2 2 2" xfId="35069" xr:uid="{00000000-0005-0000-0000-0000E4880000}"/>
    <cellStyle name="Normal 34 4 2 2 3" xfId="35070" xr:uid="{00000000-0005-0000-0000-0000E5880000}"/>
    <cellStyle name="Normal 34 4 2 3" xfId="35071" xr:uid="{00000000-0005-0000-0000-0000E6880000}"/>
    <cellStyle name="Normal 34 4 2 3 2" xfId="35072" xr:uid="{00000000-0005-0000-0000-0000E7880000}"/>
    <cellStyle name="Normal 34 4 2 4" xfId="35073" xr:uid="{00000000-0005-0000-0000-0000E8880000}"/>
    <cellStyle name="Normal 34 4 3" xfId="35074" xr:uid="{00000000-0005-0000-0000-0000E9880000}"/>
    <cellStyle name="Normal 34 4 3 2" xfId="35075" xr:uid="{00000000-0005-0000-0000-0000EA880000}"/>
    <cellStyle name="Normal 34 4 3 2 2" xfId="35076" xr:uid="{00000000-0005-0000-0000-0000EB880000}"/>
    <cellStyle name="Normal 34 4 3 3" xfId="35077" xr:uid="{00000000-0005-0000-0000-0000EC880000}"/>
    <cellStyle name="Normal 34 4 4" xfId="35078" xr:uid="{00000000-0005-0000-0000-0000ED880000}"/>
    <cellStyle name="Normal 34 4 4 2" xfId="35079" xr:uid="{00000000-0005-0000-0000-0000EE880000}"/>
    <cellStyle name="Normal 34 4 4 2 2" xfId="35080" xr:uid="{00000000-0005-0000-0000-0000EF880000}"/>
    <cellStyle name="Normal 34 4 4 3" xfId="35081" xr:uid="{00000000-0005-0000-0000-0000F0880000}"/>
    <cellStyle name="Normal 34 4 5" xfId="35082" xr:uid="{00000000-0005-0000-0000-0000F1880000}"/>
    <cellStyle name="Normal 34 4 5 2" xfId="35083" xr:uid="{00000000-0005-0000-0000-0000F2880000}"/>
    <cellStyle name="Normal 34 4 6" xfId="35084" xr:uid="{00000000-0005-0000-0000-0000F3880000}"/>
    <cellStyle name="Normal 34 5" xfId="35085" xr:uid="{00000000-0005-0000-0000-0000F4880000}"/>
    <cellStyle name="Normal 34 5 2" xfId="35086" xr:uid="{00000000-0005-0000-0000-0000F5880000}"/>
    <cellStyle name="Normal 34 5 2 2" xfId="35087" xr:uid="{00000000-0005-0000-0000-0000F6880000}"/>
    <cellStyle name="Normal 34 5 2 2 2" xfId="35088" xr:uid="{00000000-0005-0000-0000-0000F7880000}"/>
    <cellStyle name="Normal 34 5 2 3" xfId="35089" xr:uid="{00000000-0005-0000-0000-0000F8880000}"/>
    <cellStyle name="Normal 34 5 3" xfId="35090" xr:uid="{00000000-0005-0000-0000-0000F9880000}"/>
    <cellStyle name="Normal 34 5 3 2" xfId="35091" xr:uid="{00000000-0005-0000-0000-0000FA880000}"/>
    <cellStyle name="Normal 34 5 4" xfId="35092" xr:uid="{00000000-0005-0000-0000-0000FB880000}"/>
    <cellStyle name="Normal 34 6" xfId="35093" xr:uid="{00000000-0005-0000-0000-0000FC880000}"/>
    <cellStyle name="Normal 34 6 2" xfId="35094" xr:uid="{00000000-0005-0000-0000-0000FD880000}"/>
    <cellStyle name="Normal 34 6 2 2" xfId="35095" xr:uid="{00000000-0005-0000-0000-0000FE880000}"/>
    <cellStyle name="Normal 34 6 3" xfId="35096" xr:uid="{00000000-0005-0000-0000-0000FF880000}"/>
    <cellStyle name="Normal 34 7" xfId="35097" xr:uid="{00000000-0005-0000-0000-000000890000}"/>
    <cellStyle name="Normal 34 7 2" xfId="35098" xr:uid="{00000000-0005-0000-0000-000001890000}"/>
    <cellStyle name="Normal 34 7 2 2" xfId="35099" xr:uid="{00000000-0005-0000-0000-000002890000}"/>
    <cellStyle name="Normal 34 7 3" xfId="35100" xr:uid="{00000000-0005-0000-0000-000003890000}"/>
    <cellStyle name="Normal 34 8" xfId="35101" xr:uid="{00000000-0005-0000-0000-000004890000}"/>
    <cellStyle name="Normal 34 8 2" xfId="35102" xr:uid="{00000000-0005-0000-0000-000005890000}"/>
    <cellStyle name="Normal 34 9" xfId="35103" xr:uid="{00000000-0005-0000-0000-000006890000}"/>
    <cellStyle name="Normal 35" xfId="35104" xr:uid="{00000000-0005-0000-0000-000007890000}"/>
    <cellStyle name="Normal 35 2" xfId="35105" xr:uid="{00000000-0005-0000-0000-000008890000}"/>
    <cellStyle name="Normal 35 2 2" xfId="35106" xr:uid="{00000000-0005-0000-0000-000009890000}"/>
    <cellStyle name="Normal 35 2 2 2" xfId="35107" xr:uid="{00000000-0005-0000-0000-00000A890000}"/>
    <cellStyle name="Normal 35 2 2 2 2" xfId="35108" xr:uid="{00000000-0005-0000-0000-00000B890000}"/>
    <cellStyle name="Normal 35 2 2 2 2 2" xfId="35109" xr:uid="{00000000-0005-0000-0000-00000C890000}"/>
    <cellStyle name="Normal 35 2 2 2 2 2 2" xfId="35110" xr:uid="{00000000-0005-0000-0000-00000D890000}"/>
    <cellStyle name="Normal 35 2 2 2 2 2 2 2" xfId="35111" xr:uid="{00000000-0005-0000-0000-00000E890000}"/>
    <cellStyle name="Normal 35 2 2 2 2 2 3" xfId="35112" xr:uid="{00000000-0005-0000-0000-00000F890000}"/>
    <cellStyle name="Normal 35 2 2 2 2 3" xfId="35113" xr:uid="{00000000-0005-0000-0000-000010890000}"/>
    <cellStyle name="Normal 35 2 2 2 2 3 2" xfId="35114" xr:uid="{00000000-0005-0000-0000-000011890000}"/>
    <cellStyle name="Normal 35 2 2 2 2 4" xfId="35115" xr:uid="{00000000-0005-0000-0000-000012890000}"/>
    <cellStyle name="Normal 35 2 2 2 3" xfId="35116" xr:uid="{00000000-0005-0000-0000-000013890000}"/>
    <cellStyle name="Normal 35 2 2 2 3 2" xfId="35117" xr:uid="{00000000-0005-0000-0000-000014890000}"/>
    <cellStyle name="Normal 35 2 2 2 3 2 2" xfId="35118" xr:uid="{00000000-0005-0000-0000-000015890000}"/>
    <cellStyle name="Normal 35 2 2 2 3 3" xfId="35119" xr:uid="{00000000-0005-0000-0000-000016890000}"/>
    <cellStyle name="Normal 35 2 2 2 4" xfId="35120" xr:uid="{00000000-0005-0000-0000-000017890000}"/>
    <cellStyle name="Normal 35 2 2 2 4 2" xfId="35121" xr:uid="{00000000-0005-0000-0000-000018890000}"/>
    <cellStyle name="Normal 35 2 2 2 4 2 2" xfId="35122" xr:uid="{00000000-0005-0000-0000-000019890000}"/>
    <cellStyle name="Normal 35 2 2 2 4 3" xfId="35123" xr:uid="{00000000-0005-0000-0000-00001A890000}"/>
    <cellStyle name="Normal 35 2 2 2 5" xfId="35124" xr:uid="{00000000-0005-0000-0000-00001B890000}"/>
    <cellStyle name="Normal 35 2 2 2 5 2" xfId="35125" xr:uid="{00000000-0005-0000-0000-00001C890000}"/>
    <cellStyle name="Normal 35 2 2 2 6" xfId="35126" xr:uid="{00000000-0005-0000-0000-00001D890000}"/>
    <cellStyle name="Normal 35 2 2 3" xfId="35127" xr:uid="{00000000-0005-0000-0000-00001E890000}"/>
    <cellStyle name="Normal 35 2 2 3 2" xfId="35128" xr:uid="{00000000-0005-0000-0000-00001F890000}"/>
    <cellStyle name="Normal 35 2 2 3 2 2" xfId="35129" xr:uid="{00000000-0005-0000-0000-000020890000}"/>
    <cellStyle name="Normal 35 2 2 3 2 2 2" xfId="35130" xr:uid="{00000000-0005-0000-0000-000021890000}"/>
    <cellStyle name="Normal 35 2 2 3 2 3" xfId="35131" xr:uid="{00000000-0005-0000-0000-000022890000}"/>
    <cellStyle name="Normal 35 2 2 3 3" xfId="35132" xr:uid="{00000000-0005-0000-0000-000023890000}"/>
    <cellStyle name="Normal 35 2 2 3 3 2" xfId="35133" xr:uid="{00000000-0005-0000-0000-000024890000}"/>
    <cellStyle name="Normal 35 2 2 3 4" xfId="35134" xr:uid="{00000000-0005-0000-0000-000025890000}"/>
    <cellStyle name="Normal 35 2 2 4" xfId="35135" xr:uid="{00000000-0005-0000-0000-000026890000}"/>
    <cellStyle name="Normal 35 2 2 4 2" xfId="35136" xr:uid="{00000000-0005-0000-0000-000027890000}"/>
    <cellStyle name="Normal 35 2 2 4 2 2" xfId="35137" xr:uid="{00000000-0005-0000-0000-000028890000}"/>
    <cellStyle name="Normal 35 2 2 4 3" xfId="35138" xr:uid="{00000000-0005-0000-0000-000029890000}"/>
    <cellStyle name="Normal 35 2 2 5" xfId="35139" xr:uid="{00000000-0005-0000-0000-00002A890000}"/>
    <cellStyle name="Normal 35 2 2 5 2" xfId="35140" xr:uid="{00000000-0005-0000-0000-00002B890000}"/>
    <cellStyle name="Normal 35 2 2 5 2 2" xfId="35141" xr:uid="{00000000-0005-0000-0000-00002C890000}"/>
    <cellStyle name="Normal 35 2 2 5 3" xfId="35142" xr:uid="{00000000-0005-0000-0000-00002D890000}"/>
    <cellStyle name="Normal 35 2 2 6" xfId="35143" xr:uid="{00000000-0005-0000-0000-00002E890000}"/>
    <cellStyle name="Normal 35 2 2 6 2" xfId="35144" xr:uid="{00000000-0005-0000-0000-00002F890000}"/>
    <cellStyle name="Normal 35 2 2 7" xfId="35145" xr:uid="{00000000-0005-0000-0000-000030890000}"/>
    <cellStyle name="Normal 35 2 3" xfId="35146" xr:uid="{00000000-0005-0000-0000-000031890000}"/>
    <cellStyle name="Normal 35 2 3 2" xfId="35147" xr:uid="{00000000-0005-0000-0000-000032890000}"/>
    <cellStyle name="Normal 35 2 3 2 2" xfId="35148" xr:uid="{00000000-0005-0000-0000-000033890000}"/>
    <cellStyle name="Normal 35 2 3 2 2 2" xfId="35149" xr:uid="{00000000-0005-0000-0000-000034890000}"/>
    <cellStyle name="Normal 35 2 3 2 2 2 2" xfId="35150" xr:uid="{00000000-0005-0000-0000-000035890000}"/>
    <cellStyle name="Normal 35 2 3 2 2 3" xfId="35151" xr:uid="{00000000-0005-0000-0000-000036890000}"/>
    <cellStyle name="Normal 35 2 3 2 3" xfId="35152" xr:uid="{00000000-0005-0000-0000-000037890000}"/>
    <cellStyle name="Normal 35 2 3 2 3 2" xfId="35153" xr:uid="{00000000-0005-0000-0000-000038890000}"/>
    <cellStyle name="Normal 35 2 3 2 4" xfId="35154" xr:uid="{00000000-0005-0000-0000-000039890000}"/>
    <cellStyle name="Normal 35 2 3 3" xfId="35155" xr:uid="{00000000-0005-0000-0000-00003A890000}"/>
    <cellStyle name="Normal 35 2 3 3 2" xfId="35156" xr:uid="{00000000-0005-0000-0000-00003B890000}"/>
    <cellStyle name="Normal 35 2 3 3 2 2" xfId="35157" xr:uid="{00000000-0005-0000-0000-00003C890000}"/>
    <cellStyle name="Normal 35 2 3 3 3" xfId="35158" xr:uid="{00000000-0005-0000-0000-00003D890000}"/>
    <cellStyle name="Normal 35 2 3 4" xfId="35159" xr:uid="{00000000-0005-0000-0000-00003E890000}"/>
    <cellStyle name="Normal 35 2 3 4 2" xfId="35160" xr:uid="{00000000-0005-0000-0000-00003F890000}"/>
    <cellStyle name="Normal 35 2 3 4 2 2" xfId="35161" xr:uid="{00000000-0005-0000-0000-000040890000}"/>
    <cellStyle name="Normal 35 2 3 4 3" xfId="35162" xr:uid="{00000000-0005-0000-0000-000041890000}"/>
    <cellStyle name="Normal 35 2 3 5" xfId="35163" xr:uid="{00000000-0005-0000-0000-000042890000}"/>
    <cellStyle name="Normal 35 2 3 5 2" xfId="35164" xr:uid="{00000000-0005-0000-0000-000043890000}"/>
    <cellStyle name="Normal 35 2 3 6" xfId="35165" xr:uid="{00000000-0005-0000-0000-000044890000}"/>
    <cellStyle name="Normal 35 2 4" xfId="35166" xr:uid="{00000000-0005-0000-0000-000045890000}"/>
    <cellStyle name="Normal 35 2 4 2" xfId="35167" xr:uid="{00000000-0005-0000-0000-000046890000}"/>
    <cellStyle name="Normal 35 2 4 2 2" xfId="35168" xr:uid="{00000000-0005-0000-0000-000047890000}"/>
    <cellStyle name="Normal 35 2 4 2 2 2" xfId="35169" xr:uid="{00000000-0005-0000-0000-000048890000}"/>
    <cellStyle name="Normal 35 2 4 2 3" xfId="35170" xr:uid="{00000000-0005-0000-0000-000049890000}"/>
    <cellStyle name="Normal 35 2 4 3" xfId="35171" xr:uid="{00000000-0005-0000-0000-00004A890000}"/>
    <cellStyle name="Normal 35 2 4 3 2" xfId="35172" xr:uid="{00000000-0005-0000-0000-00004B890000}"/>
    <cellStyle name="Normal 35 2 4 4" xfId="35173" xr:uid="{00000000-0005-0000-0000-00004C890000}"/>
    <cellStyle name="Normal 35 2 5" xfId="35174" xr:uid="{00000000-0005-0000-0000-00004D890000}"/>
    <cellStyle name="Normal 35 2 5 2" xfId="35175" xr:uid="{00000000-0005-0000-0000-00004E890000}"/>
    <cellStyle name="Normal 35 2 5 2 2" xfId="35176" xr:uid="{00000000-0005-0000-0000-00004F890000}"/>
    <cellStyle name="Normal 35 2 5 3" xfId="35177" xr:uid="{00000000-0005-0000-0000-000050890000}"/>
    <cellStyle name="Normal 35 2 6" xfId="35178" xr:uid="{00000000-0005-0000-0000-000051890000}"/>
    <cellStyle name="Normal 35 2 6 2" xfId="35179" xr:uid="{00000000-0005-0000-0000-000052890000}"/>
    <cellStyle name="Normal 35 2 6 2 2" xfId="35180" xr:uid="{00000000-0005-0000-0000-000053890000}"/>
    <cellStyle name="Normal 35 2 6 3" xfId="35181" xr:uid="{00000000-0005-0000-0000-000054890000}"/>
    <cellStyle name="Normal 35 2 7" xfId="35182" xr:uid="{00000000-0005-0000-0000-000055890000}"/>
    <cellStyle name="Normal 35 2 7 2" xfId="35183" xr:uid="{00000000-0005-0000-0000-000056890000}"/>
    <cellStyle name="Normal 35 2 8" xfId="35184" xr:uid="{00000000-0005-0000-0000-000057890000}"/>
    <cellStyle name="Normal 35 3" xfId="35185" xr:uid="{00000000-0005-0000-0000-000058890000}"/>
    <cellStyle name="Normal 35 3 2" xfId="35186" xr:uid="{00000000-0005-0000-0000-000059890000}"/>
    <cellStyle name="Normal 35 3 2 2" xfId="35187" xr:uid="{00000000-0005-0000-0000-00005A890000}"/>
    <cellStyle name="Normal 35 3 2 2 2" xfId="35188" xr:uid="{00000000-0005-0000-0000-00005B890000}"/>
    <cellStyle name="Normal 35 3 2 2 2 2" xfId="35189" xr:uid="{00000000-0005-0000-0000-00005C890000}"/>
    <cellStyle name="Normal 35 3 2 2 2 2 2" xfId="35190" xr:uid="{00000000-0005-0000-0000-00005D890000}"/>
    <cellStyle name="Normal 35 3 2 2 2 3" xfId="35191" xr:uid="{00000000-0005-0000-0000-00005E890000}"/>
    <cellStyle name="Normal 35 3 2 2 3" xfId="35192" xr:uid="{00000000-0005-0000-0000-00005F890000}"/>
    <cellStyle name="Normal 35 3 2 2 3 2" xfId="35193" xr:uid="{00000000-0005-0000-0000-000060890000}"/>
    <cellStyle name="Normal 35 3 2 2 4" xfId="35194" xr:uid="{00000000-0005-0000-0000-000061890000}"/>
    <cellStyle name="Normal 35 3 2 3" xfId="35195" xr:uid="{00000000-0005-0000-0000-000062890000}"/>
    <cellStyle name="Normal 35 3 2 3 2" xfId="35196" xr:uid="{00000000-0005-0000-0000-000063890000}"/>
    <cellStyle name="Normal 35 3 2 3 2 2" xfId="35197" xr:uid="{00000000-0005-0000-0000-000064890000}"/>
    <cellStyle name="Normal 35 3 2 3 3" xfId="35198" xr:uid="{00000000-0005-0000-0000-000065890000}"/>
    <cellStyle name="Normal 35 3 2 4" xfId="35199" xr:uid="{00000000-0005-0000-0000-000066890000}"/>
    <cellStyle name="Normal 35 3 2 4 2" xfId="35200" xr:uid="{00000000-0005-0000-0000-000067890000}"/>
    <cellStyle name="Normal 35 3 2 4 2 2" xfId="35201" xr:uid="{00000000-0005-0000-0000-000068890000}"/>
    <cellStyle name="Normal 35 3 2 4 3" xfId="35202" xr:uid="{00000000-0005-0000-0000-000069890000}"/>
    <cellStyle name="Normal 35 3 2 5" xfId="35203" xr:uid="{00000000-0005-0000-0000-00006A890000}"/>
    <cellStyle name="Normal 35 3 2 5 2" xfId="35204" xr:uid="{00000000-0005-0000-0000-00006B890000}"/>
    <cellStyle name="Normal 35 3 2 6" xfId="35205" xr:uid="{00000000-0005-0000-0000-00006C890000}"/>
    <cellStyle name="Normal 35 3 3" xfId="35206" xr:uid="{00000000-0005-0000-0000-00006D890000}"/>
    <cellStyle name="Normal 35 3 3 2" xfId="35207" xr:uid="{00000000-0005-0000-0000-00006E890000}"/>
    <cellStyle name="Normal 35 3 3 2 2" xfId="35208" xr:uid="{00000000-0005-0000-0000-00006F890000}"/>
    <cellStyle name="Normal 35 3 3 2 2 2" xfId="35209" xr:uid="{00000000-0005-0000-0000-000070890000}"/>
    <cellStyle name="Normal 35 3 3 2 3" xfId="35210" xr:uid="{00000000-0005-0000-0000-000071890000}"/>
    <cellStyle name="Normal 35 3 3 3" xfId="35211" xr:uid="{00000000-0005-0000-0000-000072890000}"/>
    <cellStyle name="Normal 35 3 3 3 2" xfId="35212" xr:uid="{00000000-0005-0000-0000-000073890000}"/>
    <cellStyle name="Normal 35 3 3 4" xfId="35213" xr:uid="{00000000-0005-0000-0000-000074890000}"/>
    <cellStyle name="Normal 35 3 4" xfId="35214" xr:uid="{00000000-0005-0000-0000-000075890000}"/>
    <cellStyle name="Normal 35 3 4 2" xfId="35215" xr:uid="{00000000-0005-0000-0000-000076890000}"/>
    <cellStyle name="Normal 35 3 4 2 2" xfId="35216" xr:uid="{00000000-0005-0000-0000-000077890000}"/>
    <cellStyle name="Normal 35 3 4 3" xfId="35217" xr:uid="{00000000-0005-0000-0000-000078890000}"/>
    <cellStyle name="Normal 35 3 5" xfId="35218" xr:uid="{00000000-0005-0000-0000-000079890000}"/>
    <cellStyle name="Normal 35 3 5 2" xfId="35219" xr:uid="{00000000-0005-0000-0000-00007A890000}"/>
    <cellStyle name="Normal 35 3 5 2 2" xfId="35220" xr:uid="{00000000-0005-0000-0000-00007B890000}"/>
    <cellStyle name="Normal 35 3 5 3" xfId="35221" xr:uid="{00000000-0005-0000-0000-00007C890000}"/>
    <cellStyle name="Normal 35 3 6" xfId="35222" xr:uid="{00000000-0005-0000-0000-00007D890000}"/>
    <cellStyle name="Normal 35 3 6 2" xfId="35223" xr:uid="{00000000-0005-0000-0000-00007E890000}"/>
    <cellStyle name="Normal 35 3 7" xfId="35224" xr:uid="{00000000-0005-0000-0000-00007F890000}"/>
    <cellStyle name="Normal 35 4" xfId="35225" xr:uid="{00000000-0005-0000-0000-000080890000}"/>
    <cellStyle name="Normal 35 4 2" xfId="35226" xr:uid="{00000000-0005-0000-0000-000081890000}"/>
    <cellStyle name="Normal 35 4 2 2" xfId="35227" xr:uid="{00000000-0005-0000-0000-000082890000}"/>
    <cellStyle name="Normal 35 4 2 2 2" xfId="35228" xr:uid="{00000000-0005-0000-0000-000083890000}"/>
    <cellStyle name="Normal 35 4 2 2 2 2" xfId="35229" xr:uid="{00000000-0005-0000-0000-000084890000}"/>
    <cellStyle name="Normal 35 4 2 2 3" xfId="35230" xr:uid="{00000000-0005-0000-0000-000085890000}"/>
    <cellStyle name="Normal 35 4 2 3" xfId="35231" xr:uid="{00000000-0005-0000-0000-000086890000}"/>
    <cellStyle name="Normal 35 4 2 3 2" xfId="35232" xr:uid="{00000000-0005-0000-0000-000087890000}"/>
    <cellStyle name="Normal 35 4 2 4" xfId="35233" xr:uid="{00000000-0005-0000-0000-000088890000}"/>
    <cellStyle name="Normal 35 4 3" xfId="35234" xr:uid="{00000000-0005-0000-0000-000089890000}"/>
    <cellStyle name="Normal 35 4 3 2" xfId="35235" xr:uid="{00000000-0005-0000-0000-00008A890000}"/>
    <cellStyle name="Normal 35 4 3 2 2" xfId="35236" xr:uid="{00000000-0005-0000-0000-00008B890000}"/>
    <cellStyle name="Normal 35 4 3 3" xfId="35237" xr:uid="{00000000-0005-0000-0000-00008C890000}"/>
    <cellStyle name="Normal 35 4 4" xfId="35238" xr:uid="{00000000-0005-0000-0000-00008D890000}"/>
    <cellStyle name="Normal 35 4 4 2" xfId="35239" xr:uid="{00000000-0005-0000-0000-00008E890000}"/>
    <cellStyle name="Normal 35 4 4 2 2" xfId="35240" xr:uid="{00000000-0005-0000-0000-00008F890000}"/>
    <cellStyle name="Normal 35 4 4 3" xfId="35241" xr:uid="{00000000-0005-0000-0000-000090890000}"/>
    <cellStyle name="Normal 35 4 5" xfId="35242" xr:uid="{00000000-0005-0000-0000-000091890000}"/>
    <cellStyle name="Normal 35 4 5 2" xfId="35243" xr:uid="{00000000-0005-0000-0000-000092890000}"/>
    <cellStyle name="Normal 35 4 6" xfId="35244" xr:uid="{00000000-0005-0000-0000-000093890000}"/>
    <cellStyle name="Normal 35 5" xfId="35245" xr:uid="{00000000-0005-0000-0000-000094890000}"/>
    <cellStyle name="Normal 35 5 2" xfId="35246" xr:uid="{00000000-0005-0000-0000-000095890000}"/>
    <cellStyle name="Normal 35 5 2 2" xfId="35247" xr:uid="{00000000-0005-0000-0000-000096890000}"/>
    <cellStyle name="Normal 35 5 2 2 2" xfId="35248" xr:uid="{00000000-0005-0000-0000-000097890000}"/>
    <cellStyle name="Normal 35 5 2 3" xfId="35249" xr:uid="{00000000-0005-0000-0000-000098890000}"/>
    <cellStyle name="Normal 35 5 3" xfId="35250" xr:uid="{00000000-0005-0000-0000-000099890000}"/>
    <cellStyle name="Normal 35 5 3 2" xfId="35251" xr:uid="{00000000-0005-0000-0000-00009A890000}"/>
    <cellStyle name="Normal 35 5 4" xfId="35252" xr:uid="{00000000-0005-0000-0000-00009B890000}"/>
    <cellStyle name="Normal 35 6" xfId="35253" xr:uid="{00000000-0005-0000-0000-00009C890000}"/>
    <cellStyle name="Normal 35 6 2" xfId="35254" xr:uid="{00000000-0005-0000-0000-00009D890000}"/>
    <cellStyle name="Normal 35 6 2 2" xfId="35255" xr:uid="{00000000-0005-0000-0000-00009E890000}"/>
    <cellStyle name="Normal 35 6 3" xfId="35256" xr:uid="{00000000-0005-0000-0000-00009F890000}"/>
    <cellStyle name="Normal 35 7" xfId="35257" xr:uid="{00000000-0005-0000-0000-0000A0890000}"/>
    <cellStyle name="Normal 35 7 2" xfId="35258" xr:uid="{00000000-0005-0000-0000-0000A1890000}"/>
    <cellStyle name="Normal 35 7 2 2" xfId="35259" xr:uid="{00000000-0005-0000-0000-0000A2890000}"/>
    <cellStyle name="Normal 35 7 3" xfId="35260" xr:uid="{00000000-0005-0000-0000-0000A3890000}"/>
    <cellStyle name="Normal 35 8" xfId="35261" xr:uid="{00000000-0005-0000-0000-0000A4890000}"/>
    <cellStyle name="Normal 35 8 2" xfId="35262" xr:uid="{00000000-0005-0000-0000-0000A5890000}"/>
    <cellStyle name="Normal 35 9" xfId="35263" xr:uid="{00000000-0005-0000-0000-0000A6890000}"/>
    <cellStyle name="Normal 36" xfId="35264" xr:uid="{00000000-0005-0000-0000-0000A7890000}"/>
    <cellStyle name="Normal 36 2" xfId="35265" xr:uid="{00000000-0005-0000-0000-0000A8890000}"/>
    <cellStyle name="Normal 36 2 2" xfId="35266" xr:uid="{00000000-0005-0000-0000-0000A9890000}"/>
    <cellStyle name="Normal 36 3" xfId="35267" xr:uid="{00000000-0005-0000-0000-0000AA890000}"/>
    <cellStyle name="Normal 37" xfId="35268" xr:uid="{00000000-0005-0000-0000-0000AB890000}"/>
    <cellStyle name="Normal 37 2" xfId="35269" xr:uid="{00000000-0005-0000-0000-0000AC890000}"/>
    <cellStyle name="Normal 37 2 2" xfId="35270" xr:uid="{00000000-0005-0000-0000-0000AD890000}"/>
    <cellStyle name="Normal 37 3" xfId="35271" xr:uid="{00000000-0005-0000-0000-0000AE890000}"/>
    <cellStyle name="Normal 38" xfId="35272" xr:uid="{00000000-0005-0000-0000-0000AF890000}"/>
    <cellStyle name="Normal 38 2" xfId="35273" xr:uid="{00000000-0005-0000-0000-0000B0890000}"/>
    <cellStyle name="Normal 38 2 2" xfId="35274" xr:uid="{00000000-0005-0000-0000-0000B1890000}"/>
    <cellStyle name="Normal 38 2 2 2" xfId="35275" xr:uid="{00000000-0005-0000-0000-0000B2890000}"/>
    <cellStyle name="Normal 38 2 2 2 2" xfId="35276" xr:uid="{00000000-0005-0000-0000-0000B3890000}"/>
    <cellStyle name="Normal 38 2 2 2 2 2" xfId="35277" xr:uid="{00000000-0005-0000-0000-0000B4890000}"/>
    <cellStyle name="Normal 38 2 2 2 2 2 2" xfId="35278" xr:uid="{00000000-0005-0000-0000-0000B5890000}"/>
    <cellStyle name="Normal 38 2 2 2 2 2 2 2" xfId="35279" xr:uid="{00000000-0005-0000-0000-0000B6890000}"/>
    <cellStyle name="Normal 38 2 2 2 2 2 3" xfId="35280" xr:uid="{00000000-0005-0000-0000-0000B7890000}"/>
    <cellStyle name="Normal 38 2 2 2 2 3" xfId="35281" xr:uid="{00000000-0005-0000-0000-0000B8890000}"/>
    <cellStyle name="Normal 38 2 2 2 2 3 2" xfId="35282" xr:uid="{00000000-0005-0000-0000-0000B9890000}"/>
    <cellStyle name="Normal 38 2 2 2 2 4" xfId="35283" xr:uid="{00000000-0005-0000-0000-0000BA890000}"/>
    <cellStyle name="Normal 38 2 2 2 3" xfId="35284" xr:uid="{00000000-0005-0000-0000-0000BB890000}"/>
    <cellStyle name="Normal 38 2 2 2 3 2" xfId="35285" xr:uid="{00000000-0005-0000-0000-0000BC890000}"/>
    <cellStyle name="Normal 38 2 2 2 3 2 2" xfId="35286" xr:uid="{00000000-0005-0000-0000-0000BD890000}"/>
    <cellStyle name="Normal 38 2 2 2 3 3" xfId="35287" xr:uid="{00000000-0005-0000-0000-0000BE890000}"/>
    <cellStyle name="Normal 38 2 2 2 4" xfId="35288" xr:uid="{00000000-0005-0000-0000-0000BF890000}"/>
    <cellStyle name="Normal 38 2 2 2 4 2" xfId="35289" xr:uid="{00000000-0005-0000-0000-0000C0890000}"/>
    <cellStyle name="Normal 38 2 2 2 4 2 2" xfId="35290" xr:uid="{00000000-0005-0000-0000-0000C1890000}"/>
    <cellStyle name="Normal 38 2 2 2 4 3" xfId="35291" xr:uid="{00000000-0005-0000-0000-0000C2890000}"/>
    <cellStyle name="Normal 38 2 2 2 5" xfId="35292" xr:uid="{00000000-0005-0000-0000-0000C3890000}"/>
    <cellStyle name="Normal 38 2 2 2 5 2" xfId="35293" xr:uid="{00000000-0005-0000-0000-0000C4890000}"/>
    <cellStyle name="Normal 38 2 2 2 6" xfId="35294" xr:uid="{00000000-0005-0000-0000-0000C5890000}"/>
    <cellStyle name="Normal 38 2 2 3" xfId="35295" xr:uid="{00000000-0005-0000-0000-0000C6890000}"/>
    <cellStyle name="Normal 38 2 2 3 2" xfId="35296" xr:uid="{00000000-0005-0000-0000-0000C7890000}"/>
    <cellStyle name="Normal 38 2 2 3 2 2" xfId="35297" xr:uid="{00000000-0005-0000-0000-0000C8890000}"/>
    <cellStyle name="Normal 38 2 2 3 2 2 2" xfId="35298" xr:uid="{00000000-0005-0000-0000-0000C9890000}"/>
    <cellStyle name="Normal 38 2 2 3 2 3" xfId="35299" xr:uid="{00000000-0005-0000-0000-0000CA890000}"/>
    <cellStyle name="Normal 38 2 2 3 3" xfId="35300" xr:uid="{00000000-0005-0000-0000-0000CB890000}"/>
    <cellStyle name="Normal 38 2 2 3 3 2" xfId="35301" xr:uid="{00000000-0005-0000-0000-0000CC890000}"/>
    <cellStyle name="Normal 38 2 2 3 4" xfId="35302" xr:uid="{00000000-0005-0000-0000-0000CD890000}"/>
    <cellStyle name="Normal 38 2 2 4" xfId="35303" xr:uid="{00000000-0005-0000-0000-0000CE890000}"/>
    <cellStyle name="Normal 38 2 2 4 2" xfId="35304" xr:uid="{00000000-0005-0000-0000-0000CF890000}"/>
    <cellStyle name="Normal 38 2 2 4 2 2" xfId="35305" xr:uid="{00000000-0005-0000-0000-0000D0890000}"/>
    <cellStyle name="Normal 38 2 2 4 3" xfId="35306" xr:uid="{00000000-0005-0000-0000-0000D1890000}"/>
    <cellStyle name="Normal 38 2 2 5" xfId="35307" xr:uid="{00000000-0005-0000-0000-0000D2890000}"/>
    <cellStyle name="Normal 38 2 2 5 2" xfId="35308" xr:uid="{00000000-0005-0000-0000-0000D3890000}"/>
    <cellStyle name="Normal 38 2 2 5 2 2" xfId="35309" xr:uid="{00000000-0005-0000-0000-0000D4890000}"/>
    <cellStyle name="Normal 38 2 2 5 3" xfId="35310" xr:uid="{00000000-0005-0000-0000-0000D5890000}"/>
    <cellStyle name="Normal 38 2 2 6" xfId="35311" xr:uid="{00000000-0005-0000-0000-0000D6890000}"/>
    <cellStyle name="Normal 38 2 2 6 2" xfId="35312" xr:uid="{00000000-0005-0000-0000-0000D7890000}"/>
    <cellStyle name="Normal 38 2 2 7" xfId="35313" xr:uid="{00000000-0005-0000-0000-0000D8890000}"/>
    <cellStyle name="Normal 38 2 3" xfId="35314" xr:uid="{00000000-0005-0000-0000-0000D9890000}"/>
    <cellStyle name="Normal 38 2 3 2" xfId="35315" xr:uid="{00000000-0005-0000-0000-0000DA890000}"/>
    <cellStyle name="Normal 38 2 3 2 2" xfId="35316" xr:uid="{00000000-0005-0000-0000-0000DB890000}"/>
    <cellStyle name="Normal 38 2 3 2 2 2" xfId="35317" xr:uid="{00000000-0005-0000-0000-0000DC890000}"/>
    <cellStyle name="Normal 38 2 3 2 2 2 2" xfId="35318" xr:uid="{00000000-0005-0000-0000-0000DD890000}"/>
    <cellStyle name="Normal 38 2 3 2 2 3" xfId="35319" xr:uid="{00000000-0005-0000-0000-0000DE890000}"/>
    <cellStyle name="Normal 38 2 3 2 3" xfId="35320" xr:uid="{00000000-0005-0000-0000-0000DF890000}"/>
    <cellStyle name="Normal 38 2 3 2 3 2" xfId="35321" xr:uid="{00000000-0005-0000-0000-0000E0890000}"/>
    <cellStyle name="Normal 38 2 3 2 4" xfId="35322" xr:uid="{00000000-0005-0000-0000-0000E1890000}"/>
    <cellStyle name="Normal 38 2 3 3" xfId="35323" xr:uid="{00000000-0005-0000-0000-0000E2890000}"/>
    <cellStyle name="Normal 38 2 3 3 2" xfId="35324" xr:uid="{00000000-0005-0000-0000-0000E3890000}"/>
    <cellStyle name="Normal 38 2 3 3 2 2" xfId="35325" xr:uid="{00000000-0005-0000-0000-0000E4890000}"/>
    <cellStyle name="Normal 38 2 3 3 3" xfId="35326" xr:uid="{00000000-0005-0000-0000-0000E5890000}"/>
    <cellStyle name="Normal 38 2 3 4" xfId="35327" xr:uid="{00000000-0005-0000-0000-0000E6890000}"/>
    <cellStyle name="Normal 38 2 3 4 2" xfId="35328" xr:uid="{00000000-0005-0000-0000-0000E7890000}"/>
    <cellStyle name="Normal 38 2 3 4 2 2" xfId="35329" xr:uid="{00000000-0005-0000-0000-0000E8890000}"/>
    <cellStyle name="Normal 38 2 3 4 3" xfId="35330" xr:uid="{00000000-0005-0000-0000-0000E9890000}"/>
    <cellStyle name="Normal 38 2 3 5" xfId="35331" xr:uid="{00000000-0005-0000-0000-0000EA890000}"/>
    <cellStyle name="Normal 38 2 3 5 2" xfId="35332" xr:uid="{00000000-0005-0000-0000-0000EB890000}"/>
    <cellStyle name="Normal 38 2 3 6" xfId="35333" xr:uid="{00000000-0005-0000-0000-0000EC890000}"/>
    <cellStyle name="Normal 38 2 4" xfId="35334" xr:uid="{00000000-0005-0000-0000-0000ED890000}"/>
    <cellStyle name="Normal 38 2 4 2" xfId="35335" xr:uid="{00000000-0005-0000-0000-0000EE890000}"/>
    <cellStyle name="Normal 38 2 4 2 2" xfId="35336" xr:uid="{00000000-0005-0000-0000-0000EF890000}"/>
    <cellStyle name="Normal 38 2 4 2 2 2" xfId="35337" xr:uid="{00000000-0005-0000-0000-0000F0890000}"/>
    <cellStyle name="Normal 38 2 4 2 3" xfId="35338" xr:uid="{00000000-0005-0000-0000-0000F1890000}"/>
    <cellStyle name="Normal 38 2 4 3" xfId="35339" xr:uid="{00000000-0005-0000-0000-0000F2890000}"/>
    <cellStyle name="Normal 38 2 4 3 2" xfId="35340" xr:uid="{00000000-0005-0000-0000-0000F3890000}"/>
    <cellStyle name="Normal 38 2 4 4" xfId="35341" xr:uid="{00000000-0005-0000-0000-0000F4890000}"/>
    <cellStyle name="Normal 38 2 5" xfId="35342" xr:uid="{00000000-0005-0000-0000-0000F5890000}"/>
    <cellStyle name="Normal 38 2 5 2" xfId="35343" xr:uid="{00000000-0005-0000-0000-0000F6890000}"/>
    <cellStyle name="Normal 38 2 5 2 2" xfId="35344" xr:uid="{00000000-0005-0000-0000-0000F7890000}"/>
    <cellStyle name="Normal 38 2 5 3" xfId="35345" xr:uid="{00000000-0005-0000-0000-0000F8890000}"/>
    <cellStyle name="Normal 38 2 6" xfId="35346" xr:uid="{00000000-0005-0000-0000-0000F9890000}"/>
    <cellStyle name="Normal 38 2 6 2" xfId="35347" xr:uid="{00000000-0005-0000-0000-0000FA890000}"/>
    <cellStyle name="Normal 38 2 6 2 2" xfId="35348" xr:uid="{00000000-0005-0000-0000-0000FB890000}"/>
    <cellStyle name="Normal 38 2 6 3" xfId="35349" xr:uid="{00000000-0005-0000-0000-0000FC890000}"/>
    <cellStyle name="Normal 38 2 7" xfId="35350" xr:uid="{00000000-0005-0000-0000-0000FD890000}"/>
    <cellStyle name="Normal 38 2 7 2" xfId="35351" xr:uid="{00000000-0005-0000-0000-0000FE890000}"/>
    <cellStyle name="Normal 38 2 8" xfId="35352" xr:uid="{00000000-0005-0000-0000-0000FF890000}"/>
    <cellStyle name="Normal 38 3" xfId="35353" xr:uid="{00000000-0005-0000-0000-0000008A0000}"/>
    <cellStyle name="Normal 38 3 2" xfId="35354" xr:uid="{00000000-0005-0000-0000-0000018A0000}"/>
    <cellStyle name="Normal 38 3 2 2" xfId="35355" xr:uid="{00000000-0005-0000-0000-0000028A0000}"/>
    <cellStyle name="Normal 38 3 2 2 2" xfId="35356" xr:uid="{00000000-0005-0000-0000-0000038A0000}"/>
    <cellStyle name="Normal 38 3 2 2 2 2" xfId="35357" xr:uid="{00000000-0005-0000-0000-0000048A0000}"/>
    <cellStyle name="Normal 38 3 2 2 2 2 2" xfId="35358" xr:uid="{00000000-0005-0000-0000-0000058A0000}"/>
    <cellStyle name="Normal 38 3 2 2 2 3" xfId="35359" xr:uid="{00000000-0005-0000-0000-0000068A0000}"/>
    <cellStyle name="Normal 38 3 2 2 3" xfId="35360" xr:uid="{00000000-0005-0000-0000-0000078A0000}"/>
    <cellStyle name="Normal 38 3 2 2 3 2" xfId="35361" xr:uid="{00000000-0005-0000-0000-0000088A0000}"/>
    <cellStyle name="Normal 38 3 2 2 4" xfId="35362" xr:uid="{00000000-0005-0000-0000-0000098A0000}"/>
    <cellStyle name="Normal 38 3 2 3" xfId="35363" xr:uid="{00000000-0005-0000-0000-00000A8A0000}"/>
    <cellStyle name="Normal 38 3 2 3 2" xfId="35364" xr:uid="{00000000-0005-0000-0000-00000B8A0000}"/>
    <cellStyle name="Normal 38 3 2 3 2 2" xfId="35365" xr:uid="{00000000-0005-0000-0000-00000C8A0000}"/>
    <cellStyle name="Normal 38 3 2 3 3" xfId="35366" xr:uid="{00000000-0005-0000-0000-00000D8A0000}"/>
    <cellStyle name="Normal 38 3 2 4" xfId="35367" xr:uid="{00000000-0005-0000-0000-00000E8A0000}"/>
    <cellStyle name="Normal 38 3 2 4 2" xfId="35368" xr:uid="{00000000-0005-0000-0000-00000F8A0000}"/>
    <cellStyle name="Normal 38 3 2 4 2 2" xfId="35369" xr:uid="{00000000-0005-0000-0000-0000108A0000}"/>
    <cellStyle name="Normal 38 3 2 4 3" xfId="35370" xr:uid="{00000000-0005-0000-0000-0000118A0000}"/>
    <cellStyle name="Normal 38 3 2 5" xfId="35371" xr:uid="{00000000-0005-0000-0000-0000128A0000}"/>
    <cellStyle name="Normal 38 3 2 5 2" xfId="35372" xr:uid="{00000000-0005-0000-0000-0000138A0000}"/>
    <cellStyle name="Normal 38 3 2 6" xfId="35373" xr:uid="{00000000-0005-0000-0000-0000148A0000}"/>
    <cellStyle name="Normal 38 3 3" xfId="35374" xr:uid="{00000000-0005-0000-0000-0000158A0000}"/>
    <cellStyle name="Normal 38 3 3 2" xfId="35375" xr:uid="{00000000-0005-0000-0000-0000168A0000}"/>
    <cellStyle name="Normal 38 3 3 2 2" xfId="35376" xr:uid="{00000000-0005-0000-0000-0000178A0000}"/>
    <cellStyle name="Normal 38 3 3 2 2 2" xfId="35377" xr:uid="{00000000-0005-0000-0000-0000188A0000}"/>
    <cellStyle name="Normal 38 3 3 2 3" xfId="35378" xr:uid="{00000000-0005-0000-0000-0000198A0000}"/>
    <cellStyle name="Normal 38 3 3 3" xfId="35379" xr:uid="{00000000-0005-0000-0000-00001A8A0000}"/>
    <cellStyle name="Normal 38 3 3 3 2" xfId="35380" xr:uid="{00000000-0005-0000-0000-00001B8A0000}"/>
    <cellStyle name="Normal 38 3 3 4" xfId="35381" xr:uid="{00000000-0005-0000-0000-00001C8A0000}"/>
    <cellStyle name="Normal 38 3 4" xfId="35382" xr:uid="{00000000-0005-0000-0000-00001D8A0000}"/>
    <cellStyle name="Normal 38 3 4 2" xfId="35383" xr:uid="{00000000-0005-0000-0000-00001E8A0000}"/>
    <cellStyle name="Normal 38 3 4 2 2" xfId="35384" xr:uid="{00000000-0005-0000-0000-00001F8A0000}"/>
    <cellStyle name="Normal 38 3 4 3" xfId="35385" xr:uid="{00000000-0005-0000-0000-0000208A0000}"/>
    <cellStyle name="Normal 38 3 5" xfId="35386" xr:uid="{00000000-0005-0000-0000-0000218A0000}"/>
    <cellStyle name="Normal 38 3 5 2" xfId="35387" xr:uid="{00000000-0005-0000-0000-0000228A0000}"/>
    <cellStyle name="Normal 38 3 5 2 2" xfId="35388" xr:uid="{00000000-0005-0000-0000-0000238A0000}"/>
    <cellStyle name="Normal 38 3 5 3" xfId="35389" xr:uid="{00000000-0005-0000-0000-0000248A0000}"/>
    <cellStyle name="Normal 38 3 6" xfId="35390" xr:uid="{00000000-0005-0000-0000-0000258A0000}"/>
    <cellStyle name="Normal 38 3 6 2" xfId="35391" xr:uid="{00000000-0005-0000-0000-0000268A0000}"/>
    <cellStyle name="Normal 38 3 7" xfId="35392" xr:uid="{00000000-0005-0000-0000-0000278A0000}"/>
    <cellStyle name="Normal 38 4" xfId="35393" xr:uid="{00000000-0005-0000-0000-0000288A0000}"/>
    <cellStyle name="Normal 38 4 2" xfId="35394" xr:uid="{00000000-0005-0000-0000-0000298A0000}"/>
    <cellStyle name="Normal 38 4 2 2" xfId="35395" xr:uid="{00000000-0005-0000-0000-00002A8A0000}"/>
    <cellStyle name="Normal 38 4 2 2 2" xfId="35396" xr:uid="{00000000-0005-0000-0000-00002B8A0000}"/>
    <cellStyle name="Normal 38 4 2 2 2 2" xfId="35397" xr:uid="{00000000-0005-0000-0000-00002C8A0000}"/>
    <cellStyle name="Normal 38 4 2 2 3" xfId="35398" xr:uid="{00000000-0005-0000-0000-00002D8A0000}"/>
    <cellStyle name="Normal 38 4 2 3" xfId="35399" xr:uid="{00000000-0005-0000-0000-00002E8A0000}"/>
    <cellStyle name="Normal 38 4 2 3 2" xfId="35400" xr:uid="{00000000-0005-0000-0000-00002F8A0000}"/>
    <cellStyle name="Normal 38 4 2 4" xfId="35401" xr:uid="{00000000-0005-0000-0000-0000308A0000}"/>
    <cellStyle name="Normal 38 4 3" xfId="35402" xr:uid="{00000000-0005-0000-0000-0000318A0000}"/>
    <cellStyle name="Normal 38 4 3 2" xfId="35403" xr:uid="{00000000-0005-0000-0000-0000328A0000}"/>
    <cellStyle name="Normal 38 4 3 2 2" xfId="35404" xr:uid="{00000000-0005-0000-0000-0000338A0000}"/>
    <cellStyle name="Normal 38 4 3 3" xfId="35405" xr:uid="{00000000-0005-0000-0000-0000348A0000}"/>
    <cellStyle name="Normal 38 4 4" xfId="35406" xr:uid="{00000000-0005-0000-0000-0000358A0000}"/>
    <cellStyle name="Normal 38 4 4 2" xfId="35407" xr:uid="{00000000-0005-0000-0000-0000368A0000}"/>
    <cellStyle name="Normal 38 4 4 2 2" xfId="35408" xr:uid="{00000000-0005-0000-0000-0000378A0000}"/>
    <cellStyle name="Normal 38 4 4 3" xfId="35409" xr:uid="{00000000-0005-0000-0000-0000388A0000}"/>
    <cellStyle name="Normal 38 4 5" xfId="35410" xr:uid="{00000000-0005-0000-0000-0000398A0000}"/>
    <cellStyle name="Normal 38 4 5 2" xfId="35411" xr:uid="{00000000-0005-0000-0000-00003A8A0000}"/>
    <cellStyle name="Normal 38 4 6" xfId="35412" xr:uid="{00000000-0005-0000-0000-00003B8A0000}"/>
    <cellStyle name="Normal 38 5" xfId="35413" xr:uid="{00000000-0005-0000-0000-00003C8A0000}"/>
    <cellStyle name="Normal 38 5 2" xfId="35414" xr:uid="{00000000-0005-0000-0000-00003D8A0000}"/>
    <cellStyle name="Normal 38 5 2 2" xfId="35415" xr:uid="{00000000-0005-0000-0000-00003E8A0000}"/>
    <cellStyle name="Normal 38 5 2 2 2" xfId="35416" xr:uid="{00000000-0005-0000-0000-00003F8A0000}"/>
    <cellStyle name="Normal 38 5 2 3" xfId="35417" xr:uid="{00000000-0005-0000-0000-0000408A0000}"/>
    <cellStyle name="Normal 38 5 3" xfId="35418" xr:uid="{00000000-0005-0000-0000-0000418A0000}"/>
    <cellStyle name="Normal 38 5 3 2" xfId="35419" xr:uid="{00000000-0005-0000-0000-0000428A0000}"/>
    <cellStyle name="Normal 38 5 4" xfId="35420" xr:uid="{00000000-0005-0000-0000-0000438A0000}"/>
    <cellStyle name="Normal 38 6" xfId="35421" xr:uid="{00000000-0005-0000-0000-0000448A0000}"/>
    <cellStyle name="Normal 38 6 2" xfId="35422" xr:uid="{00000000-0005-0000-0000-0000458A0000}"/>
    <cellStyle name="Normal 38 6 2 2" xfId="35423" xr:uid="{00000000-0005-0000-0000-0000468A0000}"/>
    <cellStyle name="Normal 38 6 3" xfId="35424" xr:uid="{00000000-0005-0000-0000-0000478A0000}"/>
    <cellStyle name="Normal 38 7" xfId="35425" xr:uid="{00000000-0005-0000-0000-0000488A0000}"/>
    <cellStyle name="Normal 38 7 2" xfId="35426" xr:uid="{00000000-0005-0000-0000-0000498A0000}"/>
    <cellStyle name="Normal 38 7 2 2" xfId="35427" xr:uid="{00000000-0005-0000-0000-00004A8A0000}"/>
    <cellStyle name="Normal 38 7 3" xfId="35428" xr:uid="{00000000-0005-0000-0000-00004B8A0000}"/>
    <cellStyle name="Normal 38 8" xfId="35429" xr:uid="{00000000-0005-0000-0000-00004C8A0000}"/>
    <cellStyle name="Normal 38 8 2" xfId="35430" xr:uid="{00000000-0005-0000-0000-00004D8A0000}"/>
    <cellStyle name="Normal 38 9" xfId="35431" xr:uid="{00000000-0005-0000-0000-00004E8A0000}"/>
    <cellStyle name="Normal 39" xfId="35432" xr:uid="{00000000-0005-0000-0000-00004F8A0000}"/>
    <cellStyle name="Normal 39 2" xfId="35433" xr:uid="{00000000-0005-0000-0000-0000508A0000}"/>
    <cellStyle name="Normal 39 2 2" xfId="35434" xr:uid="{00000000-0005-0000-0000-0000518A0000}"/>
    <cellStyle name="Normal 39 2 2 2" xfId="35435" xr:uid="{00000000-0005-0000-0000-0000528A0000}"/>
    <cellStyle name="Normal 39 2 2 2 2" xfId="35436" xr:uid="{00000000-0005-0000-0000-0000538A0000}"/>
    <cellStyle name="Normal 39 2 2 2 2 2" xfId="35437" xr:uid="{00000000-0005-0000-0000-0000548A0000}"/>
    <cellStyle name="Normal 39 2 2 2 2 2 2" xfId="35438" xr:uid="{00000000-0005-0000-0000-0000558A0000}"/>
    <cellStyle name="Normal 39 2 2 2 2 2 2 2" xfId="35439" xr:uid="{00000000-0005-0000-0000-0000568A0000}"/>
    <cellStyle name="Normal 39 2 2 2 2 2 3" xfId="35440" xr:uid="{00000000-0005-0000-0000-0000578A0000}"/>
    <cellStyle name="Normal 39 2 2 2 2 3" xfId="35441" xr:uid="{00000000-0005-0000-0000-0000588A0000}"/>
    <cellStyle name="Normal 39 2 2 2 2 3 2" xfId="35442" xr:uid="{00000000-0005-0000-0000-0000598A0000}"/>
    <cellStyle name="Normal 39 2 2 2 2 4" xfId="35443" xr:uid="{00000000-0005-0000-0000-00005A8A0000}"/>
    <cellStyle name="Normal 39 2 2 2 3" xfId="35444" xr:uid="{00000000-0005-0000-0000-00005B8A0000}"/>
    <cellStyle name="Normal 39 2 2 2 3 2" xfId="35445" xr:uid="{00000000-0005-0000-0000-00005C8A0000}"/>
    <cellStyle name="Normal 39 2 2 2 3 2 2" xfId="35446" xr:uid="{00000000-0005-0000-0000-00005D8A0000}"/>
    <cellStyle name="Normal 39 2 2 2 3 3" xfId="35447" xr:uid="{00000000-0005-0000-0000-00005E8A0000}"/>
    <cellStyle name="Normal 39 2 2 2 4" xfId="35448" xr:uid="{00000000-0005-0000-0000-00005F8A0000}"/>
    <cellStyle name="Normal 39 2 2 2 4 2" xfId="35449" xr:uid="{00000000-0005-0000-0000-0000608A0000}"/>
    <cellStyle name="Normal 39 2 2 2 4 2 2" xfId="35450" xr:uid="{00000000-0005-0000-0000-0000618A0000}"/>
    <cellStyle name="Normal 39 2 2 2 4 3" xfId="35451" xr:uid="{00000000-0005-0000-0000-0000628A0000}"/>
    <cellStyle name="Normal 39 2 2 2 5" xfId="35452" xr:uid="{00000000-0005-0000-0000-0000638A0000}"/>
    <cellStyle name="Normal 39 2 2 2 5 2" xfId="35453" xr:uid="{00000000-0005-0000-0000-0000648A0000}"/>
    <cellStyle name="Normal 39 2 2 2 6" xfId="35454" xr:uid="{00000000-0005-0000-0000-0000658A0000}"/>
    <cellStyle name="Normal 39 2 2 3" xfId="35455" xr:uid="{00000000-0005-0000-0000-0000668A0000}"/>
    <cellStyle name="Normal 39 2 2 3 2" xfId="35456" xr:uid="{00000000-0005-0000-0000-0000678A0000}"/>
    <cellStyle name="Normal 39 2 2 3 2 2" xfId="35457" xr:uid="{00000000-0005-0000-0000-0000688A0000}"/>
    <cellStyle name="Normal 39 2 2 3 2 2 2" xfId="35458" xr:uid="{00000000-0005-0000-0000-0000698A0000}"/>
    <cellStyle name="Normal 39 2 2 3 2 3" xfId="35459" xr:uid="{00000000-0005-0000-0000-00006A8A0000}"/>
    <cellStyle name="Normal 39 2 2 3 3" xfId="35460" xr:uid="{00000000-0005-0000-0000-00006B8A0000}"/>
    <cellStyle name="Normal 39 2 2 3 3 2" xfId="35461" xr:uid="{00000000-0005-0000-0000-00006C8A0000}"/>
    <cellStyle name="Normal 39 2 2 3 4" xfId="35462" xr:uid="{00000000-0005-0000-0000-00006D8A0000}"/>
    <cellStyle name="Normal 39 2 2 4" xfId="35463" xr:uid="{00000000-0005-0000-0000-00006E8A0000}"/>
    <cellStyle name="Normal 39 2 2 4 2" xfId="35464" xr:uid="{00000000-0005-0000-0000-00006F8A0000}"/>
    <cellStyle name="Normal 39 2 2 4 2 2" xfId="35465" xr:uid="{00000000-0005-0000-0000-0000708A0000}"/>
    <cellStyle name="Normal 39 2 2 4 3" xfId="35466" xr:uid="{00000000-0005-0000-0000-0000718A0000}"/>
    <cellStyle name="Normal 39 2 2 5" xfId="35467" xr:uid="{00000000-0005-0000-0000-0000728A0000}"/>
    <cellStyle name="Normal 39 2 2 5 2" xfId="35468" xr:uid="{00000000-0005-0000-0000-0000738A0000}"/>
    <cellStyle name="Normal 39 2 2 5 2 2" xfId="35469" xr:uid="{00000000-0005-0000-0000-0000748A0000}"/>
    <cellStyle name="Normal 39 2 2 5 3" xfId="35470" xr:uid="{00000000-0005-0000-0000-0000758A0000}"/>
    <cellStyle name="Normal 39 2 2 6" xfId="35471" xr:uid="{00000000-0005-0000-0000-0000768A0000}"/>
    <cellStyle name="Normal 39 2 2 6 2" xfId="35472" xr:uid="{00000000-0005-0000-0000-0000778A0000}"/>
    <cellStyle name="Normal 39 2 2 7" xfId="35473" xr:uid="{00000000-0005-0000-0000-0000788A0000}"/>
    <cellStyle name="Normal 39 2 3" xfId="35474" xr:uid="{00000000-0005-0000-0000-0000798A0000}"/>
    <cellStyle name="Normal 39 2 3 2" xfId="35475" xr:uid="{00000000-0005-0000-0000-00007A8A0000}"/>
    <cellStyle name="Normal 39 2 3 2 2" xfId="35476" xr:uid="{00000000-0005-0000-0000-00007B8A0000}"/>
    <cellStyle name="Normal 39 2 3 2 2 2" xfId="35477" xr:uid="{00000000-0005-0000-0000-00007C8A0000}"/>
    <cellStyle name="Normal 39 2 3 2 2 2 2" xfId="35478" xr:uid="{00000000-0005-0000-0000-00007D8A0000}"/>
    <cellStyle name="Normal 39 2 3 2 2 3" xfId="35479" xr:uid="{00000000-0005-0000-0000-00007E8A0000}"/>
    <cellStyle name="Normal 39 2 3 2 3" xfId="35480" xr:uid="{00000000-0005-0000-0000-00007F8A0000}"/>
    <cellStyle name="Normal 39 2 3 2 3 2" xfId="35481" xr:uid="{00000000-0005-0000-0000-0000808A0000}"/>
    <cellStyle name="Normal 39 2 3 2 4" xfId="35482" xr:uid="{00000000-0005-0000-0000-0000818A0000}"/>
    <cellStyle name="Normal 39 2 3 3" xfId="35483" xr:uid="{00000000-0005-0000-0000-0000828A0000}"/>
    <cellStyle name="Normal 39 2 3 3 2" xfId="35484" xr:uid="{00000000-0005-0000-0000-0000838A0000}"/>
    <cellStyle name="Normal 39 2 3 3 2 2" xfId="35485" xr:uid="{00000000-0005-0000-0000-0000848A0000}"/>
    <cellStyle name="Normal 39 2 3 3 3" xfId="35486" xr:uid="{00000000-0005-0000-0000-0000858A0000}"/>
    <cellStyle name="Normal 39 2 3 4" xfId="35487" xr:uid="{00000000-0005-0000-0000-0000868A0000}"/>
    <cellStyle name="Normal 39 2 3 4 2" xfId="35488" xr:uid="{00000000-0005-0000-0000-0000878A0000}"/>
    <cellStyle name="Normal 39 2 3 4 2 2" xfId="35489" xr:uid="{00000000-0005-0000-0000-0000888A0000}"/>
    <cellStyle name="Normal 39 2 3 4 3" xfId="35490" xr:uid="{00000000-0005-0000-0000-0000898A0000}"/>
    <cellStyle name="Normal 39 2 3 5" xfId="35491" xr:uid="{00000000-0005-0000-0000-00008A8A0000}"/>
    <cellStyle name="Normal 39 2 3 5 2" xfId="35492" xr:uid="{00000000-0005-0000-0000-00008B8A0000}"/>
    <cellStyle name="Normal 39 2 3 6" xfId="35493" xr:uid="{00000000-0005-0000-0000-00008C8A0000}"/>
    <cellStyle name="Normal 39 2 4" xfId="35494" xr:uid="{00000000-0005-0000-0000-00008D8A0000}"/>
    <cellStyle name="Normal 39 2 4 2" xfId="35495" xr:uid="{00000000-0005-0000-0000-00008E8A0000}"/>
    <cellStyle name="Normal 39 2 4 2 2" xfId="35496" xr:uid="{00000000-0005-0000-0000-00008F8A0000}"/>
    <cellStyle name="Normal 39 2 4 2 2 2" xfId="35497" xr:uid="{00000000-0005-0000-0000-0000908A0000}"/>
    <cellStyle name="Normal 39 2 4 2 3" xfId="35498" xr:uid="{00000000-0005-0000-0000-0000918A0000}"/>
    <cellStyle name="Normal 39 2 4 3" xfId="35499" xr:uid="{00000000-0005-0000-0000-0000928A0000}"/>
    <cellStyle name="Normal 39 2 4 3 2" xfId="35500" xr:uid="{00000000-0005-0000-0000-0000938A0000}"/>
    <cellStyle name="Normal 39 2 4 4" xfId="35501" xr:uid="{00000000-0005-0000-0000-0000948A0000}"/>
    <cellStyle name="Normal 39 2 5" xfId="35502" xr:uid="{00000000-0005-0000-0000-0000958A0000}"/>
    <cellStyle name="Normal 39 2 5 2" xfId="35503" xr:uid="{00000000-0005-0000-0000-0000968A0000}"/>
    <cellStyle name="Normal 39 2 5 2 2" xfId="35504" xr:uid="{00000000-0005-0000-0000-0000978A0000}"/>
    <cellStyle name="Normal 39 2 5 3" xfId="35505" xr:uid="{00000000-0005-0000-0000-0000988A0000}"/>
    <cellStyle name="Normal 39 2 6" xfId="35506" xr:uid="{00000000-0005-0000-0000-0000998A0000}"/>
    <cellStyle name="Normal 39 2 6 2" xfId="35507" xr:uid="{00000000-0005-0000-0000-00009A8A0000}"/>
    <cellStyle name="Normal 39 2 6 2 2" xfId="35508" xr:uid="{00000000-0005-0000-0000-00009B8A0000}"/>
    <cellStyle name="Normal 39 2 6 3" xfId="35509" xr:uid="{00000000-0005-0000-0000-00009C8A0000}"/>
    <cellStyle name="Normal 39 2 7" xfId="35510" xr:uid="{00000000-0005-0000-0000-00009D8A0000}"/>
    <cellStyle name="Normal 39 2 7 2" xfId="35511" xr:uid="{00000000-0005-0000-0000-00009E8A0000}"/>
    <cellStyle name="Normal 39 2 8" xfId="35512" xr:uid="{00000000-0005-0000-0000-00009F8A0000}"/>
    <cellStyle name="Normal 39 3" xfId="35513" xr:uid="{00000000-0005-0000-0000-0000A08A0000}"/>
    <cellStyle name="Normal 39 3 2" xfId="35514" xr:uid="{00000000-0005-0000-0000-0000A18A0000}"/>
    <cellStyle name="Normal 39 3 2 2" xfId="35515" xr:uid="{00000000-0005-0000-0000-0000A28A0000}"/>
    <cellStyle name="Normal 39 3 2 2 2" xfId="35516" xr:uid="{00000000-0005-0000-0000-0000A38A0000}"/>
    <cellStyle name="Normal 39 3 2 2 2 2" xfId="35517" xr:uid="{00000000-0005-0000-0000-0000A48A0000}"/>
    <cellStyle name="Normal 39 3 2 2 2 2 2" xfId="35518" xr:uid="{00000000-0005-0000-0000-0000A58A0000}"/>
    <cellStyle name="Normal 39 3 2 2 2 3" xfId="35519" xr:uid="{00000000-0005-0000-0000-0000A68A0000}"/>
    <cellStyle name="Normal 39 3 2 2 3" xfId="35520" xr:uid="{00000000-0005-0000-0000-0000A78A0000}"/>
    <cellStyle name="Normal 39 3 2 2 3 2" xfId="35521" xr:uid="{00000000-0005-0000-0000-0000A88A0000}"/>
    <cellStyle name="Normal 39 3 2 2 4" xfId="35522" xr:uid="{00000000-0005-0000-0000-0000A98A0000}"/>
    <cellStyle name="Normal 39 3 2 3" xfId="35523" xr:uid="{00000000-0005-0000-0000-0000AA8A0000}"/>
    <cellStyle name="Normal 39 3 2 3 2" xfId="35524" xr:uid="{00000000-0005-0000-0000-0000AB8A0000}"/>
    <cellStyle name="Normal 39 3 2 3 2 2" xfId="35525" xr:uid="{00000000-0005-0000-0000-0000AC8A0000}"/>
    <cellStyle name="Normal 39 3 2 3 3" xfId="35526" xr:uid="{00000000-0005-0000-0000-0000AD8A0000}"/>
    <cellStyle name="Normal 39 3 2 4" xfId="35527" xr:uid="{00000000-0005-0000-0000-0000AE8A0000}"/>
    <cellStyle name="Normal 39 3 2 4 2" xfId="35528" xr:uid="{00000000-0005-0000-0000-0000AF8A0000}"/>
    <cellStyle name="Normal 39 3 2 4 2 2" xfId="35529" xr:uid="{00000000-0005-0000-0000-0000B08A0000}"/>
    <cellStyle name="Normal 39 3 2 4 3" xfId="35530" xr:uid="{00000000-0005-0000-0000-0000B18A0000}"/>
    <cellStyle name="Normal 39 3 2 5" xfId="35531" xr:uid="{00000000-0005-0000-0000-0000B28A0000}"/>
    <cellStyle name="Normal 39 3 2 5 2" xfId="35532" xr:uid="{00000000-0005-0000-0000-0000B38A0000}"/>
    <cellStyle name="Normal 39 3 2 6" xfId="35533" xr:uid="{00000000-0005-0000-0000-0000B48A0000}"/>
    <cellStyle name="Normal 39 3 3" xfId="35534" xr:uid="{00000000-0005-0000-0000-0000B58A0000}"/>
    <cellStyle name="Normal 39 3 3 2" xfId="35535" xr:uid="{00000000-0005-0000-0000-0000B68A0000}"/>
    <cellStyle name="Normal 39 3 3 2 2" xfId="35536" xr:uid="{00000000-0005-0000-0000-0000B78A0000}"/>
    <cellStyle name="Normal 39 3 3 2 2 2" xfId="35537" xr:uid="{00000000-0005-0000-0000-0000B88A0000}"/>
    <cellStyle name="Normal 39 3 3 2 3" xfId="35538" xr:uid="{00000000-0005-0000-0000-0000B98A0000}"/>
    <cellStyle name="Normal 39 3 3 3" xfId="35539" xr:uid="{00000000-0005-0000-0000-0000BA8A0000}"/>
    <cellStyle name="Normal 39 3 3 3 2" xfId="35540" xr:uid="{00000000-0005-0000-0000-0000BB8A0000}"/>
    <cellStyle name="Normal 39 3 3 4" xfId="35541" xr:uid="{00000000-0005-0000-0000-0000BC8A0000}"/>
    <cellStyle name="Normal 39 3 4" xfId="35542" xr:uid="{00000000-0005-0000-0000-0000BD8A0000}"/>
    <cellStyle name="Normal 39 3 4 2" xfId="35543" xr:uid="{00000000-0005-0000-0000-0000BE8A0000}"/>
    <cellStyle name="Normal 39 3 4 2 2" xfId="35544" xr:uid="{00000000-0005-0000-0000-0000BF8A0000}"/>
    <cellStyle name="Normal 39 3 4 3" xfId="35545" xr:uid="{00000000-0005-0000-0000-0000C08A0000}"/>
    <cellStyle name="Normal 39 3 5" xfId="35546" xr:uid="{00000000-0005-0000-0000-0000C18A0000}"/>
    <cellStyle name="Normal 39 3 5 2" xfId="35547" xr:uid="{00000000-0005-0000-0000-0000C28A0000}"/>
    <cellStyle name="Normal 39 3 5 2 2" xfId="35548" xr:uid="{00000000-0005-0000-0000-0000C38A0000}"/>
    <cellStyle name="Normal 39 3 5 3" xfId="35549" xr:uid="{00000000-0005-0000-0000-0000C48A0000}"/>
    <cellStyle name="Normal 39 3 6" xfId="35550" xr:uid="{00000000-0005-0000-0000-0000C58A0000}"/>
    <cellStyle name="Normal 39 3 6 2" xfId="35551" xr:uid="{00000000-0005-0000-0000-0000C68A0000}"/>
    <cellStyle name="Normal 39 3 7" xfId="35552" xr:uid="{00000000-0005-0000-0000-0000C78A0000}"/>
    <cellStyle name="Normal 39 4" xfId="35553" xr:uid="{00000000-0005-0000-0000-0000C88A0000}"/>
    <cellStyle name="Normal 39 4 2" xfId="35554" xr:uid="{00000000-0005-0000-0000-0000C98A0000}"/>
    <cellStyle name="Normal 39 4 2 2" xfId="35555" xr:uid="{00000000-0005-0000-0000-0000CA8A0000}"/>
    <cellStyle name="Normal 39 4 2 2 2" xfId="35556" xr:uid="{00000000-0005-0000-0000-0000CB8A0000}"/>
    <cellStyle name="Normal 39 4 2 2 2 2" xfId="35557" xr:uid="{00000000-0005-0000-0000-0000CC8A0000}"/>
    <cellStyle name="Normal 39 4 2 2 3" xfId="35558" xr:uid="{00000000-0005-0000-0000-0000CD8A0000}"/>
    <cellStyle name="Normal 39 4 2 3" xfId="35559" xr:uid="{00000000-0005-0000-0000-0000CE8A0000}"/>
    <cellStyle name="Normal 39 4 2 3 2" xfId="35560" xr:uid="{00000000-0005-0000-0000-0000CF8A0000}"/>
    <cellStyle name="Normal 39 4 2 4" xfId="35561" xr:uid="{00000000-0005-0000-0000-0000D08A0000}"/>
    <cellStyle name="Normal 39 4 3" xfId="35562" xr:uid="{00000000-0005-0000-0000-0000D18A0000}"/>
    <cellStyle name="Normal 39 4 3 2" xfId="35563" xr:uid="{00000000-0005-0000-0000-0000D28A0000}"/>
    <cellStyle name="Normal 39 4 3 2 2" xfId="35564" xr:uid="{00000000-0005-0000-0000-0000D38A0000}"/>
    <cellStyle name="Normal 39 4 3 3" xfId="35565" xr:uid="{00000000-0005-0000-0000-0000D48A0000}"/>
    <cellStyle name="Normal 39 4 4" xfId="35566" xr:uid="{00000000-0005-0000-0000-0000D58A0000}"/>
    <cellStyle name="Normal 39 4 4 2" xfId="35567" xr:uid="{00000000-0005-0000-0000-0000D68A0000}"/>
    <cellStyle name="Normal 39 4 4 2 2" xfId="35568" xr:uid="{00000000-0005-0000-0000-0000D78A0000}"/>
    <cellStyle name="Normal 39 4 4 3" xfId="35569" xr:uid="{00000000-0005-0000-0000-0000D88A0000}"/>
    <cellStyle name="Normal 39 4 5" xfId="35570" xr:uid="{00000000-0005-0000-0000-0000D98A0000}"/>
    <cellStyle name="Normal 39 4 5 2" xfId="35571" xr:uid="{00000000-0005-0000-0000-0000DA8A0000}"/>
    <cellStyle name="Normal 39 4 6" xfId="35572" xr:uid="{00000000-0005-0000-0000-0000DB8A0000}"/>
    <cellStyle name="Normal 39 5" xfId="35573" xr:uid="{00000000-0005-0000-0000-0000DC8A0000}"/>
    <cellStyle name="Normal 39 5 2" xfId="35574" xr:uid="{00000000-0005-0000-0000-0000DD8A0000}"/>
    <cellStyle name="Normal 39 5 2 2" xfId="35575" xr:uid="{00000000-0005-0000-0000-0000DE8A0000}"/>
    <cellStyle name="Normal 39 5 2 2 2" xfId="35576" xr:uid="{00000000-0005-0000-0000-0000DF8A0000}"/>
    <cellStyle name="Normal 39 5 2 3" xfId="35577" xr:uid="{00000000-0005-0000-0000-0000E08A0000}"/>
    <cellStyle name="Normal 39 5 3" xfId="35578" xr:uid="{00000000-0005-0000-0000-0000E18A0000}"/>
    <cellStyle name="Normal 39 5 3 2" xfId="35579" xr:uid="{00000000-0005-0000-0000-0000E28A0000}"/>
    <cellStyle name="Normal 39 5 4" xfId="35580" xr:uid="{00000000-0005-0000-0000-0000E38A0000}"/>
    <cellStyle name="Normal 39 6" xfId="35581" xr:uid="{00000000-0005-0000-0000-0000E48A0000}"/>
    <cellStyle name="Normal 39 6 2" xfId="35582" xr:uid="{00000000-0005-0000-0000-0000E58A0000}"/>
    <cellStyle name="Normal 39 6 2 2" xfId="35583" xr:uid="{00000000-0005-0000-0000-0000E68A0000}"/>
    <cellStyle name="Normal 39 6 3" xfId="35584" xr:uid="{00000000-0005-0000-0000-0000E78A0000}"/>
    <cellStyle name="Normal 39 7" xfId="35585" xr:uid="{00000000-0005-0000-0000-0000E88A0000}"/>
    <cellStyle name="Normal 39 7 2" xfId="35586" xr:uid="{00000000-0005-0000-0000-0000E98A0000}"/>
    <cellStyle name="Normal 39 7 2 2" xfId="35587" xr:uid="{00000000-0005-0000-0000-0000EA8A0000}"/>
    <cellStyle name="Normal 39 7 3" xfId="35588" xr:uid="{00000000-0005-0000-0000-0000EB8A0000}"/>
    <cellStyle name="Normal 39 8" xfId="35589" xr:uid="{00000000-0005-0000-0000-0000EC8A0000}"/>
    <cellStyle name="Normal 39 8 2" xfId="35590" xr:uid="{00000000-0005-0000-0000-0000ED8A0000}"/>
    <cellStyle name="Normal 39 9" xfId="35591" xr:uid="{00000000-0005-0000-0000-0000EE8A0000}"/>
    <cellStyle name="Normal 4" xfId="17" xr:uid="{00000000-0005-0000-0000-0000EF8A0000}"/>
    <cellStyle name="Normal 4 10" xfId="35592" xr:uid="{00000000-0005-0000-0000-0000F08A0000}"/>
    <cellStyle name="Normal 4 2" xfId="35593" xr:uid="{00000000-0005-0000-0000-0000F18A0000}"/>
    <cellStyle name="Normal 4 2 2" xfId="18" xr:uid="{00000000-0005-0000-0000-0000F28A0000}"/>
    <cellStyle name="Normal 4 2 2 2" xfId="35594" xr:uid="{00000000-0005-0000-0000-0000F38A0000}"/>
    <cellStyle name="Normal 4 2 2 2 2" xfId="35595" xr:uid="{00000000-0005-0000-0000-0000F48A0000}"/>
    <cellStyle name="Normal 4 2 2 2 2 2" xfId="35596" xr:uid="{00000000-0005-0000-0000-0000F58A0000}"/>
    <cellStyle name="Normal 4 2 2 2 2 2 2" xfId="35597" xr:uid="{00000000-0005-0000-0000-0000F68A0000}"/>
    <cellStyle name="Normal 4 2 2 2 2 2 2 2" xfId="35598" xr:uid="{00000000-0005-0000-0000-0000F78A0000}"/>
    <cellStyle name="Normal 4 2 2 2 2 2 3" xfId="35599" xr:uid="{00000000-0005-0000-0000-0000F88A0000}"/>
    <cellStyle name="Normal 4 2 2 2 2 3" xfId="35600" xr:uid="{00000000-0005-0000-0000-0000F98A0000}"/>
    <cellStyle name="Normal 4 2 2 2 2 3 2" xfId="35601" xr:uid="{00000000-0005-0000-0000-0000FA8A0000}"/>
    <cellStyle name="Normal 4 2 2 2 2 4" xfId="35602" xr:uid="{00000000-0005-0000-0000-0000FB8A0000}"/>
    <cellStyle name="Normal 4 2 2 2 3" xfId="35603" xr:uid="{00000000-0005-0000-0000-0000FC8A0000}"/>
    <cellStyle name="Normal 4 2 2 2 3 2" xfId="35604" xr:uid="{00000000-0005-0000-0000-0000FD8A0000}"/>
    <cellStyle name="Normal 4 2 2 2 3 2 2" xfId="35605" xr:uid="{00000000-0005-0000-0000-0000FE8A0000}"/>
    <cellStyle name="Normal 4 2 2 2 3 3" xfId="35606" xr:uid="{00000000-0005-0000-0000-0000FF8A0000}"/>
    <cellStyle name="Normal 4 2 2 2 4" xfId="35607" xr:uid="{00000000-0005-0000-0000-0000008B0000}"/>
    <cellStyle name="Normal 4 2 2 2 4 2" xfId="35608" xr:uid="{00000000-0005-0000-0000-0000018B0000}"/>
    <cellStyle name="Normal 4 2 2 2 4 2 2" xfId="35609" xr:uid="{00000000-0005-0000-0000-0000028B0000}"/>
    <cellStyle name="Normal 4 2 2 2 4 3" xfId="35610" xr:uid="{00000000-0005-0000-0000-0000038B0000}"/>
    <cellStyle name="Normal 4 2 2 2 5" xfId="35611" xr:uid="{00000000-0005-0000-0000-0000048B0000}"/>
    <cellStyle name="Normal 4 2 2 2 5 2" xfId="35612" xr:uid="{00000000-0005-0000-0000-0000058B0000}"/>
    <cellStyle name="Normal 4 2 2 2 6" xfId="35613" xr:uid="{00000000-0005-0000-0000-0000068B0000}"/>
    <cellStyle name="Normal 4 2 2 3" xfId="35614" xr:uid="{00000000-0005-0000-0000-0000078B0000}"/>
    <cellStyle name="Normal 4 2 2 3 2" xfId="35615" xr:uid="{00000000-0005-0000-0000-0000088B0000}"/>
    <cellStyle name="Normal 4 2 2 3 2 2" xfId="35616" xr:uid="{00000000-0005-0000-0000-0000098B0000}"/>
    <cellStyle name="Normal 4 2 2 3 2 2 2" xfId="35617" xr:uid="{00000000-0005-0000-0000-00000A8B0000}"/>
    <cellStyle name="Normal 4 2 2 3 2 3" xfId="35618" xr:uid="{00000000-0005-0000-0000-00000B8B0000}"/>
    <cellStyle name="Normal 4 2 2 3 3" xfId="35619" xr:uid="{00000000-0005-0000-0000-00000C8B0000}"/>
    <cellStyle name="Normal 4 2 2 3 3 2" xfId="35620" xr:uid="{00000000-0005-0000-0000-00000D8B0000}"/>
    <cellStyle name="Normal 4 2 2 3 4" xfId="35621" xr:uid="{00000000-0005-0000-0000-00000E8B0000}"/>
    <cellStyle name="Normal 4 2 2 4" xfId="35622" xr:uid="{00000000-0005-0000-0000-00000F8B0000}"/>
    <cellStyle name="Normal 4 2 2 4 2" xfId="35623" xr:uid="{00000000-0005-0000-0000-0000108B0000}"/>
    <cellStyle name="Normal 4 2 2 4 2 2" xfId="35624" xr:uid="{00000000-0005-0000-0000-0000118B0000}"/>
    <cellStyle name="Normal 4 2 2 4 3" xfId="35625" xr:uid="{00000000-0005-0000-0000-0000128B0000}"/>
    <cellStyle name="Normal 4 2 2 5" xfId="35626" xr:uid="{00000000-0005-0000-0000-0000138B0000}"/>
    <cellStyle name="Normal 4 2 2 5 2" xfId="35627" xr:uid="{00000000-0005-0000-0000-0000148B0000}"/>
    <cellStyle name="Normal 4 2 2 5 2 2" xfId="35628" xr:uid="{00000000-0005-0000-0000-0000158B0000}"/>
    <cellStyle name="Normal 4 2 2 5 3" xfId="35629" xr:uid="{00000000-0005-0000-0000-0000168B0000}"/>
    <cellStyle name="Normal 4 2 2 6" xfId="35630" xr:uid="{00000000-0005-0000-0000-0000178B0000}"/>
    <cellStyle name="Normal 4 2 2 6 2" xfId="35631" xr:uid="{00000000-0005-0000-0000-0000188B0000}"/>
    <cellStyle name="Normal 4 2 2 7" xfId="35632" xr:uid="{00000000-0005-0000-0000-0000198B0000}"/>
    <cellStyle name="Normal 4 2 3" xfId="35633" xr:uid="{00000000-0005-0000-0000-00001A8B0000}"/>
    <cellStyle name="Normal 4 2 3 2" xfId="35634" xr:uid="{00000000-0005-0000-0000-00001B8B0000}"/>
    <cellStyle name="Normal 4 2 3 2 2" xfId="35635" xr:uid="{00000000-0005-0000-0000-00001C8B0000}"/>
    <cellStyle name="Normal 4 2 3 2 2 2" xfId="35636" xr:uid="{00000000-0005-0000-0000-00001D8B0000}"/>
    <cellStyle name="Normal 4 2 3 2 2 2 2" xfId="35637" xr:uid="{00000000-0005-0000-0000-00001E8B0000}"/>
    <cellStyle name="Normal 4 2 3 2 2 3" xfId="35638" xr:uid="{00000000-0005-0000-0000-00001F8B0000}"/>
    <cellStyle name="Normal 4 2 3 2 3" xfId="35639" xr:uid="{00000000-0005-0000-0000-0000208B0000}"/>
    <cellStyle name="Normal 4 2 3 2 3 2" xfId="35640" xr:uid="{00000000-0005-0000-0000-0000218B0000}"/>
    <cellStyle name="Normal 4 2 3 2 4" xfId="35641" xr:uid="{00000000-0005-0000-0000-0000228B0000}"/>
    <cellStyle name="Normal 4 2 3 3" xfId="35642" xr:uid="{00000000-0005-0000-0000-0000238B0000}"/>
    <cellStyle name="Normal 4 2 3 3 2" xfId="35643" xr:uid="{00000000-0005-0000-0000-0000248B0000}"/>
    <cellStyle name="Normal 4 2 3 3 2 2" xfId="35644" xr:uid="{00000000-0005-0000-0000-0000258B0000}"/>
    <cellStyle name="Normal 4 2 3 3 3" xfId="35645" xr:uid="{00000000-0005-0000-0000-0000268B0000}"/>
    <cellStyle name="Normal 4 2 3 4" xfId="35646" xr:uid="{00000000-0005-0000-0000-0000278B0000}"/>
    <cellStyle name="Normal 4 2 3 4 2" xfId="35647" xr:uid="{00000000-0005-0000-0000-0000288B0000}"/>
    <cellStyle name="Normal 4 2 3 4 2 2" xfId="35648" xr:uid="{00000000-0005-0000-0000-0000298B0000}"/>
    <cellStyle name="Normal 4 2 3 4 3" xfId="35649" xr:uid="{00000000-0005-0000-0000-00002A8B0000}"/>
    <cellStyle name="Normal 4 2 3 5" xfId="35650" xr:uid="{00000000-0005-0000-0000-00002B8B0000}"/>
    <cellStyle name="Normal 4 2 3 5 2" xfId="35651" xr:uid="{00000000-0005-0000-0000-00002C8B0000}"/>
    <cellStyle name="Normal 4 2 3 6" xfId="35652" xr:uid="{00000000-0005-0000-0000-00002D8B0000}"/>
    <cellStyle name="Normal 4 2 4" xfId="35653" xr:uid="{00000000-0005-0000-0000-00002E8B0000}"/>
    <cellStyle name="Normal 4 2 4 2" xfId="35654" xr:uid="{00000000-0005-0000-0000-00002F8B0000}"/>
    <cellStyle name="Normal 4 2 4 2 2" xfId="35655" xr:uid="{00000000-0005-0000-0000-0000308B0000}"/>
    <cellStyle name="Normal 4 2 4 2 2 2" xfId="35656" xr:uid="{00000000-0005-0000-0000-0000318B0000}"/>
    <cellStyle name="Normal 4 2 4 2 3" xfId="35657" xr:uid="{00000000-0005-0000-0000-0000328B0000}"/>
    <cellStyle name="Normal 4 2 4 3" xfId="35658" xr:uid="{00000000-0005-0000-0000-0000338B0000}"/>
    <cellStyle name="Normal 4 2 4 3 2" xfId="35659" xr:uid="{00000000-0005-0000-0000-0000348B0000}"/>
    <cellStyle name="Normal 4 2 4 4" xfId="35660" xr:uid="{00000000-0005-0000-0000-0000358B0000}"/>
    <cellStyle name="Normal 4 2 5" xfId="35661" xr:uid="{00000000-0005-0000-0000-0000368B0000}"/>
    <cellStyle name="Normal 4 2 5 2" xfId="35662" xr:uid="{00000000-0005-0000-0000-0000378B0000}"/>
    <cellStyle name="Normal 4 2 5 2 2" xfId="35663" xr:uid="{00000000-0005-0000-0000-0000388B0000}"/>
    <cellStyle name="Normal 4 2 5 3" xfId="35664" xr:uid="{00000000-0005-0000-0000-0000398B0000}"/>
    <cellStyle name="Normal 4 2 6" xfId="35665" xr:uid="{00000000-0005-0000-0000-00003A8B0000}"/>
    <cellStyle name="Normal 4 2 6 2" xfId="35666" xr:uid="{00000000-0005-0000-0000-00003B8B0000}"/>
    <cellStyle name="Normal 4 2 6 2 2" xfId="35667" xr:uid="{00000000-0005-0000-0000-00003C8B0000}"/>
    <cellStyle name="Normal 4 2 6 3" xfId="35668" xr:uid="{00000000-0005-0000-0000-00003D8B0000}"/>
    <cellStyle name="Normal 4 2 7" xfId="35669" xr:uid="{00000000-0005-0000-0000-00003E8B0000}"/>
    <cellStyle name="Normal 4 2 7 2" xfId="35670" xr:uid="{00000000-0005-0000-0000-00003F8B0000}"/>
    <cellStyle name="Normal 4 2 8" xfId="35671" xr:uid="{00000000-0005-0000-0000-0000408B0000}"/>
    <cellStyle name="Normal 4 3" xfId="35672" xr:uid="{00000000-0005-0000-0000-0000418B0000}"/>
    <cellStyle name="Normal 4 3 2" xfId="35673" xr:uid="{00000000-0005-0000-0000-0000428B0000}"/>
    <cellStyle name="Normal 4 3 2 2" xfId="35674" xr:uid="{00000000-0005-0000-0000-0000438B0000}"/>
    <cellStyle name="Normal 4 3 2 2 2" xfId="35675" xr:uid="{00000000-0005-0000-0000-0000448B0000}"/>
    <cellStyle name="Normal 4 3 2 2 2 2" xfId="35676" xr:uid="{00000000-0005-0000-0000-0000458B0000}"/>
    <cellStyle name="Normal 4 3 2 2 2 2 2" xfId="35677" xr:uid="{00000000-0005-0000-0000-0000468B0000}"/>
    <cellStyle name="Normal 4 3 2 2 2 3" xfId="35678" xr:uid="{00000000-0005-0000-0000-0000478B0000}"/>
    <cellStyle name="Normal 4 3 2 2 3" xfId="35679" xr:uid="{00000000-0005-0000-0000-0000488B0000}"/>
    <cellStyle name="Normal 4 3 2 2 3 2" xfId="35680" xr:uid="{00000000-0005-0000-0000-0000498B0000}"/>
    <cellStyle name="Normal 4 3 2 2 4" xfId="35681" xr:uid="{00000000-0005-0000-0000-00004A8B0000}"/>
    <cellStyle name="Normal 4 3 2 3" xfId="35682" xr:uid="{00000000-0005-0000-0000-00004B8B0000}"/>
    <cellStyle name="Normal 4 3 2 3 2" xfId="35683" xr:uid="{00000000-0005-0000-0000-00004C8B0000}"/>
    <cellStyle name="Normal 4 3 2 3 2 2" xfId="35684" xr:uid="{00000000-0005-0000-0000-00004D8B0000}"/>
    <cellStyle name="Normal 4 3 2 3 3" xfId="35685" xr:uid="{00000000-0005-0000-0000-00004E8B0000}"/>
    <cellStyle name="Normal 4 3 2 4" xfId="35686" xr:uid="{00000000-0005-0000-0000-00004F8B0000}"/>
    <cellStyle name="Normal 4 3 2 4 2" xfId="35687" xr:uid="{00000000-0005-0000-0000-0000508B0000}"/>
    <cellStyle name="Normal 4 3 2 4 2 2" xfId="35688" xr:uid="{00000000-0005-0000-0000-0000518B0000}"/>
    <cellStyle name="Normal 4 3 2 4 3" xfId="35689" xr:uid="{00000000-0005-0000-0000-0000528B0000}"/>
    <cellStyle name="Normal 4 3 2 5" xfId="35690" xr:uid="{00000000-0005-0000-0000-0000538B0000}"/>
    <cellStyle name="Normal 4 3 2 5 2" xfId="35691" xr:uid="{00000000-0005-0000-0000-0000548B0000}"/>
    <cellStyle name="Normal 4 3 2 6" xfId="35692" xr:uid="{00000000-0005-0000-0000-0000558B0000}"/>
    <cellStyle name="Normal 4 3 3" xfId="35693" xr:uid="{00000000-0005-0000-0000-0000568B0000}"/>
    <cellStyle name="Normal 4 3 3 2" xfId="35694" xr:uid="{00000000-0005-0000-0000-0000578B0000}"/>
    <cellStyle name="Normal 4 3 3 2 2" xfId="35695" xr:uid="{00000000-0005-0000-0000-0000588B0000}"/>
    <cellStyle name="Normal 4 3 3 2 2 2" xfId="35696" xr:uid="{00000000-0005-0000-0000-0000598B0000}"/>
    <cellStyle name="Normal 4 3 3 2 3" xfId="35697" xr:uid="{00000000-0005-0000-0000-00005A8B0000}"/>
    <cellStyle name="Normal 4 3 3 3" xfId="35698" xr:uid="{00000000-0005-0000-0000-00005B8B0000}"/>
    <cellStyle name="Normal 4 3 3 3 2" xfId="35699" xr:uid="{00000000-0005-0000-0000-00005C8B0000}"/>
    <cellStyle name="Normal 4 3 3 4" xfId="35700" xr:uid="{00000000-0005-0000-0000-00005D8B0000}"/>
    <cellStyle name="Normal 4 3 4" xfId="35701" xr:uid="{00000000-0005-0000-0000-00005E8B0000}"/>
    <cellStyle name="Normal 4 3 4 2" xfId="35702" xr:uid="{00000000-0005-0000-0000-00005F8B0000}"/>
    <cellStyle name="Normal 4 3 4 2 2" xfId="35703" xr:uid="{00000000-0005-0000-0000-0000608B0000}"/>
    <cellStyle name="Normal 4 3 4 3" xfId="35704" xr:uid="{00000000-0005-0000-0000-0000618B0000}"/>
    <cellStyle name="Normal 4 3 5" xfId="35705" xr:uid="{00000000-0005-0000-0000-0000628B0000}"/>
    <cellStyle name="Normal 4 3 5 2" xfId="35706" xr:uid="{00000000-0005-0000-0000-0000638B0000}"/>
    <cellStyle name="Normal 4 3 5 2 2" xfId="35707" xr:uid="{00000000-0005-0000-0000-0000648B0000}"/>
    <cellStyle name="Normal 4 3 5 3" xfId="35708" xr:uid="{00000000-0005-0000-0000-0000658B0000}"/>
    <cellStyle name="Normal 4 3 6" xfId="35709" xr:uid="{00000000-0005-0000-0000-0000668B0000}"/>
    <cellStyle name="Normal 4 3 6 2" xfId="35710" xr:uid="{00000000-0005-0000-0000-0000678B0000}"/>
    <cellStyle name="Normal 4 3 7" xfId="35711" xr:uid="{00000000-0005-0000-0000-0000688B0000}"/>
    <cellStyle name="Normal 4 4" xfId="35712" xr:uid="{00000000-0005-0000-0000-0000698B0000}"/>
    <cellStyle name="Normal 4 4 2" xfId="35713" xr:uid="{00000000-0005-0000-0000-00006A8B0000}"/>
    <cellStyle name="Normal 4 4 2 2" xfId="35714" xr:uid="{00000000-0005-0000-0000-00006B8B0000}"/>
    <cellStyle name="Normal 4 4 2 2 2" xfId="35715" xr:uid="{00000000-0005-0000-0000-00006C8B0000}"/>
    <cellStyle name="Normal 4 4 2 2 2 2" xfId="35716" xr:uid="{00000000-0005-0000-0000-00006D8B0000}"/>
    <cellStyle name="Normal 4 4 2 2 3" xfId="35717" xr:uid="{00000000-0005-0000-0000-00006E8B0000}"/>
    <cellStyle name="Normal 4 4 2 3" xfId="35718" xr:uid="{00000000-0005-0000-0000-00006F8B0000}"/>
    <cellStyle name="Normal 4 4 2 3 2" xfId="35719" xr:uid="{00000000-0005-0000-0000-0000708B0000}"/>
    <cellStyle name="Normal 4 4 2 4" xfId="35720" xr:uid="{00000000-0005-0000-0000-0000718B0000}"/>
    <cellStyle name="Normal 4 4 3" xfId="35721" xr:uid="{00000000-0005-0000-0000-0000728B0000}"/>
    <cellStyle name="Normal 4 4 3 2" xfId="35722" xr:uid="{00000000-0005-0000-0000-0000738B0000}"/>
    <cellStyle name="Normal 4 4 3 2 2" xfId="35723" xr:uid="{00000000-0005-0000-0000-0000748B0000}"/>
    <cellStyle name="Normal 4 4 3 3" xfId="35724" xr:uid="{00000000-0005-0000-0000-0000758B0000}"/>
    <cellStyle name="Normal 4 4 4" xfId="35725" xr:uid="{00000000-0005-0000-0000-0000768B0000}"/>
    <cellStyle name="Normal 4 4 4 2" xfId="35726" xr:uid="{00000000-0005-0000-0000-0000778B0000}"/>
    <cellStyle name="Normal 4 4 4 2 2" xfId="35727" xr:uid="{00000000-0005-0000-0000-0000788B0000}"/>
    <cellStyle name="Normal 4 4 4 3" xfId="35728" xr:uid="{00000000-0005-0000-0000-0000798B0000}"/>
    <cellStyle name="Normal 4 4 5" xfId="35729" xr:uid="{00000000-0005-0000-0000-00007A8B0000}"/>
    <cellStyle name="Normal 4 4 5 2" xfId="35730" xr:uid="{00000000-0005-0000-0000-00007B8B0000}"/>
    <cellStyle name="Normal 4 4 6" xfId="35731" xr:uid="{00000000-0005-0000-0000-00007C8B0000}"/>
    <cellStyle name="Normal 4 5" xfId="35732" xr:uid="{00000000-0005-0000-0000-00007D8B0000}"/>
    <cellStyle name="Normal 4 5 2" xfId="35733" xr:uid="{00000000-0005-0000-0000-00007E8B0000}"/>
    <cellStyle name="Normal 4 5 2 2" xfId="35734" xr:uid="{00000000-0005-0000-0000-00007F8B0000}"/>
    <cellStyle name="Normal 4 5 2 2 2" xfId="35735" xr:uid="{00000000-0005-0000-0000-0000808B0000}"/>
    <cellStyle name="Normal 4 5 2 3" xfId="35736" xr:uid="{00000000-0005-0000-0000-0000818B0000}"/>
    <cellStyle name="Normal 4 5 3" xfId="35737" xr:uid="{00000000-0005-0000-0000-0000828B0000}"/>
    <cellStyle name="Normal 4 5 3 2" xfId="35738" xr:uid="{00000000-0005-0000-0000-0000838B0000}"/>
    <cellStyle name="Normal 4 5 4" xfId="35739" xr:uid="{00000000-0005-0000-0000-0000848B0000}"/>
    <cellStyle name="Normal 4 6" xfId="35740" xr:uid="{00000000-0005-0000-0000-0000858B0000}"/>
    <cellStyle name="Normal 4 6 2" xfId="35741" xr:uid="{00000000-0005-0000-0000-0000868B0000}"/>
    <cellStyle name="Normal 4 6 2 2" xfId="35742" xr:uid="{00000000-0005-0000-0000-0000878B0000}"/>
    <cellStyle name="Normal 4 6 3" xfId="35743" xr:uid="{00000000-0005-0000-0000-0000888B0000}"/>
    <cellStyle name="Normal 4 7" xfId="35744" xr:uid="{00000000-0005-0000-0000-0000898B0000}"/>
    <cellStyle name="Normal 4 7 2" xfId="35745" xr:uid="{00000000-0005-0000-0000-00008A8B0000}"/>
    <cellStyle name="Normal 4 7 2 2" xfId="35746" xr:uid="{00000000-0005-0000-0000-00008B8B0000}"/>
    <cellStyle name="Normal 4 7 3" xfId="35747" xr:uid="{00000000-0005-0000-0000-00008C8B0000}"/>
    <cellStyle name="Normal 4 8" xfId="35748" xr:uid="{00000000-0005-0000-0000-00008D8B0000}"/>
    <cellStyle name="Normal 4 8 2" xfId="35749" xr:uid="{00000000-0005-0000-0000-00008E8B0000}"/>
    <cellStyle name="Normal 4 9" xfId="35750" xr:uid="{00000000-0005-0000-0000-00008F8B0000}"/>
    <cellStyle name="Normal 40" xfId="35751" xr:uid="{00000000-0005-0000-0000-0000908B0000}"/>
    <cellStyle name="Normal 40 2" xfId="35752" xr:uid="{00000000-0005-0000-0000-0000918B0000}"/>
    <cellStyle name="Normal 40 2 2" xfId="35753" xr:uid="{00000000-0005-0000-0000-0000928B0000}"/>
    <cellStyle name="Normal 40 2 2 2" xfId="35754" xr:uid="{00000000-0005-0000-0000-0000938B0000}"/>
    <cellStyle name="Normal 40 2 2 2 2" xfId="35755" xr:uid="{00000000-0005-0000-0000-0000948B0000}"/>
    <cellStyle name="Normal 40 2 2 2 2 2" xfId="35756" xr:uid="{00000000-0005-0000-0000-0000958B0000}"/>
    <cellStyle name="Normal 40 2 2 2 2 2 2" xfId="35757" xr:uid="{00000000-0005-0000-0000-0000968B0000}"/>
    <cellStyle name="Normal 40 2 2 2 2 2 2 2" xfId="35758" xr:uid="{00000000-0005-0000-0000-0000978B0000}"/>
    <cellStyle name="Normal 40 2 2 2 2 2 3" xfId="35759" xr:uid="{00000000-0005-0000-0000-0000988B0000}"/>
    <cellStyle name="Normal 40 2 2 2 2 3" xfId="35760" xr:uid="{00000000-0005-0000-0000-0000998B0000}"/>
    <cellStyle name="Normal 40 2 2 2 2 3 2" xfId="35761" xr:uid="{00000000-0005-0000-0000-00009A8B0000}"/>
    <cellStyle name="Normal 40 2 2 2 2 4" xfId="35762" xr:uid="{00000000-0005-0000-0000-00009B8B0000}"/>
    <cellStyle name="Normal 40 2 2 2 3" xfId="35763" xr:uid="{00000000-0005-0000-0000-00009C8B0000}"/>
    <cellStyle name="Normal 40 2 2 2 3 2" xfId="35764" xr:uid="{00000000-0005-0000-0000-00009D8B0000}"/>
    <cellStyle name="Normal 40 2 2 2 3 2 2" xfId="35765" xr:uid="{00000000-0005-0000-0000-00009E8B0000}"/>
    <cellStyle name="Normal 40 2 2 2 3 3" xfId="35766" xr:uid="{00000000-0005-0000-0000-00009F8B0000}"/>
    <cellStyle name="Normal 40 2 2 2 4" xfId="35767" xr:uid="{00000000-0005-0000-0000-0000A08B0000}"/>
    <cellStyle name="Normal 40 2 2 2 4 2" xfId="35768" xr:uid="{00000000-0005-0000-0000-0000A18B0000}"/>
    <cellStyle name="Normal 40 2 2 2 4 2 2" xfId="35769" xr:uid="{00000000-0005-0000-0000-0000A28B0000}"/>
    <cellStyle name="Normal 40 2 2 2 4 3" xfId="35770" xr:uid="{00000000-0005-0000-0000-0000A38B0000}"/>
    <cellStyle name="Normal 40 2 2 2 5" xfId="35771" xr:uid="{00000000-0005-0000-0000-0000A48B0000}"/>
    <cellStyle name="Normal 40 2 2 2 5 2" xfId="35772" xr:uid="{00000000-0005-0000-0000-0000A58B0000}"/>
    <cellStyle name="Normal 40 2 2 2 6" xfId="35773" xr:uid="{00000000-0005-0000-0000-0000A68B0000}"/>
    <cellStyle name="Normal 40 2 2 3" xfId="35774" xr:uid="{00000000-0005-0000-0000-0000A78B0000}"/>
    <cellStyle name="Normal 40 2 2 3 2" xfId="35775" xr:uid="{00000000-0005-0000-0000-0000A88B0000}"/>
    <cellStyle name="Normal 40 2 2 3 2 2" xfId="35776" xr:uid="{00000000-0005-0000-0000-0000A98B0000}"/>
    <cellStyle name="Normal 40 2 2 3 2 2 2" xfId="35777" xr:uid="{00000000-0005-0000-0000-0000AA8B0000}"/>
    <cellStyle name="Normal 40 2 2 3 2 3" xfId="35778" xr:uid="{00000000-0005-0000-0000-0000AB8B0000}"/>
    <cellStyle name="Normal 40 2 2 3 3" xfId="35779" xr:uid="{00000000-0005-0000-0000-0000AC8B0000}"/>
    <cellStyle name="Normal 40 2 2 3 3 2" xfId="35780" xr:uid="{00000000-0005-0000-0000-0000AD8B0000}"/>
    <cellStyle name="Normal 40 2 2 3 4" xfId="35781" xr:uid="{00000000-0005-0000-0000-0000AE8B0000}"/>
    <cellStyle name="Normal 40 2 2 4" xfId="35782" xr:uid="{00000000-0005-0000-0000-0000AF8B0000}"/>
    <cellStyle name="Normal 40 2 2 4 2" xfId="35783" xr:uid="{00000000-0005-0000-0000-0000B08B0000}"/>
    <cellStyle name="Normal 40 2 2 4 2 2" xfId="35784" xr:uid="{00000000-0005-0000-0000-0000B18B0000}"/>
    <cellStyle name="Normal 40 2 2 4 3" xfId="35785" xr:uid="{00000000-0005-0000-0000-0000B28B0000}"/>
    <cellStyle name="Normal 40 2 2 5" xfId="35786" xr:uid="{00000000-0005-0000-0000-0000B38B0000}"/>
    <cellStyle name="Normal 40 2 2 5 2" xfId="35787" xr:uid="{00000000-0005-0000-0000-0000B48B0000}"/>
    <cellStyle name="Normal 40 2 2 5 2 2" xfId="35788" xr:uid="{00000000-0005-0000-0000-0000B58B0000}"/>
    <cellStyle name="Normal 40 2 2 5 3" xfId="35789" xr:uid="{00000000-0005-0000-0000-0000B68B0000}"/>
    <cellStyle name="Normal 40 2 2 6" xfId="35790" xr:uid="{00000000-0005-0000-0000-0000B78B0000}"/>
    <cellStyle name="Normal 40 2 2 6 2" xfId="35791" xr:uid="{00000000-0005-0000-0000-0000B88B0000}"/>
    <cellStyle name="Normal 40 2 2 7" xfId="35792" xr:uid="{00000000-0005-0000-0000-0000B98B0000}"/>
    <cellStyle name="Normal 40 2 3" xfId="35793" xr:uid="{00000000-0005-0000-0000-0000BA8B0000}"/>
    <cellStyle name="Normal 40 2 3 2" xfId="35794" xr:uid="{00000000-0005-0000-0000-0000BB8B0000}"/>
    <cellStyle name="Normal 40 2 3 2 2" xfId="35795" xr:uid="{00000000-0005-0000-0000-0000BC8B0000}"/>
    <cellStyle name="Normal 40 2 3 2 2 2" xfId="35796" xr:uid="{00000000-0005-0000-0000-0000BD8B0000}"/>
    <cellStyle name="Normal 40 2 3 2 2 2 2" xfId="35797" xr:uid="{00000000-0005-0000-0000-0000BE8B0000}"/>
    <cellStyle name="Normal 40 2 3 2 2 3" xfId="35798" xr:uid="{00000000-0005-0000-0000-0000BF8B0000}"/>
    <cellStyle name="Normal 40 2 3 2 3" xfId="35799" xr:uid="{00000000-0005-0000-0000-0000C08B0000}"/>
    <cellStyle name="Normal 40 2 3 2 3 2" xfId="35800" xr:uid="{00000000-0005-0000-0000-0000C18B0000}"/>
    <cellStyle name="Normal 40 2 3 2 4" xfId="35801" xr:uid="{00000000-0005-0000-0000-0000C28B0000}"/>
    <cellStyle name="Normal 40 2 3 3" xfId="35802" xr:uid="{00000000-0005-0000-0000-0000C38B0000}"/>
    <cellStyle name="Normal 40 2 3 3 2" xfId="35803" xr:uid="{00000000-0005-0000-0000-0000C48B0000}"/>
    <cellStyle name="Normal 40 2 3 3 2 2" xfId="35804" xr:uid="{00000000-0005-0000-0000-0000C58B0000}"/>
    <cellStyle name="Normal 40 2 3 3 3" xfId="35805" xr:uid="{00000000-0005-0000-0000-0000C68B0000}"/>
    <cellStyle name="Normal 40 2 3 4" xfId="35806" xr:uid="{00000000-0005-0000-0000-0000C78B0000}"/>
    <cellStyle name="Normal 40 2 3 4 2" xfId="35807" xr:uid="{00000000-0005-0000-0000-0000C88B0000}"/>
    <cellStyle name="Normal 40 2 3 4 2 2" xfId="35808" xr:uid="{00000000-0005-0000-0000-0000C98B0000}"/>
    <cellStyle name="Normal 40 2 3 4 3" xfId="35809" xr:uid="{00000000-0005-0000-0000-0000CA8B0000}"/>
    <cellStyle name="Normal 40 2 3 5" xfId="35810" xr:uid="{00000000-0005-0000-0000-0000CB8B0000}"/>
    <cellStyle name="Normal 40 2 3 5 2" xfId="35811" xr:uid="{00000000-0005-0000-0000-0000CC8B0000}"/>
    <cellStyle name="Normal 40 2 3 6" xfId="35812" xr:uid="{00000000-0005-0000-0000-0000CD8B0000}"/>
    <cellStyle name="Normal 40 2 4" xfId="35813" xr:uid="{00000000-0005-0000-0000-0000CE8B0000}"/>
    <cellStyle name="Normal 40 2 4 2" xfId="35814" xr:uid="{00000000-0005-0000-0000-0000CF8B0000}"/>
    <cellStyle name="Normal 40 2 4 2 2" xfId="35815" xr:uid="{00000000-0005-0000-0000-0000D08B0000}"/>
    <cellStyle name="Normal 40 2 4 2 2 2" xfId="35816" xr:uid="{00000000-0005-0000-0000-0000D18B0000}"/>
    <cellStyle name="Normal 40 2 4 2 3" xfId="35817" xr:uid="{00000000-0005-0000-0000-0000D28B0000}"/>
    <cellStyle name="Normal 40 2 4 3" xfId="35818" xr:uid="{00000000-0005-0000-0000-0000D38B0000}"/>
    <cellStyle name="Normal 40 2 4 3 2" xfId="35819" xr:uid="{00000000-0005-0000-0000-0000D48B0000}"/>
    <cellStyle name="Normal 40 2 4 4" xfId="35820" xr:uid="{00000000-0005-0000-0000-0000D58B0000}"/>
    <cellStyle name="Normal 40 2 5" xfId="35821" xr:uid="{00000000-0005-0000-0000-0000D68B0000}"/>
    <cellStyle name="Normal 40 2 5 2" xfId="35822" xr:uid="{00000000-0005-0000-0000-0000D78B0000}"/>
    <cellStyle name="Normal 40 2 5 2 2" xfId="35823" xr:uid="{00000000-0005-0000-0000-0000D88B0000}"/>
    <cellStyle name="Normal 40 2 5 3" xfId="35824" xr:uid="{00000000-0005-0000-0000-0000D98B0000}"/>
    <cellStyle name="Normal 40 2 6" xfId="35825" xr:uid="{00000000-0005-0000-0000-0000DA8B0000}"/>
    <cellStyle name="Normal 40 2 6 2" xfId="35826" xr:uid="{00000000-0005-0000-0000-0000DB8B0000}"/>
    <cellStyle name="Normal 40 2 6 2 2" xfId="35827" xr:uid="{00000000-0005-0000-0000-0000DC8B0000}"/>
    <cellStyle name="Normal 40 2 6 3" xfId="35828" xr:uid="{00000000-0005-0000-0000-0000DD8B0000}"/>
    <cellStyle name="Normal 40 2 7" xfId="35829" xr:uid="{00000000-0005-0000-0000-0000DE8B0000}"/>
    <cellStyle name="Normal 40 2 7 2" xfId="35830" xr:uid="{00000000-0005-0000-0000-0000DF8B0000}"/>
    <cellStyle name="Normal 40 2 8" xfId="35831" xr:uid="{00000000-0005-0000-0000-0000E08B0000}"/>
    <cellStyle name="Normal 40 3" xfId="35832" xr:uid="{00000000-0005-0000-0000-0000E18B0000}"/>
    <cellStyle name="Normal 40 3 2" xfId="35833" xr:uid="{00000000-0005-0000-0000-0000E28B0000}"/>
    <cellStyle name="Normal 40 3 2 2" xfId="35834" xr:uid="{00000000-0005-0000-0000-0000E38B0000}"/>
    <cellStyle name="Normal 40 3 2 2 2" xfId="35835" xr:uid="{00000000-0005-0000-0000-0000E48B0000}"/>
    <cellStyle name="Normal 40 3 2 2 2 2" xfId="35836" xr:uid="{00000000-0005-0000-0000-0000E58B0000}"/>
    <cellStyle name="Normal 40 3 2 2 2 2 2" xfId="35837" xr:uid="{00000000-0005-0000-0000-0000E68B0000}"/>
    <cellStyle name="Normal 40 3 2 2 2 3" xfId="35838" xr:uid="{00000000-0005-0000-0000-0000E78B0000}"/>
    <cellStyle name="Normal 40 3 2 2 3" xfId="35839" xr:uid="{00000000-0005-0000-0000-0000E88B0000}"/>
    <cellStyle name="Normal 40 3 2 2 3 2" xfId="35840" xr:uid="{00000000-0005-0000-0000-0000E98B0000}"/>
    <cellStyle name="Normal 40 3 2 2 4" xfId="35841" xr:uid="{00000000-0005-0000-0000-0000EA8B0000}"/>
    <cellStyle name="Normal 40 3 2 3" xfId="35842" xr:uid="{00000000-0005-0000-0000-0000EB8B0000}"/>
    <cellStyle name="Normal 40 3 2 3 2" xfId="35843" xr:uid="{00000000-0005-0000-0000-0000EC8B0000}"/>
    <cellStyle name="Normal 40 3 2 3 2 2" xfId="35844" xr:uid="{00000000-0005-0000-0000-0000ED8B0000}"/>
    <cellStyle name="Normal 40 3 2 3 3" xfId="35845" xr:uid="{00000000-0005-0000-0000-0000EE8B0000}"/>
    <cellStyle name="Normal 40 3 2 4" xfId="35846" xr:uid="{00000000-0005-0000-0000-0000EF8B0000}"/>
    <cellStyle name="Normal 40 3 2 4 2" xfId="35847" xr:uid="{00000000-0005-0000-0000-0000F08B0000}"/>
    <cellStyle name="Normal 40 3 2 4 2 2" xfId="35848" xr:uid="{00000000-0005-0000-0000-0000F18B0000}"/>
    <cellStyle name="Normal 40 3 2 4 3" xfId="35849" xr:uid="{00000000-0005-0000-0000-0000F28B0000}"/>
    <cellStyle name="Normal 40 3 2 5" xfId="35850" xr:uid="{00000000-0005-0000-0000-0000F38B0000}"/>
    <cellStyle name="Normal 40 3 2 5 2" xfId="35851" xr:uid="{00000000-0005-0000-0000-0000F48B0000}"/>
    <cellStyle name="Normal 40 3 2 6" xfId="35852" xr:uid="{00000000-0005-0000-0000-0000F58B0000}"/>
    <cellStyle name="Normal 40 3 3" xfId="35853" xr:uid="{00000000-0005-0000-0000-0000F68B0000}"/>
    <cellStyle name="Normal 40 3 3 2" xfId="35854" xr:uid="{00000000-0005-0000-0000-0000F78B0000}"/>
    <cellStyle name="Normal 40 3 3 2 2" xfId="35855" xr:uid="{00000000-0005-0000-0000-0000F88B0000}"/>
    <cellStyle name="Normal 40 3 3 2 2 2" xfId="35856" xr:uid="{00000000-0005-0000-0000-0000F98B0000}"/>
    <cellStyle name="Normal 40 3 3 2 3" xfId="35857" xr:uid="{00000000-0005-0000-0000-0000FA8B0000}"/>
    <cellStyle name="Normal 40 3 3 3" xfId="35858" xr:uid="{00000000-0005-0000-0000-0000FB8B0000}"/>
    <cellStyle name="Normal 40 3 3 3 2" xfId="35859" xr:uid="{00000000-0005-0000-0000-0000FC8B0000}"/>
    <cellStyle name="Normal 40 3 3 4" xfId="35860" xr:uid="{00000000-0005-0000-0000-0000FD8B0000}"/>
    <cellStyle name="Normal 40 3 4" xfId="35861" xr:uid="{00000000-0005-0000-0000-0000FE8B0000}"/>
    <cellStyle name="Normal 40 3 4 2" xfId="35862" xr:uid="{00000000-0005-0000-0000-0000FF8B0000}"/>
    <cellStyle name="Normal 40 3 4 2 2" xfId="35863" xr:uid="{00000000-0005-0000-0000-0000008C0000}"/>
    <cellStyle name="Normal 40 3 4 3" xfId="35864" xr:uid="{00000000-0005-0000-0000-0000018C0000}"/>
    <cellStyle name="Normal 40 3 5" xfId="35865" xr:uid="{00000000-0005-0000-0000-0000028C0000}"/>
    <cellStyle name="Normal 40 3 5 2" xfId="35866" xr:uid="{00000000-0005-0000-0000-0000038C0000}"/>
    <cellStyle name="Normal 40 3 5 2 2" xfId="35867" xr:uid="{00000000-0005-0000-0000-0000048C0000}"/>
    <cellStyle name="Normal 40 3 5 3" xfId="35868" xr:uid="{00000000-0005-0000-0000-0000058C0000}"/>
    <cellStyle name="Normal 40 3 6" xfId="35869" xr:uid="{00000000-0005-0000-0000-0000068C0000}"/>
    <cellStyle name="Normal 40 3 6 2" xfId="35870" xr:uid="{00000000-0005-0000-0000-0000078C0000}"/>
    <cellStyle name="Normal 40 3 7" xfId="35871" xr:uid="{00000000-0005-0000-0000-0000088C0000}"/>
    <cellStyle name="Normal 40 4" xfId="35872" xr:uid="{00000000-0005-0000-0000-0000098C0000}"/>
    <cellStyle name="Normal 40 4 2" xfId="35873" xr:uid="{00000000-0005-0000-0000-00000A8C0000}"/>
    <cellStyle name="Normal 40 4 2 2" xfId="35874" xr:uid="{00000000-0005-0000-0000-00000B8C0000}"/>
    <cellStyle name="Normal 40 4 2 2 2" xfId="35875" xr:uid="{00000000-0005-0000-0000-00000C8C0000}"/>
    <cellStyle name="Normal 40 4 2 2 2 2" xfId="35876" xr:uid="{00000000-0005-0000-0000-00000D8C0000}"/>
    <cellStyle name="Normal 40 4 2 2 3" xfId="35877" xr:uid="{00000000-0005-0000-0000-00000E8C0000}"/>
    <cellStyle name="Normal 40 4 2 3" xfId="35878" xr:uid="{00000000-0005-0000-0000-00000F8C0000}"/>
    <cellStyle name="Normal 40 4 2 3 2" xfId="35879" xr:uid="{00000000-0005-0000-0000-0000108C0000}"/>
    <cellStyle name="Normal 40 4 2 4" xfId="35880" xr:uid="{00000000-0005-0000-0000-0000118C0000}"/>
    <cellStyle name="Normal 40 4 3" xfId="35881" xr:uid="{00000000-0005-0000-0000-0000128C0000}"/>
    <cellStyle name="Normal 40 4 3 2" xfId="35882" xr:uid="{00000000-0005-0000-0000-0000138C0000}"/>
    <cellStyle name="Normal 40 4 3 2 2" xfId="35883" xr:uid="{00000000-0005-0000-0000-0000148C0000}"/>
    <cellStyle name="Normal 40 4 3 3" xfId="35884" xr:uid="{00000000-0005-0000-0000-0000158C0000}"/>
    <cellStyle name="Normal 40 4 4" xfId="35885" xr:uid="{00000000-0005-0000-0000-0000168C0000}"/>
    <cellStyle name="Normal 40 4 4 2" xfId="35886" xr:uid="{00000000-0005-0000-0000-0000178C0000}"/>
    <cellStyle name="Normal 40 4 4 2 2" xfId="35887" xr:uid="{00000000-0005-0000-0000-0000188C0000}"/>
    <cellStyle name="Normal 40 4 4 3" xfId="35888" xr:uid="{00000000-0005-0000-0000-0000198C0000}"/>
    <cellStyle name="Normal 40 4 5" xfId="35889" xr:uid="{00000000-0005-0000-0000-00001A8C0000}"/>
    <cellStyle name="Normal 40 4 5 2" xfId="35890" xr:uid="{00000000-0005-0000-0000-00001B8C0000}"/>
    <cellStyle name="Normal 40 4 6" xfId="35891" xr:uid="{00000000-0005-0000-0000-00001C8C0000}"/>
    <cellStyle name="Normal 40 5" xfId="35892" xr:uid="{00000000-0005-0000-0000-00001D8C0000}"/>
    <cellStyle name="Normal 40 5 2" xfId="35893" xr:uid="{00000000-0005-0000-0000-00001E8C0000}"/>
    <cellStyle name="Normal 40 5 2 2" xfId="35894" xr:uid="{00000000-0005-0000-0000-00001F8C0000}"/>
    <cellStyle name="Normal 40 5 2 2 2" xfId="35895" xr:uid="{00000000-0005-0000-0000-0000208C0000}"/>
    <cellStyle name="Normal 40 5 2 3" xfId="35896" xr:uid="{00000000-0005-0000-0000-0000218C0000}"/>
    <cellStyle name="Normal 40 5 3" xfId="35897" xr:uid="{00000000-0005-0000-0000-0000228C0000}"/>
    <cellStyle name="Normal 40 5 3 2" xfId="35898" xr:uid="{00000000-0005-0000-0000-0000238C0000}"/>
    <cellStyle name="Normal 40 5 4" xfId="35899" xr:uid="{00000000-0005-0000-0000-0000248C0000}"/>
    <cellStyle name="Normal 40 6" xfId="35900" xr:uid="{00000000-0005-0000-0000-0000258C0000}"/>
    <cellStyle name="Normal 40 6 2" xfId="35901" xr:uid="{00000000-0005-0000-0000-0000268C0000}"/>
    <cellStyle name="Normal 40 6 2 2" xfId="35902" xr:uid="{00000000-0005-0000-0000-0000278C0000}"/>
    <cellStyle name="Normal 40 6 3" xfId="35903" xr:uid="{00000000-0005-0000-0000-0000288C0000}"/>
    <cellStyle name="Normal 40 7" xfId="35904" xr:uid="{00000000-0005-0000-0000-0000298C0000}"/>
    <cellStyle name="Normal 40 7 2" xfId="35905" xr:uid="{00000000-0005-0000-0000-00002A8C0000}"/>
    <cellStyle name="Normal 40 7 2 2" xfId="35906" xr:uid="{00000000-0005-0000-0000-00002B8C0000}"/>
    <cellStyle name="Normal 40 7 3" xfId="35907" xr:uid="{00000000-0005-0000-0000-00002C8C0000}"/>
    <cellStyle name="Normal 40 8" xfId="35908" xr:uid="{00000000-0005-0000-0000-00002D8C0000}"/>
    <cellStyle name="Normal 40 8 2" xfId="35909" xr:uid="{00000000-0005-0000-0000-00002E8C0000}"/>
    <cellStyle name="Normal 40 9" xfId="35910" xr:uid="{00000000-0005-0000-0000-00002F8C0000}"/>
    <cellStyle name="Normal 41" xfId="35911" xr:uid="{00000000-0005-0000-0000-0000308C0000}"/>
    <cellStyle name="Normal 41 2" xfId="35912" xr:uid="{00000000-0005-0000-0000-0000318C0000}"/>
    <cellStyle name="Normal 41 2 2" xfId="35913" xr:uid="{00000000-0005-0000-0000-0000328C0000}"/>
    <cellStyle name="Normal 41 3" xfId="35914" xr:uid="{00000000-0005-0000-0000-0000338C0000}"/>
    <cellStyle name="Normal 42" xfId="35915" xr:uid="{00000000-0005-0000-0000-0000348C0000}"/>
    <cellStyle name="Normal 42 2" xfId="35916" xr:uid="{00000000-0005-0000-0000-0000358C0000}"/>
    <cellStyle name="Normal 42 2 2" xfId="35917" xr:uid="{00000000-0005-0000-0000-0000368C0000}"/>
    <cellStyle name="Normal 42 3" xfId="35918" xr:uid="{00000000-0005-0000-0000-0000378C0000}"/>
    <cellStyle name="Normal 43" xfId="35919" xr:uid="{00000000-0005-0000-0000-0000388C0000}"/>
    <cellStyle name="Normal 43 2" xfId="35920" xr:uid="{00000000-0005-0000-0000-0000398C0000}"/>
    <cellStyle name="Normal 43 2 2" xfId="35921" xr:uid="{00000000-0005-0000-0000-00003A8C0000}"/>
    <cellStyle name="Normal 43 3" xfId="35922" xr:uid="{00000000-0005-0000-0000-00003B8C0000}"/>
    <cellStyle name="Normal 44" xfId="35923" xr:uid="{00000000-0005-0000-0000-00003C8C0000}"/>
    <cellStyle name="Normal 44 2" xfId="35924" xr:uid="{00000000-0005-0000-0000-00003D8C0000}"/>
    <cellStyle name="Normal 44 2 2" xfId="35925" xr:uid="{00000000-0005-0000-0000-00003E8C0000}"/>
    <cellStyle name="Normal 44 3" xfId="35926" xr:uid="{00000000-0005-0000-0000-00003F8C0000}"/>
    <cellStyle name="Normal 45" xfId="35927" xr:uid="{00000000-0005-0000-0000-0000408C0000}"/>
    <cellStyle name="Normal 45 2" xfId="35928" xr:uid="{00000000-0005-0000-0000-0000418C0000}"/>
    <cellStyle name="Normal 45 2 2" xfId="35929" xr:uid="{00000000-0005-0000-0000-0000428C0000}"/>
    <cellStyle name="Normal 45 3" xfId="35930" xr:uid="{00000000-0005-0000-0000-0000438C0000}"/>
    <cellStyle name="Normal 46" xfId="35931" xr:uid="{00000000-0005-0000-0000-0000448C0000}"/>
    <cellStyle name="Normal 46 2" xfId="35932" xr:uid="{00000000-0005-0000-0000-0000458C0000}"/>
    <cellStyle name="Normal 46 2 2" xfId="35933" xr:uid="{00000000-0005-0000-0000-0000468C0000}"/>
    <cellStyle name="Normal 46 3" xfId="35934" xr:uid="{00000000-0005-0000-0000-0000478C0000}"/>
    <cellStyle name="Normal 47" xfId="35935" xr:uid="{00000000-0005-0000-0000-0000488C0000}"/>
    <cellStyle name="Normal 47 2" xfId="35936" xr:uid="{00000000-0005-0000-0000-0000498C0000}"/>
    <cellStyle name="Normal 47 2 2" xfId="35937" xr:uid="{00000000-0005-0000-0000-00004A8C0000}"/>
    <cellStyle name="Normal 47 3" xfId="35938" xr:uid="{00000000-0005-0000-0000-00004B8C0000}"/>
    <cellStyle name="Normal 48" xfId="35939" xr:uid="{00000000-0005-0000-0000-00004C8C0000}"/>
    <cellStyle name="Normal 48 2" xfId="35940" xr:uid="{00000000-0005-0000-0000-00004D8C0000}"/>
    <cellStyle name="Normal 48 2 2" xfId="35941" xr:uid="{00000000-0005-0000-0000-00004E8C0000}"/>
    <cellStyle name="Normal 48 3" xfId="35942" xr:uid="{00000000-0005-0000-0000-00004F8C0000}"/>
    <cellStyle name="Normal 49" xfId="35943" xr:uid="{00000000-0005-0000-0000-0000508C0000}"/>
    <cellStyle name="Normal 49 2" xfId="35944" xr:uid="{00000000-0005-0000-0000-0000518C0000}"/>
    <cellStyle name="Normal 49 2 2" xfId="35945" xr:uid="{00000000-0005-0000-0000-0000528C0000}"/>
    <cellStyle name="Normal 49 3" xfId="35946" xr:uid="{00000000-0005-0000-0000-0000538C0000}"/>
    <cellStyle name="Normal 5" xfId="19" xr:uid="{00000000-0005-0000-0000-0000548C0000}"/>
    <cellStyle name="Normal 5 2" xfId="35947" xr:uid="{00000000-0005-0000-0000-0000558C0000}"/>
    <cellStyle name="Normal 5 2 2" xfId="35948" xr:uid="{00000000-0005-0000-0000-0000568C0000}"/>
    <cellStyle name="Normal 5 2 2 2" xfId="35949" xr:uid="{00000000-0005-0000-0000-0000578C0000}"/>
    <cellStyle name="Normal 5 2 2 2 2" xfId="35950" xr:uid="{00000000-0005-0000-0000-0000588C0000}"/>
    <cellStyle name="Normal 5 2 2 2 2 2" xfId="35951" xr:uid="{00000000-0005-0000-0000-0000598C0000}"/>
    <cellStyle name="Normal 5 2 2 2 2 2 2" xfId="35952" xr:uid="{00000000-0005-0000-0000-00005A8C0000}"/>
    <cellStyle name="Normal 5 2 2 2 2 2 2 2" xfId="35953" xr:uid="{00000000-0005-0000-0000-00005B8C0000}"/>
    <cellStyle name="Normal 5 2 2 2 2 2 3" xfId="35954" xr:uid="{00000000-0005-0000-0000-00005C8C0000}"/>
    <cellStyle name="Normal 5 2 2 2 2 3" xfId="35955" xr:uid="{00000000-0005-0000-0000-00005D8C0000}"/>
    <cellStyle name="Normal 5 2 2 2 2 3 2" xfId="35956" xr:uid="{00000000-0005-0000-0000-00005E8C0000}"/>
    <cellStyle name="Normal 5 2 2 2 2 4" xfId="35957" xr:uid="{00000000-0005-0000-0000-00005F8C0000}"/>
    <cellStyle name="Normal 5 2 2 2 3" xfId="35958" xr:uid="{00000000-0005-0000-0000-0000608C0000}"/>
    <cellStyle name="Normal 5 2 2 2 3 2" xfId="35959" xr:uid="{00000000-0005-0000-0000-0000618C0000}"/>
    <cellStyle name="Normal 5 2 2 2 3 2 2" xfId="35960" xr:uid="{00000000-0005-0000-0000-0000628C0000}"/>
    <cellStyle name="Normal 5 2 2 2 3 3" xfId="35961" xr:uid="{00000000-0005-0000-0000-0000638C0000}"/>
    <cellStyle name="Normal 5 2 2 2 4" xfId="35962" xr:uid="{00000000-0005-0000-0000-0000648C0000}"/>
    <cellStyle name="Normal 5 2 2 2 4 2" xfId="35963" xr:uid="{00000000-0005-0000-0000-0000658C0000}"/>
    <cellStyle name="Normal 5 2 2 2 4 2 2" xfId="35964" xr:uid="{00000000-0005-0000-0000-0000668C0000}"/>
    <cellStyle name="Normal 5 2 2 2 4 3" xfId="35965" xr:uid="{00000000-0005-0000-0000-0000678C0000}"/>
    <cellStyle name="Normal 5 2 2 2 5" xfId="35966" xr:uid="{00000000-0005-0000-0000-0000688C0000}"/>
    <cellStyle name="Normal 5 2 2 2 5 2" xfId="35967" xr:uid="{00000000-0005-0000-0000-0000698C0000}"/>
    <cellStyle name="Normal 5 2 2 2 6" xfId="35968" xr:uid="{00000000-0005-0000-0000-00006A8C0000}"/>
    <cellStyle name="Normal 5 2 2 3" xfId="35969" xr:uid="{00000000-0005-0000-0000-00006B8C0000}"/>
    <cellStyle name="Normal 5 2 2 3 2" xfId="35970" xr:uid="{00000000-0005-0000-0000-00006C8C0000}"/>
    <cellStyle name="Normal 5 2 2 3 2 2" xfId="35971" xr:uid="{00000000-0005-0000-0000-00006D8C0000}"/>
    <cellStyle name="Normal 5 2 2 3 2 2 2" xfId="35972" xr:uid="{00000000-0005-0000-0000-00006E8C0000}"/>
    <cellStyle name="Normal 5 2 2 3 2 3" xfId="35973" xr:uid="{00000000-0005-0000-0000-00006F8C0000}"/>
    <cellStyle name="Normal 5 2 2 3 3" xfId="35974" xr:uid="{00000000-0005-0000-0000-0000708C0000}"/>
    <cellStyle name="Normal 5 2 2 3 3 2" xfId="35975" xr:uid="{00000000-0005-0000-0000-0000718C0000}"/>
    <cellStyle name="Normal 5 2 2 3 4" xfId="35976" xr:uid="{00000000-0005-0000-0000-0000728C0000}"/>
    <cellStyle name="Normal 5 2 2 4" xfId="35977" xr:uid="{00000000-0005-0000-0000-0000738C0000}"/>
    <cellStyle name="Normal 5 2 2 4 2" xfId="35978" xr:uid="{00000000-0005-0000-0000-0000748C0000}"/>
    <cellStyle name="Normal 5 2 2 4 2 2" xfId="35979" xr:uid="{00000000-0005-0000-0000-0000758C0000}"/>
    <cellStyle name="Normal 5 2 2 4 3" xfId="35980" xr:uid="{00000000-0005-0000-0000-0000768C0000}"/>
    <cellStyle name="Normal 5 2 2 5" xfId="35981" xr:uid="{00000000-0005-0000-0000-0000778C0000}"/>
    <cellStyle name="Normal 5 2 2 5 2" xfId="35982" xr:uid="{00000000-0005-0000-0000-0000788C0000}"/>
    <cellStyle name="Normal 5 2 2 5 2 2" xfId="35983" xr:uid="{00000000-0005-0000-0000-0000798C0000}"/>
    <cellStyle name="Normal 5 2 2 5 3" xfId="35984" xr:uid="{00000000-0005-0000-0000-00007A8C0000}"/>
    <cellStyle name="Normal 5 2 2 6" xfId="35985" xr:uid="{00000000-0005-0000-0000-00007B8C0000}"/>
    <cellStyle name="Normal 5 2 2 6 2" xfId="35986" xr:uid="{00000000-0005-0000-0000-00007C8C0000}"/>
    <cellStyle name="Normal 5 2 2 7" xfId="35987" xr:uid="{00000000-0005-0000-0000-00007D8C0000}"/>
    <cellStyle name="Normal 5 2 3" xfId="35988" xr:uid="{00000000-0005-0000-0000-00007E8C0000}"/>
    <cellStyle name="Normal 5 2 3 2" xfId="35989" xr:uid="{00000000-0005-0000-0000-00007F8C0000}"/>
    <cellStyle name="Normal 5 2 3 2 2" xfId="35990" xr:uid="{00000000-0005-0000-0000-0000808C0000}"/>
    <cellStyle name="Normal 5 2 3 2 2 2" xfId="35991" xr:uid="{00000000-0005-0000-0000-0000818C0000}"/>
    <cellStyle name="Normal 5 2 3 2 2 2 2" xfId="35992" xr:uid="{00000000-0005-0000-0000-0000828C0000}"/>
    <cellStyle name="Normal 5 2 3 2 2 3" xfId="35993" xr:uid="{00000000-0005-0000-0000-0000838C0000}"/>
    <cellStyle name="Normal 5 2 3 2 3" xfId="35994" xr:uid="{00000000-0005-0000-0000-0000848C0000}"/>
    <cellStyle name="Normal 5 2 3 2 3 2" xfId="35995" xr:uid="{00000000-0005-0000-0000-0000858C0000}"/>
    <cellStyle name="Normal 5 2 3 2 4" xfId="35996" xr:uid="{00000000-0005-0000-0000-0000868C0000}"/>
    <cellStyle name="Normal 5 2 3 3" xfId="35997" xr:uid="{00000000-0005-0000-0000-0000878C0000}"/>
    <cellStyle name="Normal 5 2 3 3 2" xfId="35998" xr:uid="{00000000-0005-0000-0000-0000888C0000}"/>
    <cellStyle name="Normal 5 2 3 3 2 2" xfId="35999" xr:uid="{00000000-0005-0000-0000-0000898C0000}"/>
    <cellStyle name="Normal 5 2 3 3 3" xfId="36000" xr:uid="{00000000-0005-0000-0000-00008A8C0000}"/>
    <cellStyle name="Normal 5 2 3 4" xfId="36001" xr:uid="{00000000-0005-0000-0000-00008B8C0000}"/>
    <cellStyle name="Normal 5 2 3 4 2" xfId="36002" xr:uid="{00000000-0005-0000-0000-00008C8C0000}"/>
    <cellStyle name="Normal 5 2 3 4 2 2" xfId="36003" xr:uid="{00000000-0005-0000-0000-00008D8C0000}"/>
    <cellStyle name="Normal 5 2 3 4 3" xfId="36004" xr:uid="{00000000-0005-0000-0000-00008E8C0000}"/>
    <cellStyle name="Normal 5 2 3 5" xfId="36005" xr:uid="{00000000-0005-0000-0000-00008F8C0000}"/>
    <cellStyle name="Normal 5 2 3 5 2" xfId="36006" xr:uid="{00000000-0005-0000-0000-0000908C0000}"/>
    <cellStyle name="Normal 5 2 3 6" xfId="36007" xr:uid="{00000000-0005-0000-0000-0000918C0000}"/>
    <cellStyle name="Normal 5 2 4" xfId="36008" xr:uid="{00000000-0005-0000-0000-0000928C0000}"/>
    <cellStyle name="Normal 5 2 4 2" xfId="36009" xr:uid="{00000000-0005-0000-0000-0000938C0000}"/>
    <cellStyle name="Normal 5 2 4 2 2" xfId="36010" xr:uid="{00000000-0005-0000-0000-0000948C0000}"/>
    <cellStyle name="Normal 5 2 4 2 2 2" xfId="36011" xr:uid="{00000000-0005-0000-0000-0000958C0000}"/>
    <cellStyle name="Normal 5 2 4 2 3" xfId="36012" xr:uid="{00000000-0005-0000-0000-0000968C0000}"/>
    <cellStyle name="Normal 5 2 4 3" xfId="36013" xr:uid="{00000000-0005-0000-0000-0000978C0000}"/>
    <cellStyle name="Normal 5 2 4 3 2" xfId="36014" xr:uid="{00000000-0005-0000-0000-0000988C0000}"/>
    <cellStyle name="Normal 5 2 4 4" xfId="36015" xr:uid="{00000000-0005-0000-0000-0000998C0000}"/>
    <cellStyle name="Normal 5 2 5" xfId="36016" xr:uid="{00000000-0005-0000-0000-00009A8C0000}"/>
    <cellStyle name="Normal 5 2 5 2" xfId="36017" xr:uid="{00000000-0005-0000-0000-00009B8C0000}"/>
    <cellStyle name="Normal 5 2 5 2 2" xfId="36018" xr:uid="{00000000-0005-0000-0000-00009C8C0000}"/>
    <cellStyle name="Normal 5 2 5 3" xfId="36019" xr:uid="{00000000-0005-0000-0000-00009D8C0000}"/>
    <cellStyle name="Normal 5 2 6" xfId="36020" xr:uid="{00000000-0005-0000-0000-00009E8C0000}"/>
    <cellStyle name="Normal 5 2 6 2" xfId="36021" xr:uid="{00000000-0005-0000-0000-00009F8C0000}"/>
    <cellStyle name="Normal 5 2 6 2 2" xfId="36022" xr:uid="{00000000-0005-0000-0000-0000A08C0000}"/>
    <cellStyle name="Normal 5 2 6 3" xfId="36023" xr:uid="{00000000-0005-0000-0000-0000A18C0000}"/>
    <cellStyle name="Normal 5 2 7" xfId="36024" xr:uid="{00000000-0005-0000-0000-0000A28C0000}"/>
    <cellStyle name="Normal 5 2 7 2" xfId="36025" xr:uid="{00000000-0005-0000-0000-0000A38C0000}"/>
    <cellStyle name="Normal 5 2 8" xfId="36026" xr:uid="{00000000-0005-0000-0000-0000A48C0000}"/>
    <cellStyle name="Normal 5 3" xfId="36027" xr:uid="{00000000-0005-0000-0000-0000A58C0000}"/>
    <cellStyle name="Normal 5 3 2" xfId="36028" xr:uid="{00000000-0005-0000-0000-0000A68C0000}"/>
    <cellStyle name="Normal 5 3 2 2" xfId="36029" xr:uid="{00000000-0005-0000-0000-0000A78C0000}"/>
    <cellStyle name="Normal 5 3 2 2 2" xfId="36030" xr:uid="{00000000-0005-0000-0000-0000A88C0000}"/>
    <cellStyle name="Normal 5 3 2 2 2 2" xfId="36031" xr:uid="{00000000-0005-0000-0000-0000A98C0000}"/>
    <cellStyle name="Normal 5 3 2 2 2 2 2" xfId="36032" xr:uid="{00000000-0005-0000-0000-0000AA8C0000}"/>
    <cellStyle name="Normal 5 3 2 2 2 3" xfId="36033" xr:uid="{00000000-0005-0000-0000-0000AB8C0000}"/>
    <cellStyle name="Normal 5 3 2 2 3" xfId="36034" xr:uid="{00000000-0005-0000-0000-0000AC8C0000}"/>
    <cellStyle name="Normal 5 3 2 2 3 2" xfId="36035" xr:uid="{00000000-0005-0000-0000-0000AD8C0000}"/>
    <cellStyle name="Normal 5 3 2 2 4" xfId="36036" xr:uid="{00000000-0005-0000-0000-0000AE8C0000}"/>
    <cellStyle name="Normal 5 3 2 3" xfId="36037" xr:uid="{00000000-0005-0000-0000-0000AF8C0000}"/>
    <cellStyle name="Normal 5 3 2 3 2" xfId="36038" xr:uid="{00000000-0005-0000-0000-0000B08C0000}"/>
    <cellStyle name="Normal 5 3 2 3 2 2" xfId="36039" xr:uid="{00000000-0005-0000-0000-0000B18C0000}"/>
    <cellStyle name="Normal 5 3 2 3 3" xfId="36040" xr:uid="{00000000-0005-0000-0000-0000B28C0000}"/>
    <cellStyle name="Normal 5 3 2 4" xfId="36041" xr:uid="{00000000-0005-0000-0000-0000B38C0000}"/>
    <cellStyle name="Normal 5 3 2 4 2" xfId="36042" xr:uid="{00000000-0005-0000-0000-0000B48C0000}"/>
    <cellStyle name="Normal 5 3 2 4 2 2" xfId="36043" xr:uid="{00000000-0005-0000-0000-0000B58C0000}"/>
    <cellStyle name="Normal 5 3 2 4 3" xfId="36044" xr:uid="{00000000-0005-0000-0000-0000B68C0000}"/>
    <cellStyle name="Normal 5 3 2 5" xfId="36045" xr:uid="{00000000-0005-0000-0000-0000B78C0000}"/>
    <cellStyle name="Normal 5 3 2 5 2" xfId="36046" xr:uid="{00000000-0005-0000-0000-0000B88C0000}"/>
    <cellStyle name="Normal 5 3 2 6" xfId="36047" xr:uid="{00000000-0005-0000-0000-0000B98C0000}"/>
    <cellStyle name="Normal 5 3 3" xfId="36048" xr:uid="{00000000-0005-0000-0000-0000BA8C0000}"/>
    <cellStyle name="Normal 5 3 3 2" xfId="36049" xr:uid="{00000000-0005-0000-0000-0000BB8C0000}"/>
    <cellStyle name="Normal 5 3 3 2 2" xfId="36050" xr:uid="{00000000-0005-0000-0000-0000BC8C0000}"/>
    <cellStyle name="Normal 5 3 3 2 2 2" xfId="36051" xr:uid="{00000000-0005-0000-0000-0000BD8C0000}"/>
    <cellStyle name="Normal 5 3 3 2 3" xfId="36052" xr:uid="{00000000-0005-0000-0000-0000BE8C0000}"/>
    <cellStyle name="Normal 5 3 3 3" xfId="36053" xr:uid="{00000000-0005-0000-0000-0000BF8C0000}"/>
    <cellStyle name="Normal 5 3 3 3 2" xfId="36054" xr:uid="{00000000-0005-0000-0000-0000C08C0000}"/>
    <cellStyle name="Normal 5 3 3 4" xfId="36055" xr:uid="{00000000-0005-0000-0000-0000C18C0000}"/>
    <cellStyle name="Normal 5 3 4" xfId="36056" xr:uid="{00000000-0005-0000-0000-0000C28C0000}"/>
    <cellStyle name="Normal 5 3 4 2" xfId="36057" xr:uid="{00000000-0005-0000-0000-0000C38C0000}"/>
    <cellStyle name="Normal 5 3 4 2 2" xfId="36058" xr:uid="{00000000-0005-0000-0000-0000C48C0000}"/>
    <cellStyle name="Normal 5 3 4 3" xfId="36059" xr:uid="{00000000-0005-0000-0000-0000C58C0000}"/>
    <cellStyle name="Normal 5 3 5" xfId="36060" xr:uid="{00000000-0005-0000-0000-0000C68C0000}"/>
    <cellStyle name="Normal 5 3 5 2" xfId="36061" xr:uid="{00000000-0005-0000-0000-0000C78C0000}"/>
    <cellStyle name="Normal 5 3 5 2 2" xfId="36062" xr:uid="{00000000-0005-0000-0000-0000C88C0000}"/>
    <cellStyle name="Normal 5 3 5 3" xfId="36063" xr:uid="{00000000-0005-0000-0000-0000C98C0000}"/>
    <cellStyle name="Normal 5 3 6" xfId="36064" xr:uid="{00000000-0005-0000-0000-0000CA8C0000}"/>
    <cellStyle name="Normal 5 3 6 2" xfId="36065" xr:uid="{00000000-0005-0000-0000-0000CB8C0000}"/>
    <cellStyle name="Normal 5 3 7" xfId="36066" xr:uid="{00000000-0005-0000-0000-0000CC8C0000}"/>
    <cellStyle name="Normal 5 4" xfId="36067" xr:uid="{00000000-0005-0000-0000-0000CD8C0000}"/>
    <cellStyle name="Normal 5 4 2" xfId="36068" xr:uid="{00000000-0005-0000-0000-0000CE8C0000}"/>
    <cellStyle name="Normal 5 4 2 2" xfId="36069" xr:uid="{00000000-0005-0000-0000-0000CF8C0000}"/>
    <cellStyle name="Normal 5 4 2 2 2" xfId="36070" xr:uid="{00000000-0005-0000-0000-0000D08C0000}"/>
    <cellStyle name="Normal 5 4 2 2 2 2" xfId="36071" xr:uid="{00000000-0005-0000-0000-0000D18C0000}"/>
    <cellStyle name="Normal 5 4 2 2 3" xfId="36072" xr:uid="{00000000-0005-0000-0000-0000D28C0000}"/>
    <cellStyle name="Normal 5 4 2 3" xfId="36073" xr:uid="{00000000-0005-0000-0000-0000D38C0000}"/>
    <cellStyle name="Normal 5 4 2 3 2" xfId="36074" xr:uid="{00000000-0005-0000-0000-0000D48C0000}"/>
    <cellStyle name="Normal 5 4 2 4" xfId="36075" xr:uid="{00000000-0005-0000-0000-0000D58C0000}"/>
    <cellStyle name="Normal 5 4 3" xfId="36076" xr:uid="{00000000-0005-0000-0000-0000D68C0000}"/>
    <cellStyle name="Normal 5 4 3 2" xfId="36077" xr:uid="{00000000-0005-0000-0000-0000D78C0000}"/>
    <cellStyle name="Normal 5 4 3 2 2" xfId="36078" xr:uid="{00000000-0005-0000-0000-0000D88C0000}"/>
    <cellStyle name="Normal 5 4 3 3" xfId="36079" xr:uid="{00000000-0005-0000-0000-0000D98C0000}"/>
    <cellStyle name="Normal 5 4 4" xfId="36080" xr:uid="{00000000-0005-0000-0000-0000DA8C0000}"/>
    <cellStyle name="Normal 5 4 4 2" xfId="36081" xr:uid="{00000000-0005-0000-0000-0000DB8C0000}"/>
    <cellStyle name="Normal 5 4 4 2 2" xfId="36082" xr:uid="{00000000-0005-0000-0000-0000DC8C0000}"/>
    <cellStyle name="Normal 5 4 4 3" xfId="36083" xr:uid="{00000000-0005-0000-0000-0000DD8C0000}"/>
    <cellStyle name="Normal 5 4 5" xfId="36084" xr:uid="{00000000-0005-0000-0000-0000DE8C0000}"/>
    <cellStyle name="Normal 5 4 5 2" xfId="36085" xr:uid="{00000000-0005-0000-0000-0000DF8C0000}"/>
    <cellStyle name="Normal 5 4 6" xfId="36086" xr:uid="{00000000-0005-0000-0000-0000E08C0000}"/>
    <cellStyle name="Normal 5 5" xfId="36087" xr:uid="{00000000-0005-0000-0000-0000E18C0000}"/>
    <cellStyle name="Normal 5 5 2" xfId="36088" xr:uid="{00000000-0005-0000-0000-0000E28C0000}"/>
    <cellStyle name="Normal 5 5 2 2" xfId="36089" xr:uid="{00000000-0005-0000-0000-0000E38C0000}"/>
    <cellStyle name="Normal 5 5 2 2 2" xfId="36090" xr:uid="{00000000-0005-0000-0000-0000E48C0000}"/>
    <cellStyle name="Normal 5 5 2 3" xfId="36091" xr:uid="{00000000-0005-0000-0000-0000E58C0000}"/>
    <cellStyle name="Normal 5 5 3" xfId="36092" xr:uid="{00000000-0005-0000-0000-0000E68C0000}"/>
    <cellStyle name="Normal 5 5 3 2" xfId="36093" xr:uid="{00000000-0005-0000-0000-0000E78C0000}"/>
    <cellStyle name="Normal 5 5 4" xfId="36094" xr:uid="{00000000-0005-0000-0000-0000E88C0000}"/>
    <cellStyle name="Normal 5 6" xfId="36095" xr:uid="{00000000-0005-0000-0000-0000E98C0000}"/>
    <cellStyle name="Normal 5 6 2" xfId="36096" xr:uid="{00000000-0005-0000-0000-0000EA8C0000}"/>
    <cellStyle name="Normal 5 6 2 2" xfId="36097" xr:uid="{00000000-0005-0000-0000-0000EB8C0000}"/>
    <cellStyle name="Normal 5 6 3" xfId="36098" xr:uid="{00000000-0005-0000-0000-0000EC8C0000}"/>
    <cellStyle name="Normal 5 7" xfId="36099" xr:uid="{00000000-0005-0000-0000-0000ED8C0000}"/>
    <cellStyle name="Normal 5 7 2" xfId="36100" xr:uid="{00000000-0005-0000-0000-0000EE8C0000}"/>
    <cellStyle name="Normal 5 7 2 2" xfId="36101" xr:uid="{00000000-0005-0000-0000-0000EF8C0000}"/>
    <cellStyle name="Normal 5 7 3" xfId="36102" xr:uid="{00000000-0005-0000-0000-0000F08C0000}"/>
    <cellStyle name="Normal 5 8" xfId="36103" xr:uid="{00000000-0005-0000-0000-0000F18C0000}"/>
    <cellStyle name="Normal 5 8 2" xfId="36104" xr:uid="{00000000-0005-0000-0000-0000F28C0000}"/>
    <cellStyle name="Normal 5 9" xfId="36105" xr:uid="{00000000-0005-0000-0000-0000F38C0000}"/>
    <cellStyle name="Normal 50" xfId="36106" xr:uid="{00000000-0005-0000-0000-0000F48C0000}"/>
    <cellStyle name="Normal 50 2" xfId="36107" xr:uid="{00000000-0005-0000-0000-0000F58C0000}"/>
    <cellStyle name="Normal 50 2 2" xfId="36108" xr:uid="{00000000-0005-0000-0000-0000F68C0000}"/>
    <cellStyle name="Normal 50 3" xfId="36109" xr:uid="{00000000-0005-0000-0000-0000F78C0000}"/>
    <cellStyle name="Normal 51" xfId="36110" xr:uid="{00000000-0005-0000-0000-0000F88C0000}"/>
    <cellStyle name="Normal 51 2" xfId="36111" xr:uid="{00000000-0005-0000-0000-0000F98C0000}"/>
    <cellStyle name="Normal 51 2 2" xfId="36112" xr:uid="{00000000-0005-0000-0000-0000FA8C0000}"/>
    <cellStyle name="Normal 51 3" xfId="36113" xr:uid="{00000000-0005-0000-0000-0000FB8C0000}"/>
    <cellStyle name="Normal 52" xfId="36114" xr:uid="{00000000-0005-0000-0000-0000FC8C0000}"/>
    <cellStyle name="Normal 52 2" xfId="36115" xr:uid="{00000000-0005-0000-0000-0000FD8C0000}"/>
    <cellStyle name="Normal 52 2 2" xfId="36116" xr:uid="{00000000-0005-0000-0000-0000FE8C0000}"/>
    <cellStyle name="Normal 52 2 2 2" xfId="36117" xr:uid="{00000000-0005-0000-0000-0000FF8C0000}"/>
    <cellStyle name="Normal 52 2 2 2 2" xfId="36118" xr:uid="{00000000-0005-0000-0000-0000008D0000}"/>
    <cellStyle name="Normal 52 2 2 2 2 2" xfId="36119" xr:uid="{00000000-0005-0000-0000-0000018D0000}"/>
    <cellStyle name="Normal 52 2 2 2 2 2 2" xfId="36120" xr:uid="{00000000-0005-0000-0000-0000028D0000}"/>
    <cellStyle name="Normal 52 2 2 2 2 3" xfId="36121" xr:uid="{00000000-0005-0000-0000-0000038D0000}"/>
    <cellStyle name="Normal 52 2 2 2 3" xfId="36122" xr:uid="{00000000-0005-0000-0000-0000048D0000}"/>
    <cellStyle name="Normal 52 2 2 2 3 2" xfId="36123" xr:uid="{00000000-0005-0000-0000-0000058D0000}"/>
    <cellStyle name="Normal 52 2 2 2 4" xfId="36124" xr:uid="{00000000-0005-0000-0000-0000068D0000}"/>
    <cellStyle name="Normal 52 2 2 3" xfId="36125" xr:uid="{00000000-0005-0000-0000-0000078D0000}"/>
    <cellStyle name="Normal 52 2 2 3 2" xfId="36126" xr:uid="{00000000-0005-0000-0000-0000088D0000}"/>
    <cellStyle name="Normal 52 2 2 3 2 2" xfId="36127" xr:uid="{00000000-0005-0000-0000-0000098D0000}"/>
    <cellStyle name="Normal 52 2 2 3 3" xfId="36128" xr:uid="{00000000-0005-0000-0000-00000A8D0000}"/>
    <cellStyle name="Normal 52 2 2 4" xfId="36129" xr:uid="{00000000-0005-0000-0000-00000B8D0000}"/>
    <cellStyle name="Normal 52 2 2 4 2" xfId="36130" xr:uid="{00000000-0005-0000-0000-00000C8D0000}"/>
    <cellStyle name="Normal 52 2 2 4 2 2" xfId="36131" xr:uid="{00000000-0005-0000-0000-00000D8D0000}"/>
    <cellStyle name="Normal 52 2 2 4 3" xfId="36132" xr:uid="{00000000-0005-0000-0000-00000E8D0000}"/>
    <cellStyle name="Normal 52 2 2 5" xfId="36133" xr:uid="{00000000-0005-0000-0000-00000F8D0000}"/>
    <cellStyle name="Normal 52 2 2 5 2" xfId="36134" xr:uid="{00000000-0005-0000-0000-0000108D0000}"/>
    <cellStyle name="Normal 52 2 2 6" xfId="36135" xr:uid="{00000000-0005-0000-0000-0000118D0000}"/>
    <cellStyle name="Normal 52 2 3" xfId="36136" xr:uid="{00000000-0005-0000-0000-0000128D0000}"/>
    <cellStyle name="Normal 52 2 3 2" xfId="36137" xr:uid="{00000000-0005-0000-0000-0000138D0000}"/>
    <cellStyle name="Normal 52 2 3 2 2" xfId="36138" xr:uid="{00000000-0005-0000-0000-0000148D0000}"/>
    <cellStyle name="Normal 52 2 3 2 2 2" xfId="36139" xr:uid="{00000000-0005-0000-0000-0000158D0000}"/>
    <cellStyle name="Normal 52 2 3 2 3" xfId="36140" xr:uid="{00000000-0005-0000-0000-0000168D0000}"/>
    <cellStyle name="Normal 52 2 3 3" xfId="36141" xr:uid="{00000000-0005-0000-0000-0000178D0000}"/>
    <cellStyle name="Normal 52 2 3 3 2" xfId="36142" xr:uid="{00000000-0005-0000-0000-0000188D0000}"/>
    <cellStyle name="Normal 52 2 3 4" xfId="36143" xr:uid="{00000000-0005-0000-0000-0000198D0000}"/>
    <cellStyle name="Normal 52 2 4" xfId="36144" xr:uid="{00000000-0005-0000-0000-00001A8D0000}"/>
    <cellStyle name="Normal 52 2 4 2" xfId="36145" xr:uid="{00000000-0005-0000-0000-00001B8D0000}"/>
    <cellStyle name="Normal 52 2 4 2 2" xfId="36146" xr:uid="{00000000-0005-0000-0000-00001C8D0000}"/>
    <cellStyle name="Normal 52 2 4 3" xfId="36147" xr:uid="{00000000-0005-0000-0000-00001D8D0000}"/>
    <cellStyle name="Normal 52 2 5" xfId="36148" xr:uid="{00000000-0005-0000-0000-00001E8D0000}"/>
    <cellStyle name="Normal 52 2 5 2" xfId="36149" xr:uid="{00000000-0005-0000-0000-00001F8D0000}"/>
    <cellStyle name="Normal 52 2 5 2 2" xfId="36150" xr:uid="{00000000-0005-0000-0000-0000208D0000}"/>
    <cellStyle name="Normal 52 2 5 3" xfId="36151" xr:uid="{00000000-0005-0000-0000-0000218D0000}"/>
    <cellStyle name="Normal 52 2 6" xfId="36152" xr:uid="{00000000-0005-0000-0000-0000228D0000}"/>
    <cellStyle name="Normal 52 2 6 2" xfId="36153" xr:uid="{00000000-0005-0000-0000-0000238D0000}"/>
    <cellStyle name="Normal 52 2 7" xfId="36154" xr:uid="{00000000-0005-0000-0000-0000248D0000}"/>
    <cellStyle name="Normal 52 3" xfId="36155" xr:uid="{00000000-0005-0000-0000-0000258D0000}"/>
    <cellStyle name="Normal 52 3 2" xfId="36156" xr:uid="{00000000-0005-0000-0000-0000268D0000}"/>
    <cellStyle name="Normal 52 3 2 2" xfId="36157" xr:uid="{00000000-0005-0000-0000-0000278D0000}"/>
    <cellStyle name="Normal 52 3 2 2 2" xfId="36158" xr:uid="{00000000-0005-0000-0000-0000288D0000}"/>
    <cellStyle name="Normal 52 3 2 2 2 2" xfId="36159" xr:uid="{00000000-0005-0000-0000-0000298D0000}"/>
    <cellStyle name="Normal 52 3 2 2 3" xfId="36160" xr:uid="{00000000-0005-0000-0000-00002A8D0000}"/>
    <cellStyle name="Normal 52 3 2 3" xfId="36161" xr:uid="{00000000-0005-0000-0000-00002B8D0000}"/>
    <cellStyle name="Normal 52 3 2 3 2" xfId="36162" xr:uid="{00000000-0005-0000-0000-00002C8D0000}"/>
    <cellStyle name="Normal 52 3 2 4" xfId="36163" xr:uid="{00000000-0005-0000-0000-00002D8D0000}"/>
    <cellStyle name="Normal 52 3 3" xfId="36164" xr:uid="{00000000-0005-0000-0000-00002E8D0000}"/>
    <cellStyle name="Normal 52 3 3 2" xfId="36165" xr:uid="{00000000-0005-0000-0000-00002F8D0000}"/>
    <cellStyle name="Normal 52 3 3 2 2" xfId="36166" xr:uid="{00000000-0005-0000-0000-0000308D0000}"/>
    <cellStyle name="Normal 52 3 3 3" xfId="36167" xr:uid="{00000000-0005-0000-0000-0000318D0000}"/>
    <cellStyle name="Normal 52 3 4" xfId="36168" xr:uid="{00000000-0005-0000-0000-0000328D0000}"/>
    <cellStyle name="Normal 52 3 4 2" xfId="36169" xr:uid="{00000000-0005-0000-0000-0000338D0000}"/>
    <cellStyle name="Normal 52 3 4 2 2" xfId="36170" xr:uid="{00000000-0005-0000-0000-0000348D0000}"/>
    <cellStyle name="Normal 52 3 4 3" xfId="36171" xr:uid="{00000000-0005-0000-0000-0000358D0000}"/>
    <cellStyle name="Normal 52 3 5" xfId="36172" xr:uid="{00000000-0005-0000-0000-0000368D0000}"/>
    <cellStyle name="Normal 52 3 5 2" xfId="36173" xr:uid="{00000000-0005-0000-0000-0000378D0000}"/>
    <cellStyle name="Normal 52 3 6" xfId="36174" xr:uid="{00000000-0005-0000-0000-0000388D0000}"/>
    <cellStyle name="Normal 52 4" xfId="36175" xr:uid="{00000000-0005-0000-0000-0000398D0000}"/>
    <cellStyle name="Normal 52 4 2" xfId="36176" xr:uid="{00000000-0005-0000-0000-00003A8D0000}"/>
    <cellStyle name="Normal 52 4 2 2" xfId="36177" xr:uid="{00000000-0005-0000-0000-00003B8D0000}"/>
    <cellStyle name="Normal 52 4 2 2 2" xfId="36178" xr:uid="{00000000-0005-0000-0000-00003C8D0000}"/>
    <cellStyle name="Normal 52 4 2 3" xfId="36179" xr:uid="{00000000-0005-0000-0000-00003D8D0000}"/>
    <cellStyle name="Normal 52 4 3" xfId="36180" xr:uid="{00000000-0005-0000-0000-00003E8D0000}"/>
    <cellStyle name="Normal 52 4 3 2" xfId="36181" xr:uid="{00000000-0005-0000-0000-00003F8D0000}"/>
    <cellStyle name="Normal 52 4 4" xfId="36182" xr:uid="{00000000-0005-0000-0000-0000408D0000}"/>
    <cellStyle name="Normal 52 5" xfId="36183" xr:uid="{00000000-0005-0000-0000-0000418D0000}"/>
    <cellStyle name="Normal 52 5 2" xfId="36184" xr:uid="{00000000-0005-0000-0000-0000428D0000}"/>
    <cellStyle name="Normal 52 5 2 2" xfId="36185" xr:uid="{00000000-0005-0000-0000-0000438D0000}"/>
    <cellStyle name="Normal 52 5 3" xfId="36186" xr:uid="{00000000-0005-0000-0000-0000448D0000}"/>
    <cellStyle name="Normal 52 6" xfId="36187" xr:uid="{00000000-0005-0000-0000-0000458D0000}"/>
    <cellStyle name="Normal 52 6 2" xfId="36188" xr:uid="{00000000-0005-0000-0000-0000468D0000}"/>
    <cellStyle name="Normal 52 6 2 2" xfId="36189" xr:uid="{00000000-0005-0000-0000-0000478D0000}"/>
    <cellStyle name="Normal 52 6 3" xfId="36190" xr:uid="{00000000-0005-0000-0000-0000488D0000}"/>
    <cellStyle name="Normal 52 7" xfId="36191" xr:uid="{00000000-0005-0000-0000-0000498D0000}"/>
    <cellStyle name="Normal 52 7 2" xfId="36192" xr:uid="{00000000-0005-0000-0000-00004A8D0000}"/>
    <cellStyle name="Normal 52 8" xfId="36193" xr:uid="{00000000-0005-0000-0000-00004B8D0000}"/>
    <cellStyle name="Normal 53" xfId="36194" xr:uid="{00000000-0005-0000-0000-00004C8D0000}"/>
    <cellStyle name="Normal 53 2" xfId="36195" xr:uid="{00000000-0005-0000-0000-00004D8D0000}"/>
    <cellStyle name="Normal 53 2 2" xfId="36196" xr:uid="{00000000-0005-0000-0000-00004E8D0000}"/>
    <cellStyle name="Normal 53 2 2 2" xfId="36197" xr:uid="{00000000-0005-0000-0000-00004F8D0000}"/>
    <cellStyle name="Normal 53 2 2 2 2" xfId="36198" xr:uid="{00000000-0005-0000-0000-0000508D0000}"/>
    <cellStyle name="Normal 53 2 2 2 2 2" xfId="36199" xr:uid="{00000000-0005-0000-0000-0000518D0000}"/>
    <cellStyle name="Normal 53 2 2 2 2 2 2" xfId="36200" xr:uid="{00000000-0005-0000-0000-0000528D0000}"/>
    <cellStyle name="Normal 53 2 2 2 2 3" xfId="36201" xr:uid="{00000000-0005-0000-0000-0000538D0000}"/>
    <cellStyle name="Normal 53 2 2 2 3" xfId="36202" xr:uid="{00000000-0005-0000-0000-0000548D0000}"/>
    <cellStyle name="Normal 53 2 2 2 3 2" xfId="36203" xr:uid="{00000000-0005-0000-0000-0000558D0000}"/>
    <cellStyle name="Normal 53 2 2 2 4" xfId="36204" xr:uid="{00000000-0005-0000-0000-0000568D0000}"/>
    <cellStyle name="Normal 53 2 2 3" xfId="36205" xr:uid="{00000000-0005-0000-0000-0000578D0000}"/>
    <cellStyle name="Normal 53 2 2 3 2" xfId="36206" xr:uid="{00000000-0005-0000-0000-0000588D0000}"/>
    <cellStyle name="Normal 53 2 2 3 2 2" xfId="36207" xr:uid="{00000000-0005-0000-0000-0000598D0000}"/>
    <cellStyle name="Normal 53 2 2 3 3" xfId="36208" xr:uid="{00000000-0005-0000-0000-00005A8D0000}"/>
    <cellStyle name="Normal 53 2 2 4" xfId="36209" xr:uid="{00000000-0005-0000-0000-00005B8D0000}"/>
    <cellStyle name="Normal 53 2 2 4 2" xfId="36210" xr:uid="{00000000-0005-0000-0000-00005C8D0000}"/>
    <cellStyle name="Normal 53 2 2 4 2 2" xfId="36211" xr:uid="{00000000-0005-0000-0000-00005D8D0000}"/>
    <cellStyle name="Normal 53 2 2 4 3" xfId="36212" xr:uid="{00000000-0005-0000-0000-00005E8D0000}"/>
    <cellStyle name="Normal 53 2 2 5" xfId="36213" xr:uid="{00000000-0005-0000-0000-00005F8D0000}"/>
    <cellStyle name="Normal 53 2 2 5 2" xfId="36214" xr:uid="{00000000-0005-0000-0000-0000608D0000}"/>
    <cellStyle name="Normal 53 2 2 6" xfId="36215" xr:uid="{00000000-0005-0000-0000-0000618D0000}"/>
    <cellStyle name="Normal 53 2 3" xfId="36216" xr:uid="{00000000-0005-0000-0000-0000628D0000}"/>
    <cellStyle name="Normal 53 2 3 2" xfId="36217" xr:uid="{00000000-0005-0000-0000-0000638D0000}"/>
    <cellStyle name="Normal 53 2 3 2 2" xfId="36218" xr:uid="{00000000-0005-0000-0000-0000648D0000}"/>
    <cellStyle name="Normal 53 2 3 2 2 2" xfId="36219" xr:uid="{00000000-0005-0000-0000-0000658D0000}"/>
    <cellStyle name="Normal 53 2 3 2 3" xfId="36220" xr:uid="{00000000-0005-0000-0000-0000668D0000}"/>
    <cellStyle name="Normal 53 2 3 3" xfId="36221" xr:uid="{00000000-0005-0000-0000-0000678D0000}"/>
    <cellStyle name="Normal 53 2 3 3 2" xfId="36222" xr:uid="{00000000-0005-0000-0000-0000688D0000}"/>
    <cellStyle name="Normal 53 2 3 4" xfId="36223" xr:uid="{00000000-0005-0000-0000-0000698D0000}"/>
    <cellStyle name="Normal 53 2 4" xfId="36224" xr:uid="{00000000-0005-0000-0000-00006A8D0000}"/>
    <cellStyle name="Normal 53 2 4 2" xfId="36225" xr:uid="{00000000-0005-0000-0000-00006B8D0000}"/>
    <cellStyle name="Normal 53 2 4 2 2" xfId="36226" xr:uid="{00000000-0005-0000-0000-00006C8D0000}"/>
    <cellStyle name="Normal 53 2 4 3" xfId="36227" xr:uid="{00000000-0005-0000-0000-00006D8D0000}"/>
    <cellStyle name="Normal 53 2 5" xfId="36228" xr:uid="{00000000-0005-0000-0000-00006E8D0000}"/>
    <cellStyle name="Normal 53 2 5 2" xfId="36229" xr:uid="{00000000-0005-0000-0000-00006F8D0000}"/>
    <cellStyle name="Normal 53 2 5 2 2" xfId="36230" xr:uid="{00000000-0005-0000-0000-0000708D0000}"/>
    <cellStyle name="Normal 53 2 5 3" xfId="36231" xr:uid="{00000000-0005-0000-0000-0000718D0000}"/>
    <cellStyle name="Normal 53 2 6" xfId="36232" xr:uid="{00000000-0005-0000-0000-0000728D0000}"/>
    <cellStyle name="Normal 53 2 6 2" xfId="36233" xr:uid="{00000000-0005-0000-0000-0000738D0000}"/>
    <cellStyle name="Normal 53 2 7" xfId="36234" xr:uid="{00000000-0005-0000-0000-0000748D0000}"/>
    <cellStyle name="Normal 53 3" xfId="36235" xr:uid="{00000000-0005-0000-0000-0000758D0000}"/>
    <cellStyle name="Normal 53 3 2" xfId="36236" xr:uid="{00000000-0005-0000-0000-0000768D0000}"/>
    <cellStyle name="Normal 53 3 2 2" xfId="36237" xr:uid="{00000000-0005-0000-0000-0000778D0000}"/>
    <cellStyle name="Normal 53 3 2 2 2" xfId="36238" xr:uid="{00000000-0005-0000-0000-0000788D0000}"/>
    <cellStyle name="Normal 53 3 2 2 2 2" xfId="36239" xr:uid="{00000000-0005-0000-0000-0000798D0000}"/>
    <cellStyle name="Normal 53 3 2 2 3" xfId="36240" xr:uid="{00000000-0005-0000-0000-00007A8D0000}"/>
    <cellStyle name="Normal 53 3 2 3" xfId="36241" xr:uid="{00000000-0005-0000-0000-00007B8D0000}"/>
    <cellStyle name="Normal 53 3 2 3 2" xfId="36242" xr:uid="{00000000-0005-0000-0000-00007C8D0000}"/>
    <cellStyle name="Normal 53 3 2 4" xfId="36243" xr:uid="{00000000-0005-0000-0000-00007D8D0000}"/>
    <cellStyle name="Normal 53 3 3" xfId="36244" xr:uid="{00000000-0005-0000-0000-00007E8D0000}"/>
    <cellStyle name="Normal 53 3 3 2" xfId="36245" xr:uid="{00000000-0005-0000-0000-00007F8D0000}"/>
    <cellStyle name="Normal 53 3 3 2 2" xfId="36246" xr:uid="{00000000-0005-0000-0000-0000808D0000}"/>
    <cellStyle name="Normal 53 3 3 3" xfId="36247" xr:uid="{00000000-0005-0000-0000-0000818D0000}"/>
    <cellStyle name="Normal 53 3 4" xfId="36248" xr:uid="{00000000-0005-0000-0000-0000828D0000}"/>
    <cellStyle name="Normal 53 3 4 2" xfId="36249" xr:uid="{00000000-0005-0000-0000-0000838D0000}"/>
    <cellStyle name="Normal 53 3 4 2 2" xfId="36250" xr:uid="{00000000-0005-0000-0000-0000848D0000}"/>
    <cellStyle name="Normal 53 3 4 3" xfId="36251" xr:uid="{00000000-0005-0000-0000-0000858D0000}"/>
    <cellStyle name="Normal 53 3 5" xfId="36252" xr:uid="{00000000-0005-0000-0000-0000868D0000}"/>
    <cellStyle name="Normal 53 3 5 2" xfId="36253" xr:uid="{00000000-0005-0000-0000-0000878D0000}"/>
    <cellStyle name="Normal 53 3 6" xfId="36254" xr:uid="{00000000-0005-0000-0000-0000888D0000}"/>
    <cellStyle name="Normal 53 4" xfId="36255" xr:uid="{00000000-0005-0000-0000-0000898D0000}"/>
    <cellStyle name="Normal 53 4 2" xfId="36256" xr:uid="{00000000-0005-0000-0000-00008A8D0000}"/>
    <cellStyle name="Normal 53 4 2 2" xfId="36257" xr:uid="{00000000-0005-0000-0000-00008B8D0000}"/>
    <cellStyle name="Normal 53 4 2 2 2" xfId="36258" xr:uid="{00000000-0005-0000-0000-00008C8D0000}"/>
    <cellStyle name="Normal 53 4 2 3" xfId="36259" xr:uid="{00000000-0005-0000-0000-00008D8D0000}"/>
    <cellStyle name="Normal 53 4 3" xfId="36260" xr:uid="{00000000-0005-0000-0000-00008E8D0000}"/>
    <cellStyle name="Normal 53 4 3 2" xfId="36261" xr:uid="{00000000-0005-0000-0000-00008F8D0000}"/>
    <cellStyle name="Normal 53 4 4" xfId="36262" xr:uid="{00000000-0005-0000-0000-0000908D0000}"/>
    <cellStyle name="Normal 53 5" xfId="36263" xr:uid="{00000000-0005-0000-0000-0000918D0000}"/>
    <cellStyle name="Normal 53 5 2" xfId="36264" xr:uid="{00000000-0005-0000-0000-0000928D0000}"/>
    <cellStyle name="Normal 53 5 2 2" xfId="36265" xr:uid="{00000000-0005-0000-0000-0000938D0000}"/>
    <cellStyle name="Normal 53 5 3" xfId="36266" xr:uid="{00000000-0005-0000-0000-0000948D0000}"/>
    <cellStyle name="Normal 53 6" xfId="36267" xr:uid="{00000000-0005-0000-0000-0000958D0000}"/>
    <cellStyle name="Normal 53 6 2" xfId="36268" xr:uid="{00000000-0005-0000-0000-0000968D0000}"/>
    <cellStyle name="Normal 53 6 2 2" xfId="36269" xr:uid="{00000000-0005-0000-0000-0000978D0000}"/>
    <cellStyle name="Normal 53 6 3" xfId="36270" xr:uid="{00000000-0005-0000-0000-0000988D0000}"/>
    <cellStyle name="Normal 53 7" xfId="36271" xr:uid="{00000000-0005-0000-0000-0000998D0000}"/>
    <cellStyle name="Normal 53 7 2" xfId="36272" xr:uid="{00000000-0005-0000-0000-00009A8D0000}"/>
    <cellStyle name="Normal 53 8" xfId="36273" xr:uid="{00000000-0005-0000-0000-00009B8D0000}"/>
    <cellStyle name="Normal 54" xfId="20" xr:uid="{00000000-0005-0000-0000-00009C8D0000}"/>
    <cellStyle name="Normal 54 2" xfId="36274" xr:uid="{00000000-0005-0000-0000-00009D8D0000}"/>
    <cellStyle name="Normal 54 2 2" xfId="36275" xr:uid="{00000000-0005-0000-0000-00009E8D0000}"/>
    <cellStyle name="Normal 54 3" xfId="36276" xr:uid="{00000000-0005-0000-0000-00009F8D0000}"/>
    <cellStyle name="Normal 55" xfId="36277" xr:uid="{00000000-0005-0000-0000-0000A08D0000}"/>
    <cellStyle name="Normal 55 2" xfId="36278" xr:uid="{00000000-0005-0000-0000-0000A18D0000}"/>
    <cellStyle name="Normal 55 2 2" xfId="36279" xr:uid="{00000000-0005-0000-0000-0000A28D0000}"/>
    <cellStyle name="Normal 55 3" xfId="36280" xr:uid="{00000000-0005-0000-0000-0000A38D0000}"/>
    <cellStyle name="Normal 56" xfId="36281" xr:uid="{00000000-0005-0000-0000-0000A48D0000}"/>
    <cellStyle name="Normal 56 2" xfId="36282" xr:uid="{00000000-0005-0000-0000-0000A58D0000}"/>
    <cellStyle name="Normal 56 2 2" xfId="36283" xr:uid="{00000000-0005-0000-0000-0000A68D0000}"/>
    <cellStyle name="Normal 56 3" xfId="36284" xr:uid="{00000000-0005-0000-0000-0000A78D0000}"/>
    <cellStyle name="Normal 57" xfId="36285" xr:uid="{00000000-0005-0000-0000-0000A88D0000}"/>
    <cellStyle name="Normal 57 2" xfId="36286" xr:uid="{00000000-0005-0000-0000-0000A98D0000}"/>
    <cellStyle name="Normal 57 2 2" xfId="36287" xr:uid="{00000000-0005-0000-0000-0000AA8D0000}"/>
    <cellStyle name="Normal 57 3" xfId="36288" xr:uid="{00000000-0005-0000-0000-0000AB8D0000}"/>
    <cellStyle name="Normal 58" xfId="36289" xr:uid="{00000000-0005-0000-0000-0000AC8D0000}"/>
    <cellStyle name="Normal 58 2" xfId="36290" xr:uid="{00000000-0005-0000-0000-0000AD8D0000}"/>
    <cellStyle name="Normal 58 2 2" xfId="36291" xr:uid="{00000000-0005-0000-0000-0000AE8D0000}"/>
    <cellStyle name="Normal 58 2 2 2" xfId="36292" xr:uid="{00000000-0005-0000-0000-0000AF8D0000}"/>
    <cellStyle name="Normal 58 2 2 2 2" xfId="36293" xr:uid="{00000000-0005-0000-0000-0000B08D0000}"/>
    <cellStyle name="Normal 58 2 2 2 2 2" xfId="36294" xr:uid="{00000000-0005-0000-0000-0000B18D0000}"/>
    <cellStyle name="Normal 58 2 2 2 3" xfId="36295" xr:uid="{00000000-0005-0000-0000-0000B28D0000}"/>
    <cellStyle name="Normal 58 2 2 3" xfId="36296" xr:uid="{00000000-0005-0000-0000-0000B38D0000}"/>
    <cellStyle name="Normal 58 2 2 3 2" xfId="36297" xr:uid="{00000000-0005-0000-0000-0000B48D0000}"/>
    <cellStyle name="Normal 58 2 2 4" xfId="36298" xr:uid="{00000000-0005-0000-0000-0000B58D0000}"/>
    <cellStyle name="Normal 58 2 3" xfId="36299" xr:uid="{00000000-0005-0000-0000-0000B68D0000}"/>
    <cellStyle name="Normal 58 2 3 2" xfId="36300" xr:uid="{00000000-0005-0000-0000-0000B78D0000}"/>
    <cellStyle name="Normal 58 2 3 2 2" xfId="36301" xr:uid="{00000000-0005-0000-0000-0000B88D0000}"/>
    <cellStyle name="Normal 58 2 3 3" xfId="36302" xr:uid="{00000000-0005-0000-0000-0000B98D0000}"/>
    <cellStyle name="Normal 58 2 4" xfId="36303" xr:uid="{00000000-0005-0000-0000-0000BA8D0000}"/>
    <cellStyle name="Normal 58 2 4 2" xfId="36304" xr:uid="{00000000-0005-0000-0000-0000BB8D0000}"/>
    <cellStyle name="Normal 58 2 4 2 2" xfId="36305" xr:uid="{00000000-0005-0000-0000-0000BC8D0000}"/>
    <cellStyle name="Normal 58 2 4 3" xfId="36306" xr:uid="{00000000-0005-0000-0000-0000BD8D0000}"/>
    <cellStyle name="Normal 58 2 5" xfId="36307" xr:uid="{00000000-0005-0000-0000-0000BE8D0000}"/>
    <cellStyle name="Normal 58 2 5 2" xfId="36308" xr:uid="{00000000-0005-0000-0000-0000BF8D0000}"/>
    <cellStyle name="Normal 58 2 6" xfId="36309" xr:uid="{00000000-0005-0000-0000-0000C08D0000}"/>
    <cellStyle name="Normal 58 3" xfId="36310" xr:uid="{00000000-0005-0000-0000-0000C18D0000}"/>
    <cellStyle name="Normal 58 3 2" xfId="36311" xr:uid="{00000000-0005-0000-0000-0000C28D0000}"/>
    <cellStyle name="Normal 58 3 2 2" xfId="36312" xr:uid="{00000000-0005-0000-0000-0000C38D0000}"/>
    <cellStyle name="Normal 58 3 2 2 2" xfId="36313" xr:uid="{00000000-0005-0000-0000-0000C48D0000}"/>
    <cellStyle name="Normal 58 3 2 3" xfId="36314" xr:uid="{00000000-0005-0000-0000-0000C58D0000}"/>
    <cellStyle name="Normal 58 3 3" xfId="36315" xr:uid="{00000000-0005-0000-0000-0000C68D0000}"/>
    <cellStyle name="Normal 58 3 3 2" xfId="36316" xr:uid="{00000000-0005-0000-0000-0000C78D0000}"/>
    <cellStyle name="Normal 58 3 4" xfId="36317" xr:uid="{00000000-0005-0000-0000-0000C88D0000}"/>
    <cellStyle name="Normal 58 4" xfId="36318" xr:uid="{00000000-0005-0000-0000-0000C98D0000}"/>
    <cellStyle name="Normal 58 4 2" xfId="36319" xr:uid="{00000000-0005-0000-0000-0000CA8D0000}"/>
    <cellStyle name="Normal 58 4 2 2" xfId="36320" xr:uid="{00000000-0005-0000-0000-0000CB8D0000}"/>
    <cellStyle name="Normal 58 4 3" xfId="36321" xr:uid="{00000000-0005-0000-0000-0000CC8D0000}"/>
    <cellStyle name="Normal 58 5" xfId="36322" xr:uid="{00000000-0005-0000-0000-0000CD8D0000}"/>
    <cellStyle name="Normal 58 5 2" xfId="36323" xr:uid="{00000000-0005-0000-0000-0000CE8D0000}"/>
    <cellStyle name="Normal 58 5 2 2" xfId="36324" xr:uid="{00000000-0005-0000-0000-0000CF8D0000}"/>
    <cellStyle name="Normal 58 5 3" xfId="36325" xr:uid="{00000000-0005-0000-0000-0000D08D0000}"/>
    <cellStyle name="Normal 58 6" xfId="36326" xr:uid="{00000000-0005-0000-0000-0000D18D0000}"/>
    <cellStyle name="Normal 58 6 2" xfId="36327" xr:uid="{00000000-0005-0000-0000-0000D28D0000}"/>
    <cellStyle name="Normal 58 7" xfId="36328" xr:uid="{00000000-0005-0000-0000-0000D38D0000}"/>
    <cellStyle name="Normal 59" xfId="36329" xr:uid="{00000000-0005-0000-0000-0000D48D0000}"/>
    <cellStyle name="Normal 59 2" xfId="36330" xr:uid="{00000000-0005-0000-0000-0000D58D0000}"/>
    <cellStyle name="Normal 59 2 2" xfId="36331" xr:uid="{00000000-0005-0000-0000-0000D68D0000}"/>
    <cellStyle name="Normal 59 2 2 2" xfId="36332" xr:uid="{00000000-0005-0000-0000-0000D78D0000}"/>
    <cellStyle name="Normal 59 2 2 2 2" xfId="36333" xr:uid="{00000000-0005-0000-0000-0000D88D0000}"/>
    <cellStyle name="Normal 59 2 2 2 2 2" xfId="36334" xr:uid="{00000000-0005-0000-0000-0000D98D0000}"/>
    <cellStyle name="Normal 59 2 2 2 3" xfId="36335" xr:uid="{00000000-0005-0000-0000-0000DA8D0000}"/>
    <cellStyle name="Normal 59 2 2 3" xfId="36336" xr:uid="{00000000-0005-0000-0000-0000DB8D0000}"/>
    <cellStyle name="Normal 59 2 2 3 2" xfId="36337" xr:uid="{00000000-0005-0000-0000-0000DC8D0000}"/>
    <cellStyle name="Normal 59 2 2 4" xfId="36338" xr:uid="{00000000-0005-0000-0000-0000DD8D0000}"/>
    <cellStyle name="Normal 59 2 3" xfId="36339" xr:uid="{00000000-0005-0000-0000-0000DE8D0000}"/>
    <cellStyle name="Normal 59 2 3 2" xfId="36340" xr:uid="{00000000-0005-0000-0000-0000DF8D0000}"/>
    <cellStyle name="Normal 59 2 3 2 2" xfId="36341" xr:uid="{00000000-0005-0000-0000-0000E08D0000}"/>
    <cellStyle name="Normal 59 2 3 3" xfId="36342" xr:uid="{00000000-0005-0000-0000-0000E18D0000}"/>
    <cellStyle name="Normal 59 2 4" xfId="36343" xr:uid="{00000000-0005-0000-0000-0000E28D0000}"/>
    <cellStyle name="Normal 59 2 4 2" xfId="36344" xr:uid="{00000000-0005-0000-0000-0000E38D0000}"/>
    <cellStyle name="Normal 59 2 4 2 2" xfId="36345" xr:uid="{00000000-0005-0000-0000-0000E48D0000}"/>
    <cellStyle name="Normal 59 2 4 3" xfId="36346" xr:uid="{00000000-0005-0000-0000-0000E58D0000}"/>
    <cellStyle name="Normal 59 2 5" xfId="36347" xr:uid="{00000000-0005-0000-0000-0000E68D0000}"/>
    <cellStyle name="Normal 59 2 5 2" xfId="36348" xr:uid="{00000000-0005-0000-0000-0000E78D0000}"/>
    <cellStyle name="Normal 59 2 6" xfId="36349" xr:uid="{00000000-0005-0000-0000-0000E88D0000}"/>
    <cellStyle name="Normal 59 3" xfId="36350" xr:uid="{00000000-0005-0000-0000-0000E98D0000}"/>
    <cellStyle name="Normal 59 3 2" xfId="36351" xr:uid="{00000000-0005-0000-0000-0000EA8D0000}"/>
    <cellStyle name="Normal 59 3 2 2" xfId="36352" xr:uid="{00000000-0005-0000-0000-0000EB8D0000}"/>
    <cellStyle name="Normal 59 3 2 2 2" xfId="36353" xr:uid="{00000000-0005-0000-0000-0000EC8D0000}"/>
    <cellStyle name="Normal 59 3 2 3" xfId="36354" xr:uid="{00000000-0005-0000-0000-0000ED8D0000}"/>
    <cellStyle name="Normal 59 3 3" xfId="36355" xr:uid="{00000000-0005-0000-0000-0000EE8D0000}"/>
    <cellStyle name="Normal 59 3 3 2" xfId="36356" xr:uid="{00000000-0005-0000-0000-0000EF8D0000}"/>
    <cellStyle name="Normal 59 3 4" xfId="36357" xr:uid="{00000000-0005-0000-0000-0000F08D0000}"/>
    <cellStyle name="Normal 59 4" xfId="36358" xr:uid="{00000000-0005-0000-0000-0000F18D0000}"/>
    <cellStyle name="Normal 59 4 2" xfId="36359" xr:uid="{00000000-0005-0000-0000-0000F28D0000}"/>
    <cellStyle name="Normal 59 4 2 2" xfId="36360" xr:uid="{00000000-0005-0000-0000-0000F38D0000}"/>
    <cellStyle name="Normal 59 4 3" xfId="36361" xr:uid="{00000000-0005-0000-0000-0000F48D0000}"/>
    <cellStyle name="Normal 59 5" xfId="36362" xr:uid="{00000000-0005-0000-0000-0000F58D0000}"/>
    <cellStyle name="Normal 59 5 2" xfId="36363" xr:uid="{00000000-0005-0000-0000-0000F68D0000}"/>
    <cellStyle name="Normal 59 5 2 2" xfId="36364" xr:uid="{00000000-0005-0000-0000-0000F78D0000}"/>
    <cellStyle name="Normal 59 5 3" xfId="36365" xr:uid="{00000000-0005-0000-0000-0000F88D0000}"/>
    <cellStyle name="Normal 59 6" xfId="36366" xr:uid="{00000000-0005-0000-0000-0000F98D0000}"/>
    <cellStyle name="Normal 59 6 2" xfId="36367" xr:uid="{00000000-0005-0000-0000-0000FA8D0000}"/>
    <cellStyle name="Normal 59 7" xfId="36368" xr:uid="{00000000-0005-0000-0000-0000FB8D0000}"/>
    <cellStyle name="Normal 6" xfId="21" xr:uid="{00000000-0005-0000-0000-0000FC8D0000}"/>
    <cellStyle name="Normal 6 2" xfId="22" xr:uid="{00000000-0005-0000-0000-0000FD8D0000}"/>
    <cellStyle name="Normal 6 2 2" xfId="36369" xr:uid="{00000000-0005-0000-0000-0000FE8D0000}"/>
    <cellStyle name="Normal 6 2 2 2" xfId="36370" xr:uid="{00000000-0005-0000-0000-0000FF8D0000}"/>
    <cellStyle name="Normal 6 2 2 2 2" xfId="36371" xr:uid="{00000000-0005-0000-0000-0000008E0000}"/>
    <cellStyle name="Normal 6 2 2 2 2 2" xfId="36372" xr:uid="{00000000-0005-0000-0000-0000018E0000}"/>
    <cellStyle name="Normal 6 2 2 2 2 2 2" xfId="36373" xr:uid="{00000000-0005-0000-0000-0000028E0000}"/>
    <cellStyle name="Normal 6 2 2 2 2 2 2 2" xfId="36374" xr:uid="{00000000-0005-0000-0000-0000038E0000}"/>
    <cellStyle name="Normal 6 2 2 2 2 2 3" xfId="36375" xr:uid="{00000000-0005-0000-0000-0000048E0000}"/>
    <cellStyle name="Normal 6 2 2 2 2 3" xfId="36376" xr:uid="{00000000-0005-0000-0000-0000058E0000}"/>
    <cellStyle name="Normal 6 2 2 2 2 3 2" xfId="36377" xr:uid="{00000000-0005-0000-0000-0000068E0000}"/>
    <cellStyle name="Normal 6 2 2 2 2 4" xfId="36378" xr:uid="{00000000-0005-0000-0000-0000078E0000}"/>
    <cellStyle name="Normal 6 2 2 2 3" xfId="36379" xr:uid="{00000000-0005-0000-0000-0000088E0000}"/>
    <cellStyle name="Normal 6 2 2 2 3 2" xfId="36380" xr:uid="{00000000-0005-0000-0000-0000098E0000}"/>
    <cellStyle name="Normal 6 2 2 2 3 2 2" xfId="36381" xr:uid="{00000000-0005-0000-0000-00000A8E0000}"/>
    <cellStyle name="Normal 6 2 2 2 3 3" xfId="36382" xr:uid="{00000000-0005-0000-0000-00000B8E0000}"/>
    <cellStyle name="Normal 6 2 2 2 4" xfId="36383" xr:uid="{00000000-0005-0000-0000-00000C8E0000}"/>
    <cellStyle name="Normal 6 2 2 2 4 2" xfId="36384" xr:uid="{00000000-0005-0000-0000-00000D8E0000}"/>
    <cellStyle name="Normal 6 2 2 2 4 2 2" xfId="36385" xr:uid="{00000000-0005-0000-0000-00000E8E0000}"/>
    <cellStyle name="Normal 6 2 2 2 4 3" xfId="36386" xr:uid="{00000000-0005-0000-0000-00000F8E0000}"/>
    <cellStyle name="Normal 6 2 2 2 5" xfId="36387" xr:uid="{00000000-0005-0000-0000-0000108E0000}"/>
    <cellStyle name="Normal 6 2 2 2 5 2" xfId="36388" xr:uid="{00000000-0005-0000-0000-0000118E0000}"/>
    <cellStyle name="Normal 6 2 2 2 6" xfId="36389" xr:uid="{00000000-0005-0000-0000-0000128E0000}"/>
    <cellStyle name="Normal 6 2 2 3" xfId="36390" xr:uid="{00000000-0005-0000-0000-0000138E0000}"/>
    <cellStyle name="Normal 6 2 2 3 2" xfId="36391" xr:uid="{00000000-0005-0000-0000-0000148E0000}"/>
    <cellStyle name="Normal 6 2 2 3 2 2" xfId="36392" xr:uid="{00000000-0005-0000-0000-0000158E0000}"/>
    <cellStyle name="Normal 6 2 2 3 2 2 2" xfId="36393" xr:uid="{00000000-0005-0000-0000-0000168E0000}"/>
    <cellStyle name="Normal 6 2 2 3 2 3" xfId="36394" xr:uid="{00000000-0005-0000-0000-0000178E0000}"/>
    <cellStyle name="Normal 6 2 2 3 3" xfId="36395" xr:uid="{00000000-0005-0000-0000-0000188E0000}"/>
    <cellStyle name="Normal 6 2 2 3 3 2" xfId="36396" xr:uid="{00000000-0005-0000-0000-0000198E0000}"/>
    <cellStyle name="Normal 6 2 2 3 4" xfId="36397" xr:uid="{00000000-0005-0000-0000-00001A8E0000}"/>
    <cellStyle name="Normal 6 2 2 4" xfId="36398" xr:uid="{00000000-0005-0000-0000-00001B8E0000}"/>
    <cellStyle name="Normal 6 2 2 4 2" xfId="36399" xr:uid="{00000000-0005-0000-0000-00001C8E0000}"/>
    <cellStyle name="Normal 6 2 2 4 2 2" xfId="36400" xr:uid="{00000000-0005-0000-0000-00001D8E0000}"/>
    <cellStyle name="Normal 6 2 2 4 3" xfId="36401" xr:uid="{00000000-0005-0000-0000-00001E8E0000}"/>
    <cellStyle name="Normal 6 2 2 5" xfId="36402" xr:uid="{00000000-0005-0000-0000-00001F8E0000}"/>
    <cellStyle name="Normal 6 2 2 5 2" xfId="36403" xr:uid="{00000000-0005-0000-0000-0000208E0000}"/>
    <cellStyle name="Normal 6 2 2 5 2 2" xfId="36404" xr:uid="{00000000-0005-0000-0000-0000218E0000}"/>
    <cellStyle name="Normal 6 2 2 5 3" xfId="36405" xr:uid="{00000000-0005-0000-0000-0000228E0000}"/>
    <cellStyle name="Normal 6 2 2 6" xfId="36406" xr:uid="{00000000-0005-0000-0000-0000238E0000}"/>
    <cellStyle name="Normal 6 2 2 6 2" xfId="36407" xr:uid="{00000000-0005-0000-0000-0000248E0000}"/>
    <cellStyle name="Normal 6 2 2 7" xfId="36408" xr:uid="{00000000-0005-0000-0000-0000258E0000}"/>
    <cellStyle name="Normal 6 2 3" xfId="36409" xr:uid="{00000000-0005-0000-0000-0000268E0000}"/>
    <cellStyle name="Normal 6 2 3 2" xfId="36410" xr:uid="{00000000-0005-0000-0000-0000278E0000}"/>
    <cellStyle name="Normal 6 2 3 2 2" xfId="36411" xr:uid="{00000000-0005-0000-0000-0000288E0000}"/>
    <cellStyle name="Normal 6 2 3 2 2 2" xfId="36412" xr:uid="{00000000-0005-0000-0000-0000298E0000}"/>
    <cellStyle name="Normal 6 2 3 2 2 2 2" xfId="36413" xr:uid="{00000000-0005-0000-0000-00002A8E0000}"/>
    <cellStyle name="Normal 6 2 3 2 2 3" xfId="36414" xr:uid="{00000000-0005-0000-0000-00002B8E0000}"/>
    <cellStyle name="Normal 6 2 3 2 3" xfId="36415" xr:uid="{00000000-0005-0000-0000-00002C8E0000}"/>
    <cellStyle name="Normal 6 2 3 2 3 2" xfId="36416" xr:uid="{00000000-0005-0000-0000-00002D8E0000}"/>
    <cellStyle name="Normal 6 2 3 2 4" xfId="36417" xr:uid="{00000000-0005-0000-0000-00002E8E0000}"/>
    <cellStyle name="Normal 6 2 3 3" xfId="36418" xr:uid="{00000000-0005-0000-0000-00002F8E0000}"/>
    <cellStyle name="Normal 6 2 3 3 2" xfId="36419" xr:uid="{00000000-0005-0000-0000-0000308E0000}"/>
    <cellStyle name="Normal 6 2 3 3 2 2" xfId="36420" xr:uid="{00000000-0005-0000-0000-0000318E0000}"/>
    <cellStyle name="Normal 6 2 3 3 3" xfId="36421" xr:uid="{00000000-0005-0000-0000-0000328E0000}"/>
    <cellStyle name="Normal 6 2 3 4" xfId="36422" xr:uid="{00000000-0005-0000-0000-0000338E0000}"/>
    <cellStyle name="Normal 6 2 3 4 2" xfId="36423" xr:uid="{00000000-0005-0000-0000-0000348E0000}"/>
    <cellStyle name="Normal 6 2 3 4 2 2" xfId="36424" xr:uid="{00000000-0005-0000-0000-0000358E0000}"/>
    <cellStyle name="Normal 6 2 3 4 3" xfId="36425" xr:uid="{00000000-0005-0000-0000-0000368E0000}"/>
    <cellStyle name="Normal 6 2 3 5" xfId="36426" xr:uid="{00000000-0005-0000-0000-0000378E0000}"/>
    <cellStyle name="Normal 6 2 3 5 2" xfId="36427" xr:uid="{00000000-0005-0000-0000-0000388E0000}"/>
    <cellStyle name="Normal 6 2 3 6" xfId="36428" xr:uid="{00000000-0005-0000-0000-0000398E0000}"/>
    <cellStyle name="Normal 6 2 4" xfId="36429" xr:uid="{00000000-0005-0000-0000-00003A8E0000}"/>
    <cellStyle name="Normal 6 2 4 2" xfId="36430" xr:uid="{00000000-0005-0000-0000-00003B8E0000}"/>
    <cellStyle name="Normal 6 2 4 2 2" xfId="36431" xr:uid="{00000000-0005-0000-0000-00003C8E0000}"/>
    <cellStyle name="Normal 6 2 4 2 2 2" xfId="36432" xr:uid="{00000000-0005-0000-0000-00003D8E0000}"/>
    <cellStyle name="Normal 6 2 4 2 3" xfId="36433" xr:uid="{00000000-0005-0000-0000-00003E8E0000}"/>
    <cellStyle name="Normal 6 2 4 3" xfId="36434" xr:uid="{00000000-0005-0000-0000-00003F8E0000}"/>
    <cellStyle name="Normal 6 2 4 3 2" xfId="36435" xr:uid="{00000000-0005-0000-0000-0000408E0000}"/>
    <cellStyle name="Normal 6 2 4 4" xfId="36436" xr:uid="{00000000-0005-0000-0000-0000418E0000}"/>
    <cellStyle name="Normal 6 2 5" xfId="36437" xr:uid="{00000000-0005-0000-0000-0000428E0000}"/>
    <cellStyle name="Normal 6 2 5 2" xfId="36438" xr:uid="{00000000-0005-0000-0000-0000438E0000}"/>
    <cellStyle name="Normal 6 2 5 2 2" xfId="36439" xr:uid="{00000000-0005-0000-0000-0000448E0000}"/>
    <cellStyle name="Normal 6 2 5 3" xfId="36440" xr:uid="{00000000-0005-0000-0000-0000458E0000}"/>
    <cellStyle name="Normal 6 2 6" xfId="36441" xr:uid="{00000000-0005-0000-0000-0000468E0000}"/>
    <cellStyle name="Normal 6 2 6 2" xfId="36442" xr:uid="{00000000-0005-0000-0000-0000478E0000}"/>
    <cellStyle name="Normal 6 2 6 2 2" xfId="36443" xr:uid="{00000000-0005-0000-0000-0000488E0000}"/>
    <cellStyle name="Normal 6 2 6 3" xfId="36444" xr:uid="{00000000-0005-0000-0000-0000498E0000}"/>
    <cellStyle name="Normal 6 2 7" xfId="36445" xr:uid="{00000000-0005-0000-0000-00004A8E0000}"/>
    <cellStyle name="Normal 6 2 7 2" xfId="36446" xr:uid="{00000000-0005-0000-0000-00004B8E0000}"/>
    <cellStyle name="Normal 6 2 8" xfId="36447" xr:uid="{00000000-0005-0000-0000-00004C8E0000}"/>
    <cellStyle name="Normal 6 3" xfId="36448" xr:uid="{00000000-0005-0000-0000-00004D8E0000}"/>
    <cellStyle name="Normal 6 3 2" xfId="36449" xr:uid="{00000000-0005-0000-0000-00004E8E0000}"/>
    <cellStyle name="Normal 6 3 2 2" xfId="36450" xr:uid="{00000000-0005-0000-0000-00004F8E0000}"/>
    <cellStyle name="Normal 6 3 2 2 2" xfId="36451" xr:uid="{00000000-0005-0000-0000-0000508E0000}"/>
    <cellStyle name="Normal 6 3 2 2 2 2" xfId="36452" xr:uid="{00000000-0005-0000-0000-0000518E0000}"/>
    <cellStyle name="Normal 6 3 2 2 2 2 2" xfId="36453" xr:uid="{00000000-0005-0000-0000-0000528E0000}"/>
    <cellStyle name="Normal 6 3 2 2 2 3" xfId="36454" xr:uid="{00000000-0005-0000-0000-0000538E0000}"/>
    <cellStyle name="Normal 6 3 2 2 3" xfId="36455" xr:uid="{00000000-0005-0000-0000-0000548E0000}"/>
    <cellStyle name="Normal 6 3 2 2 3 2" xfId="36456" xr:uid="{00000000-0005-0000-0000-0000558E0000}"/>
    <cellStyle name="Normal 6 3 2 2 4" xfId="36457" xr:uid="{00000000-0005-0000-0000-0000568E0000}"/>
    <cellStyle name="Normal 6 3 2 3" xfId="36458" xr:uid="{00000000-0005-0000-0000-0000578E0000}"/>
    <cellStyle name="Normal 6 3 2 3 2" xfId="36459" xr:uid="{00000000-0005-0000-0000-0000588E0000}"/>
    <cellStyle name="Normal 6 3 2 3 2 2" xfId="36460" xr:uid="{00000000-0005-0000-0000-0000598E0000}"/>
    <cellStyle name="Normal 6 3 2 3 3" xfId="36461" xr:uid="{00000000-0005-0000-0000-00005A8E0000}"/>
    <cellStyle name="Normal 6 3 2 4" xfId="36462" xr:uid="{00000000-0005-0000-0000-00005B8E0000}"/>
    <cellStyle name="Normal 6 3 2 4 2" xfId="36463" xr:uid="{00000000-0005-0000-0000-00005C8E0000}"/>
    <cellStyle name="Normal 6 3 2 4 2 2" xfId="36464" xr:uid="{00000000-0005-0000-0000-00005D8E0000}"/>
    <cellStyle name="Normal 6 3 2 4 3" xfId="36465" xr:uid="{00000000-0005-0000-0000-00005E8E0000}"/>
    <cellStyle name="Normal 6 3 2 5" xfId="36466" xr:uid="{00000000-0005-0000-0000-00005F8E0000}"/>
    <cellStyle name="Normal 6 3 2 5 2" xfId="36467" xr:uid="{00000000-0005-0000-0000-0000608E0000}"/>
    <cellStyle name="Normal 6 3 2 6" xfId="36468" xr:uid="{00000000-0005-0000-0000-0000618E0000}"/>
    <cellStyle name="Normal 6 3 3" xfId="36469" xr:uid="{00000000-0005-0000-0000-0000628E0000}"/>
    <cellStyle name="Normal 6 3 3 2" xfId="36470" xr:uid="{00000000-0005-0000-0000-0000638E0000}"/>
    <cellStyle name="Normal 6 3 3 2 2" xfId="36471" xr:uid="{00000000-0005-0000-0000-0000648E0000}"/>
    <cellStyle name="Normal 6 3 3 2 2 2" xfId="36472" xr:uid="{00000000-0005-0000-0000-0000658E0000}"/>
    <cellStyle name="Normal 6 3 3 2 3" xfId="36473" xr:uid="{00000000-0005-0000-0000-0000668E0000}"/>
    <cellStyle name="Normal 6 3 3 3" xfId="36474" xr:uid="{00000000-0005-0000-0000-0000678E0000}"/>
    <cellStyle name="Normal 6 3 3 3 2" xfId="36475" xr:uid="{00000000-0005-0000-0000-0000688E0000}"/>
    <cellStyle name="Normal 6 3 3 4" xfId="36476" xr:uid="{00000000-0005-0000-0000-0000698E0000}"/>
    <cellStyle name="Normal 6 3 4" xfId="36477" xr:uid="{00000000-0005-0000-0000-00006A8E0000}"/>
    <cellStyle name="Normal 6 3 4 2" xfId="36478" xr:uid="{00000000-0005-0000-0000-00006B8E0000}"/>
    <cellStyle name="Normal 6 3 4 2 2" xfId="36479" xr:uid="{00000000-0005-0000-0000-00006C8E0000}"/>
    <cellStyle name="Normal 6 3 4 3" xfId="36480" xr:uid="{00000000-0005-0000-0000-00006D8E0000}"/>
    <cellStyle name="Normal 6 3 5" xfId="36481" xr:uid="{00000000-0005-0000-0000-00006E8E0000}"/>
    <cellStyle name="Normal 6 3 5 2" xfId="36482" xr:uid="{00000000-0005-0000-0000-00006F8E0000}"/>
    <cellStyle name="Normal 6 3 5 2 2" xfId="36483" xr:uid="{00000000-0005-0000-0000-0000708E0000}"/>
    <cellStyle name="Normal 6 3 5 3" xfId="36484" xr:uid="{00000000-0005-0000-0000-0000718E0000}"/>
    <cellStyle name="Normal 6 3 6" xfId="36485" xr:uid="{00000000-0005-0000-0000-0000728E0000}"/>
    <cellStyle name="Normal 6 3 6 2" xfId="36486" xr:uid="{00000000-0005-0000-0000-0000738E0000}"/>
    <cellStyle name="Normal 6 3 7" xfId="36487" xr:uid="{00000000-0005-0000-0000-0000748E0000}"/>
    <cellStyle name="Normal 6 4" xfId="36488" xr:uid="{00000000-0005-0000-0000-0000758E0000}"/>
    <cellStyle name="Normal 6 4 2" xfId="36489" xr:uid="{00000000-0005-0000-0000-0000768E0000}"/>
    <cellStyle name="Normal 6 4 2 2" xfId="36490" xr:uid="{00000000-0005-0000-0000-0000778E0000}"/>
    <cellStyle name="Normal 6 4 2 2 2" xfId="36491" xr:uid="{00000000-0005-0000-0000-0000788E0000}"/>
    <cellStyle name="Normal 6 4 2 2 2 2" xfId="36492" xr:uid="{00000000-0005-0000-0000-0000798E0000}"/>
    <cellStyle name="Normal 6 4 2 2 3" xfId="36493" xr:uid="{00000000-0005-0000-0000-00007A8E0000}"/>
    <cellStyle name="Normal 6 4 2 3" xfId="36494" xr:uid="{00000000-0005-0000-0000-00007B8E0000}"/>
    <cellStyle name="Normal 6 4 2 3 2" xfId="36495" xr:uid="{00000000-0005-0000-0000-00007C8E0000}"/>
    <cellStyle name="Normal 6 4 2 4" xfId="36496" xr:uid="{00000000-0005-0000-0000-00007D8E0000}"/>
    <cellStyle name="Normal 6 4 3" xfId="36497" xr:uid="{00000000-0005-0000-0000-00007E8E0000}"/>
    <cellStyle name="Normal 6 4 3 2" xfId="36498" xr:uid="{00000000-0005-0000-0000-00007F8E0000}"/>
    <cellStyle name="Normal 6 4 3 2 2" xfId="36499" xr:uid="{00000000-0005-0000-0000-0000808E0000}"/>
    <cellStyle name="Normal 6 4 3 3" xfId="36500" xr:uid="{00000000-0005-0000-0000-0000818E0000}"/>
    <cellStyle name="Normal 6 4 4" xfId="36501" xr:uid="{00000000-0005-0000-0000-0000828E0000}"/>
    <cellStyle name="Normal 6 4 4 2" xfId="36502" xr:uid="{00000000-0005-0000-0000-0000838E0000}"/>
    <cellStyle name="Normal 6 4 4 2 2" xfId="36503" xr:uid="{00000000-0005-0000-0000-0000848E0000}"/>
    <cellStyle name="Normal 6 4 4 3" xfId="36504" xr:uid="{00000000-0005-0000-0000-0000858E0000}"/>
    <cellStyle name="Normal 6 4 5" xfId="36505" xr:uid="{00000000-0005-0000-0000-0000868E0000}"/>
    <cellStyle name="Normal 6 4 5 2" xfId="36506" xr:uid="{00000000-0005-0000-0000-0000878E0000}"/>
    <cellStyle name="Normal 6 4 6" xfId="36507" xr:uid="{00000000-0005-0000-0000-0000888E0000}"/>
    <cellStyle name="Normal 6 5" xfId="36508" xr:uid="{00000000-0005-0000-0000-0000898E0000}"/>
    <cellStyle name="Normal 6 5 2" xfId="36509" xr:uid="{00000000-0005-0000-0000-00008A8E0000}"/>
    <cellStyle name="Normal 6 5 2 2" xfId="36510" xr:uid="{00000000-0005-0000-0000-00008B8E0000}"/>
    <cellStyle name="Normal 6 5 2 2 2" xfId="36511" xr:uid="{00000000-0005-0000-0000-00008C8E0000}"/>
    <cellStyle name="Normal 6 5 2 3" xfId="36512" xr:uid="{00000000-0005-0000-0000-00008D8E0000}"/>
    <cellStyle name="Normal 6 5 3" xfId="36513" xr:uid="{00000000-0005-0000-0000-00008E8E0000}"/>
    <cellStyle name="Normal 6 5 3 2" xfId="36514" xr:uid="{00000000-0005-0000-0000-00008F8E0000}"/>
    <cellStyle name="Normal 6 5 4" xfId="36515" xr:uid="{00000000-0005-0000-0000-0000908E0000}"/>
    <cellStyle name="Normal 6 6" xfId="36516" xr:uid="{00000000-0005-0000-0000-0000918E0000}"/>
    <cellStyle name="Normal 6 6 2" xfId="36517" xr:uid="{00000000-0005-0000-0000-0000928E0000}"/>
    <cellStyle name="Normal 6 6 2 2" xfId="36518" xr:uid="{00000000-0005-0000-0000-0000938E0000}"/>
    <cellStyle name="Normal 6 6 3" xfId="36519" xr:uid="{00000000-0005-0000-0000-0000948E0000}"/>
    <cellStyle name="Normal 6 7" xfId="36520" xr:uid="{00000000-0005-0000-0000-0000958E0000}"/>
    <cellStyle name="Normal 6 7 2" xfId="36521" xr:uid="{00000000-0005-0000-0000-0000968E0000}"/>
    <cellStyle name="Normal 6 7 2 2" xfId="36522" xr:uid="{00000000-0005-0000-0000-0000978E0000}"/>
    <cellStyle name="Normal 6 7 3" xfId="36523" xr:uid="{00000000-0005-0000-0000-0000988E0000}"/>
    <cellStyle name="Normal 6 8" xfId="36524" xr:uid="{00000000-0005-0000-0000-0000998E0000}"/>
    <cellStyle name="Normal 6 8 2" xfId="36525" xr:uid="{00000000-0005-0000-0000-00009A8E0000}"/>
    <cellStyle name="Normal 6 9" xfId="36526" xr:uid="{00000000-0005-0000-0000-00009B8E0000}"/>
    <cellStyle name="Normal 60" xfId="36527" xr:uid="{00000000-0005-0000-0000-00009C8E0000}"/>
    <cellStyle name="Normal 60 2" xfId="36528" xr:uid="{00000000-0005-0000-0000-00009D8E0000}"/>
    <cellStyle name="Normal 60 2 2" xfId="36529" xr:uid="{00000000-0005-0000-0000-00009E8E0000}"/>
    <cellStyle name="Normal 60 2 2 2" xfId="36530" xr:uid="{00000000-0005-0000-0000-00009F8E0000}"/>
    <cellStyle name="Normal 60 2 2 2 2" xfId="36531" xr:uid="{00000000-0005-0000-0000-0000A08E0000}"/>
    <cellStyle name="Normal 60 2 2 2 2 2" xfId="36532" xr:uid="{00000000-0005-0000-0000-0000A18E0000}"/>
    <cellStyle name="Normal 60 2 2 2 3" xfId="36533" xr:uid="{00000000-0005-0000-0000-0000A28E0000}"/>
    <cellStyle name="Normal 60 2 2 3" xfId="36534" xr:uid="{00000000-0005-0000-0000-0000A38E0000}"/>
    <cellStyle name="Normal 60 2 2 3 2" xfId="36535" xr:uid="{00000000-0005-0000-0000-0000A48E0000}"/>
    <cellStyle name="Normal 60 2 2 4" xfId="36536" xr:uid="{00000000-0005-0000-0000-0000A58E0000}"/>
    <cellStyle name="Normal 60 2 3" xfId="36537" xr:uid="{00000000-0005-0000-0000-0000A68E0000}"/>
    <cellStyle name="Normal 60 2 3 2" xfId="36538" xr:uid="{00000000-0005-0000-0000-0000A78E0000}"/>
    <cellStyle name="Normal 60 2 3 2 2" xfId="36539" xr:uid="{00000000-0005-0000-0000-0000A88E0000}"/>
    <cellStyle name="Normal 60 2 3 3" xfId="36540" xr:uid="{00000000-0005-0000-0000-0000A98E0000}"/>
    <cellStyle name="Normal 60 2 4" xfId="36541" xr:uid="{00000000-0005-0000-0000-0000AA8E0000}"/>
    <cellStyle name="Normal 60 2 4 2" xfId="36542" xr:uid="{00000000-0005-0000-0000-0000AB8E0000}"/>
    <cellStyle name="Normal 60 2 4 2 2" xfId="36543" xr:uid="{00000000-0005-0000-0000-0000AC8E0000}"/>
    <cellStyle name="Normal 60 2 4 3" xfId="36544" xr:uid="{00000000-0005-0000-0000-0000AD8E0000}"/>
    <cellStyle name="Normal 60 2 5" xfId="36545" xr:uid="{00000000-0005-0000-0000-0000AE8E0000}"/>
    <cellStyle name="Normal 60 2 5 2" xfId="36546" xr:uid="{00000000-0005-0000-0000-0000AF8E0000}"/>
    <cellStyle name="Normal 60 2 6" xfId="36547" xr:uid="{00000000-0005-0000-0000-0000B08E0000}"/>
    <cellStyle name="Normal 60 3" xfId="36548" xr:uid="{00000000-0005-0000-0000-0000B18E0000}"/>
    <cellStyle name="Normal 60 3 2" xfId="36549" xr:uid="{00000000-0005-0000-0000-0000B28E0000}"/>
    <cellStyle name="Normal 60 3 2 2" xfId="36550" xr:uid="{00000000-0005-0000-0000-0000B38E0000}"/>
    <cellStyle name="Normal 60 3 2 2 2" xfId="36551" xr:uid="{00000000-0005-0000-0000-0000B48E0000}"/>
    <cellStyle name="Normal 60 3 2 3" xfId="36552" xr:uid="{00000000-0005-0000-0000-0000B58E0000}"/>
    <cellStyle name="Normal 60 3 3" xfId="36553" xr:uid="{00000000-0005-0000-0000-0000B68E0000}"/>
    <cellStyle name="Normal 60 3 3 2" xfId="36554" xr:uid="{00000000-0005-0000-0000-0000B78E0000}"/>
    <cellStyle name="Normal 60 3 4" xfId="36555" xr:uid="{00000000-0005-0000-0000-0000B88E0000}"/>
    <cellStyle name="Normal 60 4" xfId="36556" xr:uid="{00000000-0005-0000-0000-0000B98E0000}"/>
    <cellStyle name="Normal 60 4 2" xfId="36557" xr:uid="{00000000-0005-0000-0000-0000BA8E0000}"/>
    <cellStyle name="Normal 60 4 2 2" xfId="36558" xr:uid="{00000000-0005-0000-0000-0000BB8E0000}"/>
    <cellStyle name="Normal 60 4 3" xfId="36559" xr:uid="{00000000-0005-0000-0000-0000BC8E0000}"/>
    <cellStyle name="Normal 60 5" xfId="36560" xr:uid="{00000000-0005-0000-0000-0000BD8E0000}"/>
    <cellStyle name="Normal 60 5 2" xfId="36561" xr:uid="{00000000-0005-0000-0000-0000BE8E0000}"/>
    <cellStyle name="Normal 60 5 2 2" xfId="36562" xr:uid="{00000000-0005-0000-0000-0000BF8E0000}"/>
    <cellStyle name="Normal 60 5 3" xfId="36563" xr:uid="{00000000-0005-0000-0000-0000C08E0000}"/>
    <cellStyle name="Normal 60 6" xfId="36564" xr:uid="{00000000-0005-0000-0000-0000C18E0000}"/>
    <cellStyle name="Normal 60 6 2" xfId="36565" xr:uid="{00000000-0005-0000-0000-0000C28E0000}"/>
    <cellStyle name="Normal 60 7" xfId="36566" xr:uid="{00000000-0005-0000-0000-0000C38E0000}"/>
    <cellStyle name="Normal 61" xfId="36567" xr:uid="{00000000-0005-0000-0000-0000C48E0000}"/>
    <cellStyle name="Normal 61 2" xfId="36568" xr:uid="{00000000-0005-0000-0000-0000C58E0000}"/>
    <cellStyle name="Normal 61 2 2" xfId="36569" xr:uid="{00000000-0005-0000-0000-0000C68E0000}"/>
    <cellStyle name="Normal 61 2 2 2" xfId="36570" xr:uid="{00000000-0005-0000-0000-0000C78E0000}"/>
    <cellStyle name="Normal 61 2 2 2 2" xfId="36571" xr:uid="{00000000-0005-0000-0000-0000C88E0000}"/>
    <cellStyle name="Normal 61 2 2 2 2 2" xfId="36572" xr:uid="{00000000-0005-0000-0000-0000C98E0000}"/>
    <cellStyle name="Normal 61 2 2 2 3" xfId="36573" xr:uid="{00000000-0005-0000-0000-0000CA8E0000}"/>
    <cellStyle name="Normal 61 2 2 3" xfId="36574" xr:uid="{00000000-0005-0000-0000-0000CB8E0000}"/>
    <cellStyle name="Normal 61 2 2 3 2" xfId="36575" xr:uid="{00000000-0005-0000-0000-0000CC8E0000}"/>
    <cellStyle name="Normal 61 2 2 4" xfId="36576" xr:uid="{00000000-0005-0000-0000-0000CD8E0000}"/>
    <cellStyle name="Normal 61 2 3" xfId="36577" xr:uid="{00000000-0005-0000-0000-0000CE8E0000}"/>
    <cellStyle name="Normal 61 2 3 2" xfId="36578" xr:uid="{00000000-0005-0000-0000-0000CF8E0000}"/>
    <cellStyle name="Normal 61 2 3 2 2" xfId="36579" xr:uid="{00000000-0005-0000-0000-0000D08E0000}"/>
    <cellStyle name="Normal 61 2 3 3" xfId="36580" xr:uid="{00000000-0005-0000-0000-0000D18E0000}"/>
    <cellStyle name="Normal 61 2 4" xfId="36581" xr:uid="{00000000-0005-0000-0000-0000D28E0000}"/>
    <cellStyle name="Normal 61 2 4 2" xfId="36582" xr:uid="{00000000-0005-0000-0000-0000D38E0000}"/>
    <cellStyle name="Normal 61 2 4 2 2" xfId="36583" xr:uid="{00000000-0005-0000-0000-0000D48E0000}"/>
    <cellStyle name="Normal 61 2 4 3" xfId="36584" xr:uid="{00000000-0005-0000-0000-0000D58E0000}"/>
    <cellStyle name="Normal 61 2 5" xfId="36585" xr:uid="{00000000-0005-0000-0000-0000D68E0000}"/>
    <cellStyle name="Normal 61 2 5 2" xfId="36586" xr:uid="{00000000-0005-0000-0000-0000D78E0000}"/>
    <cellStyle name="Normal 61 2 6" xfId="36587" xr:uid="{00000000-0005-0000-0000-0000D88E0000}"/>
    <cellStyle name="Normal 61 3" xfId="36588" xr:uid="{00000000-0005-0000-0000-0000D98E0000}"/>
    <cellStyle name="Normal 61 3 2" xfId="36589" xr:uid="{00000000-0005-0000-0000-0000DA8E0000}"/>
    <cellStyle name="Normal 61 3 2 2" xfId="36590" xr:uid="{00000000-0005-0000-0000-0000DB8E0000}"/>
    <cellStyle name="Normal 61 3 2 2 2" xfId="36591" xr:uid="{00000000-0005-0000-0000-0000DC8E0000}"/>
    <cellStyle name="Normal 61 3 2 3" xfId="36592" xr:uid="{00000000-0005-0000-0000-0000DD8E0000}"/>
    <cellStyle name="Normal 61 3 3" xfId="36593" xr:uid="{00000000-0005-0000-0000-0000DE8E0000}"/>
    <cellStyle name="Normal 61 3 3 2" xfId="36594" xr:uid="{00000000-0005-0000-0000-0000DF8E0000}"/>
    <cellStyle name="Normal 61 3 4" xfId="36595" xr:uid="{00000000-0005-0000-0000-0000E08E0000}"/>
    <cellStyle name="Normal 61 4" xfId="36596" xr:uid="{00000000-0005-0000-0000-0000E18E0000}"/>
    <cellStyle name="Normal 61 4 2" xfId="36597" xr:uid="{00000000-0005-0000-0000-0000E28E0000}"/>
    <cellStyle name="Normal 61 4 2 2" xfId="36598" xr:uid="{00000000-0005-0000-0000-0000E38E0000}"/>
    <cellStyle name="Normal 61 4 3" xfId="36599" xr:uid="{00000000-0005-0000-0000-0000E48E0000}"/>
    <cellStyle name="Normal 61 5" xfId="36600" xr:uid="{00000000-0005-0000-0000-0000E58E0000}"/>
    <cellStyle name="Normal 61 5 2" xfId="36601" xr:uid="{00000000-0005-0000-0000-0000E68E0000}"/>
    <cellStyle name="Normal 61 5 2 2" xfId="36602" xr:uid="{00000000-0005-0000-0000-0000E78E0000}"/>
    <cellStyle name="Normal 61 5 3" xfId="36603" xr:uid="{00000000-0005-0000-0000-0000E88E0000}"/>
    <cellStyle name="Normal 61 6" xfId="36604" xr:uid="{00000000-0005-0000-0000-0000E98E0000}"/>
    <cellStyle name="Normal 61 6 2" xfId="36605" xr:uid="{00000000-0005-0000-0000-0000EA8E0000}"/>
    <cellStyle name="Normal 61 7" xfId="36606" xr:uid="{00000000-0005-0000-0000-0000EB8E0000}"/>
    <cellStyle name="Normal 62" xfId="36607" xr:uid="{00000000-0005-0000-0000-0000EC8E0000}"/>
    <cellStyle name="Normal 62 2" xfId="36608" xr:uid="{00000000-0005-0000-0000-0000ED8E0000}"/>
    <cellStyle name="Normal 62 2 2" xfId="36609" xr:uid="{00000000-0005-0000-0000-0000EE8E0000}"/>
    <cellStyle name="Normal 62 2 2 2" xfId="36610" xr:uid="{00000000-0005-0000-0000-0000EF8E0000}"/>
    <cellStyle name="Normal 62 2 2 2 2" xfId="36611" xr:uid="{00000000-0005-0000-0000-0000F08E0000}"/>
    <cellStyle name="Normal 62 2 2 2 2 2" xfId="36612" xr:uid="{00000000-0005-0000-0000-0000F18E0000}"/>
    <cellStyle name="Normal 62 2 2 2 3" xfId="36613" xr:uid="{00000000-0005-0000-0000-0000F28E0000}"/>
    <cellStyle name="Normal 62 2 2 3" xfId="36614" xr:uid="{00000000-0005-0000-0000-0000F38E0000}"/>
    <cellStyle name="Normal 62 2 2 3 2" xfId="36615" xr:uid="{00000000-0005-0000-0000-0000F48E0000}"/>
    <cellStyle name="Normal 62 2 2 4" xfId="36616" xr:uid="{00000000-0005-0000-0000-0000F58E0000}"/>
    <cellStyle name="Normal 62 2 3" xfId="36617" xr:uid="{00000000-0005-0000-0000-0000F68E0000}"/>
    <cellStyle name="Normal 62 2 3 2" xfId="36618" xr:uid="{00000000-0005-0000-0000-0000F78E0000}"/>
    <cellStyle name="Normal 62 2 3 2 2" xfId="36619" xr:uid="{00000000-0005-0000-0000-0000F88E0000}"/>
    <cellStyle name="Normal 62 2 3 3" xfId="36620" xr:uid="{00000000-0005-0000-0000-0000F98E0000}"/>
    <cellStyle name="Normal 62 2 4" xfId="36621" xr:uid="{00000000-0005-0000-0000-0000FA8E0000}"/>
    <cellStyle name="Normal 62 2 4 2" xfId="36622" xr:uid="{00000000-0005-0000-0000-0000FB8E0000}"/>
    <cellStyle name="Normal 62 2 4 2 2" xfId="36623" xr:uid="{00000000-0005-0000-0000-0000FC8E0000}"/>
    <cellStyle name="Normal 62 2 4 3" xfId="36624" xr:uid="{00000000-0005-0000-0000-0000FD8E0000}"/>
    <cellStyle name="Normal 62 2 5" xfId="36625" xr:uid="{00000000-0005-0000-0000-0000FE8E0000}"/>
    <cellStyle name="Normal 62 2 5 2" xfId="36626" xr:uid="{00000000-0005-0000-0000-0000FF8E0000}"/>
    <cellStyle name="Normal 62 2 6" xfId="36627" xr:uid="{00000000-0005-0000-0000-0000008F0000}"/>
    <cellStyle name="Normal 62 3" xfId="36628" xr:uid="{00000000-0005-0000-0000-0000018F0000}"/>
    <cellStyle name="Normal 62 3 2" xfId="36629" xr:uid="{00000000-0005-0000-0000-0000028F0000}"/>
    <cellStyle name="Normal 62 3 2 2" xfId="36630" xr:uid="{00000000-0005-0000-0000-0000038F0000}"/>
    <cellStyle name="Normal 62 3 2 2 2" xfId="36631" xr:uid="{00000000-0005-0000-0000-0000048F0000}"/>
    <cellStyle name="Normal 62 3 2 3" xfId="36632" xr:uid="{00000000-0005-0000-0000-0000058F0000}"/>
    <cellStyle name="Normal 62 3 3" xfId="36633" xr:uid="{00000000-0005-0000-0000-0000068F0000}"/>
    <cellStyle name="Normal 62 3 3 2" xfId="36634" xr:uid="{00000000-0005-0000-0000-0000078F0000}"/>
    <cellStyle name="Normal 62 3 4" xfId="36635" xr:uid="{00000000-0005-0000-0000-0000088F0000}"/>
    <cellStyle name="Normal 62 4" xfId="36636" xr:uid="{00000000-0005-0000-0000-0000098F0000}"/>
    <cellStyle name="Normal 62 4 2" xfId="36637" xr:uid="{00000000-0005-0000-0000-00000A8F0000}"/>
    <cellStyle name="Normal 62 4 2 2" xfId="36638" xr:uid="{00000000-0005-0000-0000-00000B8F0000}"/>
    <cellStyle name="Normal 62 4 3" xfId="36639" xr:uid="{00000000-0005-0000-0000-00000C8F0000}"/>
    <cellStyle name="Normal 62 5" xfId="36640" xr:uid="{00000000-0005-0000-0000-00000D8F0000}"/>
    <cellStyle name="Normal 62 5 2" xfId="36641" xr:uid="{00000000-0005-0000-0000-00000E8F0000}"/>
    <cellStyle name="Normal 62 5 2 2" xfId="36642" xr:uid="{00000000-0005-0000-0000-00000F8F0000}"/>
    <cellStyle name="Normal 62 5 3" xfId="36643" xr:uid="{00000000-0005-0000-0000-0000108F0000}"/>
    <cellStyle name="Normal 62 6" xfId="36644" xr:uid="{00000000-0005-0000-0000-0000118F0000}"/>
    <cellStyle name="Normal 62 6 2" xfId="36645" xr:uid="{00000000-0005-0000-0000-0000128F0000}"/>
    <cellStyle name="Normal 62 7" xfId="36646" xr:uid="{00000000-0005-0000-0000-0000138F0000}"/>
    <cellStyle name="Normal 63" xfId="36647" xr:uid="{00000000-0005-0000-0000-0000148F0000}"/>
    <cellStyle name="Normal 63 2" xfId="36648" xr:uid="{00000000-0005-0000-0000-0000158F0000}"/>
    <cellStyle name="Normal 63 2 2" xfId="36649" xr:uid="{00000000-0005-0000-0000-0000168F0000}"/>
    <cellStyle name="Normal 63 2 2 2" xfId="36650" xr:uid="{00000000-0005-0000-0000-0000178F0000}"/>
    <cellStyle name="Normal 63 2 2 2 2" xfId="36651" xr:uid="{00000000-0005-0000-0000-0000188F0000}"/>
    <cellStyle name="Normal 63 2 2 2 2 2" xfId="36652" xr:uid="{00000000-0005-0000-0000-0000198F0000}"/>
    <cellStyle name="Normal 63 2 2 2 3" xfId="36653" xr:uid="{00000000-0005-0000-0000-00001A8F0000}"/>
    <cellStyle name="Normal 63 2 2 3" xfId="36654" xr:uid="{00000000-0005-0000-0000-00001B8F0000}"/>
    <cellStyle name="Normal 63 2 2 3 2" xfId="36655" xr:uid="{00000000-0005-0000-0000-00001C8F0000}"/>
    <cellStyle name="Normal 63 2 2 4" xfId="36656" xr:uid="{00000000-0005-0000-0000-00001D8F0000}"/>
    <cellStyle name="Normal 63 2 3" xfId="36657" xr:uid="{00000000-0005-0000-0000-00001E8F0000}"/>
    <cellStyle name="Normal 63 2 3 2" xfId="36658" xr:uid="{00000000-0005-0000-0000-00001F8F0000}"/>
    <cellStyle name="Normal 63 2 3 2 2" xfId="36659" xr:uid="{00000000-0005-0000-0000-0000208F0000}"/>
    <cellStyle name="Normal 63 2 3 3" xfId="36660" xr:uid="{00000000-0005-0000-0000-0000218F0000}"/>
    <cellStyle name="Normal 63 2 4" xfId="36661" xr:uid="{00000000-0005-0000-0000-0000228F0000}"/>
    <cellStyle name="Normal 63 2 4 2" xfId="36662" xr:uid="{00000000-0005-0000-0000-0000238F0000}"/>
    <cellStyle name="Normal 63 2 4 2 2" xfId="36663" xr:uid="{00000000-0005-0000-0000-0000248F0000}"/>
    <cellStyle name="Normal 63 2 4 3" xfId="36664" xr:uid="{00000000-0005-0000-0000-0000258F0000}"/>
    <cellStyle name="Normal 63 2 5" xfId="36665" xr:uid="{00000000-0005-0000-0000-0000268F0000}"/>
    <cellStyle name="Normal 63 2 5 2" xfId="36666" xr:uid="{00000000-0005-0000-0000-0000278F0000}"/>
    <cellStyle name="Normal 63 2 6" xfId="36667" xr:uid="{00000000-0005-0000-0000-0000288F0000}"/>
    <cellStyle name="Normal 63 3" xfId="36668" xr:uid="{00000000-0005-0000-0000-0000298F0000}"/>
    <cellStyle name="Normal 63 3 2" xfId="36669" xr:uid="{00000000-0005-0000-0000-00002A8F0000}"/>
    <cellStyle name="Normal 63 3 2 2" xfId="36670" xr:uid="{00000000-0005-0000-0000-00002B8F0000}"/>
    <cellStyle name="Normal 63 3 2 2 2" xfId="36671" xr:uid="{00000000-0005-0000-0000-00002C8F0000}"/>
    <cellStyle name="Normal 63 3 2 3" xfId="36672" xr:uid="{00000000-0005-0000-0000-00002D8F0000}"/>
    <cellStyle name="Normal 63 3 3" xfId="36673" xr:uid="{00000000-0005-0000-0000-00002E8F0000}"/>
    <cellStyle name="Normal 63 3 3 2" xfId="36674" xr:uid="{00000000-0005-0000-0000-00002F8F0000}"/>
    <cellStyle name="Normal 63 3 4" xfId="36675" xr:uid="{00000000-0005-0000-0000-0000308F0000}"/>
    <cellStyle name="Normal 63 4" xfId="36676" xr:uid="{00000000-0005-0000-0000-0000318F0000}"/>
    <cellStyle name="Normal 63 4 2" xfId="36677" xr:uid="{00000000-0005-0000-0000-0000328F0000}"/>
    <cellStyle name="Normal 63 4 2 2" xfId="36678" xr:uid="{00000000-0005-0000-0000-0000338F0000}"/>
    <cellStyle name="Normal 63 4 3" xfId="36679" xr:uid="{00000000-0005-0000-0000-0000348F0000}"/>
    <cellStyle name="Normal 63 5" xfId="36680" xr:uid="{00000000-0005-0000-0000-0000358F0000}"/>
    <cellStyle name="Normal 63 5 2" xfId="36681" xr:uid="{00000000-0005-0000-0000-0000368F0000}"/>
    <cellStyle name="Normal 63 5 2 2" xfId="36682" xr:uid="{00000000-0005-0000-0000-0000378F0000}"/>
    <cellStyle name="Normal 63 5 3" xfId="36683" xr:uid="{00000000-0005-0000-0000-0000388F0000}"/>
    <cellStyle name="Normal 63 6" xfId="36684" xr:uid="{00000000-0005-0000-0000-0000398F0000}"/>
    <cellStyle name="Normal 63 6 2" xfId="36685" xr:uid="{00000000-0005-0000-0000-00003A8F0000}"/>
    <cellStyle name="Normal 63 7" xfId="36686" xr:uid="{00000000-0005-0000-0000-00003B8F0000}"/>
    <cellStyle name="Normal 64" xfId="36687" xr:uid="{00000000-0005-0000-0000-00003C8F0000}"/>
    <cellStyle name="Normal 64 2" xfId="36688" xr:uid="{00000000-0005-0000-0000-00003D8F0000}"/>
    <cellStyle name="Normal 64 2 2" xfId="36689" xr:uid="{00000000-0005-0000-0000-00003E8F0000}"/>
    <cellStyle name="Normal 64 2 2 2" xfId="36690" xr:uid="{00000000-0005-0000-0000-00003F8F0000}"/>
    <cellStyle name="Normal 64 2 2 2 2" xfId="36691" xr:uid="{00000000-0005-0000-0000-0000408F0000}"/>
    <cellStyle name="Normal 64 2 2 3" xfId="36692" xr:uid="{00000000-0005-0000-0000-0000418F0000}"/>
    <cellStyle name="Normal 64 2 3" xfId="36693" xr:uid="{00000000-0005-0000-0000-0000428F0000}"/>
    <cellStyle name="Normal 64 2 3 2" xfId="36694" xr:uid="{00000000-0005-0000-0000-0000438F0000}"/>
    <cellStyle name="Normal 64 2 4" xfId="36695" xr:uid="{00000000-0005-0000-0000-0000448F0000}"/>
    <cellStyle name="Normal 64 3" xfId="36696" xr:uid="{00000000-0005-0000-0000-0000458F0000}"/>
    <cellStyle name="Normal 64 3 2" xfId="36697" xr:uid="{00000000-0005-0000-0000-0000468F0000}"/>
    <cellStyle name="Normal 64 3 2 2" xfId="36698" xr:uid="{00000000-0005-0000-0000-0000478F0000}"/>
    <cellStyle name="Normal 64 3 3" xfId="36699" xr:uid="{00000000-0005-0000-0000-0000488F0000}"/>
    <cellStyle name="Normal 64 4" xfId="36700" xr:uid="{00000000-0005-0000-0000-0000498F0000}"/>
    <cellStyle name="Normal 64 4 2" xfId="36701" xr:uid="{00000000-0005-0000-0000-00004A8F0000}"/>
    <cellStyle name="Normal 64 4 2 2" xfId="36702" xr:uid="{00000000-0005-0000-0000-00004B8F0000}"/>
    <cellStyle name="Normal 64 4 3" xfId="36703" xr:uid="{00000000-0005-0000-0000-00004C8F0000}"/>
    <cellStyle name="Normal 64 5" xfId="36704" xr:uid="{00000000-0005-0000-0000-00004D8F0000}"/>
    <cellStyle name="Normal 64 5 2" xfId="36705" xr:uid="{00000000-0005-0000-0000-00004E8F0000}"/>
    <cellStyle name="Normal 64 6" xfId="36706" xr:uid="{00000000-0005-0000-0000-00004F8F0000}"/>
    <cellStyle name="Normal 65" xfId="36707" xr:uid="{00000000-0005-0000-0000-0000508F0000}"/>
    <cellStyle name="Normal 65 2" xfId="36708" xr:uid="{00000000-0005-0000-0000-0000518F0000}"/>
    <cellStyle name="Normal 65 2 2" xfId="36709" xr:uid="{00000000-0005-0000-0000-0000528F0000}"/>
    <cellStyle name="Normal 65 2 2 2" xfId="36710" xr:uid="{00000000-0005-0000-0000-0000538F0000}"/>
    <cellStyle name="Normal 65 2 2 2 2" xfId="36711" xr:uid="{00000000-0005-0000-0000-0000548F0000}"/>
    <cellStyle name="Normal 65 2 2 3" xfId="36712" xr:uid="{00000000-0005-0000-0000-0000558F0000}"/>
    <cellStyle name="Normal 65 2 3" xfId="36713" xr:uid="{00000000-0005-0000-0000-0000568F0000}"/>
    <cellStyle name="Normal 65 2 3 2" xfId="36714" xr:uid="{00000000-0005-0000-0000-0000578F0000}"/>
    <cellStyle name="Normal 65 2 4" xfId="36715" xr:uid="{00000000-0005-0000-0000-0000588F0000}"/>
    <cellStyle name="Normal 65 3" xfId="36716" xr:uid="{00000000-0005-0000-0000-0000598F0000}"/>
    <cellStyle name="Normal 65 3 2" xfId="36717" xr:uid="{00000000-0005-0000-0000-00005A8F0000}"/>
    <cellStyle name="Normal 65 3 2 2" xfId="36718" xr:uid="{00000000-0005-0000-0000-00005B8F0000}"/>
    <cellStyle name="Normal 65 3 3" xfId="36719" xr:uid="{00000000-0005-0000-0000-00005C8F0000}"/>
    <cellStyle name="Normal 65 4" xfId="36720" xr:uid="{00000000-0005-0000-0000-00005D8F0000}"/>
    <cellStyle name="Normal 65 4 2" xfId="36721" xr:uid="{00000000-0005-0000-0000-00005E8F0000}"/>
    <cellStyle name="Normal 65 4 2 2" xfId="36722" xr:uid="{00000000-0005-0000-0000-00005F8F0000}"/>
    <cellStyle name="Normal 65 4 3" xfId="36723" xr:uid="{00000000-0005-0000-0000-0000608F0000}"/>
    <cellStyle name="Normal 65 5" xfId="36724" xr:uid="{00000000-0005-0000-0000-0000618F0000}"/>
    <cellStyle name="Normal 65 5 2" xfId="36725" xr:uid="{00000000-0005-0000-0000-0000628F0000}"/>
    <cellStyle name="Normal 65 6" xfId="36726" xr:uid="{00000000-0005-0000-0000-0000638F0000}"/>
    <cellStyle name="Normal 66" xfId="36727" xr:uid="{00000000-0005-0000-0000-0000648F0000}"/>
    <cellStyle name="Normal 66 2" xfId="36728" xr:uid="{00000000-0005-0000-0000-0000658F0000}"/>
    <cellStyle name="Normal 67" xfId="36729" xr:uid="{00000000-0005-0000-0000-0000668F0000}"/>
    <cellStyle name="Normal 67 2" xfId="36730" xr:uid="{00000000-0005-0000-0000-0000678F0000}"/>
    <cellStyle name="Normal 68" xfId="36731" xr:uid="{00000000-0005-0000-0000-0000688F0000}"/>
    <cellStyle name="Normal 69" xfId="36732" xr:uid="{00000000-0005-0000-0000-0000698F0000}"/>
    <cellStyle name="Normal 7" xfId="23" xr:uid="{00000000-0005-0000-0000-00006A8F0000}"/>
    <cellStyle name="Normal 7 2" xfId="36733" xr:uid="{00000000-0005-0000-0000-00006B8F0000}"/>
    <cellStyle name="Normal 7 2 2" xfId="36734" xr:uid="{00000000-0005-0000-0000-00006C8F0000}"/>
    <cellStyle name="Normal 7 2 2 2" xfId="36735" xr:uid="{00000000-0005-0000-0000-00006D8F0000}"/>
    <cellStyle name="Normal 7 2 2 2 2" xfId="36736" xr:uid="{00000000-0005-0000-0000-00006E8F0000}"/>
    <cellStyle name="Normal 7 2 2 2 2 2" xfId="36737" xr:uid="{00000000-0005-0000-0000-00006F8F0000}"/>
    <cellStyle name="Normal 7 2 2 2 2 2 2" xfId="36738" xr:uid="{00000000-0005-0000-0000-0000708F0000}"/>
    <cellStyle name="Normal 7 2 2 2 2 2 2 2" xfId="36739" xr:uid="{00000000-0005-0000-0000-0000718F0000}"/>
    <cellStyle name="Normal 7 2 2 2 2 2 3" xfId="36740" xr:uid="{00000000-0005-0000-0000-0000728F0000}"/>
    <cellStyle name="Normal 7 2 2 2 2 3" xfId="36741" xr:uid="{00000000-0005-0000-0000-0000738F0000}"/>
    <cellStyle name="Normal 7 2 2 2 2 3 2" xfId="36742" xr:uid="{00000000-0005-0000-0000-0000748F0000}"/>
    <cellStyle name="Normal 7 2 2 2 2 4" xfId="36743" xr:uid="{00000000-0005-0000-0000-0000758F0000}"/>
    <cellStyle name="Normal 7 2 2 2 3" xfId="36744" xr:uid="{00000000-0005-0000-0000-0000768F0000}"/>
    <cellStyle name="Normal 7 2 2 2 3 2" xfId="36745" xr:uid="{00000000-0005-0000-0000-0000778F0000}"/>
    <cellStyle name="Normal 7 2 2 2 3 2 2" xfId="36746" xr:uid="{00000000-0005-0000-0000-0000788F0000}"/>
    <cellStyle name="Normal 7 2 2 2 3 3" xfId="36747" xr:uid="{00000000-0005-0000-0000-0000798F0000}"/>
    <cellStyle name="Normal 7 2 2 2 4" xfId="36748" xr:uid="{00000000-0005-0000-0000-00007A8F0000}"/>
    <cellStyle name="Normal 7 2 2 2 4 2" xfId="36749" xr:uid="{00000000-0005-0000-0000-00007B8F0000}"/>
    <cellStyle name="Normal 7 2 2 2 4 2 2" xfId="36750" xr:uid="{00000000-0005-0000-0000-00007C8F0000}"/>
    <cellStyle name="Normal 7 2 2 2 4 3" xfId="36751" xr:uid="{00000000-0005-0000-0000-00007D8F0000}"/>
    <cellStyle name="Normal 7 2 2 2 5" xfId="36752" xr:uid="{00000000-0005-0000-0000-00007E8F0000}"/>
    <cellStyle name="Normal 7 2 2 2 5 2" xfId="36753" xr:uid="{00000000-0005-0000-0000-00007F8F0000}"/>
    <cellStyle name="Normal 7 2 2 2 6" xfId="36754" xr:uid="{00000000-0005-0000-0000-0000808F0000}"/>
    <cellStyle name="Normal 7 2 2 3" xfId="36755" xr:uid="{00000000-0005-0000-0000-0000818F0000}"/>
    <cellStyle name="Normal 7 2 2 3 2" xfId="36756" xr:uid="{00000000-0005-0000-0000-0000828F0000}"/>
    <cellStyle name="Normal 7 2 2 3 2 2" xfId="36757" xr:uid="{00000000-0005-0000-0000-0000838F0000}"/>
    <cellStyle name="Normal 7 2 2 3 2 2 2" xfId="36758" xr:uid="{00000000-0005-0000-0000-0000848F0000}"/>
    <cellStyle name="Normal 7 2 2 3 2 3" xfId="36759" xr:uid="{00000000-0005-0000-0000-0000858F0000}"/>
    <cellStyle name="Normal 7 2 2 3 3" xfId="36760" xr:uid="{00000000-0005-0000-0000-0000868F0000}"/>
    <cellStyle name="Normal 7 2 2 3 3 2" xfId="36761" xr:uid="{00000000-0005-0000-0000-0000878F0000}"/>
    <cellStyle name="Normal 7 2 2 3 4" xfId="36762" xr:uid="{00000000-0005-0000-0000-0000888F0000}"/>
    <cellStyle name="Normal 7 2 2 4" xfId="36763" xr:uid="{00000000-0005-0000-0000-0000898F0000}"/>
    <cellStyle name="Normal 7 2 2 4 2" xfId="36764" xr:uid="{00000000-0005-0000-0000-00008A8F0000}"/>
    <cellStyle name="Normal 7 2 2 4 2 2" xfId="36765" xr:uid="{00000000-0005-0000-0000-00008B8F0000}"/>
    <cellStyle name="Normal 7 2 2 4 3" xfId="36766" xr:uid="{00000000-0005-0000-0000-00008C8F0000}"/>
    <cellStyle name="Normal 7 2 2 5" xfId="36767" xr:uid="{00000000-0005-0000-0000-00008D8F0000}"/>
    <cellStyle name="Normal 7 2 2 5 2" xfId="36768" xr:uid="{00000000-0005-0000-0000-00008E8F0000}"/>
    <cellStyle name="Normal 7 2 2 5 2 2" xfId="36769" xr:uid="{00000000-0005-0000-0000-00008F8F0000}"/>
    <cellStyle name="Normal 7 2 2 5 3" xfId="36770" xr:uid="{00000000-0005-0000-0000-0000908F0000}"/>
    <cellStyle name="Normal 7 2 2 6" xfId="36771" xr:uid="{00000000-0005-0000-0000-0000918F0000}"/>
    <cellStyle name="Normal 7 2 2 6 2" xfId="36772" xr:uid="{00000000-0005-0000-0000-0000928F0000}"/>
    <cellStyle name="Normal 7 2 2 7" xfId="36773" xr:uid="{00000000-0005-0000-0000-0000938F0000}"/>
    <cellStyle name="Normal 7 2 3" xfId="36774" xr:uid="{00000000-0005-0000-0000-0000948F0000}"/>
    <cellStyle name="Normal 7 2 3 2" xfId="36775" xr:uid="{00000000-0005-0000-0000-0000958F0000}"/>
    <cellStyle name="Normal 7 2 3 2 2" xfId="36776" xr:uid="{00000000-0005-0000-0000-0000968F0000}"/>
    <cellStyle name="Normal 7 2 3 2 2 2" xfId="36777" xr:uid="{00000000-0005-0000-0000-0000978F0000}"/>
    <cellStyle name="Normal 7 2 3 2 2 2 2" xfId="36778" xr:uid="{00000000-0005-0000-0000-0000988F0000}"/>
    <cellStyle name="Normal 7 2 3 2 2 3" xfId="36779" xr:uid="{00000000-0005-0000-0000-0000998F0000}"/>
    <cellStyle name="Normal 7 2 3 2 3" xfId="36780" xr:uid="{00000000-0005-0000-0000-00009A8F0000}"/>
    <cellStyle name="Normal 7 2 3 2 3 2" xfId="36781" xr:uid="{00000000-0005-0000-0000-00009B8F0000}"/>
    <cellStyle name="Normal 7 2 3 2 4" xfId="36782" xr:uid="{00000000-0005-0000-0000-00009C8F0000}"/>
    <cellStyle name="Normal 7 2 3 3" xfId="36783" xr:uid="{00000000-0005-0000-0000-00009D8F0000}"/>
    <cellStyle name="Normal 7 2 3 3 2" xfId="36784" xr:uid="{00000000-0005-0000-0000-00009E8F0000}"/>
    <cellStyle name="Normal 7 2 3 3 2 2" xfId="36785" xr:uid="{00000000-0005-0000-0000-00009F8F0000}"/>
    <cellStyle name="Normal 7 2 3 3 3" xfId="36786" xr:uid="{00000000-0005-0000-0000-0000A08F0000}"/>
    <cellStyle name="Normal 7 2 3 4" xfId="36787" xr:uid="{00000000-0005-0000-0000-0000A18F0000}"/>
    <cellStyle name="Normal 7 2 3 4 2" xfId="36788" xr:uid="{00000000-0005-0000-0000-0000A28F0000}"/>
    <cellStyle name="Normal 7 2 3 4 2 2" xfId="36789" xr:uid="{00000000-0005-0000-0000-0000A38F0000}"/>
    <cellStyle name="Normal 7 2 3 4 3" xfId="36790" xr:uid="{00000000-0005-0000-0000-0000A48F0000}"/>
    <cellStyle name="Normal 7 2 3 5" xfId="36791" xr:uid="{00000000-0005-0000-0000-0000A58F0000}"/>
    <cellStyle name="Normal 7 2 3 5 2" xfId="36792" xr:uid="{00000000-0005-0000-0000-0000A68F0000}"/>
    <cellStyle name="Normal 7 2 3 6" xfId="36793" xr:uid="{00000000-0005-0000-0000-0000A78F0000}"/>
    <cellStyle name="Normal 7 2 4" xfId="36794" xr:uid="{00000000-0005-0000-0000-0000A88F0000}"/>
    <cellStyle name="Normal 7 2 4 2" xfId="36795" xr:uid="{00000000-0005-0000-0000-0000A98F0000}"/>
    <cellStyle name="Normal 7 2 4 2 2" xfId="36796" xr:uid="{00000000-0005-0000-0000-0000AA8F0000}"/>
    <cellStyle name="Normal 7 2 4 2 2 2" xfId="36797" xr:uid="{00000000-0005-0000-0000-0000AB8F0000}"/>
    <cellStyle name="Normal 7 2 4 2 3" xfId="36798" xr:uid="{00000000-0005-0000-0000-0000AC8F0000}"/>
    <cellStyle name="Normal 7 2 4 3" xfId="36799" xr:uid="{00000000-0005-0000-0000-0000AD8F0000}"/>
    <cellStyle name="Normal 7 2 4 3 2" xfId="36800" xr:uid="{00000000-0005-0000-0000-0000AE8F0000}"/>
    <cellStyle name="Normal 7 2 4 4" xfId="36801" xr:uid="{00000000-0005-0000-0000-0000AF8F0000}"/>
    <cellStyle name="Normal 7 2 5" xfId="36802" xr:uid="{00000000-0005-0000-0000-0000B08F0000}"/>
    <cellStyle name="Normal 7 2 5 2" xfId="36803" xr:uid="{00000000-0005-0000-0000-0000B18F0000}"/>
    <cellStyle name="Normal 7 2 5 2 2" xfId="36804" xr:uid="{00000000-0005-0000-0000-0000B28F0000}"/>
    <cellStyle name="Normal 7 2 5 3" xfId="36805" xr:uid="{00000000-0005-0000-0000-0000B38F0000}"/>
    <cellStyle name="Normal 7 2 6" xfId="36806" xr:uid="{00000000-0005-0000-0000-0000B48F0000}"/>
    <cellStyle name="Normal 7 2 6 2" xfId="36807" xr:uid="{00000000-0005-0000-0000-0000B58F0000}"/>
    <cellStyle name="Normal 7 2 6 2 2" xfId="36808" xr:uid="{00000000-0005-0000-0000-0000B68F0000}"/>
    <cellStyle name="Normal 7 2 6 3" xfId="36809" xr:uid="{00000000-0005-0000-0000-0000B78F0000}"/>
    <cellStyle name="Normal 7 2 7" xfId="36810" xr:uid="{00000000-0005-0000-0000-0000B88F0000}"/>
    <cellStyle name="Normal 7 2 7 2" xfId="36811" xr:uid="{00000000-0005-0000-0000-0000B98F0000}"/>
    <cellStyle name="Normal 7 2 8" xfId="36812" xr:uid="{00000000-0005-0000-0000-0000BA8F0000}"/>
    <cellStyle name="Normal 7 3" xfId="36813" xr:uid="{00000000-0005-0000-0000-0000BB8F0000}"/>
    <cellStyle name="Normal 7 3 2" xfId="36814" xr:uid="{00000000-0005-0000-0000-0000BC8F0000}"/>
    <cellStyle name="Normal 7 3 2 2" xfId="36815" xr:uid="{00000000-0005-0000-0000-0000BD8F0000}"/>
    <cellStyle name="Normal 7 3 2 2 2" xfId="36816" xr:uid="{00000000-0005-0000-0000-0000BE8F0000}"/>
    <cellStyle name="Normal 7 3 2 2 2 2" xfId="36817" xr:uid="{00000000-0005-0000-0000-0000BF8F0000}"/>
    <cellStyle name="Normal 7 3 2 2 2 2 2" xfId="36818" xr:uid="{00000000-0005-0000-0000-0000C08F0000}"/>
    <cellStyle name="Normal 7 3 2 2 2 3" xfId="36819" xr:uid="{00000000-0005-0000-0000-0000C18F0000}"/>
    <cellStyle name="Normal 7 3 2 2 3" xfId="36820" xr:uid="{00000000-0005-0000-0000-0000C28F0000}"/>
    <cellStyle name="Normal 7 3 2 2 3 2" xfId="36821" xr:uid="{00000000-0005-0000-0000-0000C38F0000}"/>
    <cellStyle name="Normal 7 3 2 2 4" xfId="36822" xr:uid="{00000000-0005-0000-0000-0000C48F0000}"/>
    <cellStyle name="Normal 7 3 2 3" xfId="36823" xr:uid="{00000000-0005-0000-0000-0000C58F0000}"/>
    <cellStyle name="Normal 7 3 2 3 2" xfId="36824" xr:uid="{00000000-0005-0000-0000-0000C68F0000}"/>
    <cellStyle name="Normal 7 3 2 3 2 2" xfId="36825" xr:uid="{00000000-0005-0000-0000-0000C78F0000}"/>
    <cellStyle name="Normal 7 3 2 3 3" xfId="36826" xr:uid="{00000000-0005-0000-0000-0000C88F0000}"/>
    <cellStyle name="Normal 7 3 2 4" xfId="36827" xr:uid="{00000000-0005-0000-0000-0000C98F0000}"/>
    <cellStyle name="Normal 7 3 2 4 2" xfId="36828" xr:uid="{00000000-0005-0000-0000-0000CA8F0000}"/>
    <cellStyle name="Normal 7 3 2 4 2 2" xfId="36829" xr:uid="{00000000-0005-0000-0000-0000CB8F0000}"/>
    <cellStyle name="Normal 7 3 2 4 3" xfId="36830" xr:uid="{00000000-0005-0000-0000-0000CC8F0000}"/>
    <cellStyle name="Normal 7 3 2 5" xfId="36831" xr:uid="{00000000-0005-0000-0000-0000CD8F0000}"/>
    <cellStyle name="Normal 7 3 2 5 2" xfId="36832" xr:uid="{00000000-0005-0000-0000-0000CE8F0000}"/>
    <cellStyle name="Normal 7 3 2 6" xfId="36833" xr:uid="{00000000-0005-0000-0000-0000CF8F0000}"/>
    <cellStyle name="Normal 7 3 3" xfId="36834" xr:uid="{00000000-0005-0000-0000-0000D08F0000}"/>
    <cellStyle name="Normal 7 3 3 2" xfId="36835" xr:uid="{00000000-0005-0000-0000-0000D18F0000}"/>
    <cellStyle name="Normal 7 3 3 2 2" xfId="36836" xr:uid="{00000000-0005-0000-0000-0000D28F0000}"/>
    <cellStyle name="Normal 7 3 3 2 2 2" xfId="36837" xr:uid="{00000000-0005-0000-0000-0000D38F0000}"/>
    <cellStyle name="Normal 7 3 3 2 3" xfId="36838" xr:uid="{00000000-0005-0000-0000-0000D48F0000}"/>
    <cellStyle name="Normal 7 3 3 3" xfId="36839" xr:uid="{00000000-0005-0000-0000-0000D58F0000}"/>
    <cellStyle name="Normal 7 3 3 3 2" xfId="36840" xr:uid="{00000000-0005-0000-0000-0000D68F0000}"/>
    <cellStyle name="Normal 7 3 3 4" xfId="36841" xr:uid="{00000000-0005-0000-0000-0000D78F0000}"/>
    <cellStyle name="Normal 7 3 4" xfId="36842" xr:uid="{00000000-0005-0000-0000-0000D88F0000}"/>
    <cellStyle name="Normal 7 3 4 2" xfId="36843" xr:uid="{00000000-0005-0000-0000-0000D98F0000}"/>
    <cellStyle name="Normal 7 3 4 2 2" xfId="36844" xr:uid="{00000000-0005-0000-0000-0000DA8F0000}"/>
    <cellStyle name="Normal 7 3 4 3" xfId="36845" xr:uid="{00000000-0005-0000-0000-0000DB8F0000}"/>
    <cellStyle name="Normal 7 3 5" xfId="36846" xr:uid="{00000000-0005-0000-0000-0000DC8F0000}"/>
    <cellStyle name="Normal 7 3 5 2" xfId="36847" xr:uid="{00000000-0005-0000-0000-0000DD8F0000}"/>
    <cellStyle name="Normal 7 3 5 2 2" xfId="36848" xr:uid="{00000000-0005-0000-0000-0000DE8F0000}"/>
    <cellStyle name="Normal 7 3 5 3" xfId="36849" xr:uid="{00000000-0005-0000-0000-0000DF8F0000}"/>
    <cellStyle name="Normal 7 3 6" xfId="36850" xr:uid="{00000000-0005-0000-0000-0000E08F0000}"/>
    <cellStyle name="Normal 7 3 6 2" xfId="36851" xr:uid="{00000000-0005-0000-0000-0000E18F0000}"/>
    <cellStyle name="Normal 7 3 7" xfId="36852" xr:uid="{00000000-0005-0000-0000-0000E28F0000}"/>
    <cellStyle name="Normal 7 4" xfId="36853" xr:uid="{00000000-0005-0000-0000-0000E38F0000}"/>
    <cellStyle name="Normal 7 4 2" xfId="36854" xr:uid="{00000000-0005-0000-0000-0000E48F0000}"/>
    <cellStyle name="Normal 7 4 2 2" xfId="36855" xr:uid="{00000000-0005-0000-0000-0000E58F0000}"/>
    <cellStyle name="Normal 7 4 2 2 2" xfId="36856" xr:uid="{00000000-0005-0000-0000-0000E68F0000}"/>
    <cellStyle name="Normal 7 4 2 2 2 2" xfId="36857" xr:uid="{00000000-0005-0000-0000-0000E78F0000}"/>
    <cellStyle name="Normal 7 4 2 2 3" xfId="36858" xr:uid="{00000000-0005-0000-0000-0000E88F0000}"/>
    <cellStyle name="Normal 7 4 2 3" xfId="36859" xr:uid="{00000000-0005-0000-0000-0000E98F0000}"/>
    <cellStyle name="Normal 7 4 2 3 2" xfId="36860" xr:uid="{00000000-0005-0000-0000-0000EA8F0000}"/>
    <cellStyle name="Normal 7 4 2 4" xfId="36861" xr:uid="{00000000-0005-0000-0000-0000EB8F0000}"/>
    <cellStyle name="Normal 7 4 3" xfId="36862" xr:uid="{00000000-0005-0000-0000-0000EC8F0000}"/>
    <cellStyle name="Normal 7 4 3 2" xfId="36863" xr:uid="{00000000-0005-0000-0000-0000ED8F0000}"/>
    <cellStyle name="Normal 7 4 3 2 2" xfId="36864" xr:uid="{00000000-0005-0000-0000-0000EE8F0000}"/>
    <cellStyle name="Normal 7 4 3 3" xfId="36865" xr:uid="{00000000-0005-0000-0000-0000EF8F0000}"/>
    <cellStyle name="Normal 7 4 4" xfId="36866" xr:uid="{00000000-0005-0000-0000-0000F08F0000}"/>
    <cellStyle name="Normal 7 4 4 2" xfId="36867" xr:uid="{00000000-0005-0000-0000-0000F18F0000}"/>
    <cellStyle name="Normal 7 4 4 2 2" xfId="36868" xr:uid="{00000000-0005-0000-0000-0000F28F0000}"/>
    <cellStyle name="Normal 7 4 4 3" xfId="36869" xr:uid="{00000000-0005-0000-0000-0000F38F0000}"/>
    <cellStyle name="Normal 7 4 5" xfId="36870" xr:uid="{00000000-0005-0000-0000-0000F48F0000}"/>
    <cellStyle name="Normal 7 4 5 2" xfId="36871" xr:uid="{00000000-0005-0000-0000-0000F58F0000}"/>
    <cellStyle name="Normal 7 4 6" xfId="36872" xr:uid="{00000000-0005-0000-0000-0000F68F0000}"/>
    <cellStyle name="Normal 7 5" xfId="36873" xr:uid="{00000000-0005-0000-0000-0000F78F0000}"/>
    <cellStyle name="Normal 7 5 2" xfId="36874" xr:uid="{00000000-0005-0000-0000-0000F88F0000}"/>
    <cellStyle name="Normal 7 5 2 2" xfId="36875" xr:uid="{00000000-0005-0000-0000-0000F98F0000}"/>
    <cellStyle name="Normal 7 5 2 2 2" xfId="36876" xr:uid="{00000000-0005-0000-0000-0000FA8F0000}"/>
    <cellStyle name="Normal 7 5 2 3" xfId="36877" xr:uid="{00000000-0005-0000-0000-0000FB8F0000}"/>
    <cellStyle name="Normal 7 5 3" xfId="36878" xr:uid="{00000000-0005-0000-0000-0000FC8F0000}"/>
    <cellStyle name="Normal 7 5 3 2" xfId="36879" xr:uid="{00000000-0005-0000-0000-0000FD8F0000}"/>
    <cellStyle name="Normal 7 5 4" xfId="36880" xr:uid="{00000000-0005-0000-0000-0000FE8F0000}"/>
    <cellStyle name="Normal 7 6" xfId="36881" xr:uid="{00000000-0005-0000-0000-0000FF8F0000}"/>
    <cellStyle name="Normal 7 6 2" xfId="36882" xr:uid="{00000000-0005-0000-0000-000000900000}"/>
    <cellStyle name="Normal 7 6 2 2" xfId="36883" xr:uid="{00000000-0005-0000-0000-000001900000}"/>
    <cellStyle name="Normal 7 6 3" xfId="36884" xr:uid="{00000000-0005-0000-0000-000002900000}"/>
    <cellStyle name="Normal 7 7" xfId="36885" xr:uid="{00000000-0005-0000-0000-000003900000}"/>
    <cellStyle name="Normal 7 7 2" xfId="36886" xr:uid="{00000000-0005-0000-0000-000004900000}"/>
    <cellStyle name="Normal 7 7 2 2" xfId="36887" xr:uid="{00000000-0005-0000-0000-000005900000}"/>
    <cellStyle name="Normal 7 7 3" xfId="36888" xr:uid="{00000000-0005-0000-0000-000006900000}"/>
    <cellStyle name="Normal 7 8" xfId="36889" xr:uid="{00000000-0005-0000-0000-000007900000}"/>
    <cellStyle name="Normal 7 8 2" xfId="36890" xr:uid="{00000000-0005-0000-0000-000008900000}"/>
    <cellStyle name="Normal 7 9" xfId="36891" xr:uid="{00000000-0005-0000-0000-000009900000}"/>
    <cellStyle name="Normal 70" xfId="36892" xr:uid="{00000000-0005-0000-0000-00000A900000}"/>
    <cellStyle name="Normal 70 2" xfId="36893" xr:uid="{00000000-0005-0000-0000-00000B900000}"/>
    <cellStyle name="Normal 71" xfId="36894" xr:uid="{00000000-0005-0000-0000-00000C900000}"/>
    <cellStyle name="Normal 72" xfId="36895" xr:uid="{00000000-0005-0000-0000-00000D900000}"/>
    <cellStyle name="Normal 8" xfId="24" xr:uid="{00000000-0005-0000-0000-00000E900000}"/>
    <cellStyle name="Normal 8 2" xfId="36896" xr:uid="{00000000-0005-0000-0000-00000F900000}"/>
    <cellStyle name="Normal 8 2 2" xfId="36897" xr:uid="{00000000-0005-0000-0000-000010900000}"/>
    <cellStyle name="Normal 8 2 2 2" xfId="36898" xr:uid="{00000000-0005-0000-0000-000011900000}"/>
    <cellStyle name="Normal 8 2 2 2 2" xfId="36899" xr:uid="{00000000-0005-0000-0000-000012900000}"/>
    <cellStyle name="Normal 8 2 2 2 2 2" xfId="36900" xr:uid="{00000000-0005-0000-0000-000013900000}"/>
    <cellStyle name="Normal 8 2 2 2 2 2 2" xfId="36901" xr:uid="{00000000-0005-0000-0000-000014900000}"/>
    <cellStyle name="Normal 8 2 2 2 2 2 2 2" xfId="36902" xr:uid="{00000000-0005-0000-0000-000015900000}"/>
    <cellStyle name="Normal 8 2 2 2 2 2 3" xfId="36903" xr:uid="{00000000-0005-0000-0000-000016900000}"/>
    <cellStyle name="Normal 8 2 2 2 2 3" xfId="36904" xr:uid="{00000000-0005-0000-0000-000017900000}"/>
    <cellStyle name="Normal 8 2 2 2 2 3 2" xfId="36905" xr:uid="{00000000-0005-0000-0000-000018900000}"/>
    <cellStyle name="Normal 8 2 2 2 2 4" xfId="36906" xr:uid="{00000000-0005-0000-0000-000019900000}"/>
    <cellStyle name="Normal 8 2 2 2 3" xfId="36907" xr:uid="{00000000-0005-0000-0000-00001A900000}"/>
    <cellStyle name="Normal 8 2 2 2 3 2" xfId="36908" xr:uid="{00000000-0005-0000-0000-00001B900000}"/>
    <cellStyle name="Normal 8 2 2 2 3 2 2" xfId="36909" xr:uid="{00000000-0005-0000-0000-00001C900000}"/>
    <cellStyle name="Normal 8 2 2 2 3 3" xfId="36910" xr:uid="{00000000-0005-0000-0000-00001D900000}"/>
    <cellStyle name="Normal 8 2 2 2 4" xfId="36911" xr:uid="{00000000-0005-0000-0000-00001E900000}"/>
    <cellStyle name="Normal 8 2 2 2 4 2" xfId="36912" xr:uid="{00000000-0005-0000-0000-00001F900000}"/>
    <cellStyle name="Normal 8 2 2 2 4 2 2" xfId="36913" xr:uid="{00000000-0005-0000-0000-000020900000}"/>
    <cellStyle name="Normal 8 2 2 2 4 3" xfId="36914" xr:uid="{00000000-0005-0000-0000-000021900000}"/>
    <cellStyle name="Normal 8 2 2 2 5" xfId="36915" xr:uid="{00000000-0005-0000-0000-000022900000}"/>
    <cellStyle name="Normal 8 2 2 2 5 2" xfId="36916" xr:uid="{00000000-0005-0000-0000-000023900000}"/>
    <cellStyle name="Normal 8 2 2 2 6" xfId="36917" xr:uid="{00000000-0005-0000-0000-000024900000}"/>
    <cellStyle name="Normal 8 2 2 3" xfId="36918" xr:uid="{00000000-0005-0000-0000-000025900000}"/>
    <cellStyle name="Normal 8 2 2 3 2" xfId="36919" xr:uid="{00000000-0005-0000-0000-000026900000}"/>
    <cellStyle name="Normal 8 2 2 3 2 2" xfId="36920" xr:uid="{00000000-0005-0000-0000-000027900000}"/>
    <cellStyle name="Normal 8 2 2 3 2 2 2" xfId="36921" xr:uid="{00000000-0005-0000-0000-000028900000}"/>
    <cellStyle name="Normal 8 2 2 3 2 3" xfId="36922" xr:uid="{00000000-0005-0000-0000-000029900000}"/>
    <cellStyle name="Normal 8 2 2 3 3" xfId="36923" xr:uid="{00000000-0005-0000-0000-00002A900000}"/>
    <cellStyle name="Normal 8 2 2 3 3 2" xfId="36924" xr:uid="{00000000-0005-0000-0000-00002B900000}"/>
    <cellStyle name="Normal 8 2 2 3 4" xfId="36925" xr:uid="{00000000-0005-0000-0000-00002C900000}"/>
    <cellStyle name="Normal 8 2 2 4" xfId="36926" xr:uid="{00000000-0005-0000-0000-00002D900000}"/>
    <cellStyle name="Normal 8 2 2 4 2" xfId="36927" xr:uid="{00000000-0005-0000-0000-00002E900000}"/>
    <cellStyle name="Normal 8 2 2 4 2 2" xfId="36928" xr:uid="{00000000-0005-0000-0000-00002F900000}"/>
    <cellStyle name="Normal 8 2 2 4 3" xfId="36929" xr:uid="{00000000-0005-0000-0000-000030900000}"/>
    <cellStyle name="Normal 8 2 2 5" xfId="36930" xr:uid="{00000000-0005-0000-0000-000031900000}"/>
    <cellStyle name="Normal 8 2 2 5 2" xfId="36931" xr:uid="{00000000-0005-0000-0000-000032900000}"/>
    <cellStyle name="Normal 8 2 2 5 2 2" xfId="36932" xr:uid="{00000000-0005-0000-0000-000033900000}"/>
    <cellStyle name="Normal 8 2 2 5 3" xfId="36933" xr:uid="{00000000-0005-0000-0000-000034900000}"/>
    <cellStyle name="Normal 8 2 2 6" xfId="36934" xr:uid="{00000000-0005-0000-0000-000035900000}"/>
    <cellStyle name="Normal 8 2 2 6 2" xfId="36935" xr:uid="{00000000-0005-0000-0000-000036900000}"/>
    <cellStyle name="Normal 8 2 2 7" xfId="36936" xr:uid="{00000000-0005-0000-0000-000037900000}"/>
    <cellStyle name="Normal 8 2 3" xfId="36937" xr:uid="{00000000-0005-0000-0000-000038900000}"/>
    <cellStyle name="Normal 8 2 3 2" xfId="36938" xr:uid="{00000000-0005-0000-0000-000039900000}"/>
    <cellStyle name="Normal 8 2 3 2 2" xfId="36939" xr:uid="{00000000-0005-0000-0000-00003A900000}"/>
    <cellStyle name="Normal 8 2 3 2 2 2" xfId="36940" xr:uid="{00000000-0005-0000-0000-00003B900000}"/>
    <cellStyle name="Normal 8 2 3 2 2 2 2" xfId="36941" xr:uid="{00000000-0005-0000-0000-00003C900000}"/>
    <cellStyle name="Normal 8 2 3 2 2 3" xfId="36942" xr:uid="{00000000-0005-0000-0000-00003D900000}"/>
    <cellStyle name="Normal 8 2 3 2 3" xfId="36943" xr:uid="{00000000-0005-0000-0000-00003E900000}"/>
    <cellStyle name="Normal 8 2 3 2 3 2" xfId="36944" xr:uid="{00000000-0005-0000-0000-00003F900000}"/>
    <cellStyle name="Normal 8 2 3 2 4" xfId="36945" xr:uid="{00000000-0005-0000-0000-000040900000}"/>
    <cellStyle name="Normal 8 2 3 3" xfId="36946" xr:uid="{00000000-0005-0000-0000-000041900000}"/>
    <cellStyle name="Normal 8 2 3 3 2" xfId="36947" xr:uid="{00000000-0005-0000-0000-000042900000}"/>
    <cellStyle name="Normal 8 2 3 3 2 2" xfId="36948" xr:uid="{00000000-0005-0000-0000-000043900000}"/>
    <cellStyle name="Normal 8 2 3 3 3" xfId="36949" xr:uid="{00000000-0005-0000-0000-000044900000}"/>
    <cellStyle name="Normal 8 2 3 4" xfId="36950" xr:uid="{00000000-0005-0000-0000-000045900000}"/>
    <cellStyle name="Normal 8 2 3 4 2" xfId="36951" xr:uid="{00000000-0005-0000-0000-000046900000}"/>
    <cellStyle name="Normal 8 2 3 4 2 2" xfId="36952" xr:uid="{00000000-0005-0000-0000-000047900000}"/>
    <cellStyle name="Normal 8 2 3 4 3" xfId="36953" xr:uid="{00000000-0005-0000-0000-000048900000}"/>
    <cellStyle name="Normal 8 2 3 5" xfId="36954" xr:uid="{00000000-0005-0000-0000-000049900000}"/>
    <cellStyle name="Normal 8 2 3 5 2" xfId="36955" xr:uid="{00000000-0005-0000-0000-00004A900000}"/>
    <cellStyle name="Normal 8 2 3 6" xfId="36956" xr:uid="{00000000-0005-0000-0000-00004B900000}"/>
    <cellStyle name="Normal 8 2 4" xfId="36957" xr:uid="{00000000-0005-0000-0000-00004C900000}"/>
    <cellStyle name="Normal 8 2 4 2" xfId="36958" xr:uid="{00000000-0005-0000-0000-00004D900000}"/>
    <cellStyle name="Normal 8 2 4 2 2" xfId="36959" xr:uid="{00000000-0005-0000-0000-00004E900000}"/>
    <cellStyle name="Normal 8 2 4 2 2 2" xfId="36960" xr:uid="{00000000-0005-0000-0000-00004F900000}"/>
    <cellStyle name="Normal 8 2 4 2 3" xfId="36961" xr:uid="{00000000-0005-0000-0000-000050900000}"/>
    <cellStyle name="Normal 8 2 4 3" xfId="36962" xr:uid="{00000000-0005-0000-0000-000051900000}"/>
    <cellStyle name="Normal 8 2 4 3 2" xfId="36963" xr:uid="{00000000-0005-0000-0000-000052900000}"/>
    <cellStyle name="Normal 8 2 4 4" xfId="36964" xr:uid="{00000000-0005-0000-0000-000053900000}"/>
    <cellStyle name="Normal 8 2 5" xfId="36965" xr:uid="{00000000-0005-0000-0000-000054900000}"/>
    <cellStyle name="Normal 8 2 5 2" xfId="36966" xr:uid="{00000000-0005-0000-0000-000055900000}"/>
    <cellStyle name="Normal 8 2 5 2 2" xfId="36967" xr:uid="{00000000-0005-0000-0000-000056900000}"/>
    <cellStyle name="Normal 8 2 5 3" xfId="36968" xr:uid="{00000000-0005-0000-0000-000057900000}"/>
    <cellStyle name="Normal 8 2 6" xfId="36969" xr:uid="{00000000-0005-0000-0000-000058900000}"/>
    <cellStyle name="Normal 8 2 6 2" xfId="36970" xr:uid="{00000000-0005-0000-0000-000059900000}"/>
    <cellStyle name="Normal 8 2 6 2 2" xfId="36971" xr:uid="{00000000-0005-0000-0000-00005A900000}"/>
    <cellStyle name="Normal 8 2 6 3" xfId="36972" xr:uid="{00000000-0005-0000-0000-00005B900000}"/>
    <cellStyle name="Normal 8 2 7" xfId="36973" xr:uid="{00000000-0005-0000-0000-00005C900000}"/>
    <cellStyle name="Normal 8 2 7 2" xfId="36974" xr:uid="{00000000-0005-0000-0000-00005D900000}"/>
    <cellStyle name="Normal 8 2 8" xfId="36975" xr:uid="{00000000-0005-0000-0000-00005E900000}"/>
    <cellStyle name="Normal 8 3" xfId="36976" xr:uid="{00000000-0005-0000-0000-00005F900000}"/>
    <cellStyle name="Normal 8 3 2" xfId="36977" xr:uid="{00000000-0005-0000-0000-000060900000}"/>
    <cellStyle name="Normal 8 3 2 2" xfId="36978" xr:uid="{00000000-0005-0000-0000-000061900000}"/>
    <cellStyle name="Normal 8 3 2 2 2" xfId="36979" xr:uid="{00000000-0005-0000-0000-000062900000}"/>
    <cellStyle name="Normal 8 3 2 2 2 2" xfId="36980" xr:uid="{00000000-0005-0000-0000-000063900000}"/>
    <cellStyle name="Normal 8 3 2 2 2 2 2" xfId="36981" xr:uid="{00000000-0005-0000-0000-000064900000}"/>
    <cellStyle name="Normal 8 3 2 2 2 3" xfId="36982" xr:uid="{00000000-0005-0000-0000-000065900000}"/>
    <cellStyle name="Normal 8 3 2 2 3" xfId="36983" xr:uid="{00000000-0005-0000-0000-000066900000}"/>
    <cellStyle name="Normal 8 3 2 2 3 2" xfId="36984" xr:uid="{00000000-0005-0000-0000-000067900000}"/>
    <cellStyle name="Normal 8 3 2 2 4" xfId="36985" xr:uid="{00000000-0005-0000-0000-000068900000}"/>
    <cellStyle name="Normal 8 3 2 3" xfId="36986" xr:uid="{00000000-0005-0000-0000-000069900000}"/>
    <cellStyle name="Normal 8 3 2 3 2" xfId="36987" xr:uid="{00000000-0005-0000-0000-00006A900000}"/>
    <cellStyle name="Normal 8 3 2 3 2 2" xfId="36988" xr:uid="{00000000-0005-0000-0000-00006B900000}"/>
    <cellStyle name="Normal 8 3 2 3 3" xfId="36989" xr:uid="{00000000-0005-0000-0000-00006C900000}"/>
    <cellStyle name="Normal 8 3 2 4" xfId="36990" xr:uid="{00000000-0005-0000-0000-00006D900000}"/>
    <cellStyle name="Normal 8 3 2 4 2" xfId="36991" xr:uid="{00000000-0005-0000-0000-00006E900000}"/>
    <cellStyle name="Normal 8 3 2 4 2 2" xfId="36992" xr:uid="{00000000-0005-0000-0000-00006F900000}"/>
    <cellStyle name="Normal 8 3 2 4 3" xfId="36993" xr:uid="{00000000-0005-0000-0000-000070900000}"/>
    <cellStyle name="Normal 8 3 2 5" xfId="36994" xr:uid="{00000000-0005-0000-0000-000071900000}"/>
    <cellStyle name="Normal 8 3 2 5 2" xfId="36995" xr:uid="{00000000-0005-0000-0000-000072900000}"/>
    <cellStyle name="Normal 8 3 2 6" xfId="36996" xr:uid="{00000000-0005-0000-0000-000073900000}"/>
    <cellStyle name="Normal 8 3 3" xfId="36997" xr:uid="{00000000-0005-0000-0000-000074900000}"/>
    <cellStyle name="Normal 8 3 3 2" xfId="36998" xr:uid="{00000000-0005-0000-0000-000075900000}"/>
    <cellStyle name="Normal 8 3 3 2 2" xfId="36999" xr:uid="{00000000-0005-0000-0000-000076900000}"/>
    <cellStyle name="Normal 8 3 3 2 2 2" xfId="37000" xr:uid="{00000000-0005-0000-0000-000077900000}"/>
    <cellStyle name="Normal 8 3 3 2 3" xfId="37001" xr:uid="{00000000-0005-0000-0000-000078900000}"/>
    <cellStyle name="Normal 8 3 3 3" xfId="37002" xr:uid="{00000000-0005-0000-0000-000079900000}"/>
    <cellStyle name="Normal 8 3 3 3 2" xfId="37003" xr:uid="{00000000-0005-0000-0000-00007A900000}"/>
    <cellStyle name="Normal 8 3 3 4" xfId="37004" xr:uid="{00000000-0005-0000-0000-00007B900000}"/>
    <cellStyle name="Normal 8 3 4" xfId="37005" xr:uid="{00000000-0005-0000-0000-00007C900000}"/>
    <cellStyle name="Normal 8 3 4 2" xfId="37006" xr:uid="{00000000-0005-0000-0000-00007D900000}"/>
    <cellStyle name="Normal 8 3 4 2 2" xfId="37007" xr:uid="{00000000-0005-0000-0000-00007E900000}"/>
    <cellStyle name="Normal 8 3 4 3" xfId="37008" xr:uid="{00000000-0005-0000-0000-00007F900000}"/>
    <cellStyle name="Normal 8 3 5" xfId="37009" xr:uid="{00000000-0005-0000-0000-000080900000}"/>
    <cellStyle name="Normal 8 3 5 2" xfId="37010" xr:uid="{00000000-0005-0000-0000-000081900000}"/>
    <cellStyle name="Normal 8 3 5 2 2" xfId="37011" xr:uid="{00000000-0005-0000-0000-000082900000}"/>
    <cellStyle name="Normal 8 3 5 3" xfId="37012" xr:uid="{00000000-0005-0000-0000-000083900000}"/>
    <cellStyle name="Normal 8 3 6" xfId="37013" xr:uid="{00000000-0005-0000-0000-000084900000}"/>
    <cellStyle name="Normal 8 3 6 2" xfId="37014" xr:uid="{00000000-0005-0000-0000-000085900000}"/>
    <cellStyle name="Normal 8 3 7" xfId="37015" xr:uid="{00000000-0005-0000-0000-000086900000}"/>
    <cellStyle name="Normal 8 4" xfId="37016" xr:uid="{00000000-0005-0000-0000-000087900000}"/>
    <cellStyle name="Normal 8 4 2" xfId="37017" xr:uid="{00000000-0005-0000-0000-000088900000}"/>
    <cellStyle name="Normal 8 4 2 2" xfId="37018" xr:uid="{00000000-0005-0000-0000-000089900000}"/>
    <cellStyle name="Normal 8 4 2 2 2" xfId="37019" xr:uid="{00000000-0005-0000-0000-00008A900000}"/>
    <cellStyle name="Normal 8 4 2 2 2 2" xfId="37020" xr:uid="{00000000-0005-0000-0000-00008B900000}"/>
    <cellStyle name="Normal 8 4 2 2 3" xfId="37021" xr:uid="{00000000-0005-0000-0000-00008C900000}"/>
    <cellStyle name="Normal 8 4 2 3" xfId="37022" xr:uid="{00000000-0005-0000-0000-00008D900000}"/>
    <cellStyle name="Normal 8 4 2 3 2" xfId="37023" xr:uid="{00000000-0005-0000-0000-00008E900000}"/>
    <cellStyle name="Normal 8 4 2 4" xfId="37024" xr:uid="{00000000-0005-0000-0000-00008F900000}"/>
    <cellStyle name="Normal 8 4 3" xfId="37025" xr:uid="{00000000-0005-0000-0000-000090900000}"/>
    <cellStyle name="Normal 8 4 3 2" xfId="37026" xr:uid="{00000000-0005-0000-0000-000091900000}"/>
    <cellStyle name="Normal 8 4 3 2 2" xfId="37027" xr:uid="{00000000-0005-0000-0000-000092900000}"/>
    <cellStyle name="Normal 8 4 3 3" xfId="37028" xr:uid="{00000000-0005-0000-0000-000093900000}"/>
    <cellStyle name="Normal 8 4 4" xfId="37029" xr:uid="{00000000-0005-0000-0000-000094900000}"/>
    <cellStyle name="Normal 8 4 4 2" xfId="37030" xr:uid="{00000000-0005-0000-0000-000095900000}"/>
    <cellStyle name="Normal 8 4 4 2 2" xfId="37031" xr:uid="{00000000-0005-0000-0000-000096900000}"/>
    <cellStyle name="Normal 8 4 4 3" xfId="37032" xr:uid="{00000000-0005-0000-0000-000097900000}"/>
    <cellStyle name="Normal 8 4 5" xfId="37033" xr:uid="{00000000-0005-0000-0000-000098900000}"/>
    <cellStyle name="Normal 8 4 5 2" xfId="37034" xr:uid="{00000000-0005-0000-0000-000099900000}"/>
    <cellStyle name="Normal 8 4 6" xfId="37035" xr:uid="{00000000-0005-0000-0000-00009A900000}"/>
    <cellStyle name="Normal 8 5" xfId="37036" xr:uid="{00000000-0005-0000-0000-00009B900000}"/>
    <cellStyle name="Normal 8 5 2" xfId="37037" xr:uid="{00000000-0005-0000-0000-00009C900000}"/>
    <cellStyle name="Normal 8 5 2 2" xfId="37038" xr:uid="{00000000-0005-0000-0000-00009D900000}"/>
    <cellStyle name="Normal 8 5 2 2 2" xfId="37039" xr:uid="{00000000-0005-0000-0000-00009E900000}"/>
    <cellStyle name="Normal 8 5 2 3" xfId="37040" xr:uid="{00000000-0005-0000-0000-00009F900000}"/>
    <cellStyle name="Normal 8 5 3" xfId="37041" xr:uid="{00000000-0005-0000-0000-0000A0900000}"/>
    <cellStyle name="Normal 8 5 3 2" xfId="37042" xr:uid="{00000000-0005-0000-0000-0000A1900000}"/>
    <cellStyle name="Normal 8 5 4" xfId="37043" xr:uid="{00000000-0005-0000-0000-0000A2900000}"/>
    <cellStyle name="Normal 8 6" xfId="37044" xr:uid="{00000000-0005-0000-0000-0000A3900000}"/>
    <cellStyle name="Normal 8 6 2" xfId="37045" xr:uid="{00000000-0005-0000-0000-0000A4900000}"/>
    <cellStyle name="Normal 8 6 2 2" xfId="37046" xr:uid="{00000000-0005-0000-0000-0000A5900000}"/>
    <cellStyle name="Normal 8 6 3" xfId="37047" xr:uid="{00000000-0005-0000-0000-0000A6900000}"/>
    <cellStyle name="Normal 8 7" xfId="37048" xr:uid="{00000000-0005-0000-0000-0000A7900000}"/>
    <cellStyle name="Normal 8 7 2" xfId="37049" xr:uid="{00000000-0005-0000-0000-0000A8900000}"/>
    <cellStyle name="Normal 8 7 2 2" xfId="37050" xr:uid="{00000000-0005-0000-0000-0000A9900000}"/>
    <cellStyle name="Normal 8 7 3" xfId="37051" xr:uid="{00000000-0005-0000-0000-0000AA900000}"/>
    <cellStyle name="Normal 8 8" xfId="37052" xr:uid="{00000000-0005-0000-0000-0000AB900000}"/>
    <cellStyle name="Normal 8 8 2" xfId="37053" xr:uid="{00000000-0005-0000-0000-0000AC900000}"/>
    <cellStyle name="Normal 8 9" xfId="37054" xr:uid="{00000000-0005-0000-0000-0000AD900000}"/>
    <cellStyle name="Normal 9" xfId="25" xr:uid="{00000000-0005-0000-0000-0000AE900000}"/>
    <cellStyle name="Normal 9 2" xfId="37055" xr:uid="{00000000-0005-0000-0000-0000AF900000}"/>
    <cellStyle name="Normal 9 2 2" xfId="37056" xr:uid="{00000000-0005-0000-0000-0000B0900000}"/>
    <cellStyle name="Normal 9 2 2 2" xfId="37057" xr:uid="{00000000-0005-0000-0000-0000B1900000}"/>
    <cellStyle name="Normal 9 2 2 2 2" xfId="37058" xr:uid="{00000000-0005-0000-0000-0000B2900000}"/>
    <cellStyle name="Normal 9 2 2 2 2 2" xfId="37059" xr:uid="{00000000-0005-0000-0000-0000B3900000}"/>
    <cellStyle name="Normal 9 2 2 2 2 2 2" xfId="37060" xr:uid="{00000000-0005-0000-0000-0000B4900000}"/>
    <cellStyle name="Normal 9 2 2 2 2 2 2 2" xfId="37061" xr:uid="{00000000-0005-0000-0000-0000B5900000}"/>
    <cellStyle name="Normal 9 2 2 2 2 2 3" xfId="37062" xr:uid="{00000000-0005-0000-0000-0000B6900000}"/>
    <cellStyle name="Normal 9 2 2 2 2 3" xfId="37063" xr:uid="{00000000-0005-0000-0000-0000B7900000}"/>
    <cellStyle name="Normal 9 2 2 2 2 3 2" xfId="37064" xr:uid="{00000000-0005-0000-0000-0000B8900000}"/>
    <cellStyle name="Normal 9 2 2 2 2 4" xfId="37065" xr:uid="{00000000-0005-0000-0000-0000B9900000}"/>
    <cellStyle name="Normal 9 2 2 2 3" xfId="37066" xr:uid="{00000000-0005-0000-0000-0000BA900000}"/>
    <cellStyle name="Normal 9 2 2 2 3 2" xfId="37067" xr:uid="{00000000-0005-0000-0000-0000BB900000}"/>
    <cellStyle name="Normal 9 2 2 2 3 2 2" xfId="37068" xr:uid="{00000000-0005-0000-0000-0000BC900000}"/>
    <cellStyle name="Normal 9 2 2 2 3 3" xfId="37069" xr:uid="{00000000-0005-0000-0000-0000BD900000}"/>
    <cellStyle name="Normal 9 2 2 2 4" xfId="37070" xr:uid="{00000000-0005-0000-0000-0000BE900000}"/>
    <cellStyle name="Normal 9 2 2 2 4 2" xfId="37071" xr:uid="{00000000-0005-0000-0000-0000BF900000}"/>
    <cellStyle name="Normal 9 2 2 2 4 2 2" xfId="37072" xr:uid="{00000000-0005-0000-0000-0000C0900000}"/>
    <cellStyle name="Normal 9 2 2 2 4 3" xfId="37073" xr:uid="{00000000-0005-0000-0000-0000C1900000}"/>
    <cellStyle name="Normal 9 2 2 2 5" xfId="37074" xr:uid="{00000000-0005-0000-0000-0000C2900000}"/>
    <cellStyle name="Normal 9 2 2 2 5 2" xfId="37075" xr:uid="{00000000-0005-0000-0000-0000C3900000}"/>
    <cellStyle name="Normal 9 2 2 2 6" xfId="37076" xr:uid="{00000000-0005-0000-0000-0000C4900000}"/>
    <cellStyle name="Normal 9 2 2 3" xfId="37077" xr:uid="{00000000-0005-0000-0000-0000C5900000}"/>
    <cellStyle name="Normal 9 2 2 3 2" xfId="37078" xr:uid="{00000000-0005-0000-0000-0000C6900000}"/>
    <cellStyle name="Normal 9 2 2 3 2 2" xfId="37079" xr:uid="{00000000-0005-0000-0000-0000C7900000}"/>
    <cellStyle name="Normal 9 2 2 3 2 2 2" xfId="37080" xr:uid="{00000000-0005-0000-0000-0000C8900000}"/>
    <cellStyle name="Normal 9 2 2 3 2 3" xfId="37081" xr:uid="{00000000-0005-0000-0000-0000C9900000}"/>
    <cellStyle name="Normal 9 2 2 3 3" xfId="37082" xr:uid="{00000000-0005-0000-0000-0000CA900000}"/>
    <cellStyle name="Normal 9 2 2 3 3 2" xfId="37083" xr:uid="{00000000-0005-0000-0000-0000CB900000}"/>
    <cellStyle name="Normal 9 2 2 3 4" xfId="37084" xr:uid="{00000000-0005-0000-0000-0000CC900000}"/>
    <cellStyle name="Normal 9 2 2 4" xfId="37085" xr:uid="{00000000-0005-0000-0000-0000CD900000}"/>
    <cellStyle name="Normal 9 2 2 4 2" xfId="37086" xr:uid="{00000000-0005-0000-0000-0000CE900000}"/>
    <cellStyle name="Normal 9 2 2 4 2 2" xfId="37087" xr:uid="{00000000-0005-0000-0000-0000CF900000}"/>
    <cellStyle name="Normal 9 2 2 4 3" xfId="37088" xr:uid="{00000000-0005-0000-0000-0000D0900000}"/>
    <cellStyle name="Normal 9 2 2 5" xfId="37089" xr:uid="{00000000-0005-0000-0000-0000D1900000}"/>
    <cellStyle name="Normal 9 2 2 5 2" xfId="37090" xr:uid="{00000000-0005-0000-0000-0000D2900000}"/>
    <cellStyle name="Normal 9 2 2 5 2 2" xfId="37091" xr:uid="{00000000-0005-0000-0000-0000D3900000}"/>
    <cellStyle name="Normal 9 2 2 5 3" xfId="37092" xr:uid="{00000000-0005-0000-0000-0000D4900000}"/>
    <cellStyle name="Normal 9 2 2 6" xfId="37093" xr:uid="{00000000-0005-0000-0000-0000D5900000}"/>
    <cellStyle name="Normal 9 2 2 6 2" xfId="37094" xr:uid="{00000000-0005-0000-0000-0000D6900000}"/>
    <cellStyle name="Normal 9 2 2 7" xfId="37095" xr:uid="{00000000-0005-0000-0000-0000D7900000}"/>
    <cellStyle name="Normal 9 2 3" xfId="37096" xr:uid="{00000000-0005-0000-0000-0000D8900000}"/>
    <cellStyle name="Normal 9 2 3 2" xfId="37097" xr:uid="{00000000-0005-0000-0000-0000D9900000}"/>
    <cellStyle name="Normal 9 2 3 2 2" xfId="37098" xr:uid="{00000000-0005-0000-0000-0000DA900000}"/>
    <cellStyle name="Normal 9 2 3 2 2 2" xfId="37099" xr:uid="{00000000-0005-0000-0000-0000DB900000}"/>
    <cellStyle name="Normal 9 2 3 2 2 2 2" xfId="37100" xr:uid="{00000000-0005-0000-0000-0000DC900000}"/>
    <cellStyle name="Normal 9 2 3 2 2 3" xfId="37101" xr:uid="{00000000-0005-0000-0000-0000DD900000}"/>
    <cellStyle name="Normal 9 2 3 2 3" xfId="37102" xr:uid="{00000000-0005-0000-0000-0000DE900000}"/>
    <cellStyle name="Normal 9 2 3 2 3 2" xfId="37103" xr:uid="{00000000-0005-0000-0000-0000DF900000}"/>
    <cellStyle name="Normal 9 2 3 2 4" xfId="37104" xr:uid="{00000000-0005-0000-0000-0000E0900000}"/>
    <cellStyle name="Normal 9 2 3 3" xfId="37105" xr:uid="{00000000-0005-0000-0000-0000E1900000}"/>
    <cellStyle name="Normal 9 2 3 3 2" xfId="37106" xr:uid="{00000000-0005-0000-0000-0000E2900000}"/>
    <cellStyle name="Normal 9 2 3 3 2 2" xfId="37107" xr:uid="{00000000-0005-0000-0000-0000E3900000}"/>
    <cellStyle name="Normal 9 2 3 3 3" xfId="37108" xr:uid="{00000000-0005-0000-0000-0000E4900000}"/>
    <cellStyle name="Normal 9 2 3 4" xfId="37109" xr:uid="{00000000-0005-0000-0000-0000E5900000}"/>
    <cellStyle name="Normal 9 2 3 4 2" xfId="37110" xr:uid="{00000000-0005-0000-0000-0000E6900000}"/>
    <cellStyle name="Normal 9 2 3 4 2 2" xfId="37111" xr:uid="{00000000-0005-0000-0000-0000E7900000}"/>
    <cellStyle name="Normal 9 2 3 4 3" xfId="37112" xr:uid="{00000000-0005-0000-0000-0000E8900000}"/>
    <cellStyle name="Normal 9 2 3 5" xfId="37113" xr:uid="{00000000-0005-0000-0000-0000E9900000}"/>
    <cellStyle name="Normal 9 2 3 5 2" xfId="37114" xr:uid="{00000000-0005-0000-0000-0000EA900000}"/>
    <cellStyle name="Normal 9 2 3 6" xfId="37115" xr:uid="{00000000-0005-0000-0000-0000EB900000}"/>
    <cellStyle name="Normal 9 2 4" xfId="37116" xr:uid="{00000000-0005-0000-0000-0000EC900000}"/>
    <cellStyle name="Normal 9 2 4 2" xfId="37117" xr:uid="{00000000-0005-0000-0000-0000ED900000}"/>
    <cellStyle name="Normal 9 2 4 2 2" xfId="37118" xr:uid="{00000000-0005-0000-0000-0000EE900000}"/>
    <cellStyle name="Normal 9 2 4 2 2 2" xfId="37119" xr:uid="{00000000-0005-0000-0000-0000EF900000}"/>
    <cellStyle name="Normal 9 2 4 2 3" xfId="37120" xr:uid="{00000000-0005-0000-0000-0000F0900000}"/>
    <cellStyle name="Normal 9 2 4 3" xfId="37121" xr:uid="{00000000-0005-0000-0000-0000F1900000}"/>
    <cellStyle name="Normal 9 2 4 3 2" xfId="37122" xr:uid="{00000000-0005-0000-0000-0000F2900000}"/>
    <cellStyle name="Normal 9 2 4 4" xfId="37123" xr:uid="{00000000-0005-0000-0000-0000F3900000}"/>
    <cellStyle name="Normal 9 2 5" xfId="37124" xr:uid="{00000000-0005-0000-0000-0000F4900000}"/>
    <cellStyle name="Normal 9 2 5 2" xfId="37125" xr:uid="{00000000-0005-0000-0000-0000F5900000}"/>
    <cellStyle name="Normal 9 2 5 2 2" xfId="37126" xr:uid="{00000000-0005-0000-0000-0000F6900000}"/>
    <cellStyle name="Normal 9 2 5 3" xfId="37127" xr:uid="{00000000-0005-0000-0000-0000F7900000}"/>
    <cellStyle name="Normal 9 2 6" xfId="37128" xr:uid="{00000000-0005-0000-0000-0000F8900000}"/>
    <cellStyle name="Normal 9 2 6 2" xfId="37129" xr:uid="{00000000-0005-0000-0000-0000F9900000}"/>
    <cellStyle name="Normal 9 2 6 2 2" xfId="37130" xr:uid="{00000000-0005-0000-0000-0000FA900000}"/>
    <cellStyle name="Normal 9 2 6 3" xfId="37131" xr:uid="{00000000-0005-0000-0000-0000FB900000}"/>
    <cellStyle name="Normal 9 2 7" xfId="37132" xr:uid="{00000000-0005-0000-0000-0000FC900000}"/>
    <cellStyle name="Normal 9 2 7 2" xfId="37133" xr:uid="{00000000-0005-0000-0000-0000FD900000}"/>
    <cellStyle name="Normal 9 2 8" xfId="37134" xr:uid="{00000000-0005-0000-0000-0000FE900000}"/>
    <cellStyle name="Normal 9 3" xfId="37135" xr:uid="{00000000-0005-0000-0000-0000FF900000}"/>
    <cellStyle name="Normal 9 3 2" xfId="37136" xr:uid="{00000000-0005-0000-0000-000000910000}"/>
    <cellStyle name="Normal 9 3 2 2" xfId="37137" xr:uid="{00000000-0005-0000-0000-000001910000}"/>
    <cellStyle name="Normal 9 3 2 2 2" xfId="37138" xr:uid="{00000000-0005-0000-0000-000002910000}"/>
    <cellStyle name="Normal 9 3 2 2 2 2" xfId="37139" xr:uid="{00000000-0005-0000-0000-000003910000}"/>
    <cellStyle name="Normal 9 3 2 2 2 2 2" xfId="37140" xr:uid="{00000000-0005-0000-0000-000004910000}"/>
    <cellStyle name="Normal 9 3 2 2 2 3" xfId="37141" xr:uid="{00000000-0005-0000-0000-000005910000}"/>
    <cellStyle name="Normal 9 3 2 2 3" xfId="37142" xr:uid="{00000000-0005-0000-0000-000006910000}"/>
    <cellStyle name="Normal 9 3 2 2 3 2" xfId="37143" xr:uid="{00000000-0005-0000-0000-000007910000}"/>
    <cellStyle name="Normal 9 3 2 2 4" xfId="37144" xr:uid="{00000000-0005-0000-0000-000008910000}"/>
    <cellStyle name="Normal 9 3 2 3" xfId="37145" xr:uid="{00000000-0005-0000-0000-000009910000}"/>
    <cellStyle name="Normal 9 3 2 3 2" xfId="37146" xr:uid="{00000000-0005-0000-0000-00000A910000}"/>
    <cellStyle name="Normal 9 3 2 3 2 2" xfId="37147" xr:uid="{00000000-0005-0000-0000-00000B910000}"/>
    <cellStyle name="Normal 9 3 2 3 3" xfId="37148" xr:uid="{00000000-0005-0000-0000-00000C910000}"/>
    <cellStyle name="Normal 9 3 2 4" xfId="37149" xr:uid="{00000000-0005-0000-0000-00000D910000}"/>
    <cellStyle name="Normal 9 3 2 4 2" xfId="37150" xr:uid="{00000000-0005-0000-0000-00000E910000}"/>
    <cellStyle name="Normal 9 3 2 4 2 2" xfId="37151" xr:uid="{00000000-0005-0000-0000-00000F910000}"/>
    <cellStyle name="Normal 9 3 2 4 3" xfId="37152" xr:uid="{00000000-0005-0000-0000-000010910000}"/>
    <cellStyle name="Normal 9 3 2 5" xfId="37153" xr:uid="{00000000-0005-0000-0000-000011910000}"/>
    <cellStyle name="Normal 9 3 2 5 2" xfId="37154" xr:uid="{00000000-0005-0000-0000-000012910000}"/>
    <cellStyle name="Normal 9 3 2 6" xfId="37155" xr:uid="{00000000-0005-0000-0000-000013910000}"/>
    <cellStyle name="Normal 9 3 3" xfId="37156" xr:uid="{00000000-0005-0000-0000-000014910000}"/>
    <cellStyle name="Normal 9 3 3 2" xfId="37157" xr:uid="{00000000-0005-0000-0000-000015910000}"/>
    <cellStyle name="Normal 9 3 3 2 2" xfId="37158" xr:uid="{00000000-0005-0000-0000-000016910000}"/>
    <cellStyle name="Normal 9 3 3 2 2 2" xfId="37159" xr:uid="{00000000-0005-0000-0000-000017910000}"/>
    <cellStyle name="Normal 9 3 3 2 3" xfId="37160" xr:uid="{00000000-0005-0000-0000-000018910000}"/>
    <cellStyle name="Normal 9 3 3 3" xfId="37161" xr:uid="{00000000-0005-0000-0000-000019910000}"/>
    <cellStyle name="Normal 9 3 3 3 2" xfId="37162" xr:uid="{00000000-0005-0000-0000-00001A910000}"/>
    <cellStyle name="Normal 9 3 3 4" xfId="37163" xr:uid="{00000000-0005-0000-0000-00001B910000}"/>
    <cellStyle name="Normal 9 3 4" xfId="37164" xr:uid="{00000000-0005-0000-0000-00001C910000}"/>
    <cellStyle name="Normal 9 3 4 2" xfId="37165" xr:uid="{00000000-0005-0000-0000-00001D910000}"/>
    <cellStyle name="Normal 9 3 4 2 2" xfId="37166" xr:uid="{00000000-0005-0000-0000-00001E910000}"/>
    <cellStyle name="Normal 9 3 4 3" xfId="37167" xr:uid="{00000000-0005-0000-0000-00001F910000}"/>
    <cellStyle name="Normal 9 3 5" xfId="37168" xr:uid="{00000000-0005-0000-0000-000020910000}"/>
    <cellStyle name="Normal 9 3 5 2" xfId="37169" xr:uid="{00000000-0005-0000-0000-000021910000}"/>
    <cellStyle name="Normal 9 3 5 2 2" xfId="37170" xr:uid="{00000000-0005-0000-0000-000022910000}"/>
    <cellStyle name="Normal 9 3 5 3" xfId="37171" xr:uid="{00000000-0005-0000-0000-000023910000}"/>
    <cellStyle name="Normal 9 3 6" xfId="37172" xr:uid="{00000000-0005-0000-0000-000024910000}"/>
    <cellStyle name="Normal 9 3 6 2" xfId="37173" xr:uid="{00000000-0005-0000-0000-000025910000}"/>
    <cellStyle name="Normal 9 3 7" xfId="37174" xr:uid="{00000000-0005-0000-0000-000026910000}"/>
    <cellStyle name="Normal 9 4" xfId="37175" xr:uid="{00000000-0005-0000-0000-000027910000}"/>
    <cellStyle name="Normal 9 4 2" xfId="37176" xr:uid="{00000000-0005-0000-0000-000028910000}"/>
    <cellStyle name="Normal 9 4 2 2" xfId="37177" xr:uid="{00000000-0005-0000-0000-000029910000}"/>
    <cellStyle name="Normal 9 4 2 2 2" xfId="37178" xr:uid="{00000000-0005-0000-0000-00002A910000}"/>
    <cellStyle name="Normal 9 4 2 2 2 2" xfId="37179" xr:uid="{00000000-0005-0000-0000-00002B910000}"/>
    <cellStyle name="Normal 9 4 2 2 3" xfId="37180" xr:uid="{00000000-0005-0000-0000-00002C910000}"/>
    <cellStyle name="Normal 9 4 2 3" xfId="37181" xr:uid="{00000000-0005-0000-0000-00002D910000}"/>
    <cellStyle name="Normal 9 4 2 3 2" xfId="37182" xr:uid="{00000000-0005-0000-0000-00002E910000}"/>
    <cellStyle name="Normal 9 4 2 4" xfId="37183" xr:uid="{00000000-0005-0000-0000-00002F910000}"/>
    <cellStyle name="Normal 9 4 3" xfId="37184" xr:uid="{00000000-0005-0000-0000-000030910000}"/>
    <cellStyle name="Normal 9 4 3 2" xfId="37185" xr:uid="{00000000-0005-0000-0000-000031910000}"/>
    <cellStyle name="Normal 9 4 3 2 2" xfId="37186" xr:uid="{00000000-0005-0000-0000-000032910000}"/>
    <cellStyle name="Normal 9 4 3 3" xfId="37187" xr:uid="{00000000-0005-0000-0000-000033910000}"/>
    <cellStyle name="Normal 9 4 4" xfId="37188" xr:uid="{00000000-0005-0000-0000-000034910000}"/>
    <cellStyle name="Normal 9 4 4 2" xfId="37189" xr:uid="{00000000-0005-0000-0000-000035910000}"/>
    <cellStyle name="Normal 9 4 4 2 2" xfId="37190" xr:uid="{00000000-0005-0000-0000-000036910000}"/>
    <cellStyle name="Normal 9 4 4 3" xfId="37191" xr:uid="{00000000-0005-0000-0000-000037910000}"/>
    <cellStyle name="Normal 9 4 5" xfId="37192" xr:uid="{00000000-0005-0000-0000-000038910000}"/>
    <cellStyle name="Normal 9 4 5 2" xfId="37193" xr:uid="{00000000-0005-0000-0000-000039910000}"/>
    <cellStyle name="Normal 9 4 6" xfId="37194" xr:uid="{00000000-0005-0000-0000-00003A910000}"/>
    <cellStyle name="Normal 9 5" xfId="37195" xr:uid="{00000000-0005-0000-0000-00003B910000}"/>
    <cellStyle name="Normal 9 5 2" xfId="37196" xr:uid="{00000000-0005-0000-0000-00003C910000}"/>
    <cellStyle name="Normal 9 5 2 2" xfId="37197" xr:uid="{00000000-0005-0000-0000-00003D910000}"/>
    <cellStyle name="Normal 9 5 2 2 2" xfId="37198" xr:uid="{00000000-0005-0000-0000-00003E910000}"/>
    <cellStyle name="Normal 9 5 2 3" xfId="37199" xr:uid="{00000000-0005-0000-0000-00003F910000}"/>
    <cellStyle name="Normal 9 5 3" xfId="37200" xr:uid="{00000000-0005-0000-0000-000040910000}"/>
    <cellStyle name="Normal 9 5 3 2" xfId="37201" xr:uid="{00000000-0005-0000-0000-000041910000}"/>
    <cellStyle name="Normal 9 5 4" xfId="37202" xr:uid="{00000000-0005-0000-0000-000042910000}"/>
    <cellStyle name="Normal 9 6" xfId="37203" xr:uid="{00000000-0005-0000-0000-000043910000}"/>
    <cellStyle name="Normal 9 6 2" xfId="37204" xr:uid="{00000000-0005-0000-0000-000044910000}"/>
    <cellStyle name="Normal 9 6 2 2" xfId="37205" xr:uid="{00000000-0005-0000-0000-000045910000}"/>
    <cellStyle name="Normal 9 6 3" xfId="37206" xr:uid="{00000000-0005-0000-0000-000046910000}"/>
    <cellStyle name="Normal 9 7" xfId="37207" xr:uid="{00000000-0005-0000-0000-000047910000}"/>
    <cellStyle name="Normal 9 7 2" xfId="37208" xr:uid="{00000000-0005-0000-0000-000048910000}"/>
    <cellStyle name="Normal 9 7 2 2" xfId="37209" xr:uid="{00000000-0005-0000-0000-000049910000}"/>
    <cellStyle name="Normal 9 7 3" xfId="37210" xr:uid="{00000000-0005-0000-0000-00004A910000}"/>
    <cellStyle name="Normal 9 8" xfId="37211" xr:uid="{00000000-0005-0000-0000-00004B910000}"/>
    <cellStyle name="Normal 9 8 2" xfId="37212" xr:uid="{00000000-0005-0000-0000-00004C910000}"/>
    <cellStyle name="Normal 9 9" xfId="37213" xr:uid="{00000000-0005-0000-0000-00004D910000}"/>
    <cellStyle name="Note 10" xfId="37214" xr:uid="{00000000-0005-0000-0000-00004E910000}"/>
    <cellStyle name="Note 10 2" xfId="37215" xr:uid="{00000000-0005-0000-0000-00004F910000}"/>
    <cellStyle name="Note 10 2 2" xfId="37216" xr:uid="{00000000-0005-0000-0000-000050910000}"/>
    <cellStyle name="Note 10 2 2 2" xfId="37217" xr:uid="{00000000-0005-0000-0000-000051910000}"/>
    <cellStyle name="Note 10 2 2 2 2" xfId="37218" xr:uid="{00000000-0005-0000-0000-000052910000}"/>
    <cellStyle name="Note 10 2 2 2 2 2" xfId="37219" xr:uid="{00000000-0005-0000-0000-000053910000}"/>
    <cellStyle name="Note 10 2 2 2 2 2 2" xfId="37220" xr:uid="{00000000-0005-0000-0000-000054910000}"/>
    <cellStyle name="Note 10 2 2 2 2 2 2 2" xfId="37221" xr:uid="{00000000-0005-0000-0000-000055910000}"/>
    <cellStyle name="Note 10 2 2 2 2 2 3" xfId="37222" xr:uid="{00000000-0005-0000-0000-000056910000}"/>
    <cellStyle name="Note 10 2 2 2 2 3" xfId="37223" xr:uid="{00000000-0005-0000-0000-000057910000}"/>
    <cellStyle name="Note 10 2 2 2 2 3 2" xfId="37224" xr:uid="{00000000-0005-0000-0000-000058910000}"/>
    <cellStyle name="Note 10 2 2 2 2 4" xfId="37225" xr:uid="{00000000-0005-0000-0000-000059910000}"/>
    <cellStyle name="Note 10 2 2 2 3" xfId="37226" xr:uid="{00000000-0005-0000-0000-00005A910000}"/>
    <cellStyle name="Note 10 2 2 2 3 2" xfId="37227" xr:uid="{00000000-0005-0000-0000-00005B910000}"/>
    <cellStyle name="Note 10 2 2 2 3 2 2" xfId="37228" xr:uid="{00000000-0005-0000-0000-00005C910000}"/>
    <cellStyle name="Note 10 2 2 2 3 3" xfId="37229" xr:uid="{00000000-0005-0000-0000-00005D910000}"/>
    <cellStyle name="Note 10 2 2 2 4" xfId="37230" xr:uid="{00000000-0005-0000-0000-00005E910000}"/>
    <cellStyle name="Note 10 2 2 2 4 2" xfId="37231" xr:uid="{00000000-0005-0000-0000-00005F910000}"/>
    <cellStyle name="Note 10 2 2 2 4 2 2" xfId="37232" xr:uid="{00000000-0005-0000-0000-000060910000}"/>
    <cellStyle name="Note 10 2 2 2 4 3" xfId="37233" xr:uid="{00000000-0005-0000-0000-000061910000}"/>
    <cellStyle name="Note 10 2 2 2 5" xfId="37234" xr:uid="{00000000-0005-0000-0000-000062910000}"/>
    <cellStyle name="Note 10 2 2 2 5 2" xfId="37235" xr:uid="{00000000-0005-0000-0000-000063910000}"/>
    <cellStyle name="Note 10 2 2 2 6" xfId="37236" xr:uid="{00000000-0005-0000-0000-000064910000}"/>
    <cellStyle name="Note 10 2 2 3" xfId="37237" xr:uid="{00000000-0005-0000-0000-000065910000}"/>
    <cellStyle name="Note 10 2 2 3 2" xfId="37238" xr:uid="{00000000-0005-0000-0000-000066910000}"/>
    <cellStyle name="Note 10 2 2 3 2 2" xfId="37239" xr:uid="{00000000-0005-0000-0000-000067910000}"/>
    <cellStyle name="Note 10 2 2 3 2 2 2" xfId="37240" xr:uid="{00000000-0005-0000-0000-000068910000}"/>
    <cellStyle name="Note 10 2 2 3 2 3" xfId="37241" xr:uid="{00000000-0005-0000-0000-000069910000}"/>
    <cellStyle name="Note 10 2 2 3 3" xfId="37242" xr:uid="{00000000-0005-0000-0000-00006A910000}"/>
    <cellStyle name="Note 10 2 2 3 3 2" xfId="37243" xr:uid="{00000000-0005-0000-0000-00006B910000}"/>
    <cellStyle name="Note 10 2 2 3 4" xfId="37244" xr:uid="{00000000-0005-0000-0000-00006C910000}"/>
    <cellStyle name="Note 10 2 2 4" xfId="37245" xr:uid="{00000000-0005-0000-0000-00006D910000}"/>
    <cellStyle name="Note 10 2 2 4 2" xfId="37246" xr:uid="{00000000-0005-0000-0000-00006E910000}"/>
    <cellStyle name="Note 10 2 2 4 2 2" xfId="37247" xr:uid="{00000000-0005-0000-0000-00006F910000}"/>
    <cellStyle name="Note 10 2 2 4 3" xfId="37248" xr:uid="{00000000-0005-0000-0000-000070910000}"/>
    <cellStyle name="Note 10 2 2 5" xfId="37249" xr:uid="{00000000-0005-0000-0000-000071910000}"/>
    <cellStyle name="Note 10 2 2 5 2" xfId="37250" xr:uid="{00000000-0005-0000-0000-000072910000}"/>
    <cellStyle name="Note 10 2 2 5 2 2" xfId="37251" xr:uid="{00000000-0005-0000-0000-000073910000}"/>
    <cellStyle name="Note 10 2 2 5 3" xfId="37252" xr:uid="{00000000-0005-0000-0000-000074910000}"/>
    <cellStyle name="Note 10 2 2 6" xfId="37253" xr:uid="{00000000-0005-0000-0000-000075910000}"/>
    <cellStyle name="Note 10 2 2 6 2" xfId="37254" xr:uid="{00000000-0005-0000-0000-000076910000}"/>
    <cellStyle name="Note 10 2 2 7" xfId="37255" xr:uid="{00000000-0005-0000-0000-000077910000}"/>
    <cellStyle name="Note 10 2 3" xfId="37256" xr:uid="{00000000-0005-0000-0000-000078910000}"/>
    <cellStyle name="Note 10 2 3 2" xfId="37257" xr:uid="{00000000-0005-0000-0000-000079910000}"/>
    <cellStyle name="Note 10 2 3 2 2" xfId="37258" xr:uid="{00000000-0005-0000-0000-00007A910000}"/>
    <cellStyle name="Note 10 2 3 2 2 2" xfId="37259" xr:uid="{00000000-0005-0000-0000-00007B910000}"/>
    <cellStyle name="Note 10 2 3 2 2 2 2" xfId="37260" xr:uid="{00000000-0005-0000-0000-00007C910000}"/>
    <cellStyle name="Note 10 2 3 2 2 3" xfId="37261" xr:uid="{00000000-0005-0000-0000-00007D910000}"/>
    <cellStyle name="Note 10 2 3 2 3" xfId="37262" xr:uid="{00000000-0005-0000-0000-00007E910000}"/>
    <cellStyle name="Note 10 2 3 2 3 2" xfId="37263" xr:uid="{00000000-0005-0000-0000-00007F910000}"/>
    <cellStyle name="Note 10 2 3 2 4" xfId="37264" xr:uid="{00000000-0005-0000-0000-000080910000}"/>
    <cellStyle name="Note 10 2 3 3" xfId="37265" xr:uid="{00000000-0005-0000-0000-000081910000}"/>
    <cellStyle name="Note 10 2 3 3 2" xfId="37266" xr:uid="{00000000-0005-0000-0000-000082910000}"/>
    <cellStyle name="Note 10 2 3 3 2 2" xfId="37267" xr:uid="{00000000-0005-0000-0000-000083910000}"/>
    <cellStyle name="Note 10 2 3 3 3" xfId="37268" xr:uid="{00000000-0005-0000-0000-000084910000}"/>
    <cellStyle name="Note 10 2 3 4" xfId="37269" xr:uid="{00000000-0005-0000-0000-000085910000}"/>
    <cellStyle name="Note 10 2 3 4 2" xfId="37270" xr:uid="{00000000-0005-0000-0000-000086910000}"/>
    <cellStyle name="Note 10 2 3 4 2 2" xfId="37271" xr:uid="{00000000-0005-0000-0000-000087910000}"/>
    <cellStyle name="Note 10 2 3 4 3" xfId="37272" xr:uid="{00000000-0005-0000-0000-000088910000}"/>
    <cellStyle name="Note 10 2 3 5" xfId="37273" xr:uid="{00000000-0005-0000-0000-000089910000}"/>
    <cellStyle name="Note 10 2 3 5 2" xfId="37274" xr:uid="{00000000-0005-0000-0000-00008A910000}"/>
    <cellStyle name="Note 10 2 3 6" xfId="37275" xr:uid="{00000000-0005-0000-0000-00008B910000}"/>
    <cellStyle name="Note 10 2 4" xfId="37276" xr:uid="{00000000-0005-0000-0000-00008C910000}"/>
    <cellStyle name="Note 10 2 4 2" xfId="37277" xr:uid="{00000000-0005-0000-0000-00008D910000}"/>
    <cellStyle name="Note 10 2 4 2 2" xfId="37278" xr:uid="{00000000-0005-0000-0000-00008E910000}"/>
    <cellStyle name="Note 10 2 4 2 2 2" xfId="37279" xr:uid="{00000000-0005-0000-0000-00008F910000}"/>
    <cellStyle name="Note 10 2 4 2 3" xfId="37280" xr:uid="{00000000-0005-0000-0000-000090910000}"/>
    <cellStyle name="Note 10 2 4 3" xfId="37281" xr:uid="{00000000-0005-0000-0000-000091910000}"/>
    <cellStyle name="Note 10 2 4 3 2" xfId="37282" xr:uid="{00000000-0005-0000-0000-000092910000}"/>
    <cellStyle name="Note 10 2 4 4" xfId="37283" xr:uid="{00000000-0005-0000-0000-000093910000}"/>
    <cellStyle name="Note 10 2 5" xfId="37284" xr:uid="{00000000-0005-0000-0000-000094910000}"/>
    <cellStyle name="Note 10 2 5 2" xfId="37285" xr:uid="{00000000-0005-0000-0000-000095910000}"/>
    <cellStyle name="Note 10 2 5 2 2" xfId="37286" xr:uid="{00000000-0005-0000-0000-000096910000}"/>
    <cellStyle name="Note 10 2 5 3" xfId="37287" xr:uid="{00000000-0005-0000-0000-000097910000}"/>
    <cellStyle name="Note 10 2 6" xfId="37288" xr:uid="{00000000-0005-0000-0000-000098910000}"/>
    <cellStyle name="Note 10 2 6 2" xfId="37289" xr:uid="{00000000-0005-0000-0000-000099910000}"/>
    <cellStyle name="Note 10 2 6 2 2" xfId="37290" xr:uid="{00000000-0005-0000-0000-00009A910000}"/>
    <cellStyle name="Note 10 2 6 3" xfId="37291" xr:uid="{00000000-0005-0000-0000-00009B910000}"/>
    <cellStyle name="Note 10 2 7" xfId="37292" xr:uid="{00000000-0005-0000-0000-00009C910000}"/>
    <cellStyle name="Note 10 2 7 2" xfId="37293" xr:uid="{00000000-0005-0000-0000-00009D910000}"/>
    <cellStyle name="Note 10 2 8" xfId="37294" xr:uid="{00000000-0005-0000-0000-00009E910000}"/>
    <cellStyle name="Note 10 3" xfId="37295" xr:uid="{00000000-0005-0000-0000-00009F910000}"/>
    <cellStyle name="Note 10 3 2" xfId="37296" xr:uid="{00000000-0005-0000-0000-0000A0910000}"/>
    <cellStyle name="Note 10 3 2 2" xfId="37297" xr:uid="{00000000-0005-0000-0000-0000A1910000}"/>
    <cellStyle name="Note 10 3 2 2 2" xfId="37298" xr:uid="{00000000-0005-0000-0000-0000A2910000}"/>
    <cellStyle name="Note 10 3 2 2 2 2" xfId="37299" xr:uid="{00000000-0005-0000-0000-0000A3910000}"/>
    <cellStyle name="Note 10 3 2 2 2 2 2" xfId="37300" xr:uid="{00000000-0005-0000-0000-0000A4910000}"/>
    <cellStyle name="Note 10 3 2 2 2 3" xfId="37301" xr:uid="{00000000-0005-0000-0000-0000A5910000}"/>
    <cellStyle name="Note 10 3 2 2 3" xfId="37302" xr:uid="{00000000-0005-0000-0000-0000A6910000}"/>
    <cellStyle name="Note 10 3 2 2 3 2" xfId="37303" xr:uid="{00000000-0005-0000-0000-0000A7910000}"/>
    <cellStyle name="Note 10 3 2 2 4" xfId="37304" xr:uid="{00000000-0005-0000-0000-0000A8910000}"/>
    <cellStyle name="Note 10 3 2 3" xfId="37305" xr:uid="{00000000-0005-0000-0000-0000A9910000}"/>
    <cellStyle name="Note 10 3 2 3 2" xfId="37306" xr:uid="{00000000-0005-0000-0000-0000AA910000}"/>
    <cellStyle name="Note 10 3 2 3 2 2" xfId="37307" xr:uid="{00000000-0005-0000-0000-0000AB910000}"/>
    <cellStyle name="Note 10 3 2 3 3" xfId="37308" xr:uid="{00000000-0005-0000-0000-0000AC910000}"/>
    <cellStyle name="Note 10 3 2 4" xfId="37309" xr:uid="{00000000-0005-0000-0000-0000AD910000}"/>
    <cellStyle name="Note 10 3 2 4 2" xfId="37310" xr:uid="{00000000-0005-0000-0000-0000AE910000}"/>
    <cellStyle name="Note 10 3 2 4 2 2" xfId="37311" xr:uid="{00000000-0005-0000-0000-0000AF910000}"/>
    <cellStyle name="Note 10 3 2 4 3" xfId="37312" xr:uid="{00000000-0005-0000-0000-0000B0910000}"/>
    <cellStyle name="Note 10 3 2 5" xfId="37313" xr:uid="{00000000-0005-0000-0000-0000B1910000}"/>
    <cellStyle name="Note 10 3 2 5 2" xfId="37314" xr:uid="{00000000-0005-0000-0000-0000B2910000}"/>
    <cellStyle name="Note 10 3 2 6" xfId="37315" xr:uid="{00000000-0005-0000-0000-0000B3910000}"/>
    <cellStyle name="Note 10 3 3" xfId="37316" xr:uid="{00000000-0005-0000-0000-0000B4910000}"/>
    <cellStyle name="Note 10 3 3 2" xfId="37317" xr:uid="{00000000-0005-0000-0000-0000B5910000}"/>
    <cellStyle name="Note 10 3 3 2 2" xfId="37318" xr:uid="{00000000-0005-0000-0000-0000B6910000}"/>
    <cellStyle name="Note 10 3 3 2 2 2" xfId="37319" xr:uid="{00000000-0005-0000-0000-0000B7910000}"/>
    <cellStyle name="Note 10 3 3 2 3" xfId="37320" xr:uid="{00000000-0005-0000-0000-0000B8910000}"/>
    <cellStyle name="Note 10 3 3 3" xfId="37321" xr:uid="{00000000-0005-0000-0000-0000B9910000}"/>
    <cellStyle name="Note 10 3 3 3 2" xfId="37322" xr:uid="{00000000-0005-0000-0000-0000BA910000}"/>
    <cellStyle name="Note 10 3 3 4" xfId="37323" xr:uid="{00000000-0005-0000-0000-0000BB910000}"/>
    <cellStyle name="Note 10 3 4" xfId="37324" xr:uid="{00000000-0005-0000-0000-0000BC910000}"/>
    <cellStyle name="Note 10 3 4 2" xfId="37325" xr:uid="{00000000-0005-0000-0000-0000BD910000}"/>
    <cellStyle name="Note 10 3 4 2 2" xfId="37326" xr:uid="{00000000-0005-0000-0000-0000BE910000}"/>
    <cellStyle name="Note 10 3 4 3" xfId="37327" xr:uid="{00000000-0005-0000-0000-0000BF910000}"/>
    <cellStyle name="Note 10 3 5" xfId="37328" xr:uid="{00000000-0005-0000-0000-0000C0910000}"/>
    <cellStyle name="Note 10 3 5 2" xfId="37329" xr:uid="{00000000-0005-0000-0000-0000C1910000}"/>
    <cellStyle name="Note 10 3 5 2 2" xfId="37330" xr:uid="{00000000-0005-0000-0000-0000C2910000}"/>
    <cellStyle name="Note 10 3 5 3" xfId="37331" xr:uid="{00000000-0005-0000-0000-0000C3910000}"/>
    <cellStyle name="Note 10 3 6" xfId="37332" xr:uid="{00000000-0005-0000-0000-0000C4910000}"/>
    <cellStyle name="Note 10 3 6 2" xfId="37333" xr:uid="{00000000-0005-0000-0000-0000C5910000}"/>
    <cellStyle name="Note 10 3 7" xfId="37334" xr:uid="{00000000-0005-0000-0000-0000C6910000}"/>
    <cellStyle name="Note 10 4" xfId="37335" xr:uid="{00000000-0005-0000-0000-0000C7910000}"/>
    <cellStyle name="Note 10 4 2" xfId="37336" xr:uid="{00000000-0005-0000-0000-0000C8910000}"/>
    <cellStyle name="Note 10 4 2 2" xfId="37337" xr:uid="{00000000-0005-0000-0000-0000C9910000}"/>
    <cellStyle name="Note 10 4 2 2 2" xfId="37338" xr:uid="{00000000-0005-0000-0000-0000CA910000}"/>
    <cellStyle name="Note 10 4 2 2 2 2" xfId="37339" xr:uid="{00000000-0005-0000-0000-0000CB910000}"/>
    <cellStyle name="Note 10 4 2 2 3" xfId="37340" xr:uid="{00000000-0005-0000-0000-0000CC910000}"/>
    <cellStyle name="Note 10 4 2 3" xfId="37341" xr:uid="{00000000-0005-0000-0000-0000CD910000}"/>
    <cellStyle name="Note 10 4 2 3 2" xfId="37342" xr:uid="{00000000-0005-0000-0000-0000CE910000}"/>
    <cellStyle name="Note 10 4 2 4" xfId="37343" xr:uid="{00000000-0005-0000-0000-0000CF910000}"/>
    <cellStyle name="Note 10 4 3" xfId="37344" xr:uid="{00000000-0005-0000-0000-0000D0910000}"/>
    <cellStyle name="Note 10 4 3 2" xfId="37345" xr:uid="{00000000-0005-0000-0000-0000D1910000}"/>
    <cellStyle name="Note 10 4 3 2 2" xfId="37346" xr:uid="{00000000-0005-0000-0000-0000D2910000}"/>
    <cellStyle name="Note 10 4 3 3" xfId="37347" xr:uid="{00000000-0005-0000-0000-0000D3910000}"/>
    <cellStyle name="Note 10 4 4" xfId="37348" xr:uid="{00000000-0005-0000-0000-0000D4910000}"/>
    <cellStyle name="Note 10 4 4 2" xfId="37349" xr:uid="{00000000-0005-0000-0000-0000D5910000}"/>
    <cellStyle name="Note 10 4 4 2 2" xfId="37350" xr:uid="{00000000-0005-0000-0000-0000D6910000}"/>
    <cellStyle name="Note 10 4 4 3" xfId="37351" xr:uid="{00000000-0005-0000-0000-0000D7910000}"/>
    <cellStyle name="Note 10 4 5" xfId="37352" xr:uid="{00000000-0005-0000-0000-0000D8910000}"/>
    <cellStyle name="Note 10 4 5 2" xfId="37353" xr:uid="{00000000-0005-0000-0000-0000D9910000}"/>
    <cellStyle name="Note 10 4 6" xfId="37354" xr:uid="{00000000-0005-0000-0000-0000DA910000}"/>
    <cellStyle name="Note 10 5" xfId="37355" xr:uid="{00000000-0005-0000-0000-0000DB910000}"/>
    <cellStyle name="Note 10 5 2" xfId="37356" xr:uid="{00000000-0005-0000-0000-0000DC910000}"/>
    <cellStyle name="Note 10 5 2 2" xfId="37357" xr:uid="{00000000-0005-0000-0000-0000DD910000}"/>
    <cellStyle name="Note 10 5 2 2 2" xfId="37358" xr:uid="{00000000-0005-0000-0000-0000DE910000}"/>
    <cellStyle name="Note 10 5 2 3" xfId="37359" xr:uid="{00000000-0005-0000-0000-0000DF910000}"/>
    <cellStyle name="Note 10 5 3" xfId="37360" xr:uid="{00000000-0005-0000-0000-0000E0910000}"/>
    <cellStyle name="Note 10 5 3 2" xfId="37361" xr:uid="{00000000-0005-0000-0000-0000E1910000}"/>
    <cellStyle name="Note 10 5 4" xfId="37362" xr:uid="{00000000-0005-0000-0000-0000E2910000}"/>
    <cellStyle name="Note 10 6" xfId="37363" xr:uid="{00000000-0005-0000-0000-0000E3910000}"/>
    <cellStyle name="Note 10 6 2" xfId="37364" xr:uid="{00000000-0005-0000-0000-0000E4910000}"/>
    <cellStyle name="Note 10 6 2 2" xfId="37365" xr:uid="{00000000-0005-0000-0000-0000E5910000}"/>
    <cellStyle name="Note 10 6 3" xfId="37366" xr:uid="{00000000-0005-0000-0000-0000E6910000}"/>
    <cellStyle name="Note 10 7" xfId="37367" xr:uid="{00000000-0005-0000-0000-0000E7910000}"/>
    <cellStyle name="Note 10 7 2" xfId="37368" xr:uid="{00000000-0005-0000-0000-0000E8910000}"/>
    <cellStyle name="Note 10 7 2 2" xfId="37369" xr:uid="{00000000-0005-0000-0000-0000E9910000}"/>
    <cellStyle name="Note 10 7 3" xfId="37370" xr:uid="{00000000-0005-0000-0000-0000EA910000}"/>
    <cellStyle name="Note 10 8" xfId="37371" xr:uid="{00000000-0005-0000-0000-0000EB910000}"/>
    <cellStyle name="Note 10 8 2" xfId="37372" xr:uid="{00000000-0005-0000-0000-0000EC910000}"/>
    <cellStyle name="Note 10 9" xfId="37373" xr:uid="{00000000-0005-0000-0000-0000ED910000}"/>
    <cellStyle name="Note 11" xfId="37374" xr:uid="{00000000-0005-0000-0000-0000EE910000}"/>
    <cellStyle name="Note 11 2" xfId="37375" xr:uid="{00000000-0005-0000-0000-0000EF910000}"/>
    <cellStyle name="Note 11 2 2" xfId="37376" xr:uid="{00000000-0005-0000-0000-0000F0910000}"/>
    <cellStyle name="Note 11 2 2 2" xfId="37377" xr:uid="{00000000-0005-0000-0000-0000F1910000}"/>
    <cellStyle name="Note 11 2 2 2 2" xfId="37378" xr:uid="{00000000-0005-0000-0000-0000F2910000}"/>
    <cellStyle name="Note 11 2 2 2 2 2" xfId="37379" xr:uid="{00000000-0005-0000-0000-0000F3910000}"/>
    <cellStyle name="Note 11 2 2 2 2 2 2" xfId="37380" xr:uid="{00000000-0005-0000-0000-0000F4910000}"/>
    <cellStyle name="Note 11 2 2 2 2 3" xfId="37381" xr:uid="{00000000-0005-0000-0000-0000F5910000}"/>
    <cellStyle name="Note 11 2 2 2 3" xfId="37382" xr:uid="{00000000-0005-0000-0000-0000F6910000}"/>
    <cellStyle name="Note 11 2 2 2 3 2" xfId="37383" xr:uid="{00000000-0005-0000-0000-0000F7910000}"/>
    <cellStyle name="Note 11 2 2 2 4" xfId="37384" xr:uid="{00000000-0005-0000-0000-0000F8910000}"/>
    <cellStyle name="Note 11 2 2 3" xfId="37385" xr:uid="{00000000-0005-0000-0000-0000F9910000}"/>
    <cellStyle name="Note 11 2 2 3 2" xfId="37386" xr:uid="{00000000-0005-0000-0000-0000FA910000}"/>
    <cellStyle name="Note 11 2 2 3 2 2" xfId="37387" xr:uid="{00000000-0005-0000-0000-0000FB910000}"/>
    <cellStyle name="Note 11 2 2 3 3" xfId="37388" xr:uid="{00000000-0005-0000-0000-0000FC910000}"/>
    <cellStyle name="Note 11 2 2 4" xfId="37389" xr:uid="{00000000-0005-0000-0000-0000FD910000}"/>
    <cellStyle name="Note 11 2 2 4 2" xfId="37390" xr:uid="{00000000-0005-0000-0000-0000FE910000}"/>
    <cellStyle name="Note 11 2 2 4 2 2" xfId="37391" xr:uid="{00000000-0005-0000-0000-0000FF910000}"/>
    <cellStyle name="Note 11 2 2 4 3" xfId="37392" xr:uid="{00000000-0005-0000-0000-000000920000}"/>
    <cellStyle name="Note 11 2 2 5" xfId="37393" xr:uid="{00000000-0005-0000-0000-000001920000}"/>
    <cellStyle name="Note 11 2 2 5 2" xfId="37394" xr:uid="{00000000-0005-0000-0000-000002920000}"/>
    <cellStyle name="Note 11 2 2 6" xfId="37395" xr:uid="{00000000-0005-0000-0000-000003920000}"/>
    <cellStyle name="Note 11 2 3" xfId="37396" xr:uid="{00000000-0005-0000-0000-000004920000}"/>
    <cellStyle name="Note 11 2 3 2" xfId="37397" xr:uid="{00000000-0005-0000-0000-000005920000}"/>
    <cellStyle name="Note 11 2 3 2 2" xfId="37398" xr:uid="{00000000-0005-0000-0000-000006920000}"/>
    <cellStyle name="Note 11 2 3 2 2 2" xfId="37399" xr:uid="{00000000-0005-0000-0000-000007920000}"/>
    <cellStyle name="Note 11 2 3 2 3" xfId="37400" xr:uid="{00000000-0005-0000-0000-000008920000}"/>
    <cellStyle name="Note 11 2 3 3" xfId="37401" xr:uid="{00000000-0005-0000-0000-000009920000}"/>
    <cellStyle name="Note 11 2 3 3 2" xfId="37402" xr:uid="{00000000-0005-0000-0000-00000A920000}"/>
    <cellStyle name="Note 11 2 3 4" xfId="37403" xr:uid="{00000000-0005-0000-0000-00000B920000}"/>
    <cellStyle name="Note 11 2 4" xfId="37404" xr:uid="{00000000-0005-0000-0000-00000C920000}"/>
    <cellStyle name="Note 11 2 4 2" xfId="37405" xr:uid="{00000000-0005-0000-0000-00000D920000}"/>
    <cellStyle name="Note 11 2 4 2 2" xfId="37406" xr:uid="{00000000-0005-0000-0000-00000E920000}"/>
    <cellStyle name="Note 11 2 4 3" xfId="37407" xr:uid="{00000000-0005-0000-0000-00000F920000}"/>
    <cellStyle name="Note 11 2 5" xfId="37408" xr:uid="{00000000-0005-0000-0000-000010920000}"/>
    <cellStyle name="Note 11 2 5 2" xfId="37409" xr:uid="{00000000-0005-0000-0000-000011920000}"/>
    <cellStyle name="Note 11 2 5 2 2" xfId="37410" xr:uid="{00000000-0005-0000-0000-000012920000}"/>
    <cellStyle name="Note 11 2 5 3" xfId="37411" xr:uid="{00000000-0005-0000-0000-000013920000}"/>
    <cellStyle name="Note 11 2 6" xfId="37412" xr:uid="{00000000-0005-0000-0000-000014920000}"/>
    <cellStyle name="Note 11 2 6 2" xfId="37413" xr:uid="{00000000-0005-0000-0000-000015920000}"/>
    <cellStyle name="Note 11 2 7" xfId="37414" xr:uid="{00000000-0005-0000-0000-000016920000}"/>
    <cellStyle name="Note 11 3" xfId="37415" xr:uid="{00000000-0005-0000-0000-000017920000}"/>
    <cellStyle name="Note 11 3 2" xfId="37416" xr:uid="{00000000-0005-0000-0000-000018920000}"/>
    <cellStyle name="Note 11 3 2 2" xfId="37417" xr:uid="{00000000-0005-0000-0000-000019920000}"/>
    <cellStyle name="Note 11 3 2 2 2" xfId="37418" xr:uid="{00000000-0005-0000-0000-00001A920000}"/>
    <cellStyle name="Note 11 3 2 2 2 2" xfId="37419" xr:uid="{00000000-0005-0000-0000-00001B920000}"/>
    <cellStyle name="Note 11 3 2 2 2 2 2" xfId="37420" xr:uid="{00000000-0005-0000-0000-00001C920000}"/>
    <cellStyle name="Note 11 3 2 2 2 3" xfId="37421" xr:uid="{00000000-0005-0000-0000-00001D920000}"/>
    <cellStyle name="Note 11 3 2 2 3" xfId="37422" xr:uid="{00000000-0005-0000-0000-00001E920000}"/>
    <cellStyle name="Note 11 3 2 2 3 2" xfId="37423" xr:uid="{00000000-0005-0000-0000-00001F920000}"/>
    <cellStyle name="Note 11 3 2 2 4" xfId="37424" xr:uid="{00000000-0005-0000-0000-000020920000}"/>
    <cellStyle name="Note 11 3 2 3" xfId="37425" xr:uid="{00000000-0005-0000-0000-000021920000}"/>
    <cellStyle name="Note 11 3 2 3 2" xfId="37426" xr:uid="{00000000-0005-0000-0000-000022920000}"/>
    <cellStyle name="Note 11 3 2 3 2 2" xfId="37427" xr:uid="{00000000-0005-0000-0000-000023920000}"/>
    <cellStyle name="Note 11 3 2 3 3" xfId="37428" xr:uid="{00000000-0005-0000-0000-000024920000}"/>
    <cellStyle name="Note 11 3 2 4" xfId="37429" xr:uid="{00000000-0005-0000-0000-000025920000}"/>
    <cellStyle name="Note 11 3 2 4 2" xfId="37430" xr:uid="{00000000-0005-0000-0000-000026920000}"/>
    <cellStyle name="Note 11 3 2 4 2 2" xfId="37431" xr:uid="{00000000-0005-0000-0000-000027920000}"/>
    <cellStyle name="Note 11 3 2 4 3" xfId="37432" xr:uid="{00000000-0005-0000-0000-000028920000}"/>
    <cellStyle name="Note 11 3 2 5" xfId="37433" xr:uid="{00000000-0005-0000-0000-000029920000}"/>
    <cellStyle name="Note 11 3 2 5 2" xfId="37434" xr:uid="{00000000-0005-0000-0000-00002A920000}"/>
    <cellStyle name="Note 11 3 2 6" xfId="37435" xr:uid="{00000000-0005-0000-0000-00002B920000}"/>
    <cellStyle name="Note 11 3 3" xfId="37436" xr:uid="{00000000-0005-0000-0000-00002C920000}"/>
    <cellStyle name="Note 11 3 3 2" xfId="37437" xr:uid="{00000000-0005-0000-0000-00002D920000}"/>
    <cellStyle name="Note 11 3 3 2 2" xfId="37438" xr:uid="{00000000-0005-0000-0000-00002E920000}"/>
    <cellStyle name="Note 11 3 3 2 2 2" xfId="37439" xr:uid="{00000000-0005-0000-0000-00002F920000}"/>
    <cellStyle name="Note 11 3 3 2 3" xfId="37440" xr:uid="{00000000-0005-0000-0000-000030920000}"/>
    <cellStyle name="Note 11 3 3 3" xfId="37441" xr:uid="{00000000-0005-0000-0000-000031920000}"/>
    <cellStyle name="Note 11 3 3 3 2" xfId="37442" xr:uid="{00000000-0005-0000-0000-000032920000}"/>
    <cellStyle name="Note 11 3 3 4" xfId="37443" xr:uid="{00000000-0005-0000-0000-000033920000}"/>
    <cellStyle name="Note 11 3 4" xfId="37444" xr:uid="{00000000-0005-0000-0000-000034920000}"/>
    <cellStyle name="Note 11 3 4 2" xfId="37445" xr:uid="{00000000-0005-0000-0000-000035920000}"/>
    <cellStyle name="Note 11 3 4 2 2" xfId="37446" xr:uid="{00000000-0005-0000-0000-000036920000}"/>
    <cellStyle name="Note 11 3 4 3" xfId="37447" xr:uid="{00000000-0005-0000-0000-000037920000}"/>
    <cellStyle name="Note 11 3 5" xfId="37448" xr:uid="{00000000-0005-0000-0000-000038920000}"/>
    <cellStyle name="Note 11 3 5 2" xfId="37449" xr:uid="{00000000-0005-0000-0000-000039920000}"/>
    <cellStyle name="Note 11 3 5 2 2" xfId="37450" xr:uid="{00000000-0005-0000-0000-00003A920000}"/>
    <cellStyle name="Note 11 3 5 3" xfId="37451" xr:uid="{00000000-0005-0000-0000-00003B920000}"/>
    <cellStyle name="Note 11 3 6" xfId="37452" xr:uid="{00000000-0005-0000-0000-00003C920000}"/>
    <cellStyle name="Note 11 3 6 2" xfId="37453" xr:uid="{00000000-0005-0000-0000-00003D920000}"/>
    <cellStyle name="Note 11 3 7" xfId="37454" xr:uid="{00000000-0005-0000-0000-00003E920000}"/>
    <cellStyle name="Note 11 4" xfId="37455" xr:uid="{00000000-0005-0000-0000-00003F920000}"/>
    <cellStyle name="Note 11 4 2" xfId="37456" xr:uid="{00000000-0005-0000-0000-000040920000}"/>
    <cellStyle name="Note 11 4 2 2" xfId="37457" xr:uid="{00000000-0005-0000-0000-000041920000}"/>
    <cellStyle name="Note 11 4 2 2 2" xfId="37458" xr:uid="{00000000-0005-0000-0000-000042920000}"/>
    <cellStyle name="Note 11 4 2 2 2 2" xfId="37459" xr:uid="{00000000-0005-0000-0000-000043920000}"/>
    <cellStyle name="Note 11 4 2 2 3" xfId="37460" xr:uid="{00000000-0005-0000-0000-000044920000}"/>
    <cellStyle name="Note 11 4 2 3" xfId="37461" xr:uid="{00000000-0005-0000-0000-000045920000}"/>
    <cellStyle name="Note 11 4 2 3 2" xfId="37462" xr:uid="{00000000-0005-0000-0000-000046920000}"/>
    <cellStyle name="Note 11 4 2 4" xfId="37463" xr:uid="{00000000-0005-0000-0000-000047920000}"/>
    <cellStyle name="Note 11 4 3" xfId="37464" xr:uid="{00000000-0005-0000-0000-000048920000}"/>
    <cellStyle name="Note 11 4 3 2" xfId="37465" xr:uid="{00000000-0005-0000-0000-000049920000}"/>
    <cellStyle name="Note 11 4 3 2 2" xfId="37466" xr:uid="{00000000-0005-0000-0000-00004A920000}"/>
    <cellStyle name="Note 11 4 3 3" xfId="37467" xr:uid="{00000000-0005-0000-0000-00004B920000}"/>
    <cellStyle name="Note 11 4 4" xfId="37468" xr:uid="{00000000-0005-0000-0000-00004C920000}"/>
    <cellStyle name="Note 11 4 4 2" xfId="37469" xr:uid="{00000000-0005-0000-0000-00004D920000}"/>
    <cellStyle name="Note 11 4 4 2 2" xfId="37470" xr:uid="{00000000-0005-0000-0000-00004E920000}"/>
    <cellStyle name="Note 11 4 4 3" xfId="37471" xr:uid="{00000000-0005-0000-0000-00004F920000}"/>
    <cellStyle name="Note 11 4 5" xfId="37472" xr:uid="{00000000-0005-0000-0000-000050920000}"/>
    <cellStyle name="Note 11 4 5 2" xfId="37473" xr:uid="{00000000-0005-0000-0000-000051920000}"/>
    <cellStyle name="Note 11 4 6" xfId="37474" xr:uid="{00000000-0005-0000-0000-000052920000}"/>
    <cellStyle name="Note 11 5" xfId="37475" xr:uid="{00000000-0005-0000-0000-000053920000}"/>
    <cellStyle name="Note 11 5 2" xfId="37476" xr:uid="{00000000-0005-0000-0000-000054920000}"/>
    <cellStyle name="Note 11 5 2 2" xfId="37477" xr:uid="{00000000-0005-0000-0000-000055920000}"/>
    <cellStyle name="Note 11 5 2 2 2" xfId="37478" xr:uid="{00000000-0005-0000-0000-000056920000}"/>
    <cellStyle name="Note 11 5 2 3" xfId="37479" xr:uid="{00000000-0005-0000-0000-000057920000}"/>
    <cellStyle name="Note 11 5 3" xfId="37480" xr:uid="{00000000-0005-0000-0000-000058920000}"/>
    <cellStyle name="Note 11 5 3 2" xfId="37481" xr:uid="{00000000-0005-0000-0000-000059920000}"/>
    <cellStyle name="Note 11 5 4" xfId="37482" xr:uid="{00000000-0005-0000-0000-00005A920000}"/>
    <cellStyle name="Note 11 6" xfId="37483" xr:uid="{00000000-0005-0000-0000-00005B920000}"/>
    <cellStyle name="Note 11 6 2" xfId="37484" xr:uid="{00000000-0005-0000-0000-00005C920000}"/>
    <cellStyle name="Note 11 6 2 2" xfId="37485" xr:uid="{00000000-0005-0000-0000-00005D920000}"/>
    <cellStyle name="Note 11 6 3" xfId="37486" xr:uid="{00000000-0005-0000-0000-00005E920000}"/>
    <cellStyle name="Note 11 7" xfId="37487" xr:uid="{00000000-0005-0000-0000-00005F920000}"/>
    <cellStyle name="Note 11 7 2" xfId="37488" xr:uid="{00000000-0005-0000-0000-000060920000}"/>
    <cellStyle name="Note 11 7 2 2" xfId="37489" xr:uid="{00000000-0005-0000-0000-000061920000}"/>
    <cellStyle name="Note 11 7 3" xfId="37490" xr:uid="{00000000-0005-0000-0000-000062920000}"/>
    <cellStyle name="Note 11 8" xfId="37491" xr:uid="{00000000-0005-0000-0000-000063920000}"/>
    <cellStyle name="Note 11 8 2" xfId="37492" xr:uid="{00000000-0005-0000-0000-000064920000}"/>
    <cellStyle name="Note 11 9" xfId="37493" xr:uid="{00000000-0005-0000-0000-000065920000}"/>
    <cellStyle name="Note 12" xfId="37494" xr:uid="{00000000-0005-0000-0000-000066920000}"/>
    <cellStyle name="Note 12 2" xfId="37495" xr:uid="{00000000-0005-0000-0000-000067920000}"/>
    <cellStyle name="Note 12 2 2" xfId="37496" xr:uid="{00000000-0005-0000-0000-000068920000}"/>
    <cellStyle name="Note 12 2 2 2" xfId="37497" xr:uid="{00000000-0005-0000-0000-000069920000}"/>
    <cellStyle name="Note 12 2 2 2 2" xfId="37498" xr:uid="{00000000-0005-0000-0000-00006A920000}"/>
    <cellStyle name="Note 12 2 2 2 2 2" xfId="37499" xr:uid="{00000000-0005-0000-0000-00006B920000}"/>
    <cellStyle name="Note 12 2 2 2 2 2 2" xfId="37500" xr:uid="{00000000-0005-0000-0000-00006C920000}"/>
    <cellStyle name="Note 12 2 2 2 2 3" xfId="37501" xr:uid="{00000000-0005-0000-0000-00006D920000}"/>
    <cellStyle name="Note 12 2 2 2 3" xfId="37502" xr:uid="{00000000-0005-0000-0000-00006E920000}"/>
    <cellStyle name="Note 12 2 2 2 3 2" xfId="37503" xr:uid="{00000000-0005-0000-0000-00006F920000}"/>
    <cellStyle name="Note 12 2 2 2 4" xfId="37504" xr:uid="{00000000-0005-0000-0000-000070920000}"/>
    <cellStyle name="Note 12 2 2 3" xfId="37505" xr:uid="{00000000-0005-0000-0000-000071920000}"/>
    <cellStyle name="Note 12 2 2 3 2" xfId="37506" xr:uid="{00000000-0005-0000-0000-000072920000}"/>
    <cellStyle name="Note 12 2 2 3 2 2" xfId="37507" xr:uid="{00000000-0005-0000-0000-000073920000}"/>
    <cellStyle name="Note 12 2 2 3 3" xfId="37508" xr:uid="{00000000-0005-0000-0000-000074920000}"/>
    <cellStyle name="Note 12 2 2 4" xfId="37509" xr:uid="{00000000-0005-0000-0000-000075920000}"/>
    <cellStyle name="Note 12 2 2 4 2" xfId="37510" xr:uid="{00000000-0005-0000-0000-000076920000}"/>
    <cellStyle name="Note 12 2 2 4 2 2" xfId="37511" xr:uid="{00000000-0005-0000-0000-000077920000}"/>
    <cellStyle name="Note 12 2 2 4 3" xfId="37512" xr:uid="{00000000-0005-0000-0000-000078920000}"/>
    <cellStyle name="Note 12 2 2 5" xfId="37513" xr:uid="{00000000-0005-0000-0000-000079920000}"/>
    <cellStyle name="Note 12 2 2 5 2" xfId="37514" xr:uid="{00000000-0005-0000-0000-00007A920000}"/>
    <cellStyle name="Note 12 2 2 6" xfId="37515" xr:uid="{00000000-0005-0000-0000-00007B920000}"/>
    <cellStyle name="Note 12 2 3" xfId="37516" xr:uid="{00000000-0005-0000-0000-00007C920000}"/>
    <cellStyle name="Note 12 2 3 2" xfId="37517" xr:uid="{00000000-0005-0000-0000-00007D920000}"/>
    <cellStyle name="Note 12 2 3 2 2" xfId="37518" xr:uid="{00000000-0005-0000-0000-00007E920000}"/>
    <cellStyle name="Note 12 2 3 2 2 2" xfId="37519" xr:uid="{00000000-0005-0000-0000-00007F920000}"/>
    <cellStyle name="Note 12 2 3 2 3" xfId="37520" xr:uid="{00000000-0005-0000-0000-000080920000}"/>
    <cellStyle name="Note 12 2 3 3" xfId="37521" xr:uid="{00000000-0005-0000-0000-000081920000}"/>
    <cellStyle name="Note 12 2 3 3 2" xfId="37522" xr:uid="{00000000-0005-0000-0000-000082920000}"/>
    <cellStyle name="Note 12 2 3 4" xfId="37523" xr:uid="{00000000-0005-0000-0000-000083920000}"/>
    <cellStyle name="Note 12 2 4" xfId="37524" xr:uid="{00000000-0005-0000-0000-000084920000}"/>
    <cellStyle name="Note 12 2 4 2" xfId="37525" xr:uid="{00000000-0005-0000-0000-000085920000}"/>
    <cellStyle name="Note 12 2 4 2 2" xfId="37526" xr:uid="{00000000-0005-0000-0000-000086920000}"/>
    <cellStyle name="Note 12 2 4 3" xfId="37527" xr:uid="{00000000-0005-0000-0000-000087920000}"/>
    <cellStyle name="Note 12 2 5" xfId="37528" xr:uid="{00000000-0005-0000-0000-000088920000}"/>
    <cellStyle name="Note 12 2 5 2" xfId="37529" xr:uid="{00000000-0005-0000-0000-000089920000}"/>
    <cellStyle name="Note 12 2 5 2 2" xfId="37530" xr:uid="{00000000-0005-0000-0000-00008A920000}"/>
    <cellStyle name="Note 12 2 5 3" xfId="37531" xr:uid="{00000000-0005-0000-0000-00008B920000}"/>
    <cellStyle name="Note 12 2 6" xfId="37532" xr:uid="{00000000-0005-0000-0000-00008C920000}"/>
    <cellStyle name="Note 12 2 6 2" xfId="37533" xr:uid="{00000000-0005-0000-0000-00008D920000}"/>
    <cellStyle name="Note 12 2 7" xfId="37534" xr:uid="{00000000-0005-0000-0000-00008E920000}"/>
    <cellStyle name="Note 12 3" xfId="37535" xr:uid="{00000000-0005-0000-0000-00008F920000}"/>
    <cellStyle name="Note 12 3 2" xfId="37536" xr:uid="{00000000-0005-0000-0000-000090920000}"/>
    <cellStyle name="Note 12 3 2 2" xfId="37537" xr:uid="{00000000-0005-0000-0000-000091920000}"/>
    <cellStyle name="Note 12 3 2 2 2" xfId="37538" xr:uid="{00000000-0005-0000-0000-000092920000}"/>
    <cellStyle name="Note 12 3 2 2 2 2" xfId="37539" xr:uid="{00000000-0005-0000-0000-000093920000}"/>
    <cellStyle name="Note 12 3 2 2 3" xfId="37540" xr:uid="{00000000-0005-0000-0000-000094920000}"/>
    <cellStyle name="Note 12 3 2 3" xfId="37541" xr:uid="{00000000-0005-0000-0000-000095920000}"/>
    <cellStyle name="Note 12 3 2 3 2" xfId="37542" xr:uid="{00000000-0005-0000-0000-000096920000}"/>
    <cellStyle name="Note 12 3 2 4" xfId="37543" xr:uid="{00000000-0005-0000-0000-000097920000}"/>
    <cellStyle name="Note 12 3 3" xfId="37544" xr:uid="{00000000-0005-0000-0000-000098920000}"/>
    <cellStyle name="Note 12 3 3 2" xfId="37545" xr:uid="{00000000-0005-0000-0000-000099920000}"/>
    <cellStyle name="Note 12 3 3 2 2" xfId="37546" xr:uid="{00000000-0005-0000-0000-00009A920000}"/>
    <cellStyle name="Note 12 3 3 3" xfId="37547" xr:uid="{00000000-0005-0000-0000-00009B920000}"/>
    <cellStyle name="Note 12 3 4" xfId="37548" xr:uid="{00000000-0005-0000-0000-00009C920000}"/>
    <cellStyle name="Note 12 3 4 2" xfId="37549" xr:uid="{00000000-0005-0000-0000-00009D920000}"/>
    <cellStyle name="Note 12 3 4 2 2" xfId="37550" xr:uid="{00000000-0005-0000-0000-00009E920000}"/>
    <cellStyle name="Note 12 3 4 3" xfId="37551" xr:uid="{00000000-0005-0000-0000-00009F920000}"/>
    <cellStyle name="Note 12 3 5" xfId="37552" xr:uid="{00000000-0005-0000-0000-0000A0920000}"/>
    <cellStyle name="Note 12 3 5 2" xfId="37553" xr:uid="{00000000-0005-0000-0000-0000A1920000}"/>
    <cellStyle name="Note 12 3 6" xfId="37554" xr:uid="{00000000-0005-0000-0000-0000A2920000}"/>
    <cellStyle name="Note 12 4" xfId="37555" xr:uid="{00000000-0005-0000-0000-0000A3920000}"/>
    <cellStyle name="Note 12 4 2" xfId="37556" xr:uid="{00000000-0005-0000-0000-0000A4920000}"/>
    <cellStyle name="Note 12 4 2 2" xfId="37557" xr:uid="{00000000-0005-0000-0000-0000A5920000}"/>
    <cellStyle name="Note 12 4 2 2 2" xfId="37558" xr:uid="{00000000-0005-0000-0000-0000A6920000}"/>
    <cellStyle name="Note 12 4 2 3" xfId="37559" xr:uid="{00000000-0005-0000-0000-0000A7920000}"/>
    <cellStyle name="Note 12 4 3" xfId="37560" xr:uid="{00000000-0005-0000-0000-0000A8920000}"/>
    <cellStyle name="Note 12 4 3 2" xfId="37561" xr:uid="{00000000-0005-0000-0000-0000A9920000}"/>
    <cellStyle name="Note 12 4 4" xfId="37562" xr:uid="{00000000-0005-0000-0000-0000AA920000}"/>
    <cellStyle name="Note 12 5" xfId="37563" xr:uid="{00000000-0005-0000-0000-0000AB920000}"/>
    <cellStyle name="Note 12 5 2" xfId="37564" xr:uid="{00000000-0005-0000-0000-0000AC920000}"/>
    <cellStyle name="Note 12 5 2 2" xfId="37565" xr:uid="{00000000-0005-0000-0000-0000AD920000}"/>
    <cellStyle name="Note 12 5 3" xfId="37566" xr:uid="{00000000-0005-0000-0000-0000AE920000}"/>
    <cellStyle name="Note 12 6" xfId="37567" xr:uid="{00000000-0005-0000-0000-0000AF920000}"/>
    <cellStyle name="Note 12 6 2" xfId="37568" xr:uid="{00000000-0005-0000-0000-0000B0920000}"/>
    <cellStyle name="Note 12 6 2 2" xfId="37569" xr:uid="{00000000-0005-0000-0000-0000B1920000}"/>
    <cellStyle name="Note 12 6 3" xfId="37570" xr:uid="{00000000-0005-0000-0000-0000B2920000}"/>
    <cellStyle name="Note 12 7" xfId="37571" xr:uid="{00000000-0005-0000-0000-0000B3920000}"/>
    <cellStyle name="Note 12 7 2" xfId="37572" xr:uid="{00000000-0005-0000-0000-0000B4920000}"/>
    <cellStyle name="Note 12 8" xfId="37573" xr:uid="{00000000-0005-0000-0000-0000B5920000}"/>
    <cellStyle name="Note 13" xfId="37574" xr:uid="{00000000-0005-0000-0000-0000B6920000}"/>
    <cellStyle name="Note 13 2" xfId="37575" xr:uid="{00000000-0005-0000-0000-0000B7920000}"/>
    <cellStyle name="Note 13 2 2" xfId="37576" xr:uid="{00000000-0005-0000-0000-0000B8920000}"/>
    <cellStyle name="Note 13 2 2 2" xfId="37577" xr:uid="{00000000-0005-0000-0000-0000B9920000}"/>
    <cellStyle name="Note 13 2 2 2 2" xfId="37578" xr:uid="{00000000-0005-0000-0000-0000BA920000}"/>
    <cellStyle name="Note 13 2 2 2 2 2" xfId="37579" xr:uid="{00000000-0005-0000-0000-0000BB920000}"/>
    <cellStyle name="Note 13 2 2 2 3" xfId="37580" xr:uid="{00000000-0005-0000-0000-0000BC920000}"/>
    <cellStyle name="Note 13 2 2 3" xfId="37581" xr:uid="{00000000-0005-0000-0000-0000BD920000}"/>
    <cellStyle name="Note 13 2 2 3 2" xfId="37582" xr:uid="{00000000-0005-0000-0000-0000BE920000}"/>
    <cellStyle name="Note 13 2 2 4" xfId="37583" xr:uid="{00000000-0005-0000-0000-0000BF920000}"/>
    <cellStyle name="Note 13 2 3" xfId="37584" xr:uid="{00000000-0005-0000-0000-0000C0920000}"/>
    <cellStyle name="Note 13 2 3 2" xfId="37585" xr:uid="{00000000-0005-0000-0000-0000C1920000}"/>
    <cellStyle name="Note 13 2 3 2 2" xfId="37586" xr:uid="{00000000-0005-0000-0000-0000C2920000}"/>
    <cellStyle name="Note 13 2 3 3" xfId="37587" xr:uid="{00000000-0005-0000-0000-0000C3920000}"/>
    <cellStyle name="Note 13 2 4" xfId="37588" xr:uid="{00000000-0005-0000-0000-0000C4920000}"/>
    <cellStyle name="Note 13 2 4 2" xfId="37589" xr:uid="{00000000-0005-0000-0000-0000C5920000}"/>
    <cellStyle name="Note 13 2 4 2 2" xfId="37590" xr:uid="{00000000-0005-0000-0000-0000C6920000}"/>
    <cellStyle name="Note 13 2 4 3" xfId="37591" xr:uid="{00000000-0005-0000-0000-0000C7920000}"/>
    <cellStyle name="Note 13 2 5" xfId="37592" xr:uid="{00000000-0005-0000-0000-0000C8920000}"/>
    <cellStyle name="Note 13 2 5 2" xfId="37593" xr:uid="{00000000-0005-0000-0000-0000C9920000}"/>
    <cellStyle name="Note 13 2 6" xfId="37594" xr:uid="{00000000-0005-0000-0000-0000CA920000}"/>
    <cellStyle name="Note 13 3" xfId="37595" xr:uid="{00000000-0005-0000-0000-0000CB920000}"/>
    <cellStyle name="Note 13 3 2" xfId="37596" xr:uid="{00000000-0005-0000-0000-0000CC920000}"/>
    <cellStyle name="Note 13 3 2 2" xfId="37597" xr:uid="{00000000-0005-0000-0000-0000CD920000}"/>
    <cellStyle name="Note 13 3 2 2 2" xfId="37598" xr:uid="{00000000-0005-0000-0000-0000CE920000}"/>
    <cellStyle name="Note 13 3 2 3" xfId="37599" xr:uid="{00000000-0005-0000-0000-0000CF920000}"/>
    <cellStyle name="Note 13 3 3" xfId="37600" xr:uid="{00000000-0005-0000-0000-0000D0920000}"/>
    <cellStyle name="Note 13 3 3 2" xfId="37601" xr:uid="{00000000-0005-0000-0000-0000D1920000}"/>
    <cellStyle name="Note 13 3 4" xfId="37602" xr:uid="{00000000-0005-0000-0000-0000D2920000}"/>
    <cellStyle name="Note 13 4" xfId="37603" xr:uid="{00000000-0005-0000-0000-0000D3920000}"/>
    <cellStyle name="Note 13 4 2" xfId="37604" xr:uid="{00000000-0005-0000-0000-0000D4920000}"/>
    <cellStyle name="Note 13 4 2 2" xfId="37605" xr:uid="{00000000-0005-0000-0000-0000D5920000}"/>
    <cellStyle name="Note 13 4 3" xfId="37606" xr:uid="{00000000-0005-0000-0000-0000D6920000}"/>
    <cellStyle name="Note 13 5" xfId="37607" xr:uid="{00000000-0005-0000-0000-0000D7920000}"/>
    <cellStyle name="Note 13 5 2" xfId="37608" xr:uid="{00000000-0005-0000-0000-0000D8920000}"/>
    <cellStyle name="Note 13 5 2 2" xfId="37609" xr:uid="{00000000-0005-0000-0000-0000D9920000}"/>
    <cellStyle name="Note 13 5 3" xfId="37610" xr:uid="{00000000-0005-0000-0000-0000DA920000}"/>
    <cellStyle name="Note 13 6" xfId="37611" xr:uid="{00000000-0005-0000-0000-0000DB920000}"/>
    <cellStyle name="Note 13 6 2" xfId="37612" xr:uid="{00000000-0005-0000-0000-0000DC920000}"/>
    <cellStyle name="Note 13 7" xfId="37613" xr:uid="{00000000-0005-0000-0000-0000DD920000}"/>
    <cellStyle name="Note 14" xfId="37614" xr:uid="{00000000-0005-0000-0000-0000DE920000}"/>
    <cellStyle name="Note 14 2" xfId="37615" xr:uid="{00000000-0005-0000-0000-0000DF920000}"/>
    <cellStyle name="Note 14 2 2" xfId="37616" xr:uid="{00000000-0005-0000-0000-0000E0920000}"/>
    <cellStyle name="Note 14 2 2 2" xfId="37617" xr:uid="{00000000-0005-0000-0000-0000E1920000}"/>
    <cellStyle name="Note 14 2 2 2 2" xfId="37618" xr:uid="{00000000-0005-0000-0000-0000E2920000}"/>
    <cellStyle name="Note 14 2 2 2 2 2" xfId="37619" xr:uid="{00000000-0005-0000-0000-0000E3920000}"/>
    <cellStyle name="Note 14 2 2 2 3" xfId="37620" xr:uid="{00000000-0005-0000-0000-0000E4920000}"/>
    <cellStyle name="Note 14 2 2 3" xfId="37621" xr:uid="{00000000-0005-0000-0000-0000E5920000}"/>
    <cellStyle name="Note 14 2 2 3 2" xfId="37622" xr:uid="{00000000-0005-0000-0000-0000E6920000}"/>
    <cellStyle name="Note 14 2 2 4" xfId="37623" xr:uid="{00000000-0005-0000-0000-0000E7920000}"/>
    <cellStyle name="Note 14 2 3" xfId="37624" xr:uid="{00000000-0005-0000-0000-0000E8920000}"/>
    <cellStyle name="Note 14 2 3 2" xfId="37625" xr:uid="{00000000-0005-0000-0000-0000E9920000}"/>
    <cellStyle name="Note 14 2 3 2 2" xfId="37626" xr:uid="{00000000-0005-0000-0000-0000EA920000}"/>
    <cellStyle name="Note 14 2 3 3" xfId="37627" xr:uid="{00000000-0005-0000-0000-0000EB920000}"/>
    <cellStyle name="Note 14 2 4" xfId="37628" xr:uid="{00000000-0005-0000-0000-0000EC920000}"/>
    <cellStyle name="Note 14 2 4 2" xfId="37629" xr:uid="{00000000-0005-0000-0000-0000ED920000}"/>
    <cellStyle name="Note 14 2 4 2 2" xfId="37630" xr:uid="{00000000-0005-0000-0000-0000EE920000}"/>
    <cellStyle name="Note 14 2 4 3" xfId="37631" xr:uid="{00000000-0005-0000-0000-0000EF920000}"/>
    <cellStyle name="Note 14 2 5" xfId="37632" xr:uid="{00000000-0005-0000-0000-0000F0920000}"/>
    <cellStyle name="Note 14 2 5 2" xfId="37633" xr:uid="{00000000-0005-0000-0000-0000F1920000}"/>
    <cellStyle name="Note 14 2 6" xfId="37634" xr:uid="{00000000-0005-0000-0000-0000F2920000}"/>
    <cellStyle name="Note 14 3" xfId="37635" xr:uid="{00000000-0005-0000-0000-0000F3920000}"/>
    <cellStyle name="Note 14 3 2" xfId="37636" xr:uid="{00000000-0005-0000-0000-0000F4920000}"/>
    <cellStyle name="Note 14 3 2 2" xfId="37637" xr:uid="{00000000-0005-0000-0000-0000F5920000}"/>
    <cellStyle name="Note 14 3 2 2 2" xfId="37638" xr:uid="{00000000-0005-0000-0000-0000F6920000}"/>
    <cellStyle name="Note 14 3 2 3" xfId="37639" xr:uid="{00000000-0005-0000-0000-0000F7920000}"/>
    <cellStyle name="Note 14 3 3" xfId="37640" xr:uid="{00000000-0005-0000-0000-0000F8920000}"/>
    <cellStyle name="Note 14 3 3 2" xfId="37641" xr:uid="{00000000-0005-0000-0000-0000F9920000}"/>
    <cellStyle name="Note 14 3 4" xfId="37642" xr:uid="{00000000-0005-0000-0000-0000FA920000}"/>
    <cellStyle name="Note 14 4" xfId="37643" xr:uid="{00000000-0005-0000-0000-0000FB920000}"/>
    <cellStyle name="Note 14 4 2" xfId="37644" xr:uid="{00000000-0005-0000-0000-0000FC920000}"/>
    <cellStyle name="Note 14 4 2 2" xfId="37645" xr:uid="{00000000-0005-0000-0000-0000FD920000}"/>
    <cellStyle name="Note 14 4 3" xfId="37646" xr:uid="{00000000-0005-0000-0000-0000FE920000}"/>
    <cellStyle name="Note 14 5" xfId="37647" xr:uid="{00000000-0005-0000-0000-0000FF920000}"/>
    <cellStyle name="Note 14 5 2" xfId="37648" xr:uid="{00000000-0005-0000-0000-000000930000}"/>
    <cellStyle name="Note 14 5 2 2" xfId="37649" xr:uid="{00000000-0005-0000-0000-000001930000}"/>
    <cellStyle name="Note 14 5 3" xfId="37650" xr:uid="{00000000-0005-0000-0000-000002930000}"/>
    <cellStyle name="Note 14 6" xfId="37651" xr:uid="{00000000-0005-0000-0000-000003930000}"/>
    <cellStyle name="Note 14 6 2" xfId="37652" xr:uid="{00000000-0005-0000-0000-000004930000}"/>
    <cellStyle name="Note 14 7" xfId="37653" xr:uid="{00000000-0005-0000-0000-000005930000}"/>
    <cellStyle name="Note 15" xfId="37654" xr:uid="{00000000-0005-0000-0000-000006930000}"/>
    <cellStyle name="Note 15 2" xfId="37655" xr:uid="{00000000-0005-0000-0000-000007930000}"/>
    <cellStyle name="Note 15 2 2" xfId="37656" xr:uid="{00000000-0005-0000-0000-000008930000}"/>
    <cellStyle name="Note 15 2 2 2" xfId="37657" xr:uid="{00000000-0005-0000-0000-000009930000}"/>
    <cellStyle name="Note 15 2 2 2 2" xfId="37658" xr:uid="{00000000-0005-0000-0000-00000A930000}"/>
    <cellStyle name="Note 15 2 2 2 2 2" xfId="37659" xr:uid="{00000000-0005-0000-0000-00000B930000}"/>
    <cellStyle name="Note 15 2 2 2 3" xfId="37660" xr:uid="{00000000-0005-0000-0000-00000C930000}"/>
    <cellStyle name="Note 15 2 2 3" xfId="37661" xr:uid="{00000000-0005-0000-0000-00000D930000}"/>
    <cellStyle name="Note 15 2 2 3 2" xfId="37662" xr:uid="{00000000-0005-0000-0000-00000E930000}"/>
    <cellStyle name="Note 15 2 2 4" xfId="37663" xr:uid="{00000000-0005-0000-0000-00000F930000}"/>
    <cellStyle name="Note 15 2 3" xfId="37664" xr:uid="{00000000-0005-0000-0000-000010930000}"/>
    <cellStyle name="Note 15 2 3 2" xfId="37665" xr:uid="{00000000-0005-0000-0000-000011930000}"/>
    <cellStyle name="Note 15 2 3 2 2" xfId="37666" xr:uid="{00000000-0005-0000-0000-000012930000}"/>
    <cellStyle name="Note 15 2 3 3" xfId="37667" xr:uid="{00000000-0005-0000-0000-000013930000}"/>
    <cellStyle name="Note 15 2 4" xfId="37668" xr:uid="{00000000-0005-0000-0000-000014930000}"/>
    <cellStyle name="Note 15 2 4 2" xfId="37669" xr:uid="{00000000-0005-0000-0000-000015930000}"/>
    <cellStyle name="Note 15 2 4 2 2" xfId="37670" xr:uid="{00000000-0005-0000-0000-000016930000}"/>
    <cellStyle name="Note 15 2 4 3" xfId="37671" xr:uid="{00000000-0005-0000-0000-000017930000}"/>
    <cellStyle name="Note 15 2 5" xfId="37672" xr:uid="{00000000-0005-0000-0000-000018930000}"/>
    <cellStyle name="Note 15 2 5 2" xfId="37673" xr:uid="{00000000-0005-0000-0000-000019930000}"/>
    <cellStyle name="Note 15 2 6" xfId="37674" xr:uid="{00000000-0005-0000-0000-00001A930000}"/>
    <cellStyle name="Note 15 3" xfId="37675" xr:uid="{00000000-0005-0000-0000-00001B930000}"/>
    <cellStyle name="Note 15 3 2" xfId="37676" xr:uid="{00000000-0005-0000-0000-00001C930000}"/>
    <cellStyle name="Note 15 3 2 2" xfId="37677" xr:uid="{00000000-0005-0000-0000-00001D930000}"/>
    <cellStyle name="Note 15 3 2 2 2" xfId="37678" xr:uid="{00000000-0005-0000-0000-00001E930000}"/>
    <cellStyle name="Note 15 3 2 3" xfId="37679" xr:uid="{00000000-0005-0000-0000-00001F930000}"/>
    <cellStyle name="Note 15 3 3" xfId="37680" xr:uid="{00000000-0005-0000-0000-000020930000}"/>
    <cellStyle name="Note 15 3 3 2" xfId="37681" xr:uid="{00000000-0005-0000-0000-000021930000}"/>
    <cellStyle name="Note 15 3 4" xfId="37682" xr:uid="{00000000-0005-0000-0000-000022930000}"/>
    <cellStyle name="Note 15 4" xfId="37683" xr:uid="{00000000-0005-0000-0000-000023930000}"/>
    <cellStyle name="Note 15 4 2" xfId="37684" xr:uid="{00000000-0005-0000-0000-000024930000}"/>
    <cellStyle name="Note 15 4 2 2" xfId="37685" xr:uid="{00000000-0005-0000-0000-000025930000}"/>
    <cellStyle name="Note 15 4 3" xfId="37686" xr:uid="{00000000-0005-0000-0000-000026930000}"/>
    <cellStyle name="Note 15 5" xfId="37687" xr:uid="{00000000-0005-0000-0000-000027930000}"/>
    <cellStyle name="Note 15 5 2" xfId="37688" xr:uid="{00000000-0005-0000-0000-000028930000}"/>
    <cellStyle name="Note 15 5 2 2" xfId="37689" xr:uid="{00000000-0005-0000-0000-000029930000}"/>
    <cellStyle name="Note 15 5 3" xfId="37690" xr:uid="{00000000-0005-0000-0000-00002A930000}"/>
    <cellStyle name="Note 15 6" xfId="37691" xr:uid="{00000000-0005-0000-0000-00002B930000}"/>
    <cellStyle name="Note 15 6 2" xfId="37692" xr:uid="{00000000-0005-0000-0000-00002C930000}"/>
    <cellStyle name="Note 15 7" xfId="37693" xr:uid="{00000000-0005-0000-0000-00002D930000}"/>
    <cellStyle name="Note 16" xfId="37694" xr:uid="{00000000-0005-0000-0000-00002E930000}"/>
    <cellStyle name="Note 16 2" xfId="37695" xr:uid="{00000000-0005-0000-0000-00002F930000}"/>
    <cellStyle name="Note 16 2 2" xfId="37696" xr:uid="{00000000-0005-0000-0000-000030930000}"/>
    <cellStyle name="Note 16 2 2 2" xfId="37697" xr:uid="{00000000-0005-0000-0000-000031930000}"/>
    <cellStyle name="Note 16 2 2 2 2" xfId="37698" xr:uid="{00000000-0005-0000-0000-000032930000}"/>
    <cellStyle name="Note 16 2 2 2 2 2" xfId="37699" xr:uid="{00000000-0005-0000-0000-000033930000}"/>
    <cellStyle name="Note 16 2 2 2 3" xfId="37700" xr:uid="{00000000-0005-0000-0000-000034930000}"/>
    <cellStyle name="Note 16 2 2 3" xfId="37701" xr:uid="{00000000-0005-0000-0000-000035930000}"/>
    <cellStyle name="Note 16 2 2 3 2" xfId="37702" xr:uid="{00000000-0005-0000-0000-000036930000}"/>
    <cellStyle name="Note 16 2 2 4" xfId="37703" xr:uid="{00000000-0005-0000-0000-000037930000}"/>
    <cellStyle name="Note 16 2 3" xfId="37704" xr:uid="{00000000-0005-0000-0000-000038930000}"/>
    <cellStyle name="Note 16 2 3 2" xfId="37705" xr:uid="{00000000-0005-0000-0000-000039930000}"/>
    <cellStyle name="Note 16 2 3 2 2" xfId="37706" xr:uid="{00000000-0005-0000-0000-00003A930000}"/>
    <cellStyle name="Note 16 2 3 3" xfId="37707" xr:uid="{00000000-0005-0000-0000-00003B930000}"/>
    <cellStyle name="Note 16 2 4" xfId="37708" xr:uid="{00000000-0005-0000-0000-00003C930000}"/>
    <cellStyle name="Note 16 2 4 2" xfId="37709" xr:uid="{00000000-0005-0000-0000-00003D930000}"/>
    <cellStyle name="Note 16 2 4 2 2" xfId="37710" xr:uid="{00000000-0005-0000-0000-00003E930000}"/>
    <cellStyle name="Note 16 2 4 3" xfId="37711" xr:uid="{00000000-0005-0000-0000-00003F930000}"/>
    <cellStyle name="Note 16 2 5" xfId="37712" xr:uid="{00000000-0005-0000-0000-000040930000}"/>
    <cellStyle name="Note 16 2 5 2" xfId="37713" xr:uid="{00000000-0005-0000-0000-000041930000}"/>
    <cellStyle name="Note 16 2 6" xfId="37714" xr:uid="{00000000-0005-0000-0000-000042930000}"/>
    <cellStyle name="Note 16 3" xfId="37715" xr:uid="{00000000-0005-0000-0000-000043930000}"/>
    <cellStyle name="Note 16 3 2" xfId="37716" xr:uid="{00000000-0005-0000-0000-000044930000}"/>
    <cellStyle name="Note 16 3 2 2" xfId="37717" xr:uid="{00000000-0005-0000-0000-000045930000}"/>
    <cellStyle name="Note 16 3 2 2 2" xfId="37718" xr:uid="{00000000-0005-0000-0000-000046930000}"/>
    <cellStyle name="Note 16 3 2 3" xfId="37719" xr:uid="{00000000-0005-0000-0000-000047930000}"/>
    <cellStyle name="Note 16 3 3" xfId="37720" xr:uid="{00000000-0005-0000-0000-000048930000}"/>
    <cellStyle name="Note 16 3 3 2" xfId="37721" xr:uid="{00000000-0005-0000-0000-000049930000}"/>
    <cellStyle name="Note 16 3 4" xfId="37722" xr:uid="{00000000-0005-0000-0000-00004A930000}"/>
    <cellStyle name="Note 16 4" xfId="37723" xr:uid="{00000000-0005-0000-0000-00004B930000}"/>
    <cellStyle name="Note 16 4 2" xfId="37724" xr:uid="{00000000-0005-0000-0000-00004C930000}"/>
    <cellStyle name="Note 16 4 2 2" xfId="37725" xr:uid="{00000000-0005-0000-0000-00004D930000}"/>
    <cellStyle name="Note 16 4 3" xfId="37726" xr:uid="{00000000-0005-0000-0000-00004E930000}"/>
    <cellStyle name="Note 16 5" xfId="37727" xr:uid="{00000000-0005-0000-0000-00004F930000}"/>
    <cellStyle name="Note 16 5 2" xfId="37728" xr:uid="{00000000-0005-0000-0000-000050930000}"/>
    <cellStyle name="Note 16 5 2 2" xfId="37729" xr:uid="{00000000-0005-0000-0000-000051930000}"/>
    <cellStyle name="Note 16 5 3" xfId="37730" xr:uid="{00000000-0005-0000-0000-000052930000}"/>
    <cellStyle name="Note 16 6" xfId="37731" xr:uid="{00000000-0005-0000-0000-000053930000}"/>
    <cellStyle name="Note 16 6 2" xfId="37732" xr:uid="{00000000-0005-0000-0000-000054930000}"/>
    <cellStyle name="Note 16 7" xfId="37733" xr:uid="{00000000-0005-0000-0000-000055930000}"/>
    <cellStyle name="Note 17" xfId="37734" xr:uid="{00000000-0005-0000-0000-000056930000}"/>
    <cellStyle name="Note 17 2" xfId="37735" xr:uid="{00000000-0005-0000-0000-000057930000}"/>
    <cellStyle name="Note 17 2 2" xfId="37736" xr:uid="{00000000-0005-0000-0000-000058930000}"/>
    <cellStyle name="Note 17 2 2 2" xfId="37737" xr:uid="{00000000-0005-0000-0000-000059930000}"/>
    <cellStyle name="Note 17 2 2 2 2" xfId="37738" xr:uid="{00000000-0005-0000-0000-00005A930000}"/>
    <cellStyle name="Note 17 2 2 3" xfId="37739" xr:uid="{00000000-0005-0000-0000-00005B930000}"/>
    <cellStyle name="Note 17 2 3" xfId="37740" xr:uid="{00000000-0005-0000-0000-00005C930000}"/>
    <cellStyle name="Note 17 2 3 2" xfId="37741" xr:uid="{00000000-0005-0000-0000-00005D930000}"/>
    <cellStyle name="Note 17 2 4" xfId="37742" xr:uid="{00000000-0005-0000-0000-00005E930000}"/>
    <cellStyle name="Note 17 3" xfId="37743" xr:uid="{00000000-0005-0000-0000-00005F930000}"/>
    <cellStyle name="Note 17 3 2" xfId="37744" xr:uid="{00000000-0005-0000-0000-000060930000}"/>
    <cellStyle name="Note 17 3 2 2" xfId="37745" xr:uid="{00000000-0005-0000-0000-000061930000}"/>
    <cellStyle name="Note 17 3 3" xfId="37746" xr:uid="{00000000-0005-0000-0000-000062930000}"/>
    <cellStyle name="Note 17 4" xfId="37747" xr:uid="{00000000-0005-0000-0000-000063930000}"/>
    <cellStyle name="Note 17 4 2" xfId="37748" xr:uid="{00000000-0005-0000-0000-000064930000}"/>
    <cellStyle name="Note 17 4 2 2" xfId="37749" xr:uid="{00000000-0005-0000-0000-000065930000}"/>
    <cellStyle name="Note 17 4 3" xfId="37750" xr:uid="{00000000-0005-0000-0000-000066930000}"/>
    <cellStyle name="Note 17 5" xfId="37751" xr:uid="{00000000-0005-0000-0000-000067930000}"/>
    <cellStyle name="Note 17 5 2" xfId="37752" xr:uid="{00000000-0005-0000-0000-000068930000}"/>
    <cellStyle name="Note 17 6" xfId="37753" xr:uid="{00000000-0005-0000-0000-000069930000}"/>
    <cellStyle name="Note 18" xfId="37754" xr:uid="{00000000-0005-0000-0000-00006A930000}"/>
    <cellStyle name="Note 18 2" xfId="37755" xr:uid="{00000000-0005-0000-0000-00006B930000}"/>
    <cellStyle name="Note 18 2 2" xfId="37756" xr:uid="{00000000-0005-0000-0000-00006C930000}"/>
    <cellStyle name="Note 18 2 2 2" xfId="37757" xr:uid="{00000000-0005-0000-0000-00006D930000}"/>
    <cellStyle name="Note 18 2 2 2 2" xfId="37758" xr:uid="{00000000-0005-0000-0000-00006E930000}"/>
    <cellStyle name="Note 18 2 2 3" xfId="37759" xr:uid="{00000000-0005-0000-0000-00006F930000}"/>
    <cellStyle name="Note 18 2 3" xfId="37760" xr:uid="{00000000-0005-0000-0000-000070930000}"/>
    <cellStyle name="Note 18 2 3 2" xfId="37761" xr:uid="{00000000-0005-0000-0000-000071930000}"/>
    <cellStyle name="Note 18 2 4" xfId="37762" xr:uid="{00000000-0005-0000-0000-000072930000}"/>
    <cellStyle name="Note 18 3" xfId="37763" xr:uid="{00000000-0005-0000-0000-000073930000}"/>
    <cellStyle name="Note 18 3 2" xfId="37764" xr:uid="{00000000-0005-0000-0000-000074930000}"/>
    <cellStyle name="Note 18 3 2 2" xfId="37765" xr:uid="{00000000-0005-0000-0000-000075930000}"/>
    <cellStyle name="Note 18 3 3" xfId="37766" xr:uid="{00000000-0005-0000-0000-000076930000}"/>
    <cellStyle name="Note 18 4" xfId="37767" xr:uid="{00000000-0005-0000-0000-000077930000}"/>
    <cellStyle name="Note 18 4 2" xfId="37768" xr:uid="{00000000-0005-0000-0000-000078930000}"/>
    <cellStyle name="Note 18 4 2 2" xfId="37769" xr:uid="{00000000-0005-0000-0000-000079930000}"/>
    <cellStyle name="Note 18 4 3" xfId="37770" xr:uid="{00000000-0005-0000-0000-00007A930000}"/>
    <cellStyle name="Note 18 5" xfId="37771" xr:uid="{00000000-0005-0000-0000-00007B930000}"/>
    <cellStyle name="Note 18 5 2" xfId="37772" xr:uid="{00000000-0005-0000-0000-00007C930000}"/>
    <cellStyle name="Note 18 6" xfId="37773" xr:uid="{00000000-0005-0000-0000-00007D930000}"/>
    <cellStyle name="Note 19" xfId="37774" xr:uid="{00000000-0005-0000-0000-00007E930000}"/>
    <cellStyle name="Note 19 2" xfId="37775" xr:uid="{00000000-0005-0000-0000-00007F930000}"/>
    <cellStyle name="Note 19 2 2" xfId="37776" xr:uid="{00000000-0005-0000-0000-000080930000}"/>
    <cellStyle name="Note 19 2 2 2" xfId="37777" xr:uid="{00000000-0005-0000-0000-000081930000}"/>
    <cellStyle name="Note 19 2 2 2 2" xfId="37778" xr:uid="{00000000-0005-0000-0000-000082930000}"/>
    <cellStyle name="Note 19 2 2 3" xfId="37779" xr:uid="{00000000-0005-0000-0000-000083930000}"/>
    <cellStyle name="Note 19 2 3" xfId="37780" xr:uid="{00000000-0005-0000-0000-000084930000}"/>
    <cellStyle name="Note 19 2 3 2" xfId="37781" xr:uid="{00000000-0005-0000-0000-000085930000}"/>
    <cellStyle name="Note 19 2 4" xfId="37782" xr:uid="{00000000-0005-0000-0000-000086930000}"/>
    <cellStyle name="Note 19 3" xfId="37783" xr:uid="{00000000-0005-0000-0000-000087930000}"/>
    <cellStyle name="Note 19 3 2" xfId="37784" xr:uid="{00000000-0005-0000-0000-000088930000}"/>
    <cellStyle name="Note 19 3 2 2" xfId="37785" xr:uid="{00000000-0005-0000-0000-000089930000}"/>
    <cellStyle name="Note 19 3 3" xfId="37786" xr:uid="{00000000-0005-0000-0000-00008A930000}"/>
    <cellStyle name="Note 19 4" xfId="37787" xr:uid="{00000000-0005-0000-0000-00008B930000}"/>
    <cellStyle name="Note 19 4 2" xfId="37788" xr:uid="{00000000-0005-0000-0000-00008C930000}"/>
    <cellStyle name="Note 19 4 2 2" xfId="37789" xr:uid="{00000000-0005-0000-0000-00008D930000}"/>
    <cellStyle name="Note 19 4 3" xfId="37790" xr:uid="{00000000-0005-0000-0000-00008E930000}"/>
    <cellStyle name="Note 19 5" xfId="37791" xr:uid="{00000000-0005-0000-0000-00008F930000}"/>
    <cellStyle name="Note 19 5 2" xfId="37792" xr:uid="{00000000-0005-0000-0000-000090930000}"/>
    <cellStyle name="Note 19 6" xfId="37793" xr:uid="{00000000-0005-0000-0000-000091930000}"/>
    <cellStyle name="Note 2" xfId="26" xr:uid="{00000000-0005-0000-0000-000092930000}"/>
    <cellStyle name="Note 2 10" xfId="37794" xr:uid="{00000000-0005-0000-0000-000093930000}"/>
    <cellStyle name="Note 2 10 2" xfId="37795" xr:uid="{00000000-0005-0000-0000-000094930000}"/>
    <cellStyle name="Note 2 10 2 2" xfId="37796" xr:uid="{00000000-0005-0000-0000-000095930000}"/>
    <cellStyle name="Note 2 10 2 2 2" xfId="37797" xr:uid="{00000000-0005-0000-0000-000096930000}"/>
    <cellStyle name="Note 2 10 2 3" xfId="37798" xr:uid="{00000000-0005-0000-0000-000097930000}"/>
    <cellStyle name="Note 2 10 3" xfId="37799" xr:uid="{00000000-0005-0000-0000-000098930000}"/>
    <cellStyle name="Note 2 10 3 2" xfId="37800" xr:uid="{00000000-0005-0000-0000-000099930000}"/>
    <cellStyle name="Note 2 10 4" xfId="37801" xr:uid="{00000000-0005-0000-0000-00009A930000}"/>
    <cellStyle name="Note 2 11" xfId="37802" xr:uid="{00000000-0005-0000-0000-00009B930000}"/>
    <cellStyle name="Note 2 11 2" xfId="37803" xr:uid="{00000000-0005-0000-0000-00009C930000}"/>
    <cellStyle name="Note 2 11 2 2" xfId="37804" xr:uid="{00000000-0005-0000-0000-00009D930000}"/>
    <cellStyle name="Note 2 11 3" xfId="37805" xr:uid="{00000000-0005-0000-0000-00009E930000}"/>
    <cellStyle name="Note 2 12" xfId="37806" xr:uid="{00000000-0005-0000-0000-00009F930000}"/>
    <cellStyle name="Note 2 12 2" xfId="37807" xr:uid="{00000000-0005-0000-0000-0000A0930000}"/>
    <cellStyle name="Note 2 12 2 2" xfId="37808" xr:uid="{00000000-0005-0000-0000-0000A1930000}"/>
    <cellStyle name="Note 2 12 3" xfId="37809" xr:uid="{00000000-0005-0000-0000-0000A2930000}"/>
    <cellStyle name="Note 2 13" xfId="37810" xr:uid="{00000000-0005-0000-0000-0000A3930000}"/>
    <cellStyle name="Note 2 13 2" xfId="37811" xr:uid="{00000000-0005-0000-0000-0000A4930000}"/>
    <cellStyle name="Note 2 14" xfId="37812" xr:uid="{00000000-0005-0000-0000-0000A5930000}"/>
    <cellStyle name="Note 2 2" xfId="37813" xr:uid="{00000000-0005-0000-0000-0000A6930000}"/>
    <cellStyle name="Note 2 2 2" xfId="37814" xr:uid="{00000000-0005-0000-0000-0000A7930000}"/>
    <cellStyle name="Note 2 2 2 2" xfId="37815" xr:uid="{00000000-0005-0000-0000-0000A8930000}"/>
    <cellStyle name="Note 2 2 2 2 2" xfId="37816" xr:uid="{00000000-0005-0000-0000-0000A9930000}"/>
    <cellStyle name="Note 2 2 2 2 2 2" xfId="37817" xr:uid="{00000000-0005-0000-0000-0000AA930000}"/>
    <cellStyle name="Note 2 2 2 2 2 2 2" xfId="37818" xr:uid="{00000000-0005-0000-0000-0000AB930000}"/>
    <cellStyle name="Note 2 2 2 2 2 2 2 2" xfId="37819" xr:uid="{00000000-0005-0000-0000-0000AC930000}"/>
    <cellStyle name="Note 2 2 2 2 2 2 2 2 2" xfId="37820" xr:uid="{00000000-0005-0000-0000-0000AD930000}"/>
    <cellStyle name="Note 2 2 2 2 2 2 2 3" xfId="37821" xr:uid="{00000000-0005-0000-0000-0000AE930000}"/>
    <cellStyle name="Note 2 2 2 2 2 2 3" xfId="37822" xr:uid="{00000000-0005-0000-0000-0000AF930000}"/>
    <cellStyle name="Note 2 2 2 2 2 2 3 2" xfId="37823" xr:uid="{00000000-0005-0000-0000-0000B0930000}"/>
    <cellStyle name="Note 2 2 2 2 2 2 4" xfId="37824" xr:uid="{00000000-0005-0000-0000-0000B1930000}"/>
    <cellStyle name="Note 2 2 2 2 2 3" xfId="37825" xr:uid="{00000000-0005-0000-0000-0000B2930000}"/>
    <cellStyle name="Note 2 2 2 2 2 3 2" xfId="37826" xr:uid="{00000000-0005-0000-0000-0000B3930000}"/>
    <cellStyle name="Note 2 2 2 2 2 3 2 2" xfId="37827" xr:uid="{00000000-0005-0000-0000-0000B4930000}"/>
    <cellStyle name="Note 2 2 2 2 2 3 3" xfId="37828" xr:uid="{00000000-0005-0000-0000-0000B5930000}"/>
    <cellStyle name="Note 2 2 2 2 2 4" xfId="37829" xr:uid="{00000000-0005-0000-0000-0000B6930000}"/>
    <cellStyle name="Note 2 2 2 2 2 4 2" xfId="37830" xr:uid="{00000000-0005-0000-0000-0000B7930000}"/>
    <cellStyle name="Note 2 2 2 2 2 4 2 2" xfId="37831" xr:uid="{00000000-0005-0000-0000-0000B8930000}"/>
    <cellStyle name="Note 2 2 2 2 2 4 3" xfId="37832" xr:uid="{00000000-0005-0000-0000-0000B9930000}"/>
    <cellStyle name="Note 2 2 2 2 2 5" xfId="37833" xr:uid="{00000000-0005-0000-0000-0000BA930000}"/>
    <cellStyle name="Note 2 2 2 2 2 5 2" xfId="37834" xr:uid="{00000000-0005-0000-0000-0000BB930000}"/>
    <cellStyle name="Note 2 2 2 2 2 6" xfId="37835" xr:uid="{00000000-0005-0000-0000-0000BC930000}"/>
    <cellStyle name="Note 2 2 2 2 3" xfId="37836" xr:uid="{00000000-0005-0000-0000-0000BD930000}"/>
    <cellStyle name="Note 2 2 2 2 3 2" xfId="37837" xr:uid="{00000000-0005-0000-0000-0000BE930000}"/>
    <cellStyle name="Note 2 2 2 2 3 2 2" xfId="37838" xr:uid="{00000000-0005-0000-0000-0000BF930000}"/>
    <cellStyle name="Note 2 2 2 2 3 2 2 2" xfId="37839" xr:uid="{00000000-0005-0000-0000-0000C0930000}"/>
    <cellStyle name="Note 2 2 2 2 3 2 3" xfId="37840" xr:uid="{00000000-0005-0000-0000-0000C1930000}"/>
    <cellStyle name="Note 2 2 2 2 3 3" xfId="37841" xr:uid="{00000000-0005-0000-0000-0000C2930000}"/>
    <cellStyle name="Note 2 2 2 2 3 3 2" xfId="37842" xr:uid="{00000000-0005-0000-0000-0000C3930000}"/>
    <cellStyle name="Note 2 2 2 2 3 4" xfId="37843" xr:uid="{00000000-0005-0000-0000-0000C4930000}"/>
    <cellStyle name="Note 2 2 2 2 4" xfId="37844" xr:uid="{00000000-0005-0000-0000-0000C5930000}"/>
    <cellStyle name="Note 2 2 2 2 4 2" xfId="37845" xr:uid="{00000000-0005-0000-0000-0000C6930000}"/>
    <cellStyle name="Note 2 2 2 2 4 2 2" xfId="37846" xr:uid="{00000000-0005-0000-0000-0000C7930000}"/>
    <cellStyle name="Note 2 2 2 2 4 3" xfId="37847" xr:uid="{00000000-0005-0000-0000-0000C8930000}"/>
    <cellStyle name="Note 2 2 2 2 5" xfId="37848" xr:uid="{00000000-0005-0000-0000-0000C9930000}"/>
    <cellStyle name="Note 2 2 2 2 5 2" xfId="37849" xr:uid="{00000000-0005-0000-0000-0000CA930000}"/>
    <cellStyle name="Note 2 2 2 2 5 2 2" xfId="37850" xr:uid="{00000000-0005-0000-0000-0000CB930000}"/>
    <cellStyle name="Note 2 2 2 2 5 3" xfId="37851" xr:uid="{00000000-0005-0000-0000-0000CC930000}"/>
    <cellStyle name="Note 2 2 2 2 6" xfId="37852" xr:uid="{00000000-0005-0000-0000-0000CD930000}"/>
    <cellStyle name="Note 2 2 2 2 6 2" xfId="37853" xr:uid="{00000000-0005-0000-0000-0000CE930000}"/>
    <cellStyle name="Note 2 2 2 2 7" xfId="37854" xr:uid="{00000000-0005-0000-0000-0000CF930000}"/>
    <cellStyle name="Note 2 2 2 3" xfId="37855" xr:uid="{00000000-0005-0000-0000-0000D0930000}"/>
    <cellStyle name="Note 2 2 2 3 2" xfId="37856" xr:uid="{00000000-0005-0000-0000-0000D1930000}"/>
    <cellStyle name="Note 2 2 2 3 2 2" xfId="37857" xr:uid="{00000000-0005-0000-0000-0000D2930000}"/>
    <cellStyle name="Note 2 2 2 3 2 2 2" xfId="37858" xr:uid="{00000000-0005-0000-0000-0000D3930000}"/>
    <cellStyle name="Note 2 2 2 3 2 2 2 2" xfId="37859" xr:uid="{00000000-0005-0000-0000-0000D4930000}"/>
    <cellStyle name="Note 2 2 2 3 2 2 3" xfId="37860" xr:uid="{00000000-0005-0000-0000-0000D5930000}"/>
    <cellStyle name="Note 2 2 2 3 2 3" xfId="37861" xr:uid="{00000000-0005-0000-0000-0000D6930000}"/>
    <cellStyle name="Note 2 2 2 3 2 3 2" xfId="37862" xr:uid="{00000000-0005-0000-0000-0000D7930000}"/>
    <cellStyle name="Note 2 2 2 3 2 4" xfId="37863" xr:uid="{00000000-0005-0000-0000-0000D8930000}"/>
    <cellStyle name="Note 2 2 2 3 3" xfId="37864" xr:uid="{00000000-0005-0000-0000-0000D9930000}"/>
    <cellStyle name="Note 2 2 2 3 3 2" xfId="37865" xr:uid="{00000000-0005-0000-0000-0000DA930000}"/>
    <cellStyle name="Note 2 2 2 3 3 2 2" xfId="37866" xr:uid="{00000000-0005-0000-0000-0000DB930000}"/>
    <cellStyle name="Note 2 2 2 3 3 3" xfId="37867" xr:uid="{00000000-0005-0000-0000-0000DC930000}"/>
    <cellStyle name="Note 2 2 2 3 4" xfId="37868" xr:uid="{00000000-0005-0000-0000-0000DD930000}"/>
    <cellStyle name="Note 2 2 2 3 4 2" xfId="37869" xr:uid="{00000000-0005-0000-0000-0000DE930000}"/>
    <cellStyle name="Note 2 2 2 3 4 2 2" xfId="37870" xr:uid="{00000000-0005-0000-0000-0000DF930000}"/>
    <cellStyle name="Note 2 2 2 3 4 3" xfId="37871" xr:uid="{00000000-0005-0000-0000-0000E0930000}"/>
    <cellStyle name="Note 2 2 2 3 5" xfId="37872" xr:uid="{00000000-0005-0000-0000-0000E1930000}"/>
    <cellStyle name="Note 2 2 2 3 5 2" xfId="37873" xr:uid="{00000000-0005-0000-0000-0000E2930000}"/>
    <cellStyle name="Note 2 2 2 3 6" xfId="37874" xr:uid="{00000000-0005-0000-0000-0000E3930000}"/>
    <cellStyle name="Note 2 2 2 4" xfId="37875" xr:uid="{00000000-0005-0000-0000-0000E4930000}"/>
    <cellStyle name="Note 2 2 2 4 2" xfId="37876" xr:uid="{00000000-0005-0000-0000-0000E5930000}"/>
    <cellStyle name="Note 2 2 2 4 2 2" xfId="37877" xr:uid="{00000000-0005-0000-0000-0000E6930000}"/>
    <cellStyle name="Note 2 2 2 4 2 2 2" xfId="37878" xr:uid="{00000000-0005-0000-0000-0000E7930000}"/>
    <cellStyle name="Note 2 2 2 4 2 3" xfId="37879" xr:uid="{00000000-0005-0000-0000-0000E8930000}"/>
    <cellStyle name="Note 2 2 2 4 3" xfId="37880" xr:uid="{00000000-0005-0000-0000-0000E9930000}"/>
    <cellStyle name="Note 2 2 2 4 3 2" xfId="37881" xr:uid="{00000000-0005-0000-0000-0000EA930000}"/>
    <cellStyle name="Note 2 2 2 4 4" xfId="37882" xr:uid="{00000000-0005-0000-0000-0000EB930000}"/>
    <cellStyle name="Note 2 2 2 5" xfId="37883" xr:uid="{00000000-0005-0000-0000-0000EC930000}"/>
    <cellStyle name="Note 2 2 2 5 2" xfId="37884" xr:uid="{00000000-0005-0000-0000-0000ED930000}"/>
    <cellStyle name="Note 2 2 2 5 2 2" xfId="37885" xr:uid="{00000000-0005-0000-0000-0000EE930000}"/>
    <cellStyle name="Note 2 2 2 5 3" xfId="37886" xr:uid="{00000000-0005-0000-0000-0000EF930000}"/>
    <cellStyle name="Note 2 2 2 6" xfId="37887" xr:uid="{00000000-0005-0000-0000-0000F0930000}"/>
    <cellStyle name="Note 2 2 2 6 2" xfId="37888" xr:uid="{00000000-0005-0000-0000-0000F1930000}"/>
    <cellStyle name="Note 2 2 2 6 2 2" xfId="37889" xr:uid="{00000000-0005-0000-0000-0000F2930000}"/>
    <cellStyle name="Note 2 2 2 6 3" xfId="37890" xr:uid="{00000000-0005-0000-0000-0000F3930000}"/>
    <cellStyle name="Note 2 2 2 7" xfId="37891" xr:uid="{00000000-0005-0000-0000-0000F4930000}"/>
    <cellStyle name="Note 2 2 2 7 2" xfId="37892" xr:uid="{00000000-0005-0000-0000-0000F5930000}"/>
    <cellStyle name="Note 2 2 2 8" xfId="37893" xr:uid="{00000000-0005-0000-0000-0000F6930000}"/>
    <cellStyle name="Note 2 2 3" xfId="37894" xr:uid="{00000000-0005-0000-0000-0000F7930000}"/>
    <cellStyle name="Note 2 2 3 2" xfId="37895" xr:uid="{00000000-0005-0000-0000-0000F8930000}"/>
    <cellStyle name="Note 2 2 3 2 2" xfId="37896" xr:uid="{00000000-0005-0000-0000-0000F9930000}"/>
    <cellStyle name="Note 2 2 3 2 2 2" xfId="37897" xr:uid="{00000000-0005-0000-0000-0000FA930000}"/>
    <cellStyle name="Note 2 2 3 2 2 2 2" xfId="37898" xr:uid="{00000000-0005-0000-0000-0000FB930000}"/>
    <cellStyle name="Note 2 2 3 2 2 2 2 2" xfId="37899" xr:uid="{00000000-0005-0000-0000-0000FC930000}"/>
    <cellStyle name="Note 2 2 3 2 2 2 3" xfId="37900" xr:uid="{00000000-0005-0000-0000-0000FD930000}"/>
    <cellStyle name="Note 2 2 3 2 2 3" xfId="37901" xr:uid="{00000000-0005-0000-0000-0000FE930000}"/>
    <cellStyle name="Note 2 2 3 2 2 3 2" xfId="37902" xr:uid="{00000000-0005-0000-0000-0000FF930000}"/>
    <cellStyle name="Note 2 2 3 2 2 4" xfId="37903" xr:uid="{00000000-0005-0000-0000-000000940000}"/>
    <cellStyle name="Note 2 2 3 2 3" xfId="37904" xr:uid="{00000000-0005-0000-0000-000001940000}"/>
    <cellStyle name="Note 2 2 3 2 3 2" xfId="37905" xr:uid="{00000000-0005-0000-0000-000002940000}"/>
    <cellStyle name="Note 2 2 3 2 3 2 2" xfId="37906" xr:uid="{00000000-0005-0000-0000-000003940000}"/>
    <cellStyle name="Note 2 2 3 2 3 3" xfId="37907" xr:uid="{00000000-0005-0000-0000-000004940000}"/>
    <cellStyle name="Note 2 2 3 2 4" xfId="37908" xr:uid="{00000000-0005-0000-0000-000005940000}"/>
    <cellStyle name="Note 2 2 3 2 4 2" xfId="37909" xr:uid="{00000000-0005-0000-0000-000006940000}"/>
    <cellStyle name="Note 2 2 3 2 4 2 2" xfId="37910" xr:uid="{00000000-0005-0000-0000-000007940000}"/>
    <cellStyle name="Note 2 2 3 2 4 3" xfId="37911" xr:uid="{00000000-0005-0000-0000-000008940000}"/>
    <cellStyle name="Note 2 2 3 2 5" xfId="37912" xr:uid="{00000000-0005-0000-0000-000009940000}"/>
    <cellStyle name="Note 2 2 3 2 5 2" xfId="37913" xr:uid="{00000000-0005-0000-0000-00000A940000}"/>
    <cellStyle name="Note 2 2 3 2 6" xfId="37914" xr:uid="{00000000-0005-0000-0000-00000B940000}"/>
    <cellStyle name="Note 2 2 3 3" xfId="37915" xr:uid="{00000000-0005-0000-0000-00000C940000}"/>
    <cellStyle name="Note 2 2 3 3 2" xfId="37916" xr:uid="{00000000-0005-0000-0000-00000D940000}"/>
    <cellStyle name="Note 2 2 3 3 2 2" xfId="37917" xr:uid="{00000000-0005-0000-0000-00000E940000}"/>
    <cellStyle name="Note 2 2 3 3 2 2 2" xfId="37918" xr:uid="{00000000-0005-0000-0000-00000F940000}"/>
    <cellStyle name="Note 2 2 3 3 2 3" xfId="37919" xr:uid="{00000000-0005-0000-0000-000010940000}"/>
    <cellStyle name="Note 2 2 3 3 3" xfId="37920" xr:uid="{00000000-0005-0000-0000-000011940000}"/>
    <cellStyle name="Note 2 2 3 3 3 2" xfId="37921" xr:uid="{00000000-0005-0000-0000-000012940000}"/>
    <cellStyle name="Note 2 2 3 3 4" xfId="37922" xr:uid="{00000000-0005-0000-0000-000013940000}"/>
    <cellStyle name="Note 2 2 3 4" xfId="37923" xr:uid="{00000000-0005-0000-0000-000014940000}"/>
    <cellStyle name="Note 2 2 3 4 2" xfId="37924" xr:uid="{00000000-0005-0000-0000-000015940000}"/>
    <cellStyle name="Note 2 2 3 4 2 2" xfId="37925" xr:uid="{00000000-0005-0000-0000-000016940000}"/>
    <cellStyle name="Note 2 2 3 4 3" xfId="37926" xr:uid="{00000000-0005-0000-0000-000017940000}"/>
    <cellStyle name="Note 2 2 3 5" xfId="37927" xr:uid="{00000000-0005-0000-0000-000018940000}"/>
    <cellStyle name="Note 2 2 3 5 2" xfId="37928" xr:uid="{00000000-0005-0000-0000-000019940000}"/>
    <cellStyle name="Note 2 2 3 5 2 2" xfId="37929" xr:uid="{00000000-0005-0000-0000-00001A940000}"/>
    <cellStyle name="Note 2 2 3 5 3" xfId="37930" xr:uid="{00000000-0005-0000-0000-00001B940000}"/>
    <cellStyle name="Note 2 2 3 6" xfId="37931" xr:uid="{00000000-0005-0000-0000-00001C940000}"/>
    <cellStyle name="Note 2 2 3 6 2" xfId="37932" xr:uid="{00000000-0005-0000-0000-00001D940000}"/>
    <cellStyle name="Note 2 2 3 7" xfId="37933" xr:uid="{00000000-0005-0000-0000-00001E940000}"/>
    <cellStyle name="Note 2 2 4" xfId="37934" xr:uid="{00000000-0005-0000-0000-00001F940000}"/>
    <cellStyle name="Note 2 2 4 2" xfId="37935" xr:uid="{00000000-0005-0000-0000-000020940000}"/>
    <cellStyle name="Note 2 2 4 2 2" xfId="37936" xr:uid="{00000000-0005-0000-0000-000021940000}"/>
    <cellStyle name="Note 2 2 4 2 2 2" xfId="37937" xr:uid="{00000000-0005-0000-0000-000022940000}"/>
    <cellStyle name="Note 2 2 4 2 2 2 2" xfId="37938" xr:uid="{00000000-0005-0000-0000-000023940000}"/>
    <cellStyle name="Note 2 2 4 2 2 3" xfId="37939" xr:uid="{00000000-0005-0000-0000-000024940000}"/>
    <cellStyle name="Note 2 2 4 2 3" xfId="37940" xr:uid="{00000000-0005-0000-0000-000025940000}"/>
    <cellStyle name="Note 2 2 4 2 3 2" xfId="37941" xr:uid="{00000000-0005-0000-0000-000026940000}"/>
    <cellStyle name="Note 2 2 4 2 4" xfId="37942" xr:uid="{00000000-0005-0000-0000-000027940000}"/>
    <cellStyle name="Note 2 2 4 3" xfId="37943" xr:uid="{00000000-0005-0000-0000-000028940000}"/>
    <cellStyle name="Note 2 2 4 3 2" xfId="37944" xr:uid="{00000000-0005-0000-0000-000029940000}"/>
    <cellStyle name="Note 2 2 4 3 2 2" xfId="37945" xr:uid="{00000000-0005-0000-0000-00002A940000}"/>
    <cellStyle name="Note 2 2 4 3 3" xfId="37946" xr:uid="{00000000-0005-0000-0000-00002B940000}"/>
    <cellStyle name="Note 2 2 4 4" xfId="37947" xr:uid="{00000000-0005-0000-0000-00002C940000}"/>
    <cellStyle name="Note 2 2 4 4 2" xfId="37948" xr:uid="{00000000-0005-0000-0000-00002D940000}"/>
    <cellStyle name="Note 2 2 4 4 2 2" xfId="37949" xr:uid="{00000000-0005-0000-0000-00002E940000}"/>
    <cellStyle name="Note 2 2 4 4 3" xfId="37950" xr:uid="{00000000-0005-0000-0000-00002F940000}"/>
    <cellStyle name="Note 2 2 4 5" xfId="37951" xr:uid="{00000000-0005-0000-0000-000030940000}"/>
    <cellStyle name="Note 2 2 4 5 2" xfId="37952" xr:uid="{00000000-0005-0000-0000-000031940000}"/>
    <cellStyle name="Note 2 2 4 6" xfId="37953" xr:uid="{00000000-0005-0000-0000-000032940000}"/>
    <cellStyle name="Note 2 2 5" xfId="37954" xr:uid="{00000000-0005-0000-0000-000033940000}"/>
    <cellStyle name="Note 2 2 5 2" xfId="37955" xr:uid="{00000000-0005-0000-0000-000034940000}"/>
    <cellStyle name="Note 2 2 5 2 2" xfId="37956" xr:uid="{00000000-0005-0000-0000-000035940000}"/>
    <cellStyle name="Note 2 2 5 2 2 2" xfId="37957" xr:uid="{00000000-0005-0000-0000-000036940000}"/>
    <cellStyle name="Note 2 2 5 2 3" xfId="37958" xr:uid="{00000000-0005-0000-0000-000037940000}"/>
    <cellStyle name="Note 2 2 5 3" xfId="37959" xr:uid="{00000000-0005-0000-0000-000038940000}"/>
    <cellStyle name="Note 2 2 5 3 2" xfId="37960" xr:uid="{00000000-0005-0000-0000-000039940000}"/>
    <cellStyle name="Note 2 2 5 4" xfId="37961" xr:uid="{00000000-0005-0000-0000-00003A940000}"/>
    <cellStyle name="Note 2 2 6" xfId="37962" xr:uid="{00000000-0005-0000-0000-00003B940000}"/>
    <cellStyle name="Note 2 2 6 2" xfId="37963" xr:uid="{00000000-0005-0000-0000-00003C940000}"/>
    <cellStyle name="Note 2 2 6 2 2" xfId="37964" xr:uid="{00000000-0005-0000-0000-00003D940000}"/>
    <cellStyle name="Note 2 2 6 3" xfId="37965" xr:uid="{00000000-0005-0000-0000-00003E940000}"/>
    <cellStyle name="Note 2 2 7" xfId="37966" xr:uid="{00000000-0005-0000-0000-00003F940000}"/>
    <cellStyle name="Note 2 2 7 2" xfId="37967" xr:uid="{00000000-0005-0000-0000-000040940000}"/>
    <cellStyle name="Note 2 2 7 2 2" xfId="37968" xr:uid="{00000000-0005-0000-0000-000041940000}"/>
    <cellStyle name="Note 2 2 7 3" xfId="37969" xr:uid="{00000000-0005-0000-0000-000042940000}"/>
    <cellStyle name="Note 2 2 8" xfId="37970" xr:uid="{00000000-0005-0000-0000-000043940000}"/>
    <cellStyle name="Note 2 2 8 2" xfId="37971" xr:uid="{00000000-0005-0000-0000-000044940000}"/>
    <cellStyle name="Note 2 2 9" xfId="37972" xr:uid="{00000000-0005-0000-0000-000045940000}"/>
    <cellStyle name="Note 2 3" xfId="37973" xr:uid="{00000000-0005-0000-0000-000046940000}"/>
    <cellStyle name="Note 2 3 2" xfId="37974" xr:uid="{00000000-0005-0000-0000-000047940000}"/>
    <cellStyle name="Note 2 3 2 2" xfId="37975" xr:uid="{00000000-0005-0000-0000-000048940000}"/>
    <cellStyle name="Note 2 3 2 2 2" xfId="37976" xr:uid="{00000000-0005-0000-0000-000049940000}"/>
    <cellStyle name="Note 2 3 2 2 2 2" xfId="37977" xr:uid="{00000000-0005-0000-0000-00004A940000}"/>
    <cellStyle name="Note 2 3 2 2 2 2 2" xfId="37978" xr:uid="{00000000-0005-0000-0000-00004B940000}"/>
    <cellStyle name="Note 2 3 2 2 2 2 2 2" xfId="37979" xr:uid="{00000000-0005-0000-0000-00004C940000}"/>
    <cellStyle name="Note 2 3 2 2 2 2 2 2 2" xfId="37980" xr:uid="{00000000-0005-0000-0000-00004D940000}"/>
    <cellStyle name="Note 2 3 2 2 2 2 2 3" xfId="37981" xr:uid="{00000000-0005-0000-0000-00004E940000}"/>
    <cellStyle name="Note 2 3 2 2 2 2 3" xfId="37982" xr:uid="{00000000-0005-0000-0000-00004F940000}"/>
    <cellStyle name="Note 2 3 2 2 2 2 3 2" xfId="37983" xr:uid="{00000000-0005-0000-0000-000050940000}"/>
    <cellStyle name="Note 2 3 2 2 2 2 4" xfId="37984" xr:uid="{00000000-0005-0000-0000-000051940000}"/>
    <cellStyle name="Note 2 3 2 2 2 3" xfId="37985" xr:uid="{00000000-0005-0000-0000-000052940000}"/>
    <cellStyle name="Note 2 3 2 2 2 3 2" xfId="37986" xr:uid="{00000000-0005-0000-0000-000053940000}"/>
    <cellStyle name="Note 2 3 2 2 2 3 2 2" xfId="37987" xr:uid="{00000000-0005-0000-0000-000054940000}"/>
    <cellStyle name="Note 2 3 2 2 2 3 3" xfId="37988" xr:uid="{00000000-0005-0000-0000-000055940000}"/>
    <cellStyle name="Note 2 3 2 2 2 4" xfId="37989" xr:uid="{00000000-0005-0000-0000-000056940000}"/>
    <cellStyle name="Note 2 3 2 2 2 4 2" xfId="37990" xr:uid="{00000000-0005-0000-0000-000057940000}"/>
    <cellStyle name="Note 2 3 2 2 2 4 2 2" xfId="37991" xr:uid="{00000000-0005-0000-0000-000058940000}"/>
    <cellStyle name="Note 2 3 2 2 2 4 3" xfId="37992" xr:uid="{00000000-0005-0000-0000-000059940000}"/>
    <cellStyle name="Note 2 3 2 2 2 5" xfId="37993" xr:uid="{00000000-0005-0000-0000-00005A940000}"/>
    <cellStyle name="Note 2 3 2 2 2 5 2" xfId="37994" xr:uid="{00000000-0005-0000-0000-00005B940000}"/>
    <cellStyle name="Note 2 3 2 2 2 6" xfId="37995" xr:uid="{00000000-0005-0000-0000-00005C940000}"/>
    <cellStyle name="Note 2 3 2 2 3" xfId="37996" xr:uid="{00000000-0005-0000-0000-00005D940000}"/>
    <cellStyle name="Note 2 3 2 2 3 2" xfId="37997" xr:uid="{00000000-0005-0000-0000-00005E940000}"/>
    <cellStyle name="Note 2 3 2 2 3 2 2" xfId="37998" xr:uid="{00000000-0005-0000-0000-00005F940000}"/>
    <cellStyle name="Note 2 3 2 2 3 2 2 2" xfId="37999" xr:uid="{00000000-0005-0000-0000-000060940000}"/>
    <cellStyle name="Note 2 3 2 2 3 2 3" xfId="38000" xr:uid="{00000000-0005-0000-0000-000061940000}"/>
    <cellStyle name="Note 2 3 2 2 3 3" xfId="38001" xr:uid="{00000000-0005-0000-0000-000062940000}"/>
    <cellStyle name="Note 2 3 2 2 3 3 2" xfId="38002" xr:uid="{00000000-0005-0000-0000-000063940000}"/>
    <cellStyle name="Note 2 3 2 2 3 4" xfId="38003" xr:uid="{00000000-0005-0000-0000-000064940000}"/>
    <cellStyle name="Note 2 3 2 2 4" xfId="38004" xr:uid="{00000000-0005-0000-0000-000065940000}"/>
    <cellStyle name="Note 2 3 2 2 4 2" xfId="38005" xr:uid="{00000000-0005-0000-0000-000066940000}"/>
    <cellStyle name="Note 2 3 2 2 4 2 2" xfId="38006" xr:uid="{00000000-0005-0000-0000-000067940000}"/>
    <cellStyle name="Note 2 3 2 2 4 3" xfId="38007" xr:uid="{00000000-0005-0000-0000-000068940000}"/>
    <cellStyle name="Note 2 3 2 2 5" xfId="38008" xr:uid="{00000000-0005-0000-0000-000069940000}"/>
    <cellStyle name="Note 2 3 2 2 5 2" xfId="38009" xr:uid="{00000000-0005-0000-0000-00006A940000}"/>
    <cellStyle name="Note 2 3 2 2 5 2 2" xfId="38010" xr:uid="{00000000-0005-0000-0000-00006B940000}"/>
    <cellStyle name="Note 2 3 2 2 5 3" xfId="38011" xr:uid="{00000000-0005-0000-0000-00006C940000}"/>
    <cellStyle name="Note 2 3 2 2 6" xfId="38012" xr:uid="{00000000-0005-0000-0000-00006D940000}"/>
    <cellStyle name="Note 2 3 2 2 6 2" xfId="38013" xr:uid="{00000000-0005-0000-0000-00006E940000}"/>
    <cellStyle name="Note 2 3 2 2 7" xfId="38014" xr:uid="{00000000-0005-0000-0000-00006F940000}"/>
    <cellStyle name="Note 2 3 2 3" xfId="38015" xr:uid="{00000000-0005-0000-0000-000070940000}"/>
    <cellStyle name="Note 2 3 2 3 2" xfId="38016" xr:uid="{00000000-0005-0000-0000-000071940000}"/>
    <cellStyle name="Note 2 3 2 3 2 2" xfId="38017" xr:uid="{00000000-0005-0000-0000-000072940000}"/>
    <cellStyle name="Note 2 3 2 3 2 2 2" xfId="38018" xr:uid="{00000000-0005-0000-0000-000073940000}"/>
    <cellStyle name="Note 2 3 2 3 2 2 2 2" xfId="38019" xr:uid="{00000000-0005-0000-0000-000074940000}"/>
    <cellStyle name="Note 2 3 2 3 2 2 3" xfId="38020" xr:uid="{00000000-0005-0000-0000-000075940000}"/>
    <cellStyle name="Note 2 3 2 3 2 3" xfId="38021" xr:uid="{00000000-0005-0000-0000-000076940000}"/>
    <cellStyle name="Note 2 3 2 3 2 3 2" xfId="38022" xr:uid="{00000000-0005-0000-0000-000077940000}"/>
    <cellStyle name="Note 2 3 2 3 2 4" xfId="38023" xr:uid="{00000000-0005-0000-0000-000078940000}"/>
    <cellStyle name="Note 2 3 2 3 3" xfId="38024" xr:uid="{00000000-0005-0000-0000-000079940000}"/>
    <cellStyle name="Note 2 3 2 3 3 2" xfId="38025" xr:uid="{00000000-0005-0000-0000-00007A940000}"/>
    <cellStyle name="Note 2 3 2 3 3 2 2" xfId="38026" xr:uid="{00000000-0005-0000-0000-00007B940000}"/>
    <cellStyle name="Note 2 3 2 3 3 3" xfId="38027" xr:uid="{00000000-0005-0000-0000-00007C940000}"/>
    <cellStyle name="Note 2 3 2 3 4" xfId="38028" xr:uid="{00000000-0005-0000-0000-00007D940000}"/>
    <cellStyle name="Note 2 3 2 3 4 2" xfId="38029" xr:uid="{00000000-0005-0000-0000-00007E940000}"/>
    <cellStyle name="Note 2 3 2 3 4 2 2" xfId="38030" xr:uid="{00000000-0005-0000-0000-00007F940000}"/>
    <cellStyle name="Note 2 3 2 3 4 3" xfId="38031" xr:uid="{00000000-0005-0000-0000-000080940000}"/>
    <cellStyle name="Note 2 3 2 3 5" xfId="38032" xr:uid="{00000000-0005-0000-0000-000081940000}"/>
    <cellStyle name="Note 2 3 2 3 5 2" xfId="38033" xr:uid="{00000000-0005-0000-0000-000082940000}"/>
    <cellStyle name="Note 2 3 2 3 6" xfId="38034" xr:uid="{00000000-0005-0000-0000-000083940000}"/>
    <cellStyle name="Note 2 3 2 4" xfId="38035" xr:uid="{00000000-0005-0000-0000-000084940000}"/>
    <cellStyle name="Note 2 3 2 4 2" xfId="38036" xr:uid="{00000000-0005-0000-0000-000085940000}"/>
    <cellStyle name="Note 2 3 2 4 2 2" xfId="38037" xr:uid="{00000000-0005-0000-0000-000086940000}"/>
    <cellStyle name="Note 2 3 2 4 2 2 2" xfId="38038" xr:uid="{00000000-0005-0000-0000-000087940000}"/>
    <cellStyle name="Note 2 3 2 4 2 3" xfId="38039" xr:uid="{00000000-0005-0000-0000-000088940000}"/>
    <cellStyle name="Note 2 3 2 4 3" xfId="38040" xr:uid="{00000000-0005-0000-0000-000089940000}"/>
    <cellStyle name="Note 2 3 2 4 3 2" xfId="38041" xr:uid="{00000000-0005-0000-0000-00008A940000}"/>
    <cellStyle name="Note 2 3 2 4 4" xfId="38042" xr:uid="{00000000-0005-0000-0000-00008B940000}"/>
    <cellStyle name="Note 2 3 2 5" xfId="38043" xr:uid="{00000000-0005-0000-0000-00008C940000}"/>
    <cellStyle name="Note 2 3 2 5 2" xfId="38044" xr:uid="{00000000-0005-0000-0000-00008D940000}"/>
    <cellStyle name="Note 2 3 2 5 2 2" xfId="38045" xr:uid="{00000000-0005-0000-0000-00008E940000}"/>
    <cellStyle name="Note 2 3 2 5 3" xfId="38046" xr:uid="{00000000-0005-0000-0000-00008F940000}"/>
    <cellStyle name="Note 2 3 2 6" xfId="38047" xr:uid="{00000000-0005-0000-0000-000090940000}"/>
    <cellStyle name="Note 2 3 2 6 2" xfId="38048" xr:uid="{00000000-0005-0000-0000-000091940000}"/>
    <cellStyle name="Note 2 3 2 6 2 2" xfId="38049" xr:uid="{00000000-0005-0000-0000-000092940000}"/>
    <cellStyle name="Note 2 3 2 6 3" xfId="38050" xr:uid="{00000000-0005-0000-0000-000093940000}"/>
    <cellStyle name="Note 2 3 2 7" xfId="38051" xr:uid="{00000000-0005-0000-0000-000094940000}"/>
    <cellStyle name="Note 2 3 2 7 2" xfId="38052" xr:uid="{00000000-0005-0000-0000-000095940000}"/>
    <cellStyle name="Note 2 3 2 8" xfId="38053" xr:uid="{00000000-0005-0000-0000-000096940000}"/>
    <cellStyle name="Note 2 3 3" xfId="38054" xr:uid="{00000000-0005-0000-0000-000097940000}"/>
    <cellStyle name="Note 2 3 3 2" xfId="38055" xr:uid="{00000000-0005-0000-0000-000098940000}"/>
    <cellStyle name="Note 2 3 3 2 2" xfId="38056" xr:uid="{00000000-0005-0000-0000-000099940000}"/>
    <cellStyle name="Note 2 3 3 2 2 2" xfId="38057" xr:uid="{00000000-0005-0000-0000-00009A940000}"/>
    <cellStyle name="Note 2 3 3 2 2 2 2" xfId="38058" xr:uid="{00000000-0005-0000-0000-00009B940000}"/>
    <cellStyle name="Note 2 3 3 2 2 2 2 2" xfId="38059" xr:uid="{00000000-0005-0000-0000-00009C940000}"/>
    <cellStyle name="Note 2 3 3 2 2 2 3" xfId="38060" xr:uid="{00000000-0005-0000-0000-00009D940000}"/>
    <cellStyle name="Note 2 3 3 2 2 3" xfId="38061" xr:uid="{00000000-0005-0000-0000-00009E940000}"/>
    <cellStyle name="Note 2 3 3 2 2 3 2" xfId="38062" xr:uid="{00000000-0005-0000-0000-00009F940000}"/>
    <cellStyle name="Note 2 3 3 2 2 4" xfId="38063" xr:uid="{00000000-0005-0000-0000-0000A0940000}"/>
    <cellStyle name="Note 2 3 3 2 3" xfId="38064" xr:uid="{00000000-0005-0000-0000-0000A1940000}"/>
    <cellStyle name="Note 2 3 3 2 3 2" xfId="38065" xr:uid="{00000000-0005-0000-0000-0000A2940000}"/>
    <cellStyle name="Note 2 3 3 2 3 2 2" xfId="38066" xr:uid="{00000000-0005-0000-0000-0000A3940000}"/>
    <cellStyle name="Note 2 3 3 2 3 3" xfId="38067" xr:uid="{00000000-0005-0000-0000-0000A4940000}"/>
    <cellStyle name="Note 2 3 3 2 4" xfId="38068" xr:uid="{00000000-0005-0000-0000-0000A5940000}"/>
    <cellStyle name="Note 2 3 3 2 4 2" xfId="38069" xr:uid="{00000000-0005-0000-0000-0000A6940000}"/>
    <cellStyle name="Note 2 3 3 2 4 2 2" xfId="38070" xr:uid="{00000000-0005-0000-0000-0000A7940000}"/>
    <cellStyle name="Note 2 3 3 2 4 3" xfId="38071" xr:uid="{00000000-0005-0000-0000-0000A8940000}"/>
    <cellStyle name="Note 2 3 3 2 5" xfId="38072" xr:uid="{00000000-0005-0000-0000-0000A9940000}"/>
    <cellStyle name="Note 2 3 3 2 5 2" xfId="38073" xr:uid="{00000000-0005-0000-0000-0000AA940000}"/>
    <cellStyle name="Note 2 3 3 2 6" xfId="38074" xr:uid="{00000000-0005-0000-0000-0000AB940000}"/>
    <cellStyle name="Note 2 3 3 3" xfId="38075" xr:uid="{00000000-0005-0000-0000-0000AC940000}"/>
    <cellStyle name="Note 2 3 3 3 2" xfId="38076" xr:uid="{00000000-0005-0000-0000-0000AD940000}"/>
    <cellStyle name="Note 2 3 3 3 2 2" xfId="38077" xr:uid="{00000000-0005-0000-0000-0000AE940000}"/>
    <cellStyle name="Note 2 3 3 3 2 2 2" xfId="38078" xr:uid="{00000000-0005-0000-0000-0000AF940000}"/>
    <cellStyle name="Note 2 3 3 3 2 3" xfId="38079" xr:uid="{00000000-0005-0000-0000-0000B0940000}"/>
    <cellStyle name="Note 2 3 3 3 3" xfId="38080" xr:uid="{00000000-0005-0000-0000-0000B1940000}"/>
    <cellStyle name="Note 2 3 3 3 3 2" xfId="38081" xr:uid="{00000000-0005-0000-0000-0000B2940000}"/>
    <cellStyle name="Note 2 3 3 3 4" xfId="38082" xr:uid="{00000000-0005-0000-0000-0000B3940000}"/>
    <cellStyle name="Note 2 3 3 4" xfId="38083" xr:uid="{00000000-0005-0000-0000-0000B4940000}"/>
    <cellStyle name="Note 2 3 3 4 2" xfId="38084" xr:uid="{00000000-0005-0000-0000-0000B5940000}"/>
    <cellStyle name="Note 2 3 3 4 2 2" xfId="38085" xr:uid="{00000000-0005-0000-0000-0000B6940000}"/>
    <cellStyle name="Note 2 3 3 4 3" xfId="38086" xr:uid="{00000000-0005-0000-0000-0000B7940000}"/>
    <cellStyle name="Note 2 3 3 5" xfId="38087" xr:uid="{00000000-0005-0000-0000-0000B8940000}"/>
    <cellStyle name="Note 2 3 3 5 2" xfId="38088" xr:uid="{00000000-0005-0000-0000-0000B9940000}"/>
    <cellStyle name="Note 2 3 3 5 2 2" xfId="38089" xr:uid="{00000000-0005-0000-0000-0000BA940000}"/>
    <cellStyle name="Note 2 3 3 5 3" xfId="38090" xr:uid="{00000000-0005-0000-0000-0000BB940000}"/>
    <cellStyle name="Note 2 3 3 6" xfId="38091" xr:uid="{00000000-0005-0000-0000-0000BC940000}"/>
    <cellStyle name="Note 2 3 3 6 2" xfId="38092" xr:uid="{00000000-0005-0000-0000-0000BD940000}"/>
    <cellStyle name="Note 2 3 3 7" xfId="38093" xr:uid="{00000000-0005-0000-0000-0000BE940000}"/>
    <cellStyle name="Note 2 3 4" xfId="38094" xr:uid="{00000000-0005-0000-0000-0000BF940000}"/>
    <cellStyle name="Note 2 3 4 2" xfId="38095" xr:uid="{00000000-0005-0000-0000-0000C0940000}"/>
    <cellStyle name="Note 2 3 4 2 2" xfId="38096" xr:uid="{00000000-0005-0000-0000-0000C1940000}"/>
    <cellStyle name="Note 2 3 4 2 2 2" xfId="38097" xr:uid="{00000000-0005-0000-0000-0000C2940000}"/>
    <cellStyle name="Note 2 3 4 2 2 2 2" xfId="38098" xr:uid="{00000000-0005-0000-0000-0000C3940000}"/>
    <cellStyle name="Note 2 3 4 2 2 3" xfId="38099" xr:uid="{00000000-0005-0000-0000-0000C4940000}"/>
    <cellStyle name="Note 2 3 4 2 3" xfId="38100" xr:uid="{00000000-0005-0000-0000-0000C5940000}"/>
    <cellStyle name="Note 2 3 4 2 3 2" xfId="38101" xr:uid="{00000000-0005-0000-0000-0000C6940000}"/>
    <cellStyle name="Note 2 3 4 2 4" xfId="38102" xr:uid="{00000000-0005-0000-0000-0000C7940000}"/>
    <cellStyle name="Note 2 3 4 3" xfId="38103" xr:uid="{00000000-0005-0000-0000-0000C8940000}"/>
    <cellStyle name="Note 2 3 4 3 2" xfId="38104" xr:uid="{00000000-0005-0000-0000-0000C9940000}"/>
    <cellStyle name="Note 2 3 4 3 2 2" xfId="38105" xr:uid="{00000000-0005-0000-0000-0000CA940000}"/>
    <cellStyle name="Note 2 3 4 3 3" xfId="38106" xr:uid="{00000000-0005-0000-0000-0000CB940000}"/>
    <cellStyle name="Note 2 3 4 4" xfId="38107" xr:uid="{00000000-0005-0000-0000-0000CC940000}"/>
    <cellStyle name="Note 2 3 4 4 2" xfId="38108" xr:uid="{00000000-0005-0000-0000-0000CD940000}"/>
    <cellStyle name="Note 2 3 4 4 2 2" xfId="38109" xr:uid="{00000000-0005-0000-0000-0000CE940000}"/>
    <cellStyle name="Note 2 3 4 4 3" xfId="38110" xr:uid="{00000000-0005-0000-0000-0000CF940000}"/>
    <cellStyle name="Note 2 3 4 5" xfId="38111" xr:uid="{00000000-0005-0000-0000-0000D0940000}"/>
    <cellStyle name="Note 2 3 4 5 2" xfId="38112" xr:uid="{00000000-0005-0000-0000-0000D1940000}"/>
    <cellStyle name="Note 2 3 4 6" xfId="38113" xr:uid="{00000000-0005-0000-0000-0000D2940000}"/>
    <cellStyle name="Note 2 3 5" xfId="38114" xr:uid="{00000000-0005-0000-0000-0000D3940000}"/>
    <cellStyle name="Note 2 3 5 2" xfId="38115" xr:uid="{00000000-0005-0000-0000-0000D4940000}"/>
    <cellStyle name="Note 2 3 5 2 2" xfId="38116" xr:uid="{00000000-0005-0000-0000-0000D5940000}"/>
    <cellStyle name="Note 2 3 5 2 2 2" xfId="38117" xr:uid="{00000000-0005-0000-0000-0000D6940000}"/>
    <cellStyle name="Note 2 3 5 2 3" xfId="38118" xr:uid="{00000000-0005-0000-0000-0000D7940000}"/>
    <cellStyle name="Note 2 3 5 3" xfId="38119" xr:uid="{00000000-0005-0000-0000-0000D8940000}"/>
    <cellStyle name="Note 2 3 5 3 2" xfId="38120" xr:uid="{00000000-0005-0000-0000-0000D9940000}"/>
    <cellStyle name="Note 2 3 5 4" xfId="38121" xr:uid="{00000000-0005-0000-0000-0000DA940000}"/>
    <cellStyle name="Note 2 3 6" xfId="38122" xr:uid="{00000000-0005-0000-0000-0000DB940000}"/>
    <cellStyle name="Note 2 3 6 2" xfId="38123" xr:uid="{00000000-0005-0000-0000-0000DC940000}"/>
    <cellStyle name="Note 2 3 6 2 2" xfId="38124" xr:uid="{00000000-0005-0000-0000-0000DD940000}"/>
    <cellStyle name="Note 2 3 6 3" xfId="38125" xr:uid="{00000000-0005-0000-0000-0000DE940000}"/>
    <cellStyle name="Note 2 3 7" xfId="38126" xr:uid="{00000000-0005-0000-0000-0000DF940000}"/>
    <cellStyle name="Note 2 3 7 2" xfId="38127" xr:uid="{00000000-0005-0000-0000-0000E0940000}"/>
    <cellStyle name="Note 2 3 7 2 2" xfId="38128" xr:uid="{00000000-0005-0000-0000-0000E1940000}"/>
    <cellStyle name="Note 2 3 7 3" xfId="38129" xr:uid="{00000000-0005-0000-0000-0000E2940000}"/>
    <cellStyle name="Note 2 3 8" xfId="38130" xr:uid="{00000000-0005-0000-0000-0000E3940000}"/>
    <cellStyle name="Note 2 3 8 2" xfId="38131" xr:uid="{00000000-0005-0000-0000-0000E4940000}"/>
    <cellStyle name="Note 2 3 9" xfId="38132" xr:uid="{00000000-0005-0000-0000-0000E5940000}"/>
    <cellStyle name="Note 2 4" xfId="38133" xr:uid="{00000000-0005-0000-0000-0000E6940000}"/>
    <cellStyle name="Note 2 4 2" xfId="38134" xr:uid="{00000000-0005-0000-0000-0000E7940000}"/>
    <cellStyle name="Note 2 4 2 2" xfId="38135" xr:uid="{00000000-0005-0000-0000-0000E8940000}"/>
    <cellStyle name="Note 2 4 2 2 2" xfId="38136" xr:uid="{00000000-0005-0000-0000-0000E9940000}"/>
    <cellStyle name="Note 2 4 2 2 2 2" xfId="38137" xr:uid="{00000000-0005-0000-0000-0000EA940000}"/>
    <cellStyle name="Note 2 4 2 2 2 2 2" xfId="38138" xr:uid="{00000000-0005-0000-0000-0000EB940000}"/>
    <cellStyle name="Note 2 4 2 2 2 2 2 2" xfId="38139" xr:uid="{00000000-0005-0000-0000-0000EC940000}"/>
    <cellStyle name="Note 2 4 2 2 2 2 3" xfId="38140" xr:uid="{00000000-0005-0000-0000-0000ED940000}"/>
    <cellStyle name="Note 2 4 2 2 2 3" xfId="38141" xr:uid="{00000000-0005-0000-0000-0000EE940000}"/>
    <cellStyle name="Note 2 4 2 2 2 3 2" xfId="38142" xr:uid="{00000000-0005-0000-0000-0000EF940000}"/>
    <cellStyle name="Note 2 4 2 2 2 4" xfId="38143" xr:uid="{00000000-0005-0000-0000-0000F0940000}"/>
    <cellStyle name="Note 2 4 2 2 3" xfId="38144" xr:uid="{00000000-0005-0000-0000-0000F1940000}"/>
    <cellStyle name="Note 2 4 2 2 3 2" xfId="38145" xr:uid="{00000000-0005-0000-0000-0000F2940000}"/>
    <cellStyle name="Note 2 4 2 2 3 2 2" xfId="38146" xr:uid="{00000000-0005-0000-0000-0000F3940000}"/>
    <cellStyle name="Note 2 4 2 2 3 3" xfId="38147" xr:uid="{00000000-0005-0000-0000-0000F4940000}"/>
    <cellStyle name="Note 2 4 2 2 4" xfId="38148" xr:uid="{00000000-0005-0000-0000-0000F5940000}"/>
    <cellStyle name="Note 2 4 2 2 4 2" xfId="38149" xr:uid="{00000000-0005-0000-0000-0000F6940000}"/>
    <cellStyle name="Note 2 4 2 2 4 2 2" xfId="38150" xr:uid="{00000000-0005-0000-0000-0000F7940000}"/>
    <cellStyle name="Note 2 4 2 2 4 3" xfId="38151" xr:uid="{00000000-0005-0000-0000-0000F8940000}"/>
    <cellStyle name="Note 2 4 2 2 5" xfId="38152" xr:uid="{00000000-0005-0000-0000-0000F9940000}"/>
    <cellStyle name="Note 2 4 2 2 5 2" xfId="38153" xr:uid="{00000000-0005-0000-0000-0000FA940000}"/>
    <cellStyle name="Note 2 4 2 2 6" xfId="38154" xr:uid="{00000000-0005-0000-0000-0000FB940000}"/>
    <cellStyle name="Note 2 4 2 3" xfId="38155" xr:uid="{00000000-0005-0000-0000-0000FC940000}"/>
    <cellStyle name="Note 2 4 2 3 2" xfId="38156" xr:uid="{00000000-0005-0000-0000-0000FD940000}"/>
    <cellStyle name="Note 2 4 2 3 2 2" xfId="38157" xr:uid="{00000000-0005-0000-0000-0000FE940000}"/>
    <cellStyle name="Note 2 4 2 3 2 2 2" xfId="38158" xr:uid="{00000000-0005-0000-0000-0000FF940000}"/>
    <cellStyle name="Note 2 4 2 3 2 3" xfId="38159" xr:uid="{00000000-0005-0000-0000-000000950000}"/>
    <cellStyle name="Note 2 4 2 3 3" xfId="38160" xr:uid="{00000000-0005-0000-0000-000001950000}"/>
    <cellStyle name="Note 2 4 2 3 3 2" xfId="38161" xr:uid="{00000000-0005-0000-0000-000002950000}"/>
    <cellStyle name="Note 2 4 2 3 4" xfId="38162" xr:uid="{00000000-0005-0000-0000-000003950000}"/>
    <cellStyle name="Note 2 4 2 4" xfId="38163" xr:uid="{00000000-0005-0000-0000-000004950000}"/>
    <cellStyle name="Note 2 4 2 4 2" xfId="38164" xr:uid="{00000000-0005-0000-0000-000005950000}"/>
    <cellStyle name="Note 2 4 2 4 2 2" xfId="38165" xr:uid="{00000000-0005-0000-0000-000006950000}"/>
    <cellStyle name="Note 2 4 2 4 3" xfId="38166" xr:uid="{00000000-0005-0000-0000-000007950000}"/>
    <cellStyle name="Note 2 4 2 5" xfId="38167" xr:uid="{00000000-0005-0000-0000-000008950000}"/>
    <cellStyle name="Note 2 4 2 5 2" xfId="38168" xr:uid="{00000000-0005-0000-0000-000009950000}"/>
    <cellStyle name="Note 2 4 2 5 2 2" xfId="38169" xr:uid="{00000000-0005-0000-0000-00000A950000}"/>
    <cellStyle name="Note 2 4 2 5 3" xfId="38170" xr:uid="{00000000-0005-0000-0000-00000B950000}"/>
    <cellStyle name="Note 2 4 2 6" xfId="38171" xr:uid="{00000000-0005-0000-0000-00000C950000}"/>
    <cellStyle name="Note 2 4 2 6 2" xfId="38172" xr:uid="{00000000-0005-0000-0000-00000D950000}"/>
    <cellStyle name="Note 2 4 2 7" xfId="38173" xr:uid="{00000000-0005-0000-0000-00000E950000}"/>
    <cellStyle name="Note 2 4 3" xfId="38174" xr:uid="{00000000-0005-0000-0000-00000F950000}"/>
    <cellStyle name="Note 2 4 3 2" xfId="38175" xr:uid="{00000000-0005-0000-0000-000010950000}"/>
    <cellStyle name="Note 2 4 3 2 2" xfId="38176" xr:uid="{00000000-0005-0000-0000-000011950000}"/>
    <cellStyle name="Note 2 4 3 2 2 2" xfId="38177" xr:uid="{00000000-0005-0000-0000-000012950000}"/>
    <cellStyle name="Note 2 4 3 2 2 2 2" xfId="38178" xr:uid="{00000000-0005-0000-0000-000013950000}"/>
    <cellStyle name="Note 2 4 3 2 2 2 2 2" xfId="38179" xr:uid="{00000000-0005-0000-0000-000014950000}"/>
    <cellStyle name="Note 2 4 3 2 2 2 3" xfId="38180" xr:uid="{00000000-0005-0000-0000-000015950000}"/>
    <cellStyle name="Note 2 4 3 2 2 3" xfId="38181" xr:uid="{00000000-0005-0000-0000-000016950000}"/>
    <cellStyle name="Note 2 4 3 2 2 3 2" xfId="38182" xr:uid="{00000000-0005-0000-0000-000017950000}"/>
    <cellStyle name="Note 2 4 3 2 2 4" xfId="38183" xr:uid="{00000000-0005-0000-0000-000018950000}"/>
    <cellStyle name="Note 2 4 3 2 3" xfId="38184" xr:uid="{00000000-0005-0000-0000-000019950000}"/>
    <cellStyle name="Note 2 4 3 2 3 2" xfId="38185" xr:uid="{00000000-0005-0000-0000-00001A950000}"/>
    <cellStyle name="Note 2 4 3 2 3 2 2" xfId="38186" xr:uid="{00000000-0005-0000-0000-00001B950000}"/>
    <cellStyle name="Note 2 4 3 2 3 3" xfId="38187" xr:uid="{00000000-0005-0000-0000-00001C950000}"/>
    <cellStyle name="Note 2 4 3 2 4" xfId="38188" xr:uid="{00000000-0005-0000-0000-00001D950000}"/>
    <cellStyle name="Note 2 4 3 2 4 2" xfId="38189" xr:uid="{00000000-0005-0000-0000-00001E950000}"/>
    <cellStyle name="Note 2 4 3 2 4 2 2" xfId="38190" xr:uid="{00000000-0005-0000-0000-00001F950000}"/>
    <cellStyle name="Note 2 4 3 2 4 3" xfId="38191" xr:uid="{00000000-0005-0000-0000-000020950000}"/>
    <cellStyle name="Note 2 4 3 2 5" xfId="38192" xr:uid="{00000000-0005-0000-0000-000021950000}"/>
    <cellStyle name="Note 2 4 3 2 5 2" xfId="38193" xr:uid="{00000000-0005-0000-0000-000022950000}"/>
    <cellStyle name="Note 2 4 3 2 6" xfId="38194" xr:uid="{00000000-0005-0000-0000-000023950000}"/>
    <cellStyle name="Note 2 4 3 3" xfId="38195" xr:uid="{00000000-0005-0000-0000-000024950000}"/>
    <cellStyle name="Note 2 4 3 3 2" xfId="38196" xr:uid="{00000000-0005-0000-0000-000025950000}"/>
    <cellStyle name="Note 2 4 3 3 2 2" xfId="38197" xr:uid="{00000000-0005-0000-0000-000026950000}"/>
    <cellStyle name="Note 2 4 3 3 2 2 2" xfId="38198" xr:uid="{00000000-0005-0000-0000-000027950000}"/>
    <cellStyle name="Note 2 4 3 3 2 3" xfId="38199" xr:uid="{00000000-0005-0000-0000-000028950000}"/>
    <cellStyle name="Note 2 4 3 3 3" xfId="38200" xr:uid="{00000000-0005-0000-0000-000029950000}"/>
    <cellStyle name="Note 2 4 3 3 3 2" xfId="38201" xr:uid="{00000000-0005-0000-0000-00002A950000}"/>
    <cellStyle name="Note 2 4 3 3 4" xfId="38202" xr:uid="{00000000-0005-0000-0000-00002B950000}"/>
    <cellStyle name="Note 2 4 3 4" xfId="38203" xr:uid="{00000000-0005-0000-0000-00002C950000}"/>
    <cellStyle name="Note 2 4 3 4 2" xfId="38204" xr:uid="{00000000-0005-0000-0000-00002D950000}"/>
    <cellStyle name="Note 2 4 3 4 2 2" xfId="38205" xr:uid="{00000000-0005-0000-0000-00002E950000}"/>
    <cellStyle name="Note 2 4 3 4 3" xfId="38206" xr:uid="{00000000-0005-0000-0000-00002F950000}"/>
    <cellStyle name="Note 2 4 3 5" xfId="38207" xr:uid="{00000000-0005-0000-0000-000030950000}"/>
    <cellStyle name="Note 2 4 3 5 2" xfId="38208" xr:uid="{00000000-0005-0000-0000-000031950000}"/>
    <cellStyle name="Note 2 4 3 5 2 2" xfId="38209" xr:uid="{00000000-0005-0000-0000-000032950000}"/>
    <cellStyle name="Note 2 4 3 5 3" xfId="38210" xr:uid="{00000000-0005-0000-0000-000033950000}"/>
    <cellStyle name="Note 2 4 3 6" xfId="38211" xr:uid="{00000000-0005-0000-0000-000034950000}"/>
    <cellStyle name="Note 2 4 3 6 2" xfId="38212" xr:uid="{00000000-0005-0000-0000-000035950000}"/>
    <cellStyle name="Note 2 4 3 7" xfId="38213" xr:uid="{00000000-0005-0000-0000-000036950000}"/>
    <cellStyle name="Note 2 4 4" xfId="38214" xr:uid="{00000000-0005-0000-0000-000037950000}"/>
    <cellStyle name="Note 2 4 4 2" xfId="38215" xr:uid="{00000000-0005-0000-0000-000038950000}"/>
    <cellStyle name="Note 2 4 4 2 2" xfId="38216" xr:uid="{00000000-0005-0000-0000-000039950000}"/>
    <cellStyle name="Note 2 4 4 2 2 2" xfId="38217" xr:uid="{00000000-0005-0000-0000-00003A950000}"/>
    <cellStyle name="Note 2 4 4 2 2 2 2" xfId="38218" xr:uid="{00000000-0005-0000-0000-00003B950000}"/>
    <cellStyle name="Note 2 4 4 2 2 3" xfId="38219" xr:uid="{00000000-0005-0000-0000-00003C950000}"/>
    <cellStyle name="Note 2 4 4 2 3" xfId="38220" xr:uid="{00000000-0005-0000-0000-00003D950000}"/>
    <cellStyle name="Note 2 4 4 2 3 2" xfId="38221" xr:uid="{00000000-0005-0000-0000-00003E950000}"/>
    <cellStyle name="Note 2 4 4 2 4" xfId="38222" xr:uid="{00000000-0005-0000-0000-00003F950000}"/>
    <cellStyle name="Note 2 4 4 3" xfId="38223" xr:uid="{00000000-0005-0000-0000-000040950000}"/>
    <cellStyle name="Note 2 4 4 3 2" xfId="38224" xr:uid="{00000000-0005-0000-0000-000041950000}"/>
    <cellStyle name="Note 2 4 4 3 2 2" xfId="38225" xr:uid="{00000000-0005-0000-0000-000042950000}"/>
    <cellStyle name="Note 2 4 4 3 3" xfId="38226" xr:uid="{00000000-0005-0000-0000-000043950000}"/>
    <cellStyle name="Note 2 4 4 4" xfId="38227" xr:uid="{00000000-0005-0000-0000-000044950000}"/>
    <cellStyle name="Note 2 4 4 4 2" xfId="38228" xr:uid="{00000000-0005-0000-0000-000045950000}"/>
    <cellStyle name="Note 2 4 4 4 2 2" xfId="38229" xr:uid="{00000000-0005-0000-0000-000046950000}"/>
    <cellStyle name="Note 2 4 4 4 3" xfId="38230" xr:uid="{00000000-0005-0000-0000-000047950000}"/>
    <cellStyle name="Note 2 4 4 5" xfId="38231" xr:uid="{00000000-0005-0000-0000-000048950000}"/>
    <cellStyle name="Note 2 4 4 5 2" xfId="38232" xr:uid="{00000000-0005-0000-0000-000049950000}"/>
    <cellStyle name="Note 2 4 4 6" xfId="38233" xr:uid="{00000000-0005-0000-0000-00004A950000}"/>
    <cellStyle name="Note 2 4 5" xfId="38234" xr:uid="{00000000-0005-0000-0000-00004B950000}"/>
    <cellStyle name="Note 2 4 5 2" xfId="38235" xr:uid="{00000000-0005-0000-0000-00004C950000}"/>
    <cellStyle name="Note 2 4 5 2 2" xfId="38236" xr:uid="{00000000-0005-0000-0000-00004D950000}"/>
    <cellStyle name="Note 2 4 5 2 2 2" xfId="38237" xr:uid="{00000000-0005-0000-0000-00004E950000}"/>
    <cellStyle name="Note 2 4 5 2 3" xfId="38238" xr:uid="{00000000-0005-0000-0000-00004F950000}"/>
    <cellStyle name="Note 2 4 5 3" xfId="38239" xr:uid="{00000000-0005-0000-0000-000050950000}"/>
    <cellStyle name="Note 2 4 5 3 2" xfId="38240" xr:uid="{00000000-0005-0000-0000-000051950000}"/>
    <cellStyle name="Note 2 4 5 4" xfId="38241" xr:uid="{00000000-0005-0000-0000-000052950000}"/>
    <cellStyle name="Note 2 4 6" xfId="38242" xr:uid="{00000000-0005-0000-0000-000053950000}"/>
    <cellStyle name="Note 2 4 6 2" xfId="38243" xr:uid="{00000000-0005-0000-0000-000054950000}"/>
    <cellStyle name="Note 2 4 6 2 2" xfId="38244" xr:uid="{00000000-0005-0000-0000-000055950000}"/>
    <cellStyle name="Note 2 4 6 3" xfId="38245" xr:uid="{00000000-0005-0000-0000-000056950000}"/>
    <cellStyle name="Note 2 4 7" xfId="38246" xr:uid="{00000000-0005-0000-0000-000057950000}"/>
    <cellStyle name="Note 2 4 7 2" xfId="38247" xr:uid="{00000000-0005-0000-0000-000058950000}"/>
    <cellStyle name="Note 2 4 7 2 2" xfId="38248" xr:uid="{00000000-0005-0000-0000-000059950000}"/>
    <cellStyle name="Note 2 4 7 3" xfId="38249" xr:uid="{00000000-0005-0000-0000-00005A950000}"/>
    <cellStyle name="Note 2 4 8" xfId="38250" xr:uid="{00000000-0005-0000-0000-00005B950000}"/>
    <cellStyle name="Note 2 4 8 2" xfId="38251" xr:uid="{00000000-0005-0000-0000-00005C950000}"/>
    <cellStyle name="Note 2 4 9" xfId="38252" xr:uid="{00000000-0005-0000-0000-00005D950000}"/>
    <cellStyle name="Note 2 5" xfId="38253" xr:uid="{00000000-0005-0000-0000-00005E950000}"/>
    <cellStyle name="Note 2 5 2" xfId="38254" xr:uid="{00000000-0005-0000-0000-00005F950000}"/>
    <cellStyle name="Note 2 5 2 2" xfId="38255" xr:uid="{00000000-0005-0000-0000-000060950000}"/>
    <cellStyle name="Note 2 5 2 2 2" xfId="38256" xr:uid="{00000000-0005-0000-0000-000061950000}"/>
    <cellStyle name="Note 2 5 2 2 2 2" xfId="38257" xr:uid="{00000000-0005-0000-0000-000062950000}"/>
    <cellStyle name="Note 2 5 2 2 2 2 2" xfId="38258" xr:uid="{00000000-0005-0000-0000-000063950000}"/>
    <cellStyle name="Note 2 5 2 2 2 2 2 2" xfId="38259" xr:uid="{00000000-0005-0000-0000-000064950000}"/>
    <cellStyle name="Note 2 5 2 2 2 2 3" xfId="38260" xr:uid="{00000000-0005-0000-0000-000065950000}"/>
    <cellStyle name="Note 2 5 2 2 2 3" xfId="38261" xr:uid="{00000000-0005-0000-0000-000066950000}"/>
    <cellStyle name="Note 2 5 2 2 2 3 2" xfId="38262" xr:uid="{00000000-0005-0000-0000-000067950000}"/>
    <cellStyle name="Note 2 5 2 2 2 4" xfId="38263" xr:uid="{00000000-0005-0000-0000-000068950000}"/>
    <cellStyle name="Note 2 5 2 2 3" xfId="38264" xr:uid="{00000000-0005-0000-0000-000069950000}"/>
    <cellStyle name="Note 2 5 2 2 3 2" xfId="38265" xr:uid="{00000000-0005-0000-0000-00006A950000}"/>
    <cellStyle name="Note 2 5 2 2 3 2 2" xfId="38266" xr:uid="{00000000-0005-0000-0000-00006B950000}"/>
    <cellStyle name="Note 2 5 2 2 3 3" xfId="38267" xr:uid="{00000000-0005-0000-0000-00006C950000}"/>
    <cellStyle name="Note 2 5 2 2 4" xfId="38268" xr:uid="{00000000-0005-0000-0000-00006D950000}"/>
    <cellStyle name="Note 2 5 2 2 4 2" xfId="38269" xr:uid="{00000000-0005-0000-0000-00006E950000}"/>
    <cellStyle name="Note 2 5 2 2 4 2 2" xfId="38270" xr:uid="{00000000-0005-0000-0000-00006F950000}"/>
    <cellStyle name="Note 2 5 2 2 4 3" xfId="38271" xr:uid="{00000000-0005-0000-0000-000070950000}"/>
    <cellStyle name="Note 2 5 2 2 5" xfId="38272" xr:uid="{00000000-0005-0000-0000-000071950000}"/>
    <cellStyle name="Note 2 5 2 2 5 2" xfId="38273" xr:uid="{00000000-0005-0000-0000-000072950000}"/>
    <cellStyle name="Note 2 5 2 2 6" xfId="38274" xr:uid="{00000000-0005-0000-0000-000073950000}"/>
    <cellStyle name="Note 2 5 2 3" xfId="38275" xr:uid="{00000000-0005-0000-0000-000074950000}"/>
    <cellStyle name="Note 2 5 2 3 2" xfId="38276" xr:uid="{00000000-0005-0000-0000-000075950000}"/>
    <cellStyle name="Note 2 5 2 3 2 2" xfId="38277" xr:uid="{00000000-0005-0000-0000-000076950000}"/>
    <cellStyle name="Note 2 5 2 3 2 2 2" xfId="38278" xr:uid="{00000000-0005-0000-0000-000077950000}"/>
    <cellStyle name="Note 2 5 2 3 2 3" xfId="38279" xr:uid="{00000000-0005-0000-0000-000078950000}"/>
    <cellStyle name="Note 2 5 2 3 3" xfId="38280" xr:uid="{00000000-0005-0000-0000-000079950000}"/>
    <cellStyle name="Note 2 5 2 3 3 2" xfId="38281" xr:uid="{00000000-0005-0000-0000-00007A950000}"/>
    <cellStyle name="Note 2 5 2 3 4" xfId="38282" xr:uid="{00000000-0005-0000-0000-00007B950000}"/>
    <cellStyle name="Note 2 5 2 4" xfId="38283" xr:uid="{00000000-0005-0000-0000-00007C950000}"/>
    <cellStyle name="Note 2 5 2 4 2" xfId="38284" xr:uid="{00000000-0005-0000-0000-00007D950000}"/>
    <cellStyle name="Note 2 5 2 4 2 2" xfId="38285" xr:uid="{00000000-0005-0000-0000-00007E950000}"/>
    <cellStyle name="Note 2 5 2 4 3" xfId="38286" xr:uid="{00000000-0005-0000-0000-00007F950000}"/>
    <cellStyle name="Note 2 5 2 5" xfId="38287" xr:uid="{00000000-0005-0000-0000-000080950000}"/>
    <cellStyle name="Note 2 5 2 5 2" xfId="38288" xr:uid="{00000000-0005-0000-0000-000081950000}"/>
    <cellStyle name="Note 2 5 2 5 2 2" xfId="38289" xr:uid="{00000000-0005-0000-0000-000082950000}"/>
    <cellStyle name="Note 2 5 2 5 3" xfId="38290" xr:uid="{00000000-0005-0000-0000-000083950000}"/>
    <cellStyle name="Note 2 5 2 6" xfId="38291" xr:uid="{00000000-0005-0000-0000-000084950000}"/>
    <cellStyle name="Note 2 5 2 6 2" xfId="38292" xr:uid="{00000000-0005-0000-0000-000085950000}"/>
    <cellStyle name="Note 2 5 2 7" xfId="38293" xr:uid="{00000000-0005-0000-0000-000086950000}"/>
    <cellStyle name="Note 2 5 3" xfId="38294" xr:uid="{00000000-0005-0000-0000-000087950000}"/>
    <cellStyle name="Note 2 5 3 2" xfId="38295" xr:uid="{00000000-0005-0000-0000-000088950000}"/>
    <cellStyle name="Note 2 5 3 2 2" xfId="38296" xr:uid="{00000000-0005-0000-0000-000089950000}"/>
    <cellStyle name="Note 2 5 3 2 2 2" xfId="38297" xr:uid="{00000000-0005-0000-0000-00008A950000}"/>
    <cellStyle name="Note 2 5 3 2 2 2 2" xfId="38298" xr:uid="{00000000-0005-0000-0000-00008B950000}"/>
    <cellStyle name="Note 2 5 3 2 2 3" xfId="38299" xr:uid="{00000000-0005-0000-0000-00008C950000}"/>
    <cellStyle name="Note 2 5 3 2 3" xfId="38300" xr:uid="{00000000-0005-0000-0000-00008D950000}"/>
    <cellStyle name="Note 2 5 3 2 3 2" xfId="38301" xr:uid="{00000000-0005-0000-0000-00008E950000}"/>
    <cellStyle name="Note 2 5 3 2 4" xfId="38302" xr:uid="{00000000-0005-0000-0000-00008F950000}"/>
    <cellStyle name="Note 2 5 3 3" xfId="38303" xr:uid="{00000000-0005-0000-0000-000090950000}"/>
    <cellStyle name="Note 2 5 3 3 2" xfId="38304" xr:uid="{00000000-0005-0000-0000-000091950000}"/>
    <cellStyle name="Note 2 5 3 3 2 2" xfId="38305" xr:uid="{00000000-0005-0000-0000-000092950000}"/>
    <cellStyle name="Note 2 5 3 3 3" xfId="38306" xr:uid="{00000000-0005-0000-0000-000093950000}"/>
    <cellStyle name="Note 2 5 3 4" xfId="38307" xr:uid="{00000000-0005-0000-0000-000094950000}"/>
    <cellStyle name="Note 2 5 3 4 2" xfId="38308" xr:uid="{00000000-0005-0000-0000-000095950000}"/>
    <cellStyle name="Note 2 5 3 4 2 2" xfId="38309" xr:uid="{00000000-0005-0000-0000-000096950000}"/>
    <cellStyle name="Note 2 5 3 4 3" xfId="38310" xr:uid="{00000000-0005-0000-0000-000097950000}"/>
    <cellStyle name="Note 2 5 3 5" xfId="38311" xr:uid="{00000000-0005-0000-0000-000098950000}"/>
    <cellStyle name="Note 2 5 3 5 2" xfId="38312" xr:uid="{00000000-0005-0000-0000-000099950000}"/>
    <cellStyle name="Note 2 5 3 6" xfId="38313" xr:uid="{00000000-0005-0000-0000-00009A950000}"/>
    <cellStyle name="Note 2 5 4" xfId="38314" xr:uid="{00000000-0005-0000-0000-00009B950000}"/>
    <cellStyle name="Note 2 5 4 2" xfId="38315" xr:uid="{00000000-0005-0000-0000-00009C950000}"/>
    <cellStyle name="Note 2 5 4 2 2" xfId="38316" xr:uid="{00000000-0005-0000-0000-00009D950000}"/>
    <cellStyle name="Note 2 5 4 2 2 2" xfId="38317" xr:uid="{00000000-0005-0000-0000-00009E950000}"/>
    <cellStyle name="Note 2 5 4 2 3" xfId="38318" xr:uid="{00000000-0005-0000-0000-00009F950000}"/>
    <cellStyle name="Note 2 5 4 3" xfId="38319" xr:uid="{00000000-0005-0000-0000-0000A0950000}"/>
    <cellStyle name="Note 2 5 4 3 2" xfId="38320" xr:uid="{00000000-0005-0000-0000-0000A1950000}"/>
    <cellStyle name="Note 2 5 4 4" xfId="38321" xr:uid="{00000000-0005-0000-0000-0000A2950000}"/>
    <cellStyle name="Note 2 5 5" xfId="38322" xr:uid="{00000000-0005-0000-0000-0000A3950000}"/>
    <cellStyle name="Note 2 5 5 2" xfId="38323" xr:uid="{00000000-0005-0000-0000-0000A4950000}"/>
    <cellStyle name="Note 2 5 5 2 2" xfId="38324" xr:uid="{00000000-0005-0000-0000-0000A5950000}"/>
    <cellStyle name="Note 2 5 5 3" xfId="38325" xr:uid="{00000000-0005-0000-0000-0000A6950000}"/>
    <cellStyle name="Note 2 5 6" xfId="38326" xr:uid="{00000000-0005-0000-0000-0000A7950000}"/>
    <cellStyle name="Note 2 5 6 2" xfId="38327" xr:uid="{00000000-0005-0000-0000-0000A8950000}"/>
    <cellStyle name="Note 2 5 6 2 2" xfId="38328" xr:uid="{00000000-0005-0000-0000-0000A9950000}"/>
    <cellStyle name="Note 2 5 6 3" xfId="38329" xr:uid="{00000000-0005-0000-0000-0000AA950000}"/>
    <cellStyle name="Note 2 5 7" xfId="38330" xr:uid="{00000000-0005-0000-0000-0000AB950000}"/>
    <cellStyle name="Note 2 5 7 2" xfId="38331" xr:uid="{00000000-0005-0000-0000-0000AC950000}"/>
    <cellStyle name="Note 2 5 8" xfId="38332" xr:uid="{00000000-0005-0000-0000-0000AD950000}"/>
    <cellStyle name="Note 2 6" xfId="38333" xr:uid="{00000000-0005-0000-0000-0000AE950000}"/>
    <cellStyle name="Note 2 6 2" xfId="38334" xr:uid="{00000000-0005-0000-0000-0000AF950000}"/>
    <cellStyle name="Note 2 6 2 2" xfId="38335" xr:uid="{00000000-0005-0000-0000-0000B0950000}"/>
    <cellStyle name="Note 2 6 2 2 2" xfId="38336" xr:uid="{00000000-0005-0000-0000-0000B1950000}"/>
    <cellStyle name="Note 2 6 2 2 2 2" xfId="38337" xr:uid="{00000000-0005-0000-0000-0000B2950000}"/>
    <cellStyle name="Note 2 6 2 2 2 2 2" xfId="38338" xr:uid="{00000000-0005-0000-0000-0000B3950000}"/>
    <cellStyle name="Note 2 6 2 2 2 3" xfId="38339" xr:uid="{00000000-0005-0000-0000-0000B4950000}"/>
    <cellStyle name="Note 2 6 2 2 3" xfId="38340" xr:uid="{00000000-0005-0000-0000-0000B5950000}"/>
    <cellStyle name="Note 2 6 2 2 3 2" xfId="38341" xr:uid="{00000000-0005-0000-0000-0000B6950000}"/>
    <cellStyle name="Note 2 6 2 2 4" xfId="38342" xr:uid="{00000000-0005-0000-0000-0000B7950000}"/>
    <cellStyle name="Note 2 6 2 3" xfId="38343" xr:uid="{00000000-0005-0000-0000-0000B8950000}"/>
    <cellStyle name="Note 2 6 2 3 2" xfId="38344" xr:uid="{00000000-0005-0000-0000-0000B9950000}"/>
    <cellStyle name="Note 2 6 2 3 2 2" xfId="38345" xr:uid="{00000000-0005-0000-0000-0000BA950000}"/>
    <cellStyle name="Note 2 6 2 3 3" xfId="38346" xr:uid="{00000000-0005-0000-0000-0000BB950000}"/>
    <cellStyle name="Note 2 6 2 4" xfId="38347" xr:uid="{00000000-0005-0000-0000-0000BC950000}"/>
    <cellStyle name="Note 2 6 2 4 2" xfId="38348" xr:uid="{00000000-0005-0000-0000-0000BD950000}"/>
    <cellStyle name="Note 2 6 2 4 2 2" xfId="38349" xr:uid="{00000000-0005-0000-0000-0000BE950000}"/>
    <cellStyle name="Note 2 6 2 4 3" xfId="38350" xr:uid="{00000000-0005-0000-0000-0000BF950000}"/>
    <cellStyle name="Note 2 6 2 5" xfId="38351" xr:uid="{00000000-0005-0000-0000-0000C0950000}"/>
    <cellStyle name="Note 2 6 2 5 2" xfId="38352" xr:uid="{00000000-0005-0000-0000-0000C1950000}"/>
    <cellStyle name="Note 2 6 2 6" xfId="38353" xr:uid="{00000000-0005-0000-0000-0000C2950000}"/>
    <cellStyle name="Note 2 6 3" xfId="38354" xr:uid="{00000000-0005-0000-0000-0000C3950000}"/>
    <cellStyle name="Note 2 6 3 2" xfId="38355" xr:uid="{00000000-0005-0000-0000-0000C4950000}"/>
    <cellStyle name="Note 2 6 3 2 2" xfId="38356" xr:uid="{00000000-0005-0000-0000-0000C5950000}"/>
    <cellStyle name="Note 2 6 3 2 2 2" xfId="38357" xr:uid="{00000000-0005-0000-0000-0000C6950000}"/>
    <cellStyle name="Note 2 6 3 2 3" xfId="38358" xr:uid="{00000000-0005-0000-0000-0000C7950000}"/>
    <cellStyle name="Note 2 6 3 3" xfId="38359" xr:uid="{00000000-0005-0000-0000-0000C8950000}"/>
    <cellStyle name="Note 2 6 3 3 2" xfId="38360" xr:uid="{00000000-0005-0000-0000-0000C9950000}"/>
    <cellStyle name="Note 2 6 3 4" xfId="38361" xr:uid="{00000000-0005-0000-0000-0000CA950000}"/>
    <cellStyle name="Note 2 6 4" xfId="38362" xr:uid="{00000000-0005-0000-0000-0000CB950000}"/>
    <cellStyle name="Note 2 6 4 2" xfId="38363" xr:uid="{00000000-0005-0000-0000-0000CC950000}"/>
    <cellStyle name="Note 2 6 4 2 2" xfId="38364" xr:uid="{00000000-0005-0000-0000-0000CD950000}"/>
    <cellStyle name="Note 2 6 4 3" xfId="38365" xr:uid="{00000000-0005-0000-0000-0000CE950000}"/>
    <cellStyle name="Note 2 6 5" xfId="38366" xr:uid="{00000000-0005-0000-0000-0000CF950000}"/>
    <cellStyle name="Note 2 6 5 2" xfId="38367" xr:uid="{00000000-0005-0000-0000-0000D0950000}"/>
    <cellStyle name="Note 2 6 5 2 2" xfId="38368" xr:uid="{00000000-0005-0000-0000-0000D1950000}"/>
    <cellStyle name="Note 2 6 5 3" xfId="38369" xr:uid="{00000000-0005-0000-0000-0000D2950000}"/>
    <cellStyle name="Note 2 6 6" xfId="38370" xr:uid="{00000000-0005-0000-0000-0000D3950000}"/>
    <cellStyle name="Note 2 6 6 2" xfId="38371" xr:uid="{00000000-0005-0000-0000-0000D4950000}"/>
    <cellStyle name="Note 2 6 7" xfId="38372" xr:uid="{00000000-0005-0000-0000-0000D5950000}"/>
    <cellStyle name="Note 2 7" xfId="38373" xr:uid="{00000000-0005-0000-0000-0000D6950000}"/>
    <cellStyle name="Note 2 7 2" xfId="38374" xr:uid="{00000000-0005-0000-0000-0000D7950000}"/>
    <cellStyle name="Note 2 7 2 2" xfId="38375" xr:uid="{00000000-0005-0000-0000-0000D8950000}"/>
    <cellStyle name="Note 2 7 2 2 2" xfId="38376" xr:uid="{00000000-0005-0000-0000-0000D9950000}"/>
    <cellStyle name="Note 2 7 2 2 2 2" xfId="38377" xr:uid="{00000000-0005-0000-0000-0000DA950000}"/>
    <cellStyle name="Note 2 7 2 2 2 2 2" xfId="38378" xr:uid="{00000000-0005-0000-0000-0000DB950000}"/>
    <cellStyle name="Note 2 7 2 2 2 3" xfId="38379" xr:uid="{00000000-0005-0000-0000-0000DC950000}"/>
    <cellStyle name="Note 2 7 2 2 3" xfId="38380" xr:uid="{00000000-0005-0000-0000-0000DD950000}"/>
    <cellStyle name="Note 2 7 2 2 3 2" xfId="38381" xr:uid="{00000000-0005-0000-0000-0000DE950000}"/>
    <cellStyle name="Note 2 7 2 2 4" xfId="38382" xr:uid="{00000000-0005-0000-0000-0000DF950000}"/>
    <cellStyle name="Note 2 7 2 3" xfId="38383" xr:uid="{00000000-0005-0000-0000-0000E0950000}"/>
    <cellStyle name="Note 2 7 2 3 2" xfId="38384" xr:uid="{00000000-0005-0000-0000-0000E1950000}"/>
    <cellStyle name="Note 2 7 2 3 2 2" xfId="38385" xr:uid="{00000000-0005-0000-0000-0000E2950000}"/>
    <cellStyle name="Note 2 7 2 3 3" xfId="38386" xr:uid="{00000000-0005-0000-0000-0000E3950000}"/>
    <cellStyle name="Note 2 7 2 4" xfId="38387" xr:uid="{00000000-0005-0000-0000-0000E4950000}"/>
    <cellStyle name="Note 2 7 2 4 2" xfId="38388" xr:uid="{00000000-0005-0000-0000-0000E5950000}"/>
    <cellStyle name="Note 2 7 2 4 2 2" xfId="38389" xr:uid="{00000000-0005-0000-0000-0000E6950000}"/>
    <cellStyle name="Note 2 7 2 4 3" xfId="38390" xr:uid="{00000000-0005-0000-0000-0000E7950000}"/>
    <cellStyle name="Note 2 7 2 5" xfId="38391" xr:uid="{00000000-0005-0000-0000-0000E8950000}"/>
    <cellStyle name="Note 2 7 2 5 2" xfId="38392" xr:uid="{00000000-0005-0000-0000-0000E9950000}"/>
    <cellStyle name="Note 2 7 2 6" xfId="38393" xr:uid="{00000000-0005-0000-0000-0000EA950000}"/>
    <cellStyle name="Note 2 7 3" xfId="38394" xr:uid="{00000000-0005-0000-0000-0000EB950000}"/>
    <cellStyle name="Note 2 7 3 2" xfId="38395" xr:uid="{00000000-0005-0000-0000-0000EC950000}"/>
    <cellStyle name="Note 2 7 3 2 2" xfId="38396" xr:uid="{00000000-0005-0000-0000-0000ED950000}"/>
    <cellStyle name="Note 2 7 3 2 2 2" xfId="38397" xr:uid="{00000000-0005-0000-0000-0000EE950000}"/>
    <cellStyle name="Note 2 7 3 2 3" xfId="38398" xr:uid="{00000000-0005-0000-0000-0000EF950000}"/>
    <cellStyle name="Note 2 7 3 3" xfId="38399" xr:uid="{00000000-0005-0000-0000-0000F0950000}"/>
    <cellStyle name="Note 2 7 3 3 2" xfId="38400" xr:uid="{00000000-0005-0000-0000-0000F1950000}"/>
    <cellStyle name="Note 2 7 3 4" xfId="38401" xr:uid="{00000000-0005-0000-0000-0000F2950000}"/>
    <cellStyle name="Note 2 7 4" xfId="38402" xr:uid="{00000000-0005-0000-0000-0000F3950000}"/>
    <cellStyle name="Note 2 7 4 2" xfId="38403" xr:uid="{00000000-0005-0000-0000-0000F4950000}"/>
    <cellStyle name="Note 2 7 4 2 2" xfId="38404" xr:uid="{00000000-0005-0000-0000-0000F5950000}"/>
    <cellStyle name="Note 2 7 4 3" xfId="38405" xr:uid="{00000000-0005-0000-0000-0000F6950000}"/>
    <cellStyle name="Note 2 7 5" xfId="38406" xr:uid="{00000000-0005-0000-0000-0000F7950000}"/>
    <cellStyle name="Note 2 7 5 2" xfId="38407" xr:uid="{00000000-0005-0000-0000-0000F8950000}"/>
    <cellStyle name="Note 2 7 5 2 2" xfId="38408" xr:uid="{00000000-0005-0000-0000-0000F9950000}"/>
    <cellStyle name="Note 2 7 5 3" xfId="38409" xr:uid="{00000000-0005-0000-0000-0000FA950000}"/>
    <cellStyle name="Note 2 7 6" xfId="38410" xr:uid="{00000000-0005-0000-0000-0000FB950000}"/>
    <cellStyle name="Note 2 7 6 2" xfId="38411" xr:uid="{00000000-0005-0000-0000-0000FC950000}"/>
    <cellStyle name="Note 2 7 7" xfId="38412" xr:uid="{00000000-0005-0000-0000-0000FD950000}"/>
    <cellStyle name="Note 2 8" xfId="38413" xr:uid="{00000000-0005-0000-0000-0000FE950000}"/>
    <cellStyle name="Note 2 8 2" xfId="38414" xr:uid="{00000000-0005-0000-0000-0000FF950000}"/>
    <cellStyle name="Note 2 8 2 2" xfId="38415" xr:uid="{00000000-0005-0000-0000-000000960000}"/>
    <cellStyle name="Note 2 8 2 2 2" xfId="38416" xr:uid="{00000000-0005-0000-0000-000001960000}"/>
    <cellStyle name="Note 2 8 2 2 2 2" xfId="38417" xr:uid="{00000000-0005-0000-0000-000002960000}"/>
    <cellStyle name="Note 2 8 2 2 2 2 2" xfId="38418" xr:uid="{00000000-0005-0000-0000-000003960000}"/>
    <cellStyle name="Note 2 8 2 2 2 3" xfId="38419" xr:uid="{00000000-0005-0000-0000-000004960000}"/>
    <cellStyle name="Note 2 8 2 2 3" xfId="38420" xr:uid="{00000000-0005-0000-0000-000005960000}"/>
    <cellStyle name="Note 2 8 2 2 3 2" xfId="38421" xr:uid="{00000000-0005-0000-0000-000006960000}"/>
    <cellStyle name="Note 2 8 2 2 4" xfId="38422" xr:uid="{00000000-0005-0000-0000-000007960000}"/>
    <cellStyle name="Note 2 8 2 3" xfId="38423" xr:uid="{00000000-0005-0000-0000-000008960000}"/>
    <cellStyle name="Note 2 8 2 3 2" xfId="38424" xr:uid="{00000000-0005-0000-0000-000009960000}"/>
    <cellStyle name="Note 2 8 2 3 2 2" xfId="38425" xr:uid="{00000000-0005-0000-0000-00000A960000}"/>
    <cellStyle name="Note 2 8 2 3 3" xfId="38426" xr:uid="{00000000-0005-0000-0000-00000B960000}"/>
    <cellStyle name="Note 2 8 2 4" xfId="38427" xr:uid="{00000000-0005-0000-0000-00000C960000}"/>
    <cellStyle name="Note 2 8 2 4 2" xfId="38428" xr:uid="{00000000-0005-0000-0000-00000D960000}"/>
    <cellStyle name="Note 2 8 2 4 2 2" xfId="38429" xr:uid="{00000000-0005-0000-0000-00000E960000}"/>
    <cellStyle name="Note 2 8 2 4 3" xfId="38430" xr:uid="{00000000-0005-0000-0000-00000F960000}"/>
    <cellStyle name="Note 2 8 2 5" xfId="38431" xr:uid="{00000000-0005-0000-0000-000010960000}"/>
    <cellStyle name="Note 2 8 2 5 2" xfId="38432" xr:uid="{00000000-0005-0000-0000-000011960000}"/>
    <cellStyle name="Note 2 8 2 6" xfId="38433" xr:uid="{00000000-0005-0000-0000-000012960000}"/>
    <cellStyle name="Note 2 8 3" xfId="38434" xr:uid="{00000000-0005-0000-0000-000013960000}"/>
    <cellStyle name="Note 2 8 3 2" xfId="38435" xr:uid="{00000000-0005-0000-0000-000014960000}"/>
    <cellStyle name="Note 2 8 3 2 2" xfId="38436" xr:uid="{00000000-0005-0000-0000-000015960000}"/>
    <cellStyle name="Note 2 8 3 2 2 2" xfId="38437" xr:uid="{00000000-0005-0000-0000-000016960000}"/>
    <cellStyle name="Note 2 8 3 2 3" xfId="38438" xr:uid="{00000000-0005-0000-0000-000017960000}"/>
    <cellStyle name="Note 2 8 3 3" xfId="38439" xr:uid="{00000000-0005-0000-0000-000018960000}"/>
    <cellStyle name="Note 2 8 3 3 2" xfId="38440" xr:uid="{00000000-0005-0000-0000-000019960000}"/>
    <cellStyle name="Note 2 8 3 4" xfId="38441" xr:uid="{00000000-0005-0000-0000-00001A960000}"/>
    <cellStyle name="Note 2 8 4" xfId="38442" xr:uid="{00000000-0005-0000-0000-00001B960000}"/>
    <cellStyle name="Note 2 8 4 2" xfId="38443" xr:uid="{00000000-0005-0000-0000-00001C960000}"/>
    <cellStyle name="Note 2 8 4 2 2" xfId="38444" xr:uid="{00000000-0005-0000-0000-00001D960000}"/>
    <cellStyle name="Note 2 8 4 3" xfId="38445" xr:uid="{00000000-0005-0000-0000-00001E960000}"/>
    <cellStyle name="Note 2 8 5" xfId="38446" xr:uid="{00000000-0005-0000-0000-00001F960000}"/>
    <cellStyle name="Note 2 8 5 2" xfId="38447" xr:uid="{00000000-0005-0000-0000-000020960000}"/>
    <cellStyle name="Note 2 8 5 2 2" xfId="38448" xr:uid="{00000000-0005-0000-0000-000021960000}"/>
    <cellStyle name="Note 2 8 5 3" xfId="38449" xr:uid="{00000000-0005-0000-0000-000022960000}"/>
    <cellStyle name="Note 2 8 6" xfId="38450" xr:uid="{00000000-0005-0000-0000-000023960000}"/>
    <cellStyle name="Note 2 8 6 2" xfId="38451" xr:uid="{00000000-0005-0000-0000-000024960000}"/>
    <cellStyle name="Note 2 8 7" xfId="38452" xr:uid="{00000000-0005-0000-0000-000025960000}"/>
    <cellStyle name="Note 2 9" xfId="38453" xr:uid="{00000000-0005-0000-0000-000026960000}"/>
    <cellStyle name="Note 2 9 2" xfId="38454" xr:uid="{00000000-0005-0000-0000-000027960000}"/>
    <cellStyle name="Note 2 9 2 2" xfId="38455" xr:uid="{00000000-0005-0000-0000-000028960000}"/>
    <cellStyle name="Note 2 9 2 2 2" xfId="38456" xr:uid="{00000000-0005-0000-0000-000029960000}"/>
    <cellStyle name="Note 2 9 2 2 2 2" xfId="38457" xr:uid="{00000000-0005-0000-0000-00002A960000}"/>
    <cellStyle name="Note 2 9 2 2 3" xfId="38458" xr:uid="{00000000-0005-0000-0000-00002B960000}"/>
    <cellStyle name="Note 2 9 2 3" xfId="38459" xr:uid="{00000000-0005-0000-0000-00002C960000}"/>
    <cellStyle name="Note 2 9 2 3 2" xfId="38460" xr:uid="{00000000-0005-0000-0000-00002D960000}"/>
    <cellStyle name="Note 2 9 2 4" xfId="38461" xr:uid="{00000000-0005-0000-0000-00002E960000}"/>
    <cellStyle name="Note 2 9 3" xfId="38462" xr:uid="{00000000-0005-0000-0000-00002F960000}"/>
    <cellStyle name="Note 2 9 3 2" xfId="38463" xr:uid="{00000000-0005-0000-0000-000030960000}"/>
    <cellStyle name="Note 2 9 3 2 2" xfId="38464" xr:uid="{00000000-0005-0000-0000-000031960000}"/>
    <cellStyle name="Note 2 9 3 3" xfId="38465" xr:uid="{00000000-0005-0000-0000-000032960000}"/>
    <cellStyle name="Note 2 9 4" xfId="38466" xr:uid="{00000000-0005-0000-0000-000033960000}"/>
    <cellStyle name="Note 2 9 4 2" xfId="38467" xr:uid="{00000000-0005-0000-0000-000034960000}"/>
    <cellStyle name="Note 2 9 4 2 2" xfId="38468" xr:uid="{00000000-0005-0000-0000-000035960000}"/>
    <cellStyle name="Note 2 9 4 3" xfId="38469" xr:uid="{00000000-0005-0000-0000-000036960000}"/>
    <cellStyle name="Note 2 9 5" xfId="38470" xr:uid="{00000000-0005-0000-0000-000037960000}"/>
    <cellStyle name="Note 2 9 5 2" xfId="38471" xr:uid="{00000000-0005-0000-0000-000038960000}"/>
    <cellStyle name="Note 2 9 6" xfId="38472" xr:uid="{00000000-0005-0000-0000-000039960000}"/>
    <cellStyle name="Note 20" xfId="38473" xr:uid="{00000000-0005-0000-0000-00003A960000}"/>
    <cellStyle name="Note 20 2" xfId="38474" xr:uid="{00000000-0005-0000-0000-00003B960000}"/>
    <cellStyle name="Note 20 2 2" xfId="38475" xr:uid="{00000000-0005-0000-0000-00003C960000}"/>
    <cellStyle name="Note 20 2 2 2" xfId="38476" xr:uid="{00000000-0005-0000-0000-00003D960000}"/>
    <cellStyle name="Note 20 2 2 2 2" xfId="38477" xr:uid="{00000000-0005-0000-0000-00003E960000}"/>
    <cellStyle name="Note 20 2 2 3" xfId="38478" xr:uid="{00000000-0005-0000-0000-00003F960000}"/>
    <cellStyle name="Note 20 2 3" xfId="38479" xr:uid="{00000000-0005-0000-0000-000040960000}"/>
    <cellStyle name="Note 20 2 3 2" xfId="38480" xr:uid="{00000000-0005-0000-0000-000041960000}"/>
    <cellStyle name="Note 20 2 4" xfId="38481" xr:uid="{00000000-0005-0000-0000-000042960000}"/>
    <cellStyle name="Note 20 3" xfId="38482" xr:uid="{00000000-0005-0000-0000-000043960000}"/>
    <cellStyle name="Note 20 3 2" xfId="38483" xr:uid="{00000000-0005-0000-0000-000044960000}"/>
    <cellStyle name="Note 20 3 2 2" xfId="38484" xr:uid="{00000000-0005-0000-0000-000045960000}"/>
    <cellStyle name="Note 20 3 3" xfId="38485" xr:uid="{00000000-0005-0000-0000-000046960000}"/>
    <cellStyle name="Note 20 4" xfId="38486" xr:uid="{00000000-0005-0000-0000-000047960000}"/>
    <cellStyle name="Note 20 4 2" xfId="38487" xr:uid="{00000000-0005-0000-0000-000048960000}"/>
    <cellStyle name="Note 20 4 2 2" xfId="38488" xr:uid="{00000000-0005-0000-0000-000049960000}"/>
    <cellStyle name="Note 20 4 3" xfId="38489" xr:uid="{00000000-0005-0000-0000-00004A960000}"/>
    <cellStyle name="Note 20 5" xfId="38490" xr:uid="{00000000-0005-0000-0000-00004B960000}"/>
    <cellStyle name="Note 20 5 2" xfId="38491" xr:uid="{00000000-0005-0000-0000-00004C960000}"/>
    <cellStyle name="Note 20 6" xfId="38492" xr:uid="{00000000-0005-0000-0000-00004D960000}"/>
    <cellStyle name="Note 21" xfId="38493" xr:uid="{00000000-0005-0000-0000-00004E960000}"/>
    <cellStyle name="Note 21 2" xfId="38494" xr:uid="{00000000-0005-0000-0000-00004F960000}"/>
    <cellStyle name="Note 21 2 2" xfId="38495" xr:uid="{00000000-0005-0000-0000-000050960000}"/>
    <cellStyle name="Note 21 2 2 2" xfId="38496" xr:uid="{00000000-0005-0000-0000-000051960000}"/>
    <cellStyle name="Note 21 2 2 2 2" xfId="38497" xr:uid="{00000000-0005-0000-0000-000052960000}"/>
    <cellStyle name="Note 21 2 2 3" xfId="38498" xr:uid="{00000000-0005-0000-0000-000053960000}"/>
    <cellStyle name="Note 21 2 3" xfId="38499" xr:uid="{00000000-0005-0000-0000-000054960000}"/>
    <cellStyle name="Note 21 2 3 2" xfId="38500" xr:uid="{00000000-0005-0000-0000-000055960000}"/>
    <cellStyle name="Note 21 2 4" xfId="38501" xr:uid="{00000000-0005-0000-0000-000056960000}"/>
    <cellStyle name="Note 21 3" xfId="38502" xr:uid="{00000000-0005-0000-0000-000057960000}"/>
    <cellStyle name="Note 21 3 2" xfId="38503" xr:uid="{00000000-0005-0000-0000-000058960000}"/>
    <cellStyle name="Note 21 3 2 2" xfId="38504" xr:uid="{00000000-0005-0000-0000-000059960000}"/>
    <cellStyle name="Note 21 3 3" xfId="38505" xr:uid="{00000000-0005-0000-0000-00005A960000}"/>
    <cellStyle name="Note 21 4" xfId="38506" xr:uid="{00000000-0005-0000-0000-00005B960000}"/>
    <cellStyle name="Note 21 4 2" xfId="38507" xr:uid="{00000000-0005-0000-0000-00005C960000}"/>
    <cellStyle name="Note 21 4 2 2" xfId="38508" xr:uid="{00000000-0005-0000-0000-00005D960000}"/>
    <cellStyle name="Note 21 4 3" xfId="38509" xr:uid="{00000000-0005-0000-0000-00005E960000}"/>
    <cellStyle name="Note 21 5" xfId="38510" xr:uid="{00000000-0005-0000-0000-00005F960000}"/>
    <cellStyle name="Note 21 5 2" xfId="38511" xr:uid="{00000000-0005-0000-0000-000060960000}"/>
    <cellStyle name="Note 21 6" xfId="38512" xr:uid="{00000000-0005-0000-0000-000061960000}"/>
    <cellStyle name="Note 22" xfId="38513" xr:uid="{00000000-0005-0000-0000-000062960000}"/>
    <cellStyle name="Note 23" xfId="38514" xr:uid="{00000000-0005-0000-0000-000063960000}"/>
    <cellStyle name="Note 24" xfId="38515" xr:uid="{00000000-0005-0000-0000-000064960000}"/>
    <cellStyle name="Note 3" xfId="116" xr:uid="{00000000-0005-0000-0000-000065960000}"/>
    <cellStyle name="Note 3 10" xfId="38516" xr:uid="{00000000-0005-0000-0000-000066960000}"/>
    <cellStyle name="Note 3 2" xfId="38517" xr:uid="{00000000-0005-0000-0000-000067960000}"/>
    <cellStyle name="Note 3 2 2" xfId="38518" xr:uid="{00000000-0005-0000-0000-000068960000}"/>
    <cellStyle name="Note 3 2 2 2" xfId="38519" xr:uid="{00000000-0005-0000-0000-000069960000}"/>
    <cellStyle name="Note 3 2 2 2 2" xfId="38520" xr:uid="{00000000-0005-0000-0000-00006A960000}"/>
    <cellStyle name="Note 3 2 2 2 2 2" xfId="38521" xr:uid="{00000000-0005-0000-0000-00006B960000}"/>
    <cellStyle name="Note 3 2 2 2 2 2 2" xfId="38522" xr:uid="{00000000-0005-0000-0000-00006C960000}"/>
    <cellStyle name="Note 3 2 2 2 2 2 2 2" xfId="38523" xr:uid="{00000000-0005-0000-0000-00006D960000}"/>
    <cellStyle name="Note 3 2 2 2 2 2 3" xfId="38524" xr:uid="{00000000-0005-0000-0000-00006E960000}"/>
    <cellStyle name="Note 3 2 2 2 2 3" xfId="38525" xr:uid="{00000000-0005-0000-0000-00006F960000}"/>
    <cellStyle name="Note 3 2 2 2 2 3 2" xfId="38526" xr:uid="{00000000-0005-0000-0000-000070960000}"/>
    <cellStyle name="Note 3 2 2 2 2 4" xfId="38527" xr:uid="{00000000-0005-0000-0000-000071960000}"/>
    <cellStyle name="Note 3 2 2 2 3" xfId="38528" xr:uid="{00000000-0005-0000-0000-000072960000}"/>
    <cellStyle name="Note 3 2 2 2 3 2" xfId="38529" xr:uid="{00000000-0005-0000-0000-000073960000}"/>
    <cellStyle name="Note 3 2 2 2 3 2 2" xfId="38530" xr:uid="{00000000-0005-0000-0000-000074960000}"/>
    <cellStyle name="Note 3 2 2 2 3 3" xfId="38531" xr:uid="{00000000-0005-0000-0000-000075960000}"/>
    <cellStyle name="Note 3 2 2 2 4" xfId="38532" xr:uid="{00000000-0005-0000-0000-000076960000}"/>
    <cellStyle name="Note 3 2 2 2 4 2" xfId="38533" xr:uid="{00000000-0005-0000-0000-000077960000}"/>
    <cellStyle name="Note 3 2 2 2 4 2 2" xfId="38534" xr:uid="{00000000-0005-0000-0000-000078960000}"/>
    <cellStyle name="Note 3 2 2 2 4 3" xfId="38535" xr:uid="{00000000-0005-0000-0000-000079960000}"/>
    <cellStyle name="Note 3 2 2 2 5" xfId="38536" xr:uid="{00000000-0005-0000-0000-00007A960000}"/>
    <cellStyle name="Note 3 2 2 2 5 2" xfId="38537" xr:uid="{00000000-0005-0000-0000-00007B960000}"/>
    <cellStyle name="Note 3 2 2 2 6" xfId="38538" xr:uid="{00000000-0005-0000-0000-00007C960000}"/>
    <cellStyle name="Note 3 2 2 3" xfId="38539" xr:uid="{00000000-0005-0000-0000-00007D960000}"/>
    <cellStyle name="Note 3 2 2 3 2" xfId="38540" xr:uid="{00000000-0005-0000-0000-00007E960000}"/>
    <cellStyle name="Note 3 2 2 3 2 2" xfId="38541" xr:uid="{00000000-0005-0000-0000-00007F960000}"/>
    <cellStyle name="Note 3 2 2 3 2 2 2" xfId="38542" xr:uid="{00000000-0005-0000-0000-000080960000}"/>
    <cellStyle name="Note 3 2 2 3 2 3" xfId="38543" xr:uid="{00000000-0005-0000-0000-000081960000}"/>
    <cellStyle name="Note 3 2 2 3 3" xfId="38544" xr:uid="{00000000-0005-0000-0000-000082960000}"/>
    <cellStyle name="Note 3 2 2 3 3 2" xfId="38545" xr:uid="{00000000-0005-0000-0000-000083960000}"/>
    <cellStyle name="Note 3 2 2 3 4" xfId="38546" xr:uid="{00000000-0005-0000-0000-000084960000}"/>
    <cellStyle name="Note 3 2 2 4" xfId="38547" xr:uid="{00000000-0005-0000-0000-000085960000}"/>
    <cellStyle name="Note 3 2 2 4 2" xfId="38548" xr:uid="{00000000-0005-0000-0000-000086960000}"/>
    <cellStyle name="Note 3 2 2 4 2 2" xfId="38549" xr:uid="{00000000-0005-0000-0000-000087960000}"/>
    <cellStyle name="Note 3 2 2 4 3" xfId="38550" xr:uid="{00000000-0005-0000-0000-000088960000}"/>
    <cellStyle name="Note 3 2 2 5" xfId="38551" xr:uid="{00000000-0005-0000-0000-000089960000}"/>
    <cellStyle name="Note 3 2 2 5 2" xfId="38552" xr:uid="{00000000-0005-0000-0000-00008A960000}"/>
    <cellStyle name="Note 3 2 2 5 2 2" xfId="38553" xr:uid="{00000000-0005-0000-0000-00008B960000}"/>
    <cellStyle name="Note 3 2 2 5 3" xfId="38554" xr:uid="{00000000-0005-0000-0000-00008C960000}"/>
    <cellStyle name="Note 3 2 2 6" xfId="38555" xr:uid="{00000000-0005-0000-0000-00008D960000}"/>
    <cellStyle name="Note 3 2 2 6 2" xfId="38556" xr:uid="{00000000-0005-0000-0000-00008E960000}"/>
    <cellStyle name="Note 3 2 2 7" xfId="38557" xr:uid="{00000000-0005-0000-0000-00008F960000}"/>
    <cellStyle name="Note 3 2 3" xfId="38558" xr:uid="{00000000-0005-0000-0000-000090960000}"/>
    <cellStyle name="Note 3 2 3 2" xfId="38559" xr:uid="{00000000-0005-0000-0000-000091960000}"/>
    <cellStyle name="Note 3 2 3 2 2" xfId="38560" xr:uid="{00000000-0005-0000-0000-000092960000}"/>
    <cellStyle name="Note 3 2 3 2 2 2" xfId="38561" xr:uid="{00000000-0005-0000-0000-000093960000}"/>
    <cellStyle name="Note 3 2 3 2 2 2 2" xfId="38562" xr:uid="{00000000-0005-0000-0000-000094960000}"/>
    <cellStyle name="Note 3 2 3 2 2 2 2 2" xfId="38563" xr:uid="{00000000-0005-0000-0000-000095960000}"/>
    <cellStyle name="Note 3 2 3 2 2 2 3" xfId="38564" xr:uid="{00000000-0005-0000-0000-000096960000}"/>
    <cellStyle name="Note 3 2 3 2 2 3" xfId="38565" xr:uid="{00000000-0005-0000-0000-000097960000}"/>
    <cellStyle name="Note 3 2 3 2 2 3 2" xfId="38566" xr:uid="{00000000-0005-0000-0000-000098960000}"/>
    <cellStyle name="Note 3 2 3 2 2 4" xfId="38567" xr:uid="{00000000-0005-0000-0000-000099960000}"/>
    <cellStyle name="Note 3 2 3 2 3" xfId="38568" xr:uid="{00000000-0005-0000-0000-00009A960000}"/>
    <cellStyle name="Note 3 2 3 2 3 2" xfId="38569" xr:uid="{00000000-0005-0000-0000-00009B960000}"/>
    <cellStyle name="Note 3 2 3 2 3 2 2" xfId="38570" xr:uid="{00000000-0005-0000-0000-00009C960000}"/>
    <cellStyle name="Note 3 2 3 2 3 3" xfId="38571" xr:uid="{00000000-0005-0000-0000-00009D960000}"/>
    <cellStyle name="Note 3 2 3 2 4" xfId="38572" xr:uid="{00000000-0005-0000-0000-00009E960000}"/>
    <cellStyle name="Note 3 2 3 2 4 2" xfId="38573" xr:uid="{00000000-0005-0000-0000-00009F960000}"/>
    <cellStyle name="Note 3 2 3 2 4 2 2" xfId="38574" xr:uid="{00000000-0005-0000-0000-0000A0960000}"/>
    <cellStyle name="Note 3 2 3 2 4 3" xfId="38575" xr:uid="{00000000-0005-0000-0000-0000A1960000}"/>
    <cellStyle name="Note 3 2 3 2 5" xfId="38576" xr:uid="{00000000-0005-0000-0000-0000A2960000}"/>
    <cellStyle name="Note 3 2 3 2 5 2" xfId="38577" xr:uid="{00000000-0005-0000-0000-0000A3960000}"/>
    <cellStyle name="Note 3 2 3 2 6" xfId="38578" xr:uid="{00000000-0005-0000-0000-0000A4960000}"/>
    <cellStyle name="Note 3 2 3 3" xfId="38579" xr:uid="{00000000-0005-0000-0000-0000A5960000}"/>
    <cellStyle name="Note 3 2 3 3 2" xfId="38580" xr:uid="{00000000-0005-0000-0000-0000A6960000}"/>
    <cellStyle name="Note 3 2 3 3 2 2" xfId="38581" xr:uid="{00000000-0005-0000-0000-0000A7960000}"/>
    <cellStyle name="Note 3 2 3 3 2 2 2" xfId="38582" xr:uid="{00000000-0005-0000-0000-0000A8960000}"/>
    <cellStyle name="Note 3 2 3 3 2 3" xfId="38583" xr:uid="{00000000-0005-0000-0000-0000A9960000}"/>
    <cellStyle name="Note 3 2 3 3 3" xfId="38584" xr:uid="{00000000-0005-0000-0000-0000AA960000}"/>
    <cellStyle name="Note 3 2 3 3 3 2" xfId="38585" xr:uid="{00000000-0005-0000-0000-0000AB960000}"/>
    <cellStyle name="Note 3 2 3 3 4" xfId="38586" xr:uid="{00000000-0005-0000-0000-0000AC960000}"/>
    <cellStyle name="Note 3 2 3 4" xfId="38587" xr:uid="{00000000-0005-0000-0000-0000AD960000}"/>
    <cellStyle name="Note 3 2 3 4 2" xfId="38588" xr:uid="{00000000-0005-0000-0000-0000AE960000}"/>
    <cellStyle name="Note 3 2 3 4 2 2" xfId="38589" xr:uid="{00000000-0005-0000-0000-0000AF960000}"/>
    <cellStyle name="Note 3 2 3 4 3" xfId="38590" xr:uid="{00000000-0005-0000-0000-0000B0960000}"/>
    <cellStyle name="Note 3 2 3 5" xfId="38591" xr:uid="{00000000-0005-0000-0000-0000B1960000}"/>
    <cellStyle name="Note 3 2 3 5 2" xfId="38592" xr:uid="{00000000-0005-0000-0000-0000B2960000}"/>
    <cellStyle name="Note 3 2 3 5 2 2" xfId="38593" xr:uid="{00000000-0005-0000-0000-0000B3960000}"/>
    <cellStyle name="Note 3 2 3 5 3" xfId="38594" xr:uid="{00000000-0005-0000-0000-0000B4960000}"/>
    <cellStyle name="Note 3 2 3 6" xfId="38595" xr:uid="{00000000-0005-0000-0000-0000B5960000}"/>
    <cellStyle name="Note 3 2 3 6 2" xfId="38596" xr:uid="{00000000-0005-0000-0000-0000B6960000}"/>
    <cellStyle name="Note 3 2 3 7" xfId="38597" xr:uid="{00000000-0005-0000-0000-0000B7960000}"/>
    <cellStyle name="Note 3 2 4" xfId="38598" xr:uid="{00000000-0005-0000-0000-0000B8960000}"/>
    <cellStyle name="Note 3 2 4 2" xfId="38599" xr:uid="{00000000-0005-0000-0000-0000B9960000}"/>
    <cellStyle name="Note 3 2 4 2 2" xfId="38600" xr:uid="{00000000-0005-0000-0000-0000BA960000}"/>
    <cellStyle name="Note 3 2 4 2 2 2" xfId="38601" xr:uid="{00000000-0005-0000-0000-0000BB960000}"/>
    <cellStyle name="Note 3 2 4 2 2 2 2" xfId="38602" xr:uid="{00000000-0005-0000-0000-0000BC960000}"/>
    <cellStyle name="Note 3 2 4 2 2 3" xfId="38603" xr:uid="{00000000-0005-0000-0000-0000BD960000}"/>
    <cellStyle name="Note 3 2 4 2 3" xfId="38604" xr:uid="{00000000-0005-0000-0000-0000BE960000}"/>
    <cellStyle name="Note 3 2 4 2 3 2" xfId="38605" xr:uid="{00000000-0005-0000-0000-0000BF960000}"/>
    <cellStyle name="Note 3 2 4 2 4" xfId="38606" xr:uid="{00000000-0005-0000-0000-0000C0960000}"/>
    <cellStyle name="Note 3 2 4 3" xfId="38607" xr:uid="{00000000-0005-0000-0000-0000C1960000}"/>
    <cellStyle name="Note 3 2 4 3 2" xfId="38608" xr:uid="{00000000-0005-0000-0000-0000C2960000}"/>
    <cellStyle name="Note 3 2 4 3 2 2" xfId="38609" xr:uid="{00000000-0005-0000-0000-0000C3960000}"/>
    <cellStyle name="Note 3 2 4 3 3" xfId="38610" xr:uid="{00000000-0005-0000-0000-0000C4960000}"/>
    <cellStyle name="Note 3 2 4 4" xfId="38611" xr:uid="{00000000-0005-0000-0000-0000C5960000}"/>
    <cellStyle name="Note 3 2 4 4 2" xfId="38612" xr:uid="{00000000-0005-0000-0000-0000C6960000}"/>
    <cellStyle name="Note 3 2 4 4 2 2" xfId="38613" xr:uid="{00000000-0005-0000-0000-0000C7960000}"/>
    <cellStyle name="Note 3 2 4 4 3" xfId="38614" xr:uid="{00000000-0005-0000-0000-0000C8960000}"/>
    <cellStyle name="Note 3 2 4 5" xfId="38615" xr:uid="{00000000-0005-0000-0000-0000C9960000}"/>
    <cellStyle name="Note 3 2 4 5 2" xfId="38616" xr:uid="{00000000-0005-0000-0000-0000CA960000}"/>
    <cellStyle name="Note 3 2 4 6" xfId="38617" xr:uid="{00000000-0005-0000-0000-0000CB960000}"/>
    <cellStyle name="Note 3 2 5" xfId="38618" xr:uid="{00000000-0005-0000-0000-0000CC960000}"/>
    <cellStyle name="Note 3 2 5 2" xfId="38619" xr:uid="{00000000-0005-0000-0000-0000CD960000}"/>
    <cellStyle name="Note 3 2 5 2 2" xfId="38620" xr:uid="{00000000-0005-0000-0000-0000CE960000}"/>
    <cellStyle name="Note 3 2 5 2 2 2" xfId="38621" xr:uid="{00000000-0005-0000-0000-0000CF960000}"/>
    <cellStyle name="Note 3 2 5 2 3" xfId="38622" xr:uid="{00000000-0005-0000-0000-0000D0960000}"/>
    <cellStyle name="Note 3 2 5 3" xfId="38623" xr:uid="{00000000-0005-0000-0000-0000D1960000}"/>
    <cellStyle name="Note 3 2 5 3 2" xfId="38624" xr:uid="{00000000-0005-0000-0000-0000D2960000}"/>
    <cellStyle name="Note 3 2 5 4" xfId="38625" xr:uid="{00000000-0005-0000-0000-0000D3960000}"/>
    <cellStyle name="Note 3 2 6" xfId="38626" xr:uid="{00000000-0005-0000-0000-0000D4960000}"/>
    <cellStyle name="Note 3 2 6 2" xfId="38627" xr:uid="{00000000-0005-0000-0000-0000D5960000}"/>
    <cellStyle name="Note 3 2 6 2 2" xfId="38628" xr:uid="{00000000-0005-0000-0000-0000D6960000}"/>
    <cellStyle name="Note 3 2 6 3" xfId="38629" xr:uid="{00000000-0005-0000-0000-0000D7960000}"/>
    <cellStyle name="Note 3 2 7" xfId="38630" xr:uid="{00000000-0005-0000-0000-0000D8960000}"/>
    <cellStyle name="Note 3 2 7 2" xfId="38631" xr:uid="{00000000-0005-0000-0000-0000D9960000}"/>
    <cellStyle name="Note 3 2 7 2 2" xfId="38632" xr:uid="{00000000-0005-0000-0000-0000DA960000}"/>
    <cellStyle name="Note 3 2 7 3" xfId="38633" xr:uid="{00000000-0005-0000-0000-0000DB960000}"/>
    <cellStyle name="Note 3 2 8" xfId="38634" xr:uid="{00000000-0005-0000-0000-0000DC960000}"/>
    <cellStyle name="Note 3 2 8 2" xfId="38635" xr:uid="{00000000-0005-0000-0000-0000DD960000}"/>
    <cellStyle name="Note 3 2 9" xfId="38636" xr:uid="{00000000-0005-0000-0000-0000DE960000}"/>
    <cellStyle name="Note 3 3" xfId="38637" xr:uid="{00000000-0005-0000-0000-0000DF960000}"/>
    <cellStyle name="Note 3 3 2" xfId="38638" xr:uid="{00000000-0005-0000-0000-0000E0960000}"/>
    <cellStyle name="Note 3 3 2 2" xfId="38639" xr:uid="{00000000-0005-0000-0000-0000E1960000}"/>
    <cellStyle name="Note 3 3 2 2 2" xfId="38640" xr:uid="{00000000-0005-0000-0000-0000E2960000}"/>
    <cellStyle name="Note 3 3 2 2 2 2" xfId="38641" xr:uid="{00000000-0005-0000-0000-0000E3960000}"/>
    <cellStyle name="Note 3 3 2 2 2 2 2" xfId="38642" xr:uid="{00000000-0005-0000-0000-0000E4960000}"/>
    <cellStyle name="Note 3 3 2 2 2 3" xfId="38643" xr:uid="{00000000-0005-0000-0000-0000E5960000}"/>
    <cellStyle name="Note 3 3 2 2 3" xfId="38644" xr:uid="{00000000-0005-0000-0000-0000E6960000}"/>
    <cellStyle name="Note 3 3 2 2 3 2" xfId="38645" xr:uid="{00000000-0005-0000-0000-0000E7960000}"/>
    <cellStyle name="Note 3 3 2 2 4" xfId="38646" xr:uid="{00000000-0005-0000-0000-0000E8960000}"/>
    <cellStyle name="Note 3 3 2 3" xfId="38647" xr:uid="{00000000-0005-0000-0000-0000E9960000}"/>
    <cellStyle name="Note 3 3 2 3 2" xfId="38648" xr:uid="{00000000-0005-0000-0000-0000EA960000}"/>
    <cellStyle name="Note 3 3 2 3 2 2" xfId="38649" xr:uid="{00000000-0005-0000-0000-0000EB960000}"/>
    <cellStyle name="Note 3 3 2 3 3" xfId="38650" xr:uid="{00000000-0005-0000-0000-0000EC960000}"/>
    <cellStyle name="Note 3 3 2 4" xfId="38651" xr:uid="{00000000-0005-0000-0000-0000ED960000}"/>
    <cellStyle name="Note 3 3 2 4 2" xfId="38652" xr:uid="{00000000-0005-0000-0000-0000EE960000}"/>
    <cellStyle name="Note 3 3 2 4 2 2" xfId="38653" xr:uid="{00000000-0005-0000-0000-0000EF960000}"/>
    <cellStyle name="Note 3 3 2 4 3" xfId="38654" xr:uid="{00000000-0005-0000-0000-0000F0960000}"/>
    <cellStyle name="Note 3 3 2 5" xfId="38655" xr:uid="{00000000-0005-0000-0000-0000F1960000}"/>
    <cellStyle name="Note 3 3 2 5 2" xfId="38656" xr:uid="{00000000-0005-0000-0000-0000F2960000}"/>
    <cellStyle name="Note 3 3 2 6" xfId="38657" xr:uid="{00000000-0005-0000-0000-0000F3960000}"/>
    <cellStyle name="Note 3 3 3" xfId="38658" xr:uid="{00000000-0005-0000-0000-0000F4960000}"/>
    <cellStyle name="Note 3 3 3 2" xfId="38659" xr:uid="{00000000-0005-0000-0000-0000F5960000}"/>
    <cellStyle name="Note 3 3 3 2 2" xfId="38660" xr:uid="{00000000-0005-0000-0000-0000F6960000}"/>
    <cellStyle name="Note 3 3 3 2 2 2" xfId="38661" xr:uid="{00000000-0005-0000-0000-0000F7960000}"/>
    <cellStyle name="Note 3 3 3 2 3" xfId="38662" xr:uid="{00000000-0005-0000-0000-0000F8960000}"/>
    <cellStyle name="Note 3 3 3 3" xfId="38663" xr:uid="{00000000-0005-0000-0000-0000F9960000}"/>
    <cellStyle name="Note 3 3 3 3 2" xfId="38664" xr:uid="{00000000-0005-0000-0000-0000FA960000}"/>
    <cellStyle name="Note 3 3 3 4" xfId="38665" xr:uid="{00000000-0005-0000-0000-0000FB960000}"/>
    <cellStyle name="Note 3 3 4" xfId="38666" xr:uid="{00000000-0005-0000-0000-0000FC960000}"/>
    <cellStyle name="Note 3 3 4 2" xfId="38667" xr:uid="{00000000-0005-0000-0000-0000FD960000}"/>
    <cellStyle name="Note 3 3 4 2 2" xfId="38668" xr:uid="{00000000-0005-0000-0000-0000FE960000}"/>
    <cellStyle name="Note 3 3 4 3" xfId="38669" xr:uid="{00000000-0005-0000-0000-0000FF960000}"/>
    <cellStyle name="Note 3 3 5" xfId="38670" xr:uid="{00000000-0005-0000-0000-000000970000}"/>
    <cellStyle name="Note 3 3 5 2" xfId="38671" xr:uid="{00000000-0005-0000-0000-000001970000}"/>
    <cellStyle name="Note 3 3 5 2 2" xfId="38672" xr:uid="{00000000-0005-0000-0000-000002970000}"/>
    <cellStyle name="Note 3 3 5 3" xfId="38673" xr:uid="{00000000-0005-0000-0000-000003970000}"/>
    <cellStyle name="Note 3 3 6" xfId="38674" xr:uid="{00000000-0005-0000-0000-000004970000}"/>
    <cellStyle name="Note 3 3 6 2" xfId="38675" xr:uid="{00000000-0005-0000-0000-000005970000}"/>
    <cellStyle name="Note 3 3 7" xfId="38676" xr:uid="{00000000-0005-0000-0000-000006970000}"/>
    <cellStyle name="Note 3 4" xfId="38677" xr:uid="{00000000-0005-0000-0000-000007970000}"/>
    <cellStyle name="Note 3 4 2" xfId="38678" xr:uid="{00000000-0005-0000-0000-000008970000}"/>
    <cellStyle name="Note 3 4 2 2" xfId="38679" xr:uid="{00000000-0005-0000-0000-000009970000}"/>
    <cellStyle name="Note 3 4 2 2 2" xfId="38680" xr:uid="{00000000-0005-0000-0000-00000A970000}"/>
    <cellStyle name="Note 3 4 2 2 2 2" xfId="38681" xr:uid="{00000000-0005-0000-0000-00000B970000}"/>
    <cellStyle name="Note 3 4 2 2 2 2 2" xfId="38682" xr:uid="{00000000-0005-0000-0000-00000C970000}"/>
    <cellStyle name="Note 3 4 2 2 2 3" xfId="38683" xr:uid="{00000000-0005-0000-0000-00000D970000}"/>
    <cellStyle name="Note 3 4 2 2 3" xfId="38684" xr:uid="{00000000-0005-0000-0000-00000E970000}"/>
    <cellStyle name="Note 3 4 2 2 3 2" xfId="38685" xr:uid="{00000000-0005-0000-0000-00000F970000}"/>
    <cellStyle name="Note 3 4 2 2 4" xfId="38686" xr:uid="{00000000-0005-0000-0000-000010970000}"/>
    <cellStyle name="Note 3 4 2 3" xfId="38687" xr:uid="{00000000-0005-0000-0000-000011970000}"/>
    <cellStyle name="Note 3 4 2 3 2" xfId="38688" xr:uid="{00000000-0005-0000-0000-000012970000}"/>
    <cellStyle name="Note 3 4 2 3 2 2" xfId="38689" xr:uid="{00000000-0005-0000-0000-000013970000}"/>
    <cellStyle name="Note 3 4 2 3 3" xfId="38690" xr:uid="{00000000-0005-0000-0000-000014970000}"/>
    <cellStyle name="Note 3 4 2 4" xfId="38691" xr:uid="{00000000-0005-0000-0000-000015970000}"/>
    <cellStyle name="Note 3 4 2 4 2" xfId="38692" xr:uid="{00000000-0005-0000-0000-000016970000}"/>
    <cellStyle name="Note 3 4 2 4 2 2" xfId="38693" xr:uid="{00000000-0005-0000-0000-000017970000}"/>
    <cellStyle name="Note 3 4 2 4 3" xfId="38694" xr:uid="{00000000-0005-0000-0000-000018970000}"/>
    <cellStyle name="Note 3 4 2 5" xfId="38695" xr:uid="{00000000-0005-0000-0000-000019970000}"/>
    <cellStyle name="Note 3 4 2 5 2" xfId="38696" xr:uid="{00000000-0005-0000-0000-00001A970000}"/>
    <cellStyle name="Note 3 4 2 6" xfId="38697" xr:uid="{00000000-0005-0000-0000-00001B970000}"/>
    <cellStyle name="Note 3 4 3" xfId="38698" xr:uid="{00000000-0005-0000-0000-00001C970000}"/>
    <cellStyle name="Note 3 4 3 2" xfId="38699" xr:uid="{00000000-0005-0000-0000-00001D970000}"/>
    <cellStyle name="Note 3 4 3 2 2" xfId="38700" xr:uid="{00000000-0005-0000-0000-00001E970000}"/>
    <cellStyle name="Note 3 4 3 2 2 2" xfId="38701" xr:uid="{00000000-0005-0000-0000-00001F970000}"/>
    <cellStyle name="Note 3 4 3 2 3" xfId="38702" xr:uid="{00000000-0005-0000-0000-000020970000}"/>
    <cellStyle name="Note 3 4 3 3" xfId="38703" xr:uid="{00000000-0005-0000-0000-000021970000}"/>
    <cellStyle name="Note 3 4 3 3 2" xfId="38704" xr:uid="{00000000-0005-0000-0000-000022970000}"/>
    <cellStyle name="Note 3 4 3 4" xfId="38705" xr:uid="{00000000-0005-0000-0000-000023970000}"/>
    <cellStyle name="Note 3 4 4" xfId="38706" xr:uid="{00000000-0005-0000-0000-000024970000}"/>
    <cellStyle name="Note 3 4 4 2" xfId="38707" xr:uid="{00000000-0005-0000-0000-000025970000}"/>
    <cellStyle name="Note 3 4 4 2 2" xfId="38708" xr:uid="{00000000-0005-0000-0000-000026970000}"/>
    <cellStyle name="Note 3 4 4 3" xfId="38709" xr:uid="{00000000-0005-0000-0000-000027970000}"/>
    <cellStyle name="Note 3 4 5" xfId="38710" xr:uid="{00000000-0005-0000-0000-000028970000}"/>
    <cellStyle name="Note 3 4 5 2" xfId="38711" xr:uid="{00000000-0005-0000-0000-000029970000}"/>
    <cellStyle name="Note 3 4 5 2 2" xfId="38712" xr:uid="{00000000-0005-0000-0000-00002A970000}"/>
    <cellStyle name="Note 3 4 5 3" xfId="38713" xr:uid="{00000000-0005-0000-0000-00002B970000}"/>
    <cellStyle name="Note 3 4 6" xfId="38714" xr:uid="{00000000-0005-0000-0000-00002C970000}"/>
    <cellStyle name="Note 3 4 6 2" xfId="38715" xr:uid="{00000000-0005-0000-0000-00002D970000}"/>
    <cellStyle name="Note 3 4 7" xfId="38716" xr:uid="{00000000-0005-0000-0000-00002E970000}"/>
    <cellStyle name="Note 3 5" xfId="38717" xr:uid="{00000000-0005-0000-0000-00002F970000}"/>
    <cellStyle name="Note 3 5 2" xfId="38718" xr:uid="{00000000-0005-0000-0000-000030970000}"/>
    <cellStyle name="Note 3 5 2 2" xfId="38719" xr:uid="{00000000-0005-0000-0000-000031970000}"/>
    <cellStyle name="Note 3 5 2 2 2" xfId="38720" xr:uid="{00000000-0005-0000-0000-000032970000}"/>
    <cellStyle name="Note 3 5 2 2 2 2" xfId="38721" xr:uid="{00000000-0005-0000-0000-000033970000}"/>
    <cellStyle name="Note 3 5 2 2 3" xfId="38722" xr:uid="{00000000-0005-0000-0000-000034970000}"/>
    <cellStyle name="Note 3 5 2 3" xfId="38723" xr:uid="{00000000-0005-0000-0000-000035970000}"/>
    <cellStyle name="Note 3 5 2 3 2" xfId="38724" xr:uid="{00000000-0005-0000-0000-000036970000}"/>
    <cellStyle name="Note 3 5 2 4" xfId="38725" xr:uid="{00000000-0005-0000-0000-000037970000}"/>
    <cellStyle name="Note 3 5 3" xfId="38726" xr:uid="{00000000-0005-0000-0000-000038970000}"/>
    <cellStyle name="Note 3 5 3 2" xfId="38727" xr:uid="{00000000-0005-0000-0000-000039970000}"/>
    <cellStyle name="Note 3 5 3 2 2" xfId="38728" xr:uid="{00000000-0005-0000-0000-00003A970000}"/>
    <cellStyle name="Note 3 5 3 3" xfId="38729" xr:uid="{00000000-0005-0000-0000-00003B970000}"/>
    <cellStyle name="Note 3 5 4" xfId="38730" xr:uid="{00000000-0005-0000-0000-00003C970000}"/>
    <cellStyle name="Note 3 5 4 2" xfId="38731" xr:uid="{00000000-0005-0000-0000-00003D970000}"/>
    <cellStyle name="Note 3 5 4 2 2" xfId="38732" xr:uid="{00000000-0005-0000-0000-00003E970000}"/>
    <cellStyle name="Note 3 5 4 3" xfId="38733" xr:uid="{00000000-0005-0000-0000-00003F970000}"/>
    <cellStyle name="Note 3 5 5" xfId="38734" xr:uid="{00000000-0005-0000-0000-000040970000}"/>
    <cellStyle name="Note 3 5 5 2" xfId="38735" xr:uid="{00000000-0005-0000-0000-000041970000}"/>
    <cellStyle name="Note 3 5 6" xfId="38736" xr:uid="{00000000-0005-0000-0000-000042970000}"/>
    <cellStyle name="Note 3 6" xfId="38737" xr:uid="{00000000-0005-0000-0000-000043970000}"/>
    <cellStyle name="Note 3 6 2" xfId="38738" xr:uid="{00000000-0005-0000-0000-000044970000}"/>
    <cellStyle name="Note 3 6 2 2" xfId="38739" xr:uid="{00000000-0005-0000-0000-000045970000}"/>
    <cellStyle name="Note 3 6 2 2 2" xfId="38740" xr:uid="{00000000-0005-0000-0000-000046970000}"/>
    <cellStyle name="Note 3 6 2 3" xfId="38741" xr:uid="{00000000-0005-0000-0000-000047970000}"/>
    <cellStyle name="Note 3 6 3" xfId="38742" xr:uid="{00000000-0005-0000-0000-000048970000}"/>
    <cellStyle name="Note 3 6 3 2" xfId="38743" xr:uid="{00000000-0005-0000-0000-000049970000}"/>
    <cellStyle name="Note 3 6 4" xfId="38744" xr:uid="{00000000-0005-0000-0000-00004A970000}"/>
    <cellStyle name="Note 3 7" xfId="38745" xr:uid="{00000000-0005-0000-0000-00004B970000}"/>
    <cellStyle name="Note 3 7 2" xfId="38746" xr:uid="{00000000-0005-0000-0000-00004C970000}"/>
    <cellStyle name="Note 3 7 2 2" xfId="38747" xr:uid="{00000000-0005-0000-0000-00004D970000}"/>
    <cellStyle name="Note 3 7 3" xfId="38748" xr:uid="{00000000-0005-0000-0000-00004E970000}"/>
    <cellStyle name="Note 3 8" xfId="38749" xr:uid="{00000000-0005-0000-0000-00004F970000}"/>
    <cellStyle name="Note 3 8 2" xfId="38750" xr:uid="{00000000-0005-0000-0000-000050970000}"/>
    <cellStyle name="Note 3 8 2 2" xfId="38751" xr:uid="{00000000-0005-0000-0000-000051970000}"/>
    <cellStyle name="Note 3 8 3" xfId="38752" xr:uid="{00000000-0005-0000-0000-000052970000}"/>
    <cellStyle name="Note 3 9" xfId="38753" xr:uid="{00000000-0005-0000-0000-000053970000}"/>
    <cellStyle name="Note 3 9 2" xfId="38754" xr:uid="{00000000-0005-0000-0000-000054970000}"/>
    <cellStyle name="Note 4" xfId="38755" xr:uid="{00000000-0005-0000-0000-000055970000}"/>
    <cellStyle name="Note 4 10" xfId="38756" xr:uid="{00000000-0005-0000-0000-000056970000}"/>
    <cellStyle name="Note 4 2" xfId="38757" xr:uid="{00000000-0005-0000-0000-000057970000}"/>
    <cellStyle name="Note 4 2 2" xfId="38758" xr:uid="{00000000-0005-0000-0000-000058970000}"/>
    <cellStyle name="Note 4 2 2 2" xfId="38759" xr:uid="{00000000-0005-0000-0000-000059970000}"/>
    <cellStyle name="Note 4 2 2 2 2" xfId="38760" xr:uid="{00000000-0005-0000-0000-00005A970000}"/>
    <cellStyle name="Note 4 2 2 2 2 2" xfId="38761" xr:uid="{00000000-0005-0000-0000-00005B970000}"/>
    <cellStyle name="Note 4 2 2 2 2 2 2" xfId="38762" xr:uid="{00000000-0005-0000-0000-00005C970000}"/>
    <cellStyle name="Note 4 2 2 2 2 2 2 2" xfId="38763" xr:uid="{00000000-0005-0000-0000-00005D970000}"/>
    <cellStyle name="Note 4 2 2 2 2 2 3" xfId="38764" xr:uid="{00000000-0005-0000-0000-00005E970000}"/>
    <cellStyle name="Note 4 2 2 2 2 3" xfId="38765" xr:uid="{00000000-0005-0000-0000-00005F970000}"/>
    <cellStyle name="Note 4 2 2 2 2 3 2" xfId="38766" xr:uid="{00000000-0005-0000-0000-000060970000}"/>
    <cellStyle name="Note 4 2 2 2 2 4" xfId="38767" xr:uid="{00000000-0005-0000-0000-000061970000}"/>
    <cellStyle name="Note 4 2 2 2 3" xfId="38768" xr:uid="{00000000-0005-0000-0000-000062970000}"/>
    <cellStyle name="Note 4 2 2 2 3 2" xfId="38769" xr:uid="{00000000-0005-0000-0000-000063970000}"/>
    <cellStyle name="Note 4 2 2 2 3 2 2" xfId="38770" xr:uid="{00000000-0005-0000-0000-000064970000}"/>
    <cellStyle name="Note 4 2 2 2 3 3" xfId="38771" xr:uid="{00000000-0005-0000-0000-000065970000}"/>
    <cellStyle name="Note 4 2 2 2 4" xfId="38772" xr:uid="{00000000-0005-0000-0000-000066970000}"/>
    <cellStyle name="Note 4 2 2 2 4 2" xfId="38773" xr:uid="{00000000-0005-0000-0000-000067970000}"/>
    <cellStyle name="Note 4 2 2 2 4 2 2" xfId="38774" xr:uid="{00000000-0005-0000-0000-000068970000}"/>
    <cellStyle name="Note 4 2 2 2 4 3" xfId="38775" xr:uid="{00000000-0005-0000-0000-000069970000}"/>
    <cellStyle name="Note 4 2 2 2 5" xfId="38776" xr:uid="{00000000-0005-0000-0000-00006A970000}"/>
    <cellStyle name="Note 4 2 2 2 5 2" xfId="38777" xr:uid="{00000000-0005-0000-0000-00006B970000}"/>
    <cellStyle name="Note 4 2 2 2 6" xfId="38778" xr:uid="{00000000-0005-0000-0000-00006C970000}"/>
    <cellStyle name="Note 4 2 2 3" xfId="38779" xr:uid="{00000000-0005-0000-0000-00006D970000}"/>
    <cellStyle name="Note 4 2 2 3 2" xfId="38780" xr:uid="{00000000-0005-0000-0000-00006E970000}"/>
    <cellStyle name="Note 4 2 2 3 2 2" xfId="38781" xr:uid="{00000000-0005-0000-0000-00006F970000}"/>
    <cellStyle name="Note 4 2 2 3 2 2 2" xfId="38782" xr:uid="{00000000-0005-0000-0000-000070970000}"/>
    <cellStyle name="Note 4 2 2 3 2 3" xfId="38783" xr:uid="{00000000-0005-0000-0000-000071970000}"/>
    <cellStyle name="Note 4 2 2 3 3" xfId="38784" xr:uid="{00000000-0005-0000-0000-000072970000}"/>
    <cellStyle name="Note 4 2 2 3 3 2" xfId="38785" xr:uid="{00000000-0005-0000-0000-000073970000}"/>
    <cellStyle name="Note 4 2 2 3 4" xfId="38786" xr:uid="{00000000-0005-0000-0000-000074970000}"/>
    <cellStyle name="Note 4 2 2 4" xfId="38787" xr:uid="{00000000-0005-0000-0000-000075970000}"/>
    <cellStyle name="Note 4 2 2 4 2" xfId="38788" xr:uid="{00000000-0005-0000-0000-000076970000}"/>
    <cellStyle name="Note 4 2 2 4 2 2" xfId="38789" xr:uid="{00000000-0005-0000-0000-000077970000}"/>
    <cellStyle name="Note 4 2 2 4 3" xfId="38790" xr:uid="{00000000-0005-0000-0000-000078970000}"/>
    <cellStyle name="Note 4 2 2 5" xfId="38791" xr:uid="{00000000-0005-0000-0000-000079970000}"/>
    <cellStyle name="Note 4 2 2 5 2" xfId="38792" xr:uid="{00000000-0005-0000-0000-00007A970000}"/>
    <cellStyle name="Note 4 2 2 5 2 2" xfId="38793" xr:uid="{00000000-0005-0000-0000-00007B970000}"/>
    <cellStyle name="Note 4 2 2 5 3" xfId="38794" xr:uid="{00000000-0005-0000-0000-00007C970000}"/>
    <cellStyle name="Note 4 2 2 6" xfId="38795" xr:uid="{00000000-0005-0000-0000-00007D970000}"/>
    <cellStyle name="Note 4 2 2 6 2" xfId="38796" xr:uid="{00000000-0005-0000-0000-00007E970000}"/>
    <cellStyle name="Note 4 2 2 7" xfId="38797" xr:uid="{00000000-0005-0000-0000-00007F970000}"/>
    <cellStyle name="Note 4 2 3" xfId="38798" xr:uid="{00000000-0005-0000-0000-000080970000}"/>
    <cellStyle name="Note 4 2 3 2" xfId="38799" xr:uid="{00000000-0005-0000-0000-000081970000}"/>
    <cellStyle name="Note 4 2 3 2 2" xfId="38800" xr:uid="{00000000-0005-0000-0000-000082970000}"/>
    <cellStyle name="Note 4 2 3 2 2 2" xfId="38801" xr:uid="{00000000-0005-0000-0000-000083970000}"/>
    <cellStyle name="Note 4 2 3 2 2 2 2" xfId="38802" xr:uid="{00000000-0005-0000-0000-000084970000}"/>
    <cellStyle name="Note 4 2 3 2 2 2 2 2" xfId="38803" xr:uid="{00000000-0005-0000-0000-000085970000}"/>
    <cellStyle name="Note 4 2 3 2 2 2 3" xfId="38804" xr:uid="{00000000-0005-0000-0000-000086970000}"/>
    <cellStyle name="Note 4 2 3 2 2 3" xfId="38805" xr:uid="{00000000-0005-0000-0000-000087970000}"/>
    <cellStyle name="Note 4 2 3 2 2 3 2" xfId="38806" xr:uid="{00000000-0005-0000-0000-000088970000}"/>
    <cellStyle name="Note 4 2 3 2 2 4" xfId="38807" xr:uid="{00000000-0005-0000-0000-000089970000}"/>
    <cellStyle name="Note 4 2 3 2 3" xfId="38808" xr:uid="{00000000-0005-0000-0000-00008A970000}"/>
    <cellStyle name="Note 4 2 3 2 3 2" xfId="38809" xr:uid="{00000000-0005-0000-0000-00008B970000}"/>
    <cellStyle name="Note 4 2 3 2 3 2 2" xfId="38810" xr:uid="{00000000-0005-0000-0000-00008C970000}"/>
    <cellStyle name="Note 4 2 3 2 3 3" xfId="38811" xr:uid="{00000000-0005-0000-0000-00008D970000}"/>
    <cellStyle name="Note 4 2 3 2 4" xfId="38812" xr:uid="{00000000-0005-0000-0000-00008E970000}"/>
    <cellStyle name="Note 4 2 3 2 4 2" xfId="38813" xr:uid="{00000000-0005-0000-0000-00008F970000}"/>
    <cellStyle name="Note 4 2 3 2 4 2 2" xfId="38814" xr:uid="{00000000-0005-0000-0000-000090970000}"/>
    <cellStyle name="Note 4 2 3 2 4 3" xfId="38815" xr:uid="{00000000-0005-0000-0000-000091970000}"/>
    <cellStyle name="Note 4 2 3 2 5" xfId="38816" xr:uid="{00000000-0005-0000-0000-000092970000}"/>
    <cellStyle name="Note 4 2 3 2 5 2" xfId="38817" xr:uid="{00000000-0005-0000-0000-000093970000}"/>
    <cellStyle name="Note 4 2 3 2 6" xfId="38818" xr:uid="{00000000-0005-0000-0000-000094970000}"/>
    <cellStyle name="Note 4 2 3 3" xfId="38819" xr:uid="{00000000-0005-0000-0000-000095970000}"/>
    <cellStyle name="Note 4 2 3 3 2" xfId="38820" xr:uid="{00000000-0005-0000-0000-000096970000}"/>
    <cellStyle name="Note 4 2 3 3 2 2" xfId="38821" xr:uid="{00000000-0005-0000-0000-000097970000}"/>
    <cellStyle name="Note 4 2 3 3 2 2 2" xfId="38822" xr:uid="{00000000-0005-0000-0000-000098970000}"/>
    <cellStyle name="Note 4 2 3 3 2 3" xfId="38823" xr:uid="{00000000-0005-0000-0000-000099970000}"/>
    <cellStyle name="Note 4 2 3 3 3" xfId="38824" xr:uid="{00000000-0005-0000-0000-00009A970000}"/>
    <cellStyle name="Note 4 2 3 3 3 2" xfId="38825" xr:uid="{00000000-0005-0000-0000-00009B970000}"/>
    <cellStyle name="Note 4 2 3 3 4" xfId="38826" xr:uid="{00000000-0005-0000-0000-00009C970000}"/>
    <cellStyle name="Note 4 2 3 4" xfId="38827" xr:uid="{00000000-0005-0000-0000-00009D970000}"/>
    <cellStyle name="Note 4 2 3 4 2" xfId="38828" xr:uid="{00000000-0005-0000-0000-00009E970000}"/>
    <cellStyle name="Note 4 2 3 4 2 2" xfId="38829" xr:uid="{00000000-0005-0000-0000-00009F970000}"/>
    <cellStyle name="Note 4 2 3 4 3" xfId="38830" xr:uid="{00000000-0005-0000-0000-0000A0970000}"/>
    <cellStyle name="Note 4 2 3 5" xfId="38831" xr:uid="{00000000-0005-0000-0000-0000A1970000}"/>
    <cellStyle name="Note 4 2 3 5 2" xfId="38832" xr:uid="{00000000-0005-0000-0000-0000A2970000}"/>
    <cellStyle name="Note 4 2 3 5 2 2" xfId="38833" xr:uid="{00000000-0005-0000-0000-0000A3970000}"/>
    <cellStyle name="Note 4 2 3 5 3" xfId="38834" xr:uid="{00000000-0005-0000-0000-0000A4970000}"/>
    <cellStyle name="Note 4 2 3 6" xfId="38835" xr:uid="{00000000-0005-0000-0000-0000A5970000}"/>
    <cellStyle name="Note 4 2 3 6 2" xfId="38836" xr:uid="{00000000-0005-0000-0000-0000A6970000}"/>
    <cellStyle name="Note 4 2 3 7" xfId="38837" xr:uid="{00000000-0005-0000-0000-0000A7970000}"/>
    <cellStyle name="Note 4 2 4" xfId="38838" xr:uid="{00000000-0005-0000-0000-0000A8970000}"/>
    <cellStyle name="Note 4 2 4 2" xfId="38839" xr:uid="{00000000-0005-0000-0000-0000A9970000}"/>
    <cellStyle name="Note 4 2 4 2 2" xfId="38840" xr:uid="{00000000-0005-0000-0000-0000AA970000}"/>
    <cellStyle name="Note 4 2 4 2 2 2" xfId="38841" xr:uid="{00000000-0005-0000-0000-0000AB970000}"/>
    <cellStyle name="Note 4 2 4 2 2 2 2" xfId="38842" xr:uid="{00000000-0005-0000-0000-0000AC970000}"/>
    <cellStyle name="Note 4 2 4 2 2 3" xfId="38843" xr:uid="{00000000-0005-0000-0000-0000AD970000}"/>
    <cellStyle name="Note 4 2 4 2 3" xfId="38844" xr:uid="{00000000-0005-0000-0000-0000AE970000}"/>
    <cellStyle name="Note 4 2 4 2 3 2" xfId="38845" xr:uid="{00000000-0005-0000-0000-0000AF970000}"/>
    <cellStyle name="Note 4 2 4 2 4" xfId="38846" xr:uid="{00000000-0005-0000-0000-0000B0970000}"/>
    <cellStyle name="Note 4 2 4 3" xfId="38847" xr:uid="{00000000-0005-0000-0000-0000B1970000}"/>
    <cellStyle name="Note 4 2 4 3 2" xfId="38848" xr:uid="{00000000-0005-0000-0000-0000B2970000}"/>
    <cellStyle name="Note 4 2 4 3 2 2" xfId="38849" xr:uid="{00000000-0005-0000-0000-0000B3970000}"/>
    <cellStyle name="Note 4 2 4 3 3" xfId="38850" xr:uid="{00000000-0005-0000-0000-0000B4970000}"/>
    <cellStyle name="Note 4 2 4 4" xfId="38851" xr:uid="{00000000-0005-0000-0000-0000B5970000}"/>
    <cellStyle name="Note 4 2 4 4 2" xfId="38852" xr:uid="{00000000-0005-0000-0000-0000B6970000}"/>
    <cellStyle name="Note 4 2 4 4 2 2" xfId="38853" xr:uid="{00000000-0005-0000-0000-0000B7970000}"/>
    <cellStyle name="Note 4 2 4 4 3" xfId="38854" xr:uid="{00000000-0005-0000-0000-0000B8970000}"/>
    <cellStyle name="Note 4 2 4 5" xfId="38855" xr:uid="{00000000-0005-0000-0000-0000B9970000}"/>
    <cellStyle name="Note 4 2 4 5 2" xfId="38856" xr:uid="{00000000-0005-0000-0000-0000BA970000}"/>
    <cellStyle name="Note 4 2 4 6" xfId="38857" xr:uid="{00000000-0005-0000-0000-0000BB970000}"/>
    <cellStyle name="Note 4 2 5" xfId="38858" xr:uid="{00000000-0005-0000-0000-0000BC970000}"/>
    <cellStyle name="Note 4 2 5 2" xfId="38859" xr:uid="{00000000-0005-0000-0000-0000BD970000}"/>
    <cellStyle name="Note 4 2 5 2 2" xfId="38860" xr:uid="{00000000-0005-0000-0000-0000BE970000}"/>
    <cellStyle name="Note 4 2 5 2 2 2" xfId="38861" xr:uid="{00000000-0005-0000-0000-0000BF970000}"/>
    <cellStyle name="Note 4 2 5 2 3" xfId="38862" xr:uid="{00000000-0005-0000-0000-0000C0970000}"/>
    <cellStyle name="Note 4 2 5 3" xfId="38863" xr:uid="{00000000-0005-0000-0000-0000C1970000}"/>
    <cellStyle name="Note 4 2 5 3 2" xfId="38864" xr:uid="{00000000-0005-0000-0000-0000C2970000}"/>
    <cellStyle name="Note 4 2 5 4" xfId="38865" xr:uid="{00000000-0005-0000-0000-0000C3970000}"/>
    <cellStyle name="Note 4 2 6" xfId="38866" xr:uid="{00000000-0005-0000-0000-0000C4970000}"/>
    <cellStyle name="Note 4 2 6 2" xfId="38867" xr:uid="{00000000-0005-0000-0000-0000C5970000}"/>
    <cellStyle name="Note 4 2 6 2 2" xfId="38868" xr:uid="{00000000-0005-0000-0000-0000C6970000}"/>
    <cellStyle name="Note 4 2 6 3" xfId="38869" xr:uid="{00000000-0005-0000-0000-0000C7970000}"/>
    <cellStyle name="Note 4 2 7" xfId="38870" xr:uid="{00000000-0005-0000-0000-0000C8970000}"/>
    <cellStyle name="Note 4 2 7 2" xfId="38871" xr:uid="{00000000-0005-0000-0000-0000C9970000}"/>
    <cellStyle name="Note 4 2 7 2 2" xfId="38872" xr:uid="{00000000-0005-0000-0000-0000CA970000}"/>
    <cellStyle name="Note 4 2 7 3" xfId="38873" xr:uid="{00000000-0005-0000-0000-0000CB970000}"/>
    <cellStyle name="Note 4 2 8" xfId="38874" xr:uid="{00000000-0005-0000-0000-0000CC970000}"/>
    <cellStyle name="Note 4 2 8 2" xfId="38875" xr:uid="{00000000-0005-0000-0000-0000CD970000}"/>
    <cellStyle name="Note 4 2 9" xfId="38876" xr:uid="{00000000-0005-0000-0000-0000CE970000}"/>
    <cellStyle name="Note 4 3" xfId="38877" xr:uid="{00000000-0005-0000-0000-0000CF970000}"/>
    <cellStyle name="Note 4 3 2" xfId="38878" xr:uid="{00000000-0005-0000-0000-0000D0970000}"/>
    <cellStyle name="Note 4 3 2 2" xfId="38879" xr:uid="{00000000-0005-0000-0000-0000D1970000}"/>
    <cellStyle name="Note 4 3 2 2 2" xfId="38880" xr:uid="{00000000-0005-0000-0000-0000D2970000}"/>
    <cellStyle name="Note 4 3 2 2 2 2" xfId="38881" xr:uid="{00000000-0005-0000-0000-0000D3970000}"/>
    <cellStyle name="Note 4 3 2 2 2 2 2" xfId="38882" xr:uid="{00000000-0005-0000-0000-0000D4970000}"/>
    <cellStyle name="Note 4 3 2 2 2 3" xfId="38883" xr:uid="{00000000-0005-0000-0000-0000D5970000}"/>
    <cellStyle name="Note 4 3 2 2 3" xfId="38884" xr:uid="{00000000-0005-0000-0000-0000D6970000}"/>
    <cellStyle name="Note 4 3 2 2 3 2" xfId="38885" xr:uid="{00000000-0005-0000-0000-0000D7970000}"/>
    <cellStyle name="Note 4 3 2 2 4" xfId="38886" xr:uid="{00000000-0005-0000-0000-0000D8970000}"/>
    <cellStyle name="Note 4 3 2 3" xfId="38887" xr:uid="{00000000-0005-0000-0000-0000D9970000}"/>
    <cellStyle name="Note 4 3 2 3 2" xfId="38888" xr:uid="{00000000-0005-0000-0000-0000DA970000}"/>
    <cellStyle name="Note 4 3 2 3 2 2" xfId="38889" xr:uid="{00000000-0005-0000-0000-0000DB970000}"/>
    <cellStyle name="Note 4 3 2 3 3" xfId="38890" xr:uid="{00000000-0005-0000-0000-0000DC970000}"/>
    <cellStyle name="Note 4 3 2 4" xfId="38891" xr:uid="{00000000-0005-0000-0000-0000DD970000}"/>
    <cellStyle name="Note 4 3 2 4 2" xfId="38892" xr:uid="{00000000-0005-0000-0000-0000DE970000}"/>
    <cellStyle name="Note 4 3 2 4 2 2" xfId="38893" xr:uid="{00000000-0005-0000-0000-0000DF970000}"/>
    <cellStyle name="Note 4 3 2 4 3" xfId="38894" xr:uid="{00000000-0005-0000-0000-0000E0970000}"/>
    <cellStyle name="Note 4 3 2 5" xfId="38895" xr:uid="{00000000-0005-0000-0000-0000E1970000}"/>
    <cellStyle name="Note 4 3 2 5 2" xfId="38896" xr:uid="{00000000-0005-0000-0000-0000E2970000}"/>
    <cellStyle name="Note 4 3 2 6" xfId="38897" xr:uid="{00000000-0005-0000-0000-0000E3970000}"/>
    <cellStyle name="Note 4 3 3" xfId="38898" xr:uid="{00000000-0005-0000-0000-0000E4970000}"/>
    <cellStyle name="Note 4 3 3 2" xfId="38899" xr:uid="{00000000-0005-0000-0000-0000E5970000}"/>
    <cellStyle name="Note 4 3 3 2 2" xfId="38900" xr:uid="{00000000-0005-0000-0000-0000E6970000}"/>
    <cellStyle name="Note 4 3 3 2 2 2" xfId="38901" xr:uid="{00000000-0005-0000-0000-0000E7970000}"/>
    <cellStyle name="Note 4 3 3 2 3" xfId="38902" xr:uid="{00000000-0005-0000-0000-0000E8970000}"/>
    <cellStyle name="Note 4 3 3 3" xfId="38903" xr:uid="{00000000-0005-0000-0000-0000E9970000}"/>
    <cellStyle name="Note 4 3 3 3 2" xfId="38904" xr:uid="{00000000-0005-0000-0000-0000EA970000}"/>
    <cellStyle name="Note 4 3 3 4" xfId="38905" xr:uid="{00000000-0005-0000-0000-0000EB970000}"/>
    <cellStyle name="Note 4 3 4" xfId="38906" xr:uid="{00000000-0005-0000-0000-0000EC970000}"/>
    <cellStyle name="Note 4 3 4 2" xfId="38907" xr:uid="{00000000-0005-0000-0000-0000ED970000}"/>
    <cellStyle name="Note 4 3 4 2 2" xfId="38908" xr:uid="{00000000-0005-0000-0000-0000EE970000}"/>
    <cellStyle name="Note 4 3 4 3" xfId="38909" xr:uid="{00000000-0005-0000-0000-0000EF970000}"/>
    <cellStyle name="Note 4 3 5" xfId="38910" xr:uid="{00000000-0005-0000-0000-0000F0970000}"/>
    <cellStyle name="Note 4 3 5 2" xfId="38911" xr:uid="{00000000-0005-0000-0000-0000F1970000}"/>
    <cellStyle name="Note 4 3 5 2 2" xfId="38912" xr:uid="{00000000-0005-0000-0000-0000F2970000}"/>
    <cellStyle name="Note 4 3 5 3" xfId="38913" xr:uid="{00000000-0005-0000-0000-0000F3970000}"/>
    <cellStyle name="Note 4 3 6" xfId="38914" xr:uid="{00000000-0005-0000-0000-0000F4970000}"/>
    <cellStyle name="Note 4 3 6 2" xfId="38915" xr:uid="{00000000-0005-0000-0000-0000F5970000}"/>
    <cellStyle name="Note 4 3 7" xfId="38916" xr:uid="{00000000-0005-0000-0000-0000F6970000}"/>
    <cellStyle name="Note 4 4" xfId="38917" xr:uid="{00000000-0005-0000-0000-0000F7970000}"/>
    <cellStyle name="Note 4 4 2" xfId="38918" xr:uid="{00000000-0005-0000-0000-0000F8970000}"/>
    <cellStyle name="Note 4 4 2 2" xfId="38919" xr:uid="{00000000-0005-0000-0000-0000F9970000}"/>
    <cellStyle name="Note 4 4 2 2 2" xfId="38920" xr:uid="{00000000-0005-0000-0000-0000FA970000}"/>
    <cellStyle name="Note 4 4 2 2 2 2" xfId="38921" xr:uid="{00000000-0005-0000-0000-0000FB970000}"/>
    <cellStyle name="Note 4 4 2 2 2 2 2" xfId="38922" xr:uid="{00000000-0005-0000-0000-0000FC970000}"/>
    <cellStyle name="Note 4 4 2 2 2 3" xfId="38923" xr:uid="{00000000-0005-0000-0000-0000FD970000}"/>
    <cellStyle name="Note 4 4 2 2 3" xfId="38924" xr:uid="{00000000-0005-0000-0000-0000FE970000}"/>
    <cellStyle name="Note 4 4 2 2 3 2" xfId="38925" xr:uid="{00000000-0005-0000-0000-0000FF970000}"/>
    <cellStyle name="Note 4 4 2 2 4" xfId="38926" xr:uid="{00000000-0005-0000-0000-000000980000}"/>
    <cellStyle name="Note 4 4 2 3" xfId="38927" xr:uid="{00000000-0005-0000-0000-000001980000}"/>
    <cellStyle name="Note 4 4 2 3 2" xfId="38928" xr:uid="{00000000-0005-0000-0000-000002980000}"/>
    <cellStyle name="Note 4 4 2 3 2 2" xfId="38929" xr:uid="{00000000-0005-0000-0000-000003980000}"/>
    <cellStyle name="Note 4 4 2 3 3" xfId="38930" xr:uid="{00000000-0005-0000-0000-000004980000}"/>
    <cellStyle name="Note 4 4 2 4" xfId="38931" xr:uid="{00000000-0005-0000-0000-000005980000}"/>
    <cellStyle name="Note 4 4 2 4 2" xfId="38932" xr:uid="{00000000-0005-0000-0000-000006980000}"/>
    <cellStyle name="Note 4 4 2 4 2 2" xfId="38933" xr:uid="{00000000-0005-0000-0000-000007980000}"/>
    <cellStyle name="Note 4 4 2 4 3" xfId="38934" xr:uid="{00000000-0005-0000-0000-000008980000}"/>
    <cellStyle name="Note 4 4 2 5" xfId="38935" xr:uid="{00000000-0005-0000-0000-000009980000}"/>
    <cellStyle name="Note 4 4 2 5 2" xfId="38936" xr:uid="{00000000-0005-0000-0000-00000A980000}"/>
    <cellStyle name="Note 4 4 2 6" xfId="38937" xr:uid="{00000000-0005-0000-0000-00000B980000}"/>
    <cellStyle name="Note 4 4 3" xfId="38938" xr:uid="{00000000-0005-0000-0000-00000C980000}"/>
    <cellStyle name="Note 4 4 3 2" xfId="38939" xr:uid="{00000000-0005-0000-0000-00000D980000}"/>
    <cellStyle name="Note 4 4 3 2 2" xfId="38940" xr:uid="{00000000-0005-0000-0000-00000E980000}"/>
    <cellStyle name="Note 4 4 3 2 2 2" xfId="38941" xr:uid="{00000000-0005-0000-0000-00000F980000}"/>
    <cellStyle name="Note 4 4 3 2 3" xfId="38942" xr:uid="{00000000-0005-0000-0000-000010980000}"/>
    <cellStyle name="Note 4 4 3 3" xfId="38943" xr:uid="{00000000-0005-0000-0000-000011980000}"/>
    <cellStyle name="Note 4 4 3 3 2" xfId="38944" xr:uid="{00000000-0005-0000-0000-000012980000}"/>
    <cellStyle name="Note 4 4 3 4" xfId="38945" xr:uid="{00000000-0005-0000-0000-000013980000}"/>
    <cellStyle name="Note 4 4 4" xfId="38946" xr:uid="{00000000-0005-0000-0000-000014980000}"/>
    <cellStyle name="Note 4 4 4 2" xfId="38947" xr:uid="{00000000-0005-0000-0000-000015980000}"/>
    <cellStyle name="Note 4 4 4 2 2" xfId="38948" xr:uid="{00000000-0005-0000-0000-000016980000}"/>
    <cellStyle name="Note 4 4 4 3" xfId="38949" xr:uid="{00000000-0005-0000-0000-000017980000}"/>
    <cellStyle name="Note 4 4 5" xfId="38950" xr:uid="{00000000-0005-0000-0000-000018980000}"/>
    <cellStyle name="Note 4 4 5 2" xfId="38951" xr:uid="{00000000-0005-0000-0000-000019980000}"/>
    <cellStyle name="Note 4 4 5 2 2" xfId="38952" xr:uid="{00000000-0005-0000-0000-00001A980000}"/>
    <cellStyle name="Note 4 4 5 3" xfId="38953" xr:uid="{00000000-0005-0000-0000-00001B980000}"/>
    <cellStyle name="Note 4 4 6" xfId="38954" xr:uid="{00000000-0005-0000-0000-00001C980000}"/>
    <cellStyle name="Note 4 4 6 2" xfId="38955" xr:uid="{00000000-0005-0000-0000-00001D980000}"/>
    <cellStyle name="Note 4 4 7" xfId="38956" xr:uid="{00000000-0005-0000-0000-00001E980000}"/>
    <cellStyle name="Note 4 5" xfId="38957" xr:uid="{00000000-0005-0000-0000-00001F980000}"/>
    <cellStyle name="Note 4 5 2" xfId="38958" xr:uid="{00000000-0005-0000-0000-000020980000}"/>
    <cellStyle name="Note 4 5 2 2" xfId="38959" xr:uid="{00000000-0005-0000-0000-000021980000}"/>
    <cellStyle name="Note 4 5 2 2 2" xfId="38960" xr:uid="{00000000-0005-0000-0000-000022980000}"/>
    <cellStyle name="Note 4 5 2 2 2 2" xfId="38961" xr:uid="{00000000-0005-0000-0000-000023980000}"/>
    <cellStyle name="Note 4 5 2 2 3" xfId="38962" xr:uid="{00000000-0005-0000-0000-000024980000}"/>
    <cellStyle name="Note 4 5 2 3" xfId="38963" xr:uid="{00000000-0005-0000-0000-000025980000}"/>
    <cellStyle name="Note 4 5 2 3 2" xfId="38964" xr:uid="{00000000-0005-0000-0000-000026980000}"/>
    <cellStyle name="Note 4 5 2 4" xfId="38965" xr:uid="{00000000-0005-0000-0000-000027980000}"/>
    <cellStyle name="Note 4 5 3" xfId="38966" xr:uid="{00000000-0005-0000-0000-000028980000}"/>
    <cellStyle name="Note 4 5 3 2" xfId="38967" xr:uid="{00000000-0005-0000-0000-000029980000}"/>
    <cellStyle name="Note 4 5 3 2 2" xfId="38968" xr:uid="{00000000-0005-0000-0000-00002A980000}"/>
    <cellStyle name="Note 4 5 3 3" xfId="38969" xr:uid="{00000000-0005-0000-0000-00002B980000}"/>
    <cellStyle name="Note 4 5 4" xfId="38970" xr:uid="{00000000-0005-0000-0000-00002C980000}"/>
    <cellStyle name="Note 4 5 4 2" xfId="38971" xr:uid="{00000000-0005-0000-0000-00002D980000}"/>
    <cellStyle name="Note 4 5 4 2 2" xfId="38972" xr:uid="{00000000-0005-0000-0000-00002E980000}"/>
    <cellStyle name="Note 4 5 4 3" xfId="38973" xr:uid="{00000000-0005-0000-0000-00002F980000}"/>
    <cellStyle name="Note 4 5 5" xfId="38974" xr:uid="{00000000-0005-0000-0000-000030980000}"/>
    <cellStyle name="Note 4 5 5 2" xfId="38975" xr:uid="{00000000-0005-0000-0000-000031980000}"/>
    <cellStyle name="Note 4 5 6" xfId="38976" xr:uid="{00000000-0005-0000-0000-000032980000}"/>
    <cellStyle name="Note 4 6" xfId="38977" xr:uid="{00000000-0005-0000-0000-000033980000}"/>
    <cellStyle name="Note 4 6 2" xfId="38978" xr:uid="{00000000-0005-0000-0000-000034980000}"/>
    <cellStyle name="Note 4 6 2 2" xfId="38979" xr:uid="{00000000-0005-0000-0000-000035980000}"/>
    <cellStyle name="Note 4 6 2 2 2" xfId="38980" xr:uid="{00000000-0005-0000-0000-000036980000}"/>
    <cellStyle name="Note 4 6 2 3" xfId="38981" xr:uid="{00000000-0005-0000-0000-000037980000}"/>
    <cellStyle name="Note 4 6 3" xfId="38982" xr:uid="{00000000-0005-0000-0000-000038980000}"/>
    <cellStyle name="Note 4 6 3 2" xfId="38983" xr:uid="{00000000-0005-0000-0000-000039980000}"/>
    <cellStyle name="Note 4 6 4" xfId="38984" xr:uid="{00000000-0005-0000-0000-00003A980000}"/>
    <cellStyle name="Note 4 7" xfId="38985" xr:uid="{00000000-0005-0000-0000-00003B980000}"/>
    <cellStyle name="Note 4 7 2" xfId="38986" xr:uid="{00000000-0005-0000-0000-00003C980000}"/>
    <cellStyle name="Note 4 7 2 2" xfId="38987" xr:uid="{00000000-0005-0000-0000-00003D980000}"/>
    <cellStyle name="Note 4 7 3" xfId="38988" xr:uid="{00000000-0005-0000-0000-00003E980000}"/>
    <cellStyle name="Note 4 8" xfId="38989" xr:uid="{00000000-0005-0000-0000-00003F980000}"/>
    <cellStyle name="Note 4 8 2" xfId="38990" xr:uid="{00000000-0005-0000-0000-000040980000}"/>
    <cellStyle name="Note 4 8 2 2" xfId="38991" xr:uid="{00000000-0005-0000-0000-000041980000}"/>
    <cellStyle name="Note 4 8 3" xfId="38992" xr:uid="{00000000-0005-0000-0000-000042980000}"/>
    <cellStyle name="Note 4 9" xfId="38993" xr:uid="{00000000-0005-0000-0000-000043980000}"/>
    <cellStyle name="Note 4 9 2" xfId="38994" xr:uid="{00000000-0005-0000-0000-000044980000}"/>
    <cellStyle name="Note 5" xfId="38995" xr:uid="{00000000-0005-0000-0000-000045980000}"/>
    <cellStyle name="Note 5 2" xfId="38996" xr:uid="{00000000-0005-0000-0000-000046980000}"/>
    <cellStyle name="Note 5 2 2" xfId="38997" xr:uid="{00000000-0005-0000-0000-000047980000}"/>
    <cellStyle name="Note 5 2 2 2" xfId="38998" xr:uid="{00000000-0005-0000-0000-000048980000}"/>
    <cellStyle name="Note 5 2 2 2 2" xfId="38999" xr:uid="{00000000-0005-0000-0000-000049980000}"/>
    <cellStyle name="Note 5 2 2 2 2 2" xfId="39000" xr:uid="{00000000-0005-0000-0000-00004A980000}"/>
    <cellStyle name="Note 5 2 2 2 2 2 2" xfId="39001" xr:uid="{00000000-0005-0000-0000-00004B980000}"/>
    <cellStyle name="Note 5 2 2 2 2 2 2 2" xfId="39002" xr:uid="{00000000-0005-0000-0000-00004C980000}"/>
    <cellStyle name="Note 5 2 2 2 2 2 3" xfId="39003" xr:uid="{00000000-0005-0000-0000-00004D980000}"/>
    <cellStyle name="Note 5 2 2 2 2 3" xfId="39004" xr:uid="{00000000-0005-0000-0000-00004E980000}"/>
    <cellStyle name="Note 5 2 2 2 2 3 2" xfId="39005" xr:uid="{00000000-0005-0000-0000-00004F980000}"/>
    <cellStyle name="Note 5 2 2 2 2 4" xfId="39006" xr:uid="{00000000-0005-0000-0000-000050980000}"/>
    <cellStyle name="Note 5 2 2 2 3" xfId="39007" xr:uid="{00000000-0005-0000-0000-000051980000}"/>
    <cellStyle name="Note 5 2 2 2 3 2" xfId="39008" xr:uid="{00000000-0005-0000-0000-000052980000}"/>
    <cellStyle name="Note 5 2 2 2 3 2 2" xfId="39009" xr:uid="{00000000-0005-0000-0000-000053980000}"/>
    <cellStyle name="Note 5 2 2 2 3 3" xfId="39010" xr:uid="{00000000-0005-0000-0000-000054980000}"/>
    <cellStyle name="Note 5 2 2 2 4" xfId="39011" xr:uid="{00000000-0005-0000-0000-000055980000}"/>
    <cellStyle name="Note 5 2 2 2 4 2" xfId="39012" xr:uid="{00000000-0005-0000-0000-000056980000}"/>
    <cellStyle name="Note 5 2 2 2 4 2 2" xfId="39013" xr:uid="{00000000-0005-0000-0000-000057980000}"/>
    <cellStyle name="Note 5 2 2 2 4 3" xfId="39014" xr:uid="{00000000-0005-0000-0000-000058980000}"/>
    <cellStyle name="Note 5 2 2 2 5" xfId="39015" xr:uid="{00000000-0005-0000-0000-000059980000}"/>
    <cellStyle name="Note 5 2 2 2 5 2" xfId="39016" xr:uid="{00000000-0005-0000-0000-00005A980000}"/>
    <cellStyle name="Note 5 2 2 2 6" xfId="39017" xr:uid="{00000000-0005-0000-0000-00005B980000}"/>
    <cellStyle name="Note 5 2 2 3" xfId="39018" xr:uid="{00000000-0005-0000-0000-00005C980000}"/>
    <cellStyle name="Note 5 2 2 3 2" xfId="39019" xr:uid="{00000000-0005-0000-0000-00005D980000}"/>
    <cellStyle name="Note 5 2 2 3 2 2" xfId="39020" xr:uid="{00000000-0005-0000-0000-00005E980000}"/>
    <cellStyle name="Note 5 2 2 3 2 2 2" xfId="39021" xr:uid="{00000000-0005-0000-0000-00005F980000}"/>
    <cellStyle name="Note 5 2 2 3 2 3" xfId="39022" xr:uid="{00000000-0005-0000-0000-000060980000}"/>
    <cellStyle name="Note 5 2 2 3 3" xfId="39023" xr:uid="{00000000-0005-0000-0000-000061980000}"/>
    <cellStyle name="Note 5 2 2 3 3 2" xfId="39024" xr:uid="{00000000-0005-0000-0000-000062980000}"/>
    <cellStyle name="Note 5 2 2 3 4" xfId="39025" xr:uid="{00000000-0005-0000-0000-000063980000}"/>
    <cellStyle name="Note 5 2 2 4" xfId="39026" xr:uid="{00000000-0005-0000-0000-000064980000}"/>
    <cellStyle name="Note 5 2 2 4 2" xfId="39027" xr:uid="{00000000-0005-0000-0000-000065980000}"/>
    <cellStyle name="Note 5 2 2 4 2 2" xfId="39028" xr:uid="{00000000-0005-0000-0000-000066980000}"/>
    <cellStyle name="Note 5 2 2 4 3" xfId="39029" xr:uid="{00000000-0005-0000-0000-000067980000}"/>
    <cellStyle name="Note 5 2 2 5" xfId="39030" xr:uid="{00000000-0005-0000-0000-000068980000}"/>
    <cellStyle name="Note 5 2 2 5 2" xfId="39031" xr:uid="{00000000-0005-0000-0000-000069980000}"/>
    <cellStyle name="Note 5 2 2 5 2 2" xfId="39032" xr:uid="{00000000-0005-0000-0000-00006A980000}"/>
    <cellStyle name="Note 5 2 2 5 3" xfId="39033" xr:uid="{00000000-0005-0000-0000-00006B980000}"/>
    <cellStyle name="Note 5 2 2 6" xfId="39034" xr:uid="{00000000-0005-0000-0000-00006C980000}"/>
    <cellStyle name="Note 5 2 2 6 2" xfId="39035" xr:uid="{00000000-0005-0000-0000-00006D980000}"/>
    <cellStyle name="Note 5 2 2 7" xfId="39036" xr:uid="{00000000-0005-0000-0000-00006E980000}"/>
    <cellStyle name="Note 5 2 3" xfId="39037" xr:uid="{00000000-0005-0000-0000-00006F980000}"/>
    <cellStyle name="Note 5 2 3 2" xfId="39038" xr:uid="{00000000-0005-0000-0000-000070980000}"/>
    <cellStyle name="Note 5 2 3 2 2" xfId="39039" xr:uid="{00000000-0005-0000-0000-000071980000}"/>
    <cellStyle name="Note 5 2 3 2 2 2" xfId="39040" xr:uid="{00000000-0005-0000-0000-000072980000}"/>
    <cellStyle name="Note 5 2 3 2 2 2 2" xfId="39041" xr:uid="{00000000-0005-0000-0000-000073980000}"/>
    <cellStyle name="Note 5 2 3 2 2 3" xfId="39042" xr:uid="{00000000-0005-0000-0000-000074980000}"/>
    <cellStyle name="Note 5 2 3 2 3" xfId="39043" xr:uid="{00000000-0005-0000-0000-000075980000}"/>
    <cellStyle name="Note 5 2 3 2 3 2" xfId="39044" xr:uid="{00000000-0005-0000-0000-000076980000}"/>
    <cellStyle name="Note 5 2 3 2 4" xfId="39045" xr:uid="{00000000-0005-0000-0000-000077980000}"/>
    <cellStyle name="Note 5 2 3 3" xfId="39046" xr:uid="{00000000-0005-0000-0000-000078980000}"/>
    <cellStyle name="Note 5 2 3 3 2" xfId="39047" xr:uid="{00000000-0005-0000-0000-000079980000}"/>
    <cellStyle name="Note 5 2 3 3 2 2" xfId="39048" xr:uid="{00000000-0005-0000-0000-00007A980000}"/>
    <cellStyle name="Note 5 2 3 3 3" xfId="39049" xr:uid="{00000000-0005-0000-0000-00007B980000}"/>
    <cellStyle name="Note 5 2 3 4" xfId="39050" xr:uid="{00000000-0005-0000-0000-00007C980000}"/>
    <cellStyle name="Note 5 2 3 4 2" xfId="39051" xr:uid="{00000000-0005-0000-0000-00007D980000}"/>
    <cellStyle name="Note 5 2 3 4 2 2" xfId="39052" xr:uid="{00000000-0005-0000-0000-00007E980000}"/>
    <cellStyle name="Note 5 2 3 4 3" xfId="39053" xr:uid="{00000000-0005-0000-0000-00007F980000}"/>
    <cellStyle name="Note 5 2 3 5" xfId="39054" xr:uid="{00000000-0005-0000-0000-000080980000}"/>
    <cellStyle name="Note 5 2 3 5 2" xfId="39055" xr:uid="{00000000-0005-0000-0000-000081980000}"/>
    <cellStyle name="Note 5 2 3 6" xfId="39056" xr:uid="{00000000-0005-0000-0000-000082980000}"/>
    <cellStyle name="Note 5 2 4" xfId="39057" xr:uid="{00000000-0005-0000-0000-000083980000}"/>
    <cellStyle name="Note 5 2 4 2" xfId="39058" xr:uid="{00000000-0005-0000-0000-000084980000}"/>
    <cellStyle name="Note 5 2 4 2 2" xfId="39059" xr:uid="{00000000-0005-0000-0000-000085980000}"/>
    <cellStyle name="Note 5 2 4 2 2 2" xfId="39060" xr:uid="{00000000-0005-0000-0000-000086980000}"/>
    <cellStyle name="Note 5 2 4 2 3" xfId="39061" xr:uid="{00000000-0005-0000-0000-000087980000}"/>
    <cellStyle name="Note 5 2 4 3" xfId="39062" xr:uid="{00000000-0005-0000-0000-000088980000}"/>
    <cellStyle name="Note 5 2 4 3 2" xfId="39063" xr:uid="{00000000-0005-0000-0000-000089980000}"/>
    <cellStyle name="Note 5 2 4 4" xfId="39064" xr:uid="{00000000-0005-0000-0000-00008A980000}"/>
    <cellStyle name="Note 5 2 5" xfId="39065" xr:uid="{00000000-0005-0000-0000-00008B980000}"/>
    <cellStyle name="Note 5 2 5 2" xfId="39066" xr:uid="{00000000-0005-0000-0000-00008C980000}"/>
    <cellStyle name="Note 5 2 5 2 2" xfId="39067" xr:uid="{00000000-0005-0000-0000-00008D980000}"/>
    <cellStyle name="Note 5 2 5 3" xfId="39068" xr:uid="{00000000-0005-0000-0000-00008E980000}"/>
    <cellStyle name="Note 5 2 6" xfId="39069" xr:uid="{00000000-0005-0000-0000-00008F980000}"/>
    <cellStyle name="Note 5 2 6 2" xfId="39070" xr:uid="{00000000-0005-0000-0000-000090980000}"/>
    <cellStyle name="Note 5 2 6 2 2" xfId="39071" xr:uid="{00000000-0005-0000-0000-000091980000}"/>
    <cellStyle name="Note 5 2 6 3" xfId="39072" xr:uid="{00000000-0005-0000-0000-000092980000}"/>
    <cellStyle name="Note 5 2 7" xfId="39073" xr:uid="{00000000-0005-0000-0000-000093980000}"/>
    <cellStyle name="Note 5 2 7 2" xfId="39074" xr:uid="{00000000-0005-0000-0000-000094980000}"/>
    <cellStyle name="Note 5 2 8" xfId="39075" xr:uid="{00000000-0005-0000-0000-000095980000}"/>
    <cellStyle name="Note 5 3" xfId="39076" xr:uid="{00000000-0005-0000-0000-000096980000}"/>
    <cellStyle name="Note 5 3 2" xfId="39077" xr:uid="{00000000-0005-0000-0000-000097980000}"/>
    <cellStyle name="Note 5 3 2 2" xfId="39078" xr:uid="{00000000-0005-0000-0000-000098980000}"/>
    <cellStyle name="Note 5 3 2 2 2" xfId="39079" xr:uid="{00000000-0005-0000-0000-000099980000}"/>
    <cellStyle name="Note 5 3 2 2 2 2" xfId="39080" xr:uid="{00000000-0005-0000-0000-00009A980000}"/>
    <cellStyle name="Note 5 3 2 2 2 2 2" xfId="39081" xr:uid="{00000000-0005-0000-0000-00009B980000}"/>
    <cellStyle name="Note 5 3 2 2 2 3" xfId="39082" xr:uid="{00000000-0005-0000-0000-00009C980000}"/>
    <cellStyle name="Note 5 3 2 2 3" xfId="39083" xr:uid="{00000000-0005-0000-0000-00009D980000}"/>
    <cellStyle name="Note 5 3 2 2 3 2" xfId="39084" xr:uid="{00000000-0005-0000-0000-00009E980000}"/>
    <cellStyle name="Note 5 3 2 2 4" xfId="39085" xr:uid="{00000000-0005-0000-0000-00009F980000}"/>
    <cellStyle name="Note 5 3 2 3" xfId="39086" xr:uid="{00000000-0005-0000-0000-0000A0980000}"/>
    <cellStyle name="Note 5 3 2 3 2" xfId="39087" xr:uid="{00000000-0005-0000-0000-0000A1980000}"/>
    <cellStyle name="Note 5 3 2 3 2 2" xfId="39088" xr:uid="{00000000-0005-0000-0000-0000A2980000}"/>
    <cellStyle name="Note 5 3 2 3 3" xfId="39089" xr:uid="{00000000-0005-0000-0000-0000A3980000}"/>
    <cellStyle name="Note 5 3 2 4" xfId="39090" xr:uid="{00000000-0005-0000-0000-0000A4980000}"/>
    <cellStyle name="Note 5 3 2 4 2" xfId="39091" xr:uid="{00000000-0005-0000-0000-0000A5980000}"/>
    <cellStyle name="Note 5 3 2 4 2 2" xfId="39092" xr:uid="{00000000-0005-0000-0000-0000A6980000}"/>
    <cellStyle name="Note 5 3 2 4 3" xfId="39093" xr:uid="{00000000-0005-0000-0000-0000A7980000}"/>
    <cellStyle name="Note 5 3 2 5" xfId="39094" xr:uid="{00000000-0005-0000-0000-0000A8980000}"/>
    <cellStyle name="Note 5 3 2 5 2" xfId="39095" xr:uid="{00000000-0005-0000-0000-0000A9980000}"/>
    <cellStyle name="Note 5 3 2 6" xfId="39096" xr:uid="{00000000-0005-0000-0000-0000AA980000}"/>
    <cellStyle name="Note 5 3 3" xfId="39097" xr:uid="{00000000-0005-0000-0000-0000AB980000}"/>
    <cellStyle name="Note 5 3 3 2" xfId="39098" xr:uid="{00000000-0005-0000-0000-0000AC980000}"/>
    <cellStyle name="Note 5 3 3 2 2" xfId="39099" xr:uid="{00000000-0005-0000-0000-0000AD980000}"/>
    <cellStyle name="Note 5 3 3 2 2 2" xfId="39100" xr:uid="{00000000-0005-0000-0000-0000AE980000}"/>
    <cellStyle name="Note 5 3 3 2 3" xfId="39101" xr:uid="{00000000-0005-0000-0000-0000AF980000}"/>
    <cellStyle name="Note 5 3 3 3" xfId="39102" xr:uid="{00000000-0005-0000-0000-0000B0980000}"/>
    <cellStyle name="Note 5 3 3 3 2" xfId="39103" xr:uid="{00000000-0005-0000-0000-0000B1980000}"/>
    <cellStyle name="Note 5 3 3 4" xfId="39104" xr:uid="{00000000-0005-0000-0000-0000B2980000}"/>
    <cellStyle name="Note 5 3 4" xfId="39105" xr:uid="{00000000-0005-0000-0000-0000B3980000}"/>
    <cellStyle name="Note 5 3 4 2" xfId="39106" xr:uid="{00000000-0005-0000-0000-0000B4980000}"/>
    <cellStyle name="Note 5 3 4 2 2" xfId="39107" xr:uid="{00000000-0005-0000-0000-0000B5980000}"/>
    <cellStyle name="Note 5 3 4 3" xfId="39108" xr:uid="{00000000-0005-0000-0000-0000B6980000}"/>
    <cellStyle name="Note 5 3 5" xfId="39109" xr:uid="{00000000-0005-0000-0000-0000B7980000}"/>
    <cellStyle name="Note 5 3 5 2" xfId="39110" xr:uid="{00000000-0005-0000-0000-0000B8980000}"/>
    <cellStyle name="Note 5 3 5 2 2" xfId="39111" xr:uid="{00000000-0005-0000-0000-0000B9980000}"/>
    <cellStyle name="Note 5 3 5 3" xfId="39112" xr:uid="{00000000-0005-0000-0000-0000BA980000}"/>
    <cellStyle name="Note 5 3 6" xfId="39113" xr:uid="{00000000-0005-0000-0000-0000BB980000}"/>
    <cellStyle name="Note 5 3 6 2" xfId="39114" xr:uid="{00000000-0005-0000-0000-0000BC980000}"/>
    <cellStyle name="Note 5 3 7" xfId="39115" xr:uid="{00000000-0005-0000-0000-0000BD980000}"/>
    <cellStyle name="Note 5 4" xfId="39116" xr:uid="{00000000-0005-0000-0000-0000BE980000}"/>
    <cellStyle name="Note 5 4 2" xfId="39117" xr:uid="{00000000-0005-0000-0000-0000BF980000}"/>
    <cellStyle name="Note 5 4 2 2" xfId="39118" xr:uid="{00000000-0005-0000-0000-0000C0980000}"/>
    <cellStyle name="Note 5 4 2 2 2" xfId="39119" xr:uid="{00000000-0005-0000-0000-0000C1980000}"/>
    <cellStyle name="Note 5 4 2 2 2 2" xfId="39120" xr:uid="{00000000-0005-0000-0000-0000C2980000}"/>
    <cellStyle name="Note 5 4 2 2 3" xfId="39121" xr:uid="{00000000-0005-0000-0000-0000C3980000}"/>
    <cellStyle name="Note 5 4 2 3" xfId="39122" xr:uid="{00000000-0005-0000-0000-0000C4980000}"/>
    <cellStyle name="Note 5 4 2 3 2" xfId="39123" xr:uid="{00000000-0005-0000-0000-0000C5980000}"/>
    <cellStyle name="Note 5 4 2 4" xfId="39124" xr:uid="{00000000-0005-0000-0000-0000C6980000}"/>
    <cellStyle name="Note 5 4 3" xfId="39125" xr:uid="{00000000-0005-0000-0000-0000C7980000}"/>
    <cellStyle name="Note 5 4 3 2" xfId="39126" xr:uid="{00000000-0005-0000-0000-0000C8980000}"/>
    <cellStyle name="Note 5 4 3 2 2" xfId="39127" xr:uid="{00000000-0005-0000-0000-0000C9980000}"/>
    <cellStyle name="Note 5 4 3 3" xfId="39128" xr:uid="{00000000-0005-0000-0000-0000CA980000}"/>
    <cellStyle name="Note 5 4 4" xfId="39129" xr:uid="{00000000-0005-0000-0000-0000CB980000}"/>
    <cellStyle name="Note 5 4 4 2" xfId="39130" xr:uid="{00000000-0005-0000-0000-0000CC980000}"/>
    <cellStyle name="Note 5 4 4 2 2" xfId="39131" xr:uid="{00000000-0005-0000-0000-0000CD980000}"/>
    <cellStyle name="Note 5 4 4 3" xfId="39132" xr:uid="{00000000-0005-0000-0000-0000CE980000}"/>
    <cellStyle name="Note 5 4 5" xfId="39133" xr:uid="{00000000-0005-0000-0000-0000CF980000}"/>
    <cellStyle name="Note 5 4 5 2" xfId="39134" xr:uid="{00000000-0005-0000-0000-0000D0980000}"/>
    <cellStyle name="Note 5 4 6" xfId="39135" xr:uid="{00000000-0005-0000-0000-0000D1980000}"/>
    <cellStyle name="Note 5 5" xfId="39136" xr:uid="{00000000-0005-0000-0000-0000D2980000}"/>
    <cellStyle name="Note 5 5 2" xfId="39137" xr:uid="{00000000-0005-0000-0000-0000D3980000}"/>
    <cellStyle name="Note 5 5 2 2" xfId="39138" xr:uid="{00000000-0005-0000-0000-0000D4980000}"/>
    <cellStyle name="Note 5 5 2 2 2" xfId="39139" xr:uid="{00000000-0005-0000-0000-0000D5980000}"/>
    <cellStyle name="Note 5 5 2 3" xfId="39140" xr:uid="{00000000-0005-0000-0000-0000D6980000}"/>
    <cellStyle name="Note 5 5 3" xfId="39141" xr:uid="{00000000-0005-0000-0000-0000D7980000}"/>
    <cellStyle name="Note 5 5 3 2" xfId="39142" xr:uid="{00000000-0005-0000-0000-0000D8980000}"/>
    <cellStyle name="Note 5 5 4" xfId="39143" xr:uid="{00000000-0005-0000-0000-0000D9980000}"/>
    <cellStyle name="Note 5 6" xfId="39144" xr:uid="{00000000-0005-0000-0000-0000DA980000}"/>
    <cellStyle name="Note 5 6 2" xfId="39145" xr:uid="{00000000-0005-0000-0000-0000DB980000}"/>
    <cellStyle name="Note 5 6 2 2" xfId="39146" xr:uid="{00000000-0005-0000-0000-0000DC980000}"/>
    <cellStyle name="Note 5 6 3" xfId="39147" xr:uid="{00000000-0005-0000-0000-0000DD980000}"/>
    <cellStyle name="Note 5 7" xfId="39148" xr:uid="{00000000-0005-0000-0000-0000DE980000}"/>
    <cellStyle name="Note 5 7 2" xfId="39149" xr:uid="{00000000-0005-0000-0000-0000DF980000}"/>
    <cellStyle name="Note 5 7 2 2" xfId="39150" xr:uid="{00000000-0005-0000-0000-0000E0980000}"/>
    <cellStyle name="Note 5 7 3" xfId="39151" xr:uid="{00000000-0005-0000-0000-0000E1980000}"/>
    <cellStyle name="Note 5 8" xfId="39152" xr:uid="{00000000-0005-0000-0000-0000E2980000}"/>
    <cellStyle name="Note 5 8 2" xfId="39153" xr:uid="{00000000-0005-0000-0000-0000E3980000}"/>
    <cellStyle name="Note 5 9" xfId="39154" xr:uid="{00000000-0005-0000-0000-0000E4980000}"/>
    <cellStyle name="Note 6" xfId="39155" xr:uid="{00000000-0005-0000-0000-0000E5980000}"/>
    <cellStyle name="Note 6 2" xfId="39156" xr:uid="{00000000-0005-0000-0000-0000E6980000}"/>
    <cellStyle name="Note 6 2 2" xfId="39157" xr:uid="{00000000-0005-0000-0000-0000E7980000}"/>
    <cellStyle name="Note 6 2 2 2" xfId="39158" xr:uid="{00000000-0005-0000-0000-0000E8980000}"/>
    <cellStyle name="Note 6 2 2 2 2" xfId="39159" xr:uid="{00000000-0005-0000-0000-0000E9980000}"/>
    <cellStyle name="Note 6 2 2 2 2 2" xfId="39160" xr:uid="{00000000-0005-0000-0000-0000EA980000}"/>
    <cellStyle name="Note 6 2 2 2 2 2 2" xfId="39161" xr:uid="{00000000-0005-0000-0000-0000EB980000}"/>
    <cellStyle name="Note 6 2 2 2 2 2 2 2" xfId="39162" xr:uid="{00000000-0005-0000-0000-0000EC980000}"/>
    <cellStyle name="Note 6 2 2 2 2 2 3" xfId="39163" xr:uid="{00000000-0005-0000-0000-0000ED980000}"/>
    <cellStyle name="Note 6 2 2 2 2 3" xfId="39164" xr:uid="{00000000-0005-0000-0000-0000EE980000}"/>
    <cellStyle name="Note 6 2 2 2 2 3 2" xfId="39165" xr:uid="{00000000-0005-0000-0000-0000EF980000}"/>
    <cellStyle name="Note 6 2 2 2 2 4" xfId="39166" xr:uid="{00000000-0005-0000-0000-0000F0980000}"/>
    <cellStyle name="Note 6 2 2 2 3" xfId="39167" xr:uid="{00000000-0005-0000-0000-0000F1980000}"/>
    <cellStyle name="Note 6 2 2 2 3 2" xfId="39168" xr:uid="{00000000-0005-0000-0000-0000F2980000}"/>
    <cellStyle name="Note 6 2 2 2 3 2 2" xfId="39169" xr:uid="{00000000-0005-0000-0000-0000F3980000}"/>
    <cellStyle name="Note 6 2 2 2 3 3" xfId="39170" xr:uid="{00000000-0005-0000-0000-0000F4980000}"/>
    <cellStyle name="Note 6 2 2 2 4" xfId="39171" xr:uid="{00000000-0005-0000-0000-0000F5980000}"/>
    <cellStyle name="Note 6 2 2 2 4 2" xfId="39172" xr:uid="{00000000-0005-0000-0000-0000F6980000}"/>
    <cellStyle name="Note 6 2 2 2 4 2 2" xfId="39173" xr:uid="{00000000-0005-0000-0000-0000F7980000}"/>
    <cellStyle name="Note 6 2 2 2 4 3" xfId="39174" xr:uid="{00000000-0005-0000-0000-0000F8980000}"/>
    <cellStyle name="Note 6 2 2 2 5" xfId="39175" xr:uid="{00000000-0005-0000-0000-0000F9980000}"/>
    <cellStyle name="Note 6 2 2 2 5 2" xfId="39176" xr:uid="{00000000-0005-0000-0000-0000FA980000}"/>
    <cellStyle name="Note 6 2 2 2 6" xfId="39177" xr:uid="{00000000-0005-0000-0000-0000FB980000}"/>
    <cellStyle name="Note 6 2 2 3" xfId="39178" xr:uid="{00000000-0005-0000-0000-0000FC980000}"/>
    <cellStyle name="Note 6 2 2 3 2" xfId="39179" xr:uid="{00000000-0005-0000-0000-0000FD980000}"/>
    <cellStyle name="Note 6 2 2 3 2 2" xfId="39180" xr:uid="{00000000-0005-0000-0000-0000FE980000}"/>
    <cellStyle name="Note 6 2 2 3 2 2 2" xfId="39181" xr:uid="{00000000-0005-0000-0000-0000FF980000}"/>
    <cellStyle name="Note 6 2 2 3 2 3" xfId="39182" xr:uid="{00000000-0005-0000-0000-000000990000}"/>
    <cellStyle name="Note 6 2 2 3 3" xfId="39183" xr:uid="{00000000-0005-0000-0000-000001990000}"/>
    <cellStyle name="Note 6 2 2 3 3 2" xfId="39184" xr:uid="{00000000-0005-0000-0000-000002990000}"/>
    <cellStyle name="Note 6 2 2 3 4" xfId="39185" xr:uid="{00000000-0005-0000-0000-000003990000}"/>
    <cellStyle name="Note 6 2 2 4" xfId="39186" xr:uid="{00000000-0005-0000-0000-000004990000}"/>
    <cellStyle name="Note 6 2 2 4 2" xfId="39187" xr:uid="{00000000-0005-0000-0000-000005990000}"/>
    <cellStyle name="Note 6 2 2 4 2 2" xfId="39188" xr:uid="{00000000-0005-0000-0000-000006990000}"/>
    <cellStyle name="Note 6 2 2 4 3" xfId="39189" xr:uid="{00000000-0005-0000-0000-000007990000}"/>
    <cellStyle name="Note 6 2 2 5" xfId="39190" xr:uid="{00000000-0005-0000-0000-000008990000}"/>
    <cellStyle name="Note 6 2 2 5 2" xfId="39191" xr:uid="{00000000-0005-0000-0000-000009990000}"/>
    <cellStyle name="Note 6 2 2 5 2 2" xfId="39192" xr:uid="{00000000-0005-0000-0000-00000A990000}"/>
    <cellStyle name="Note 6 2 2 5 3" xfId="39193" xr:uid="{00000000-0005-0000-0000-00000B990000}"/>
    <cellStyle name="Note 6 2 2 6" xfId="39194" xr:uid="{00000000-0005-0000-0000-00000C990000}"/>
    <cellStyle name="Note 6 2 2 6 2" xfId="39195" xr:uid="{00000000-0005-0000-0000-00000D990000}"/>
    <cellStyle name="Note 6 2 2 7" xfId="39196" xr:uid="{00000000-0005-0000-0000-00000E990000}"/>
    <cellStyle name="Note 6 2 3" xfId="39197" xr:uid="{00000000-0005-0000-0000-00000F990000}"/>
    <cellStyle name="Note 6 2 3 2" xfId="39198" xr:uid="{00000000-0005-0000-0000-000010990000}"/>
    <cellStyle name="Note 6 2 3 2 2" xfId="39199" xr:uid="{00000000-0005-0000-0000-000011990000}"/>
    <cellStyle name="Note 6 2 3 2 2 2" xfId="39200" xr:uid="{00000000-0005-0000-0000-000012990000}"/>
    <cellStyle name="Note 6 2 3 2 2 2 2" xfId="39201" xr:uid="{00000000-0005-0000-0000-000013990000}"/>
    <cellStyle name="Note 6 2 3 2 2 3" xfId="39202" xr:uid="{00000000-0005-0000-0000-000014990000}"/>
    <cellStyle name="Note 6 2 3 2 3" xfId="39203" xr:uid="{00000000-0005-0000-0000-000015990000}"/>
    <cellStyle name="Note 6 2 3 2 3 2" xfId="39204" xr:uid="{00000000-0005-0000-0000-000016990000}"/>
    <cellStyle name="Note 6 2 3 2 4" xfId="39205" xr:uid="{00000000-0005-0000-0000-000017990000}"/>
    <cellStyle name="Note 6 2 3 3" xfId="39206" xr:uid="{00000000-0005-0000-0000-000018990000}"/>
    <cellStyle name="Note 6 2 3 3 2" xfId="39207" xr:uid="{00000000-0005-0000-0000-000019990000}"/>
    <cellStyle name="Note 6 2 3 3 2 2" xfId="39208" xr:uid="{00000000-0005-0000-0000-00001A990000}"/>
    <cellStyle name="Note 6 2 3 3 3" xfId="39209" xr:uid="{00000000-0005-0000-0000-00001B990000}"/>
    <cellStyle name="Note 6 2 3 4" xfId="39210" xr:uid="{00000000-0005-0000-0000-00001C990000}"/>
    <cellStyle name="Note 6 2 3 4 2" xfId="39211" xr:uid="{00000000-0005-0000-0000-00001D990000}"/>
    <cellStyle name="Note 6 2 3 4 2 2" xfId="39212" xr:uid="{00000000-0005-0000-0000-00001E990000}"/>
    <cellStyle name="Note 6 2 3 4 3" xfId="39213" xr:uid="{00000000-0005-0000-0000-00001F990000}"/>
    <cellStyle name="Note 6 2 3 5" xfId="39214" xr:uid="{00000000-0005-0000-0000-000020990000}"/>
    <cellStyle name="Note 6 2 3 5 2" xfId="39215" xr:uid="{00000000-0005-0000-0000-000021990000}"/>
    <cellStyle name="Note 6 2 3 6" xfId="39216" xr:uid="{00000000-0005-0000-0000-000022990000}"/>
    <cellStyle name="Note 6 2 4" xfId="39217" xr:uid="{00000000-0005-0000-0000-000023990000}"/>
    <cellStyle name="Note 6 2 4 2" xfId="39218" xr:uid="{00000000-0005-0000-0000-000024990000}"/>
    <cellStyle name="Note 6 2 4 2 2" xfId="39219" xr:uid="{00000000-0005-0000-0000-000025990000}"/>
    <cellStyle name="Note 6 2 4 2 2 2" xfId="39220" xr:uid="{00000000-0005-0000-0000-000026990000}"/>
    <cellStyle name="Note 6 2 4 2 3" xfId="39221" xr:uid="{00000000-0005-0000-0000-000027990000}"/>
    <cellStyle name="Note 6 2 4 3" xfId="39222" xr:uid="{00000000-0005-0000-0000-000028990000}"/>
    <cellStyle name="Note 6 2 4 3 2" xfId="39223" xr:uid="{00000000-0005-0000-0000-000029990000}"/>
    <cellStyle name="Note 6 2 4 4" xfId="39224" xr:uid="{00000000-0005-0000-0000-00002A990000}"/>
    <cellStyle name="Note 6 2 5" xfId="39225" xr:uid="{00000000-0005-0000-0000-00002B990000}"/>
    <cellStyle name="Note 6 2 5 2" xfId="39226" xr:uid="{00000000-0005-0000-0000-00002C990000}"/>
    <cellStyle name="Note 6 2 5 2 2" xfId="39227" xr:uid="{00000000-0005-0000-0000-00002D990000}"/>
    <cellStyle name="Note 6 2 5 3" xfId="39228" xr:uid="{00000000-0005-0000-0000-00002E990000}"/>
    <cellStyle name="Note 6 2 6" xfId="39229" xr:uid="{00000000-0005-0000-0000-00002F990000}"/>
    <cellStyle name="Note 6 2 6 2" xfId="39230" xr:uid="{00000000-0005-0000-0000-000030990000}"/>
    <cellStyle name="Note 6 2 6 2 2" xfId="39231" xr:uid="{00000000-0005-0000-0000-000031990000}"/>
    <cellStyle name="Note 6 2 6 3" xfId="39232" xr:uid="{00000000-0005-0000-0000-000032990000}"/>
    <cellStyle name="Note 6 2 7" xfId="39233" xr:uid="{00000000-0005-0000-0000-000033990000}"/>
    <cellStyle name="Note 6 2 7 2" xfId="39234" xr:uid="{00000000-0005-0000-0000-000034990000}"/>
    <cellStyle name="Note 6 2 8" xfId="39235" xr:uid="{00000000-0005-0000-0000-000035990000}"/>
    <cellStyle name="Note 6 3" xfId="39236" xr:uid="{00000000-0005-0000-0000-000036990000}"/>
    <cellStyle name="Note 6 3 2" xfId="39237" xr:uid="{00000000-0005-0000-0000-000037990000}"/>
    <cellStyle name="Note 6 3 2 2" xfId="39238" xr:uid="{00000000-0005-0000-0000-000038990000}"/>
    <cellStyle name="Note 6 3 2 2 2" xfId="39239" xr:uid="{00000000-0005-0000-0000-000039990000}"/>
    <cellStyle name="Note 6 3 2 2 2 2" xfId="39240" xr:uid="{00000000-0005-0000-0000-00003A990000}"/>
    <cellStyle name="Note 6 3 2 2 2 2 2" xfId="39241" xr:uid="{00000000-0005-0000-0000-00003B990000}"/>
    <cellStyle name="Note 6 3 2 2 2 3" xfId="39242" xr:uid="{00000000-0005-0000-0000-00003C990000}"/>
    <cellStyle name="Note 6 3 2 2 3" xfId="39243" xr:uid="{00000000-0005-0000-0000-00003D990000}"/>
    <cellStyle name="Note 6 3 2 2 3 2" xfId="39244" xr:uid="{00000000-0005-0000-0000-00003E990000}"/>
    <cellStyle name="Note 6 3 2 2 4" xfId="39245" xr:uid="{00000000-0005-0000-0000-00003F990000}"/>
    <cellStyle name="Note 6 3 2 3" xfId="39246" xr:uid="{00000000-0005-0000-0000-000040990000}"/>
    <cellStyle name="Note 6 3 2 3 2" xfId="39247" xr:uid="{00000000-0005-0000-0000-000041990000}"/>
    <cellStyle name="Note 6 3 2 3 2 2" xfId="39248" xr:uid="{00000000-0005-0000-0000-000042990000}"/>
    <cellStyle name="Note 6 3 2 3 3" xfId="39249" xr:uid="{00000000-0005-0000-0000-000043990000}"/>
    <cellStyle name="Note 6 3 2 4" xfId="39250" xr:uid="{00000000-0005-0000-0000-000044990000}"/>
    <cellStyle name="Note 6 3 2 4 2" xfId="39251" xr:uid="{00000000-0005-0000-0000-000045990000}"/>
    <cellStyle name="Note 6 3 2 4 2 2" xfId="39252" xr:uid="{00000000-0005-0000-0000-000046990000}"/>
    <cellStyle name="Note 6 3 2 4 3" xfId="39253" xr:uid="{00000000-0005-0000-0000-000047990000}"/>
    <cellStyle name="Note 6 3 2 5" xfId="39254" xr:uid="{00000000-0005-0000-0000-000048990000}"/>
    <cellStyle name="Note 6 3 2 5 2" xfId="39255" xr:uid="{00000000-0005-0000-0000-000049990000}"/>
    <cellStyle name="Note 6 3 2 6" xfId="39256" xr:uid="{00000000-0005-0000-0000-00004A990000}"/>
    <cellStyle name="Note 6 3 3" xfId="39257" xr:uid="{00000000-0005-0000-0000-00004B990000}"/>
    <cellStyle name="Note 6 3 3 2" xfId="39258" xr:uid="{00000000-0005-0000-0000-00004C990000}"/>
    <cellStyle name="Note 6 3 3 2 2" xfId="39259" xr:uid="{00000000-0005-0000-0000-00004D990000}"/>
    <cellStyle name="Note 6 3 3 2 2 2" xfId="39260" xr:uid="{00000000-0005-0000-0000-00004E990000}"/>
    <cellStyle name="Note 6 3 3 2 3" xfId="39261" xr:uid="{00000000-0005-0000-0000-00004F990000}"/>
    <cellStyle name="Note 6 3 3 3" xfId="39262" xr:uid="{00000000-0005-0000-0000-000050990000}"/>
    <cellStyle name="Note 6 3 3 3 2" xfId="39263" xr:uid="{00000000-0005-0000-0000-000051990000}"/>
    <cellStyle name="Note 6 3 3 4" xfId="39264" xr:uid="{00000000-0005-0000-0000-000052990000}"/>
    <cellStyle name="Note 6 3 4" xfId="39265" xr:uid="{00000000-0005-0000-0000-000053990000}"/>
    <cellStyle name="Note 6 3 4 2" xfId="39266" xr:uid="{00000000-0005-0000-0000-000054990000}"/>
    <cellStyle name="Note 6 3 4 2 2" xfId="39267" xr:uid="{00000000-0005-0000-0000-000055990000}"/>
    <cellStyle name="Note 6 3 4 3" xfId="39268" xr:uid="{00000000-0005-0000-0000-000056990000}"/>
    <cellStyle name="Note 6 3 5" xfId="39269" xr:uid="{00000000-0005-0000-0000-000057990000}"/>
    <cellStyle name="Note 6 3 5 2" xfId="39270" xr:uid="{00000000-0005-0000-0000-000058990000}"/>
    <cellStyle name="Note 6 3 5 2 2" xfId="39271" xr:uid="{00000000-0005-0000-0000-000059990000}"/>
    <cellStyle name="Note 6 3 5 3" xfId="39272" xr:uid="{00000000-0005-0000-0000-00005A990000}"/>
    <cellStyle name="Note 6 3 6" xfId="39273" xr:uid="{00000000-0005-0000-0000-00005B990000}"/>
    <cellStyle name="Note 6 3 6 2" xfId="39274" xr:uid="{00000000-0005-0000-0000-00005C990000}"/>
    <cellStyle name="Note 6 3 7" xfId="39275" xr:uid="{00000000-0005-0000-0000-00005D990000}"/>
    <cellStyle name="Note 6 4" xfId="39276" xr:uid="{00000000-0005-0000-0000-00005E990000}"/>
    <cellStyle name="Note 6 4 2" xfId="39277" xr:uid="{00000000-0005-0000-0000-00005F990000}"/>
    <cellStyle name="Note 6 4 2 2" xfId="39278" xr:uid="{00000000-0005-0000-0000-000060990000}"/>
    <cellStyle name="Note 6 4 2 2 2" xfId="39279" xr:uid="{00000000-0005-0000-0000-000061990000}"/>
    <cellStyle name="Note 6 4 2 2 2 2" xfId="39280" xr:uid="{00000000-0005-0000-0000-000062990000}"/>
    <cellStyle name="Note 6 4 2 2 3" xfId="39281" xr:uid="{00000000-0005-0000-0000-000063990000}"/>
    <cellStyle name="Note 6 4 2 3" xfId="39282" xr:uid="{00000000-0005-0000-0000-000064990000}"/>
    <cellStyle name="Note 6 4 2 3 2" xfId="39283" xr:uid="{00000000-0005-0000-0000-000065990000}"/>
    <cellStyle name="Note 6 4 2 4" xfId="39284" xr:uid="{00000000-0005-0000-0000-000066990000}"/>
    <cellStyle name="Note 6 4 3" xfId="39285" xr:uid="{00000000-0005-0000-0000-000067990000}"/>
    <cellStyle name="Note 6 4 3 2" xfId="39286" xr:uid="{00000000-0005-0000-0000-000068990000}"/>
    <cellStyle name="Note 6 4 3 2 2" xfId="39287" xr:uid="{00000000-0005-0000-0000-000069990000}"/>
    <cellStyle name="Note 6 4 3 3" xfId="39288" xr:uid="{00000000-0005-0000-0000-00006A990000}"/>
    <cellStyle name="Note 6 4 4" xfId="39289" xr:uid="{00000000-0005-0000-0000-00006B990000}"/>
    <cellStyle name="Note 6 4 4 2" xfId="39290" xr:uid="{00000000-0005-0000-0000-00006C990000}"/>
    <cellStyle name="Note 6 4 4 2 2" xfId="39291" xr:uid="{00000000-0005-0000-0000-00006D990000}"/>
    <cellStyle name="Note 6 4 4 3" xfId="39292" xr:uid="{00000000-0005-0000-0000-00006E990000}"/>
    <cellStyle name="Note 6 4 5" xfId="39293" xr:uid="{00000000-0005-0000-0000-00006F990000}"/>
    <cellStyle name="Note 6 4 5 2" xfId="39294" xr:uid="{00000000-0005-0000-0000-000070990000}"/>
    <cellStyle name="Note 6 4 6" xfId="39295" xr:uid="{00000000-0005-0000-0000-000071990000}"/>
    <cellStyle name="Note 6 5" xfId="39296" xr:uid="{00000000-0005-0000-0000-000072990000}"/>
    <cellStyle name="Note 6 5 2" xfId="39297" xr:uid="{00000000-0005-0000-0000-000073990000}"/>
    <cellStyle name="Note 6 5 2 2" xfId="39298" xr:uid="{00000000-0005-0000-0000-000074990000}"/>
    <cellStyle name="Note 6 5 2 2 2" xfId="39299" xr:uid="{00000000-0005-0000-0000-000075990000}"/>
    <cellStyle name="Note 6 5 2 3" xfId="39300" xr:uid="{00000000-0005-0000-0000-000076990000}"/>
    <cellStyle name="Note 6 5 3" xfId="39301" xr:uid="{00000000-0005-0000-0000-000077990000}"/>
    <cellStyle name="Note 6 5 3 2" xfId="39302" xr:uid="{00000000-0005-0000-0000-000078990000}"/>
    <cellStyle name="Note 6 5 4" xfId="39303" xr:uid="{00000000-0005-0000-0000-000079990000}"/>
    <cellStyle name="Note 6 6" xfId="39304" xr:uid="{00000000-0005-0000-0000-00007A990000}"/>
    <cellStyle name="Note 6 6 2" xfId="39305" xr:uid="{00000000-0005-0000-0000-00007B990000}"/>
    <cellStyle name="Note 6 6 2 2" xfId="39306" xr:uid="{00000000-0005-0000-0000-00007C990000}"/>
    <cellStyle name="Note 6 6 3" xfId="39307" xr:uid="{00000000-0005-0000-0000-00007D990000}"/>
    <cellStyle name="Note 6 7" xfId="39308" xr:uid="{00000000-0005-0000-0000-00007E990000}"/>
    <cellStyle name="Note 6 7 2" xfId="39309" xr:uid="{00000000-0005-0000-0000-00007F990000}"/>
    <cellStyle name="Note 6 7 2 2" xfId="39310" xr:uid="{00000000-0005-0000-0000-000080990000}"/>
    <cellStyle name="Note 6 7 3" xfId="39311" xr:uid="{00000000-0005-0000-0000-000081990000}"/>
    <cellStyle name="Note 6 8" xfId="39312" xr:uid="{00000000-0005-0000-0000-000082990000}"/>
    <cellStyle name="Note 6 8 2" xfId="39313" xr:uid="{00000000-0005-0000-0000-000083990000}"/>
    <cellStyle name="Note 6 9" xfId="39314" xr:uid="{00000000-0005-0000-0000-000084990000}"/>
    <cellStyle name="Note 7" xfId="39315" xr:uid="{00000000-0005-0000-0000-000085990000}"/>
    <cellStyle name="Note 7 2" xfId="39316" xr:uid="{00000000-0005-0000-0000-000086990000}"/>
    <cellStyle name="Note 7 2 2" xfId="39317" xr:uid="{00000000-0005-0000-0000-000087990000}"/>
    <cellStyle name="Note 7 2 2 2" xfId="39318" xr:uid="{00000000-0005-0000-0000-000088990000}"/>
    <cellStyle name="Note 7 2 2 2 2" xfId="39319" xr:uid="{00000000-0005-0000-0000-000089990000}"/>
    <cellStyle name="Note 7 2 2 2 2 2" xfId="39320" xr:uid="{00000000-0005-0000-0000-00008A990000}"/>
    <cellStyle name="Note 7 2 2 2 2 2 2" xfId="39321" xr:uid="{00000000-0005-0000-0000-00008B990000}"/>
    <cellStyle name="Note 7 2 2 2 2 2 2 2" xfId="39322" xr:uid="{00000000-0005-0000-0000-00008C990000}"/>
    <cellStyle name="Note 7 2 2 2 2 2 3" xfId="39323" xr:uid="{00000000-0005-0000-0000-00008D990000}"/>
    <cellStyle name="Note 7 2 2 2 2 3" xfId="39324" xr:uid="{00000000-0005-0000-0000-00008E990000}"/>
    <cellStyle name="Note 7 2 2 2 2 3 2" xfId="39325" xr:uid="{00000000-0005-0000-0000-00008F990000}"/>
    <cellStyle name="Note 7 2 2 2 2 4" xfId="39326" xr:uid="{00000000-0005-0000-0000-000090990000}"/>
    <cellStyle name="Note 7 2 2 2 3" xfId="39327" xr:uid="{00000000-0005-0000-0000-000091990000}"/>
    <cellStyle name="Note 7 2 2 2 3 2" xfId="39328" xr:uid="{00000000-0005-0000-0000-000092990000}"/>
    <cellStyle name="Note 7 2 2 2 3 2 2" xfId="39329" xr:uid="{00000000-0005-0000-0000-000093990000}"/>
    <cellStyle name="Note 7 2 2 2 3 3" xfId="39330" xr:uid="{00000000-0005-0000-0000-000094990000}"/>
    <cellStyle name="Note 7 2 2 2 4" xfId="39331" xr:uid="{00000000-0005-0000-0000-000095990000}"/>
    <cellStyle name="Note 7 2 2 2 4 2" xfId="39332" xr:uid="{00000000-0005-0000-0000-000096990000}"/>
    <cellStyle name="Note 7 2 2 2 4 2 2" xfId="39333" xr:uid="{00000000-0005-0000-0000-000097990000}"/>
    <cellStyle name="Note 7 2 2 2 4 3" xfId="39334" xr:uid="{00000000-0005-0000-0000-000098990000}"/>
    <cellStyle name="Note 7 2 2 2 5" xfId="39335" xr:uid="{00000000-0005-0000-0000-000099990000}"/>
    <cellStyle name="Note 7 2 2 2 5 2" xfId="39336" xr:uid="{00000000-0005-0000-0000-00009A990000}"/>
    <cellStyle name="Note 7 2 2 2 6" xfId="39337" xr:uid="{00000000-0005-0000-0000-00009B990000}"/>
    <cellStyle name="Note 7 2 2 3" xfId="39338" xr:uid="{00000000-0005-0000-0000-00009C990000}"/>
    <cellStyle name="Note 7 2 2 3 2" xfId="39339" xr:uid="{00000000-0005-0000-0000-00009D990000}"/>
    <cellStyle name="Note 7 2 2 3 2 2" xfId="39340" xr:uid="{00000000-0005-0000-0000-00009E990000}"/>
    <cellStyle name="Note 7 2 2 3 2 2 2" xfId="39341" xr:uid="{00000000-0005-0000-0000-00009F990000}"/>
    <cellStyle name="Note 7 2 2 3 2 3" xfId="39342" xr:uid="{00000000-0005-0000-0000-0000A0990000}"/>
    <cellStyle name="Note 7 2 2 3 3" xfId="39343" xr:uid="{00000000-0005-0000-0000-0000A1990000}"/>
    <cellStyle name="Note 7 2 2 3 3 2" xfId="39344" xr:uid="{00000000-0005-0000-0000-0000A2990000}"/>
    <cellStyle name="Note 7 2 2 3 4" xfId="39345" xr:uid="{00000000-0005-0000-0000-0000A3990000}"/>
    <cellStyle name="Note 7 2 2 4" xfId="39346" xr:uid="{00000000-0005-0000-0000-0000A4990000}"/>
    <cellStyle name="Note 7 2 2 4 2" xfId="39347" xr:uid="{00000000-0005-0000-0000-0000A5990000}"/>
    <cellStyle name="Note 7 2 2 4 2 2" xfId="39348" xr:uid="{00000000-0005-0000-0000-0000A6990000}"/>
    <cellStyle name="Note 7 2 2 4 3" xfId="39349" xr:uid="{00000000-0005-0000-0000-0000A7990000}"/>
    <cellStyle name="Note 7 2 2 5" xfId="39350" xr:uid="{00000000-0005-0000-0000-0000A8990000}"/>
    <cellStyle name="Note 7 2 2 5 2" xfId="39351" xr:uid="{00000000-0005-0000-0000-0000A9990000}"/>
    <cellStyle name="Note 7 2 2 5 2 2" xfId="39352" xr:uid="{00000000-0005-0000-0000-0000AA990000}"/>
    <cellStyle name="Note 7 2 2 5 3" xfId="39353" xr:uid="{00000000-0005-0000-0000-0000AB990000}"/>
    <cellStyle name="Note 7 2 2 6" xfId="39354" xr:uid="{00000000-0005-0000-0000-0000AC990000}"/>
    <cellStyle name="Note 7 2 2 6 2" xfId="39355" xr:uid="{00000000-0005-0000-0000-0000AD990000}"/>
    <cellStyle name="Note 7 2 2 7" xfId="39356" xr:uid="{00000000-0005-0000-0000-0000AE990000}"/>
    <cellStyle name="Note 7 2 3" xfId="39357" xr:uid="{00000000-0005-0000-0000-0000AF990000}"/>
    <cellStyle name="Note 7 2 3 2" xfId="39358" xr:uid="{00000000-0005-0000-0000-0000B0990000}"/>
    <cellStyle name="Note 7 2 3 2 2" xfId="39359" xr:uid="{00000000-0005-0000-0000-0000B1990000}"/>
    <cellStyle name="Note 7 2 3 2 2 2" xfId="39360" xr:uid="{00000000-0005-0000-0000-0000B2990000}"/>
    <cellStyle name="Note 7 2 3 2 2 2 2" xfId="39361" xr:uid="{00000000-0005-0000-0000-0000B3990000}"/>
    <cellStyle name="Note 7 2 3 2 2 3" xfId="39362" xr:uid="{00000000-0005-0000-0000-0000B4990000}"/>
    <cellStyle name="Note 7 2 3 2 3" xfId="39363" xr:uid="{00000000-0005-0000-0000-0000B5990000}"/>
    <cellStyle name="Note 7 2 3 2 3 2" xfId="39364" xr:uid="{00000000-0005-0000-0000-0000B6990000}"/>
    <cellStyle name="Note 7 2 3 2 4" xfId="39365" xr:uid="{00000000-0005-0000-0000-0000B7990000}"/>
    <cellStyle name="Note 7 2 3 3" xfId="39366" xr:uid="{00000000-0005-0000-0000-0000B8990000}"/>
    <cellStyle name="Note 7 2 3 3 2" xfId="39367" xr:uid="{00000000-0005-0000-0000-0000B9990000}"/>
    <cellStyle name="Note 7 2 3 3 2 2" xfId="39368" xr:uid="{00000000-0005-0000-0000-0000BA990000}"/>
    <cellStyle name="Note 7 2 3 3 3" xfId="39369" xr:uid="{00000000-0005-0000-0000-0000BB990000}"/>
    <cellStyle name="Note 7 2 3 4" xfId="39370" xr:uid="{00000000-0005-0000-0000-0000BC990000}"/>
    <cellStyle name="Note 7 2 3 4 2" xfId="39371" xr:uid="{00000000-0005-0000-0000-0000BD990000}"/>
    <cellStyle name="Note 7 2 3 4 2 2" xfId="39372" xr:uid="{00000000-0005-0000-0000-0000BE990000}"/>
    <cellStyle name="Note 7 2 3 4 3" xfId="39373" xr:uid="{00000000-0005-0000-0000-0000BF990000}"/>
    <cellStyle name="Note 7 2 3 5" xfId="39374" xr:uid="{00000000-0005-0000-0000-0000C0990000}"/>
    <cellStyle name="Note 7 2 3 5 2" xfId="39375" xr:uid="{00000000-0005-0000-0000-0000C1990000}"/>
    <cellStyle name="Note 7 2 3 6" xfId="39376" xr:uid="{00000000-0005-0000-0000-0000C2990000}"/>
    <cellStyle name="Note 7 2 4" xfId="39377" xr:uid="{00000000-0005-0000-0000-0000C3990000}"/>
    <cellStyle name="Note 7 2 4 2" xfId="39378" xr:uid="{00000000-0005-0000-0000-0000C4990000}"/>
    <cellStyle name="Note 7 2 4 2 2" xfId="39379" xr:uid="{00000000-0005-0000-0000-0000C5990000}"/>
    <cellStyle name="Note 7 2 4 2 2 2" xfId="39380" xr:uid="{00000000-0005-0000-0000-0000C6990000}"/>
    <cellStyle name="Note 7 2 4 2 3" xfId="39381" xr:uid="{00000000-0005-0000-0000-0000C7990000}"/>
    <cellStyle name="Note 7 2 4 3" xfId="39382" xr:uid="{00000000-0005-0000-0000-0000C8990000}"/>
    <cellStyle name="Note 7 2 4 3 2" xfId="39383" xr:uid="{00000000-0005-0000-0000-0000C9990000}"/>
    <cellStyle name="Note 7 2 4 4" xfId="39384" xr:uid="{00000000-0005-0000-0000-0000CA990000}"/>
    <cellStyle name="Note 7 2 5" xfId="39385" xr:uid="{00000000-0005-0000-0000-0000CB990000}"/>
    <cellStyle name="Note 7 2 5 2" xfId="39386" xr:uid="{00000000-0005-0000-0000-0000CC990000}"/>
    <cellStyle name="Note 7 2 5 2 2" xfId="39387" xr:uid="{00000000-0005-0000-0000-0000CD990000}"/>
    <cellStyle name="Note 7 2 5 3" xfId="39388" xr:uid="{00000000-0005-0000-0000-0000CE990000}"/>
    <cellStyle name="Note 7 2 6" xfId="39389" xr:uid="{00000000-0005-0000-0000-0000CF990000}"/>
    <cellStyle name="Note 7 2 6 2" xfId="39390" xr:uid="{00000000-0005-0000-0000-0000D0990000}"/>
    <cellStyle name="Note 7 2 6 2 2" xfId="39391" xr:uid="{00000000-0005-0000-0000-0000D1990000}"/>
    <cellStyle name="Note 7 2 6 3" xfId="39392" xr:uid="{00000000-0005-0000-0000-0000D2990000}"/>
    <cellStyle name="Note 7 2 7" xfId="39393" xr:uid="{00000000-0005-0000-0000-0000D3990000}"/>
    <cellStyle name="Note 7 2 7 2" xfId="39394" xr:uid="{00000000-0005-0000-0000-0000D4990000}"/>
    <cellStyle name="Note 7 2 8" xfId="39395" xr:uid="{00000000-0005-0000-0000-0000D5990000}"/>
    <cellStyle name="Note 7 3" xfId="39396" xr:uid="{00000000-0005-0000-0000-0000D6990000}"/>
    <cellStyle name="Note 7 3 2" xfId="39397" xr:uid="{00000000-0005-0000-0000-0000D7990000}"/>
    <cellStyle name="Note 7 3 2 2" xfId="39398" xr:uid="{00000000-0005-0000-0000-0000D8990000}"/>
    <cellStyle name="Note 7 3 2 2 2" xfId="39399" xr:uid="{00000000-0005-0000-0000-0000D9990000}"/>
    <cellStyle name="Note 7 3 2 2 2 2" xfId="39400" xr:uid="{00000000-0005-0000-0000-0000DA990000}"/>
    <cellStyle name="Note 7 3 2 2 2 2 2" xfId="39401" xr:uid="{00000000-0005-0000-0000-0000DB990000}"/>
    <cellStyle name="Note 7 3 2 2 2 3" xfId="39402" xr:uid="{00000000-0005-0000-0000-0000DC990000}"/>
    <cellStyle name="Note 7 3 2 2 3" xfId="39403" xr:uid="{00000000-0005-0000-0000-0000DD990000}"/>
    <cellStyle name="Note 7 3 2 2 3 2" xfId="39404" xr:uid="{00000000-0005-0000-0000-0000DE990000}"/>
    <cellStyle name="Note 7 3 2 2 4" xfId="39405" xr:uid="{00000000-0005-0000-0000-0000DF990000}"/>
    <cellStyle name="Note 7 3 2 3" xfId="39406" xr:uid="{00000000-0005-0000-0000-0000E0990000}"/>
    <cellStyle name="Note 7 3 2 3 2" xfId="39407" xr:uid="{00000000-0005-0000-0000-0000E1990000}"/>
    <cellStyle name="Note 7 3 2 3 2 2" xfId="39408" xr:uid="{00000000-0005-0000-0000-0000E2990000}"/>
    <cellStyle name="Note 7 3 2 3 3" xfId="39409" xr:uid="{00000000-0005-0000-0000-0000E3990000}"/>
    <cellStyle name="Note 7 3 2 4" xfId="39410" xr:uid="{00000000-0005-0000-0000-0000E4990000}"/>
    <cellStyle name="Note 7 3 2 4 2" xfId="39411" xr:uid="{00000000-0005-0000-0000-0000E5990000}"/>
    <cellStyle name="Note 7 3 2 4 2 2" xfId="39412" xr:uid="{00000000-0005-0000-0000-0000E6990000}"/>
    <cellStyle name="Note 7 3 2 4 3" xfId="39413" xr:uid="{00000000-0005-0000-0000-0000E7990000}"/>
    <cellStyle name="Note 7 3 2 5" xfId="39414" xr:uid="{00000000-0005-0000-0000-0000E8990000}"/>
    <cellStyle name="Note 7 3 2 5 2" xfId="39415" xr:uid="{00000000-0005-0000-0000-0000E9990000}"/>
    <cellStyle name="Note 7 3 2 6" xfId="39416" xr:uid="{00000000-0005-0000-0000-0000EA990000}"/>
    <cellStyle name="Note 7 3 3" xfId="39417" xr:uid="{00000000-0005-0000-0000-0000EB990000}"/>
    <cellStyle name="Note 7 3 3 2" xfId="39418" xr:uid="{00000000-0005-0000-0000-0000EC990000}"/>
    <cellStyle name="Note 7 3 3 2 2" xfId="39419" xr:uid="{00000000-0005-0000-0000-0000ED990000}"/>
    <cellStyle name="Note 7 3 3 2 2 2" xfId="39420" xr:uid="{00000000-0005-0000-0000-0000EE990000}"/>
    <cellStyle name="Note 7 3 3 2 3" xfId="39421" xr:uid="{00000000-0005-0000-0000-0000EF990000}"/>
    <cellStyle name="Note 7 3 3 3" xfId="39422" xr:uid="{00000000-0005-0000-0000-0000F0990000}"/>
    <cellStyle name="Note 7 3 3 3 2" xfId="39423" xr:uid="{00000000-0005-0000-0000-0000F1990000}"/>
    <cellStyle name="Note 7 3 3 4" xfId="39424" xr:uid="{00000000-0005-0000-0000-0000F2990000}"/>
    <cellStyle name="Note 7 3 4" xfId="39425" xr:uid="{00000000-0005-0000-0000-0000F3990000}"/>
    <cellStyle name="Note 7 3 4 2" xfId="39426" xr:uid="{00000000-0005-0000-0000-0000F4990000}"/>
    <cellStyle name="Note 7 3 4 2 2" xfId="39427" xr:uid="{00000000-0005-0000-0000-0000F5990000}"/>
    <cellStyle name="Note 7 3 4 3" xfId="39428" xr:uid="{00000000-0005-0000-0000-0000F6990000}"/>
    <cellStyle name="Note 7 3 5" xfId="39429" xr:uid="{00000000-0005-0000-0000-0000F7990000}"/>
    <cellStyle name="Note 7 3 5 2" xfId="39430" xr:uid="{00000000-0005-0000-0000-0000F8990000}"/>
    <cellStyle name="Note 7 3 5 2 2" xfId="39431" xr:uid="{00000000-0005-0000-0000-0000F9990000}"/>
    <cellStyle name="Note 7 3 5 3" xfId="39432" xr:uid="{00000000-0005-0000-0000-0000FA990000}"/>
    <cellStyle name="Note 7 3 6" xfId="39433" xr:uid="{00000000-0005-0000-0000-0000FB990000}"/>
    <cellStyle name="Note 7 3 6 2" xfId="39434" xr:uid="{00000000-0005-0000-0000-0000FC990000}"/>
    <cellStyle name="Note 7 3 7" xfId="39435" xr:uid="{00000000-0005-0000-0000-0000FD990000}"/>
    <cellStyle name="Note 7 4" xfId="39436" xr:uid="{00000000-0005-0000-0000-0000FE990000}"/>
    <cellStyle name="Note 7 4 2" xfId="39437" xr:uid="{00000000-0005-0000-0000-0000FF990000}"/>
    <cellStyle name="Note 7 4 2 2" xfId="39438" xr:uid="{00000000-0005-0000-0000-0000009A0000}"/>
    <cellStyle name="Note 7 4 2 2 2" xfId="39439" xr:uid="{00000000-0005-0000-0000-0000019A0000}"/>
    <cellStyle name="Note 7 4 2 2 2 2" xfId="39440" xr:uid="{00000000-0005-0000-0000-0000029A0000}"/>
    <cellStyle name="Note 7 4 2 2 3" xfId="39441" xr:uid="{00000000-0005-0000-0000-0000039A0000}"/>
    <cellStyle name="Note 7 4 2 3" xfId="39442" xr:uid="{00000000-0005-0000-0000-0000049A0000}"/>
    <cellStyle name="Note 7 4 2 3 2" xfId="39443" xr:uid="{00000000-0005-0000-0000-0000059A0000}"/>
    <cellStyle name="Note 7 4 2 4" xfId="39444" xr:uid="{00000000-0005-0000-0000-0000069A0000}"/>
    <cellStyle name="Note 7 4 3" xfId="39445" xr:uid="{00000000-0005-0000-0000-0000079A0000}"/>
    <cellStyle name="Note 7 4 3 2" xfId="39446" xr:uid="{00000000-0005-0000-0000-0000089A0000}"/>
    <cellStyle name="Note 7 4 3 2 2" xfId="39447" xr:uid="{00000000-0005-0000-0000-0000099A0000}"/>
    <cellStyle name="Note 7 4 3 3" xfId="39448" xr:uid="{00000000-0005-0000-0000-00000A9A0000}"/>
    <cellStyle name="Note 7 4 4" xfId="39449" xr:uid="{00000000-0005-0000-0000-00000B9A0000}"/>
    <cellStyle name="Note 7 4 4 2" xfId="39450" xr:uid="{00000000-0005-0000-0000-00000C9A0000}"/>
    <cellStyle name="Note 7 4 4 2 2" xfId="39451" xr:uid="{00000000-0005-0000-0000-00000D9A0000}"/>
    <cellStyle name="Note 7 4 4 3" xfId="39452" xr:uid="{00000000-0005-0000-0000-00000E9A0000}"/>
    <cellStyle name="Note 7 4 5" xfId="39453" xr:uid="{00000000-0005-0000-0000-00000F9A0000}"/>
    <cellStyle name="Note 7 4 5 2" xfId="39454" xr:uid="{00000000-0005-0000-0000-0000109A0000}"/>
    <cellStyle name="Note 7 4 6" xfId="39455" xr:uid="{00000000-0005-0000-0000-0000119A0000}"/>
    <cellStyle name="Note 7 5" xfId="39456" xr:uid="{00000000-0005-0000-0000-0000129A0000}"/>
    <cellStyle name="Note 7 5 2" xfId="39457" xr:uid="{00000000-0005-0000-0000-0000139A0000}"/>
    <cellStyle name="Note 7 5 2 2" xfId="39458" xr:uid="{00000000-0005-0000-0000-0000149A0000}"/>
    <cellStyle name="Note 7 5 2 2 2" xfId="39459" xr:uid="{00000000-0005-0000-0000-0000159A0000}"/>
    <cellStyle name="Note 7 5 2 3" xfId="39460" xr:uid="{00000000-0005-0000-0000-0000169A0000}"/>
    <cellStyle name="Note 7 5 3" xfId="39461" xr:uid="{00000000-0005-0000-0000-0000179A0000}"/>
    <cellStyle name="Note 7 5 3 2" xfId="39462" xr:uid="{00000000-0005-0000-0000-0000189A0000}"/>
    <cellStyle name="Note 7 5 4" xfId="39463" xr:uid="{00000000-0005-0000-0000-0000199A0000}"/>
    <cellStyle name="Note 7 6" xfId="39464" xr:uid="{00000000-0005-0000-0000-00001A9A0000}"/>
    <cellStyle name="Note 7 6 2" xfId="39465" xr:uid="{00000000-0005-0000-0000-00001B9A0000}"/>
    <cellStyle name="Note 7 6 2 2" xfId="39466" xr:uid="{00000000-0005-0000-0000-00001C9A0000}"/>
    <cellStyle name="Note 7 6 3" xfId="39467" xr:uid="{00000000-0005-0000-0000-00001D9A0000}"/>
    <cellStyle name="Note 7 7" xfId="39468" xr:uid="{00000000-0005-0000-0000-00001E9A0000}"/>
    <cellStyle name="Note 7 7 2" xfId="39469" xr:uid="{00000000-0005-0000-0000-00001F9A0000}"/>
    <cellStyle name="Note 7 7 2 2" xfId="39470" xr:uid="{00000000-0005-0000-0000-0000209A0000}"/>
    <cellStyle name="Note 7 7 3" xfId="39471" xr:uid="{00000000-0005-0000-0000-0000219A0000}"/>
    <cellStyle name="Note 7 8" xfId="39472" xr:uid="{00000000-0005-0000-0000-0000229A0000}"/>
    <cellStyle name="Note 7 8 2" xfId="39473" xr:uid="{00000000-0005-0000-0000-0000239A0000}"/>
    <cellStyle name="Note 7 9" xfId="39474" xr:uid="{00000000-0005-0000-0000-0000249A0000}"/>
    <cellStyle name="Note 8" xfId="39475" xr:uid="{00000000-0005-0000-0000-0000259A0000}"/>
    <cellStyle name="Note 8 2" xfId="39476" xr:uid="{00000000-0005-0000-0000-0000269A0000}"/>
    <cellStyle name="Note 8 2 2" xfId="39477" xr:uid="{00000000-0005-0000-0000-0000279A0000}"/>
    <cellStyle name="Note 8 2 2 2" xfId="39478" xr:uid="{00000000-0005-0000-0000-0000289A0000}"/>
    <cellStyle name="Note 8 2 2 2 2" xfId="39479" xr:uid="{00000000-0005-0000-0000-0000299A0000}"/>
    <cellStyle name="Note 8 2 2 2 2 2" xfId="39480" xr:uid="{00000000-0005-0000-0000-00002A9A0000}"/>
    <cellStyle name="Note 8 2 2 2 2 2 2" xfId="39481" xr:uid="{00000000-0005-0000-0000-00002B9A0000}"/>
    <cellStyle name="Note 8 2 2 2 2 2 2 2" xfId="39482" xr:uid="{00000000-0005-0000-0000-00002C9A0000}"/>
    <cellStyle name="Note 8 2 2 2 2 2 3" xfId="39483" xr:uid="{00000000-0005-0000-0000-00002D9A0000}"/>
    <cellStyle name="Note 8 2 2 2 2 3" xfId="39484" xr:uid="{00000000-0005-0000-0000-00002E9A0000}"/>
    <cellStyle name="Note 8 2 2 2 2 3 2" xfId="39485" xr:uid="{00000000-0005-0000-0000-00002F9A0000}"/>
    <cellStyle name="Note 8 2 2 2 2 4" xfId="39486" xr:uid="{00000000-0005-0000-0000-0000309A0000}"/>
    <cellStyle name="Note 8 2 2 2 3" xfId="39487" xr:uid="{00000000-0005-0000-0000-0000319A0000}"/>
    <cellStyle name="Note 8 2 2 2 3 2" xfId="39488" xr:uid="{00000000-0005-0000-0000-0000329A0000}"/>
    <cellStyle name="Note 8 2 2 2 3 2 2" xfId="39489" xr:uid="{00000000-0005-0000-0000-0000339A0000}"/>
    <cellStyle name="Note 8 2 2 2 3 3" xfId="39490" xr:uid="{00000000-0005-0000-0000-0000349A0000}"/>
    <cellStyle name="Note 8 2 2 2 4" xfId="39491" xr:uid="{00000000-0005-0000-0000-0000359A0000}"/>
    <cellStyle name="Note 8 2 2 2 4 2" xfId="39492" xr:uid="{00000000-0005-0000-0000-0000369A0000}"/>
    <cellStyle name="Note 8 2 2 2 4 2 2" xfId="39493" xr:uid="{00000000-0005-0000-0000-0000379A0000}"/>
    <cellStyle name="Note 8 2 2 2 4 3" xfId="39494" xr:uid="{00000000-0005-0000-0000-0000389A0000}"/>
    <cellStyle name="Note 8 2 2 2 5" xfId="39495" xr:uid="{00000000-0005-0000-0000-0000399A0000}"/>
    <cellStyle name="Note 8 2 2 2 5 2" xfId="39496" xr:uid="{00000000-0005-0000-0000-00003A9A0000}"/>
    <cellStyle name="Note 8 2 2 2 6" xfId="39497" xr:uid="{00000000-0005-0000-0000-00003B9A0000}"/>
    <cellStyle name="Note 8 2 2 3" xfId="39498" xr:uid="{00000000-0005-0000-0000-00003C9A0000}"/>
    <cellStyle name="Note 8 2 2 3 2" xfId="39499" xr:uid="{00000000-0005-0000-0000-00003D9A0000}"/>
    <cellStyle name="Note 8 2 2 3 2 2" xfId="39500" xr:uid="{00000000-0005-0000-0000-00003E9A0000}"/>
    <cellStyle name="Note 8 2 2 3 2 2 2" xfId="39501" xr:uid="{00000000-0005-0000-0000-00003F9A0000}"/>
    <cellStyle name="Note 8 2 2 3 2 3" xfId="39502" xr:uid="{00000000-0005-0000-0000-0000409A0000}"/>
    <cellStyle name="Note 8 2 2 3 3" xfId="39503" xr:uid="{00000000-0005-0000-0000-0000419A0000}"/>
    <cellStyle name="Note 8 2 2 3 3 2" xfId="39504" xr:uid="{00000000-0005-0000-0000-0000429A0000}"/>
    <cellStyle name="Note 8 2 2 3 4" xfId="39505" xr:uid="{00000000-0005-0000-0000-0000439A0000}"/>
    <cellStyle name="Note 8 2 2 4" xfId="39506" xr:uid="{00000000-0005-0000-0000-0000449A0000}"/>
    <cellStyle name="Note 8 2 2 4 2" xfId="39507" xr:uid="{00000000-0005-0000-0000-0000459A0000}"/>
    <cellStyle name="Note 8 2 2 4 2 2" xfId="39508" xr:uid="{00000000-0005-0000-0000-0000469A0000}"/>
    <cellStyle name="Note 8 2 2 4 3" xfId="39509" xr:uid="{00000000-0005-0000-0000-0000479A0000}"/>
    <cellStyle name="Note 8 2 2 5" xfId="39510" xr:uid="{00000000-0005-0000-0000-0000489A0000}"/>
    <cellStyle name="Note 8 2 2 5 2" xfId="39511" xr:uid="{00000000-0005-0000-0000-0000499A0000}"/>
    <cellStyle name="Note 8 2 2 5 2 2" xfId="39512" xr:uid="{00000000-0005-0000-0000-00004A9A0000}"/>
    <cellStyle name="Note 8 2 2 5 3" xfId="39513" xr:uid="{00000000-0005-0000-0000-00004B9A0000}"/>
    <cellStyle name="Note 8 2 2 6" xfId="39514" xr:uid="{00000000-0005-0000-0000-00004C9A0000}"/>
    <cellStyle name="Note 8 2 2 6 2" xfId="39515" xr:uid="{00000000-0005-0000-0000-00004D9A0000}"/>
    <cellStyle name="Note 8 2 2 7" xfId="39516" xr:uid="{00000000-0005-0000-0000-00004E9A0000}"/>
    <cellStyle name="Note 8 2 3" xfId="39517" xr:uid="{00000000-0005-0000-0000-00004F9A0000}"/>
    <cellStyle name="Note 8 2 3 2" xfId="39518" xr:uid="{00000000-0005-0000-0000-0000509A0000}"/>
    <cellStyle name="Note 8 2 3 2 2" xfId="39519" xr:uid="{00000000-0005-0000-0000-0000519A0000}"/>
    <cellStyle name="Note 8 2 3 2 2 2" xfId="39520" xr:uid="{00000000-0005-0000-0000-0000529A0000}"/>
    <cellStyle name="Note 8 2 3 2 2 2 2" xfId="39521" xr:uid="{00000000-0005-0000-0000-0000539A0000}"/>
    <cellStyle name="Note 8 2 3 2 2 3" xfId="39522" xr:uid="{00000000-0005-0000-0000-0000549A0000}"/>
    <cellStyle name="Note 8 2 3 2 3" xfId="39523" xr:uid="{00000000-0005-0000-0000-0000559A0000}"/>
    <cellStyle name="Note 8 2 3 2 3 2" xfId="39524" xr:uid="{00000000-0005-0000-0000-0000569A0000}"/>
    <cellStyle name="Note 8 2 3 2 4" xfId="39525" xr:uid="{00000000-0005-0000-0000-0000579A0000}"/>
    <cellStyle name="Note 8 2 3 3" xfId="39526" xr:uid="{00000000-0005-0000-0000-0000589A0000}"/>
    <cellStyle name="Note 8 2 3 3 2" xfId="39527" xr:uid="{00000000-0005-0000-0000-0000599A0000}"/>
    <cellStyle name="Note 8 2 3 3 2 2" xfId="39528" xr:uid="{00000000-0005-0000-0000-00005A9A0000}"/>
    <cellStyle name="Note 8 2 3 3 3" xfId="39529" xr:uid="{00000000-0005-0000-0000-00005B9A0000}"/>
    <cellStyle name="Note 8 2 3 4" xfId="39530" xr:uid="{00000000-0005-0000-0000-00005C9A0000}"/>
    <cellStyle name="Note 8 2 3 4 2" xfId="39531" xr:uid="{00000000-0005-0000-0000-00005D9A0000}"/>
    <cellStyle name="Note 8 2 3 4 2 2" xfId="39532" xr:uid="{00000000-0005-0000-0000-00005E9A0000}"/>
    <cellStyle name="Note 8 2 3 4 3" xfId="39533" xr:uid="{00000000-0005-0000-0000-00005F9A0000}"/>
    <cellStyle name="Note 8 2 3 5" xfId="39534" xr:uid="{00000000-0005-0000-0000-0000609A0000}"/>
    <cellStyle name="Note 8 2 3 5 2" xfId="39535" xr:uid="{00000000-0005-0000-0000-0000619A0000}"/>
    <cellStyle name="Note 8 2 3 6" xfId="39536" xr:uid="{00000000-0005-0000-0000-0000629A0000}"/>
    <cellStyle name="Note 8 2 4" xfId="39537" xr:uid="{00000000-0005-0000-0000-0000639A0000}"/>
    <cellStyle name="Note 8 2 4 2" xfId="39538" xr:uid="{00000000-0005-0000-0000-0000649A0000}"/>
    <cellStyle name="Note 8 2 4 2 2" xfId="39539" xr:uid="{00000000-0005-0000-0000-0000659A0000}"/>
    <cellStyle name="Note 8 2 4 2 2 2" xfId="39540" xr:uid="{00000000-0005-0000-0000-0000669A0000}"/>
    <cellStyle name="Note 8 2 4 2 3" xfId="39541" xr:uid="{00000000-0005-0000-0000-0000679A0000}"/>
    <cellStyle name="Note 8 2 4 3" xfId="39542" xr:uid="{00000000-0005-0000-0000-0000689A0000}"/>
    <cellStyle name="Note 8 2 4 3 2" xfId="39543" xr:uid="{00000000-0005-0000-0000-0000699A0000}"/>
    <cellStyle name="Note 8 2 4 4" xfId="39544" xr:uid="{00000000-0005-0000-0000-00006A9A0000}"/>
    <cellStyle name="Note 8 2 5" xfId="39545" xr:uid="{00000000-0005-0000-0000-00006B9A0000}"/>
    <cellStyle name="Note 8 2 5 2" xfId="39546" xr:uid="{00000000-0005-0000-0000-00006C9A0000}"/>
    <cellStyle name="Note 8 2 5 2 2" xfId="39547" xr:uid="{00000000-0005-0000-0000-00006D9A0000}"/>
    <cellStyle name="Note 8 2 5 3" xfId="39548" xr:uid="{00000000-0005-0000-0000-00006E9A0000}"/>
    <cellStyle name="Note 8 2 6" xfId="39549" xr:uid="{00000000-0005-0000-0000-00006F9A0000}"/>
    <cellStyle name="Note 8 2 6 2" xfId="39550" xr:uid="{00000000-0005-0000-0000-0000709A0000}"/>
    <cellStyle name="Note 8 2 6 2 2" xfId="39551" xr:uid="{00000000-0005-0000-0000-0000719A0000}"/>
    <cellStyle name="Note 8 2 6 3" xfId="39552" xr:uid="{00000000-0005-0000-0000-0000729A0000}"/>
    <cellStyle name="Note 8 2 7" xfId="39553" xr:uid="{00000000-0005-0000-0000-0000739A0000}"/>
    <cellStyle name="Note 8 2 7 2" xfId="39554" xr:uid="{00000000-0005-0000-0000-0000749A0000}"/>
    <cellStyle name="Note 8 2 8" xfId="39555" xr:uid="{00000000-0005-0000-0000-0000759A0000}"/>
    <cellStyle name="Note 8 3" xfId="39556" xr:uid="{00000000-0005-0000-0000-0000769A0000}"/>
    <cellStyle name="Note 8 3 2" xfId="39557" xr:uid="{00000000-0005-0000-0000-0000779A0000}"/>
    <cellStyle name="Note 8 3 2 2" xfId="39558" xr:uid="{00000000-0005-0000-0000-0000789A0000}"/>
    <cellStyle name="Note 8 3 2 2 2" xfId="39559" xr:uid="{00000000-0005-0000-0000-0000799A0000}"/>
    <cellStyle name="Note 8 3 2 2 2 2" xfId="39560" xr:uid="{00000000-0005-0000-0000-00007A9A0000}"/>
    <cellStyle name="Note 8 3 2 2 2 2 2" xfId="39561" xr:uid="{00000000-0005-0000-0000-00007B9A0000}"/>
    <cellStyle name="Note 8 3 2 2 2 3" xfId="39562" xr:uid="{00000000-0005-0000-0000-00007C9A0000}"/>
    <cellStyle name="Note 8 3 2 2 3" xfId="39563" xr:uid="{00000000-0005-0000-0000-00007D9A0000}"/>
    <cellStyle name="Note 8 3 2 2 3 2" xfId="39564" xr:uid="{00000000-0005-0000-0000-00007E9A0000}"/>
    <cellStyle name="Note 8 3 2 2 4" xfId="39565" xr:uid="{00000000-0005-0000-0000-00007F9A0000}"/>
    <cellStyle name="Note 8 3 2 3" xfId="39566" xr:uid="{00000000-0005-0000-0000-0000809A0000}"/>
    <cellStyle name="Note 8 3 2 3 2" xfId="39567" xr:uid="{00000000-0005-0000-0000-0000819A0000}"/>
    <cellStyle name="Note 8 3 2 3 2 2" xfId="39568" xr:uid="{00000000-0005-0000-0000-0000829A0000}"/>
    <cellStyle name="Note 8 3 2 3 3" xfId="39569" xr:uid="{00000000-0005-0000-0000-0000839A0000}"/>
    <cellStyle name="Note 8 3 2 4" xfId="39570" xr:uid="{00000000-0005-0000-0000-0000849A0000}"/>
    <cellStyle name="Note 8 3 2 4 2" xfId="39571" xr:uid="{00000000-0005-0000-0000-0000859A0000}"/>
    <cellStyle name="Note 8 3 2 4 2 2" xfId="39572" xr:uid="{00000000-0005-0000-0000-0000869A0000}"/>
    <cellStyle name="Note 8 3 2 4 3" xfId="39573" xr:uid="{00000000-0005-0000-0000-0000879A0000}"/>
    <cellStyle name="Note 8 3 2 5" xfId="39574" xr:uid="{00000000-0005-0000-0000-0000889A0000}"/>
    <cellStyle name="Note 8 3 2 5 2" xfId="39575" xr:uid="{00000000-0005-0000-0000-0000899A0000}"/>
    <cellStyle name="Note 8 3 2 6" xfId="39576" xr:uid="{00000000-0005-0000-0000-00008A9A0000}"/>
    <cellStyle name="Note 8 3 3" xfId="39577" xr:uid="{00000000-0005-0000-0000-00008B9A0000}"/>
    <cellStyle name="Note 8 3 3 2" xfId="39578" xr:uid="{00000000-0005-0000-0000-00008C9A0000}"/>
    <cellStyle name="Note 8 3 3 2 2" xfId="39579" xr:uid="{00000000-0005-0000-0000-00008D9A0000}"/>
    <cellStyle name="Note 8 3 3 2 2 2" xfId="39580" xr:uid="{00000000-0005-0000-0000-00008E9A0000}"/>
    <cellStyle name="Note 8 3 3 2 3" xfId="39581" xr:uid="{00000000-0005-0000-0000-00008F9A0000}"/>
    <cellStyle name="Note 8 3 3 3" xfId="39582" xr:uid="{00000000-0005-0000-0000-0000909A0000}"/>
    <cellStyle name="Note 8 3 3 3 2" xfId="39583" xr:uid="{00000000-0005-0000-0000-0000919A0000}"/>
    <cellStyle name="Note 8 3 3 4" xfId="39584" xr:uid="{00000000-0005-0000-0000-0000929A0000}"/>
    <cellStyle name="Note 8 3 4" xfId="39585" xr:uid="{00000000-0005-0000-0000-0000939A0000}"/>
    <cellStyle name="Note 8 3 4 2" xfId="39586" xr:uid="{00000000-0005-0000-0000-0000949A0000}"/>
    <cellStyle name="Note 8 3 4 2 2" xfId="39587" xr:uid="{00000000-0005-0000-0000-0000959A0000}"/>
    <cellStyle name="Note 8 3 4 3" xfId="39588" xr:uid="{00000000-0005-0000-0000-0000969A0000}"/>
    <cellStyle name="Note 8 3 5" xfId="39589" xr:uid="{00000000-0005-0000-0000-0000979A0000}"/>
    <cellStyle name="Note 8 3 5 2" xfId="39590" xr:uid="{00000000-0005-0000-0000-0000989A0000}"/>
    <cellStyle name="Note 8 3 5 2 2" xfId="39591" xr:uid="{00000000-0005-0000-0000-0000999A0000}"/>
    <cellStyle name="Note 8 3 5 3" xfId="39592" xr:uid="{00000000-0005-0000-0000-00009A9A0000}"/>
    <cellStyle name="Note 8 3 6" xfId="39593" xr:uid="{00000000-0005-0000-0000-00009B9A0000}"/>
    <cellStyle name="Note 8 3 6 2" xfId="39594" xr:uid="{00000000-0005-0000-0000-00009C9A0000}"/>
    <cellStyle name="Note 8 3 7" xfId="39595" xr:uid="{00000000-0005-0000-0000-00009D9A0000}"/>
    <cellStyle name="Note 8 4" xfId="39596" xr:uid="{00000000-0005-0000-0000-00009E9A0000}"/>
    <cellStyle name="Note 8 4 2" xfId="39597" xr:uid="{00000000-0005-0000-0000-00009F9A0000}"/>
    <cellStyle name="Note 8 4 2 2" xfId="39598" xr:uid="{00000000-0005-0000-0000-0000A09A0000}"/>
    <cellStyle name="Note 8 4 2 2 2" xfId="39599" xr:uid="{00000000-0005-0000-0000-0000A19A0000}"/>
    <cellStyle name="Note 8 4 2 2 2 2" xfId="39600" xr:uid="{00000000-0005-0000-0000-0000A29A0000}"/>
    <cellStyle name="Note 8 4 2 2 3" xfId="39601" xr:uid="{00000000-0005-0000-0000-0000A39A0000}"/>
    <cellStyle name="Note 8 4 2 3" xfId="39602" xr:uid="{00000000-0005-0000-0000-0000A49A0000}"/>
    <cellStyle name="Note 8 4 2 3 2" xfId="39603" xr:uid="{00000000-0005-0000-0000-0000A59A0000}"/>
    <cellStyle name="Note 8 4 2 4" xfId="39604" xr:uid="{00000000-0005-0000-0000-0000A69A0000}"/>
    <cellStyle name="Note 8 4 3" xfId="39605" xr:uid="{00000000-0005-0000-0000-0000A79A0000}"/>
    <cellStyle name="Note 8 4 3 2" xfId="39606" xr:uid="{00000000-0005-0000-0000-0000A89A0000}"/>
    <cellStyle name="Note 8 4 3 2 2" xfId="39607" xr:uid="{00000000-0005-0000-0000-0000A99A0000}"/>
    <cellStyle name="Note 8 4 3 3" xfId="39608" xr:uid="{00000000-0005-0000-0000-0000AA9A0000}"/>
    <cellStyle name="Note 8 4 4" xfId="39609" xr:uid="{00000000-0005-0000-0000-0000AB9A0000}"/>
    <cellStyle name="Note 8 4 4 2" xfId="39610" xr:uid="{00000000-0005-0000-0000-0000AC9A0000}"/>
    <cellStyle name="Note 8 4 4 2 2" xfId="39611" xr:uid="{00000000-0005-0000-0000-0000AD9A0000}"/>
    <cellStyle name="Note 8 4 4 3" xfId="39612" xr:uid="{00000000-0005-0000-0000-0000AE9A0000}"/>
    <cellStyle name="Note 8 4 5" xfId="39613" xr:uid="{00000000-0005-0000-0000-0000AF9A0000}"/>
    <cellStyle name="Note 8 4 5 2" xfId="39614" xr:uid="{00000000-0005-0000-0000-0000B09A0000}"/>
    <cellStyle name="Note 8 4 6" xfId="39615" xr:uid="{00000000-0005-0000-0000-0000B19A0000}"/>
    <cellStyle name="Note 8 5" xfId="39616" xr:uid="{00000000-0005-0000-0000-0000B29A0000}"/>
    <cellStyle name="Note 8 5 2" xfId="39617" xr:uid="{00000000-0005-0000-0000-0000B39A0000}"/>
    <cellStyle name="Note 8 5 2 2" xfId="39618" xr:uid="{00000000-0005-0000-0000-0000B49A0000}"/>
    <cellStyle name="Note 8 5 2 2 2" xfId="39619" xr:uid="{00000000-0005-0000-0000-0000B59A0000}"/>
    <cellStyle name="Note 8 5 2 3" xfId="39620" xr:uid="{00000000-0005-0000-0000-0000B69A0000}"/>
    <cellStyle name="Note 8 5 3" xfId="39621" xr:uid="{00000000-0005-0000-0000-0000B79A0000}"/>
    <cellStyle name="Note 8 5 3 2" xfId="39622" xr:uid="{00000000-0005-0000-0000-0000B89A0000}"/>
    <cellStyle name="Note 8 5 4" xfId="39623" xr:uid="{00000000-0005-0000-0000-0000B99A0000}"/>
    <cellStyle name="Note 8 6" xfId="39624" xr:uid="{00000000-0005-0000-0000-0000BA9A0000}"/>
    <cellStyle name="Note 8 6 2" xfId="39625" xr:uid="{00000000-0005-0000-0000-0000BB9A0000}"/>
    <cellStyle name="Note 8 6 2 2" xfId="39626" xr:uid="{00000000-0005-0000-0000-0000BC9A0000}"/>
    <cellStyle name="Note 8 6 3" xfId="39627" xr:uid="{00000000-0005-0000-0000-0000BD9A0000}"/>
    <cellStyle name="Note 8 7" xfId="39628" xr:uid="{00000000-0005-0000-0000-0000BE9A0000}"/>
    <cellStyle name="Note 8 7 2" xfId="39629" xr:uid="{00000000-0005-0000-0000-0000BF9A0000}"/>
    <cellStyle name="Note 8 7 2 2" xfId="39630" xr:uid="{00000000-0005-0000-0000-0000C09A0000}"/>
    <cellStyle name="Note 8 7 3" xfId="39631" xr:uid="{00000000-0005-0000-0000-0000C19A0000}"/>
    <cellStyle name="Note 8 8" xfId="39632" xr:uid="{00000000-0005-0000-0000-0000C29A0000}"/>
    <cellStyle name="Note 8 8 2" xfId="39633" xr:uid="{00000000-0005-0000-0000-0000C39A0000}"/>
    <cellStyle name="Note 8 9" xfId="39634" xr:uid="{00000000-0005-0000-0000-0000C49A0000}"/>
    <cellStyle name="Note 9" xfId="39635" xr:uid="{00000000-0005-0000-0000-0000C59A0000}"/>
    <cellStyle name="Note 9 2" xfId="39636" xr:uid="{00000000-0005-0000-0000-0000C69A0000}"/>
    <cellStyle name="Note 9 2 2" xfId="39637" xr:uid="{00000000-0005-0000-0000-0000C79A0000}"/>
    <cellStyle name="Note 9 2 2 2" xfId="39638" xr:uid="{00000000-0005-0000-0000-0000C89A0000}"/>
    <cellStyle name="Note 9 2 2 2 2" xfId="39639" xr:uid="{00000000-0005-0000-0000-0000C99A0000}"/>
    <cellStyle name="Note 9 2 2 2 2 2" xfId="39640" xr:uid="{00000000-0005-0000-0000-0000CA9A0000}"/>
    <cellStyle name="Note 9 2 2 2 2 2 2" xfId="39641" xr:uid="{00000000-0005-0000-0000-0000CB9A0000}"/>
    <cellStyle name="Note 9 2 2 2 2 2 2 2" xfId="39642" xr:uid="{00000000-0005-0000-0000-0000CC9A0000}"/>
    <cellStyle name="Note 9 2 2 2 2 2 3" xfId="39643" xr:uid="{00000000-0005-0000-0000-0000CD9A0000}"/>
    <cellStyle name="Note 9 2 2 2 2 3" xfId="39644" xr:uid="{00000000-0005-0000-0000-0000CE9A0000}"/>
    <cellStyle name="Note 9 2 2 2 2 3 2" xfId="39645" xr:uid="{00000000-0005-0000-0000-0000CF9A0000}"/>
    <cellStyle name="Note 9 2 2 2 2 4" xfId="39646" xr:uid="{00000000-0005-0000-0000-0000D09A0000}"/>
    <cellStyle name="Note 9 2 2 2 3" xfId="39647" xr:uid="{00000000-0005-0000-0000-0000D19A0000}"/>
    <cellStyle name="Note 9 2 2 2 3 2" xfId="39648" xr:uid="{00000000-0005-0000-0000-0000D29A0000}"/>
    <cellStyle name="Note 9 2 2 2 3 2 2" xfId="39649" xr:uid="{00000000-0005-0000-0000-0000D39A0000}"/>
    <cellStyle name="Note 9 2 2 2 3 3" xfId="39650" xr:uid="{00000000-0005-0000-0000-0000D49A0000}"/>
    <cellStyle name="Note 9 2 2 2 4" xfId="39651" xr:uid="{00000000-0005-0000-0000-0000D59A0000}"/>
    <cellStyle name="Note 9 2 2 2 4 2" xfId="39652" xr:uid="{00000000-0005-0000-0000-0000D69A0000}"/>
    <cellStyle name="Note 9 2 2 2 4 2 2" xfId="39653" xr:uid="{00000000-0005-0000-0000-0000D79A0000}"/>
    <cellStyle name="Note 9 2 2 2 4 3" xfId="39654" xr:uid="{00000000-0005-0000-0000-0000D89A0000}"/>
    <cellStyle name="Note 9 2 2 2 5" xfId="39655" xr:uid="{00000000-0005-0000-0000-0000D99A0000}"/>
    <cellStyle name="Note 9 2 2 2 5 2" xfId="39656" xr:uid="{00000000-0005-0000-0000-0000DA9A0000}"/>
    <cellStyle name="Note 9 2 2 2 6" xfId="39657" xr:uid="{00000000-0005-0000-0000-0000DB9A0000}"/>
    <cellStyle name="Note 9 2 2 3" xfId="39658" xr:uid="{00000000-0005-0000-0000-0000DC9A0000}"/>
    <cellStyle name="Note 9 2 2 3 2" xfId="39659" xr:uid="{00000000-0005-0000-0000-0000DD9A0000}"/>
    <cellStyle name="Note 9 2 2 3 2 2" xfId="39660" xr:uid="{00000000-0005-0000-0000-0000DE9A0000}"/>
    <cellStyle name="Note 9 2 2 3 2 2 2" xfId="39661" xr:uid="{00000000-0005-0000-0000-0000DF9A0000}"/>
    <cellStyle name="Note 9 2 2 3 2 3" xfId="39662" xr:uid="{00000000-0005-0000-0000-0000E09A0000}"/>
    <cellStyle name="Note 9 2 2 3 3" xfId="39663" xr:uid="{00000000-0005-0000-0000-0000E19A0000}"/>
    <cellStyle name="Note 9 2 2 3 3 2" xfId="39664" xr:uid="{00000000-0005-0000-0000-0000E29A0000}"/>
    <cellStyle name="Note 9 2 2 3 4" xfId="39665" xr:uid="{00000000-0005-0000-0000-0000E39A0000}"/>
    <cellStyle name="Note 9 2 2 4" xfId="39666" xr:uid="{00000000-0005-0000-0000-0000E49A0000}"/>
    <cellStyle name="Note 9 2 2 4 2" xfId="39667" xr:uid="{00000000-0005-0000-0000-0000E59A0000}"/>
    <cellStyle name="Note 9 2 2 4 2 2" xfId="39668" xr:uid="{00000000-0005-0000-0000-0000E69A0000}"/>
    <cellStyle name="Note 9 2 2 4 3" xfId="39669" xr:uid="{00000000-0005-0000-0000-0000E79A0000}"/>
    <cellStyle name="Note 9 2 2 5" xfId="39670" xr:uid="{00000000-0005-0000-0000-0000E89A0000}"/>
    <cellStyle name="Note 9 2 2 5 2" xfId="39671" xr:uid="{00000000-0005-0000-0000-0000E99A0000}"/>
    <cellStyle name="Note 9 2 2 5 2 2" xfId="39672" xr:uid="{00000000-0005-0000-0000-0000EA9A0000}"/>
    <cellStyle name="Note 9 2 2 5 3" xfId="39673" xr:uid="{00000000-0005-0000-0000-0000EB9A0000}"/>
    <cellStyle name="Note 9 2 2 6" xfId="39674" xr:uid="{00000000-0005-0000-0000-0000EC9A0000}"/>
    <cellStyle name="Note 9 2 2 6 2" xfId="39675" xr:uid="{00000000-0005-0000-0000-0000ED9A0000}"/>
    <cellStyle name="Note 9 2 2 7" xfId="39676" xr:uid="{00000000-0005-0000-0000-0000EE9A0000}"/>
    <cellStyle name="Note 9 2 3" xfId="39677" xr:uid="{00000000-0005-0000-0000-0000EF9A0000}"/>
    <cellStyle name="Note 9 2 3 2" xfId="39678" xr:uid="{00000000-0005-0000-0000-0000F09A0000}"/>
    <cellStyle name="Note 9 2 3 2 2" xfId="39679" xr:uid="{00000000-0005-0000-0000-0000F19A0000}"/>
    <cellStyle name="Note 9 2 3 2 2 2" xfId="39680" xr:uid="{00000000-0005-0000-0000-0000F29A0000}"/>
    <cellStyle name="Note 9 2 3 2 2 2 2" xfId="39681" xr:uid="{00000000-0005-0000-0000-0000F39A0000}"/>
    <cellStyle name="Note 9 2 3 2 2 3" xfId="39682" xr:uid="{00000000-0005-0000-0000-0000F49A0000}"/>
    <cellStyle name="Note 9 2 3 2 3" xfId="39683" xr:uid="{00000000-0005-0000-0000-0000F59A0000}"/>
    <cellStyle name="Note 9 2 3 2 3 2" xfId="39684" xr:uid="{00000000-0005-0000-0000-0000F69A0000}"/>
    <cellStyle name="Note 9 2 3 2 4" xfId="39685" xr:uid="{00000000-0005-0000-0000-0000F79A0000}"/>
    <cellStyle name="Note 9 2 3 3" xfId="39686" xr:uid="{00000000-0005-0000-0000-0000F89A0000}"/>
    <cellStyle name="Note 9 2 3 3 2" xfId="39687" xr:uid="{00000000-0005-0000-0000-0000F99A0000}"/>
    <cellStyle name="Note 9 2 3 3 2 2" xfId="39688" xr:uid="{00000000-0005-0000-0000-0000FA9A0000}"/>
    <cellStyle name="Note 9 2 3 3 3" xfId="39689" xr:uid="{00000000-0005-0000-0000-0000FB9A0000}"/>
    <cellStyle name="Note 9 2 3 4" xfId="39690" xr:uid="{00000000-0005-0000-0000-0000FC9A0000}"/>
    <cellStyle name="Note 9 2 3 4 2" xfId="39691" xr:uid="{00000000-0005-0000-0000-0000FD9A0000}"/>
    <cellStyle name="Note 9 2 3 4 2 2" xfId="39692" xr:uid="{00000000-0005-0000-0000-0000FE9A0000}"/>
    <cellStyle name="Note 9 2 3 4 3" xfId="39693" xr:uid="{00000000-0005-0000-0000-0000FF9A0000}"/>
    <cellStyle name="Note 9 2 3 5" xfId="39694" xr:uid="{00000000-0005-0000-0000-0000009B0000}"/>
    <cellStyle name="Note 9 2 3 5 2" xfId="39695" xr:uid="{00000000-0005-0000-0000-0000019B0000}"/>
    <cellStyle name="Note 9 2 3 6" xfId="39696" xr:uid="{00000000-0005-0000-0000-0000029B0000}"/>
    <cellStyle name="Note 9 2 4" xfId="39697" xr:uid="{00000000-0005-0000-0000-0000039B0000}"/>
    <cellStyle name="Note 9 2 4 2" xfId="39698" xr:uid="{00000000-0005-0000-0000-0000049B0000}"/>
    <cellStyle name="Note 9 2 4 2 2" xfId="39699" xr:uid="{00000000-0005-0000-0000-0000059B0000}"/>
    <cellStyle name="Note 9 2 4 2 2 2" xfId="39700" xr:uid="{00000000-0005-0000-0000-0000069B0000}"/>
    <cellStyle name="Note 9 2 4 2 3" xfId="39701" xr:uid="{00000000-0005-0000-0000-0000079B0000}"/>
    <cellStyle name="Note 9 2 4 3" xfId="39702" xr:uid="{00000000-0005-0000-0000-0000089B0000}"/>
    <cellStyle name="Note 9 2 4 3 2" xfId="39703" xr:uid="{00000000-0005-0000-0000-0000099B0000}"/>
    <cellStyle name="Note 9 2 4 4" xfId="39704" xr:uid="{00000000-0005-0000-0000-00000A9B0000}"/>
    <cellStyle name="Note 9 2 5" xfId="39705" xr:uid="{00000000-0005-0000-0000-00000B9B0000}"/>
    <cellStyle name="Note 9 2 5 2" xfId="39706" xr:uid="{00000000-0005-0000-0000-00000C9B0000}"/>
    <cellStyle name="Note 9 2 5 2 2" xfId="39707" xr:uid="{00000000-0005-0000-0000-00000D9B0000}"/>
    <cellStyle name="Note 9 2 5 3" xfId="39708" xr:uid="{00000000-0005-0000-0000-00000E9B0000}"/>
    <cellStyle name="Note 9 2 6" xfId="39709" xr:uid="{00000000-0005-0000-0000-00000F9B0000}"/>
    <cellStyle name="Note 9 2 6 2" xfId="39710" xr:uid="{00000000-0005-0000-0000-0000109B0000}"/>
    <cellStyle name="Note 9 2 6 2 2" xfId="39711" xr:uid="{00000000-0005-0000-0000-0000119B0000}"/>
    <cellStyle name="Note 9 2 6 3" xfId="39712" xr:uid="{00000000-0005-0000-0000-0000129B0000}"/>
    <cellStyle name="Note 9 2 7" xfId="39713" xr:uid="{00000000-0005-0000-0000-0000139B0000}"/>
    <cellStyle name="Note 9 2 7 2" xfId="39714" xr:uid="{00000000-0005-0000-0000-0000149B0000}"/>
    <cellStyle name="Note 9 2 8" xfId="39715" xr:uid="{00000000-0005-0000-0000-0000159B0000}"/>
    <cellStyle name="Note 9 3" xfId="39716" xr:uid="{00000000-0005-0000-0000-0000169B0000}"/>
    <cellStyle name="Note 9 3 2" xfId="39717" xr:uid="{00000000-0005-0000-0000-0000179B0000}"/>
    <cellStyle name="Note 9 3 2 2" xfId="39718" xr:uid="{00000000-0005-0000-0000-0000189B0000}"/>
    <cellStyle name="Note 9 3 2 2 2" xfId="39719" xr:uid="{00000000-0005-0000-0000-0000199B0000}"/>
    <cellStyle name="Note 9 3 2 2 2 2" xfId="39720" xr:uid="{00000000-0005-0000-0000-00001A9B0000}"/>
    <cellStyle name="Note 9 3 2 2 2 2 2" xfId="39721" xr:uid="{00000000-0005-0000-0000-00001B9B0000}"/>
    <cellStyle name="Note 9 3 2 2 2 3" xfId="39722" xr:uid="{00000000-0005-0000-0000-00001C9B0000}"/>
    <cellStyle name="Note 9 3 2 2 3" xfId="39723" xr:uid="{00000000-0005-0000-0000-00001D9B0000}"/>
    <cellStyle name="Note 9 3 2 2 3 2" xfId="39724" xr:uid="{00000000-0005-0000-0000-00001E9B0000}"/>
    <cellStyle name="Note 9 3 2 2 4" xfId="39725" xr:uid="{00000000-0005-0000-0000-00001F9B0000}"/>
    <cellStyle name="Note 9 3 2 3" xfId="39726" xr:uid="{00000000-0005-0000-0000-0000209B0000}"/>
    <cellStyle name="Note 9 3 2 3 2" xfId="39727" xr:uid="{00000000-0005-0000-0000-0000219B0000}"/>
    <cellStyle name="Note 9 3 2 3 2 2" xfId="39728" xr:uid="{00000000-0005-0000-0000-0000229B0000}"/>
    <cellStyle name="Note 9 3 2 3 3" xfId="39729" xr:uid="{00000000-0005-0000-0000-0000239B0000}"/>
    <cellStyle name="Note 9 3 2 4" xfId="39730" xr:uid="{00000000-0005-0000-0000-0000249B0000}"/>
    <cellStyle name="Note 9 3 2 4 2" xfId="39731" xr:uid="{00000000-0005-0000-0000-0000259B0000}"/>
    <cellStyle name="Note 9 3 2 4 2 2" xfId="39732" xr:uid="{00000000-0005-0000-0000-0000269B0000}"/>
    <cellStyle name="Note 9 3 2 4 3" xfId="39733" xr:uid="{00000000-0005-0000-0000-0000279B0000}"/>
    <cellStyle name="Note 9 3 2 5" xfId="39734" xr:uid="{00000000-0005-0000-0000-0000289B0000}"/>
    <cellStyle name="Note 9 3 2 5 2" xfId="39735" xr:uid="{00000000-0005-0000-0000-0000299B0000}"/>
    <cellStyle name="Note 9 3 2 6" xfId="39736" xr:uid="{00000000-0005-0000-0000-00002A9B0000}"/>
    <cellStyle name="Note 9 3 3" xfId="39737" xr:uid="{00000000-0005-0000-0000-00002B9B0000}"/>
    <cellStyle name="Note 9 3 3 2" xfId="39738" xr:uid="{00000000-0005-0000-0000-00002C9B0000}"/>
    <cellStyle name="Note 9 3 3 2 2" xfId="39739" xr:uid="{00000000-0005-0000-0000-00002D9B0000}"/>
    <cellStyle name="Note 9 3 3 2 2 2" xfId="39740" xr:uid="{00000000-0005-0000-0000-00002E9B0000}"/>
    <cellStyle name="Note 9 3 3 2 3" xfId="39741" xr:uid="{00000000-0005-0000-0000-00002F9B0000}"/>
    <cellStyle name="Note 9 3 3 3" xfId="39742" xr:uid="{00000000-0005-0000-0000-0000309B0000}"/>
    <cellStyle name="Note 9 3 3 3 2" xfId="39743" xr:uid="{00000000-0005-0000-0000-0000319B0000}"/>
    <cellStyle name="Note 9 3 3 4" xfId="39744" xr:uid="{00000000-0005-0000-0000-0000329B0000}"/>
    <cellStyle name="Note 9 3 4" xfId="39745" xr:uid="{00000000-0005-0000-0000-0000339B0000}"/>
    <cellStyle name="Note 9 3 4 2" xfId="39746" xr:uid="{00000000-0005-0000-0000-0000349B0000}"/>
    <cellStyle name="Note 9 3 4 2 2" xfId="39747" xr:uid="{00000000-0005-0000-0000-0000359B0000}"/>
    <cellStyle name="Note 9 3 4 3" xfId="39748" xr:uid="{00000000-0005-0000-0000-0000369B0000}"/>
    <cellStyle name="Note 9 3 5" xfId="39749" xr:uid="{00000000-0005-0000-0000-0000379B0000}"/>
    <cellStyle name="Note 9 3 5 2" xfId="39750" xr:uid="{00000000-0005-0000-0000-0000389B0000}"/>
    <cellStyle name="Note 9 3 5 2 2" xfId="39751" xr:uid="{00000000-0005-0000-0000-0000399B0000}"/>
    <cellStyle name="Note 9 3 5 3" xfId="39752" xr:uid="{00000000-0005-0000-0000-00003A9B0000}"/>
    <cellStyle name="Note 9 3 6" xfId="39753" xr:uid="{00000000-0005-0000-0000-00003B9B0000}"/>
    <cellStyle name="Note 9 3 6 2" xfId="39754" xr:uid="{00000000-0005-0000-0000-00003C9B0000}"/>
    <cellStyle name="Note 9 3 7" xfId="39755" xr:uid="{00000000-0005-0000-0000-00003D9B0000}"/>
    <cellStyle name="Note 9 4" xfId="39756" xr:uid="{00000000-0005-0000-0000-00003E9B0000}"/>
    <cellStyle name="Note 9 4 2" xfId="39757" xr:uid="{00000000-0005-0000-0000-00003F9B0000}"/>
    <cellStyle name="Note 9 4 2 2" xfId="39758" xr:uid="{00000000-0005-0000-0000-0000409B0000}"/>
    <cellStyle name="Note 9 4 2 2 2" xfId="39759" xr:uid="{00000000-0005-0000-0000-0000419B0000}"/>
    <cellStyle name="Note 9 4 2 2 2 2" xfId="39760" xr:uid="{00000000-0005-0000-0000-0000429B0000}"/>
    <cellStyle name="Note 9 4 2 2 3" xfId="39761" xr:uid="{00000000-0005-0000-0000-0000439B0000}"/>
    <cellStyle name="Note 9 4 2 3" xfId="39762" xr:uid="{00000000-0005-0000-0000-0000449B0000}"/>
    <cellStyle name="Note 9 4 2 3 2" xfId="39763" xr:uid="{00000000-0005-0000-0000-0000459B0000}"/>
    <cellStyle name="Note 9 4 2 4" xfId="39764" xr:uid="{00000000-0005-0000-0000-0000469B0000}"/>
    <cellStyle name="Note 9 4 3" xfId="39765" xr:uid="{00000000-0005-0000-0000-0000479B0000}"/>
    <cellStyle name="Note 9 4 3 2" xfId="39766" xr:uid="{00000000-0005-0000-0000-0000489B0000}"/>
    <cellStyle name="Note 9 4 3 2 2" xfId="39767" xr:uid="{00000000-0005-0000-0000-0000499B0000}"/>
    <cellStyle name="Note 9 4 3 3" xfId="39768" xr:uid="{00000000-0005-0000-0000-00004A9B0000}"/>
    <cellStyle name="Note 9 4 4" xfId="39769" xr:uid="{00000000-0005-0000-0000-00004B9B0000}"/>
    <cellStyle name="Note 9 4 4 2" xfId="39770" xr:uid="{00000000-0005-0000-0000-00004C9B0000}"/>
    <cellStyle name="Note 9 4 4 2 2" xfId="39771" xr:uid="{00000000-0005-0000-0000-00004D9B0000}"/>
    <cellStyle name="Note 9 4 4 3" xfId="39772" xr:uid="{00000000-0005-0000-0000-00004E9B0000}"/>
    <cellStyle name="Note 9 4 5" xfId="39773" xr:uid="{00000000-0005-0000-0000-00004F9B0000}"/>
    <cellStyle name="Note 9 4 5 2" xfId="39774" xr:uid="{00000000-0005-0000-0000-0000509B0000}"/>
    <cellStyle name="Note 9 4 6" xfId="39775" xr:uid="{00000000-0005-0000-0000-0000519B0000}"/>
    <cellStyle name="Note 9 5" xfId="39776" xr:uid="{00000000-0005-0000-0000-0000529B0000}"/>
    <cellStyle name="Note 9 5 2" xfId="39777" xr:uid="{00000000-0005-0000-0000-0000539B0000}"/>
    <cellStyle name="Note 9 5 2 2" xfId="39778" xr:uid="{00000000-0005-0000-0000-0000549B0000}"/>
    <cellStyle name="Note 9 5 2 2 2" xfId="39779" xr:uid="{00000000-0005-0000-0000-0000559B0000}"/>
    <cellStyle name="Note 9 5 2 3" xfId="39780" xr:uid="{00000000-0005-0000-0000-0000569B0000}"/>
    <cellStyle name="Note 9 5 3" xfId="39781" xr:uid="{00000000-0005-0000-0000-0000579B0000}"/>
    <cellStyle name="Note 9 5 3 2" xfId="39782" xr:uid="{00000000-0005-0000-0000-0000589B0000}"/>
    <cellStyle name="Note 9 5 4" xfId="39783" xr:uid="{00000000-0005-0000-0000-0000599B0000}"/>
    <cellStyle name="Note 9 6" xfId="39784" xr:uid="{00000000-0005-0000-0000-00005A9B0000}"/>
    <cellStyle name="Note 9 6 2" xfId="39785" xr:uid="{00000000-0005-0000-0000-00005B9B0000}"/>
    <cellStyle name="Note 9 6 2 2" xfId="39786" xr:uid="{00000000-0005-0000-0000-00005C9B0000}"/>
    <cellStyle name="Note 9 6 3" xfId="39787" xr:uid="{00000000-0005-0000-0000-00005D9B0000}"/>
    <cellStyle name="Note 9 7" xfId="39788" xr:uid="{00000000-0005-0000-0000-00005E9B0000}"/>
    <cellStyle name="Note 9 7 2" xfId="39789" xr:uid="{00000000-0005-0000-0000-00005F9B0000}"/>
    <cellStyle name="Note 9 7 2 2" xfId="39790" xr:uid="{00000000-0005-0000-0000-0000609B0000}"/>
    <cellStyle name="Note 9 7 3" xfId="39791" xr:uid="{00000000-0005-0000-0000-0000619B0000}"/>
    <cellStyle name="Note 9 8" xfId="39792" xr:uid="{00000000-0005-0000-0000-0000629B0000}"/>
    <cellStyle name="Note 9 8 2" xfId="39793" xr:uid="{00000000-0005-0000-0000-0000639B0000}"/>
    <cellStyle name="Note 9 9" xfId="39794" xr:uid="{00000000-0005-0000-0000-0000649B0000}"/>
    <cellStyle name="Output 2" xfId="117" xr:uid="{00000000-0005-0000-0000-0000659B0000}"/>
    <cellStyle name="Output 3" xfId="118" xr:uid="{00000000-0005-0000-0000-0000669B0000}"/>
    <cellStyle name="Percent" xfId="39803" builtinId="5"/>
    <cellStyle name="Percent 2" xfId="27" xr:uid="{00000000-0005-0000-0000-0000689B0000}"/>
    <cellStyle name="Percent 2 2" xfId="28" xr:uid="{00000000-0005-0000-0000-0000699B0000}"/>
    <cellStyle name="Percent 2 3" xfId="42" xr:uid="{00000000-0005-0000-0000-00006A9B0000}"/>
    <cellStyle name="Percent 2 4" xfId="39795" xr:uid="{00000000-0005-0000-0000-00006B9B0000}"/>
    <cellStyle name="Percent 2 5" xfId="39796" xr:uid="{00000000-0005-0000-0000-00006C9B0000}"/>
    <cellStyle name="Percent 3" xfId="29" xr:uid="{00000000-0005-0000-0000-00006D9B0000}"/>
    <cellStyle name="Percent 3 2" xfId="39797" xr:uid="{00000000-0005-0000-0000-00006E9B0000}"/>
    <cellStyle name="Percent 3 3" xfId="39798" xr:uid="{00000000-0005-0000-0000-00006F9B0000}"/>
    <cellStyle name="Percent 4" xfId="30" xr:uid="{00000000-0005-0000-0000-0000709B0000}"/>
    <cellStyle name="Percent 5" xfId="31" xr:uid="{00000000-0005-0000-0000-0000719B0000}"/>
    <cellStyle name="Percent 5 2" xfId="39799" xr:uid="{00000000-0005-0000-0000-0000729B0000}"/>
    <cellStyle name="Percent 6" xfId="125" xr:uid="{00000000-0005-0000-0000-0000739B0000}"/>
    <cellStyle name="Standard_13 " xfId="39800" xr:uid="{00000000-0005-0000-0000-0000749B0000}"/>
    <cellStyle name="Style 1" xfId="32" xr:uid="{00000000-0005-0000-0000-0000759B0000}"/>
    <cellStyle name="Total 2" xfId="119" xr:uid="{00000000-0005-0000-0000-0000769B0000}"/>
    <cellStyle name="Total 3" xfId="120" xr:uid="{00000000-0005-0000-0000-0000779B0000}"/>
    <cellStyle name="Währung [0]_13 " xfId="39801" xr:uid="{00000000-0005-0000-0000-0000789B0000}"/>
    <cellStyle name="Währung_13 " xfId="39802" xr:uid="{00000000-0005-0000-0000-0000799B0000}"/>
    <cellStyle name="Warning Text 2" xfId="121" xr:uid="{00000000-0005-0000-0000-00007A9B0000}"/>
    <cellStyle name="Warning Text 3" xfId="122" xr:uid="{00000000-0005-0000-0000-00007B9B0000}"/>
  </cellStyles>
  <dxfs count="12">
    <dxf>
      <font>
        <color theme="0"/>
      </font>
    </dxf>
    <dxf>
      <font>
        <color theme="0"/>
      </font>
    </dxf>
    <dxf>
      <font>
        <color theme="0"/>
      </font>
    </dxf>
    <dxf>
      <font>
        <color theme="0"/>
      </font>
    </dxf>
    <dxf>
      <font>
        <color theme="0"/>
      </font>
    </dxf>
    <dxf>
      <font>
        <color theme="0"/>
      </font>
    </dxf>
    <dxf>
      <font>
        <color auto="1"/>
      </font>
    </dxf>
    <dxf>
      <font>
        <color theme="1"/>
      </font>
    </dxf>
    <dxf>
      <font>
        <color theme="0"/>
      </font>
    </dxf>
    <dxf>
      <font>
        <color theme="0"/>
      </font>
    </dxf>
    <dxf>
      <font>
        <color theme="0"/>
      </font>
    </dxf>
    <dxf>
      <font>
        <color theme="0"/>
      </font>
    </dxf>
  </dxfs>
  <tableStyles count="0" defaultTableStyle="TableStyleMedium2" defaultPivotStyle="PivotStyleLight16"/>
  <colors>
    <mruColors>
      <color rgb="FFFF0000"/>
      <color rgb="FFE604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184150</xdr:rowOff>
    </xdr:from>
    <xdr:to>
      <xdr:col>0</xdr:col>
      <xdr:colOff>3632200</xdr:colOff>
      <xdr:row>2</xdr:row>
      <xdr:rowOff>165100</xdr:rowOff>
    </xdr:to>
    <xdr:sp macro="" textlink="">
      <xdr:nvSpPr>
        <xdr:cNvPr id="12289" name="Check Box 1" hidden="1">
          <a:extLst>
            <a:ext uri="{63B3BB69-23CF-44E3-9099-C40C66FF867C}">
              <a14:compatExt xmlns:a14="http://schemas.microsoft.com/office/drawing/2010/main"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Did you complete the Profile &amp; Credit Application Tab?</a:t>
          </a:r>
        </a:p>
      </xdr:txBody>
    </xdr:sp>
    <xdr:clientData/>
  </xdr:twoCellAnchor>
  <xdr:twoCellAnchor editAs="oneCell">
    <xdr:from>
      <xdr:col>0</xdr:col>
      <xdr:colOff>69850</xdr:colOff>
      <xdr:row>5</xdr:row>
      <xdr:rowOff>171450</xdr:rowOff>
    </xdr:from>
    <xdr:to>
      <xdr:col>0</xdr:col>
      <xdr:colOff>4641850</xdr:colOff>
      <xdr:row>7</xdr:row>
      <xdr:rowOff>0</xdr:rowOff>
    </xdr:to>
    <xdr:sp macro="" textlink="">
      <xdr:nvSpPr>
        <xdr:cNvPr id="12290" name="Check Box 2" hidden="1">
          <a:extLst>
            <a:ext uri="{63B3BB69-23CF-44E3-9099-C40C66FF867C}">
              <a14:compatExt xmlns:a14="http://schemas.microsoft.com/office/drawing/2010/main" spid="_x0000_s12290"/>
            </a:ext>
            <a:ext uri="{FF2B5EF4-FFF2-40B4-BE49-F238E27FC236}">
              <a16:creationId xmlns:a16="http://schemas.microsoft.com/office/drawing/2014/main" id="{00000000-0008-0000-0000-000002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Optional: Showroom Data Form</a:t>
          </a:r>
        </a:p>
      </xdr:txBody>
    </xdr:sp>
    <xdr:clientData/>
  </xdr:twoCellAnchor>
  <xdr:twoCellAnchor editAs="oneCell">
    <xdr:from>
      <xdr:col>0</xdr:col>
      <xdr:colOff>76200</xdr:colOff>
      <xdr:row>3</xdr:row>
      <xdr:rowOff>0</xdr:rowOff>
    </xdr:from>
    <xdr:to>
      <xdr:col>0</xdr:col>
      <xdr:colOff>2908300</xdr:colOff>
      <xdr:row>4</xdr:row>
      <xdr:rowOff>19050</xdr:rowOff>
    </xdr:to>
    <xdr:sp macro="" textlink="">
      <xdr:nvSpPr>
        <xdr:cNvPr id="12291" name="Check Box 3" hidden="1">
          <a:extLst>
            <a:ext uri="{63B3BB69-23CF-44E3-9099-C40C66FF867C}">
              <a14:compatExt xmlns:a14="http://schemas.microsoft.com/office/drawing/2010/main" spid="_x0000_s12291"/>
            </a:ext>
            <a:ext uri="{FF2B5EF4-FFF2-40B4-BE49-F238E27FC236}">
              <a16:creationId xmlns:a16="http://schemas.microsoft.com/office/drawing/2014/main" id="{00000000-0008-0000-0000-000003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Did you include the State Tax Form, if applicable?</a:t>
          </a:r>
        </a:p>
      </xdr:txBody>
    </xdr:sp>
    <xdr:clientData/>
  </xdr:twoCellAnchor>
  <xdr:twoCellAnchor editAs="oneCell">
    <xdr:from>
      <xdr:col>0</xdr:col>
      <xdr:colOff>76200</xdr:colOff>
      <xdr:row>4</xdr:row>
      <xdr:rowOff>0</xdr:rowOff>
    </xdr:from>
    <xdr:to>
      <xdr:col>0</xdr:col>
      <xdr:colOff>4648200</xdr:colOff>
      <xdr:row>5</xdr:row>
      <xdr:rowOff>19050</xdr:rowOff>
    </xdr:to>
    <xdr:sp macro="" textlink="">
      <xdr:nvSpPr>
        <xdr:cNvPr id="12292" name="Check Box 4" hidden="1">
          <a:extLst>
            <a:ext uri="{63B3BB69-23CF-44E3-9099-C40C66FF867C}">
              <a14:compatExt xmlns:a14="http://schemas.microsoft.com/office/drawing/2010/main" spid="_x0000_s12292"/>
            </a:ext>
            <a:ext uri="{FF2B5EF4-FFF2-40B4-BE49-F238E27FC236}">
              <a16:creationId xmlns:a16="http://schemas.microsoft.com/office/drawing/2014/main" id="{00000000-0008-0000-0000-000004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Did you complete the Program Details?</a:t>
          </a:r>
        </a:p>
      </xdr:txBody>
    </xdr:sp>
    <xdr:clientData/>
  </xdr:twoCellAnchor>
  <xdr:twoCellAnchor editAs="oneCell">
    <xdr:from>
      <xdr:col>0</xdr:col>
      <xdr:colOff>69850</xdr:colOff>
      <xdr:row>5</xdr:row>
      <xdr:rowOff>19050</xdr:rowOff>
    </xdr:from>
    <xdr:to>
      <xdr:col>0</xdr:col>
      <xdr:colOff>3600450</xdr:colOff>
      <xdr:row>6</xdr:row>
      <xdr:rowOff>0</xdr:rowOff>
    </xdr:to>
    <xdr:sp macro="" textlink="">
      <xdr:nvSpPr>
        <xdr:cNvPr id="12293" name="Check Box 5" hidden="1">
          <a:extLst>
            <a:ext uri="{63B3BB69-23CF-44E3-9099-C40C66FF867C}">
              <a14:compatExt xmlns:a14="http://schemas.microsoft.com/office/drawing/2010/main"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Optional: Webshop Form</a:t>
          </a:r>
        </a:p>
      </xdr:txBody>
    </xdr:sp>
    <xdr:clientData/>
  </xdr:twoCellAnchor>
  <xdr:twoCellAnchor editAs="oneCell">
    <xdr:from>
      <xdr:col>2</xdr:col>
      <xdr:colOff>5994</xdr:colOff>
      <xdr:row>1</xdr:row>
      <xdr:rowOff>45960</xdr:rowOff>
    </xdr:from>
    <xdr:to>
      <xdr:col>4</xdr:col>
      <xdr:colOff>290035</xdr:colOff>
      <xdr:row>4</xdr:row>
      <xdr:rowOff>0</xdr:rowOff>
    </xdr:to>
    <xdr:pic>
      <xdr:nvPicPr>
        <xdr:cNvPr id="8" name="Picture 7" descr="Fanke Logo Ro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63153" y="236460"/>
          <a:ext cx="1496314" cy="52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xdr:colOff>
      <xdr:row>5</xdr:row>
      <xdr:rowOff>77931</xdr:rowOff>
    </xdr:from>
    <xdr:to>
      <xdr:col>4</xdr:col>
      <xdr:colOff>89326</xdr:colOff>
      <xdr:row>9</xdr:row>
      <xdr:rowOff>43294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57162" y="1030431"/>
          <a:ext cx="1301596" cy="727363"/>
        </a:xfrm>
        <a:prstGeom prst="rect">
          <a:avLst/>
        </a:prstGeom>
      </xdr:spPr>
    </xdr:pic>
    <xdr:clientData/>
  </xdr:twoCellAnchor>
  <xdr:twoCellAnchor editAs="oneCell">
    <xdr:from>
      <xdr:col>1</xdr:col>
      <xdr:colOff>536863</xdr:colOff>
      <xdr:row>10</xdr:row>
      <xdr:rowOff>56417</xdr:rowOff>
    </xdr:from>
    <xdr:to>
      <xdr:col>6</xdr:col>
      <xdr:colOff>381000</xdr:colOff>
      <xdr:row>12</xdr:row>
      <xdr:rowOff>61587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6987886" y="1961417"/>
          <a:ext cx="2874819" cy="386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140706</xdr:colOff>
      <xdr:row>1</xdr:row>
      <xdr:rowOff>7284</xdr:rowOff>
    </xdr:from>
    <xdr:to>
      <xdr:col>27</xdr:col>
      <xdr:colOff>301999</xdr:colOff>
      <xdr:row>1</xdr:row>
      <xdr:rowOff>448235</xdr:rowOff>
    </xdr:to>
    <xdr:pic>
      <xdr:nvPicPr>
        <xdr:cNvPr id="2" name="Picture 7" descr="Fanke Logo Rot">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2088" y="108137"/>
          <a:ext cx="1351919" cy="440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123826</xdr:colOff>
      <xdr:row>0</xdr:row>
      <xdr:rowOff>78441</xdr:rowOff>
    </xdr:from>
    <xdr:to>
      <xdr:col>2</xdr:col>
      <xdr:colOff>237324</xdr:colOff>
      <xdr:row>2</xdr:row>
      <xdr:rowOff>188881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6" y="78441"/>
          <a:ext cx="838199" cy="796240"/>
        </a:xfrm>
        <a:prstGeom prst="rect">
          <a:avLst/>
        </a:prstGeom>
      </xdr:spPr>
    </xdr:pic>
    <xdr:clientData/>
  </xdr:twoCellAnchor>
  <xdr:twoCellAnchor editAs="oneCell">
    <xdr:from>
      <xdr:col>2</xdr:col>
      <xdr:colOff>0</xdr:colOff>
      <xdr:row>10</xdr:row>
      <xdr:rowOff>0</xdr:rowOff>
    </xdr:from>
    <xdr:to>
      <xdr:col>9</xdr:col>
      <xdr:colOff>800100</xdr:colOff>
      <xdr:row>10</xdr:row>
      <xdr:rowOff>0</xdr:rowOff>
    </xdr:to>
    <xdr:sp macro="" textlink="">
      <xdr:nvSpPr>
        <xdr:cNvPr id="5126" name="CheckBox1" hidden="1">
          <a:extLst>
            <a:ext uri="{63B3BB69-23CF-44E3-9099-C40C66FF867C}">
              <a14:compatExt xmlns:a14="http://schemas.microsoft.com/office/drawing/2010/main"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412750</xdr:colOff>
      <xdr:row>10</xdr:row>
      <xdr:rowOff>0</xdr:rowOff>
    </xdr:from>
    <xdr:to>
      <xdr:col>11</xdr:col>
      <xdr:colOff>88900</xdr:colOff>
      <xdr:row>10</xdr:row>
      <xdr:rowOff>0</xdr:rowOff>
    </xdr:to>
    <xdr:sp macro="" textlink="">
      <xdr:nvSpPr>
        <xdr:cNvPr id="5127" name="CheckBox2" hidden="1">
          <a:extLst>
            <a:ext uri="{63B3BB69-23CF-44E3-9099-C40C66FF867C}">
              <a14:compatExt xmlns:a14="http://schemas.microsoft.com/office/drawing/2010/main"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800100</xdr:colOff>
      <xdr:row>10</xdr:row>
      <xdr:rowOff>0</xdr:rowOff>
    </xdr:from>
    <xdr:to>
      <xdr:col>15</xdr:col>
      <xdr:colOff>165100</xdr:colOff>
      <xdr:row>10</xdr:row>
      <xdr:rowOff>0</xdr:rowOff>
    </xdr:to>
    <xdr:sp macro="" textlink="">
      <xdr:nvSpPr>
        <xdr:cNvPr id="5128" name="CheckBox3" hidden="1">
          <a:extLst>
            <a:ext uri="{63B3BB69-23CF-44E3-9099-C40C66FF867C}">
              <a14:compatExt xmlns:a14="http://schemas.microsoft.com/office/drawing/2010/main"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76200</xdr:colOff>
      <xdr:row>22</xdr:row>
      <xdr:rowOff>38100</xdr:rowOff>
    </xdr:from>
    <xdr:to>
      <xdr:col>8</xdr:col>
      <xdr:colOff>19050</xdr:colOff>
      <xdr:row>23</xdr:row>
      <xdr:rowOff>57150</xdr:rowOff>
    </xdr:to>
    <xdr:sp macro="" textlink="">
      <xdr:nvSpPr>
        <xdr:cNvPr id="5130" name="Check Box 10" hidden="1">
          <a:extLst>
            <a:ext uri="{63B3BB69-23CF-44E3-9099-C40C66FF867C}">
              <a14:compatExt xmlns:a14="http://schemas.microsoft.com/office/drawing/2010/main"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Also a ship-to location</a:t>
          </a:r>
        </a:p>
      </xdr:txBody>
    </xdr:sp>
    <xdr:clientData/>
  </xdr:twoCellAnchor>
  <xdr:twoCellAnchor editAs="oneCell">
    <xdr:from>
      <xdr:col>18</xdr:col>
      <xdr:colOff>57150</xdr:colOff>
      <xdr:row>10</xdr:row>
      <xdr:rowOff>88900</xdr:rowOff>
    </xdr:from>
    <xdr:to>
      <xdr:col>20</xdr:col>
      <xdr:colOff>222250</xdr:colOff>
      <xdr:row>12</xdr:row>
      <xdr:rowOff>120650</xdr:rowOff>
    </xdr:to>
    <xdr:sp macro="" textlink="">
      <xdr:nvSpPr>
        <xdr:cNvPr id="5138" name="CheckBox8" hidden="1">
          <a:extLst>
            <a:ext uri="{63B3BB69-23CF-44E3-9099-C40C66FF867C}">
              <a14:compatExt xmlns:a14="http://schemas.microsoft.com/office/drawing/2010/main"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20</xdr:col>
      <xdr:colOff>342900</xdr:colOff>
      <xdr:row>10</xdr:row>
      <xdr:rowOff>88900</xdr:rowOff>
    </xdr:from>
    <xdr:to>
      <xdr:col>27</xdr:col>
      <xdr:colOff>482600</xdr:colOff>
      <xdr:row>12</xdr:row>
      <xdr:rowOff>120650</xdr:rowOff>
    </xdr:to>
    <xdr:sp macro="" textlink="">
      <xdr:nvSpPr>
        <xdr:cNvPr id="5139" name="CheckBox9" hidden="1">
          <a:extLst>
            <a:ext uri="{63B3BB69-23CF-44E3-9099-C40C66FF867C}">
              <a14:compatExt xmlns:a14="http://schemas.microsoft.com/office/drawing/2010/main"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21</xdr:col>
      <xdr:colOff>140706</xdr:colOff>
      <xdr:row>53</xdr:row>
      <xdr:rowOff>7284</xdr:rowOff>
    </xdr:from>
    <xdr:ext cx="1359122" cy="440951"/>
    <xdr:pic>
      <xdr:nvPicPr>
        <xdr:cNvPr id="25" name="Picture 7" descr="Fanke Logo Rot">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1956" y="116141"/>
          <a:ext cx="1359122" cy="440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34</xdr:row>
      <xdr:rowOff>107950</xdr:rowOff>
    </xdr:from>
    <xdr:to>
      <xdr:col>10</xdr:col>
      <xdr:colOff>146050</xdr:colOff>
      <xdr:row>36</xdr:row>
      <xdr:rowOff>323850</xdr:rowOff>
    </xdr:to>
    <xdr:sp macro="" textlink="">
      <xdr:nvSpPr>
        <xdr:cNvPr id="5150" name="CheckBox10" hidden="1">
          <a:extLst>
            <a:ext uri="{63B3BB69-23CF-44E3-9099-C40C66FF867C}">
              <a14:compatExt xmlns:a14="http://schemas.microsoft.com/office/drawing/2010/main"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15</xdr:col>
      <xdr:colOff>19050</xdr:colOff>
      <xdr:row>34</xdr:row>
      <xdr:rowOff>114300</xdr:rowOff>
    </xdr:from>
    <xdr:to>
      <xdr:col>19</xdr:col>
      <xdr:colOff>50800</xdr:colOff>
      <xdr:row>36</xdr:row>
      <xdr:rowOff>330200</xdr:rowOff>
    </xdr:to>
    <xdr:sp macro="" textlink="">
      <xdr:nvSpPr>
        <xdr:cNvPr id="5152" name="CheckBox12" hidden="1">
          <a:extLst>
            <a:ext uri="{63B3BB69-23CF-44E3-9099-C40C66FF867C}">
              <a14:compatExt xmlns:a14="http://schemas.microsoft.com/office/drawing/2010/main"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xdr:col>
      <xdr:colOff>241300</xdr:colOff>
      <xdr:row>9</xdr:row>
      <xdr:rowOff>50801</xdr:rowOff>
    </xdr:from>
    <xdr:to>
      <xdr:col>25</xdr:col>
      <xdr:colOff>139699</xdr:colOff>
      <xdr:row>10</xdr:row>
      <xdr:rowOff>88904</xdr:rowOff>
    </xdr:to>
    <xdr:grpSp>
      <xdr:nvGrpSpPr>
        <xdr:cNvPr id="11" name="Group 10">
          <a:extLst>
            <a:ext uri="{FF2B5EF4-FFF2-40B4-BE49-F238E27FC236}">
              <a16:creationId xmlns:a16="http://schemas.microsoft.com/office/drawing/2014/main" id="{00000000-0008-0000-0100-00000B000000}"/>
            </a:ext>
          </a:extLst>
        </xdr:cNvPr>
        <xdr:cNvGrpSpPr/>
      </xdr:nvGrpSpPr>
      <xdr:grpSpPr>
        <a:xfrm>
          <a:off x="1108075" y="2336801"/>
          <a:ext cx="6584949" cy="485778"/>
          <a:chOff x="1182412" y="2347185"/>
          <a:chExt cx="6507239" cy="419717"/>
        </a:xfrm>
      </xdr:grpSpPr>
      <xdr:sp macro="" textlink="">
        <xdr:nvSpPr>
          <xdr:cNvPr id="5163" name="CheckBox4" hidden="1">
            <a:extLst>
              <a:ext uri="{63B3BB69-23CF-44E3-9099-C40C66FF867C}">
                <a14:compatExt xmlns:a14="http://schemas.microsoft.com/office/drawing/2010/main" spid="_x0000_s5163"/>
              </a:ext>
              <a:ext uri="{FF2B5EF4-FFF2-40B4-BE49-F238E27FC236}">
                <a16:creationId xmlns:a16="http://schemas.microsoft.com/office/drawing/2014/main" id="{00000000-0008-0000-0100-00002B140000}"/>
              </a:ext>
            </a:extLst>
          </xdr:cNvPr>
          <xdr:cNvSpPr/>
        </xdr:nvSpPr>
        <xdr:spPr bwMode="auto">
          <a:xfrm>
            <a:off x="3285438" y="2347185"/>
            <a:ext cx="1381135" cy="414233"/>
          </a:xfrm>
          <a:prstGeom prst="rect">
            <a:avLst/>
          </a:prstGeom>
          <a:noFill/>
          <a:ln>
            <a:noFill/>
          </a:ln>
          <a:extLst>
            <a:ext uri="{91240B29-F687-4F45-9708-019B960494DF}">
              <a14:hiddenLine xmlns:a14="http://schemas.microsoft.com/office/drawing/2010/main" w="9525">
                <a:noFill/>
                <a:miter lim="800000"/>
                <a:headEnd/>
                <a:tailEnd/>
              </a14:hiddenLine>
            </a:ext>
          </a:extLst>
        </xdr:spPr>
      </xdr:sp>
      <xdr:sp macro="" textlink="">
        <xdr:nvSpPr>
          <xdr:cNvPr id="5164" name="CheckBox11" hidden="1">
            <a:extLst>
              <a:ext uri="{63B3BB69-23CF-44E3-9099-C40C66FF867C}">
                <a14:compatExt xmlns:a14="http://schemas.microsoft.com/office/drawing/2010/main" spid="_x0000_s5164"/>
              </a:ext>
              <a:ext uri="{FF2B5EF4-FFF2-40B4-BE49-F238E27FC236}">
                <a16:creationId xmlns:a16="http://schemas.microsoft.com/office/drawing/2014/main" id="{00000000-0008-0000-0100-00002C140000}"/>
              </a:ext>
            </a:extLst>
          </xdr:cNvPr>
          <xdr:cNvSpPr/>
        </xdr:nvSpPr>
        <xdr:spPr bwMode="auto">
          <a:xfrm>
            <a:off x="1182412" y="2369106"/>
            <a:ext cx="1851719" cy="381353"/>
          </a:xfrm>
          <a:prstGeom prst="rect">
            <a:avLst/>
          </a:prstGeom>
          <a:noFill/>
          <a:ln>
            <a:noFill/>
          </a:ln>
          <a:extLst>
            <a:ext uri="{91240B29-F687-4F45-9708-019B960494DF}">
              <a14:hiddenLine xmlns:a14="http://schemas.microsoft.com/office/drawing/2010/main" w="9525">
                <a:noFill/>
                <a:miter lim="800000"/>
                <a:headEnd/>
                <a:tailEnd/>
              </a14:hiddenLine>
            </a:ext>
          </a:extLst>
        </xdr:spPr>
      </xdr:sp>
      <xdr:sp macro="" textlink="">
        <xdr:nvSpPr>
          <xdr:cNvPr id="5167" name="CheckBox13" hidden="1">
            <a:extLst>
              <a:ext uri="{63B3BB69-23CF-44E3-9099-C40C66FF867C}">
                <a14:compatExt xmlns:a14="http://schemas.microsoft.com/office/drawing/2010/main" spid="_x0000_s5167"/>
              </a:ext>
              <a:ext uri="{FF2B5EF4-FFF2-40B4-BE49-F238E27FC236}">
                <a16:creationId xmlns:a16="http://schemas.microsoft.com/office/drawing/2014/main" id="{00000000-0008-0000-0100-00002F140000}"/>
              </a:ext>
            </a:extLst>
          </xdr:cNvPr>
          <xdr:cNvSpPr/>
        </xdr:nvSpPr>
        <xdr:spPr bwMode="auto">
          <a:xfrm>
            <a:off x="4888667" y="2352663"/>
            <a:ext cx="1363183" cy="414233"/>
          </a:xfrm>
          <a:prstGeom prst="rect">
            <a:avLst/>
          </a:prstGeom>
          <a:noFill/>
          <a:ln>
            <a:noFill/>
          </a:ln>
          <a:extLst>
            <a:ext uri="{91240B29-F687-4F45-9708-019B960494DF}">
              <a14:hiddenLine xmlns:a14="http://schemas.microsoft.com/office/drawing/2010/main" w="9525">
                <a:noFill/>
                <a:miter lim="800000"/>
                <a:headEnd/>
                <a:tailEnd/>
              </a14:hiddenLine>
            </a:ext>
          </a:extLst>
        </xdr:spPr>
      </xdr:sp>
      <xdr:sp macro="" textlink="">
        <xdr:nvSpPr>
          <xdr:cNvPr id="5168" name="CheckBox14" hidden="1">
            <a:extLst>
              <a:ext uri="{63B3BB69-23CF-44E3-9099-C40C66FF867C}">
                <a14:compatExt xmlns:a14="http://schemas.microsoft.com/office/drawing/2010/main" spid="_x0000_s5168"/>
              </a:ext>
              <a:ext uri="{FF2B5EF4-FFF2-40B4-BE49-F238E27FC236}">
                <a16:creationId xmlns:a16="http://schemas.microsoft.com/office/drawing/2014/main" id="{00000000-0008-0000-0100-000030140000}"/>
              </a:ext>
            </a:extLst>
          </xdr:cNvPr>
          <xdr:cNvSpPr/>
        </xdr:nvSpPr>
        <xdr:spPr bwMode="auto">
          <a:xfrm>
            <a:off x="6273672" y="2347188"/>
            <a:ext cx="1415979" cy="419714"/>
          </a:xfrm>
          <a:prstGeom prst="rect">
            <a:avLst/>
          </a:prstGeom>
          <a:noFill/>
          <a:ln>
            <a:noFill/>
          </a:ln>
          <a:extLst>
            <a:ext uri="{91240B29-F687-4F45-9708-019B960494DF}">
              <a14:hiddenLine xmlns:a14="http://schemas.microsoft.com/office/drawing/2010/main" w="9525">
                <a:noFill/>
                <a:miter lim="800000"/>
                <a:headEnd/>
                <a:tailEnd/>
              </a14:hiddenLine>
            </a:ext>
          </a:extLst>
        </xdr:spPr>
      </xdr:sp>
    </xdr:grpSp>
    <xdr:clientData/>
  </xdr:twoCellAnchor>
  <xdr:twoCellAnchor editAs="oneCell">
    <xdr:from>
      <xdr:col>10</xdr:col>
      <xdr:colOff>171450</xdr:colOff>
      <xdr:row>3</xdr:row>
      <xdr:rowOff>184150</xdr:rowOff>
    </xdr:from>
    <xdr:to>
      <xdr:col>11</xdr:col>
      <xdr:colOff>781050</xdr:colOff>
      <xdr:row>4</xdr:row>
      <xdr:rowOff>76200</xdr:rowOff>
    </xdr:to>
    <xdr:sp macro="" textlink="">
      <xdr:nvSpPr>
        <xdr:cNvPr id="5169" name="Check Box 49" hidden="1">
          <a:extLst>
            <a:ext uri="{63B3BB69-23CF-44E3-9099-C40C66FF867C}">
              <a14:compatExt xmlns:a14="http://schemas.microsoft.com/office/drawing/2010/main" spid="_x0000_s5169"/>
            </a:ext>
            <a:ext uri="{FF2B5EF4-FFF2-40B4-BE49-F238E27FC236}">
              <a16:creationId xmlns:a16="http://schemas.microsoft.com/office/drawing/2014/main" id="{00000000-0008-0000-0100-000031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Wholesale</a:t>
          </a:r>
        </a:p>
      </xdr:txBody>
    </xdr:sp>
    <xdr:clientData/>
  </xdr:twoCellAnchor>
  <xdr:twoCellAnchor editAs="oneCell">
    <xdr:from>
      <xdr:col>13</xdr:col>
      <xdr:colOff>190500</xdr:colOff>
      <xdr:row>3</xdr:row>
      <xdr:rowOff>184150</xdr:rowOff>
    </xdr:from>
    <xdr:to>
      <xdr:col>17</xdr:col>
      <xdr:colOff>190500</xdr:colOff>
      <xdr:row>4</xdr:row>
      <xdr:rowOff>76200</xdr:rowOff>
    </xdr:to>
    <xdr:sp macro="" textlink="">
      <xdr:nvSpPr>
        <xdr:cNvPr id="5170" name="Check Box 50" hidden="1">
          <a:extLst>
            <a:ext uri="{63B3BB69-23CF-44E3-9099-C40C66FF867C}">
              <a14:compatExt xmlns:a14="http://schemas.microsoft.com/office/drawing/2010/main" spid="_x0000_s5170"/>
            </a:ext>
            <a:ext uri="{FF2B5EF4-FFF2-40B4-BE49-F238E27FC236}">
              <a16:creationId xmlns:a16="http://schemas.microsoft.com/office/drawing/2014/main" id="{00000000-0008-0000-0100-000032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DIY/Home</a:t>
          </a:r>
        </a:p>
      </xdr:txBody>
    </xdr:sp>
    <xdr:clientData/>
  </xdr:twoCellAnchor>
  <xdr:twoCellAnchor editAs="oneCell">
    <xdr:from>
      <xdr:col>18</xdr:col>
      <xdr:colOff>88900</xdr:colOff>
      <xdr:row>3</xdr:row>
      <xdr:rowOff>190500</xdr:rowOff>
    </xdr:from>
    <xdr:to>
      <xdr:col>20</xdr:col>
      <xdr:colOff>469900</xdr:colOff>
      <xdr:row>4</xdr:row>
      <xdr:rowOff>95250</xdr:rowOff>
    </xdr:to>
    <xdr:sp macro="" textlink="">
      <xdr:nvSpPr>
        <xdr:cNvPr id="5171" name="Check Box 51" hidden="1">
          <a:extLst>
            <a:ext uri="{63B3BB69-23CF-44E3-9099-C40C66FF867C}">
              <a14:compatExt xmlns:a14="http://schemas.microsoft.com/office/drawing/2010/main" spid="_x0000_s5171"/>
            </a:ext>
            <a:ext uri="{FF2B5EF4-FFF2-40B4-BE49-F238E27FC236}">
              <a16:creationId xmlns:a16="http://schemas.microsoft.com/office/drawing/2014/main" id="{00000000-0008-0000-0100-0000331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Retail-EComm</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537881</xdr:colOff>
      <xdr:row>88</xdr:row>
      <xdr:rowOff>201707</xdr:rowOff>
    </xdr:from>
    <xdr:to>
      <xdr:col>4</xdr:col>
      <xdr:colOff>179401</xdr:colOff>
      <xdr:row>88</xdr:row>
      <xdr:rowOff>202398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3881156" y="45283532"/>
          <a:ext cx="2743495" cy="1124641"/>
        </a:xfrm>
        <a:prstGeom prst="rect">
          <a:avLst/>
        </a:prstGeom>
      </xdr:spPr>
    </xdr:pic>
    <xdr:clientData/>
  </xdr:twoCellAnchor>
  <xdr:twoCellAnchor editAs="oneCell">
    <xdr:from>
      <xdr:col>1</xdr:col>
      <xdr:colOff>492499</xdr:colOff>
      <xdr:row>1</xdr:row>
      <xdr:rowOff>44</xdr:rowOff>
    </xdr:from>
    <xdr:to>
      <xdr:col>1</xdr:col>
      <xdr:colOff>1409700</xdr:colOff>
      <xdr:row>2</xdr:row>
      <xdr:rowOff>155630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92899" y="190544"/>
          <a:ext cx="917201" cy="479436"/>
        </a:xfrm>
        <a:prstGeom prst="rect">
          <a:avLst/>
        </a:prstGeom>
      </xdr:spPr>
    </xdr:pic>
    <xdr:clientData/>
  </xdr:twoCellAnchor>
  <xdr:twoCellAnchor editAs="oneCell">
    <xdr:from>
      <xdr:col>0</xdr:col>
      <xdr:colOff>2200275</xdr:colOff>
      <xdr:row>0</xdr:row>
      <xdr:rowOff>152400</xdr:rowOff>
    </xdr:from>
    <xdr:to>
      <xdr:col>1</xdr:col>
      <xdr:colOff>290233</xdr:colOff>
      <xdr:row>2</xdr:row>
      <xdr:rowOff>96202</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00275" y="152400"/>
          <a:ext cx="1290358" cy="458152"/>
        </a:xfrm>
        <a:prstGeom prst="rect">
          <a:avLst/>
        </a:prstGeom>
      </xdr:spPr>
    </xdr:pic>
    <xdr:clientData/>
  </xdr:twoCellAnchor>
  <xdr:twoCellAnchor editAs="oneCell">
    <xdr:from>
      <xdr:col>1</xdr:col>
      <xdr:colOff>1228725</xdr:colOff>
      <xdr:row>47</xdr:row>
      <xdr:rowOff>49378</xdr:rowOff>
    </xdr:from>
    <xdr:to>
      <xdr:col>4</xdr:col>
      <xdr:colOff>326260</xdr:colOff>
      <xdr:row>47</xdr:row>
      <xdr:rowOff>952499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4429125" y="10888828"/>
          <a:ext cx="2199510" cy="903121"/>
        </a:xfrm>
        <a:prstGeom prst="rect">
          <a:avLst/>
        </a:prstGeom>
      </xdr:spPr>
    </xdr:pic>
    <xdr:clientData/>
  </xdr:twoCellAnchor>
  <xdr:twoCellAnchor editAs="oneCell">
    <xdr:from>
      <xdr:col>1</xdr:col>
      <xdr:colOff>1266825</xdr:colOff>
      <xdr:row>72</xdr:row>
      <xdr:rowOff>114300</xdr:rowOff>
    </xdr:from>
    <xdr:to>
      <xdr:col>4</xdr:col>
      <xdr:colOff>343203</xdr:colOff>
      <xdr:row>72</xdr:row>
      <xdr:rowOff>600143</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stretch>
          <a:fillRect/>
        </a:stretch>
      </xdr:blipFill>
      <xdr:spPr>
        <a:xfrm>
          <a:off x="4467225" y="18230850"/>
          <a:ext cx="2172003" cy="485843"/>
        </a:xfrm>
        <a:prstGeom prst="rect">
          <a:avLst/>
        </a:prstGeom>
      </xdr:spPr>
    </xdr:pic>
    <xdr:clientData/>
  </xdr:twoCellAnchor>
  <xdr:twoCellAnchor editAs="oneCell">
    <xdr:from>
      <xdr:col>1</xdr:col>
      <xdr:colOff>1281546</xdr:colOff>
      <xdr:row>78</xdr:row>
      <xdr:rowOff>138546</xdr:rowOff>
    </xdr:from>
    <xdr:to>
      <xdr:col>4</xdr:col>
      <xdr:colOff>353595</xdr:colOff>
      <xdr:row>78</xdr:row>
      <xdr:rowOff>624389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a:stretch>
          <a:fillRect/>
        </a:stretch>
      </xdr:blipFill>
      <xdr:spPr>
        <a:xfrm>
          <a:off x="4485410" y="26219728"/>
          <a:ext cx="2172003" cy="485843"/>
        </a:xfrm>
        <a:prstGeom prst="rect">
          <a:avLst/>
        </a:prstGeom>
      </xdr:spPr>
    </xdr:pic>
    <xdr:clientData/>
  </xdr:twoCellAnchor>
  <xdr:twoCellAnchor editAs="oneCell">
    <xdr:from>
      <xdr:col>1</xdr:col>
      <xdr:colOff>1212272</xdr:colOff>
      <xdr:row>88</xdr:row>
      <xdr:rowOff>173182</xdr:rowOff>
    </xdr:from>
    <xdr:to>
      <xdr:col>4</xdr:col>
      <xdr:colOff>284321</xdr:colOff>
      <xdr:row>88</xdr:row>
      <xdr:rowOff>659025</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a:stretch>
          <a:fillRect/>
        </a:stretch>
      </xdr:blipFill>
      <xdr:spPr>
        <a:xfrm>
          <a:off x="4416136" y="36350864"/>
          <a:ext cx="2172003" cy="485843"/>
        </a:xfrm>
        <a:prstGeom prst="rect">
          <a:avLst/>
        </a:prstGeom>
      </xdr:spPr>
    </xdr:pic>
    <xdr:clientData/>
  </xdr:twoCellAnchor>
  <xdr:twoCellAnchor editAs="oneCell">
    <xdr:from>
      <xdr:col>1</xdr:col>
      <xdr:colOff>1600200</xdr:colOff>
      <xdr:row>1</xdr:row>
      <xdr:rowOff>86543</xdr:rowOff>
    </xdr:from>
    <xdr:to>
      <xdr:col>4</xdr:col>
      <xdr:colOff>342900</xdr:colOff>
      <xdr:row>2</xdr:row>
      <xdr:rowOff>9632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5"/>
        <a:stretch>
          <a:fillRect/>
        </a:stretch>
      </xdr:blipFill>
      <xdr:spPr>
        <a:xfrm>
          <a:off x="4800600" y="277043"/>
          <a:ext cx="1838325" cy="2469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285751</xdr:colOff>
      <xdr:row>10</xdr:row>
      <xdr:rowOff>57150</xdr:rowOff>
    </xdr:from>
    <xdr:to>
      <xdr:col>5</xdr:col>
      <xdr:colOff>704850</xdr:colOff>
      <xdr:row>10</xdr:row>
      <xdr:rowOff>514350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676401" y="3124200"/>
          <a:ext cx="3543299" cy="457200"/>
          <a:chOff x="685801" y="3143250"/>
          <a:chExt cx="3543299" cy="457200"/>
        </a:xfrm>
      </xdr:grpSpPr>
      <xdr:sp macro="" textlink="">
        <xdr:nvSpPr>
          <xdr:cNvPr id="10242" name="Check Box 2" hidden="1">
            <a:extLst>
              <a:ext uri="{63B3BB69-23CF-44E3-9099-C40C66FF867C}">
                <a14:compatExt xmlns:a14="http://schemas.microsoft.com/office/drawing/2010/main" spid="_x0000_s10242"/>
              </a:ext>
              <a:ext uri="{FF2B5EF4-FFF2-40B4-BE49-F238E27FC236}">
                <a16:creationId xmlns:a16="http://schemas.microsoft.com/office/drawing/2014/main" id="{00000000-0008-0000-0300-000002280000}"/>
              </a:ext>
            </a:extLst>
          </xdr:cNvPr>
          <xdr:cNvSpPr/>
        </xdr:nvSpPr>
        <xdr:spPr bwMode="auto">
          <a:xfrm>
            <a:off x="685801" y="3162300"/>
            <a:ext cx="13335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Place Orders -                       all account data is visible</a:t>
            </a:r>
          </a:p>
        </xdr:txBody>
      </xdr:sp>
      <xdr:sp macro="" textlink="">
        <xdr:nvSpPr>
          <xdr:cNvPr id="10243" name="Check Box 3" hidden="1">
            <a:extLst>
              <a:ext uri="{63B3BB69-23CF-44E3-9099-C40C66FF867C}">
                <a14:compatExt xmlns:a14="http://schemas.microsoft.com/office/drawing/2010/main" spid="_x0000_s10243"/>
              </a:ext>
              <a:ext uri="{FF2B5EF4-FFF2-40B4-BE49-F238E27FC236}">
                <a16:creationId xmlns:a16="http://schemas.microsoft.com/office/drawing/2014/main" id="{00000000-0008-0000-0300-000003280000}"/>
              </a:ext>
            </a:extLst>
          </xdr:cNvPr>
          <xdr:cNvSpPr/>
        </xdr:nvSpPr>
        <xdr:spPr bwMode="auto">
          <a:xfrm>
            <a:off x="2905125" y="3143250"/>
            <a:ext cx="13239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View Full Account Data -    can't place orders</a:t>
            </a:r>
          </a:p>
        </xdr:txBody>
      </xdr:sp>
    </xdr:grpSp>
    <xdr:clientData/>
  </xdr:twoCellAnchor>
  <xdr:twoCellAnchor>
    <xdr:from>
      <xdr:col>5</xdr:col>
      <xdr:colOff>504825</xdr:colOff>
      <xdr:row>1</xdr:row>
      <xdr:rowOff>104775</xdr:rowOff>
    </xdr:from>
    <xdr:to>
      <xdr:col>6</xdr:col>
      <xdr:colOff>419100</xdr:colOff>
      <xdr:row>1</xdr:row>
      <xdr:rowOff>800100</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5019675" y="295275"/>
          <a:ext cx="12858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Internal  Use:</a:t>
          </a:r>
        </a:p>
        <a:p>
          <a:r>
            <a:rPr lang="en-US" sz="900"/>
            <a:t>Role:</a:t>
          </a:r>
          <a:r>
            <a:rPr lang="en-US" sz="900" baseline="0"/>
            <a:t>  ______________</a:t>
          </a:r>
        </a:p>
        <a:p>
          <a:r>
            <a:rPr lang="en-US" sz="900" baseline="0"/>
            <a:t>Group: _____________</a:t>
          </a:r>
        </a:p>
        <a:p>
          <a:r>
            <a:rPr lang="en-US" sz="900" baseline="0"/>
            <a:t>Pricing#:____________</a:t>
          </a:r>
          <a:endParaRPr lang="en-US" sz="900"/>
        </a:p>
      </xdr:txBody>
    </xdr:sp>
    <xdr:clientData/>
  </xdr:twoCellAnchor>
  <xdr:twoCellAnchor>
    <xdr:from>
      <xdr:col>2</xdr:col>
      <xdr:colOff>285751</xdr:colOff>
      <xdr:row>15</xdr:row>
      <xdr:rowOff>57150</xdr:rowOff>
    </xdr:from>
    <xdr:to>
      <xdr:col>5</xdr:col>
      <xdr:colOff>704850</xdr:colOff>
      <xdr:row>15</xdr:row>
      <xdr:rowOff>514350</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1676401" y="4600575"/>
          <a:ext cx="3543299" cy="457200"/>
          <a:chOff x="685801" y="3143250"/>
          <a:chExt cx="3543299" cy="457200"/>
        </a:xfrm>
      </xdr:grpSpPr>
      <xdr:sp macro="" textlink="">
        <xdr:nvSpPr>
          <xdr:cNvPr id="10268" name="Check Box 28" hidden="1">
            <a:extLst>
              <a:ext uri="{63B3BB69-23CF-44E3-9099-C40C66FF867C}">
                <a14:compatExt xmlns:a14="http://schemas.microsoft.com/office/drawing/2010/main" spid="_x0000_s10268"/>
              </a:ext>
              <a:ext uri="{FF2B5EF4-FFF2-40B4-BE49-F238E27FC236}">
                <a16:creationId xmlns:a16="http://schemas.microsoft.com/office/drawing/2014/main" id="{00000000-0008-0000-0300-00001C280000}"/>
              </a:ext>
            </a:extLst>
          </xdr:cNvPr>
          <xdr:cNvSpPr/>
        </xdr:nvSpPr>
        <xdr:spPr bwMode="auto">
          <a:xfrm>
            <a:off x="685801" y="3162300"/>
            <a:ext cx="13335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Place Orders -                       all account data is visible</a:t>
            </a:r>
          </a:p>
        </xdr:txBody>
      </xdr:sp>
      <xdr:sp macro="" textlink="">
        <xdr:nvSpPr>
          <xdr:cNvPr id="10269" name="Check Box 29" hidden="1">
            <a:extLst>
              <a:ext uri="{63B3BB69-23CF-44E3-9099-C40C66FF867C}">
                <a14:compatExt xmlns:a14="http://schemas.microsoft.com/office/drawing/2010/main" spid="_x0000_s10269"/>
              </a:ext>
              <a:ext uri="{FF2B5EF4-FFF2-40B4-BE49-F238E27FC236}">
                <a16:creationId xmlns:a16="http://schemas.microsoft.com/office/drawing/2014/main" id="{00000000-0008-0000-0300-00001D280000}"/>
              </a:ext>
            </a:extLst>
          </xdr:cNvPr>
          <xdr:cNvSpPr/>
        </xdr:nvSpPr>
        <xdr:spPr bwMode="auto">
          <a:xfrm>
            <a:off x="2905125" y="3143250"/>
            <a:ext cx="13239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View Full Account Data -    can't place orders</a:t>
            </a:r>
          </a:p>
        </xdr:txBody>
      </xdr:sp>
    </xdr:grpSp>
    <xdr:clientData/>
  </xdr:twoCellAnchor>
  <xdr:twoCellAnchor>
    <xdr:from>
      <xdr:col>2</xdr:col>
      <xdr:colOff>285751</xdr:colOff>
      <xdr:row>20</xdr:row>
      <xdr:rowOff>57150</xdr:rowOff>
    </xdr:from>
    <xdr:to>
      <xdr:col>5</xdr:col>
      <xdr:colOff>704850</xdr:colOff>
      <xdr:row>20</xdr:row>
      <xdr:rowOff>514350</xdr:rowOff>
    </xdr:to>
    <xdr:grpSp>
      <xdr:nvGrpSpPr>
        <xdr:cNvPr id="25" name="Group 24">
          <a:extLst>
            <a:ext uri="{FF2B5EF4-FFF2-40B4-BE49-F238E27FC236}">
              <a16:creationId xmlns:a16="http://schemas.microsoft.com/office/drawing/2014/main" id="{00000000-0008-0000-0300-000019000000}"/>
            </a:ext>
          </a:extLst>
        </xdr:cNvPr>
        <xdr:cNvGrpSpPr/>
      </xdr:nvGrpSpPr>
      <xdr:grpSpPr>
        <a:xfrm>
          <a:off x="1676401" y="6076950"/>
          <a:ext cx="3543299" cy="457200"/>
          <a:chOff x="685801" y="3143250"/>
          <a:chExt cx="3543299" cy="457200"/>
        </a:xfrm>
      </xdr:grpSpPr>
      <xdr:sp macro="" textlink="">
        <xdr:nvSpPr>
          <xdr:cNvPr id="10270" name="Check Box 30" hidden="1">
            <a:extLst>
              <a:ext uri="{63B3BB69-23CF-44E3-9099-C40C66FF867C}">
                <a14:compatExt xmlns:a14="http://schemas.microsoft.com/office/drawing/2010/main" spid="_x0000_s10270"/>
              </a:ext>
              <a:ext uri="{FF2B5EF4-FFF2-40B4-BE49-F238E27FC236}">
                <a16:creationId xmlns:a16="http://schemas.microsoft.com/office/drawing/2014/main" id="{00000000-0008-0000-0300-00001E280000}"/>
              </a:ext>
            </a:extLst>
          </xdr:cNvPr>
          <xdr:cNvSpPr/>
        </xdr:nvSpPr>
        <xdr:spPr bwMode="auto">
          <a:xfrm>
            <a:off x="685801" y="3162300"/>
            <a:ext cx="13335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Place Orders -                       all account data is visible</a:t>
            </a:r>
          </a:p>
        </xdr:txBody>
      </xdr:sp>
      <xdr:sp macro="" textlink="">
        <xdr:nvSpPr>
          <xdr:cNvPr id="10271" name="Check Box 31" hidden="1">
            <a:extLst>
              <a:ext uri="{63B3BB69-23CF-44E3-9099-C40C66FF867C}">
                <a14:compatExt xmlns:a14="http://schemas.microsoft.com/office/drawing/2010/main" spid="_x0000_s10271"/>
              </a:ext>
              <a:ext uri="{FF2B5EF4-FFF2-40B4-BE49-F238E27FC236}">
                <a16:creationId xmlns:a16="http://schemas.microsoft.com/office/drawing/2014/main" id="{00000000-0008-0000-0300-00001F280000}"/>
              </a:ext>
            </a:extLst>
          </xdr:cNvPr>
          <xdr:cNvSpPr/>
        </xdr:nvSpPr>
        <xdr:spPr bwMode="auto">
          <a:xfrm>
            <a:off x="2905125" y="3143250"/>
            <a:ext cx="13239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View Full Account Data -    can't place orders</a:t>
            </a:r>
          </a:p>
        </xdr:txBody>
      </xdr:sp>
    </xdr:grpSp>
    <xdr:clientData/>
  </xdr:twoCellAnchor>
  <xdr:twoCellAnchor>
    <xdr:from>
      <xdr:col>2</xdr:col>
      <xdr:colOff>285751</xdr:colOff>
      <xdr:row>25</xdr:row>
      <xdr:rowOff>57150</xdr:rowOff>
    </xdr:from>
    <xdr:to>
      <xdr:col>5</xdr:col>
      <xdr:colOff>704850</xdr:colOff>
      <xdr:row>25</xdr:row>
      <xdr:rowOff>514350</xdr:rowOff>
    </xdr:to>
    <xdr:grpSp>
      <xdr:nvGrpSpPr>
        <xdr:cNvPr id="28" name="Group 27">
          <a:extLst>
            <a:ext uri="{FF2B5EF4-FFF2-40B4-BE49-F238E27FC236}">
              <a16:creationId xmlns:a16="http://schemas.microsoft.com/office/drawing/2014/main" id="{00000000-0008-0000-0300-00001C000000}"/>
            </a:ext>
          </a:extLst>
        </xdr:cNvPr>
        <xdr:cNvGrpSpPr/>
      </xdr:nvGrpSpPr>
      <xdr:grpSpPr>
        <a:xfrm>
          <a:off x="1676401" y="7553325"/>
          <a:ext cx="3543299" cy="457200"/>
          <a:chOff x="685801" y="3143250"/>
          <a:chExt cx="3543299" cy="457200"/>
        </a:xfrm>
      </xdr:grpSpPr>
      <xdr:sp macro="" textlink="">
        <xdr:nvSpPr>
          <xdr:cNvPr id="10272" name="Check Box 32" hidden="1">
            <a:extLst>
              <a:ext uri="{63B3BB69-23CF-44E3-9099-C40C66FF867C}">
                <a14:compatExt xmlns:a14="http://schemas.microsoft.com/office/drawing/2010/main" spid="_x0000_s10272"/>
              </a:ext>
              <a:ext uri="{FF2B5EF4-FFF2-40B4-BE49-F238E27FC236}">
                <a16:creationId xmlns:a16="http://schemas.microsoft.com/office/drawing/2014/main" id="{00000000-0008-0000-0300-000020280000}"/>
              </a:ext>
            </a:extLst>
          </xdr:cNvPr>
          <xdr:cNvSpPr/>
        </xdr:nvSpPr>
        <xdr:spPr bwMode="auto">
          <a:xfrm>
            <a:off x="685801" y="3162300"/>
            <a:ext cx="13335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Place Orders -                       all account data is visible</a:t>
            </a:r>
          </a:p>
        </xdr:txBody>
      </xdr:sp>
      <xdr:sp macro="" textlink="">
        <xdr:nvSpPr>
          <xdr:cNvPr id="10273" name="Check Box 33" hidden="1">
            <a:extLst>
              <a:ext uri="{63B3BB69-23CF-44E3-9099-C40C66FF867C}">
                <a14:compatExt xmlns:a14="http://schemas.microsoft.com/office/drawing/2010/main" spid="_x0000_s10273"/>
              </a:ext>
              <a:ext uri="{FF2B5EF4-FFF2-40B4-BE49-F238E27FC236}">
                <a16:creationId xmlns:a16="http://schemas.microsoft.com/office/drawing/2014/main" id="{00000000-0008-0000-0300-000021280000}"/>
              </a:ext>
            </a:extLst>
          </xdr:cNvPr>
          <xdr:cNvSpPr/>
        </xdr:nvSpPr>
        <xdr:spPr bwMode="auto">
          <a:xfrm>
            <a:off x="2905125" y="3143250"/>
            <a:ext cx="132397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View Full Account Data -    can't place orders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88900</xdr:colOff>
      <xdr:row>17</xdr:row>
      <xdr:rowOff>12700</xdr:rowOff>
    </xdr:from>
    <xdr:to>
      <xdr:col>6</xdr:col>
      <xdr:colOff>209550</xdr:colOff>
      <xdr:row>19</xdr:row>
      <xdr:rowOff>114300</xdr:rowOff>
    </xdr:to>
    <xdr:sp macro="" textlink="">
      <xdr:nvSpPr>
        <xdr:cNvPr id="11265" name="Check Box 1" hidden="1">
          <a:extLst>
            <a:ext uri="{63B3BB69-23CF-44E3-9099-C40C66FF867C}">
              <a14:compatExt xmlns:a14="http://schemas.microsoft.com/office/drawing/2010/main"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Direct Customer - Showroom </a:t>
          </a:r>
        </a:p>
      </xdr:txBody>
    </xdr:sp>
    <xdr:clientData/>
  </xdr:twoCellAnchor>
  <xdr:twoCellAnchor editAs="oneCell">
    <xdr:from>
      <xdr:col>8</xdr:col>
      <xdr:colOff>50800</xdr:colOff>
      <xdr:row>17</xdr:row>
      <xdr:rowOff>12700</xdr:rowOff>
    </xdr:from>
    <xdr:to>
      <xdr:col>15</xdr:col>
      <xdr:colOff>222250</xdr:colOff>
      <xdr:row>19</xdr:row>
      <xdr:rowOff>114300</xdr:rowOff>
    </xdr:to>
    <xdr:sp macro="" textlink="">
      <xdr:nvSpPr>
        <xdr:cNvPr id="11266" name="Check Box 2" hidden="1">
          <a:extLst>
            <a:ext uri="{63B3BB69-23CF-44E3-9099-C40C66FF867C}">
              <a14:compatExt xmlns:a14="http://schemas.microsoft.com/office/drawing/2010/main"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Wholesaler </a:t>
          </a:r>
        </a:p>
      </xdr:txBody>
    </xdr:sp>
    <xdr:clientData/>
  </xdr:twoCellAnchor>
  <xdr:twoCellAnchor editAs="oneCell">
    <xdr:from>
      <xdr:col>13</xdr:col>
      <xdr:colOff>114300</xdr:colOff>
      <xdr:row>17</xdr:row>
      <xdr:rowOff>12700</xdr:rowOff>
    </xdr:from>
    <xdr:to>
      <xdr:col>21</xdr:col>
      <xdr:colOff>12700</xdr:colOff>
      <xdr:row>19</xdr:row>
      <xdr:rowOff>114300</xdr:rowOff>
    </xdr:to>
    <xdr:sp macro="" textlink="">
      <xdr:nvSpPr>
        <xdr:cNvPr id="11267" name="Check Box 3" hidden="1">
          <a:extLst>
            <a:ext uri="{63B3BB69-23CF-44E3-9099-C40C66FF867C}">
              <a14:compatExt xmlns:a14="http://schemas.microsoft.com/office/drawing/2010/main"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Indirect</a:t>
          </a:r>
        </a:p>
      </xdr:txBody>
    </xdr:sp>
    <xdr:clientData/>
  </xdr:twoCellAnchor>
  <xdr:twoCellAnchor editAs="oneCell">
    <xdr:from>
      <xdr:col>2</xdr:col>
      <xdr:colOff>152400</xdr:colOff>
      <xdr:row>36</xdr:row>
      <xdr:rowOff>0</xdr:rowOff>
    </xdr:from>
    <xdr:to>
      <xdr:col>3</xdr:col>
      <xdr:colOff>533400</xdr:colOff>
      <xdr:row>39</xdr:row>
      <xdr:rowOff>31750</xdr:rowOff>
    </xdr:to>
    <xdr:sp macro="" textlink="">
      <xdr:nvSpPr>
        <xdr:cNvPr id="11268" name="Check Box 4" hidden="1">
          <a:extLst>
            <a:ext uri="{63B3BB69-23CF-44E3-9099-C40C66FF867C}">
              <a14:compatExt xmlns:a14="http://schemas.microsoft.com/office/drawing/2010/main" spid="_x0000_s11268"/>
            </a:ext>
            <a:ext uri="{FF2B5EF4-FFF2-40B4-BE49-F238E27FC236}">
              <a16:creationId xmlns:a16="http://schemas.microsoft.com/office/drawing/2014/main" id="{00000000-0008-0000-0400-000004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9</xdr:col>
      <xdr:colOff>19050</xdr:colOff>
      <xdr:row>36</xdr:row>
      <xdr:rowOff>0</xdr:rowOff>
    </xdr:from>
    <xdr:to>
      <xdr:col>11</xdr:col>
      <xdr:colOff>317500</xdr:colOff>
      <xdr:row>39</xdr:row>
      <xdr:rowOff>31750</xdr:rowOff>
    </xdr:to>
    <xdr:sp macro="" textlink="">
      <xdr:nvSpPr>
        <xdr:cNvPr id="11269" name="Check Box 5" hidden="1">
          <a:extLst>
            <a:ext uri="{63B3BB69-23CF-44E3-9099-C40C66FF867C}">
              <a14:compatExt xmlns:a14="http://schemas.microsoft.com/office/drawing/2010/main"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xdr:twoCellAnchor editAs="oneCell">
    <xdr:from>
      <xdr:col>3</xdr:col>
      <xdr:colOff>400050</xdr:colOff>
      <xdr:row>36</xdr:row>
      <xdr:rowOff>0</xdr:rowOff>
    </xdr:from>
    <xdr:to>
      <xdr:col>6</xdr:col>
      <xdr:colOff>247650</xdr:colOff>
      <xdr:row>39</xdr:row>
      <xdr:rowOff>31750</xdr:rowOff>
    </xdr:to>
    <xdr:sp macro="" textlink="">
      <xdr:nvSpPr>
        <xdr:cNvPr id="11270" name="Check Box 6" hidden="1">
          <a:extLst>
            <a:ext uri="{63B3BB69-23CF-44E3-9099-C40C66FF867C}">
              <a14:compatExt xmlns:a14="http://schemas.microsoft.com/office/drawing/2010/main" spid="_x0000_s11270"/>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xdr:twoCellAnchor editAs="oneCell">
    <xdr:from>
      <xdr:col>11</xdr:col>
      <xdr:colOff>190500</xdr:colOff>
      <xdr:row>36</xdr:row>
      <xdr:rowOff>0</xdr:rowOff>
    </xdr:from>
    <xdr:to>
      <xdr:col>14</xdr:col>
      <xdr:colOff>165100</xdr:colOff>
      <xdr:row>39</xdr:row>
      <xdr:rowOff>31750</xdr:rowOff>
    </xdr:to>
    <xdr:sp macro="" textlink="">
      <xdr:nvSpPr>
        <xdr:cNvPr id="11271" name="Check Box 7" hidden="1">
          <a:extLst>
            <a:ext uri="{63B3BB69-23CF-44E3-9099-C40C66FF867C}">
              <a14:compatExt xmlns:a14="http://schemas.microsoft.com/office/drawing/2010/main" spid="_x0000_s11271"/>
            </a:ext>
            <a:ext uri="{FF2B5EF4-FFF2-40B4-BE49-F238E27FC236}">
              <a16:creationId xmlns:a16="http://schemas.microsoft.com/office/drawing/2014/main" id="{00000000-0008-0000-0400-0000072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xdr:twoCellAnchor editAs="oneCell">
    <xdr:from>
      <xdr:col>16</xdr:col>
      <xdr:colOff>152400</xdr:colOff>
      <xdr:row>0</xdr:row>
      <xdr:rowOff>66675</xdr:rowOff>
    </xdr:from>
    <xdr:to>
      <xdr:col>21</xdr:col>
      <xdr:colOff>323218</xdr:colOff>
      <xdr:row>2</xdr:row>
      <xdr:rowOff>145676</xdr:rowOff>
    </xdr:to>
    <xdr:pic>
      <xdr:nvPicPr>
        <xdr:cNvPr id="11" name="Picture 7" descr="Fanke Logo Rot">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0" y="66675"/>
          <a:ext cx="1351918" cy="440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ankegroup-my.sharepoint.com/FHP/Sales%20Vol/Weekly%20Reports/2004%20Weekly%20Acct%20Reports/Weekly%20Report%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frankegroup-my.sharepoint.com/FHP/Sales%20Vol/Weekly%20Reports/2004%20Weekly%20Acct%20Reports/Weekly%20Report%202003-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rankegroup-my.sharepoint.com/Users/SK966/Downloads/2018-KWC%20Program%20Sheets-v07.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rankegroup-my.sharepoint.com/FHP_Finance/Monthly%20Reports/2012%20%20REPORTS/12-12%20Reports/FCP%202012%20Inventory%20Purchases%204TH%20Quart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frankegroup-my.sharepoint.com/Users/SK966/Downloads/Possible%20Set%20up%20do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nkegroup-my.sharepoint.com/Users/TG993/Desktop/2019%20Franke%20Programs_DRAFT-FIN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ankegroup-my.sharepoint.com/FHP_Finance/_Larry/GSGM/2016/01-Jan/Jan%20FUS%20Invoiced%20LITE_3_remove%20displays%20and%20Warranty.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rankegroup-my.sharepoint.com/Users/CB020/Desktop/KWC%20Territory%20Test.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rankegroup-my.sharepoint.com/Users/sd973/Downloads/181026-LWXKWC-Question%20Mark%20accounts%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rankegroup-my.sharepoint.com/FHP_Finance/_Larry/GSGM/2016/05-May/Sales%20LITE.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rankegroup-my.sharepoint.com/FHP_Finance/_Larry/GSGM/2015/Mar15/20150331%20FUS%20Invoiced%20and%20Backlo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rankegroup-my.sharepoint.com/Users/TG993/Desktop/nrot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rankegroup-my.sharepoint.com/Users/Ptaillon/Desktop/templates/Whirlpool%20US%20Spiff%20Peer%20Review%20File_PT_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Receivable"/>
      <sheetName val="Cash Receipts"/>
      <sheetName val="Cash Disbursements"/>
      <sheetName val="Personnel"/>
      <sheetName val="Inventory"/>
      <sheetName val="PackedSinks"/>
      <sheetName val="Reworks and Scrap"/>
      <sheetName val="PriorSales"/>
      <sheetName val="PriorWklySales"/>
      <sheetName val="BudSpread"/>
      <sheetName val="BUDGET"/>
      <sheetName val="Bud_Weekly"/>
      <sheetName val="Bud_Monthly"/>
      <sheetName val="Bud_YTD"/>
      <sheetName val="Rorders_YTD"/>
      <sheetName val="ROrders_Monthly"/>
      <sheetName val="ROrders"/>
      <sheetName val="Sales_YTD"/>
      <sheetName val="Sales_Monthly"/>
      <sheetName val="Sales_Weekly"/>
      <sheetName val="Sales"/>
      <sheetName val="Backlog"/>
      <sheetName val="Page1"/>
      <sheetName val="Page2"/>
      <sheetName val="Page3"/>
      <sheetName val="PriorYTDSales"/>
      <sheetName val="Comments"/>
      <sheetName val="Weeks"/>
      <sheetName val="PriorHCAarburg"/>
      <sheetName val="Aarburg Report"/>
    </sheetNames>
    <sheetDataSet>
      <sheetData sheetId="0" refreshError="1">
        <row r="16374">
          <cell r="GU16374">
            <v>0</v>
          </cell>
          <cell r="GV16374">
            <v>1</v>
          </cell>
          <cell r="GW16374">
            <v>2</v>
          </cell>
          <cell r="GX16374">
            <v>3</v>
          </cell>
          <cell r="GY16374">
            <v>4</v>
          </cell>
          <cell r="GZ16374">
            <v>5</v>
          </cell>
          <cell r="HA16374">
            <v>6</v>
          </cell>
          <cell r="HB16374">
            <v>7</v>
          </cell>
          <cell r="HC16374">
            <v>8</v>
          </cell>
          <cell r="HD16374">
            <v>9</v>
          </cell>
          <cell r="HE16374">
            <v>10</v>
          </cell>
          <cell r="HF16374">
            <v>11</v>
          </cell>
          <cell r="HG16374">
            <v>12</v>
          </cell>
          <cell r="HH16374">
            <v>13</v>
          </cell>
          <cell r="HI16374">
            <v>14</v>
          </cell>
          <cell r="HJ16374">
            <v>15</v>
          </cell>
          <cell r="HK16374">
            <v>16</v>
          </cell>
          <cell r="HL16374">
            <v>17</v>
          </cell>
          <cell r="HM16374">
            <v>18</v>
          </cell>
          <cell r="HN16374">
            <v>19</v>
          </cell>
          <cell r="HO16374">
            <v>20</v>
          </cell>
          <cell r="HP16374">
            <v>21</v>
          </cell>
          <cell r="HQ16374">
            <v>22</v>
          </cell>
          <cell r="HR16374">
            <v>23</v>
          </cell>
          <cell r="HS16374">
            <v>24</v>
          </cell>
          <cell r="HT16374">
            <v>25</v>
          </cell>
          <cell r="HU16374">
            <v>26</v>
          </cell>
          <cell r="HV16374">
            <v>27</v>
          </cell>
          <cell r="HW16374">
            <v>28</v>
          </cell>
          <cell r="HX16374">
            <v>29</v>
          </cell>
          <cell r="HY16374">
            <v>30</v>
          </cell>
          <cell r="HZ16374">
            <v>31</v>
          </cell>
          <cell r="IA16374">
            <v>32</v>
          </cell>
          <cell r="IB16374">
            <v>33</v>
          </cell>
          <cell r="IC16374">
            <v>34</v>
          </cell>
          <cell r="ID16374">
            <v>35</v>
          </cell>
          <cell r="IE16374">
            <v>36</v>
          </cell>
          <cell r="IF16374">
            <v>37</v>
          </cell>
          <cell r="IG16374">
            <v>38</v>
          </cell>
          <cell r="IH16374">
            <v>39</v>
          </cell>
          <cell r="II16374">
            <v>40</v>
          </cell>
          <cell r="IJ16374">
            <v>41</v>
          </cell>
          <cell r="IK16374">
            <v>42</v>
          </cell>
          <cell r="IL16374">
            <v>43</v>
          </cell>
          <cell r="IM16374">
            <v>44</v>
          </cell>
          <cell r="IN16374">
            <v>45</v>
          </cell>
          <cell r="IO16374">
            <v>46</v>
          </cell>
          <cell r="IP16374">
            <v>47</v>
          </cell>
          <cell r="IQ16374">
            <v>48</v>
          </cell>
          <cell r="IR16374">
            <v>49</v>
          </cell>
          <cell r="IS16374">
            <v>50</v>
          </cell>
          <cell r="IT16374">
            <v>51</v>
          </cell>
          <cell r="IU16374">
            <v>52</v>
          </cell>
          <cell r="IV16374">
            <v>53</v>
          </cell>
        </row>
        <row r="16375">
          <cell r="GT16375" t="str">
            <v>1 - 30</v>
          </cell>
          <cell r="GU16375">
            <v>1074323.7</v>
          </cell>
          <cell r="GV16375">
            <v>2010697.15</v>
          </cell>
          <cell r="GW16375">
            <v>1885486.43</v>
          </cell>
          <cell r="GX16375">
            <v>1962995.87</v>
          </cell>
          <cell r="GY16375">
            <v>2094020.24</v>
          </cell>
          <cell r="GZ16375">
            <v>2073615.93</v>
          </cell>
          <cell r="HA16375">
            <v>2369381.64</v>
          </cell>
          <cell r="HB16375">
            <v>2583881.6</v>
          </cell>
          <cell r="HC16375">
            <v>1733762.2</v>
          </cell>
          <cell r="HD16375">
            <v>1720414.1</v>
          </cell>
          <cell r="HE16375">
            <v>1553552.21</v>
          </cell>
          <cell r="HF16375">
            <v>1302003.03</v>
          </cell>
          <cell r="HG16375">
            <v>8082.1</v>
          </cell>
          <cell r="HH16375">
            <v>970472.36</v>
          </cell>
          <cell r="HI16375">
            <v>1847989.89</v>
          </cell>
          <cell r="HJ16375">
            <v>2083776.31</v>
          </cell>
          <cell r="HK16375">
            <v>1338581.52</v>
          </cell>
          <cell r="HL16375">
            <v>1334426.5</v>
          </cell>
          <cell r="HM16375">
            <v>1817226.49</v>
          </cell>
          <cell r="HN16375">
            <v>2335976.59</v>
          </cell>
          <cell r="HO16375">
            <v>1938920.45</v>
          </cell>
          <cell r="HP16375">
            <v>2380439.9700000002</v>
          </cell>
          <cell r="HQ16375">
            <v>2354706.63</v>
          </cell>
          <cell r="HR16375">
            <v>2330797.9700000002</v>
          </cell>
          <cell r="HS16375">
            <v>1327494.82</v>
          </cell>
          <cell r="HT16375">
            <v>1735478.6</v>
          </cell>
          <cell r="HU16375">
            <v>1630805.56</v>
          </cell>
          <cell r="HV16375">
            <v>1492987.87</v>
          </cell>
          <cell r="HW16375">
            <v>1433757.9</v>
          </cell>
          <cell r="HX16375">
            <v>1419627.79</v>
          </cell>
          <cell r="HY16375">
            <v>1321397.58</v>
          </cell>
          <cell r="HZ16375">
            <v>1588137.29</v>
          </cell>
          <cell r="IA16375">
            <v>2131674.62</v>
          </cell>
          <cell r="IB16375">
            <v>1818470.35</v>
          </cell>
          <cell r="IC16375">
            <v>1303896.99</v>
          </cell>
          <cell r="ID16375">
            <v>1735568.83</v>
          </cell>
          <cell r="IE16375">
            <v>2162987.6</v>
          </cell>
          <cell r="IF16375">
            <v>1845292.49</v>
          </cell>
          <cell r="IG16375">
            <v>2077890</v>
          </cell>
          <cell r="IH16375">
            <v>2919775.01</v>
          </cell>
          <cell r="II16375">
            <v>3764855.72</v>
          </cell>
          <cell r="IJ16375">
            <v>4903428.13</v>
          </cell>
          <cell r="IK16375">
            <v>2114688.16</v>
          </cell>
          <cell r="IL16375">
            <v>1765286.48</v>
          </cell>
          <cell r="IM16375">
            <v>1621170.97</v>
          </cell>
          <cell r="IN16375">
            <v>2350754.7000000002</v>
          </cell>
          <cell r="IO16375">
            <v>1855230.75</v>
          </cell>
          <cell r="IP16375">
            <v>1407883.4</v>
          </cell>
          <cell r="IQ16375">
            <v>2009632.5</v>
          </cell>
          <cell r="IR16375">
            <v>2364842.4500000002</v>
          </cell>
          <cell r="IS16375">
            <v>1768239.26</v>
          </cell>
          <cell r="IT16375">
            <v>1740037.48</v>
          </cell>
          <cell r="IU16375">
            <v>2158355.27</v>
          </cell>
          <cell r="IV16375">
            <v>0</v>
          </cell>
        </row>
        <row r="16376">
          <cell r="GT16376" t="str">
            <v>31 - 60</v>
          </cell>
          <cell r="GU16376">
            <v>149828.26999999999</v>
          </cell>
          <cell r="GV16376">
            <v>91924.479999999996</v>
          </cell>
          <cell r="GW16376">
            <v>231151.96</v>
          </cell>
          <cell r="GX16376">
            <v>252343.63</v>
          </cell>
          <cell r="GY16376">
            <v>291998.13</v>
          </cell>
          <cell r="GZ16376">
            <v>353259.69</v>
          </cell>
          <cell r="HA16376">
            <v>414481.67</v>
          </cell>
          <cell r="HB16376">
            <v>1220402.99</v>
          </cell>
          <cell r="HC16376">
            <v>1148096.2</v>
          </cell>
          <cell r="HD16376">
            <v>1101895.3</v>
          </cell>
          <cell r="HE16376">
            <v>1190751.75</v>
          </cell>
          <cell r="HF16376">
            <v>481297.2</v>
          </cell>
          <cell r="HG16376">
            <v>475643.47</v>
          </cell>
          <cell r="HH16376">
            <v>159965.73000000001</v>
          </cell>
          <cell r="HI16376">
            <v>119409.41</v>
          </cell>
          <cell r="HJ16376">
            <v>135108.46</v>
          </cell>
          <cell r="HK16376">
            <v>147199.56</v>
          </cell>
          <cell r="HL16376">
            <v>168019.45</v>
          </cell>
          <cell r="HM16376">
            <v>204580.34</v>
          </cell>
          <cell r="HN16376">
            <v>229225.39</v>
          </cell>
          <cell r="HO16376">
            <v>324150.96000000002</v>
          </cell>
          <cell r="HP16376">
            <v>310715.28000000003</v>
          </cell>
          <cell r="HQ16376">
            <v>392729.04</v>
          </cell>
          <cell r="HR16376">
            <v>802596.8</v>
          </cell>
          <cell r="HS16376">
            <v>788108.47</v>
          </cell>
          <cell r="HT16376">
            <v>898702.15</v>
          </cell>
          <cell r="HU16376">
            <v>935793.11</v>
          </cell>
          <cell r="HV16376">
            <v>515213.03</v>
          </cell>
          <cell r="HW16376">
            <v>441052.01</v>
          </cell>
          <cell r="HX16376">
            <v>286467.31</v>
          </cell>
          <cell r="HY16376">
            <v>201561.65</v>
          </cell>
          <cell r="HZ16376">
            <v>194290.88</v>
          </cell>
          <cell r="IA16376">
            <v>213220.05</v>
          </cell>
          <cell r="IB16376">
            <v>207771.6</v>
          </cell>
          <cell r="IC16376">
            <v>289228.64</v>
          </cell>
          <cell r="ID16376">
            <v>253080.71</v>
          </cell>
          <cell r="IE16376">
            <v>405960.99</v>
          </cell>
          <cell r="IF16376">
            <v>484025.27</v>
          </cell>
          <cell r="IG16376">
            <v>489056.05</v>
          </cell>
          <cell r="IH16376">
            <v>531242.71</v>
          </cell>
          <cell r="II16376">
            <v>299676.39</v>
          </cell>
          <cell r="IJ16376">
            <v>371108.4</v>
          </cell>
          <cell r="IK16376">
            <v>457683.46</v>
          </cell>
          <cell r="IL16376">
            <v>277064.92</v>
          </cell>
          <cell r="IM16376">
            <v>286816.48</v>
          </cell>
          <cell r="IN16376">
            <v>372939.14</v>
          </cell>
          <cell r="IO16376">
            <v>230403.62</v>
          </cell>
          <cell r="IP16376">
            <v>281129.98</v>
          </cell>
          <cell r="IQ16376">
            <v>309846.96000000002</v>
          </cell>
          <cell r="IR16376">
            <v>327581.46999999997</v>
          </cell>
          <cell r="IS16376">
            <v>253135.27</v>
          </cell>
          <cell r="IT16376">
            <v>329479.03999999998</v>
          </cell>
          <cell r="IU16376">
            <v>433043.84</v>
          </cell>
          <cell r="IV16376">
            <v>0</v>
          </cell>
        </row>
        <row r="16377">
          <cell r="GT16377" t="str">
            <v>61 - 90</v>
          </cell>
          <cell r="GU16377">
            <v>116585.79</v>
          </cell>
          <cell r="GV16377">
            <v>242744.5</v>
          </cell>
          <cell r="GW16377">
            <v>159796.73000000001</v>
          </cell>
          <cell r="GX16377">
            <v>127395.41</v>
          </cell>
          <cell r="GY16377">
            <v>98583.44</v>
          </cell>
          <cell r="GZ16377">
            <v>70272.929999999993</v>
          </cell>
          <cell r="HA16377">
            <v>66182.990000000005</v>
          </cell>
          <cell r="HB16377">
            <v>165861.49</v>
          </cell>
          <cell r="HC16377">
            <v>170426.6</v>
          </cell>
          <cell r="HD16377">
            <v>234295.94</v>
          </cell>
          <cell r="HE16377">
            <v>357899.04</v>
          </cell>
          <cell r="HF16377">
            <v>1068781.83</v>
          </cell>
          <cell r="HG16377">
            <v>1082343.55</v>
          </cell>
          <cell r="HH16377">
            <v>178550.93</v>
          </cell>
          <cell r="HI16377">
            <v>151470.60999999999</v>
          </cell>
          <cell r="HJ16377">
            <v>125889.27</v>
          </cell>
          <cell r="HK16377">
            <v>122714.46</v>
          </cell>
          <cell r="HL16377">
            <v>83576.92</v>
          </cell>
          <cell r="HM16377">
            <v>97933.96</v>
          </cell>
          <cell r="HN16377">
            <v>92770.41</v>
          </cell>
          <cell r="HO16377">
            <v>112769.53</v>
          </cell>
          <cell r="HP16377">
            <v>133581.04</v>
          </cell>
          <cell r="HQ16377">
            <v>171775.89</v>
          </cell>
          <cell r="HR16377">
            <v>207306.83</v>
          </cell>
          <cell r="HS16377">
            <v>288610.82</v>
          </cell>
          <cell r="HT16377">
            <v>231531.46</v>
          </cell>
          <cell r="HU16377">
            <v>298955.86</v>
          </cell>
          <cell r="HV16377">
            <v>710496.07</v>
          </cell>
          <cell r="HW16377">
            <v>765351.93</v>
          </cell>
          <cell r="HX16377">
            <v>784970.04</v>
          </cell>
          <cell r="HY16377">
            <v>819664.13</v>
          </cell>
          <cell r="HZ16377">
            <v>329357.12</v>
          </cell>
          <cell r="IA16377">
            <v>304975.19</v>
          </cell>
          <cell r="IB16377">
            <v>225550.91</v>
          </cell>
          <cell r="IC16377">
            <v>122867.11</v>
          </cell>
          <cell r="ID16377">
            <v>119194.8</v>
          </cell>
          <cell r="IE16377">
            <v>120943.11</v>
          </cell>
          <cell r="IF16377">
            <v>135663.26</v>
          </cell>
          <cell r="IG16377">
            <v>165516.6</v>
          </cell>
          <cell r="IH16377">
            <v>146185.47</v>
          </cell>
          <cell r="II16377">
            <v>275427.19</v>
          </cell>
          <cell r="IJ16377">
            <v>348930.94</v>
          </cell>
          <cell r="IK16377">
            <v>120975.14</v>
          </cell>
          <cell r="IL16377">
            <v>151055.24</v>
          </cell>
          <cell r="IM16377">
            <v>135934.51</v>
          </cell>
          <cell r="IN16377">
            <v>147798.76999999999</v>
          </cell>
          <cell r="IO16377">
            <v>150619.26999999999</v>
          </cell>
          <cell r="IP16377">
            <v>119332.23</v>
          </cell>
          <cell r="IQ16377">
            <v>125521.51</v>
          </cell>
          <cell r="IR16377">
            <v>145325.21</v>
          </cell>
          <cell r="IS16377">
            <v>127825.43</v>
          </cell>
          <cell r="IT16377">
            <v>116359.67999999999</v>
          </cell>
          <cell r="IU16377">
            <v>86567.11</v>
          </cell>
          <cell r="IV16377">
            <v>0</v>
          </cell>
        </row>
        <row r="16378">
          <cell r="GT16378" t="str">
            <v>Current</v>
          </cell>
          <cell r="GU16378">
            <v>10192199.1</v>
          </cell>
          <cell r="GV16378">
            <v>9476016.8000000007</v>
          </cell>
          <cell r="GW16378">
            <v>9368186.8599999994</v>
          </cell>
          <cell r="GX16378">
            <v>9279246.2300000004</v>
          </cell>
          <cell r="GY16378">
            <v>10364704.25</v>
          </cell>
          <cell r="GZ16378">
            <v>10509331.24</v>
          </cell>
          <cell r="HA16378">
            <v>10075824.48</v>
          </cell>
          <cell r="HB16378">
            <v>9090707.3499999996</v>
          </cell>
          <cell r="HC16378">
            <v>10574831.83</v>
          </cell>
          <cell r="HD16378">
            <v>10617137.33</v>
          </cell>
          <cell r="HE16378">
            <v>10959780.33</v>
          </cell>
          <cell r="HF16378">
            <v>11175510.82</v>
          </cell>
          <cell r="HG16378">
            <v>10971390.609999999</v>
          </cell>
          <cell r="HH16378">
            <v>11895468.83</v>
          </cell>
          <cell r="HI16378">
            <v>11269613.91</v>
          </cell>
          <cell r="HJ16378">
            <v>11177456.41</v>
          </cell>
          <cell r="HK16378">
            <v>11134596.16</v>
          </cell>
          <cell r="HL16378">
            <v>11771651.58</v>
          </cell>
          <cell r="HM16378">
            <v>10994228.83</v>
          </cell>
          <cell r="HN16378">
            <v>10532022.140000001</v>
          </cell>
          <cell r="HO16378">
            <v>10232377.440000001</v>
          </cell>
          <cell r="HP16378">
            <v>10454669.77</v>
          </cell>
          <cell r="HQ16378">
            <v>10168731.23</v>
          </cell>
          <cell r="HR16378">
            <v>10531403.57</v>
          </cell>
          <cell r="HS16378">
            <v>10329079.84</v>
          </cell>
          <cell r="HT16378">
            <v>10640695.1</v>
          </cell>
          <cell r="HU16378">
            <v>10678389.699999999</v>
          </cell>
          <cell r="HV16378">
            <v>10352712.129999999</v>
          </cell>
          <cell r="HW16378">
            <v>10270157.350000001</v>
          </cell>
          <cell r="HX16378">
            <v>10577561.790000001</v>
          </cell>
          <cell r="HY16378">
            <v>11408881.4</v>
          </cell>
          <cell r="HZ16378">
            <v>10870072.209999999</v>
          </cell>
          <cell r="IA16378">
            <v>10549221.449999999</v>
          </cell>
          <cell r="IB16378">
            <v>10208463.92</v>
          </cell>
          <cell r="IC16378">
            <v>11227860.02</v>
          </cell>
          <cell r="ID16378">
            <v>11320800.299999999</v>
          </cell>
          <cell r="IE16378">
            <v>11542606.359999999</v>
          </cell>
          <cell r="IF16378">
            <v>12112564.93</v>
          </cell>
          <cell r="IG16378">
            <v>11826018.719999999</v>
          </cell>
          <cell r="IH16378">
            <v>12130495.189999999</v>
          </cell>
          <cell r="II16378">
            <v>11750252.130000001</v>
          </cell>
          <cell r="IJ16378">
            <v>11656559.75</v>
          </cell>
          <cell r="IK16378">
            <v>11933106.41</v>
          </cell>
          <cell r="IL16378">
            <v>12464543.66</v>
          </cell>
          <cell r="IM16378">
            <v>12653504.630000001</v>
          </cell>
          <cell r="IN16378">
            <v>12031063.76</v>
          </cell>
          <cell r="IO16378">
            <v>11570943.27</v>
          </cell>
          <cell r="IP16378">
            <v>11927733.09</v>
          </cell>
          <cell r="IQ16378">
            <v>11761000.42</v>
          </cell>
          <cell r="IR16378">
            <v>11878432.069999998</v>
          </cell>
          <cell r="IS16378">
            <v>12550950.17</v>
          </cell>
          <cell r="IT16378">
            <v>12770684.91</v>
          </cell>
          <cell r="IU16378">
            <v>13465144.24</v>
          </cell>
          <cell r="IV16378">
            <v>0</v>
          </cell>
        </row>
        <row r="16379">
          <cell r="GT16379" t="str">
            <v>Over 90</v>
          </cell>
          <cell r="GU16379">
            <v>829795.29</v>
          </cell>
          <cell r="GV16379">
            <v>846801.65</v>
          </cell>
          <cell r="GW16379">
            <v>861325.13</v>
          </cell>
          <cell r="GX16379">
            <v>919087.32</v>
          </cell>
          <cell r="GY16379">
            <v>930065.7</v>
          </cell>
          <cell r="GZ16379">
            <v>922778.47</v>
          </cell>
          <cell r="HA16379">
            <v>988758.83000000007</v>
          </cell>
          <cell r="HB16379">
            <v>945892.76</v>
          </cell>
          <cell r="HC16379">
            <v>966330.57000000007</v>
          </cell>
          <cell r="HD16379">
            <v>1035722.6</v>
          </cell>
          <cell r="HE16379">
            <v>1029144.8599999999</v>
          </cell>
          <cell r="HF16379">
            <v>1137113.3700000001</v>
          </cell>
          <cell r="HG16379">
            <v>1149262.25</v>
          </cell>
          <cell r="HH16379">
            <v>1012331.6799999999</v>
          </cell>
          <cell r="HI16379">
            <v>1100493.8600000001</v>
          </cell>
          <cell r="HJ16379">
            <v>1129455.27</v>
          </cell>
          <cell r="HK16379">
            <v>1133113.03</v>
          </cell>
          <cell r="HL16379">
            <v>1190238.75</v>
          </cell>
          <cell r="HM16379">
            <v>1216444.42</v>
          </cell>
          <cell r="HN16379">
            <v>1171395.46</v>
          </cell>
          <cell r="HO16379">
            <v>1084792.56</v>
          </cell>
          <cell r="HP16379">
            <v>1105626.98</v>
          </cell>
          <cell r="HQ16379">
            <v>1132929.31</v>
          </cell>
          <cell r="HR16379">
            <v>1111197.22</v>
          </cell>
          <cell r="HS16379">
            <v>1100254.889</v>
          </cell>
          <cell r="HT16379">
            <v>1143200.68</v>
          </cell>
          <cell r="HU16379">
            <v>1110537.8999999999</v>
          </cell>
          <cell r="HV16379">
            <v>1101244.3600000001</v>
          </cell>
          <cell r="HW16379">
            <v>1131997.8799999999</v>
          </cell>
          <cell r="HX16379">
            <v>1218050.78</v>
          </cell>
          <cell r="HY16379">
            <v>1244979.57</v>
          </cell>
          <cell r="HZ16379">
            <v>1427848.72</v>
          </cell>
          <cell r="IA16379">
            <v>1466080.36</v>
          </cell>
          <cell r="IB16379">
            <v>1477683.46</v>
          </cell>
          <cell r="IC16379">
            <v>1561712.93</v>
          </cell>
          <cell r="ID16379">
            <v>1591710.12</v>
          </cell>
          <cell r="IE16379">
            <v>1610638.02</v>
          </cell>
          <cell r="IF16379">
            <v>1511635.41</v>
          </cell>
          <cell r="IG16379">
            <v>1504549.5</v>
          </cell>
          <cell r="IH16379">
            <v>1443045.33</v>
          </cell>
          <cell r="II16379">
            <v>1407419.54</v>
          </cell>
          <cell r="IJ16379">
            <v>1402406.61</v>
          </cell>
          <cell r="IK16379">
            <v>1064551.6599999999</v>
          </cell>
          <cell r="IL16379">
            <v>951993.99</v>
          </cell>
          <cell r="IM16379">
            <v>938910.76</v>
          </cell>
          <cell r="IN16379">
            <v>945082.71</v>
          </cell>
          <cell r="IO16379">
            <v>932584.82</v>
          </cell>
          <cell r="IP16379">
            <v>963564.56</v>
          </cell>
          <cell r="IQ16379">
            <v>968016.63</v>
          </cell>
          <cell r="IR16379">
            <v>972266.5</v>
          </cell>
          <cell r="IS16379">
            <v>986459.77</v>
          </cell>
          <cell r="IT16379">
            <v>996067.55</v>
          </cell>
          <cell r="IU16379">
            <v>944448.11</v>
          </cell>
          <cell r="IV16379">
            <v>0</v>
          </cell>
        </row>
      </sheetData>
      <sheetData sheetId="1" refreshError="1">
        <row r="16358">
          <cell r="GY16358" t="str">
            <v>Month Forecast</v>
          </cell>
          <cell r="HB16358" t="str">
            <v>Quarter Forecast</v>
          </cell>
        </row>
        <row r="16359">
          <cell r="GX16359" t="str">
            <v>April</v>
          </cell>
          <cell r="GY16359">
            <v>5211</v>
          </cell>
          <cell r="HA16359" t="str">
            <v>April</v>
          </cell>
          <cell r="HB16359">
            <v>20486</v>
          </cell>
        </row>
        <row r="16360">
          <cell r="GX16360" t="str">
            <v>August</v>
          </cell>
          <cell r="GY16360">
            <v>6682</v>
          </cell>
          <cell r="HA16360" t="str">
            <v>August</v>
          </cell>
          <cell r="HB16360">
            <v>18680</v>
          </cell>
        </row>
        <row r="16361">
          <cell r="GX16361" t="str">
            <v>December</v>
          </cell>
          <cell r="GY16361">
            <v>5505</v>
          </cell>
          <cell r="HA16361" t="str">
            <v>December</v>
          </cell>
          <cell r="HB16361">
            <v>18115</v>
          </cell>
        </row>
        <row r="16362">
          <cell r="GX16362" t="str">
            <v>February</v>
          </cell>
          <cell r="GY16362">
            <v>5576</v>
          </cell>
          <cell r="HA16362" t="str">
            <v>February</v>
          </cell>
          <cell r="HB16362">
            <v>16098</v>
          </cell>
        </row>
        <row r="16363">
          <cell r="GX16363" t="str">
            <v>January</v>
          </cell>
          <cell r="GY16363">
            <v>5311</v>
          </cell>
          <cell r="HA16363" t="str">
            <v>January</v>
          </cell>
          <cell r="HB16363">
            <v>16098</v>
          </cell>
        </row>
        <row r="16364">
          <cell r="GX16364" t="str">
            <v>July</v>
          </cell>
          <cell r="GY16364">
            <v>4855</v>
          </cell>
          <cell r="HA16364" t="str">
            <v>July</v>
          </cell>
          <cell r="HB16364">
            <v>18680</v>
          </cell>
        </row>
        <row r="16365">
          <cell r="GX16365" t="str">
            <v>June</v>
          </cell>
          <cell r="GY16365">
            <v>9127</v>
          </cell>
          <cell r="HA16365" t="str">
            <v>June</v>
          </cell>
          <cell r="HB16365">
            <v>20486</v>
          </cell>
        </row>
        <row r="16366">
          <cell r="GX16366" t="str">
            <v>March</v>
          </cell>
          <cell r="GY16366">
            <v>5211</v>
          </cell>
          <cell r="HA16366" t="str">
            <v>March</v>
          </cell>
          <cell r="HB16366">
            <v>16098</v>
          </cell>
        </row>
        <row r="16367">
          <cell r="GX16367" t="str">
            <v>May</v>
          </cell>
          <cell r="GY16367">
            <v>5389</v>
          </cell>
          <cell r="HA16367" t="str">
            <v>May</v>
          </cell>
          <cell r="HB16367">
            <v>20486</v>
          </cell>
        </row>
        <row r="16368">
          <cell r="GX16368" t="str">
            <v>November</v>
          </cell>
          <cell r="GY16368">
            <v>6244</v>
          </cell>
          <cell r="HA16368" t="str">
            <v>November</v>
          </cell>
          <cell r="HB16368">
            <v>18115</v>
          </cell>
        </row>
        <row r="16369">
          <cell r="GX16369" t="str">
            <v>October</v>
          </cell>
          <cell r="GY16369">
            <v>6366</v>
          </cell>
          <cell r="HA16369" t="str">
            <v>October</v>
          </cell>
          <cell r="HB16369">
            <v>18115</v>
          </cell>
        </row>
        <row r="16370">
          <cell r="GX16370" t="str">
            <v>September</v>
          </cell>
          <cell r="GY16370">
            <v>7143</v>
          </cell>
          <cell r="HA16370" t="str">
            <v>September</v>
          </cell>
          <cell r="HB16370">
            <v>18680</v>
          </cell>
        </row>
        <row r="16374">
          <cell r="GS16374" t="str">
            <v>Month</v>
          </cell>
          <cell r="GT16374">
            <v>1216</v>
          </cell>
          <cell r="GU16374">
            <v>2492</v>
          </cell>
          <cell r="GV16374">
            <v>3276</v>
          </cell>
          <cell r="GW16374">
            <v>4906</v>
          </cell>
          <cell r="GX16374">
            <v>827</v>
          </cell>
          <cell r="GY16374">
            <v>2169</v>
          </cell>
          <cell r="GZ16374">
            <v>3923</v>
          </cell>
          <cell r="HA16374">
            <v>5108</v>
          </cell>
          <cell r="HB16374">
            <v>1099</v>
          </cell>
          <cell r="HC16374">
            <v>2566</v>
          </cell>
          <cell r="HD16374">
            <v>4027</v>
          </cell>
          <cell r="HE16374">
            <v>4747</v>
          </cell>
          <cell r="HF16374">
            <v>4747</v>
          </cell>
          <cell r="HG16374">
            <v>2570</v>
          </cell>
          <cell r="HH16374">
            <v>4029</v>
          </cell>
          <cell r="HI16374">
            <v>6464</v>
          </cell>
          <cell r="HJ16374">
            <v>8039</v>
          </cell>
          <cell r="HK16374">
            <v>1181</v>
          </cell>
          <cell r="HL16374">
            <v>4516</v>
          </cell>
          <cell r="HM16374">
            <v>5986</v>
          </cell>
          <cell r="HN16374">
            <v>6486</v>
          </cell>
          <cell r="HO16374">
            <v>2539</v>
          </cell>
          <cell r="HP16374">
            <v>3174</v>
          </cell>
          <cell r="HQ16374">
            <v>5437</v>
          </cell>
          <cell r="HR16374">
            <v>6723</v>
          </cell>
          <cell r="HS16374">
            <v>6723</v>
          </cell>
          <cell r="HT16374">
            <v>3238</v>
          </cell>
          <cell r="HU16374">
            <v>4607</v>
          </cell>
          <cell r="HV16374">
            <v>6671</v>
          </cell>
          <cell r="HW16374">
            <v>6369</v>
          </cell>
          <cell r="HX16374">
            <v>2800</v>
          </cell>
          <cell r="HY16374">
            <v>4226</v>
          </cell>
          <cell r="HZ16374">
            <v>6303</v>
          </cell>
          <cell r="IA16374">
            <v>7614</v>
          </cell>
          <cell r="IB16374">
            <v>2389</v>
          </cell>
          <cell r="IC16374">
            <v>3256</v>
          </cell>
          <cell r="ID16374">
            <v>5243</v>
          </cell>
          <cell r="IE16374">
            <v>6256</v>
          </cell>
          <cell r="IF16374">
            <v>6256</v>
          </cell>
          <cell r="IG16374">
            <v>1462</v>
          </cell>
          <cell r="IH16374">
            <v>2333</v>
          </cell>
          <cell r="II16374">
            <v>6010</v>
          </cell>
          <cell r="IJ16374">
            <v>7899</v>
          </cell>
          <cell r="IK16374">
            <v>3301</v>
          </cell>
          <cell r="IL16374">
            <v>4717</v>
          </cell>
          <cell r="IM16374">
            <v>7256</v>
          </cell>
          <cell r="IN16374">
            <v>7764</v>
          </cell>
          <cell r="IO16374">
            <v>1052</v>
          </cell>
          <cell r="IP16374">
            <v>1826</v>
          </cell>
          <cell r="IQ16374">
            <v>4757</v>
          </cell>
          <cell r="IR16374">
            <v>5813</v>
          </cell>
          <cell r="IS16374">
            <v>7802</v>
          </cell>
          <cell r="IT16374">
            <v>0</v>
          </cell>
        </row>
        <row r="16375">
          <cell r="GS16375" t="str">
            <v>Quarter</v>
          </cell>
          <cell r="GT16375">
            <v>1216</v>
          </cell>
          <cell r="GU16375">
            <v>2492</v>
          </cell>
          <cell r="GV16375">
            <v>3276</v>
          </cell>
          <cell r="GW16375">
            <v>4906</v>
          </cell>
          <cell r="GX16375">
            <v>5733</v>
          </cell>
          <cell r="GY16375">
            <v>7902</v>
          </cell>
          <cell r="GZ16375">
            <v>9656</v>
          </cell>
          <cell r="HA16375">
            <v>10841</v>
          </cell>
          <cell r="HB16375">
            <v>6832</v>
          </cell>
          <cell r="HC16375">
            <v>8299</v>
          </cell>
          <cell r="HD16375">
            <v>10859</v>
          </cell>
          <cell r="HE16375">
            <v>11579</v>
          </cell>
          <cell r="HF16375">
            <v>11579</v>
          </cell>
          <cell r="HG16375">
            <v>2570</v>
          </cell>
          <cell r="HH16375">
            <v>4029</v>
          </cell>
          <cell r="HI16375">
            <v>6464</v>
          </cell>
          <cell r="HJ16375">
            <v>8039</v>
          </cell>
          <cell r="HK16375">
            <v>9220</v>
          </cell>
          <cell r="HL16375">
            <v>12555</v>
          </cell>
          <cell r="HM16375">
            <v>14025</v>
          </cell>
          <cell r="HN16375">
            <v>14525</v>
          </cell>
          <cell r="HO16375">
            <v>17064</v>
          </cell>
          <cell r="HP16375">
            <v>17699</v>
          </cell>
          <cell r="HQ16375">
            <v>19962</v>
          </cell>
          <cell r="HR16375">
            <v>21248</v>
          </cell>
          <cell r="HS16375">
            <v>21248</v>
          </cell>
          <cell r="HT16375">
            <v>3238</v>
          </cell>
          <cell r="HU16375">
            <v>4607</v>
          </cell>
          <cell r="HV16375">
            <v>6671</v>
          </cell>
          <cell r="HW16375">
            <v>6369</v>
          </cell>
          <cell r="HX16375">
            <v>9169</v>
          </cell>
          <cell r="HY16375">
            <v>10595</v>
          </cell>
          <cell r="HZ16375">
            <v>12672</v>
          </cell>
          <cell r="IA16375">
            <v>13983</v>
          </cell>
          <cell r="IB16375">
            <v>16372</v>
          </cell>
          <cell r="IC16375">
            <v>17239</v>
          </cell>
          <cell r="ID16375">
            <v>19226</v>
          </cell>
          <cell r="IE16375">
            <v>20239</v>
          </cell>
          <cell r="IF16375">
            <v>20239</v>
          </cell>
          <cell r="IG16375">
            <v>1462</v>
          </cell>
          <cell r="IH16375">
            <v>2333</v>
          </cell>
          <cell r="II16375">
            <v>6010</v>
          </cell>
          <cell r="IJ16375">
            <v>7899</v>
          </cell>
          <cell r="IK16375">
            <v>11200</v>
          </cell>
          <cell r="IL16375">
            <v>12616</v>
          </cell>
          <cell r="IM16375">
            <v>15155</v>
          </cell>
          <cell r="IN16375">
            <v>15663</v>
          </cell>
          <cell r="IO16375">
            <v>16715</v>
          </cell>
          <cell r="IP16375">
            <v>17489</v>
          </cell>
          <cell r="IQ16375">
            <v>20420</v>
          </cell>
          <cell r="IR16375">
            <v>21476</v>
          </cell>
          <cell r="IS16375">
            <v>23465</v>
          </cell>
          <cell r="IT16375">
            <v>16715</v>
          </cell>
        </row>
        <row r="16376">
          <cell r="GS16376" t="str">
            <v>YTD</v>
          </cell>
          <cell r="GT16376">
            <v>1216</v>
          </cell>
          <cell r="GU16376">
            <v>2492</v>
          </cell>
          <cell r="GV16376">
            <v>3276</v>
          </cell>
          <cell r="GW16376">
            <v>4906</v>
          </cell>
          <cell r="GX16376">
            <v>5733</v>
          </cell>
          <cell r="GY16376">
            <v>7075</v>
          </cell>
          <cell r="GZ16376">
            <v>8829</v>
          </cell>
          <cell r="HA16376">
            <v>10014</v>
          </cell>
          <cell r="HB16376">
            <v>11113</v>
          </cell>
          <cell r="HC16376">
            <v>12580</v>
          </cell>
          <cell r="HD16376">
            <v>14041</v>
          </cell>
          <cell r="HE16376">
            <v>14761</v>
          </cell>
          <cell r="HF16376">
            <v>14761</v>
          </cell>
          <cell r="HG16376">
            <v>17331</v>
          </cell>
          <cell r="HH16376">
            <v>18790</v>
          </cell>
          <cell r="HI16376">
            <v>21225</v>
          </cell>
          <cell r="HJ16376">
            <v>22800</v>
          </cell>
          <cell r="HK16376">
            <v>23981</v>
          </cell>
          <cell r="HL16376">
            <v>27316</v>
          </cell>
          <cell r="HM16376">
            <v>28786</v>
          </cell>
          <cell r="HN16376">
            <v>29286</v>
          </cell>
          <cell r="HO16376">
            <v>31825</v>
          </cell>
          <cell r="HP16376">
            <v>32460</v>
          </cell>
          <cell r="HQ16376">
            <v>34723</v>
          </cell>
          <cell r="HR16376">
            <v>36009</v>
          </cell>
          <cell r="HS16376">
            <v>36009</v>
          </cell>
          <cell r="HT16376">
            <v>39247</v>
          </cell>
          <cell r="HU16376">
            <v>40616</v>
          </cell>
          <cell r="HV16376">
            <v>42680</v>
          </cell>
          <cell r="HW16376">
            <v>42378</v>
          </cell>
          <cell r="HX16376">
            <v>45178</v>
          </cell>
          <cell r="HY16376">
            <v>46604</v>
          </cell>
          <cell r="HZ16376">
            <v>48681</v>
          </cell>
          <cell r="IA16376">
            <v>49992</v>
          </cell>
          <cell r="IB16376">
            <v>52381</v>
          </cell>
          <cell r="IC16376">
            <v>53248</v>
          </cell>
          <cell r="ID16376">
            <v>55235</v>
          </cell>
          <cell r="IE16376">
            <v>56248</v>
          </cell>
          <cell r="IF16376">
            <v>56248</v>
          </cell>
          <cell r="IG16376">
            <v>57710</v>
          </cell>
          <cell r="IH16376">
            <v>58581</v>
          </cell>
          <cell r="II16376">
            <v>62258</v>
          </cell>
          <cell r="IJ16376">
            <v>64147</v>
          </cell>
          <cell r="IK16376">
            <v>67448</v>
          </cell>
          <cell r="IL16376">
            <v>68864</v>
          </cell>
          <cell r="IM16376">
            <v>71403</v>
          </cell>
          <cell r="IN16376">
            <v>71911</v>
          </cell>
          <cell r="IO16376">
            <v>72963</v>
          </cell>
          <cell r="IP16376">
            <v>73737</v>
          </cell>
          <cell r="IQ16376">
            <v>76668</v>
          </cell>
          <cell r="IR16376">
            <v>77724</v>
          </cell>
          <cell r="IS16376">
            <v>79713</v>
          </cell>
          <cell r="IT16376">
            <v>79713</v>
          </cell>
        </row>
      </sheetData>
      <sheetData sheetId="2" refreshError="1">
        <row r="16360">
          <cell r="GY16360" t="str">
            <v>Month Forecast</v>
          </cell>
          <cell r="HB16360" t="str">
            <v>Quarter Forecast</v>
          </cell>
        </row>
        <row r="16361">
          <cell r="GX16361" t="str">
            <v>April</v>
          </cell>
          <cell r="GY16361">
            <v>5211</v>
          </cell>
          <cell r="HA16361" t="str">
            <v>April</v>
          </cell>
          <cell r="HB16361">
            <v>20486</v>
          </cell>
        </row>
        <row r="16362">
          <cell r="GX16362" t="str">
            <v>August</v>
          </cell>
          <cell r="GY16362">
            <v>6682</v>
          </cell>
          <cell r="HA16362" t="str">
            <v>August</v>
          </cell>
          <cell r="HB16362">
            <v>18680</v>
          </cell>
        </row>
        <row r="16363">
          <cell r="GX16363" t="str">
            <v>December</v>
          </cell>
          <cell r="GY16363">
            <v>5505</v>
          </cell>
          <cell r="HA16363" t="str">
            <v>December</v>
          </cell>
          <cell r="HB16363">
            <v>18115</v>
          </cell>
        </row>
        <row r="16364">
          <cell r="GX16364" t="str">
            <v>February</v>
          </cell>
          <cell r="GY16364">
            <v>5576</v>
          </cell>
          <cell r="HA16364" t="str">
            <v>February</v>
          </cell>
          <cell r="HB16364">
            <v>16098</v>
          </cell>
        </row>
        <row r="16365">
          <cell r="GX16365" t="str">
            <v>January</v>
          </cell>
          <cell r="GY16365">
            <v>5311</v>
          </cell>
          <cell r="HA16365" t="str">
            <v>January</v>
          </cell>
          <cell r="HB16365">
            <v>16098</v>
          </cell>
        </row>
        <row r="16366">
          <cell r="GX16366" t="str">
            <v>July</v>
          </cell>
          <cell r="GY16366">
            <v>4855</v>
          </cell>
          <cell r="HA16366" t="str">
            <v>July</v>
          </cell>
          <cell r="HB16366">
            <v>18680</v>
          </cell>
        </row>
        <row r="16367">
          <cell r="GX16367" t="str">
            <v>June</v>
          </cell>
          <cell r="GY16367">
            <v>9127</v>
          </cell>
          <cell r="HA16367" t="str">
            <v>June</v>
          </cell>
          <cell r="HB16367">
            <v>20486</v>
          </cell>
        </row>
        <row r="16368">
          <cell r="GX16368" t="str">
            <v>March</v>
          </cell>
          <cell r="GY16368">
            <v>5211</v>
          </cell>
          <cell r="HA16368" t="str">
            <v>March</v>
          </cell>
          <cell r="HB16368">
            <v>16098</v>
          </cell>
        </row>
        <row r="16369">
          <cell r="GX16369" t="str">
            <v>May</v>
          </cell>
          <cell r="GY16369">
            <v>5389</v>
          </cell>
          <cell r="HA16369" t="str">
            <v>May</v>
          </cell>
          <cell r="HB16369">
            <v>20486</v>
          </cell>
        </row>
        <row r="16370">
          <cell r="GX16370" t="str">
            <v>November</v>
          </cell>
          <cell r="GY16370">
            <v>6244</v>
          </cell>
          <cell r="HA16370" t="str">
            <v>November</v>
          </cell>
          <cell r="HB16370">
            <v>18115</v>
          </cell>
        </row>
        <row r="16371">
          <cell r="GX16371" t="str">
            <v>October</v>
          </cell>
          <cell r="GY16371">
            <v>6366</v>
          </cell>
          <cell r="HA16371" t="str">
            <v>October</v>
          </cell>
          <cell r="HB16371">
            <v>18115</v>
          </cell>
        </row>
        <row r="16372">
          <cell r="GX16372" t="str">
            <v>September</v>
          </cell>
          <cell r="GY16372">
            <v>7143</v>
          </cell>
          <cell r="HA16372" t="str">
            <v>September</v>
          </cell>
          <cell r="HB16372">
            <v>18680</v>
          </cell>
        </row>
        <row r="16376">
          <cell r="GS16376" t="str">
            <v>Month</v>
          </cell>
          <cell r="GT16376">
            <v>1252</v>
          </cell>
          <cell r="GU16376">
            <v>1730</v>
          </cell>
          <cell r="GV16376">
            <v>2673</v>
          </cell>
          <cell r="GW16376">
            <v>5410</v>
          </cell>
          <cell r="GX16376">
            <v>890</v>
          </cell>
          <cell r="GY16376">
            <v>1855</v>
          </cell>
          <cell r="GZ16376">
            <v>3156</v>
          </cell>
          <cell r="HA16376">
            <v>5400</v>
          </cell>
          <cell r="HB16376">
            <v>948</v>
          </cell>
          <cell r="HC16376">
            <v>1848</v>
          </cell>
          <cell r="HD16376">
            <v>2915</v>
          </cell>
          <cell r="HE16376">
            <v>6234</v>
          </cell>
          <cell r="HF16376">
            <v>6234</v>
          </cell>
          <cell r="HG16376">
            <v>1797</v>
          </cell>
          <cell r="HH16376">
            <v>3152</v>
          </cell>
          <cell r="HI16376">
            <v>4436</v>
          </cell>
          <cell r="HJ16376">
            <v>8229</v>
          </cell>
          <cell r="HK16376">
            <v>711</v>
          </cell>
          <cell r="HL16376">
            <v>5595</v>
          </cell>
          <cell r="HM16376">
            <v>6213</v>
          </cell>
          <cell r="HN16376">
            <v>6213</v>
          </cell>
          <cell r="HO16376">
            <v>4129</v>
          </cell>
          <cell r="HP16376">
            <v>5107</v>
          </cell>
          <cell r="HQ16376">
            <v>6276</v>
          </cell>
          <cell r="HR16376">
            <v>9144</v>
          </cell>
          <cell r="HS16376">
            <v>9144</v>
          </cell>
          <cell r="HT16376">
            <v>2382</v>
          </cell>
          <cell r="HU16376">
            <v>3824</v>
          </cell>
          <cell r="HV16376">
            <v>4756</v>
          </cell>
          <cell r="HW16376">
            <v>6094</v>
          </cell>
          <cell r="HX16376">
            <v>4069</v>
          </cell>
          <cell r="HY16376">
            <v>4522</v>
          </cell>
          <cell r="HZ16376">
            <v>5340</v>
          </cell>
          <cell r="IA16376">
            <v>5628</v>
          </cell>
          <cell r="IB16376">
            <v>3906</v>
          </cell>
          <cell r="IC16376">
            <v>4060</v>
          </cell>
          <cell r="ID16376">
            <v>5757</v>
          </cell>
          <cell r="IE16376">
            <v>6691</v>
          </cell>
          <cell r="IF16376">
            <v>6691</v>
          </cell>
          <cell r="IG16376">
            <v>3500</v>
          </cell>
          <cell r="IH16376">
            <v>4474</v>
          </cell>
          <cell r="II16376">
            <v>5976</v>
          </cell>
          <cell r="IJ16376">
            <v>6441</v>
          </cell>
          <cell r="IK16376">
            <v>3511</v>
          </cell>
          <cell r="IL16376">
            <v>4737</v>
          </cell>
          <cell r="IM16376">
            <v>6231</v>
          </cell>
          <cell r="IN16376">
            <v>5089</v>
          </cell>
          <cell r="IO16376">
            <v>743</v>
          </cell>
          <cell r="IP16376">
            <v>2248</v>
          </cell>
          <cell r="IQ16376">
            <v>5318</v>
          </cell>
          <cell r="IR16376">
            <v>5818</v>
          </cell>
          <cell r="IS16376">
            <v>7132</v>
          </cell>
          <cell r="IT16376">
            <v>0</v>
          </cell>
        </row>
        <row r="16377">
          <cell r="GS16377" t="str">
            <v>Quarter</v>
          </cell>
          <cell r="GT16377">
            <v>1252</v>
          </cell>
          <cell r="GU16377">
            <v>1730</v>
          </cell>
          <cell r="GV16377">
            <v>2673</v>
          </cell>
          <cell r="GW16377">
            <v>5410</v>
          </cell>
          <cell r="GX16377">
            <v>6300</v>
          </cell>
          <cell r="GY16377">
            <v>2745</v>
          </cell>
          <cell r="GZ16377">
            <v>5011</v>
          </cell>
          <cell r="HA16377">
            <v>8556</v>
          </cell>
          <cell r="HB16377">
            <v>6348</v>
          </cell>
          <cell r="HC16377">
            <v>2796</v>
          </cell>
          <cell r="HD16377">
            <v>4763</v>
          </cell>
          <cell r="HE16377">
            <v>9149</v>
          </cell>
          <cell r="HF16377">
            <v>12468</v>
          </cell>
          <cell r="HG16377">
            <v>1797</v>
          </cell>
          <cell r="HH16377">
            <v>3152</v>
          </cell>
          <cell r="HI16377">
            <v>4436</v>
          </cell>
          <cell r="HJ16377">
            <v>8229</v>
          </cell>
          <cell r="HK16377">
            <v>8940</v>
          </cell>
          <cell r="HL16377">
            <v>13824</v>
          </cell>
          <cell r="HM16377">
            <v>14442</v>
          </cell>
          <cell r="HN16377">
            <v>14442</v>
          </cell>
          <cell r="HO16377">
            <v>18571</v>
          </cell>
          <cell r="HP16377">
            <v>19549</v>
          </cell>
          <cell r="HQ16377">
            <v>20718</v>
          </cell>
          <cell r="HR16377">
            <v>23586</v>
          </cell>
          <cell r="HS16377">
            <v>23586</v>
          </cell>
          <cell r="HT16377">
            <v>2382</v>
          </cell>
          <cell r="HU16377">
            <v>3824</v>
          </cell>
          <cell r="HV16377">
            <v>4756</v>
          </cell>
          <cell r="HW16377">
            <v>6094</v>
          </cell>
          <cell r="HX16377">
            <v>10163</v>
          </cell>
          <cell r="HY16377">
            <v>10616</v>
          </cell>
          <cell r="HZ16377">
            <v>11434</v>
          </cell>
          <cell r="IA16377">
            <v>11722</v>
          </cell>
          <cell r="IB16377">
            <v>15628</v>
          </cell>
          <cell r="IC16377">
            <v>15782</v>
          </cell>
          <cell r="ID16377">
            <v>17479</v>
          </cell>
          <cell r="IE16377">
            <v>18413</v>
          </cell>
          <cell r="IF16377">
            <v>18413</v>
          </cell>
          <cell r="IG16377">
            <v>3500</v>
          </cell>
          <cell r="IH16377">
            <v>4474</v>
          </cell>
          <cell r="II16377">
            <v>5976</v>
          </cell>
          <cell r="IJ16377">
            <v>6441</v>
          </cell>
          <cell r="IK16377">
            <v>9952</v>
          </cell>
          <cell r="IL16377">
            <v>11178</v>
          </cell>
          <cell r="IM16377">
            <v>12672</v>
          </cell>
          <cell r="IN16377">
            <v>11530</v>
          </cell>
          <cell r="IO16377">
            <v>12273</v>
          </cell>
          <cell r="IP16377">
            <v>13778</v>
          </cell>
          <cell r="IQ16377">
            <v>16848</v>
          </cell>
          <cell r="IR16377">
            <v>17348</v>
          </cell>
          <cell r="IS16377">
            <v>18662</v>
          </cell>
          <cell r="IT16377">
            <v>12273</v>
          </cell>
        </row>
        <row r="16378">
          <cell r="GS16378" t="str">
            <v>YTD</v>
          </cell>
          <cell r="GT16378">
            <v>1252</v>
          </cell>
          <cell r="GU16378">
            <v>1730</v>
          </cell>
          <cell r="GV16378">
            <v>2673</v>
          </cell>
          <cell r="GW16378">
            <v>5410</v>
          </cell>
          <cell r="GX16378">
            <v>6300</v>
          </cell>
          <cell r="GY16378">
            <v>7265</v>
          </cell>
          <cell r="GZ16378">
            <v>8566</v>
          </cell>
          <cell r="HA16378">
            <v>10810</v>
          </cell>
          <cell r="HB16378">
            <v>11758</v>
          </cell>
          <cell r="HC16378">
            <v>12658</v>
          </cell>
          <cell r="HD16378">
            <v>13725</v>
          </cell>
          <cell r="HE16378">
            <v>17044</v>
          </cell>
          <cell r="HF16378">
            <v>17044</v>
          </cell>
          <cell r="HG16378">
            <v>18841</v>
          </cell>
          <cell r="HH16378">
            <v>20196</v>
          </cell>
          <cell r="HI16378">
            <v>21480</v>
          </cell>
          <cell r="HJ16378">
            <v>25273</v>
          </cell>
          <cell r="HK16378">
            <v>25984</v>
          </cell>
          <cell r="HL16378">
            <v>30868</v>
          </cell>
          <cell r="HM16378">
            <v>31486</v>
          </cell>
          <cell r="HN16378">
            <v>31486</v>
          </cell>
          <cell r="HO16378">
            <v>35615</v>
          </cell>
          <cell r="HP16378">
            <v>36593</v>
          </cell>
          <cell r="HQ16378">
            <v>37762</v>
          </cell>
          <cell r="HR16378">
            <v>40630</v>
          </cell>
          <cell r="HS16378">
            <v>40630</v>
          </cell>
          <cell r="HT16378">
            <v>43012</v>
          </cell>
          <cell r="HU16378">
            <v>44454</v>
          </cell>
          <cell r="HV16378">
            <v>45386</v>
          </cell>
          <cell r="HW16378">
            <v>46724</v>
          </cell>
          <cell r="HX16378">
            <v>50793</v>
          </cell>
          <cell r="HY16378">
            <v>51246</v>
          </cell>
          <cell r="HZ16378">
            <v>52064</v>
          </cell>
          <cell r="IA16378">
            <v>52352</v>
          </cell>
          <cell r="IB16378">
            <v>56258</v>
          </cell>
          <cell r="IC16378">
            <v>56412</v>
          </cell>
          <cell r="ID16378">
            <v>58109</v>
          </cell>
          <cell r="IE16378">
            <v>59043</v>
          </cell>
          <cell r="IF16378">
            <v>59043</v>
          </cell>
          <cell r="IG16378">
            <v>62543</v>
          </cell>
          <cell r="IH16378">
            <v>63517</v>
          </cell>
          <cell r="II16378">
            <v>65019</v>
          </cell>
          <cell r="IJ16378">
            <v>65484</v>
          </cell>
          <cell r="IK16378">
            <v>68995</v>
          </cell>
          <cell r="IL16378">
            <v>70221</v>
          </cell>
          <cell r="IM16378">
            <v>71715</v>
          </cell>
          <cell r="IN16378">
            <v>70573</v>
          </cell>
          <cell r="IO16378">
            <v>71316</v>
          </cell>
          <cell r="IP16378">
            <v>72821</v>
          </cell>
          <cell r="IQ16378">
            <v>75891</v>
          </cell>
          <cell r="IR16378">
            <v>76391</v>
          </cell>
          <cell r="IS16378">
            <v>77705</v>
          </cell>
          <cell r="IT16378">
            <v>77705</v>
          </cell>
        </row>
      </sheetData>
      <sheetData sheetId="3" refreshError="1">
        <row r="7">
          <cell r="A7" t="str">
            <v>Direct/Indirect Labor</v>
          </cell>
          <cell r="B7">
            <v>112</v>
          </cell>
          <cell r="C7">
            <v>120</v>
          </cell>
          <cell r="D7">
            <v>120</v>
          </cell>
          <cell r="E7">
            <v>120</v>
          </cell>
          <cell r="F7">
            <v>120</v>
          </cell>
          <cell r="G7">
            <v>112</v>
          </cell>
          <cell r="H7">
            <v>112</v>
          </cell>
          <cell r="I7">
            <v>112</v>
          </cell>
          <cell r="J7">
            <v>112</v>
          </cell>
          <cell r="K7">
            <v>114</v>
          </cell>
          <cell r="L7">
            <v>114</v>
          </cell>
          <cell r="M7">
            <v>114</v>
          </cell>
          <cell r="N7">
            <v>114</v>
          </cell>
          <cell r="O7">
            <v>114</v>
          </cell>
          <cell r="P7">
            <v>114</v>
          </cell>
          <cell r="Q7">
            <v>114</v>
          </cell>
          <cell r="R7">
            <v>114</v>
          </cell>
          <cell r="S7">
            <v>114</v>
          </cell>
          <cell r="T7">
            <v>109</v>
          </cell>
          <cell r="U7">
            <v>109</v>
          </cell>
          <cell r="V7">
            <v>109</v>
          </cell>
          <cell r="W7">
            <v>117</v>
          </cell>
          <cell r="X7">
            <v>117</v>
          </cell>
          <cell r="Y7">
            <v>117</v>
          </cell>
          <cell r="Z7">
            <v>117</v>
          </cell>
          <cell r="AA7">
            <v>117</v>
          </cell>
          <cell r="AB7">
            <v>110</v>
          </cell>
          <cell r="AC7">
            <v>110</v>
          </cell>
          <cell r="AD7">
            <v>110</v>
          </cell>
          <cell r="AE7">
            <v>110</v>
          </cell>
          <cell r="AF7">
            <v>106</v>
          </cell>
          <cell r="AG7">
            <v>106</v>
          </cell>
          <cell r="AH7">
            <v>106</v>
          </cell>
          <cell r="AI7">
            <v>106</v>
          </cell>
          <cell r="AJ7">
            <v>112</v>
          </cell>
          <cell r="AK7">
            <v>112</v>
          </cell>
          <cell r="AL7">
            <v>112</v>
          </cell>
          <cell r="AM7">
            <v>112</v>
          </cell>
          <cell r="AN7">
            <v>112</v>
          </cell>
          <cell r="AO7">
            <v>114</v>
          </cell>
          <cell r="AP7">
            <v>114</v>
          </cell>
          <cell r="AQ7">
            <v>114</v>
          </cell>
          <cell r="AR7">
            <v>114</v>
          </cell>
          <cell r="AS7">
            <v>123</v>
          </cell>
          <cell r="AT7">
            <v>123</v>
          </cell>
          <cell r="AU7">
            <v>123</v>
          </cell>
          <cell r="AV7">
            <v>123</v>
          </cell>
          <cell r="AW7">
            <v>126</v>
          </cell>
          <cell r="AX7">
            <v>126</v>
          </cell>
          <cell r="AY7">
            <v>126</v>
          </cell>
          <cell r="AZ7">
            <v>126</v>
          </cell>
          <cell r="BA7">
            <v>126</v>
          </cell>
          <cell r="BB7">
            <v>116</v>
          </cell>
        </row>
        <row r="8">
          <cell r="A8" t="str">
            <v>Administrative Labor</v>
          </cell>
          <cell r="B8">
            <v>59</v>
          </cell>
          <cell r="C8">
            <v>58</v>
          </cell>
          <cell r="D8">
            <v>58</v>
          </cell>
          <cell r="E8">
            <v>58</v>
          </cell>
          <cell r="F8">
            <v>58</v>
          </cell>
          <cell r="G8">
            <v>60</v>
          </cell>
          <cell r="H8">
            <v>60</v>
          </cell>
          <cell r="I8">
            <v>60</v>
          </cell>
          <cell r="J8">
            <v>60</v>
          </cell>
          <cell r="K8">
            <v>61</v>
          </cell>
          <cell r="L8">
            <v>61</v>
          </cell>
          <cell r="M8">
            <v>61</v>
          </cell>
          <cell r="N8">
            <v>61</v>
          </cell>
          <cell r="O8">
            <v>61</v>
          </cell>
          <cell r="P8">
            <v>61</v>
          </cell>
          <cell r="Q8">
            <v>61</v>
          </cell>
          <cell r="R8">
            <v>61</v>
          </cell>
          <cell r="S8">
            <v>61</v>
          </cell>
          <cell r="T8">
            <v>66</v>
          </cell>
          <cell r="U8">
            <v>66</v>
          </cell>
          <cell r="V8">
            <v>66</v>
          </cell>
          <cell r="W8">
            <v>62</v>
          </cell>
          <cell r="X8">
            <v>62</v>
          </cell>
          <cell r="Y8">
            <v>62</v>
          </cell>
          <cell r="Z8">
            <v>62</v>
          </cell>
          <cell r="AA8">
            <v>62</v>
          </cell>
          <cell r="AB8">
            <v>62</v>
          </cell>
          <cell r="AC8">
            <v>62</v>
          </cell>
          <cell r="AD8">
            <v>62</v>
          </cell>
          <cell r="AE8">
            <v>62</v>
          </cell>
          <cell r="AF8">
            <v>65</v>
          </cell>
          <cell r="AG8">
            <v>65</v>
          </cell>
          <cell r="AH8">
            <v>65</v>
          </cell>
          <cell r="AI8">
            <v>65</v>
          </cell>
          <cell r="AJ8">
            <v>64</v>
          </cell>
          <cell r="AK8">
            <v>64</v>
          </cell>
          <cell r="AL8">
            <v>64</v>
          </cell>
          <cell r="AM8">
            <v>64</v>
          </cell>
          <cell r="AN8">
            <v>64</v>
          </cell>
          <cell r="AO8">
            <v>68</v>
          </cell>
          <cell r="AP8">
            <v>68</v>
          </cell>
          <cell r="AQ8">
            <v>68</v>
          </cell>
          <cell r="AR8">
            <v>68</v>
          </cell>
          <cell r="AS8">
            <v>68</v>
          </cell>
          <cell r="AT8">
            <v>68</v>
          </cell>
          <cell r="AU8">
            <v>68</v>
          </cell>
          <cell r="AV8">
            <v>68</v>
          </cell>
          <cell r="AW8">
            <v>68</v>
          </cell>
          <cell r="AX8">
            <v>68</v>
          </cell>
          <cell r="AY8">
            <v>68</v>
          </cell>
          <cell r="AZ8">
            <v>68</v>
          </cell>
          <cell r="BA8">
            <v>68</v>
          </cell>
          <cell r="BB8">
            <v>65</v>
          </cell>
        </row>
        <row r="10">
          <cell r="A10" t="str">
            <v>Temporary Labor</v>
          </cell>
          <cell r="B10">
            <v>0</v>
          </cell>
          <cell r="C10">
            <v>5</v>
          </cell>
          <cell r="D10">
            <v>5</v>
          </cell>
          <cell r="E10">
            <v>5</v>
          </cell>
          <cell r="F10">
            <v>5</v>
          </cell>
          <cell r="G10">
            <v>5</v>
          </cell>
          <cell r="H10">
            <v>5</v>
          </cell>
          <cell r="I10">
            <v>5</v>
          </cell>
          <cell r="J10">
            <v>5</v>
          </cell>
          <cell r="K10">
            <v>5</v>
          </cell>
          <cell r="L10">
            <v>5</v>
          </cell>
          <cell r="M10">
            <v>5</v>
          </cell>
          <cell r="N10">
            <v>5</v>
          </cell>
          <cell r="O10">
            <v>5</v>
          </cell>
          <cell r="P10">
            <v>5</v>
          </cell>
          <cell r="Q10">
            <v>5</v>
          </cell>
          <cell r="R10">
            <v>5</v>
          </cell>
          <cell r="S10">
            <v>5</v>
          </cell>
        </row>
      </sheetData>
      <sheetData sheetId="4" refreshError="1">
        <row r="16358">
          <cell r="GT16358" t="str">
            <v>1 - 30</v>
          </cell>
          <cell r="GV16358">
            <v>573108.80000000005</v>
          </cell>
          <cell r="GW16358">
            <v>1606178.31</v>
          </cell>
          <cell r="GX16358">
            <v>849986.23</v>
          </cell>
          <cell r="GY16358">
            <v>983814.33</v>
          </cell>
          <cell r="GZ16358">
            <v>822790.57</v>
          </cell>
          <cell r="HA16358">
            <v>217344.93</v>
          </cell>
          <cell r="HB16358">
            <v>317342.03000000003</v>
          </cell>
          <cell r="HC16358">
            <v>348922.09</v>
          </cell>
          <cell r="HD16358">
            <v>532996.77</v>
          </cell>
          <cell r="HE16358">
            <v>294659.84000000003</v>
          </cell>
          <cell r="HF16358">
            <v>458907.36</v>
          </cell>
          <cell r="HG16358">
            <v>239979.18</v>
          </cell>
          <cell r="HH16358">
            <v>235513.87</v>
          </cell>
          <cell r="HI16358">
            <v>35822.080000000002</v>
          </cell>
          <cell r="HJ16358">
            <v>190400.83</v>
          </cell>
          <cell r="HK16358">
            <v>285613.11</v>
          </cell>
          <cell r="HL16358">
            <v>470476.29</v>
          </cell>
          <cell r="HM16358">
            <v>257149.56</v>
          </cell>
          <cell r="HN16358">
            <v>212137.07</v>
          </cell>
          <cell r="HO16358">
            <v>218820.79</v>
          </cell>
          <cell r="HP16358">
            <v>443993.69</v>
          </cell>
          <cell r="HQ16358">
            <v>658593.97</v>
          </cell>
          <cell r="HR16358">
            <v>675302.53</v>
          </cell>
          <cell r="HS16358">
            <v>377845.54</v>
          </cell>
          <cell r="HT16358">
            <v>440530.11</v>
          </cell>
          <cell r="HU16358">
            <v>360565.9</v>
          </cell>
          <cell r="HV16358">
            <v>680816.48</v>
          </cell>
          <cell r="HW16358">
            <v>921256.65</v>
          </cell>
          <cell r="HX16358">
            <v>739158.35</v>
          </cell>
          <cell r="HY16358">
            <v>863017.32</v>
          </cell>
          <cell r="HZ16358">
            <v>1554713.63</v>
          </cell>
          <cell r="IA16358">
            <v>1558705.1</v>
          </cell>
          <cell r="IB16358">
            <v>1802140.37</v>
          </cell>
          <cell r="IC16358">
            <v>190682.45</v>
          </cell>
          <cell r="ID16358">
            <v>356438.38</v>
          </cell>
          <cell r="IE16358">
            <v>1027622.99</v>
          </cell>
          <cell r="IF16358">
            <v>1471110.04</v>
          </cell>
          <cell r="IG16358">
            <v>1734642.81</v>
          </cell>
          <cell r="IH16358">
            <v>1946723.42</v>
          </cell>
          <cell r="II16358">
            <v>2082812.98</v>
          </cell>
          <cell r="IJ16358">
            <v>2225264.7200000002</v>
          </cell>
          <cell r="IK16358">
            <v>2129771.34</v>
          </cell>
          <cell r="IL16358">
            <v>1957407.8</v>
          </cell>
          <cell r="IM16358">
            <v>1878503.85</v>
          </cell>
          <cell r="IN16358">
            <v>1933599.88</v>
          </cell>
          <cell r="IO16358">
            <v>1380442.81</v>
          </cell>
          <cell r="IP16358">
            <v>1511902.46</v>
          </cell>
          <cell r="IQ16358">
            <v>916287.84</v>
          </cell>
          <cell r="IR16358">
            <v>1547046.03</v>
          </cell>
          <cell r="IS16358">
            <v>1746615.07</v>
          </cell>
          <cell r="IT16358">
            <v>1615135.72</v>
          </cell>
          <cell r="IU16358">
            <v>1793615.36</v>
          </cell>
          <cell r="IV16358">
            <v>0</v>
          </cell>
        </row>
        <row r="16359">
          <cell r="GT16359" t="str">
            <v>31 - 60</v>
          </cell>
          <cell r="GV16359">
            <v>254372.21</v>
          </cell>
          <cell r="GW16359">
            <v>194529.28</v>
          </cell>
          <cell r="GX16359">
            <v>213424.67</v>
          </cell>
          <cell r="GY16359">
            <v>110203.12</v>
          </cell>
          <cell r="GZ16359">
            <v>270268.95</v>
          </cell>
          <cell r="HA16359">
            <v>732213.99</v>
          </cell>
          <cell r="HB16359">
            <v>635396.04</v>
          </cell>
          <cell r="HC16359">
            <v>381959.85</v>
          </cell>
          <cell r="HD16359">
            <v>352755.89</v>
          </cell>
          <cell r="HE16359">
            <v>45112.63</v>
          </cell>
          <cell r="HF16359">
            <v>86112.960000000006</v>
          </cell>
          <cell r="HG16359">
            <v>253417.75</v>
          </cell>
          <cell r="HH16359">
            <v>211379.96</v>
          </cell>
          <cell r="HI16359">
            <v>237376.07</v>
          </cell>
          <cell r="HJ16359">
            <v>8958.52</v>
          </cell>
          <cell r="HK16359">
            <v>8958.52</v>
          </cell>
          <cell r="HL16359">
            <v>3128.79</v>
          </cell>
          <cell r="HM16359">
            <v>3128.79</v>
          </cell>
          <cell r="HN16359">
            <v>0</v>
          </cell>
          <cell r="HO16359">
            <v>0</v>
          </cell>
          <cell r="HP16359">
            <v>17444.52</v>
          </cell>
          <cell r="HQ16359">
            <v>25967.93</v>
          </cell>
          <cell r="HR16359">
            <v>45532.160000000003</v>
          </cell>
          <cell r="HS16359">
            <v>41217.730000000003</v>
          </cell>
          <cell r="HT16359">
            <v>68397.95</v>
          </cell>
          <cell r="HU16359">
            <v>78502.509999999995</v>
          </cell>
          <cell r="HV16359">
            <v>104660.14</v>
          </cell>
          <cell r="HW16359">
            <v>60282.14</v>
          </cell>
          <cell r="HX16359">
            <v>60282.14</v>
          </cell>
          <cell r="HY16359">
            <v>90850</v>
          </cell>
          <cell r="HZ16359">
            <v>213918.18</v>
          </cell>
          <cell r="IA16359">
            <v>304511.95</v>
          </cell>
          <cell r="IB16359">
            <v>228665.24</v>
          </cell>
          <cell r="IC16359">
            <v>0</v>
          </cell>
          <cell r="ID16359">
            <v>0</v>
          </cell>
          <cell r="IE16359">
            <v>0</v>
          </cell>
          <cell r="IF16359">
            <v>0</v>
          </cell>
          <cell r="IG16359">
            <v>0</v>
          </cell>
          <cell r="IH16359">
            <v>207199.96</v>
          </cell>
          <cell r="II16359">
            <v>511441.39</v>
          </cell>
          <cell r="IJ16359">
            <v>775217.08</v>
          </cell>
          <cell r="IK16359">
            <v>1134453.1599999999</v>
          </cell>
          <cell r="IL16359">
            <v>1292735.69</v>
          </cell>
          <cell r="IM16359">
            <v>1167308.3400000001</v>
          </cell>
          <cell r="IN16359">
            <v>1608809.82</v>
          </cell>
          <cell r="IO16359">
            <v>1237687.95</v>
          </cell>
          <cell r="IP16359">
            <v>648278.07999999996</v>
          </cell>
          <cell r="IQ16359">
            <v>543716.53</v>
          </cell>
          <cell r="IR16359">
            <v>869348.75</v>
          </cell>
          <cell r="IS16359">
            <v>1019128.43</v>
          </cell>
          <cell r="IT16359">
            <v>896502.63</v>
          </cell>
          <cell r="IU16359">
            <v>965673.92</v>
          </cell>
          <cell r="IV16359">
            <v>0</v>
          </cell>
        </row>
        <row r="16360">
          <cell r="GT16360" t="str">
            <v>61 - 90</v>
          </cell>
          <cell r="GV16360">
            <v>40100.75</v>
          </cell>
          <cell r="GW16360">
            <v>28989.57</v>
          </cell>
          <cell r="GX16360">
            <v>63623.86</v>
          </cell>
          <cell r="GY16360">
            <v>120033.09</v>
          </cell>
          <cell r="GZ16360">
            <v>95174.11</v>
          </cell>
          <cell r="HA16360">
            <v>54112.26</v>
          </cell>
          <cell r="HB16360">
            <v>23249.17</v>
          </cell>
          <cell r="HC16360">
            <v>0</v>
          </cell>
          <cell r="HD16360">
            <v>0</v>
          </cell>
          <cell r="HE16360">
            <v>99854.94</v>
          </cell>
          <cell r="HF16360">
            <v>55639.57</v>
          </cell>
          <cell r="HG16360">
            <v>50802.39</v>
          </cell>
          <cell r="HH16360">
            <v>0</v>
          </cell>
          <cell r="HI16360">
            <v>0</v>
          </cell>
          <cell r="HJ16360">
            <v>0</v>
          </cell>
          <cell r="HK16360">
            <v>0</v>
          </cell>
          <cell r="HL16360">
            <v>5829.73</v>
          </cell>
          <cell r="HM16360">
            <v>5829.73</v>
          </cell>
          <cell r="HN16360">
            <v>0</v>
          </cell>
          <cell r="HO16360">
            <v>0</v>
          </cell>
          <cell r="HP16360">
            <v>0</v>
          </cell>
          <cell r="HQ16360">
            <v>0</v>
          </cell>
          <cell r="HR16360">
            <v>0</v>
          </cell>
          <cell r="HS16360">
            <v>0</v>
          </cell>
          <cell r="HT16360">
            <v>0</v>
          </cell>
          <cell r="HU16360">
            <v>0</v>
          </cell>
          <cell r="HV16360">
            <v>0</v>
          </cell>
          <cell r="HW16360">
            <v>0</v>
          </cell>
          <cell r="HX16360">
            <v>0</v>
          </cell>
          <cell r="HY16360">
            <v>0</v>
          </cell>
          <cell r="HZ16360">
            <v>0</v>
          </cell>
          <cell r="IA16360">
            <v>0</v>
          </cell>
          <cell r="IB16360">
            <v>0</v>
          </cell>
          <cell r="IC16360">
            <v>0</v>
          </cell>
          <cell r="ID16360">
            <v>0</v>
          </cell>
          <cell r="IE16360">
            <v>0</v>
          </cell>
          <cell r="IF16360">
            <v>0</v>
          </cell>
          <cell r="IG16360">
            <v>0</v>
          </cell>
          <cell r="IH16360">
            <v>0</v>
          </cell>
          <cell r="II16360">
            <v>0</v>
          </cell>
          <cell r="IJ16360">
            <v>0</v>
          </cell>
          <cell r="IK16360">
            <v>0</v>
          </cell>
          <cell r="IL16360">
            <v>42351.59</v>
          </cell>
          <cell r="IM16360">
            <v>213082.85</v>
          </cell>
          <cell r="IN16360">
            <v>214847.39</v>
          </cell>
          <cell r="IO16360">
            <v>495546.42</v>
          </cell>
          <cell r="IP16360">
            <v>318773.07</v>
          </cell>
          <cell r="IQ16360">
            <v>259195.88</v>
          </cell>
          <cell r="IR16360">
            <v>552282.62</v>
          </cell>
          <cell r="IS16360">
            <v>390410.96</v>
          </cell>
          <cell r="IT16360">
            <v>502799</v>
          </cell>
          <cell r="IU16360">
            <v>450474.86</v>
          </cell>
          <cell r="IV16360">
            <v>0</v>
          </cell>
        </row>
        <row r="16361">
          <cell r="GT16361" t="str">
            <v>Over 90</v>
          </cell>
          <cell r="GV16361">
            <v>280759.71999999997</v>
          </cell>
          <cell r="GW16361">
            <v>280836.21000000002</v>
          </cell>
          <cell r="GX16361">
            <v>299328.77</v>
          </cell>
          <cell r="GY16361">
            <v>385129.29</v>
          </cell>
          <cell r="GZ16361">
            <v>365627.48</v>
          </cell>
          <cell r="HA16361">
            <v>316022.87</v>
          </cell>
          <cell r="HB16361">
            <v>272601.53000000003</v>
          </cell>
          <cell r="HC16361">
            <v>0</v>
          </cell>
          <cell r="HD16361">
            <v>0</v>
          </cell>
          <cell r="HE16361">
            <v>0</v>
          </cell>
          <cell r="HF16361">
            <v>0</v>
          </cell>
          <cell r="HG16361">
            <v>0</v>
          </cell>
          <cell r="HH16361">
            <v>0</v>
          </cell>
          <cell r="HI16361">
            <v>0</v>
          </cell>
          <cell r="HJ16361">
            <v>0</v>
          </cell>
          <cell r="HK16361">
            <v>0</v>
          </cell>
          <cell r="HL16361">
            <v>0</v>
          </cell>
          <cell r="HM16361">
            <v>0</v>
          </cell>
          <cell r="HN16361">
            <v>0</v>
          </cell>
          <cell r="HO16361">
            <v>0</v>
          </cell>
          <cell r="HP16361">
            <v>0</v>
          </cell>
          <cell r="HQ16361">
            <v>0</v>
          </cell>
          <cell r="HR16361">
            <v>0</v>
          </cell>
          <cell r="HS16361">
            <v>0</v>
          </cell>
          <cell r="HT16361">
            <v>0</v>
          </cell>
          <cell r="HU16361">
            <v>0</v>
          </cell>
          <cell r="HV16361">
            <v>0</v>
          </cell>
          <cell r="HW16361">
            <v>0</v>
          </cell>
          <cell r="HX16361">
            <v>0</v>
          </cell>
          <cell r="HY16361">
            <v>0</v>
          </cell>
          <cell r="HZ16361">
            <v>0</v>
          </cell>
          <cell r="IA16361">
            <v>0</v>
          </cell>
          <cell r="IB16361">
            <v>0</v>
          </cell>
          <cell r="IC16361">
            <v>0</v>
          </cell>
          <cell r="ID16361">
            <v>0</v>
          </cell>
          <cell r="IE16361">
            <v>0</v>
          </cell>
          <cell r="IF16361">
            <v>0</v>
          </cell>
          <cell r="IG16361">
            <v>0</v>
          </cell>
          <cell r="IH16361">
            <v>0</v>
          </cell>
          <cell r="II16361">
            <v>0</v>
          </cell>
          <cell r="IJ16361">
            <v>0</v>
          </cell>
          <cell r="IK16361">
            <v>0</v>
          </cell>
          <cell r="IL16361">
            <v>0</v>
          </cell>
          <cell r="IM16361">
            <v>0</v>
          </cell>
          <cell r="IN16361">
            <v>0</v>
          </cell>
          <cell r="IO16361">
            <v>0</v>
          </cell>
          <cell r="IP16361">
            <v>40395.35</v>
          </cell>
          <cell r="IQ16361">
            <v>0</v>
          </cell>
          <cell r="IR16361">
            <v>0</v>
          </cell>
          <cell r="IS16361">
            <v>160219.32</v>
          </cell>
          <cell r="IT16361">
            <v>224959.13</v>
          </cell>
          <cell r="IU16361">
            <v>242336.83</v>
          </cell>
          <cell r="IV16361">
            <v>0</v>
          </cell>
        </row>
        <row r="16369">
          <cell r="GT16369" t="str">
            <v>Maint &amp; Repair</v>
          </cell>
          <cell r="GV16369">
            <v>1</v>
          </cell>
          <cell r="GW16369">
            <v>2</v>
          </cell>
          <cell r="GX16369">
            <v>3</v>
          </cell>
          <cell r="GY16369">
            <v>4</v>
          </cell>
          <cell r="GZ16369">
            <v>5</v>
          </cell>
          <cell r="HA16369">
            <v>6</v>
          </cell>
          <cell r="HB16369">
            <v>7</v>
          </cell>
          <cell r="HC16369">
            <v>8</v>
          </cell>
          <cell r="HD16369">
            <v>9</v>
          </cell>
          <cell r="HE16369">
            <v>10</v>
          </cell>
          <cell r="HF16369">
            <v>11</v>
          </cell>
          <cell r="HG16369">
            <v>12</v>
          </cell>
          <cell r="HH16369">
            <v>13</v>
          </cell>
          <cell r="HI16369">
            <v>14</v>
          </cell>
          <cell r="HJ16369">
            <v>15</v>
          </cell>
          <cell r="HK16369">
            <v>16</v>
          </cell>
          <cell r="HL16369">
            <v>17</v>
          </cell>
          <cell r="HM16369">
            <v>18</v>
          </cell>
          <cell r="HN16369">
            <v>19</v>
          </cell>
          <cell r="HO16369">
            <v>20</v>
          </cell>
          <cell r="HP16369">
            <v>21</v>
          </cell>
          <cell r="HQ16369">
            <v>22</v>
          </cell>
          <cell r="HR16369">
            <v>23</v>
          </cell>
          <cell r="HS16369">
            <v>24</v>
          </cell>
          <cell r="HT16369">
            <v>25</v>
          </cell>
          <cell r="HU16369">
            <v>26</v>
          </cell>
          <cell r="HV16369">
            <v>27</v>
          </cell>
          <cell r="HW16369">
            <v>28</v>
          </cell>
          <cell r="HX16369">
            <v>29</v>
          </cell>
          <cell r="HY16369">
            <v>30</v>
          </cell>
          <cell r="HZ16369">
            <v>31</v>
          </cell>
          <cell r="IA16369">
            <v>32</v>
          </cell>
          <cell r="IB16369">
            <v>33</v>
          </cell>
          <cell r="IC16369">
            <v>34</v>
          </cell>
          <cell r="ID16369">
            <v>35</v>
          </cell>
          <cell r="IE16369">
            <v>36</v>
          </cell>
          <cell r="IF16369">
            <v>37</v>
          </cell>
          <cell r="IG16369">
            <v>38</v>
          </cell>
          <cell r="IH16369">
            <v>39</v>
          </cell>
          <cell r="II16369">
            <v>40</v>
          </cell>
          <cell r="IJ16369">
            <v>41</v>
          </cell>
          <cell r="IK16369">
            <v>42</v>
          </cell>
          <cell r="IL16369">
            <v>43</v>
          </cell>
          <cell r="IM16369">
            <v>44</v>
          </cell>
          <cell r="IN16369">
            <v>45</v>
          </cell>
          <cell r="IO16369">
            <v>46</v>
          </cell>
          <cell r="IP16369">
            <v>47</v>
          </cell>
          <cell r="IQ16369">
            <v>48</v>
          </cell>
          <cell r="IR16369">
            <v>49</v>
          </cell>
          <cell r="IS16369">
            <v>50</v>
          </cell>
          <cell r="IT16369">
            <v>51</v>
          </cell>
          <cell r="IU16369">
            <v>52</v>
          </cell>
          <cell r="IV16369">
            <v>53</v>
          </cell>
        </row>
        <row r="16370">
          <cell r="GT16370" t="str">
            <v>Maint&amp;Repair Parts</v>
          </cell>
          <cell r="GV16370">
            <v>612975.05000000005</v>
          </cell>
          <cell r="GW16370">
            <v>606210.15</v>
          </cell>
          <cell r="GX16370">
            <v>605857.44999999995</v>
          </cell>
          <cell r="GY16370">
            <v>587356.9</v>
          </cell>
          <cell r="GZ16370">
            <v>585707.72</v>
          </cell>
          <cell r="HA16370">
            <v>582374.15</v>
          </cell>
          <cell r="HB16370">
            <v>581257.13</v>
          </cell>
          <cell r="HC16370">
            <v>583229.07999999996</v>
          </cell>
          <cell r="HD16370">
            <v>592969.63</v>
          </cell>
          <cell r="HE16370">
            <v>582859.53</v>
          </cell>
          <cell r="HF16370">
            <v>583185.34</v>
          </cell>
          <cell r="HG16370">
            <v>578795.23</v>
          </cell>
          <cell r="HH16370">
            <v>575326.56000000006</v>
          </cell>
          <cell r="HI16370">
            <v>578337.02</v>
          </cell>
          <cell r="HJ16370">
            <v>575950.92000000004</v>
          </cell>
          <cell r="HK16370">
            <v>574134.68000000005</v>
          </cell>
          <cell r="HL16370">
            <v>578940.04</v>
          </cell>
          <cell r="HM16370">
            <v>575514.99</v>
          </cell>
          <cell r="HN16370">
            <v>572924.06999999995</v>
          </cell>
          <cell r="HO16370">
            <v>572186.53</v>
          </cell>
          <cell r="HP16370">
            <v>578377.86</v>
          </cell>
          <cell r="HQ16370">
            <v>578556.62</v>
          </cell>
          <cell r="HR16370">
            <v>581081.66</v>
          </cell>
          <cell r="HS16370">
            <v>581273.44999999995</v>
          </cell>
          <cell r="HT16370">
            <v>593310.26</v>
          </cell>
          <cell r="HU16370">
            <v>595639.94999999995</v>
          </cell>
          <cell r="HV16370">
            <v>613231.5</v>
          </cell>
          <cell r="HW16370">
            <v>610222.74</v>
          </cell>
          <cell r="HX16370">
            <v>613055.38</v>
          </cell>
          <cell r="HY16370">
            <v>601878.87</v>
          </cell>
          <cell r="HZ16370">
            <v>598843.88</v>
          </cell>
          <cell r="IA16370">
            <v>610874.51</v>
          </cell>
          <cell r="IB16370">
            <v>605603.38</v>
          </cell>
          <cell r="IC16370">
            <v>616046.22</v>
          </cell>
          <cell r="ID16370">
            <v>611144.01</v>
          </cell>
          <cell r="IE16370">
            <v>612410.36</v>
          </cell>
          <cell r="IF16370">
            <v>594925.93000000005</v>
          </cell>
          <cell r="IG16370">
            <v>594743.23</v>
          </cell>
          <cell r="IH16370">
            <v>578732.91</v>
          </cell>
          <cell r="II16370">
            <v>588931.13</v>
          </cell>
          <cell r="IJ16370">
            <v>589115.71</v>
          </cell>
          <cell r="IK16370">
            <v>587655.07999999996</v>
          </cell>
          <cell r="IL16370">
            <v>595271.86</v>
          </cell>
          <cell r="IM16370">
            <v>595025.42000000004</v>
          </cell>
          <cell r="IN16370">
            <v>598460.28</v>
          </cell>
          <cell r="IO16370">
            <v>595735.30000000005</v>
          </cell>
          <cell r="IP16370">
            <v>599183.38</v>
          </cell>
          <cell r="IQ16370">
            <v>599986.74</v>
          </cell>
          <cell r="IR16370">
            <v>594524.73</v>
          </cell>
          <cell r="IS16370">
            <v>596881.65</v>
          </cell>
          <cell r="IT16370">
            <v>596677.93999999994</v>
          </cell>
          <cell r="IU16370">
            <v>605090.31000000006</v>
          </cell>
          <cell r="IV16370">
            <v>0</v>
          </cell>
        </row>
        <row r="16372">
          <cell r="GT16372" t="str">
            <v>SINKS PIECES</v>
          </cell>
          <cell r="GV16372">
            <v>1</v>
          </cell>
          <cell r="GW16372">
            <v>2</v>
          </cell>
          <cell r="GX16372">
            <v>3</v>
          </cell>
          <cell r="GY16372">
            <v>4</v>
          </cell>
          <cell r="GZ16372">
            <v>5</v>
          </cell>
          <cell r="HA16372">
            <v>6</v>
          </cell>
          <cell r="HB16372">
            <v>7</v>
          </cell>
          <cell r="HC16372">
            <v>8</v>
          </cell>
          <cell r="HD16372">
            <v>9</v>
          </cell>
          <cell r="HE16372">
            <v>10</v>
          </cell>
          <cell r="HF16372">
            <v>11</v>
          </cell>
          <cell r="HG16372">
            <v>12</v>
          </cell>
          <cell r="HH16372">
            <v>13</v>
          </cell>
          <cell r="HI16372">
            <v>14</v>
          </cell>
          <cell r="HJ16372">
            <v>15</v>
          </cell>
          <cell r="HK16372">
            <v>16</v>
          </cell>
          <cell r="HL16372">
            <v>17</v>
          </cell>
          <cell r="HM16372">
            <v>18</v>
          </cell>
          <cell r="HN16372">
            <v>19</v>
          </cell>
          <cell r="HO16372">
            <v>20</v>
          </cell>
          <cell r="HP16372">
            <v>21</v>
          </cell>
          <cell r="HQ16372">
            <v>22</v>
          </cell>
          <cell r="HR16372">
            <v>23</v>
          </cell>
          <cell r="HS16372">
            <v>24</v>
          </cell>
          <cell r="HT16372">
            <v>25</v>
          </cell>
          <cell r="HU16372">
            <v>26</v>
          </cell>
          <cell r="HV16372">
            <v>27</v>
          </cell>
          <cell r="HW16372">
            <v>28</v>
          </cell>
          <cell r="HX16372">
            <v>29</v>
          </cell>
          <cell r="HY16372">
            <v>30</v>
          </cell>
          <cell r="HZ16372">
            <v>31</v>
          </cell>
          <cell r="IA16372">
            <v>32</v>
          </cell>
          <cell r="IB16372">
            <v>33</v>
          </cell>
          <cell r="IC16372">
            <v>34</v>
          </cell>
          <cell r="ID16372">
            <v>35</v>
          </cell>
          <cell r="IE16372">
            <v>36</v>
          </cell>
          <cell r="IF16372">
            <v>37</v>
          </cell>
          <cell r="IG16372">
            <v>38</v>
          </cell>
          <cell r="IH16372">
            <v>39</v>
          </cell>
          <cell r="II16372">
            <v>40</v>
          </cell>
          <cell r="IJ16372">
            <v>41</v>
          </cell>
          <cell r="IK16372">
            <v>42</v>
          </cell>
          <cell r="IL16372">
            <v>43</v>
          </cell>
          <cell r="IM16372">
            <v>44</v>
          </cell>
          <cell r="IN16372">
            <v>45</v>
          </cell>
          <cell r="IO16372">
            <v>46</v>
          </cell>
          <cell r="IP16372">
            <v>47</v>
          </cell>
          <cell r="IQ16372">
            <v>48</v>
          </cell>
          <cell r="IR16372">
            <v>49</v>
          </cell>
          <cell r="IS16372">
            <v>50</v>
          </cell>
          <cell r="IT16372">
            <v>51</v>
          </cell>
          <cell r="IU16372">
            <v>52</v>
          </cell>
          <cell r="IV16372">
            <v>53</v>
          </cell>
        </row>
        <row r="16373">
          <cell r="GT16373" t="str">
            <v>Architect-Whirlpool</v>
          </cell>
          <cell r="GV16373">
            <v>0</v>
          </cell>
          <cell r="GW16373">
            <v>0</v>
          </cell>
          <cell r="GX16373">
            <v>0</v>
          </cell>
          <cell r="GY16373">
            <v>0</v>
          </cell>
          <cell r="GZ16373">
            <v>0</v>
          </cell>
          <cell r="HA16373">
            <v>0</v>
          </cell>
          <cell r="HB16373">
            <v>0</v>
          </cell>
          <cell r="HC16373">
            <v>1069</v>
          </cell>
          <cell r="HD16373">
            <v>981</v>
          </cell>
          <cell r="HE16373">
            <v>849</v>
          </cell>
          <cell r="HF16373">
            <v>829</v>
          </cell>
          <cell r="HG16373">
            <v>811</v>
          </cell>
          <cell r="HH16373">
            <v>814</v>
          </cell>
          <cell r="HI16373">
            <v>803</v>
          </cell>
          <cell r="HJ16373">
            <v>779</v>
          </cell>
          <cell r="HK16373">
            <v>759</v>
          </cell>
          <cell r="HL16373">
            <v>827</v>
          </cell>
          <cell r="HM16373">
            <v>900</v>
          </cell>
          <cell r="HN16373">
            <v>897</v>
          </cell>
          <cell r="HO16373">
            <v>852</v>
          </cell>
          <cell r="HP16373">
            <v>836</v>
          </cell>
          <cell r="HQ16373">
            <v>884</v>
          </cell>
          <cell r="HR16373">
            <v>840</v>
          </cell>
          <cell r="HS16373">
            <v>829</v>
          </cell>
          <cell r="HT16373">
            <v>796</v>
          </cell>
          <cell r="HU16373">
            <v>740</v>
          </cell>
          <cell r="HV16373">
            <v>859</v>
          </cell>
          <cell r="HW16373">
            <v>851</v>
          </cell>
          <cell r="HX16373">
            <v>803</v>
          </cell>
          <cell r="HY16373">
            <v>788</v>
          </cell>
          <cell r="HZ16373">
            <v>763</v>
          </cell>
          <cell r="IA16373">
            <v>742</v>
          </cell>
          <cell r="IB16373">
            <v>711</v>
          </cell>
          <cell r="IC16373">
            <v>702</v>
          </cell>
          <cell r="ID16373">
            <v>667</v>
          </cell>
          <cell r="IE16373">
            <v>726</v>
          </cell>
          <cell r="IF16373">
            <v>688</v>
          </cell>
          <cell r="IG16373">
            <v>715</v>
          </cell>
          <cell r="IH16373">
            <v>707</v>
          </cell>
          <cell r="II16373">
            <v>784</v>
          </cell>
          <cell r="IJ16373">
            <v>759</v>
          </cell>
          <cell r="IK16373">
            <v>736</v>
          </cell>
          <cell r="IL16373">
            <v>605</v>
          </cell>
          <cell r="IM16373">
            <v>585</v>
          </cell>
          <cell r="IN16373">
            <v>632</v>
          </cell>
          <cell r="IO16373">
            <v>577</v>
          </cell>
          <cell r="IP16373">
            <v>581</v>
          </cell>
          <cell r="IQ16373">
            <v>564</v>
          </cell>
          <cell r="IR16373">
            <v>535</v>
          </cell>
          <cell r="IS16373">
            <v>511</v>
          </cell>
          <cell r="IT16373">
            <v>480</v>
          </cell>
          <cell r="IU16373">
            <v>481</v>
          </cell>
          <cell r="IV16373">
            <v>0</v>
          </cell>
        </row>
        <row r="16374">
          <cell r="GT16374" t="str">
            <v>FHP</v>
          </cell>
          <cell r="GV16374">
            <v>24976</v>
          </cell>
          <cell r="GW16374">
            <v>24025</v>
          </cell>
          <cell r="GX16374">
            <v>26495</v>
          </cell>
          <cell r="GY16374">
            <v>27323</v>
          </cell>
          <cell r="GZ16374">
            <v>30844</v>
          </cell>
          <cell r="HA16374">
            <v>32290</v>
          </cell>
          <cell r="HB16374">
            <v>32188</v>
          </cell>
          <cell r="HC16374">
            <v>32774</v>
          </cell>
          <cell r="HD16374">
            <v>33975</v>
          </cell>
          <cell r="HE16374">
            <v>32592</v>
          </cell>
          <cell r="HF16374">
            <v>32625</v>
          </cell>
          <cell r="HG16374">
            <v>31394</v>
          </cell>
          <cell r="HH16374">
            <v>33315</v>
          </cell>
          <cell r="HI16374">
            <v>30231</v>
          </cell>
          <cell r="HJ16374">
            <v>25324</v>
          </cell>
          <cell r="HK16374">
            <v>25656</v>
          </cell>
          <cell r="HL16374">
            <v>26726</v>
          </cell>
          <cell r="HM16374">
            <v>31127</v>
          </cell>
          <cell r="HN16374">
            <v>30857</v>
          </cell>
          <cell r="HO16374">
            <v>36003</v>
          </cell>
          <cell r="HP16374">
            <v>37240</v>
          </cell>
          <cell r="HQ16374">
            <v>34817</v>
          </cell>
          <cell r="HR16374">
            <v>36943</v>
          </cell>
          <cell r="HS16374">
            <v>33630</v>
          </cell>
          <cell r="HT16374">
            <v>43438</v>
          </cell>
          <cell r="HU16374">
            <v>42783</v>
          </cell>
          <cell r="HV16374">
            <v>38938</v>
          </cell>
          <cell r="HW16374">
            <v>35678</v>
          </cell>
          <cell r="HX16374">
            <v>39631</v>
          </cell>
          <cell r="HY16374">
            <v>45807</v>
          </cell>
          <cell r="HZ16374">
            <v>52477</v>
          </cell>
          <cell r="IA16374">
            <v>47434</v>
          </cell>
          <cell r="IB16374">
            <v>54797</v>
          </cell>
          <cell r="IC16374">
            <v>58867</v>
          </cell>
          <cell r="ID16374">
            <v>57906</v>
          </cell>
          <cell r="IE16374">
            <v>57210</v>
          </cell>
          <cell r="IF16374">
            <v>53628</v>
          </cell>
          <cell r="IG16374">
            <v>62419</v>
          </cell>
          <cell r="IH16374">
            <v>63059</v>
          </cell>
          <cell r="II16374">
            <v>58540</v>
          </cell>
          <cell r="IJ16374">
            <v>51856</v>
          </cell>
          <cell r="IK16374">
            <v>47829</v>
          </cell>
          <cell r="IL16374">
            <v>52067</v>
          </cell>
          <cell r="IM16374">
            <v>48727</v>
          </cell>
          <cell r="IN16374">
            <v>52648</v>
          </cell>
          <cell r="IO16374">
            <v>49784</v>
          </cell>
          <cell r="IP16374">
            <v>41901</v>
          </cell>
          <cell r="IQ16374">
            <v>42521</v>
          </cell>
          <cell r="IR16374">
            <v>43646</v>
          </cell>
          <cell r="IS16374">
            <v>44526</v>
          </cell>
          <cell r="IT16374">
            <v>52596</v>
          </cell>
          <cell r="IU16374">
            <v>42712</v>
          </cell>
          <cell r="IV16374">
            <v>0</v>
          </cell>
        </row>
        <row r="16375">
          <cell r="GT16375" t="str">
            <v>Franke-USA</v>
          </cell>
          <cell r="GV16375">
            <v>12224</v>
          </cell>
          <cell r="GW16375">
            <v>11440</v>
          </cell>
          <cell r="GX16375">
            <v>12334</v>
          </cell>
          <cell r="GY16375">
            <v>11454</v>
          </cell>
          <cell r="GZ16375">
            <v>11578</v>
          </cell>
          <cell r="HA16375">
            <v>12941</v>
          </cell>
          <cell r="HB16375">
            <v>13475</v>
          </cell>
          <cell r="HC16375">
            <v>13051</v>
          </cell>
          <cell r="HD16375">
            <v>10982</v>
          </cell>
          <cell r="HE16375">
            <v>11310</v>
          </cell>
          <cell r="HF16375">
            <v>10648</v>
          </cell>
          <cell r="HG16375">
            <v>11202</v>
          </cell>
          <cell r="HH16375">
            <v>11322</v>
          </cell>
          <cell r="HI16375">
            <v>10585</v>
          </cell>
          <cell r="HJ16375">
            <v>10909</v>
          </cell>
          <cell r="HK16375">
            <v>11952</v>
          </cell>
          <cell r="HL16375">
            <v>13432</v>
          </cell>
          <cell r="HM16375">
            <v>14149</v>
          </cell>
          <cell r="HN16375">
            <v>13008</v>
          </cell>
          <cell r="HO16375">
            <v>15388</v>
          </cell>
          <cell r="HP16375">
            <v>15729</v>
          </cell>
          <cell r="HQ16375">
            <v>17708</v>
          </cell>
          <cell r="HR16375">
            <v>16436</v>
          </cell>
          <cell r="HS16375">
            <v>17037</v>
          </cell>
          <cell r="HT16375">
            <v>16922</v>
          </cell>
          <cell r="HU16375">
            <v>18439</v>
          </cell>
          <cell r="HV16375">
            <v>17474</v>
          </cell>
          <cell r="HW16375">
            <v>17222</v>
          </cell>
          <cell r="HX16375">
            <v>19709</v>
          </cell>
          <cell r="HY16375">
            <v>21406</v>
          </cell>
          <cell r="HZ16375">
            <v>21208</v>
          </cell>
          <cell r="IA16375">
            <v>18950</v>
          </cell>
          <cell r="IB16375">
            <v>20704</v>
          </cell>
          <cell r="IC16375">
            <v>20889</v>
          </cell>
          <cell r="ID16375">
            <v>20504</v>
          </cell>
          <cell r="IE16375">
            <v>18131</v>
          </cell>
          <cell r="IF16375">
            <v>16690</v>
          </cell>
          <cell r="IG16375">
            <v>20902</v>
          </cell>
          <cell r="IH16375">
            <v>19987</v>
          </cell>
          <cell r="II16375">
            <v>20206</v>
          </cell>
          <cell r="IJ16375">
            <v>18022</v>
          </cell>
          <cell r="IK16375">
            <v>16801</v>
          </cell>
          <cell r="IL16375">
            <v>17514</v>
          </cell>
          <cell r="IM16375">
            <v>15904</v>
          </cell>
          <cell r="IN16375">
            <v>16432</v>
          </cell>
          <cell r="IO16375">
            <v>15388</v>
          </cell>
          <cell r="IP16375">
            <v>13492</v>
          </cell>
          <cell r="IQ16375">
            <v>15239</v>
          </cell>
          <cell r="IR16375">
            <v>17133</v>
          </cell>
          <cell r="IS16375">
            <v>18170</v>
          </cell>
          <cell r="IT16375">
            <v>20020</v>
          </cell>
          <cell r="IU16375">
            <v>17477</v>
          </cell>
          <cell r="IV16375">
            <v>0</v>
          </cell>
        </row>
        <row r="16376">
          <cell r="GT16376" t="str">
            <v>Granite</v>
          </cell>
          <cell r="GV16376">
            <v>10374</v>
          </cell>
          <cell r="GW16376">
            <v>12295</v>
          </cell>
          <cell r="GX16376">
            <v>11253</v>
          </cell>
          <cell r="GY16376">
            <v>8113</v>
          </cell>
          <cell r="GZ16376">
            <v>7449</v>
          </cell>
          <cell r="HA16376">
            <v>5417</v>
          </cell>
          <cell r="HB16376">
            <v>4468</v>
          </cell>
          <cell r="HC16376">
            <v>2892</v>
          </cell>
          <cell r="HD16376">
            <v>2908</v>
          </cell>
          <cell r="HE16376">
            <v>2640</v>
          </cell>
          <cell r="HF16376">
            <v>3749</v>
          </cell>
          <cell r="HG16376">
            <v>4066</v>
          </cell>
          <cell r="HH16376">
            <v>5151</v>
          </cell>
          <cell r="HI16376">
            <v>5175</v>
          </cell>
          <cell r="HJ16376">
            <v>5780</v>
          </cell>
          <cell r="HK16376">
            <v>6933</v>
          </cell>
          <cell r="HL16376">
            <v>7401</v>
          </cell>
          <cell r="HM16376">
            <v>8228</v>
          </cell>
          <cell r="HN16376">
            <v>8006</v>
          </cell>
          <cell r="HO16376">
            <v>9897</v>
          </cell>
          <cell r="HP16376">
            <v>8685</v>
          </cell>
          <cell r="HQ16376">
            <v>11527</v>
          </cell>
          <cell r="HR16376">
            <v>12775</v>
          </cell>
          <cell r="HS16376">
            <v>11947</v>
          </cell>
          <cell r="HT16376">
            <v>10503</v>
          </cell>
          <cell r="HU16376">
            <v>9753</v>
          </cell>
          <cell r="HV16376">
            <v>9735</v>
          </cell>
          <cell r="HW16376">
            <v>9155</v>
          </cell>
          <cell r="HX16376">
            <v>8129</v>
          </cell>
          <cell r="HY16376">
            <v>8973</v>
          </cell>
          <cell r="HZ16376">
            <v>8416</v>
          </cell>
          <cell r="IA16376">
            <v>9051</v>
          </cell>
          <cell r="IB16376">
            <v>7541</v>
          </cell>
          <cell r="IC16376">
            <v>7351</v>
          </cell>
          <cell r="ID16376">
            <v>6453</v>
          </cell>
          <cell r="IE16376">
            <v>6619</v>
          </cell>
          <cell r="IF16376">
            <v>7681</v>
          </cell>
          <cell r="IG16376">
            <v>5944</v>
          </cell>
          <cell r="IH16376">
            <v>6826</v>
          </cell>
          <cell r="II16376">
            <v>5883</v>
          </cell>
          <cell r="IJ16376">
            <v>3776</v>
          </cell>
          <cell r="IK16376">
            <v>3790</v>
          </cell>
          <cell r="IL16376">
            <v>3310</v>
          </cell>
          <cell r="IM16376">
            <v>5024</v>
          </cell>
          <cell r="IN16376">
            <v>6661</v>
          </cell>
          <cell r="IO16376">
            <v>5054</v>
          </cell>
          <cell r="IP16376">
            <v>3101</v>
          </cell>
          <cell r="IQ16376">
            <v>4925</v>
          </cell>
          <cell r="IR16376">
            <v>0</v>
          </cell>
          <cell r="IS16376">
            <v>8965</v>
          </cell>
          <cell r="IT16376">
            <v>8291</v>
          </cell>
          <cell r="IU16376">
            <v>6734</v>
          </cell>
          <cell r="IV16376">
            <v>0</v>
          </cell>
        </row>
        <row r="16377">
          <cell r="GT16377" t="str">
            <v>Kindred USA Buyouts</v>
          </cell>
          <cell r="GV16377">
            <v>9265</v>
          </cell>
          <cell r="GW16377">
            <v>8541</v>
          </cell>
          <cell r="GX16377">
            <v>9451</v>
          </cell>
          <cell r="GY16377">
            <v>8965</v>
          </cell>
          <cell r="GZ16377">
            <v>9878</v>
          </cell>
          <cell r="HA16377">
            <v>9845</v>
          </cell>
          <cell r="HB16377">
            <v>10909</v>
          </cell>
          <cell r="HC16377">
            <v>9891</v>
          </cell>
          <cell r="HD16377">
            <v>10997</v>
          </cell>
          <cell r="HE16377">
            <v>11421</v>
          </cell>
          <cell r="HF16377">
            <v>10836</v>
          </cell>
          <cell r="HG16377">
            <v>9664</v>
          </cell>
          <cell r="HH16377">
            <v>8633</v>
          </cell>
          <cell r="HI16377">
            <v>8694</v>
          </cell>
          <cell r="HJ16377">
            <v>7385</v>
          </cell>
          <cell r="HK16377">
            <v>8218</v>
          </cell>
          <cell r="HL16377">
            <v>7867</v>
          </cell>
          <cell r="HM16377">
            <v>8910</v>
          </cell>
          <cell r="HN16377">
            <v>10334</v>
          </cell>
          <cell r="HO16377">
            <v>9566</v>
          </cell>
          <cell r="HP16377">
            <v>8620</v>
          </cell>
          <cell r="HQ16377">
            <v>10356</v>
          </cell>
          <cell r="HR16377">
            <v>10385</v>
          </cell>
          <cell r="HS16377">
            <v>10922</v>
          </cell>
          <cell r="HT16377">
            <v>10997</v>
          </cell>
          <cell r="HU16377">
            <v>10708</v>
          </cell>
          <cell r="HV16377">
            <v>11108</v>
          </cell>
          <cell r="HW16377">
            <v>11161</v>
          </cell>
          <cell r="HX16377">
            <v>11175</v>
          </cell>
          <cell r="HY16377">
            <v>10289</v>
          </cell>
          <cell r="HZ16377">
            <v>11582</v>
          </cell>
          <cell r="IA16377">
            <v>9600</v>
          </cell>
          <cell r="IB16377">
            <v>9696</v>
          </cell>
          <cell r="IC16377">
            <v>8877</v>
          </cell>
          <cell r="ID16377">
            <v>8666</v>
          </cell>
          <cell r="IE16377">
            <v>9041</v>
          </cell>
          <cell r="IF16377">
            <v>8136</v>
          </cell>
          <cell r="IG16377">
            <v>9374</v>
          </cell>
          <cell r="IH16377">
            <v>9787</v>
          </cell>
          <cell r="II16377">
            <v>10897</v>
          </cell>
          <cell r="IJ16377">
            <v>9688</v>
          </cell>
          <cell r="IK16377">
            <v>10418</v>
          </cell>
          <cell r="IL16377">
            <v>10963</v>
          </cell>
          <cell r="IM16377">
            <v>12511</v>
          </cell>
          <cell r="IN16377">
            <v>14890</v>
          </cell>
          <cell r="IO16377">
            <v>15599</v>
          </cell>
          <cell r="IP16377">
            <v>15973</v>
          </cell>
          <cell r="IQ16377">
            <v>16559</v>
          </cell>
          <cell r="IR16377">
            <v>15421</v>
          </cell>
          <cell r="IS16377">
            <v>14617</v>
          </cell>
          <cell r="IT16377">
            <v>14126</v>
          </cell>
          <cell r="IU16377">
            <v>12222</v>
          </cell>
          <cell r="IV16377">
            <v>0</v>
          </cell>
        </row>
        <row r="16378">
          <cell r="GV16378">
            <v>0</v>
          </cell>
          <cell r="GW16378">
            <v>0</v>
          </cell>
          <cell r="GX16378">
            <v>0</v>
          </cell>
          <cell r="GY16378">
            <v>0</v>
          </cell>
          <cell r="GZ16378">
            <v>0</v>
          </cell>
          <cell r="HA16378">
            <v>0</v>
          </cell>
          <cell r="HB16378">
            <v>0</v>
          </cell>
          <cell r="HC16378">
            <v>0</v>
          </cell>
          <cell r="HD16378">
            <v>0</v>
          </cell>
          <cell r="HE16378">
            <v>0</v>
          </cell>
          <cell r="HF16378">
            <v>0</v>
          </cell>
          <cell r="HG16378">
            <v>0</v>
          </cell>
          <cell r="HH16378">
            <v>0</v>
          </cell>
          <cell r="HI16378">
            <v>0</v>
          </cell>
          <cell r="HJ16378">
            <v>0</v>
          </cell>
          <cell r="HK16378">
            <v>0</v>
          </cell>
          <cell r="HL16378">
            <v>0</v>
          </cell>
          <cell r="HM16378">
            <v>0</v>
          </cell>
          <cell r="HN16378">
            <v>0</v>
          </cell>
          <cell r="HO16378">
            <v>0</v>
          </cell>
          <cell r="HP16378">
            <v>0</v>
          </cell>
          <cell r="HQ16378">
            <v>0</v>
          </cell>
          <cell r="HR16378">
            <v>0</v>
          </cell>
          <cell r="HS16378">
            <v>0</v>
          </cell>
          <cell r="HT16378">
            <v>0</v>
          </cell>
          <cell r="HU16378">
            <v>0</v>
          </cell>
          <cell r="HV16378">
            <v>0</v>
          </cell>
          <cell r="HW16378">
            <v>0</v>
          </cell>
          <cell r="HX16378">
            <v>0</v>
          </cell>
          <cell r="HY16378">
            <v>0</v>
          </cell>
          <cell r="HZ16378">
            <v>0</v>
          </cell>
          <cell r="IA16378">
            <v>0</v>
          </cell>
          <cell r="IB16378">
            <v>0</v>
          </cell>
          <cell r="IC16378">
            <v>0</v>
          </cell>
          <cell r="ID16378">
            <v>0</v>
          </cell>
          <cell r="IE16378">
            <v>0</v>
          </cell>
          <cell r="IF16378">
            <v>0</v>
          </cell>
          <cell r="IG16378">
            <v>0</v>
          </cell>
          <cell r="IH16378">
            <v>0</v>
          </cell>
          <cell r="II16378">
            <v>0</v>
          </cell>
          <cell r="IJ16378">
            <v>0</v>
          </cell>
          <cell r="IK16378">
            <v>0</v>
          </cell>
          <cell r="IL16378">
            <v>0</v>
          </cell>
          <cell r="IM16378">
            <v>0</v>
          </cell>
          <cell r="IN16378">
            <v>0</v>
          </cell>
          <cell r="IO16378">
            <v>0</v>
          </cell>
          <cell r="IP16378">
            <v>0</v>
          </cell>
          <cell r="IQ16378">
            <v>0</v>
          </cell>
          <cell r="IR16378">
            <v>0</v>
          </cell>
          <cell r="IS16378">
            <v>0</v>
          </cell>
          <cell r="IT16378">
            <v>0</v>
          </cell>
          <cell r="IU16378">
            <v>0</v>
          </cell>
          <cell r="IV16378">
            <v>0</v>
          </cell>
        </row>
        <row r="16379">
          <cell r="GT16379" t="str">
            <v>Standard - Whirlpool</v>
          </cell>
          <cell r="GV16379">
            <v>2432</v>
          </cell>
          <cell r="GW16379">
            <v>2422</v>
          </cell>
          <cell r="GX16379">
            <v>2406</v>
          </cell>
          <cell r="GY16379">
            <v>2386</v>
          </cell>
          <cell r="GZ16379">
            <v>2377</v>
          </cell>
          <cell r="HA16379">
            <v>2344</v>
          </cell>
          <cell r="HB16379">
            <v>2328</v>
          </cell>
          <cell r="HC16379">
            <v>1233</v>
          </cell>
          <cell r="HD16379">
            <v>1174</v>
          </cell>
          <cell r="HE16379">
            <v>1130</v>
          </cell>
          <cell r="HF16379">
            <v>1130</v>
          </cell>
          <cell r="HG16379">
            <v>1161</v>
          </cell>
          <cell r="HH16379">
            <v>1250</v>
          </cell>
          <cell r="HI16379">
            <v>1243</v>
          </cell>
          <cell r="HJ16379">
            <v>1222</v>
          </cell>
          <cell r="HK16379">
            <v>1214</v>
          </cell>
          <cell r="HL16379">
            <v>1209</v>
          </cell>
          <cell r="HM16379">
            <v>1195</v>
          </cell>
          <cell r="HN16379">
            <v>1181</v>
          </cell>
          <cell r="HO16379">
            <v>1185</v>
          </cell>
          <cell r="HP16379">
            <v>1174</v>
          </cell>
          <cell r="HQ16379">
            <v>1179</v>
          </cell>
          <cell r="HR16379">
            <v>1169</v>
          </cell>
          <cell r="HS16379">
            <v>1161</v>
          </cell>
          <cell r="HT16379">
            <v>1141</v>
          </cell>
          <cell r="HU16379">
            <v>1178</v>
          </cell>
          <cell r="HV16379">
            <v>1155</v>
          </cell>
          <cell r="HW16379">
            <v>1153</v>
          </cell>
          <cell r="HX16379">
            <v>1113</v>
          </cell>
          <cell r="HY16379">
            <v>1111</v>
          </cell>
          <cell r="HZ16379">
            <v>1167</v>
          </cell>
          <cell r="IA16379">
            <v>1313</v>
          </cell>
          <cell r="IB16379">
            <v>1279</v>
          </cell>
          <cell r="IC16379">
            <v>1259</v>
          </cell>
          <cell r="ID16379">
            <v>1263</v>
          </cell>
          <cell r="IE16379">
            <v>1243</v>
          </cell>
          <cell r="IF16379">
            <v>1224</v>
          </cell>
          <cell r="IG16379">
            <v>1207</v>
          </cell>
          <cell r="IH16379">
            <v>1209</v>
          </cell>
          <cell r="II16379">
            <v>1227</v>
          </cell>
          <cell r="IJ16379">
            <v>1180</v>
          </cell>
          <cell r="IK16379">
            <v>1193</v>
          </cell>
          <cell r="IL16379">
            <v>1116</v>
          </cell>
          <cell r="IM16379">
            <v>1100</v>
          </cell>
          <cell r="IN16379">
            <v>1090</v>
          </cell>
          <cell r="IO16379">
            <v>1060</v>
          </cell>
          <cell r="IP16379">
            <v>1051</v>
          </cell>
          <cell r="IQ16379">
            <v>1044</v>
          </cell>
          <cell r="IR16379">
            <v>1023</v>
          </cell>
          <cell r="IS16379">
            <v>1008</v>
          </cell>
          <cell r="IT16379">
            <v>1000</v>
          </cell>
          <cell r="IU16379">
            <v>981</v>
          </cell>
          <cell r="IV16379">
            <v>0</v>
          </cell>
        </row>
        <row r="16380">
          <cell r="GV16380">
            <v>0</v>
          </cell>
          <cell r="GW16380">
            <v>0</v>
          </cell>
          <cell r="GX16380">
            <v>0</v>
          </cell>
          <cell r="GY16380">
            <v>0</v>
          </cell>
          <cell r="GZ16380">
            <v>0</v>
          </cell>
          <cell r="HA16380">
            <v>0</v>
          </cell>
          <cell r="HB16380">
            <v>0</v>
          </cell>
          <cell r="HC16380">
            <v>0</v>
          </cell>
          <cell r="HD16380">
            <v>0</v>
          </cell>
          <cell r="HE16380">
            <v>0</v>
          </cell>
          <cell r="HF16380">
            <v>0</v>
          </cell>
          <cell r="HG16380">
            <v>0</v>
          </cell>
          <cell r="HH16380">
            <v>0</v>
          </cell>
          <cell r="HI16380">
            <v>0</v>
          </cell>
          <cell r="HJ16380">
            <v>0</v>
          </cell>
          <cell r="HK16380">
            <v>0</v>
          </cell>
          <cell r="HL16380">
            <v>0</v>
          </cell>
          <cell r="HM16380">
            <v>0</v>
          </cell>
          <cell r="HN16380">
            <v>0</v>
          </cell>
          <cell r="HO16380">
            <v>0</v>
          </cell>
          <cell r="HP16380">
            <v>0</v>
          </cell>
          <cell r="HQ16380">
            <v>0</v>
          </cell>
          <cell r="HR16380">
            <v>0</v>
          </cell>
          <cell r="HS16380">
            <v>0</v>
          </cell>
          <cell r="HT16380">
            <v>0</v>
          </cell>
          <cell r="HU16380">
            <v>0</v>
          </cell>
          <cell r="HV16380">
            <v>0</v>
          </cell>
          <cell r="HW16380">
            <v>0</v>
          </cell>
          <cell r="HX16380">
            <v>0</v>
          </cell>
          <cell r="HY16380">
            <v>0</v>
          </cell>
          <cell r="HZ16380">
            <v>0</v>
          </cell>
          <cell r="IA16380">
            <v>0</v>
          </cell>
          <cell r="IB16380">
            <v>0</v>
          </cell>
          <cell r="IC16380">
            <v>0</v>
          </cell>
          <cell r="ID16380">
            <v>0</v>
          </cell>
          <cell r="IE16380">
            <v>0</v>
          </cell>
          <cell r="IF16380">
            <v>0</v>
          </cell>
          <cell r="IG16380">
            <v>0</v>
          </cell>
          <cell r="IH16380">
            <v>0</v>
          </cell>
          <cell r="II16380">
            <v>0</v>
          </cell>
          <cell r="IJ16380">
            <v>0</v>
          </cell>
          <cell r="IK16380">
            <v>0</v>
          </cell>
          <cell r="IL16380">
            <v>0</v>
          </cell>
          <cell r="IM16380">
            <v>0</v>
          </cell>
          <cell r="IN16380">
            <v>0</v>
          </cell>
          <cell r="IO16380">
            <v>0</v>
          </cell>
          <cell r="IP16380">
            <v>0</v>
          </cell>
          <cell r="IQ16380">
            <v>0</v>
          </cell>
          <cell r="IR16380">
            <v>0</v>
          </cell>
          <cell r="IS16380">
            <v>0</v>
          </cell>
          <cell r="IT16380">
            <v>0</v>
          </cell>
          <cell r="IU16380">
            <v>0</v>
          </cell>
          <cell r="IV16380">
            <v>0</v>
          </cell>
        </row>
        <row r="16381">
          <cell r="GV16381">
            <v>0</v>
          </cell>
          <cell r="GW16381">
            <v>0</v>
          </cell>
          <cell r="GX16381">
            <v>0</v>
          </cell>
          <cell r="GY16381">
            <v>0</v>
          </cell>
          <cell r="GZ16381">
            <v>0</v>
          </cell>
          <cell r="HA16381">
            <v>0</v>
          </cell>
          <cell r="HB16381">
            <v>0</v>
          </cell>
          <cell r="HC16381">
            <v>0</v>
          </cell>
          <cell r="HD16381">
            <v>0</v>
          </cell>
          <cell r="HE16381">
            <v>0</v>
          </cell>
          <cell r="HF16381">
            <v>0</v>
          </cell>
          <cell r="HG16381">
            <v>0</v>
          </cell>
          <cell r="HH16381">
            <v>0</v>
          </cell>
          <cell r="HI16381">
            <v>0</v>
          </cell>
          <cell r="HJ16381">
            <v>0</v>
          </cell>
          <cell r="HK16381">
            <v>0</v>
          </cell>
          <cell r="HL16381">
            <v>0</v>
          </cell>
          <cell r="HM16381">
            <v>0</v>
          </cell>
          <cell r="HN16381">
            <v>0</v>
          </cell>
          <cell r="HO16381">
            <v>0</v>
          </cell>
          <cell r="HP16381">
            <v>0</v>
          </cell>
          <cell r="HQ16381">
            <v>0</v>
          </cell>
          <cell r="HR16381">
            <v>0</v>
          </cell>
          <cell r="HS16381">
            <v>0</v>
          </cell>
          <cell r="HT16381">
            <v>0</v>
          </cell>
          <cell r="HU16381">
            <v>0</v>
          </cell>
          <cell r="HV16381">
            <v>0</v>
          </cell>
          <cell r="HW16381">
            <v>0</v>
          </cell>
          <cell r="HX16381">
            <v>0</v>
          </cell>
          <cell r="HY16381">
            <v>0</v>
          </cell>
          <cell r="HZ16381">
            <v>0</v>
          </cell>
          <cell r="IA16381">
            <v>0</v>
          </cell>
          <cell r="IB16381">
            <v>0</v>
          </cell>
          <cell r="IC16381">
            <v>0</v>
          </cell>
          <cell r="ID16381">
            <v>0</v>
          </cell>
          <cell r="IE16381">
            <v>0</v>
          </cell>
          <cell r="IF16381">
            <v>0</v>
          </cell>
          <cell r="IG16381">
            <v>0</v>
          </cell>
          <cell r="IH16381">
            <v>0</v>
          </cell>
          <cell r="II16381">
            <v>0</v>
          </cell>
          <cell r="IJ16381">
            <v>0</v>
          </cell>
          <cell r="IK16381">
            <v>0</v>
          </cell>
          <cell r="IL16381">
            <v>0</v>
          </cell>
          <cell r="IM16381">
            <v>0</v>
          </cell>
          <cell r="IN16381">
            <v>0</v>
          </cell>
          <cell r="IO16381">
            <v>0</v>
          </cell>
          <cell r="IP16381">
            <v>0</v>
          </cell>
          <cell r="IQ16381">
            <v>0</v>
          </cell>
          <cell r="IR16381">
            <v>0</v>
          </cell>
          <cell r="IS16381">
            <v>0</v>
          </cell>
          <cell r="IT16381">
            <v>0</v>
          </cell>
          <cell r="IU16381">
            <v>0</v>
          </cell>
          <cell r="IV16381">
            <v>0</v>
          </cell>
        </row>
        <row r="16382">
          <cell r="GV16382">
            <v>0</v>
          </cell>
          <cell r="GW16382">
            <v>0</v>
          </cell>
          <cell r="GX16382">
            <v>0</v>
          </cell>
          <cell r="GY16382">
            <v>0</v>
          </cell>
          <cell r="GZ16382">
            <v>0</v>
          </cell>
          <cell r="HA16382">
            <v>0</v>
          </cell>
          <cell r="HB16382">
            <v>0</v>
          </cell>
          <cell r="HC16382">
            <v>0</v>
          </cell>
          <cell r="HD16382">
            <v>0</v>
          </cell>
          <cell r="HE16382">
            <v>0</v>
          </cell>
          <cell r="HF16382">
            <v>0</v>
          </cell>
          <cell r="HG16382">
            <v>0</v>
          </cell>
          <cell r="HH16382">
            <v>0</v>
          </cell>
          <cell r="HI16382">
            <v>0</v>
          </cell>
          <cell r="HJ16382">
            <v>0</v>
          </cell>
          <cell r="HK16382">
            <v>0</v>
          </cell>
          <cell r="HL16382">
            <v>0</v>
          </cell>
          <cell r="HM16382">
            <v>0</v>
          </cell>
          <cell r="HN16382">
            <v>0</v>
          </cell>
          <cell r="HO16382">
            <v>0</v>
          </cell>
          <cell r="HP16382">
            <v>0</v>
          </cell>
          <cell r="HQ16382">
            <v>0</v>
          </cell>
          <cell r="HR16382">
            <v>0</v>
          </cell>
          <cell r="HS16382">
            <v>0</v>
          </cell>
          <cell r="HT16382">
            <v>0</v>
          </cell>
          <cell r="HU16382">
            <v>0</v>
          </cell>
          <cell r="HV16382">
            <v>0</v>
          </cell>
          <cell r="HW16382">
            <v>0</v>
          </cell>
          <cell r="HX16382">
            <v>0</v>
          </cell>
          <cell r="HY16382">
            <v>0</v>
          </cell>
          <cell r="HZ16382">
            <v>0</v>
          </cell>
          <cell r="IA16382">
            <v>0</v>
          </cell>
          <cell r="IB16382">
            <v>0</v>
          </cell>
          <cell r="IC16382">
            <v>0</v>
          </cell>
          <cell r="ID16382">
            <v>0</v>
          </cell>
          <cell r="IE16382">
            <v>0</v>
          </cell>
          <cell r="IF16382">
            <v>0</v>
          </cell>
          <cell r="IG16382">
            <v>0</v>
          </cell>
          <cell r="IH16382">
            <v>0</v>
          </cell>
          <cell r="II16382">
            <v>0</v>
          </cell>
          <cell r="IJ16382">
            <v>0</v>
          </cell>
          <cell r="IK16382">
            <v>0</v>
          </cell>
          <cell r="IL16382">
            <v>0</v>
          </cell>
          <cell r="IM16382">
            <v>0</v>
          </cell>
          <cell r="IN16382">
            <v>0</v>
          </cell>
          <cell r="IO16382">
            <v>0</v>
          </cell>
          <cell r="IP16382">
            <v>0</v>
          </cell>
          <cell r="IQ16382">
            <v>0</v>
          </cell>
          <cell r="IR16382">
            <v>0</v>
          </cell>
          <cell r="IS16382">
            <v>0</v>
          </cell>
          <cell r="IT16382">
            <v>0</v>
          </cell>
          <cell r="IU16382">
            <v>0</v>
          </cell>
          <cell r="IV16382">
            <v>0</v>
          </cell>
        </row>
        <row r="16383">
          <cell r="GV16383">
            <v>0</v>
          </cell>
          <cell r="GW16383">
            <v>0</v>
          </cell>
          <cell r="GX16383">
            <v>0</v>
          </cell>
          <cell r="GY16383">
            <v>0</v>
          </cell>
          <cell r="GZ16383">
            <v>0</v>
          </cell>
          <cell r="HA16383">
            <v>0</v>
          </cell>
          <cell r="HB16383">
            <v>0</v>
          </cell>
          <cell r="HC16383">
            <v>0</v>
          </cell>
          <cell r="HD16383">
            <v>0</v>
          </cell>
          <cell r="HE16383">
            <v>0</v>
          </cell>
          <cell r="HF16383">
            <v>0</v>
          </cell>
          <cell r="HG16383">
            <v>0</v>
          </cell>
          <cell r="HH16383">
            <v>0</v>
          </cell>
          <cell r="HI16383">
            <v>0</v>
          </cell>
          <cell r="HJ16383">
            <v>0</v>
          </cell>
          <cell r="HK16383">
            <v>0</v>
          </cell>
          <cell r="HL16383">
            <v>0</v>
          </cell>
          <cell r="HM16383">
            <v>0</v>
          </cell>
          <cell r="HN16383">
            <v>0</v>
          </cell>
          <cell r="HO16383">
            <v>0</v>
          </cell>
          <cell r="HP16383">
            <v>0</v>
          </cell>
          <cell r="HQ16383">
            <v>0</v>
          </cell>
          <cell r="HR16383">
            <v>0</v>
          </cell>
          <cell r="HS16383">
            <v>0</v>
          </cell>
          <cell r="HT16383">
            <v>0</v>
          </cell>
          <cell r="HU16383">
            <v>0</v>
          </cell>
          <cell r="HV16383">
            <v>0</v>
          </cell>
          <cell r="HW16383">
            <v>0</v>
          </cell>
          <cell r="HX16383">
            <v>0</v>
          </cell>
          <cell r="HY16383">
            <v>0</v>
          </cell>
          <cell r="HZ16383">
            <v>0</v>
          </cell>
          <cell r="IA16383">
            <v>0</v>
          </cell>
          <cell r="IB16383">
            <v>0</v>
          </cell>
          <cell r="IC16383">
            <v>0</v>
          </cell>
          <cell r="ID16383">
            <v>0</v>
          </cell>
          <cell r="IE16383">
            <v>0</v>
          </cell>
          <cell r="IF16383">
            <v>0</v>
          </cell>
          <cell r="IG16383">
            <v>0</v>
          </cell>
          <cell r="IH16383">
            <v>0</v>
          </cell>
          <cell r="II16383">
            <v>0</v>
          </cell>
          <cell r="IJ16383">
            <v>0</v>
          </cell>
          <cell r="IK16383">
            <v>0</v>
          </cell>
          <cell r="IL16383">
            <v>0</v>
          </cell>
          <cell r="IM16383">
            <v>0</v>
          </cell>
          <cell r="IN16383">
            <v>0</v>
          </cell>
          <cell r="IO16383">
            <v>0</v>
          </cell>
          <cell r="IP16383">
            <v>0</v>
          </cell>
          <cell r="IQ16383">
            <v>0</v>
          </cell>
          <cell r="IR16383">
            <v>0</v>
          </cell>
          <cell r="IS16383">
            <v>0</v>
          </cell>
          <cell r="IT16383">
            <v>0</v>
          </cell>
          <cell r="IU16383">
            <v>0</v>
          </cell>
          <cell r="IV16383">
            <v>0</v>
          </cell>
        </row>
        <row r="16384">
          <cell r="GV16384">
            <v>0</v>
          </cell>
          <cell r="GW16384">
            <v>0</v>
          </cell>
          <cell r="GX16384">
            <v>0</v>
          </cell>
          <cell r="GY16384">
            <v>0</v>
          </cell>
          <cell r="GZ16384">
            <v>0</v>
          </cell>
          <cell r="HA16384">
            <v>0</v>
          </cell>
          <cell r="HB16384">
            <v>0</v>
          </cell>
          <cell r="HC16384">
            <v>0</v>
          </cell>
          <cell r="HD16384">
            <v>0</v>
          </cell>
          <cell r="HE16384">
            <v>0</v>
          </cell>
          <cell r="HF16384">
            <v>0</v>
          </cell>
          <cell r="HG16384">
            <v>0</v>
          </cell>
          <cell r="HH16384">
            <v>0</v>
          </cell>
          <cell r="HI16384">
            <v>0</v>
          </cell>
          <cell r="HJ16384">
            <v>0</v>
          </cell>
          <cell r="HK16384">
            <v>0</v>
          </cell>
          <cell r="HL16384">
            <v>0</v>
          </cell>
          <cell r="HM16384">
            <v>0</v>
          </cell>
          <cell r="HN16384">
            <v>0</v>
          </cell>
          <cell r="HO16384">
            <v>0</v>
          </cell>
          <cell r="HP16384">
            <v>0</v>
          </cell>
          <cell r="HQ16384">
            <v>0</v>
          </cell>
          <cell r="HR16384">
            <v>0</v>
          </cell>
          <cell r="HS16384">
            <v>0</v>
          </cell>
          <cell r="HT16384">
            <v>0</v>
          </cell>
          <cell r="HU16384">
            <v>0</v>
          </cell>
          <cell r="HV16384">
            <v>0</v>
          </cell>
          <cell r="HW16384">
            <v>0</v>
          </cell>
          <cell r="HX16384">
            <v>0</v>
          </cell>
          <cell r="HY16384">
            <v>0</v>
          </cell>
          <cell r="HZ16384">
            <v>0</v>
          </cell>
          <cell r="IA16384">
            <v>0</v>
          </cell>
          <cell r="IB16384">
            <v>0</v>
          </cell>
          <cell r="IC16384">
            <v>0</v>
          </cell>
          <cell r="ID16384">
            <v>0</v>
          </cell>
          <cell r="IE16384">
            <v>0</v>
          </cell>
          <cell r="IF16384">
            <v>0</v>
          </cell>
          <cell r="IG16384">
            <v>0</v>
          </cell>
          <cell r="IH16384">
            <v>0</v>
          </cell>
          <cell r="II16384">
            <v>0</v>
          </cell>
          <cell r="IJ16384">
            <v>0</v>
          </cell>
          <cell r="IK16384">
            <v>0</v>
          </cell>
          <cell r="IL16384">
            <v>0</v>
          </cell>
          <cell r="IM16384">
            <v>0</v>
          </cell>
          <cell r="IN16384">
            <v>0</v>
          </cell>
          <cell r="IO16384">
            <v>0</v>
          </cell>
          <cell r="IP16384">
            <v>0</v>
          </cell>
          <cell r="IQ16384">
            <v>0</v>
          </cell>
          <cell r="IR16384">
            <v>0</v>
          </cell>
          <cell r="IS16384">
            <v>0</v>
          </cell>
          <cell r="IT16384">
            <v>0</v>
          </cell>
          <cell r="IU16384">
            <v>0</v>
          </cell>
          <cell r="IV16384">
            <v>0</v>
          </cell>
        </row>
        <row r="16386">
          <cell r="GT16386" t="str">
            <v>SINKS DOLLARS</v>
          </cell>
          <cell r="GV16386">
            <v>1</v>
          </cell>
          <cell r="GW16386">
            <v>2</v>
          </cell>
          <cell r="GX16386">
            <v>3</v>
          </cell>
          <cell r="GY16386">
            <v>4</v>
          </cell>
          <cell r="GZ16386">
            <v>5</v>
          </cell>
          <cell r="HA16386">
            <v>6</v>
          </cell>
          <cell r="HB16386">
            <v>7</v>
          </cell>
          <cell r="HC16386">
            <v>8</v>
          </cell>
          <cell r="HD16386">
            <v>9</v>
          </cell>
          <cell r="HE16386">
            <v>10</v>
          </cell>
          <cell r="HF16386">
            <v>11</v>
          </cell>
          <cell r="HG16386">
            <v>12</v>
          </cell>
          <cell r="HH16386">
            <v>13</v>
          </cell>
          <cell r="HI16386">
            <v>14</v>
          </cell>
          <cell r="HJ16386">
            <v>15</v>
          </cell>
          <cell r="HK16386">
            <v>16</v>
          </cell>
          <cell r="HL16386">
            <v>17</v>
          </cell>
          <cell r="HM16386">
            <v>18</v>
          </cell>
          <cell r="HN16386">
            <v>19</v>
          </cell>
          <cell r="HO16386">
            <v>20</v>
          </cell>
          <cell r="HP16386">
            <v>21</v>
          </cell>
          <cell r="HQ16386">
            <v>22</v>
          </cell>
          <cell r="HR16386">
            <v>23</v>
          </cell>
          <cell r="HS16386">
            <v>24</v>
          </cell>
          <cell r="HT16386">
            <v>25</v>
          </cell>
          <cell r="HU16386">
            <v>26</v>
          </cell>
          <cell r="HV16386">
            <v>27</v>
          </cell>
          <cell r="HW16386">
            <v>28</v>
          </cell>
          <cell r="HX16386">
            <v>29</v>
          </cell>
          <cell r="HY16386">
            <v>30</v>
          </cell>
          <cell r="HZ16386">
            <v>31</v>
          </cell>
          <cell r="IA16386">
            <v>32</v>
          </cell>
          <cell r="IB16386">
            <v>33</v>
          </cell>
          <cell r="IC16386">
            <v>34</v>
          </cell>
          <cell r="ID16386">
            <v>35</v>
          </cell>
          <cell r="IE16386">
            <v>36</v>
          </cell>
          <cell r="IF16386">
            <v>37</v>
          </cell>
          <cell r="IG16386">
            <v>38</v>
          </cell>
          <cell r="IH16386">
            <v>39</v>
          </cell>
          <cell r="II16386">
            <v>40</v>
          </cell>
          <cell r="IJ16386">
            <v>41</v>
          </cell>
          <cell r="IK16386">
            <v>42</v>
          </cell>
          <cell r="IL16386">
            <v>43</v>
          </cell>
          <cell r="IM16386">
            <v>44</v>
          </cell>
          <cell r="IN16386">
            <v>45</v>
          </cell>
          <cell r="IO16386">
            <v>46</v>
          </cell>
          <cell r="IP16386">
            <v>47</v>
          </cell>
          <cell r="IQ16386">
            <v>48</v>
          </cell>
          <cell r="IR16386">
            <v>49</v>
          </cell>
          <cell r="IS16386">
            <v>50</v>
          </cell>
          <cell r="IT16386">
            <v>51</v>
          </cell>
          <cell r="IU16386">
            <v>52</v>
          </cell>
          <cell r="IV16386">
            <v>53</v>
          </cell>
        </row>
        <row r="16387">
          <cell r="GT16387" t="str">
            <v>Architect-Whirlpool</v>
          </cell>
          <cell r="GV16387">
            <v>0</v>
          </cell>
          <cell r="GW16387">
            <v>0</v>
          </cell>
          <cell r="GX16387">
            <v>0</v>
          </cell>
          <cell r="GY16387">
            <v>0</v>
          </cell>
          <cell r="GZ16387">
            <v>0</v>
          </cell>
          <cell r="HA16387">
            <v>0</v>
          </cell>
          <cell r="HB16387">
            <v>0</v>
          </cell>
          <cell r="HC16387">
            <v>143874.01999999999</v>
          </cell>
          <cell r="HD16387">
            <v>130078.97</v>
          </cell>
          <cell r="HE16387">
            <v>110292.99</v>
          </cell>
          <cell r="HF16387">
            <v>107505.4</v>
          </cell>
          <cell r="HG16387">
            <v>105279.53</v>
          </cell>
          <cell r="HH16387">
            <v>105254.07</v>
          </cell>
          <cell r="HI16387">
            <v>103609.72</v>
          </cell>
          <cell r="HJ16387">
            <v>103177.35999999999</v>
          </cell>
          <cell r="HK16387">
            <v>99054.06</v>
          </cell>
          <cell r="HL16387">
            <v>112321.31</v>
          </cell>
          <cell r="HM16387">
            <v>124974.37000000001</v>
          </cell>
          <cell r="HN16387">
            <v>125057.55</v>
          </cell>
          <cell r="HO16387">
            <v>118079.57</v>
          </cell>
          <cell r="HP16387">
            <v>115637.22</v>
          </cell>
          <cell r="HQ16387">
            <v>124524.21</v>
          </cell>
          <cell r="HR16387">
            <v>118807.91</v>
          </cell>
          <cell r="HS16387">
            <v>117230.79000000001</v>
          </cell>
          <cell r="HT16387">
            <v>111971.4</v>
          </cell>
          <cell r="HU16387">
            <v>102829.38</v>
          </cell>
          <cell r="HV16387">
            <v>123813.97</v>
          </cell>
          <cell r="HW16387">
            <v>122993.53</v>
          </cell>
          <cell r="HX16387">
            <v>114687.09999999999</v>
          </cell>
          <cell r="HY16387">
            <v>112341</v>
          </cell>
          <cell r="HZ16387">
            <v>108483.04</v>
          </cell>
          <cell r="IA16387">
            <v>104798.33</v>
          </cell>
          <cell r="IB16387">
            <v>99944.75</v>
          </cell>
          <cell r="IC16387">
            <v>97326.99</v>
          </cell>
          <cell r="ID16387">
            <v>92445.440000000002</v>
          </cell>
          <cell r="IE16387">
            <v>103715.84999999999</v>
          </cell>
          <cell r="IF16387">
            <v>98295.89</v>
          </cell>
          <cell r="IG16387">
            <v>102336.23</v>
          </cell>
          <cell r="IH16387">
            <v>101113.01</v>
          </cell>
          <cell r="II16387">
            <v>115479.99</v>
          </cell>
          <cell r="IJ16387">
            <v>111596.11</v>
          </cell>
          <cell r="IK16387">
            <v>109627.62</v>
          </cell>
          <cell r="IL16387">
            <v>90522.32</v>
          </cell>
          <cell r="IM16387">
            <v>87253.03</v>
          </cell>
          <cell r="IN16387">
            <v>93731.83</v>
          </cell>
          <cell r="IO16387">
            <v>84469</v>
          </cell>
          <cell r="IP16387">
            <v>85612.98000000001</v>
          </cell>
          <cell r="IQ16387">
            <v>82960.88</v>
          </cell>
          <cell r="IR16387">
            <v>78400.33</v>
          </cell>
          <cell r="IS16387">
            <v>74563.33</v>
          </cell>
          <cell r="IT16387">
            <v>69993.77</v>
          </cell>
          <cell r="IU16387">
            <v>75094.319999999992</v>
          </cell>
          <cell r="IV16387">
            <v>0</v>
          </cell>
        </row>
        <row r="16388">
          <cell r="GT16388" t="str">
            <v>FHP</v>
          </cell>
          <cell r="GV16388">
            <v>650026.91</v>
          </cell>
          <cell r="GW16388">
            <v>616277.24</v>
          </cell>
          <cell r="GX16388">
            <v>660470.48</v>
          </cell>
          <cell r="GY16388">
            <v>624033.97</v>
          </cell>
          <cell r="GZ16388">
            <v>730450.03</v>
          </cell>
          <cell r="HA16388">
            <v>798271.28</v>
          </cell>
          <cell r="HB16388">
            <v>835648.43</v>
          </cell>
          <cell r="HC16388">
            <v>880849.76</v>
          </cell>
          <cell r="HD16388">
            <v>912516.62999999989</v>
          </cell>
          <cell r="HE16388">
            <v>852637.66</v>
          </cell>
          <cell r="HF16388">
            <v>786587.4</v>
          </cell>
          <cell r="HG16388">
            <v>798567.07</v>
          </cell>
          <cell r="HH16388">
            <v>890071.94</v>
          </cell>
          <cell r="HI16388">
            <v>783803.26</v>
          </cell>
          <cell r="HJ16388">
            <v>631168.78</v>
          </cell>
          <cell r="HK16388">
            <v>758462.44000000006</v>
          </cell>
          <cell r="HL16388">
            <v>757113.23</v>
          </cell>
          <cell r="HM16388">
            <v>856459.54</v>
          </cell>
          <cell r="HN16388">
            <v>823143.82000000007</v>
          </cell>
          <cell r="HO16388">
            <v>942160.31</v>
          </cell>
          <cell r="HP16388">
            <v>952947.59</v>
          </cell>
          <cell r="HQ16388">
            <v>919970.29</v>
          </cell>
          <cell r="HR16388">
            <v>954370.29</v>
          </cell>
          <cell r="HS16388">
            <v>877455.63</v>
          </cell>
          <cell r="HT16388">
            <v>1245879.44</v>
          </cell>
          <cell r="HU16388">
            <v>1096498.08</v>
          </cell>
          <cell r="HV16388">
            <v>1024498.95</v>
          </cell>
          <cell r="HW16388">
            <v>956734.63</v>
          </cell>
          <cell r="HX16388">
            <v>1019403.48</v>
          </cell>
          <cell r="HY16388">
            <v>1261194.57</v>
          </cell>
          <cell r="HZ16388">
            <v>1439318.92</v>
          </cell>
          <cell r="IA16388">
            <v>1277868.46</v>
          </cell>
          <cell r="IB16388">
            <v>1553111.99</v>
          </cell>
          <cell r="IC16388">
            <v>1744951.46</v>
          </cell>
          <cell r="ID16388">
            <v>1707549</v>
          </cell>
          <cell r="IE16388">
            <v>1698746.81</v>
          </cell>
          <cell r="IF16388">
            <v>1657437.9100000001</v>
          </cell>
          <cell r="IG16388">
            <v>1923100.6500000001</v>
          </cell>
          <cell r="IH16388">
            <v>1913636.51</v>
          </cell>
          <cell r="II16388">
            <v>1797649.8499999999</v>
          </cell>
          <cell r="IJ16388">
            <v>1584827.49</v>
          </cell>
          <cell r="IK16388">
            <v>1490434.8499999999</v>
          </cell>
          <cell r="IL16388">
            <v>1653438.6099999999</v>
          </cell>
          <cell r="IM16388">
            <v>1568306.21</v>
          </cell>
          <cell r="IN16388">
            <v>1716691.28</v>
          </cell>
          <cell r="IO16388">
            <v>1611298.78</v>
          </cell>
          <cell r="IP16388">
            <v>1303002.3699999999</v>
          </cell>
          <cell r="IQ16388">
            <v>1372713.77</v>
          </cell>
          <cell r="IR16388">
            <v>1503942.42</v>
          </cell>
          <cell r="IS16388">
            <v>1489102.49</v>
          </cell>
          <cell r="IT16388">
            <v>1638815.4100000001</v>
          </cell>
          <cell r="IU16388">
            <v>1275078.1099999999</v>
          </cell>
          <cell r="IV16388">
            <v>0</v>
          </cell>
        </row>
        <row r="16389">
          <cell r="GT16389" t="str">
            <v>Franke-USA</v>
          </cell>
          <cell r="GV16389">
            <v>685888.23</v>
          </cell>
          <cell r="GW16389">
            <v>637679.59</v>
          </cell>
          <cell r="GX16389">
            <v>733060.86</v>
          </cell>
          <cell r="GY16389">
            <v>610208.63</v>
          </cell>
          <cell r="GZ16389">
            <v>617322.4</v>
          </cell>
          <cell r="HA16389">
            <v>734933.99</v>
          </cell>
          <cell r="HB16389">
            <v>773430.62</v>
          </cell>
          <cell r="HC16389">
            <v>753131.62000000011</v>
          </cell>
          <cell r="HD16389">
            <v>600513.71999999986</v>
          </cell>
          <cell r="HE16389">
            <v>637394.45999999985</v>
          </cell>
          <cell r="HF16389">
            <v>576436.53</v>
          </cell>
          <cell r="HG16389">
            <v>651532.82999999996</v>
          </cell>
          <cell r="HH16389">
            <v>729575.67999999993</v>
          </cell>
          <cell r="HI16389">
            <v>599660.52</v>
          </cell>
          <cell r="HJ16389">
            <v>620201.83999999985</v>
          </cell>
          <cell r="HK16389">
            <v>835496.49</v>
          </cell>
          <cell r="HL16389">
            <v>851762.12</v>
          </cell>
          <cell r="HM16389">
            <v>918047.6399999999</v>
          </cell>
          <cell r="HN16389">
            <v>833382.80999999994</v>
          </cell>
          <cell r="HO16389">
            <v>1054045.8</v>
          </cell>
          <cell r="HP16389">
            <v>1085597.04</v>
          </cell>
          <cell r="HQ16389">
            <v>1183048.71</v>
          </cell>
          <cell r="HR16389">
            <v>1095357.0299999998</v>
          </cell>
          <cell r="HS16389">
            <v>1129396.7799999998</v>
          </cell>
          <cell r="HT16389">
            <v>1018019.93</v>
          </cell>
          <cell r="HU16389">
            <v>1272778.83</v>
          </cell>
          <cell r="HV16389">
            <v>1200097.8800000001</v>
          </cell>
          <cell r="HW16389">
            <v>1168090.2</v>
          </cell>
          <cell r="HX16389">
            <v>1364046.19</v>
          </cell>
          <cell r="HY16389">
            <v>1486990.5000000002</v>
          </cell>
          <cell r="HZ16389">
            <v>1483788.3399999999</v>
          </cell>
          <cell r="IA16389">
            <v>1294651.5699999998</v>
          </cell>
          <cell r="IB16389">
            <v>1446775.0199999998</v>
          </cell>
          <cell r="IC16389">
            <v>1494022.6900000002</v>
          </cell>
          <cell r="ID16389">
            <v>1461428.34</v>
          </cell>
          <cell r="IE16389">
            <v>1279166.3599999999</v>
          </cell>
          <cell r="IF16389">
            <v>1229339.6300000001</v>
          </cell>
          <cell r="IG16389">
            <v>1556244.2300000002</v>
          </cell>
          <cell r="IH16389">
            <v>1478454.07</v>
          </cell>
          <cell r="II16389">
            <v>1520357.1500000001</v>
          </cell>
          <cell r="IJ16389">
            <v>1333156.28</v>
          </cell>
          <cell r="IK16389">
            <v>1216074.8799999999</v>
          </cell>
          <cell r="IL16389">
            <v>1275291.3200000003</v>
          </cell>
          <cell r="IM16389">
            <v>1144697.4599999997</v>
          </cell>
          <cell r="IN16389">
            <v>1223372.22</v>
          </cell>
          <cell r="IO16389">
            <v>1079653.51</v>
          </cell>
          <cell r="IP16389">
            <v>923815.96</v>
          </cell>
          <cell r="IQ16389">
            <v>1074847.75</v>
          </cell>
          <cell r="IR16389">
            <v>1261018.19</v>
          </cell>
          <cell r="IS16389">
            <v>1336153.1499999999</v>
          </cell>
          <cell r="IT16389">
            <v>1509834.73</v>
          </cell>
          <cell r="IU16389">
            <v>1307288.75</v>
          </cell>
          <cell r="IV16389">
            <v>0</v>
          </cell>
        </row>
        <row r="16390">
          <cell r="GT16390" t="str">
            <v>Granite</v>
          </cell>
          <cell r="GV16390">
            <v>924158.04999999993</v>
          </cell>
          <cell r="GW16390">
            <v>1102237.04</v>
          </cell>
          <cell r="GX16390">
            <v>1007675.17</v>
          </cell>
          <cell r="GY16390">
            <v>648047.35999999987</v>
          </cell>
          <cell r="GZ16390">
            <v>580106.13000000012</v>
          </cell>
          <cell r="HA16390">
            <v>378544.29</v>
          </cell>
          <cell r="HB16390">
            <v>282049.61000000004</v>
          </cell>
          <cell r="HC16390">
            <v>145554.24000000002</v>
          </cell>
          <cell r="HD16390">
            <v>161507.08000000005</v>
          </cell>
          <cell r="HE16390">
            <v>133111.04000000001</v>
          </cell>
          <cell r="HF16390">
            <v>242380.84</v>
          </cell>
          <cell r="HG16390">
            <v>270843.34999999998</v>
          </cell>
          <cell r="HH16390">
            <v>410422.39</v>
          </cell>
          <cell r="HI16390">
            <v>397308.62000000005</v>
          </cell>
          <cell r="HJ16390">
            <v>463727.03</v>
          </cell>
          <cell r="HK16390">
            <v>702350.31</v>
          </cell>
          <cell r="HL16390">
            <v>643127.93999999994</v>
          </cell>
          <cell r="HM16390">
            <v>747135.05999999994</v>
          </cell>
          <cell r="HN16390">
            <v>722963.76</v>
          </cell>
          <cell r="HO16390">
            <v>920674.32</v>
          </cell>
          <cell r="HP16390">
            <v>797885.5199999999</v>
          </cell>
          <cell r="HQ16390">
            <v>1104647.6999999997</v>
          </cell>
          <cell r="HR16390">
            <v>1233837.55</v>
          </cell>
          <cell r="HS16390">
            <v>1150326.8599999999</v>
          </cell>
          <cell r="HT16390">
            <v>1002322.8099999998</v>
          </cell>
          <cell r="HU16390">
            <v>942521.79</v>
          </cell>
          <cell r="HV16390">
            <v>942434.43</v>
          </cell>
          <cell r="HW16390">
            <v>883084.44000000006</v>
          </cell>
          <cell r="HX16390">
            <v>779673.98</v>
          </cell>
          <cell r="HY16390">
            <v>857901.64000000013</v>
          </cell>
          <cell r="HZ16390">
            <v>818654.75</v>
          </cell>
          <cell r="IA16390">
            <v>877301.19999999984</v>
          </cell>
          <cell r="IB16390">
            <v>724343.67999999993</v>
          </cell>
          <cell r="IC16390">
            <v>713086.62</v>
          </cell>
          <cell r="ID16390">
            <v>620452.57999999996</v>
          </cell>
          <cell r="IE16390">
            <v>637857.49</v>
          </cell>
          <cell r="IF16390">
            <v>739063.71</v>
          </cell>
          <cell r="IG16390">
            <v>560183.69999999995</v>
          </cell>
          <cell r="IH16390">
            <v>650494.48</v>
          </cell>
          <cell r="II16390">
            <v>572726.75</v>
          </cell>
          <cell r="IJ16390">
            <v>358008.25</v>
          </cell>
          <cell r="IK16390">
            <v>364242.47000000003</v>
          </cell>
          <cell r="IL16390">
            <v>329987.06</v>
          </cell>
          <cell r="IM16390">
            <v>503211.18000000005</v>
          </cell>
          <cell r="IN16390">
            <v>671078.30999999994</v>
          </cell>
          <cell r="IO16390">
            <v>508253.8</v>
          </cell>
          <cell r="IP16390">
            <v>444987.96000000008</v>
          </cell>
          <cell r="IQ16390">
            <v>494118.05000000005</v>
          </cell>
          <cell r="IR16390">
            <v>705256.48</v>
          </cell>
          <cell r="IS16390">
            <v>918194.8600000001</v>
          </cell>
          <cell r="IT16390">
            <v>850083.65</v>
          </cell>
          <cell r="IU16390">
            <v>688291.0199999999</v>
          </cell>
          <cell r="IV16390">
            <v>0</v>
          </cell>
        </row>
        <row r="16391">
          <cell r="GT16391" t="str">
            <v>Kindred USA Buyouts</v>
          </cell>
          <cell r="GV16391">
            <v>1007300.5199999999</v>
          </cell>
          <cell r="GW16391">
            <v>907856.19</v>
          </cell>
          <cell r="GX16391">
            <v>1051158.9700000002</v>
          </cell>
          <cell r="GY16391">
            <v>994023.06</v>
          </cell>
          <cell r="GZ16391">
            <v>1112873.29</v>
          </cell>
          <cell r="HA16391">
            <v>1133913.67</v>
          </cell>
          <cell r="HB16391">
            <v>1270787.0999999996</v>
          </cell>
          <cell r="HC16391">
            <v>1158460.7999999998</v>
          </cell>
          <cell r="HD16391">
            <v>1248940.51</v>
          </cell>
          <cell r="HE16391">
            <v>1310890.49</v>
          </cell>
          <cell r="HF16391">
            <v>1266847.4499999997</v>
          </cell>
          <cell r="HG16391">
            <v>1136246.42</v>
          </cell>
          <cell r="HH16391">
            <v>885307.52</v>
          </cell>
          <cell r="HI16391">
            <v>984248.27</v>
          </cell>
          <cell r="HJ16391">
            <v>898390.60000000009</v>
          </cell>
          <cell r="HK16391">
            <v>984102.27599999995</v>
          </cell>
          <cell r="HL16391">
            <v>975093.72</v>
          </cell>
          <cell r="HM16391">
            <v>1083912.75</v>
          </cell>
          <cell r="HN16391">
            <v>1220962.6399999999</v>
          </cell>
          <cell r="HO16391">
            <v>1095170.78</v>
          </cell>
          <cell r="HP16391">
            <v>973862.53999999992</v>
          </cell>
          <cell r="HQ16391">
            <v>1168231.27</v>
          </cell>
          <cell r="HR16391">
            <v>1155466.5</v>
          </cell>
          <cell r="HS16391">
            <v>1201866.2200000002</v>
          </cell>
          <cell r="HT16391">
            <v>1194790.0199999998</v>
          </cell>
          <cell r="HU16391">
            <v>1172744.6699999997</v>
          </cell>
          <cell r="HV16391">
            <v>1228715.0499999998</v>
          </cell>
          <cell r="HW16391">
            <v>1240960.42</v>
          </cell>
          <cell r="HX16391">
            <v>1249515.6700000002</v>
          </cell>
          <cell r="HY16391">
            <v>1192570.32</v>
          </cell>
          <cell r="HZ16391">
            <v>1319639.9399999995</v>
          </cell>
          <cell r="IA16391">
            <v>1095727.8699999999</v>
          </cell>
          <cell r="IB16391">
            <v>1107798.73</v>
          </cell>
          <cell r="IC16391">
            <v>984406.74000000011</v>
          </cell>
          <cell r="ID16391">
            <v>967080.16000000015</v>
          </cell>
          <cell r="IE16391">
            <v>999854.52</v>
          </cell>
          <cell r="IF16391">
            <v>904142.58</v>
          </cell>
          <cell r="IG16391">
            <v>1001535.6900000002</v>
          </cell>
          <cell r="IH16391">
            <v>1025647.87</v>
          </cell>
          <cell r="II16391">
            <v>1188029.26</v>
          </cell>
          <cell r="IJ16391">
            <v>1079631.3599999999</v>
          </cell>
          <cell r="IK16391">
            <v>1166460.75</v>
          </cell>
          <cell r="IL16391">
            <v>1207638.3399999999</v>
          </cell>
          <cell r="IM16391">
            <v>1369157.0499999998</v>
          </cell>
          <cell r="IN16391">
            <v>1628577.47</v>
          </cell>
          <cell r="IO16391">
            <v>1734256.45</v>
          </cell>
          <cell r="IP16391">
            <v>1761550.3900000001</v>
          </cell>
          <cell r="IQ16391">
            <v>1852435.5900000003</v>
          </cell>
          <cell r="IR16391">
            <v>1722537.2299999997</v>
          </cell>
          <cell r="IS16391">
            <v>1637814.1099999999</v>
          </cell>
          <cell r="IT16391">
            <v>1549808.54</v>
          </cell>
          <cell r="IU16391">
            <v>1300906.2</v>
          </cell>
          <cell r="IV16391">
            <v>0</v>
          </cell>
        </row>
        <row r="16392">
          <cell r="GV16392">
            <v>0</v>
          </cell>
          <cell r="GW16392">
            <v>0</v>
          </cell>
          <cell r="GX16392">
            <v>0</v>
          </cell>
          <cell r="GY16392">
            <v>0</v>
          </cell>
          <cell r="GZ16392">
            <v>0</v>
          </cell>
          <cell r="HA16392">
            <v>0</v>
          </cell>
          <cell r="HB16392">
            <v>0</v>
          </cell>
          <cell r="HC16392">
            <v>0</v>
          </cell>
          <cell r="HD16392">
            <v>0</v>
          </cell>
          <cell r="HE16392">
            <v>0</v>
          </cell>
          <cell r="HF16392">
            <v>0</v>
          </cell>
          <cell r="HG16392">
            <v>0</v>
          </cell>
          <cell r="HH16392">
            <v>0</v>
          </cell>
          <cell r="HI16392">
            <v>0</v>
          </cell>
          <cell r="HJ16392">
            <v>0</v>
          </cell>
          <cell r="HK16392">
            <v>0</v>
          </cell>
          <cell r="HL16392">
            <v>0</v>
          </cell>
          <cell r="HM16392">
            <v>0</v>
          </cell>
          <cell r="HN16392">
            <v>0</v>
          </cell>
          <cell r="HO16392">
            <v>0</v>
          </cell>
          <cell r="HP16392">
            <v>0</v>
          </cell>
          <cell r="HQ16392">
            <v>0</v>
          </cell>
          <cell r="HR16392">
            <v>0</v>
          </cell>
          <cell r="HS16392">
            <v>0</v>
          </cell>
          <cell r="HT16392">
            <v>0</v>
          </cell>
          <cell r="HU16392">
            <v>0</v>
          </cell>
          <cell r="HV16392">
            <v>0</v>
          </cell>
          <cell r="HW16392">
            <v>0</v>
          </cell>
          <cell r="HX16392">
            <v>0</v>
          </cell>
          <cell r="HY16392">
            <v>0</v>
          </cell>
          <cell r="HZ16392">
            <v>0</v>
          </cell>
          <cell r="IA16392">
            <v>0</v>
          </cell>
          <cell r="IB16392">
            <v>0</v>
          </cell>
          <cell r="IC16392">
            <v>0</v>
          </cell>
          <cell r="ID16392">
            <v>0</v>
          </cell>
          <cell r="IE16392">
            <v>0</v>
          </cell>
          <cell r="IF16392">
            <v>0</v>
          </cell>
          <cell r="IG16392">
            <v>0</v>
          </cell>
          <cell r="IH16392">
            <v>0</v>
          </cell>
          <cell r="II16392">
            <v>0</v>
          </cell>
          <cell r="IJ16392">
            <v>0</v>
          </cell>
          <cell r="IK16392">
            <v>0</v>
          </cell>
          <cell r="IL16392">
            <v>0</v>
          </cell>
          <cell r="IM16392">
            <v>0</v>
          </cell>
          <cell r="IN16392">
            <v>0</v>
          </cell>
          <cell r="IO16392">
            <v>0</v>
          </cell>
          <cell r="IP16392">
            <v>0</v>
          </cell>
          <cell r="IQ16392">
            <v>0</v>
          </cell>
          <cell r="IR16392">
            <v>0</v>
          </cell>
          <cell r="IS16392">
            <v>0</v>
          </cell>
          <cell r="IT16392">
            <v>0</v>
          </cell>
          <cell r="IU16392">
            <v>0</v>
          </cell>
          <cell r="IV16392">
            <v>0</v>
          </cell>
        </row>
        <row r="16393">
          <cell r="GT16393" t="str">
            <v>Standard - Whirlpool</v>
          </cell>
          <cell r="GV16393">
            <v>246608.32</v>
          </cell>
          <cell r="GW16393">
            <v>245257</v>
          </cell>
          <cell r="GX16393">
            <v>243284.54</v>
          </cell>
          <cell r="GY16393">
            <v>253591.71</v>
          </cell>
          <cell r="GZ16393">
            <v>252713.35</v>
          </cell>
          <cell r="HA16393">
            <v>248159.57</v>
          </cell>
          <cell r="HB16393">
            <v>246533.63</v>
          </cell>
          <cell r="HC16393">
            <v>99739.64</v>
          </cell>
          <cell r="HD16393">
            <v>95179.92</v>
          </cell>
          <cell r="HE16393">
            <v>91434.72</v>
          </cell>
          <cell r="HF16393">
            <v>92977.45</v>
          </cell>
          <cell r="HG16393">
            <v>95920.46</v>
          </cell>
          <cell r="HH16393">
            <v>103889.36</v>
          </cell>
          <cell r="HI16393">
            <v>102056.12</v>
          </cell>
          <cell r="HJ16393">
            <v>100617.34</v>
          </cell>
          <cell r="HK16393">
            <v>99329.279999999999</v>
          </cell>
          <cell r="HL16393">
            <v>98784.94</v>
          </cell>
          <cell r="HM16393">
            <v>97948.24</v>
          </cell>
          <cell r="HN16393">
            <v>96551.12</v>
          </cell>
          <cell r="HO16393">
            <v>97055.05</v>
          </cell>
          <cell r="HP16393">
            <v>96297.3</v>
          </cell>
          <cell r="HQ16393">
            <v>96074.93</v>
          </cell>
          <cell r="HR16393">
            <v>95575.31</v>
          </cell>
          <cell r="HS16393">
            <v>94901.52</v>
          </cell>
          <cell r="HT16393">
            <v>93057.11</v>
          </cell>
          <cell r="HU16393">
            <v>96157.72</v>
          </cell>
          <cell r="HV16393">
            <v>94385.64</v>
          </cell>
          <cell r="HW16393">
            <v>94266.81</v>
          </cell>
          <cell r="HX16393">
            <v>91924.87999999999</v>
          </cell>
          <cell r="HY16393">
            <v>91660.33</v>
          </cell>
          <cell r="HZ16393">
            <v>95159.52</v>
          </cell>
          <cell r="IA16393">
            <v>104226.85</v>
          </cell>
          <cell r="IB16393">
            <v>101529.45999999999</v>
          </cell>
          <cell r="IC16393">
            <v>100148.44</v>
          </cell>
          <cell r="ID16393">
            <v>100951.9</v>
          </cell>
          <cell r="IE16393">
            <v>99535.72</v>
          </cell>
          <cell r="IF16393">
            <v>103138.53</v>
          </cell>
          <cell r="IG16393">
            <v>101816.37000000001</v>
          </cell>
          <cell r="IH16393">
            <v>103530.12</v>
          </cell>
          <cell r="II16393">
            <v>104353.38</v>
          </cell>
          <cell r="IJ16393">
            <v>100608.35</v>
          </cell>
          <cell r="IK16393">
            <v>100973.65000000001</v>
          </cell>
          <cell r="IL16393">
            <v>94799.679999999993</v>
          </cell>
          <cell r="IM16393">
            <v>93690.840000000011</v>
          </cell>
          <cell r="IN16393">
            <v>94985.920000000013</v>
          </cell>
          <cell r="IO16393">
            <v>90462.939999999988</v>
          </cell>
          <cell r="IP16393">
            <v>89728.7</v>
          </cell>
          <cell r="IQ16393">
            <v>90115.079999999987</v>
          </cell>
          <cell r="IR16393">
            <v>88499.92</v>
          </cell>
          <cell r="IS16393">
            <v>87279.819999999992</v>
          </cell>
          <cell r="IT16393">
            <v>86665.48</v>
          </cell>
          <cell r="IU16393">
            <v>85322.290000000008</v>
          </cell>
          <cell r="IV16393">
            <v>0</v>
          </cell>
        </row>
        <row r="16394">
          <cell r="GV16394">
            <v>0</v>
          </cell>
          <cell r="GW16394">
            <v>0</v>
          </cell>
          <cell r="GX16394">
            <v>0</v>
          </cell>
          <cell r="GY16394">
            <v>0</v>
          </cell>
          <cell r="GZ16394">
            <v>0</v>
          </cell>
          <cell r="HA16394">
            <v>0</v>
          </cell>
          <cell r="HB16394">
            <v>0</v>
          </cell>
          <cell r="HC16394">
            <v>0</v>
          </cell>
          <cell r="HD16394">
            <v>0</v>
          </cell>
          <cell r="HE16394">
            <v>0</v>
          </cell>
          <cell r="HF16394">
            <v>0</v>
          </cell>
          <cell r="HG16394">
            <v>0</v>
          </cell>
          <cell r="HH16394">
            <v>0</v>
          </cell>
          <cell r="HI16394">
            <v>0</v>
          </cell>
          <cell r="HJ16394">
            <v>0</v>
          </cell>
          <cell r="HK16394">
            <v>0</v>
          </cell>
          <cell r="HL16394">
            <v>0</v>
          </cell>
          <cell r="HM16394">
            <v>0</v>
          </cell>
          <cell r="HN16394">
            <v>0</v>
          </cell>
          <cell r="HO16394">
            <v>0</v>
          </cell>
          <cell r="HP16394">
            <v>0</v>
          </cell>
          <cell r="HQ16394">
            <v>0</v>
          </cell>
          <cell r="HR16394">
            <v>0</v>
          </cell>
          <cell r="HS16394">
            <v>0</v>
          </cell>
          <cell r="HT16394">
            <v>0</v>
          </cell>
          <cell r="HU16394">
            <v>0</v>
          </cell>
          <cell r="HV16394">
            <v>0</v>
          </cell>
          <cell r="HW16394">
            <v>0</v>
          </cell>
          <cell r="HX16394">
            <v>0</v>
          </cell>
          <cell r="HY16394">
            <v>0</v>
          </cell>
          <cell r="HZ16394">
            <v>0</v>
          </cell>
          <cell r="IA16394">
            <v>0</v>
          </cell>
          <cell r="IB16394">
            <v>0</v>
          </cell>
          <cell r="IC16394">
            <v>0</v>
          </cell>
          <cell r="ID16394">
            <v>0</v>
          </cell>
          <cell r="IE16394">
            <v>0</v>
          </cell>
          <cell r="IF16394">
            <v>0</v>
          </cell>
          <cell r="IG16394">
            <v>0</v>
          </cell>
          <cell r="IH16394">
            <v>0</v>
          </cell>
          <cell r="II16394">
            <v>0</v>
          </cell>
          <cell r="IJ16394">
            <v>0</v>
          </cell>
          <cell r="IK16394">
            <v>0</v>
          </cell>
          <cell r="IL16394">
            <v>0</v>
          </cell>
          <cell r="IM16394">
            <v>0</v>
          </cell>
          <cell r="IN16394">
            <v>0</v>
          </cell>
          <cell r="IO16394">
            <v>0</v>
          </cell>
          <cell r="IP16394">
            <v>0</v>
          </cell>
          <cell r="IQ16394">
            <v>0</v>
          </cell>
          <cell r="IR16394">
            <v>0</v>
          </cell>
          <cell r="IS16394">
            <v>0</v>
          </cell>
          <cell r="IT16394">
            <v>0</v>
          </cell>
          <cell r="IU16394">
            <v>0</v>
          </cell>
          <cell r="IV16394">
            <v>0</v>
          </cell>
        </row>
        <row r="16395">
          <cell r="GV16395">
            <v>0</v>
          </cell>
          <cell r="GW16395">
            <v>0</v>
          </cell>
          <cell r="GX16395">
            <v>0</v>
          </cell>
          <cell r="GY16395">
            <v>0</v>
          </cell>
          <cell r="GZ16395">
            <v>0</v>
          </cell>
          <cell r="HA16395">
            <v>0</v>
          </cell>
          <cell r="HB16395">
            <v>0</v>
          </cell>
          <cell r="HC16395">
            <v>0</v>
          </cell>
          <cell r="HD16395">
            <v>0</v>
          </cell>
          <cell r="HE16395">
            <v>0</v>
          </cell>
          <cell r="HF16395">
            <v>0</v>
          </cell>
          <cell r="HG16395">
            <v>0</v>
          </cell>
          <cell r="HH16395">
            <v>0</v>
          </cell>
          <cell r="HI16395">
            <v>0</v>
          </cell>
          <cell r="HJ16395">
            <v>0</v>
          </cell>
          <cell r="HK16395">
            <v>0</v>
          </cell>
          <cell r="HL16395">
            <v>0</v>
          </cell>
          <cell r="HM16395">
            <v>0</v>
          </cell>
          <cell r="HN16395">
            <v>0</v>
          </cell>
          <cell r="HO16395">
            <v>0</v>
          </cell>
          <cell r="HP16395">
            <v>0</v>
          </cell>
          <cell r="HQ16395">
            <v>0</v>
          </cell>
          <cell r="HR16395">
            <v>0</v>
          </cell>
          <cell r="HS16395">
            <v>0</v>
          </cell>
          <cell r="HT16395">
            <v>0</v>
          </cell>
          <cell r="HU16395">
            <v>0</v>
          </cell>
          <cell r="HV16395">
            <v>0</v>
          </cell>
          <cell r="HW16395">
            <v>0</v>
          </cell>
          <cell r="HX16395">
            <v>0</v>
          </cell>
          <cell r="HY16395">
            <v>0</v>
          </cell>
          <cell r="HZ16395">
            <v>0</v>
          </cell>
          <cell r="IA16395">
            <v>0</v>
          </cell>
          <cell r="IB16395">
            <v>0</v>
          </cell>
          <cell r="IC16395">
            <v>0</v>
          </cell>
          <cell r="ID16395">
            <v>0</v>
          </cell>
          <cell r="IE16395">
            <v>0</v>
          </cell>
          <cell r="IF16395">
            <v>0</v>
          </cell>
          <cell r="IG16395">
            <v>0</v>
          </cell>
          <cell r="IH16395">
            <v>0</v>
          </cell>
          <cell r="II16395">
            <v>0</v>
          </cell>
          <cell r="IJ16395">
            <v>0</v>
          </cell>
          <cell r="IK16395">
            <v>0</v>
          </cell>
          <cell r="IL16395">
            <v>0</v>
          </cell>
          <cell r="IM16395">
            <v>0</v>
          </cell>
          <cell r="IN16395">
            <v>0</v>
          </cell>
          <cell r="IO16395">
            <v>0</v>
          </cell>
          <cell r="IP16395">
            <v>0</v>
          </cell>
          <cell r="IQ16395">
            <v>0</v>
          </cell>
          <cell r="IR16395">
            <v>0</v>
          </cell>
          <cell r="IS16395">
            <v>0</v>
          </cell>
          <cell r="IT16395">
            <v>0</v>
          </cell>
          <cell r="IU16395">
            <v>0</v>
          </cell>
          <cell r="IV16395">
            <v>0</v>
          </cell>
        </row>
        <row r="16396">
          <cell r="GV16396">
            <v>0</v>
          </cell>
          <cell r="GW16396">
            <v>0</v>
          </cell>
          <cell r="GX16396">
            <v>0</v>
          </cell>
          <cell r="GY16396">
            <v>0</v>
          </cell>
          <cell r="GZ16396">
            <v>0</v>
          </cell>
          <cell r="HA16396">
            <v>0</v>
          </cell>
          <cell r="HB16396">
            <v>0</v>
          </cell>
          <cell r="HC16396">
            <v>0</v>
          </cell>
          <cell r="HD16396">
            <v>0</v>
          </cell>
          <cell r="HE16396">
            <v>0</v>
          </cell>
          <cell r="HF16396">
            <v>0</v>
          </cell>
          <cell r="HG16396">
            <v>0</v>
          </cell>
          <cell r="HH16396">
            <v>0</v>
          </cell>
          <cell r="HI16396">
            <v>0</v>
          </cell>
          <cell r="HJ16396">
            <v>0</v>
          </cell>
          <cell r="HK16396">
            <v>0</v>
          </cell>
          <cell r="HL16396">
            <v>0</v>
          </cell>
          <cell r="HM16396">
            <v>0</v>
          </cell>
          <cell r="HN16396">
            <v>0</v>
          </cell>
          <cell r="HO16396">
            <v>0</v>
          </cell>
          <cell r="HP16396">
            <v>0</v>
          </cell>
          <cell r="HQ16396">
            <v>0</v>
          </cell>
          <cell r="HR16396">
            <v>0</v>
          </cell>
          <cell r="HS16396">
            <v>0</v>
          </cell>
          <cell r="HT16396">
            <v>0</v>
          </cell>
          <cell r="HU16396">
            <v>0</v>
          </cell>
          <cell r="HV16396">
            <v>0</v>
          </cell>
          <cell r="HW16396">
            <v>0</v>
          </cell>
          <cell r="HX16396">
            <v>0</v>
          </cell>
          <cell r="HY16396">
            <v>0</v>
          </cell>
          <cell r="HZ16396">
            <v>0</v>
          </cell>
          <cell r="IA16396">
            <v>0</v>
          </cell>
          <cell r="IB16396">
            <v>0</v>
          </cell>
          <cell r="IC16396">
            <v>0</v>
          </cell>
          <cell r="ID16396">
            <v>0</v>
          </cell>
          <cell r="IE16396">
            <v>0</v>
          </cell>
          <cell r="IF16396">
            <v>0</v>
          </cell>
          <cell r="IG16396">
            <v>0</v>
          </cell>
          <cell r="IH16396">
            <v>0</v>
          </cell>
          <cell r="II16396">
            <v>0</v>
          </cell>
          <cell r="IJ16396">
            <v>0</v>
          </cell>
          <cell r="IK16396">
            <v>0</v>
          </cell>
          <cell r="IL16396">
            <v>0</v>
          </cell>
          <cell r="IM16396">
            <v>0</v>
          </cell>
          <cell r="IN16396">
            <v>0</v>
          </cell>
          <cell r="IO16396">
            <v>0</v>
          </cell>
          <cell r="IP16396">
            <v>0</v>
          </cell>
          <cell r="IQ16396">
            <v>0</v>
          </cell>
          <cell r="IR16396">
            <v>0</v>
          </cell>
          <cell r="IS16396">
            <v>0</v>
          </cell>
          <cell r="IT16396">
            <v>0</v>
          </cell>
          <cell r="IU16396">
            <v>0</v>
          </cell>
          <cell r="IV16396">
            <v>0</v>
          </cell>
        </row>
        <row r="16397">
          <cell r="GV16397">
            <v>0</v>
          </cell>
          <cell r="GW16397">
            <v>0</v>
          </cell>
          <cell r="GX16397">
            <v>0</v>
          </cell>
          <cell r="GY16397">
            <v>0</v>
          </cell>
          <cell r="GZ16397">
            <v>0</v>
          </cell>
          <cell r="HA16397">
            <v>0</v>
          </cell>
          <cell r="HB16397">
            <v>0</v>
          </cell>
          <cell r="HC16397">
            <v>0</v>
          </cell>
          <cell r="HD16397">
            <v>0</v>
          </cell>
          <cell r="HE16397">
            <v>0</v>
          </cell>
          <cell r="HF16397">
            <v>0</v>
          </cell>
          <cell r="HG16397">
            <v>0</v>
          </cell>
          <cell r="HH16397">
            <v>0</v>
          </cell>
          <cell r="HI16397">
            <v>0</v>
          </cell>
          <cell r="HJ16397">
            <v>0</v>
          </cell>
          <cell r="HK16397">
            <v>0</v>
          </cell>
          <cell r="HL16397">
            <v>0</v>
          </cell>
          <cell r="HM16397">
            <v>0</v>
          </cell>
          <cell r="HN16397">
            <v>0</v>
          </cell>
          <cell r="HO16397">
            <v>0</v>
          </cell>
          <cell r="HP16397">
            <v>0</v>
          </cell>
          <cell r="HQ16397">
            <v>0</v>
          </cell>
          <cell r="HR16397">
            <v>0</v>
          </cell>
          <cell r="HS16397">
            <v>0</v>
          </cell>
          <cell r="HT16397">
            <v>0</v>
          </cell>
          <cell r="HU16397">
            <v>0</v>
          </cell>
          <cell r="HV16397">
            <v>0</v>
          </cell>
          <cell r="HW16397">
            <v>0</v>
          </cell>
          <cell r="HX16397">
            <v>0</v>
          </cell>
          <cell r="HY16397">
            <v>0</v>
          </cell>
          <cell r="HZ16397">
            <v>0</v>
          </cell>
          <cell r="IA16397">
            <v>0</v>
          </cell>
          <cell r="IB16397">
            <v>0</v>
          </cell>
          <cell r="IC16397">
            <v>0</v>
          </cell>
          <cell r="ID16397">
            <v>0</v>
          </cell>
          <cell r="IE16397">
            <v>0</v>
          </cell>
          <cell r="IF16397">
            <v>0</v>
          </cell>
          <cell r="IG16397">
            <v>0</v>
          </cell>
          <cell r="IH16397">
            <v>0</v>
          </cell>
          <cell r="II16397">
            <v>0</v>
          </cell>
          <cell r="IJ16397">
            <v>0</v>
          </cell>
          <cell r="IK16397">
            <v>0</v>
          </cell>
          <cell r="IL16397">
            <v>0</v>
          </cell>
          <cell r="IM16397">
            <v>0</v>
          </cell>
          <cell r="IN16397">
            <v>0</v>
          </cell>
          <cell r="IO16397">
            <v>0</v>
          </cell>
          <cell r="IP16397">
            <v>0</v>
          </cell>
          <cell r="IQ16397">
            <v>0</v>
          </cell>
          <cell r="IR16397">
            <v>0</v>
          </cell>
          <cell r="IS16397">
            <v>0</v>
          </cell>
          <cell r="IT16397">
            <v>0</v>
          </cell>
          <cell r="IU16397">
            <v>0</v>
          </cell>
          <cell r="IV16397">
            <v>0</v>
          </cell>
        </row>
        <row r="16398">
          <cell r="GV16398">
            <v>0</v>
          </cell>
          <cell r="GW16398">
            <v>0</v>
          </cell>
          <cell r="GX16398">
            <v>0</v>
          </cell>
          <cell r="GY16398">
            <v>0</v>
          </cell>
          <cell r="GZ16398">
            <v>0</v>
          </cell>
          <cell r="HA16398">
            <v>0</v>
          </cell>
          <cell r="HB16398">
            <v>0</v>
          </cell>
          <cell r="HC16398">
            <v>0</v>
          </cell>
          <cell r="HD16398">
            <v>0</v>
          </cell>
          <cell r="HE16398">
            <v>0</v>
          </cell>
          <cell r="HF16398">
            <v>0</v>
          </cell>
          <cell r="HG16398">
            <v>0</v>
          </cell>
          <cell r="HH16398">
            <v>0</v>
          </cell>
          <cell r="HI16398">
            <v>0</v>
          </cell>
          <cell r="HJ16398">
            <v>0</v>
          </cell>
          <cell r="HK16398">
            <v>0</v>
          </cell>
          <cell r="HL16398">
            <v>0</v>
          </cell>
          <cell r="HM16398">
            <v>0</v>
          </cell>
          <cell r="HN16398">
            <v>0</v>
          </cell>
          <cell r="HO16398">
            <v>0</v>
          </cell>
          <cell r="HP16398">
            <v>0</v>
          </cell>
          <cell r="HQ16398">
            <v>0</v>
          </cell>
          <cell r="HR16398">
            <v>0</v>
          </cell>
          <cell r="HS16398">
            <v>0</v>
          </cell>
          <cell r="HT16398">
            <v>0</v>
          </cell>
          <cell r="HU16398">
            <v>0</v>
          </cell>
          <cell r="HV16398">
            <v>0</v>
          </cell>
          <cell r="HW16398">
            <v>0</v>
          </cell>
          <cell r="HX16398">
            <v>0</v>
          </cell>
          <cell r="HY16398">
            <v>0</v>
          </cell>
          <cell r="HZ16398">
            <v>0</v>
          </cell>
          <cell r="IA16398">
            <v>0</v>
          </cell>
          <cell r="IB16398">
            <v>0</v>
          </cell>
          <cell r="IC16398">
            <v>0</v>
          </cell>
          <cell r="ID16398">
            <v>0</v>
          </cell>
          <cell r="IE16398">
            <v>0</v>
          </cell>
          <cell r="IF16398">
            <v>0</v>
          </cell>
          <cell r="IG16398">
            <v>0</v>
          </cell>
          <cell r="IH16398">
            <v>0</v>
          </cell>
          <cell r="II16398">
            <v>0</v>
          </cell>
          <cell r="IJ16398">
            <v>0</v>
          </cell>
          <cell r="IK16398">
            <v>0</v>
          </cell>
          <cell r="IL16398">
            <v>0</v>
          </cell>
          <cell r="IM16398">
            <v>0</v>
          </cell>
          <cell r="IN16398">
            <v>0</v>
          </cell>
          <cell r="IO16398">
            <v>0</v>
          </cell>
          <cell r="IP16398">
            <v>0</v>
          </cell>
          <cell r="IQ16398">
            <v>0</v>
          </cell>
          <cell r="IR16398">
            <v>0</v>
          </cell>
          <cell r="IS16398">
            <v>0</v>
          </cell>
          <cell r="IT16398">
            <v>0</v>
          </cell>
          <cell r="IU16398">
            <v>0</v>
          </cell>
          <cell r="IV16398">
            <v>0</v>
          </cell>
        </row>
        <row r="16400">
          <cell r="GT16400" t="str">
            <v>INVENTORY</v>
          </cell>
          <cell r="GV16400">
            <v>1</v>
          </cell>
          <cell r="GW16400">
            <v>2</v>
          </cell>
          <cell r="GX16400">
            <v>3</v>
          </cell>
          <cell r="GY16400">
            <v>4</v>
          </cell>
          <cell r="GZ16400">
            <v>5</v>
          </cell>
          <cell r="HA16400">
            <v>6</v>
          </cell>
          <cell r="HB16400">
            <v>7</v>
          </cell>
          <cell r="HC16400">
            <v>8</v>
          </cell>
          <cell r="HD16400">
            <v>9</v>
          </cell>
          <cell r="HE16400">
            <v>10</v>
          </cell>
          <cell r="HF16400">
            <v>11</v>
          </cell>
          <cell r="HG16400">
            <v>12</v>
          </cell>
          <cell r="HH16400">
            <v>13</v>
          </cell>
          <cell r="HI16400">
            <v>14</v>
          </cell>
          <cell r="HJ16400">
            <v>15</v>
          </cell>
          <cell r="HK16400">
            <v>16</v>
          </cell>
          <cell r="HL16400">
            <v>17</v>
          </cell>
          <cell r="HM16400">
            <v>18</v>
          </cell>
          <cell r="HN16400">
            <v>19</v>
          </cell>
          <cell r="HO16400">
            <v>20</v>
          </cell>
          <cell r="HP16400">
            <v>21</v>
          </cell>
          <cell r="HQ16400">
            <v>22</v>
          </cell>
          <cell r="HR16400">
            <v>23</v>
          </cell>
          <cell r="HS16400">
            <v>24</v>
          </cell>
          <cell r="HT16400">
            <v>25</v>
          </cell>
          <cell r="HU16400">
            <v>26</v>
          </cell>
          <cell r="HV16400">
            <v>27</v>
          </cell>
          <cell r="HW16400">
            <v>28</v>
          </cell>
          <cell r="HX16400">
            <v>29</v>
          </cell>
          <cell r="HY16400">
            <v>30</v>
          </cell>
          <cell r="HZ16400">
            <v>31</v>
          </cell>
          <cell r="IA16400">
            <v>32</v>
          </cell>
          <cell r="IB16400">
            <v>33</v>
          </cell>
          <cell r="IC16400">
            <v>34</v>
          </cell>
          <cell r="ID16400">
            <v>35</v>
          </cell>
          <cell r="IE16400">
            <v>36</v>
          </cell>
          <cell r="IF16400">
            <v>37</v>
          </cell>
          <cell r="IG16400">
            <v>38</v>
          </cell>
          <cell r="IH16400">
            <v>39</v>
          </cell>
          <cell r="II16400">
            <v>40</v>
          </cell>
          <cell r="IJ16400">
            <v>41</v>
          </cell>
          <cell r="IK16400">
            <v>42</v>
          </cell>
          <cell r="IL16400">
            <v>43</v>
          </cell>
          <cell r="IM16400">
            <v>44</v>
          </cell>
          <cell r="IN16400">
            <v>45</v>
          </cell>
          <cell r="IO16400">
            <v>46</v>
          </cell>
          <cell r="IP16400">
            <v>47</v>
          </cell>
          <cell r="IQ16400">
            <v>48</v>
          </cell>
          <cell r="IR16400">
            <v>49</v>
          </cell>
          <cell r="IS16400">
            <v>50</v>
          </cell>
          <cell r="IT16400">
            <v>51</v>
          </cell>
          <cell r="IU16400">
            <v>52</v>
          </cell>
          <cell r="IV16400">
            <v>53</v>
          </cell>
        </row>
        <row r="16401">
          <cell r="GT16401" t="str">
            <v>Accessories</v>
          </cell>
          <cell r="GV16401">
            <v>149965.54</v>
          </cell>
          <cell r="GW16401">
            <v>229377.59999999998</v>
          </cell>
          <cell r="GX16401">
            <v>226247.93</v>
          </cell>
          <cell r="GY16401">
            <v>216884.02000000002</v>
          </cell>
          <cell r="GZ16401">
            <v>104904.76000000001</v>
          </cell>
          <cell r="HA16401">
            <v>105220.8</v>
          </cell>
          <cell r="HB16401">
            <v>101125.61</v>
          </cell>
          <cell r="HC16401">
            <v>83734.400000000009</v>
          </cell>
          <cell r="HD16401">
            <v>79672.800000000003</v>
          </cell>
          <cell r="HE16401">
            <v>83282.31</v>
          </cell>
          <cell r="HF16401">
            <v>79980.98</v>
          </cell>
          <cell r="HG16401">
            <v>86123.68</v>
          </cell>
          <cell r="HH16401">
            <v>77827</v>
          </cell>
          <cell r="HI16401">
            <v>72475.460000000006</v>
          </cell>
          <cell r="HJ16401">
            <v>66084.98000000001</v>
          </cell>
          <cell r="HK16401">
            <v>69371.5</v>
          </cell>
          <cell r="HL16401">
            <v>66271.62</v>
          </cell>
          <cell r="HM16401">
            <v>76291.89</v>
          </cell>
          <cell r="HN16401">
            <v>72161.13</v>
          </cell>
          <cell r="HO16401">
            <v>68516.95</v>
          </cell>
          <cell r="HP16401">
            <v>70424.709999999992</v>
          </cell>
          <cell r="HQ16401">
            <v>77411.59</v>
          </cell>
          <cell r="HR16401">
            <v>77872.08</v>
          </cell>
          <cell r="HS16401">
            <v>71921.540000000008</v>
          </cell>
          <cell r="HT16401">
            <v>81761.01999999999</v>
          </cell>
          <cell r="HU16401">
            <v>65101.89</v>
          </cell>
          <cell r="HV16401">
            <v>75759.72</v>
          </cell>
          <cell r="HW16401">
            <v>72459.08</v>
          </cell>
          <cell r="HX16401">
            <v>82527.09</v>
          </cell>
          <cell r="HY16401">
            <v>77984</v>
          </cell>
          <cell r="HZ16401">
            <v>86439.23000000001</v>
          </cell>
          <cell r="IA16401">
            <v>81501.67</v>
          </cell>
          <cell r="IB16401">
            <v>79217.69</v>
          </cell>
          <cell r="IC16401">
            <v>87630.81</v>
          </cell>
          <cell r="ID16401">
            <v>84376.58</v>
          </cell>
          <cell r="IE16401">
            <v>83376.39</v>
          </cell>
          <cell r="IF16401">
            <v>94732.84</v>
          </cell>
          <cell r="IG16401">
            <v>64613.84</v>
          </cell>
          <cell r="IH16401">
            <v>96436.160000000003</v>
          </cell>
          <cell r="II16401">
            <v>96827.91</v>
          </cell>
          <cell r="IJ16401">
            <v>103872.53</v>
          </cell>
          <cell r="IK16401">
            <v>99325.45</v>
          </cell>
          <cell r="IL16401">
            <v>95362.43</v>
          </cell>
          <cell r="IM16401">
            <v>109042</v>
          </cell>
          <cell r="IN16401">
            <v>107991.12</v>
          </cell>
          <cell r="IO16401">
            <v>106549.87</v>
          </cell>
          <cell r="IP16401">
            <v>105088.45000000001</v>
          </cell>
          <cell r="IQ16401">
            <v>122683.07</v>
          </cell>
          <cell r="IR16401">
            <v>122345.69</v>
          </cell>
          <cell r="IS16401">
            <v>138312.12</v>
          </cell>
          <cell r="IT16401">
            <v>135584.88</v>
          </cell>
          <cell r="IU16401">
            <v>125780.36</v>
          </cell>
          <cell r="IV16401">
            <v>0</v>
          </cell>
        </row>
        <row r="16402">
          <cell r="GT16402" t="str">
            <v>Burden</v>
          </cell>
          <cell r="GV16402">
            <v>755542.45</v>
          </cell>
          <cell r="GW16402">
            <v>756140.51</v>
          </cell>
          <cell r="GX16402">
            <v>852985.53</v>
          </cell>
          <cell r="GY16402">
            <v>649516.57000000007</v>
          </cell>
          <cell r="GZ16402">
            <v>760715.84</v>
          </cell>
          <cell r="HA16402">
            <v>732051.43</v>
          </cell>
          <cell r="HB16402">
            <v>676185.48</v>
          </cell>
          <cell r="HC16402">
            <v>127425.3</v>
          </cell>
          <cell r="HD16402">
            <v>68872.08</v>
          </cell>
          <cell r="HE16402">
            <v>74856.87</v>
          </cell>
          <cell r="HF16402">
            <v>576732.14</v>
          </cell>
          <cell r="HG16402">
            <v>525747.03</v>
          </cell>
          <cell r="HH16402">
            <v>497680</v>
          </cell>
          <cell r="HI16402">
            <v>538804.24</v>
          </cell>
          <cell r="HJ16402">
            <v>517369.57</v>
          </cell>
          <cell r="HK16402">
            <v>483016.7</v>
          </cell>
          <cell r="HL16402">
            <v>474320.96</v>
          </cell>
          <cell r="HM16402">
            <v>555478.96</v>
          </cell>
          <cell r="HN16402">
            <v>525254.86</v>
          </cell>
          <cell r="HO16402">
            <v>579683.18999999994</v>
          </cell>
          <cell r="HP16402">
            <v>642989.91</v>
          </cell>
          <cell r="HQ16402">
            <v>646448.36</v>
          </cell>
          <cell r="HR16402">
            <v>585230.11</v>
          </cell>
          <cell r="HS16402">
            <v>697131.32</v>
          </cell>
          <cell r="HT16402">
            <v>619848.01</v>
          </cell>
          <cell r="HU16402">
            <v>616803.43000000005</v>
          </cell>
          <cell r="HV16402">
            <v>655885.48</v>
          </cell>
          <cell r="HW16402">
            <v>634746.32999999996</v>
          </cell>
          <cell r="HX16402">
            <v>545477.65</v>
          </cell>
          <cell r="HY16402">
            <v>563528.55999999994</v>
          </cell>
          <cell r="HZ16402">
            <v>638514.13</v>
          </cell>
          <cell r="IA16402">
            <v>596612.69999999995</v>
          </cell>
          <cell r="IB16402">
            <v>542747.53</v>
          </cell>
          <cell r="IC16402">
            <v>650266.18999999994</v>
          </cell>
          <cell r="ID16402">
            <v>670995.6</v>
          </cell>
          <cell r="IE16402">
            <v>628117.38</v>
          </cell>
          <cell r="IF16402">
            <v>694535.35</v>
          </cell>
          <cell r="IG16402">
            <v>633493.92000000004</v>
          </cell>
          <cell r="IH16402">
            <v>736100.41</v>
          </cell>
          <cell r="II16402">
            <v>725733.71</v>
          </cell>
          <cell r="IJ16402">
            <v>779644.35</v>
          </cell>
          <cell r="IK16402">
            <v>814974.42</v>
          </cell>
          <cell r="IL16402">
            <v>746342.60000000009</v>
          </cell>
          <cell r="IM16402">
            <v>702737.4</v>
          </cell>
          <cell r="IN16402">
            <v>731382.36</v>
          </cell>
          <cell r="IO16402">
            <v>682308.77</v>
          </cell>
          <cell r="IP16402">
            <v>704275.44</v>
          </cell>
          <cell r="IQ16402">
            <v>649658.34</v>
          </cell>
          <cell r="IR16402">
            <v>647461.88</v>
          </cell>
          <cell r="IS16402">
            <v>586149</v>
          </cell>
          <cell r="IT16402">
            <v>630843.53</v>
          </cell>
          <cell r="IU16402">
            <v>613546.61</v>
          </cell>
          <cell r="IV16402">
            <v>0</v>
          </cell>
        </row>
        <row r="16403">
          <cell r="GT16403" t="str">
            <v>Factory Sundry Supplies</v>
          </cell>
          <cell r="GV16403">
            <v>27781.39</v>
          </cell>
          <cell r="GW16403">
            <v>27027.439999999999</v>
          </cell>
          <cell r="GX16403">
            <v>27392.87</v>
          </cell>
          <cell r="GY16403">
            <v>27048.18</v>
          </cell>
          <cell r="GZ16403">
            <v>36467.94</v>
          </cell>
          <cell r="HA16403">
            <v>38062.5</v>
          </cell>
          <cell r="HB16403">
            <v>38025.879999999997</v>
          </cell>
          <cell r="HC16403">
            <v>540455.05000000005</v>
          </cell>
          <cell r="HD16403">
            <v>671678.64</v>
          </cell>
          <cell r="HE16403">
            <v>594906.06999999995</v>
          </cell>
          <cell r="HF16403">
            <v>70032.490000000005</v>
          </cell>
          <cell r="HG16403">
            <v>57621.91</v>
          </cell>
          <cell r="HH16403">
            <v>55004.39</v>
          </cell>
          <cell r="HI16403">
            <v>70451.23</v>
          </cell>
          <cell r="HJ16403">
            <v>63359.99</v>
          </cell>
          <cell r="HK16403">
            <v>68762.94</v>
          </cell>
          <cell r="HL16403">
            <v>70245.64</v>
          </cell>
          <cell r="HM16403">
            <v>76811.360000000001</v>
          </cell>
          <cell r="HN16403">
            <v>74928.86</v>
          </cell>
          <cell r="HO16403">
            <v>81334.720000000001</v>
          </cell>
          <cell r="HP16403">
            <v>77802.61</v>
          </cell>
          <cell r="HQ16403">
            <v>67819.240000000005</v>
          </cell>
          <cell r="HR16403">
            <v>68986.53</v>
          </cell>
          <cell r="HS16403">
            <v>90787.59</v>
          </cell>
          <cell r="HT16403">
            <v>92575.32</v>
          </cell>
          <cell r="HU16403">
            <v>81658.399999999994</v>
          </cell>
          <cell r="HV16403">
            <v>82713.649999999994</v>
          </cell>
          <cell r="HW16403">
            <v>89512.04</v>
          </cell>
          <cell r="HX16403">
            <v>83541.11</v>
          </cell>
          <cell r="HY16403">
            <v>78430.12</v>
          </cell>
          <cell r="HZ16403">
            <v>70908.53</v>
          </cell>
          <cell r="IA16403">
            <v>64152.1</v>
          </cell>
          <cell r="IB16403">
            <v>83284.59</v>
          </cell>
          <cell r="IC16403">
            <v>82641.19</v>
          </cell>
          <cell r="ID16403">
            <v>68631.62</v>
          </cell>
          <cell r="IE16403">
            <v>71864.289999999994</v>
          </cell>
          <cell r="IF16403">
            <v>66711.66</v>
          </cell>
          <cell r="IG16403">
            <v>79545.009999999995</v>
          </cell>
          <cell r="IH16403">
            <v>78559.360000000001</v>
          </cell>
          <cell r="II16403">
            <v>78097.47</v>
          </cell>
          <cell r="IJ16403">
            <v>70380.66</v>
          </cell>
          <cell r="IK16403">
            <v>67387.44</v>
          </cell>
          <cell r="IL16403">
            <v>69528.240000000005</v>
          </cell>
          <cell r="IM16403">
            <v>69949.72</v>
          </cell>
          <cell r="IN16403">
            <v>56628.21</v>
          </cell>
          <cell r="IO16403">
            <v>83797.210000000006</v>
          </cell>
          <cell r="IP16403">
            <v>78632.3</v>
          </cell>
          <cell r="IQ16403">
            <v>73856.009999999995</v>
          </cell>
          <cell r="IR16403">
            <v>63782.36</v>
          </cell>
          <cell r="IS16403">
            <v>59059.47</v>
          </cell>
          <cell r="IT16403">
            <v>58320.55</v>
          </cell>
          <cell r="IU16403">
            <v>58909.42</v>
          </cell>
          <cell r="IV16403">
            <v>0</v>
          </cell>
        </row>
        <row r="16404">
          <cell r="GT16404" t="str">
            <v>Granite Shapes On Hand</v>
          </cell>
          <cell r="GV16404">
            <v>47024.99</v>
          </cell>
          <cell r="GW16404">
            <v>154392.16</v>
          </cell>
          <cell r="GX16404">
            <v>306921.46000000002</v>
          </cell>
          <cell r="GY16404">
            <v>289096.11</v>
          </cell>
          <cell r="GZ16404">
            <v>255494.67</v>
          </cell>
          <cell r="HA16404">
            <v>321327.40999999997</v>
          </cell>
          <cell r="HB16404">
            <v>354551.63</v>
          </cell>
          <cell r="HC16404">
            <v>231402.78</v>
          </cell>
          <cell r="HD16404">
            <v>211648.99</v>
          </cell>
          <cell r="HE16404">
            <v>337396.57</v>
          </cell>
          <cell r="HF16404">
            <v>236994.51</v>
          </cell>
          <cell r="HG16404">
            <v>314363.55</v>
          </cell>
          <cell r="HH16404">
            <v>152088</v>
          </cell>
          <cell r="HI16404">
            <v>309498.43</v>
          </cell>
          <cell r="HJ16404">
            <v>322841.26</v>
          </cell>
          <cell r="HK16404">
            <v>451624.78</v>
          </cell>
          <cell r="HL16404">
            <v>292491.87</v>
          </cell>
          <cell r="HM16404">
            <v>267523.15000000002</v>
          </cell>
          <cell r="HN16404">
            <v>278130.7</v>
          </cell>
          <cell r="HO16404">
            <v>259599.38</v>
          </cell>
          <cell r="HP16404">
            <v>187590.57</v>
          </cell>
          <cell r="HQ16404">
            <v>113474.39</v>
          </cell>
          <cell r="HR16404">
            <v>379409.86</v>
          </cell>
          <cell r="HS16404">
            <v>428637.68</v>
          </cell>
          <cell r="HT16404">
            <v>483654.91</v>
          </cell>
          <cell r="HU16404">
            <v>440906.15</v>
          </cell>
          <cell r="HV16404">
            <v>565137.88</v>
          </cell>
          <cell r="HW16404">
            <v>781091.23</v>
          </cell>
          <cell r="HX16404">
            <v>821926.46</v>
          </cell>
          <cell r="HY16404">
            <v>834086.86</v>
          </cell>
          <cell r="HZ16404">
            <v>1242727.3600000001</v>
          </cell>
          <cell r="IA16404">
            <v>1125288.9099999999</v>
          </cell>
          <cell r="IB16404">
            <v>1125288.9099999999</v>
          </cell>
          <cell r="IC16404">
            <v>1133941.77</v>
          </cell>
          <cell r="ID16404">
            <v>1133916.6100000001</v>
          </cell>
          <cell r="IE16404">
            <v>1042393.44</v>
          </cell>
          <cell r="IF16404">
            <v>1217181.3600000001</v>
          </cell>
          <cell r="IG16404">
            <v>1449682.98</v>
          </cell>
          <cell r="IH16404">
            <v>1276940.74</v>
          </cell>
          <cell r="II16404">
            <v>1341651.5900000001</v>
          </cell>
          <cell r="IJ16404">
            <v>1501707.97</v>
          </cell>
          <cell r="IK16404">
            <v>1551746.56</v>
          </cell>
          <cell r="IL16404">
            <v>1627969.75</v>
          </cell>
          <cell r="IM16404">
            <v>1579125.9</v>
          </cell>
          <cell r="IN16404">
            <v>1552329.1</v>
          </cell>
          <cell r="IO16404">
            <v>1516956.37</v>
          </cell>
          <cell r="IP16404">
            <v>1535749.06</v>
          </cell>
          <cell r="IQ16404">
            <v>1288144.7</v>
          </cell>
          <cell r="IR16404">
            <v>978783.52</v>
          </cell>
          <cell r="IS16404">
            <v>889711.66</v>
          </cell>
          <cell r="IT16404">
            <v>916848.97</v>
          </cell>
          <cell r="IU16404">
            <v>966551.06</v>
          </cell>
          <cell r="IV16404">
            <v>0</v>
          </cell>
        </row>
        <row r="16405">
          <cell r="GT16405" t="str">
            <v>Inventory Reserve</v>
          </cell>
          <cell r="GV16405">
            <v>-291263</v>
          </cell>
          <cell r="GW16405">
            <v>-291263</v>
          </cell>
          <cell r="GX16405">
            <v>-291263</v>
          </cell>
          <cell r="GY16405">
            <v>-291263</v>
          </cell>
          <cell r="GZ16405">
            <v>-291263</v>
          </cell>
          <cell r="HA16405">
            <v>-291263</v>
          </cell>
          <cell r="HB16405">
            <v>-291263</v>
          </cell>
          <cell r="HC16405">
            <v>-292864.71000000002</v>
          </cell>
          <cell r="HD16405">
            <v>-287581.03000000003</v>
          </cell>
          <cell r="HE16405">
            <v>-289182.51</v>
          </cell>
          <cell r="HF16405">
            <v>-289182.51</v>
          </cell>
          <cell r="HG16405">
            <v>-276321.89</v>
          </cell>
          <cell r="HH16405">
            <v>-276637.53000000003</v>
          </cell>
          <cell r="HI16405">
            <v>-278239.01</v>
          </cell>
          <cell r="HJ16405">
            <v>-278239.01</v>
          </cell>
          <cell r="HK16405">
            <v>-278239.01</v>
          </cell>
          <cell r="HL16405">
            <v>-277870.13</v>
          </cell>
          <cell r="HM16405">
            <v>-279471.61</v>
          </cell>
          <cell r="HN16405">
            <v>-279471.61</v>
          </cell>
          <cell r="HO16405">
            <v>-279471.61</v>
          </cell>
          <cell r="HP16405">
            <v>-279471.61</v>
          </cell>
          <cell r="HQ16405">
            <v>-281073.09000000003</v>
          </cell>
          <cell r="HR16405">
            <v>-281073</v>
          </cell>
          <cell r="HS16405">
            <v>-279945.01</v>
          </cell>
          <cell r="HT16405">
            <v>-279945</v>
          </cell>
          <cell r="HU16405">
            <v>-279945.01</v>
          </cell>
          <cell r="HV16405">
            <v>-281546.49</v>
          </cell>
          <cell r="HW16405">
            <v>-281546.49</v>
          </cell>
          <cell r="HX16405">
            <v>-281546.49</v>
          </cell>
          <cell r="HY16405">
            <v>-281546.49</v>
          </cell>
          <cell r="HZ16405">
            <v>-283147.96999999997</v>
          </cell>
          <cell r="IA16405">
            <v>-283147.96999999997</v>
          </cell>
          <cell r="IB16405">
            <v>-283147.96999999997</v>
          </cell>
          <cell r="IC16405">
            <v>-283147.96999999997</v>
          </cell>
          <cell r="ID16405">
            <v>-283147.96999999997</v>
          </cell>
          <cell r="IE16405">
            <v>-247781.81</v>
          </cell>
          <cell r="IF16405">
            <v>-247781.81</v>
          </cell>
          <cell r="IG16405">
            <v>-247781.81</v>
          </cell>
          <cell r="IH16405">
            <v>-247781.81</v>
          </cell>
          <cell r="II16405">
            <v>-247383.29</v>
          </cell>
          <cell r="IJ16405">
            <v>-249383.29</v>
          </cell>
          <cell r="IK16405">
            <v>-249383.29</v>
          </cell>
          <cell r="IL16405">
            <v>-249383.28999999998</v>
          </cell>
          <cell r="IM16405">
            <v>-250984.77</v>
          </cell>
          <cell r="IN16405">
            <v>-250984.77</v>
          </cell>
          <cell r="IO16405">
            <v>-250984.77</v>
          </cell>
          <cell r="IP16405">
            <v>-250984.77</v>
          </cell>
          <cell r="IQ16405">
            <v>-252586.25</v>
          </cell>
          <cell r="IR16405">
            <v>-241801.02</v>
          </cell>
          <cell r="IS16405">
            <v>-241801.02</v>
          </cell>
          <cell r="IT16405">
            <v>-241801.02</v>
          </cell>
          <cell r="IU16405">
            <v>-241801.02</v>
          </cell>
          <cell r="IV16405">
            <v>0</v>
          </cell>
        </row>
        <row r="16406">
          <cell r="GT16406" t="str">
            <v>SS Blanks</v>
          </cell>
          <cell r="GV16406">
            <v>729632.75</v>
          </cell>
          <cell r="GW16406">
            <v>534590.82999999996</v>
          </cell>
          <cell r="GX16406">
            <v>454615.76</v>
          </cell>
          <cell r="GY16406">
            <v>281283.40999999997</v>
          </cell>
          <cell r="GZ16406">
            <v>287943.59000000003</v>
          </cell>
          <cell r="HA16406">
            <v>257561.07</v>
          </cell>
          <cell r="HB16406">
            <v>331152.39</v>
          </cell>
          <cell r="HC16406">
            <v>747390.93</v>
          </cell>
          <cell r="HD16406">
            <v>578588.66</v>
          </cell>
          <cell r="HE16406">
            <v>554793.26</v>
          </cell>
          <cell r="HF16406">
            <v>489442.01</v>
          </cell>
          <cell r="HG16406">
            <v>355292.23</v>
          </cell>
          <cell r="HH16406">
            <v>325684.21000000002</v>
          </cell>
          <cell r="HI16406">
            <v>260714.3</v>
          </cell>
          <cell r="HJ16406">
            <v>230012.63</v>
          </cell>
          <cell r="HK16406">
            <v>332357.46999999997</v>
          </cell>
          <cell r="HL16406">
            <v>200626.46</v>
          </cell>
          <cell r="HM16406">
            <v>314472.68</v>
          </cell>
          <cell r="HN16406">
            <v>214139.69</v>
          </cell>
          <cell r="HO16406">
            <v>189219.04</v>
          </cell>
          <cell r="HP16406">
            <v>101149.02</v>
          </cell>
          <cell r="HQ16406">
            <v>241323.55</v>
          </cell>
          <cell r="HR16406">
            <v>161393.81</v>
          </cell>
          <cell r="HS16406">
            <v>251940.78</v>
          </cell>
          <cell r="HT16406">
            <v>158271.73000000001</v>
          </cell>
          <cell r="HU16406">
            <v>116233.19</v>
          </cell>
          <cell r="HV16406">
            <v>183096.08</v>
          </cell>
          <cell r="HW16406">
            <v>164810.72</v>
          </cell>
          <cell r="HX16406">
            <v>185864.4</v>
          </cell>
          <cell r="HY16406">
            <v>361102.04</v>
          </cell>
          <cell r="HZ16406">
            <v>276527.71000000002</v>
          </cell>
          <cell r="IA16406">
            <v>429869.05</v>
          </cell>
          <cell r="IB16406">
            <v>394024.49</v>
          </cell>
          <cell r="IC16406">
            <v>1738140.91</v>
          </cell>
          <cell r="ID16406">
            <v>1692494.05</v>
          </cell>
          <cell r="IE16406">
            <v>1510916.05</v>
          </cell>
          <cell r="IF16406">
            <v>1408633.83</v>
          </cell>
          <cell r="IG16406">
            <v>1057324</v>
          </cell>
          <cell r="IH16406">
            <v>978762.37</v>
          </cell>
          <cell r="II16406">
            <v>873681.63</v>
          </cell>
          <cell r="IJ16406">
            <v>932823.35</v>
          </cell>
          <cell r="IK16406">
            <v>800627.69</v>
          </cell>
          <cell r="IL16406">
            <v>737355.31</v>
          </cell>
          <cell r="IM16406">
            <v>815006.86</v>
          </cell>
          <cell r="IN16406">
            <v>668392.6</v>
          </cell>
          <cell r="IO16406">
            <v>655630.25</v>
          </cell>
          <cell r="IP16406">
            <v>1518294.12</v>
          </cell>
          <cell r="IQ16406">
            <v>1111618.24</v>
          </cell>
          <cell r="IR16406">
            <v>921763.82</v>
          </cell>
          <cell r="IS16406">
            <v>715641.14</v>
          </cell>
          <cell r="IT16406">
            <v>425528</v>
          </cell>
          <cell r="IU16406">
            <v>379545.66</v>
          </cell>
          <cell r="IV16406">
            <v>0</v>
          </cell>
        </row>
        <row r="16407">
          <cell r="GT16407" t="str">
            <v xml:space="preserve">WIP </v>
          </cell>
          <cell r="GV16407">
            <v>539232.18000000005</v>
          </cell>
          <cell r="GW16407">
            <v>743041.81</v>
          </cell>
          <cell r="GX16407">
            <v>535398.56000000006</v>
          </cell>
          <cell r="GY16407">
            <v>537554.11</v>
          </cell>
          <cell r="GZ16407">
            <v>521588.94</v>
          </cell>
          <cell r="HA16407">
            <v>527664.77</v>
          </cell>
          <cell r="HB16407">
            <v>420977.19</v>
          </cell>
          <cell r="HC16407">
            <v>417966.56</v>
          </cell>
          <cell r="HD16407">
            <v>454697.89</v>
          </cell>
          <cell r="HE16407">
            <v>633391.57999999996</v>
          </cell>
          <cell r="HF16407">
            <v>578738.31999999995</v>
          </cell>
          <cell r="HG16407">
            <v>574811.19999999995</v>
          </cell>
          <cell r="HH16407">
            <v>469412</v>
          </cell>
          <cell r="HI16407">
            <v>594584.69999999995</v>
          </cell>
          <cell r="HJ16407">
            <v>773939.13</v>
          </cell>
          <cell r="HK16407">
            <v>721404.76</v>
          </cell>
          <cell r="HL16407">
            <v>478406.57</v>
          </cell>
          <cell r="HM16407">
            <v>552679.38</v>
          </cell>
          <cell r="HN16407">
            <v>774169.24</v>
          </cell>
          <cell r="HO16407">
            <v>578595.29999999993</v>
          </cell>
          <cell r="HP16407">
            <v>466942</v>
          </cell>
          <cell r="HQ16407">
            <v>474355.39</v>
          </cell>
          <cell r="HR16407">
            <v>528287.64999999991</v>
          </cell>
          <cell r="HS16407">
            <v>593884.04</v>
          </cell>
          <cell r="HT16407">
            <v>387241.06</v>
          </cell>
          <cell r="HU16407">
            <v>382232.08</v>
          </cell>
          <cell r="HV16407">
            <v>528554.57999999996</v>
          </cell>
          <cell r="HW16407">
            <v>659908.18000000005</v>
          </cell>
          <cell r="HX16407">
            <v>707218.11</v>
          </cell>
          <cell r="HY16407">
            <v>572587.64</v>
          </cell>
          <cell r="HZ16407">
            <v>440221.25</v>
          </cell>
          <cell r="IA16407">
            <v>668335.9</v>
          </cell>
          <cell r="IB16407">
            <v>522591.45</v>
          </cell>
          <cell r="IC16407">
            <v>668403.74</v>
          </cell>
          <cell r="ID16407">
            <v>657137.31000000006</v>
          </cell>
          <cell r="IE16407">
            <v>667826.54</v>
          </cell>
          <cell r="IF16407">
            <v>863812.06</v>
          </cell>
          <cell r="IG16407">
            <v>611811.72</v>
          </cell>
          <cell r="IH16407">
            <v>517880.51999999996</v>
          </cell>
          <cell r="II16407">
            <v>600322.35</v>
          </cell>
          <cell r="IJ16407">
            <v>611105.71</v>
          </cell>
          <cell r="IK16407">
            <v>604324.29</v>
          </cell>
          <cell r="IL16407">
            <v>534879.03</v>
          </cell>
          <cell r="IM16407">
            <v>662581.06999999995</v>
          </cell>
          <cell r="IN16407">
            <v>638415.55000000005</v>
          </cell>
          <cell r="IO16407">
            <v>614420.89</v>
          </cell>
          <cell r="IP16407">
            <v>478394.04</v>
          </cell>
          <cell r="IQ16407">
            <v>549845.18999999994</v>
          </cell>
          <cell r="IR16407">
            <v>464303.91</v>
          </cell>
          <cell r="IS16407">
            <v>499177.86</v>
          </cell>
          <cell r="IT16407">
            <v>285993.26</v>
          </cell>
          <cell r="IU16407">
            <v>437516.01</v>
          </cell>
          <cell r="IV16407">
            <v>0</v>
          </cell>
        </row>
        <row r="16410">
          <cell r="GT16410" t="str">
            <v>Granite Shapes On Hand</v>
          </cell>
          <cell r="GV16410">
            <v>591</v>
          </cell>
          <cell r="GW16410">
            <v>1972</v>
          </cell>
          <cell r="GX16410">
            <v>3847</v>
          </cell>
          <cell r="GY16410">
            <v>3155</v>
          </cell>
          <cell r="GZ16410">
            <v>2763</v>
          </cell>
          <cell r="HA16410">
            <v>3555</v>
          </cell>
          <cell r="HB16410">
            <v>3975</v>
          </cell>
          <cell r="HC16410">
            <v>2588</v>
          </cell>
          <cell r="HD16410">
            <v>2369</v>
          </cell>
          <cell r="HE16410">
            <v>3772</v>
          </cell>
          <cell r="HF16410">
            <v>2545</v>
          </cell>
          <cell r="HG16410">
            <v>3446</v>
          </cell>
          <cell r="HH16410">
            <v>1667</v>
          </cell>
          <cell r="HI16410">
            <v>3439</v>
          </cell>
          <cell r="HJ16410">
            <v>3581</v>
          </cell>
          <cell r="HK16410">
            <v>5035</v>
          </cell>
          <cell r="HL16410">
            <v>3253</v>
          </cell>
          <cell r="HM16410">
            <v>3002</v>
          </cell>
          <cell r="HN16410">
            <v>3089</v>
          </cell>
          <cell r="HO16410">
            <v>2939</v>
          </cell>
          <cell r="HP16410">
            <v>2133</v>
          </cell>
          <cell r="HQ16410">
            <v>1309</v>
          </cell>
          <cell r="HR16410">
            <v>4323</v>
          </cell>
          <cell r="HS16410">
            <v>4895</v>
          </cell>
          <cell r="HT16410">
            <v>5488</v>
          </cell>
          <cell r="HU16410">
            <v>4964</v>
          </cell>
          <cell r="HV16410">
            <v>6360</v>
          </cell>
          <cell r="HW16410">
            <v>8772</v>
          </cell>
          <cell r="HX16410">
            <v>9270</v>
          </cell>
          <cell r="HY16410">
            <v>9344</v>
          </cell>
          <cell r="HZ16410">
            <v>14129</v>
          </cell>
          <cell r="IA16410">
            <v>12764</v>
          </cell>
          <cell r="IB16410">
            <v>12764</v>
          </cell>
          <cell r="IC16410">
            <v>12729</v>
          </cell>
          <cell r="ID16410">
            <v>12728</v>
          </cell>
          <cell r="IE16410">
            <v>11671</v>
          </cell>
          <cell r="IF16410">
            <v>13642</v>
          </cell>
          <cell r="IG16410">
            <v>16327</v>
          </cell>
          <cell r="IH16410">
            <v>14340</v>
          </cell>
          <cell r="II16410">
            <v>15112</v>
          </cell>
          <cell r="IJ16410">
            <v>16988</v>
          </cell>
          <cell r="IK16410">
            <v>17590</v>
          </cell>
          <cell r="IL16410">
            <v>18472</v>
          </cell>
          <cell r="IM16410">
            <v>17904</v>
          </cell>
          <cell r="IN16410">
            <v>17662</v>
          </cell>
          <cell r="IO16410">
            <v>17264</v>
          </cell>
          <cell r="IP16410">
            <v>17500</v>
          </cell>
          <cell r="IQ16410">
            <v>14649</v>
          </cell>
          <cell r="IR16410">
            <v>11088</v>
          </cell>
          <cell r="IS16410">
            <v>10111</v>
          </cell>
          <cell r="IT16410">
            <v>10410</v>
          </cell>
          <cell r="IU16410">
            <v>10955</v>
          </cell>
          <cell r="IV16410">
            <v>0</v>
          </cell>
        </row>
      </sheetData>
      <sheetData sheetId="5" refreshError="1">
        <row r="16368">
          <cell r="GU16368" t="str">
            <v>3Star</v>
          </cell>
          <cell r="GV16368">
            <v>1673</v>
          </cell>
          <cell r="GW16368">
            <v>4773</v>
          </cell>
          <cell r="GX16368">
            <v>8729</v>
          </cell>
          <cell r="GY16368">
            <v>4510</v>
          </cell>
          <cell r="GZ16368">
            <v>7032</v>
          </cell>
          <cell r="HA16368">
            <v>7410</v>
          </cell>
          <cell r="HB16368">
            <v>2029</v>
          </cell>
          <cell r="HC16368">
            <v>6304</v>
          </cell>
          <cell r="HD16368">
            <v>6236</v>
          </cell>
          <cell r="HE16368">
            <v>9967</v>
          </cell>
          <cell r="HF16368">
            <v>10324</v>
          </cell>
          <cell r="HG16368">
            <v>5609</v>
          </cell>
          <cell r="HH16368">
            <v>5671</v>
          </cell>
          <cell r="HI16368">
            <v>5090</v>
          </cell>
          <cell r="HJ16368">
            <v>6939</v>
          </cell>
          <cell r="HK16368">
            <v>3267</v>
          </cell>
          <cell r="HL16368">
            <v>2837</v>
          </cell>
          <cell r="HM16368">
            <v>5743</v>
          </cell>
          <cell r="HN16368">
            <v>8424</v>
          </cell>
          <cell r="HO16368">
            <v>11329</v>
          </cell>
          <cell r="HP16368">
            <v>8801</v>
          </cell>
          <cell r="HQ16368">
            <v>2</v>
          </cell>
          <cell r="HR16368">
            <v>5409</v>
          </cell>
          <cell r="HS16368">
            <v>4869</v>
          </cell>
          <cell r="HT16368">
            <v>15798</v>
          </cell>
          <cell r="HU16368">
            <v>3772</v>
          </cell>
          <cell r="HV16368">
            <v>2611</v>
          </cell>
          <cell r="HW16368">
            <v>3348</v>
          </cell>
          <cell r="HX16368">
            <v>13250</v>
          </cell>
          <cell r="HY16368">
            <v>9823</v>
          </cell>
          <cell r="HZ16368">
            <v>4821</v>
          </cell>
          <cell r="IA16368">
            <v>2805</v>
          </cell>
          <cell r="IB16368">
            <v>7950</v>
          </cell>
          <cell r="IC16368">
            <v>8345</v>
          </cell>
          <cell r="ID16368">
            <v>2887</v>
          </cell>
          <cell r="IE16368">
            <v>4201</v>
          </cell>
          <cell r="IF16368">
            <v>254</v>
          </cell>
          <cell r="IG16368">
            <v>13505</v>
          </cell>
          <cell r="IH16368">
            <v>4487</v>
          </cell>
          <cell r="II16368">
            <v>0</v>
          </cell>
          <cell r="IJ16368">
            <v>2162</v>
          </cell>
          <cell r="IK16368">
            <v>2265</v>
          </cell>
          <cell r="IL16368">
            <v>4250</v>
          </cell>
          <cell r="IM16368">
            <v>1715</v>
          </cell>
          <cell r="IN16368">
            <v>6344</v>
          </cell>
          <cell r="IO16368">
            <v>3998</v>
          </cell>
          <cell r="IP16368">
            <v>4453</v>
          </cell>
          <cell r="IQ16368">
            <v>1306</v>
          </cell>
          <cell r="IR16368">
            <v>5779</v>
          </cell>
          <cell r="IS16368">
            <v>10886</v>
          </cell>
          <cell r="IT16368">
            <v>12513</v>
          </cell>
          <cell r="IU16368">
            <v>2617</v>
          </cell>
          <cell r="IV16368">
            <v>0</v>
          </cell>
        </row>
        <row r="16369">
          <cell r="GU16369" t="str">
            <v>4Star</v>
          </cell>
          <cell r="GV16369">
            <v>4730</v>
          </cell>
          <cell r="GW16369">
            <v>1768</v>
          </cell>
          <cell r="GX16369">
            <v>4331</v>
          </cell>
          <cell r="GY16369">
            <v>8868</v>
          </cell>
          <cell r="GZ16369">
            <v>2218</v>
          </cell>
          <cell r="HA16369">
            <v>4419</v>
          </cell>
          <cell r="HB16369">
            <v>7063</v>
          </cell>
          <cell r="HC16369">
            <v>6459</v>
          </cell>
          <cell r="HD16369">
            <v>5477</v>
          </cell>
          <cell r="HE16369">
            <v>485</v>
          </cell>
          <cell r="HF16369">
            <v>410</v>
          </cell>
          <cell r="HG16369">
            <v>7295</v>
          </cell>
          <cell r="HH16369">
            <v>400</v>
          </cell>
          <cell r="HI16369">
            <v>3714</v>
          </cell>
          <cell r="HJ16369">
            <v>300</v>
          </cell>
          <cell r="HK16369">
            <v>7303</v>
          </cell>
          <cell r="HL16369">
            <v>10426</v>
          </cell>
          <cell r="HM16369">
            <v>3848</v>
          </cell>
          <cell r="HN16369">
            <v>1669</v>
          </cell>
          <cell r="HO16369">
            <v>3075</v>
          </cell>
          <cell r="HP16369">
            <v>3762</v>
          </cell>
          <cell r="HQ16369">
            <v>2504</v>
          </cell>
          <cell r="HR16369">
            <v>6236</v>
          </cell>
          <cell r="HS16369">
            <v>3087</v>
          </cell>
          <cell r="HT16369">
            <v>5852</v>
          </cell>
          <cell r="HU16369">
            <v>883</v>
          </cell>
          <cell r="HV16369">
            <v>2796</v>
          </cell>
          <cell r="HW16369">
            <v>6040</v>
          </cell>
          <cell r="HX16369">
            <v>5126</v>
          </cell>
          <cell r="HY16369">
            <v>4134</v>
          </cell>
          <cell r="HZ16369">
            <v>8303</v>
          </cell>
          <cell r="IA16369">
            <v>1467</v>
          </cell>
          <cell r="IB16369">
            <v>7210</v>
          </cell>
          <cell r="IC16369">
            <v>9494</v>
          </cell>
          <cell r="ID16369">
            <v>4</v>
          </cell>
          <cell r="IE16369">
            <v>3301</v>
          </cell>
          <cell r="IF16369">
            <v>4767</v>
          </cell>
          <cell r="IG16369">
            <v>4357</v>
          </cell>
          <cell r="IH16369">
            <v>4668</v>
          </cell>
          <cell r="II16369">
            <v>2392</v>
          </cell>
          <cell r="IJ16369">
            <v>2131</v>
          </cell>
          <cell r="IK16369">
            <v>3756</v>
          </cell>
          <cell r="IL16369">
            <v>9426</v>
          </cell>
          <cell r="IM16369">
            <v>5284</v>
          </cell>
          <cell r="IN16369">
            <v>5000</v>
          </cell>
          <cell r="IO16369">
            <v>6082</v>
          </cell>
          <cell r="IP16369">
            <v>1333</v>
          </cell>
          <cell r="IQ16369">
            <v>2700</v>
          </cell>
          <cell r="IR16369">
            <v>6759</v>
          </cell>
          <cell r="IS16369">
            <v>5037</v>
          </cell>
          <cell r="IT16369">
            <v>4431</v>
          </cell>
          <cell r="IU16369">
            <v>0</v>
          </cell>
          <cell r="IV16369">
            <v>0</v>
          </cell>
        </row>
        <row r="16370">
          <cell r="GU16370" t="str">
            <v>5Star</v>
          </cell>
          <cell r="GV16370">
            <v>1916</v>
          </cell>
          <cell r="GW16370">
            <v>2222</v>
          </cell>
          <cell r="GX16370">
            <v>4271</v>
          </cell>
          <cell r="GY16370">
            <v>4243</v>
          </cell>
          <cell r="GZ16370">
            <v>2327</v>
          </cell>
          <cell r="HA16370">
            <v>4485</v>
          </cell>
          <cell r="HB16370">
            <v>3681</v>
          </cell>
          <cell r="HC16370">
            <v>4178</v>
          </cell>
          <cell r="HD16370">
            <v>1083</v>
          </cell>
          <cell r="HE16370">
            <v>3646</v>
          </cell>
          <cell r="HF16370">
            <v>3520</v>
          </cell>
          <cell r="HG16370">
            <v>3614</v>
          </cell>
          <cell r="HH16370">
            <v>3490</v>
          </cell>
          <cell r="HI16370">
            <v>1254</v>
          </cell>
          <cell r="HJ16370">
            <v>3227</v>
          </cell>
          <cell r="HK16370">
            <v>5331</v>
          </cell>
          <cell r="HL16370">
            <v>5521</v>
          </cell>
          <cell r="HM16370">
            <v>2176</v>
          </cell>
          <cell r="HN16370">
            <v>2336</v>
          </cell>
          <cell r="HO16370">
            <v>6061</v>
          </cell>
          <cell r="HP16370">
            <v>3874</v>
          </cell>
          <cell r="HQ16370">
            <v>3620</v>
          </cell>
          <cell r="HR16370">
            <v>3007</v>
          </cell>
          <cell r="HS16370">
            <v>3874</v>
          </cell>
          <cell r="HT16370">
            <v>3896</v>
          </cell>
          <cell r="HU16370">
            <v>3203</v>
          </cell>
          <cell r="HV16370">
            <v>1908</v>
          </cell>
          <cell r="HW16370">
            <v>2276</v>
          </cell>
          <cell r="HX16370">
            <v>5742</v>
          </cell>
          <cell r="HY16370">
            <v>6045</v>
          </cell>
          <cell r="HZ16370">
            <v>2907</v>
          </cell>
          <cell r="IA16370">
            <v>2975</v>
          </cell>
          <cell r="IB16370">
            <v>5457</v>
          </cell>
          <cell r="IC16370">
            <v>6281</v>
          </cell>
          <cell r="ID16370">
            <v>1394</v>
          </cell>
          <cell r="IE16370">
            <v>2779</v>
          </cell>
          <cell r="IF16370">
            <v>5233</v>
          </cell>
          <cell r="IG16370">
            <v>6307</v>
          </cell>
          <cell r="IH16370">
            <v>2483</v>
          </cell>
          <cell r="II16370">
            <v>3261</v>
          </cell>
          <cell r="IJ16370">
            <v>2669</v>
          </cell>
          <cell r="IK16370">
            <v>3296</v>
          </cell>
          <cell r="IL16370">
            <v>4848</v>
          </cell>
          <cell r="IM16370">
            <v>3063</v>
          </cell>
          <cell r="IN16370">
            <v>4153</v>
          </cell>
          <cell r="IO16370">
            <v>3331</v>
          </cell>
          <cell r="IP16370">
            <v>2947</v>
          </cell>
          <cell r="IQ16370">
            <v>3625</v>
          </cell>
          <cell r="IR16370">
            <v>6842</v>
          </cell>
          <cell r="IS16370">
            <v>6400</v>
          </cell>
          <cell r="IT16370">
            <v>4108</v>
          </cell>
          <cell r="IU16370">
            <v>764</v>
          </cell>
          <cell r="IV16370">
            <v>0</v>
          </cell>
        </row>
        <row r="16371">
          <cell r="GU16371" t="str">
            <v>Buyouts - Composite &amp; Luxus</v>
          </cell>
          <cell r="GV16371">
            <v>75</v>
          </cell>
          <cell r="GW16371">
            <v>24</v>
          </cell>
          <cell r="GX16371">
            <v>37</v>
          </cell>
          <cell r="GY16371">
            <v>0</v>
          </cell>
          <cell r="GZ16371">
            <v>0</v>
          </cell>
          <cell r="HA16371">
            <v>0</v>
          </cell>
          <cell r="HB16371">
            <v>96</v>
          </cell>
          <cell r="HC16371">
            <v>214</v>
          </cell>
          <cell r="HD16371">
            <v>20</v>
          </cell>
          <cell r="HE16371">
            <v>0</v>
          </cell>
          <cell r="HF16371">
            <v>20</v>
          </cell>
          <cell r="HG16371">
            <v>0</v>
          </cell>
          <cell r="HH16371">
            <v>0</v>
          </cell>
          <cell r="HI16371">
            <v>86</v>
          </cell>
          <cell r="HJ16371">
            <v>113</v>
          </cell>
          <cell r="HK16371">
            <v>15</v>
          </cell>
          <cell r="HL16371">
            <v>0</v>
          </cell>
          <cell r="HM16371">
            <v>140</v>
          </cell>
          <cell r="HN16371">
            <v>115</v>
          </cell>
          <cell r="HO16371">
            <v>20</v>
          </cell>
          <cell r="HP16371">
            <v>0</v>
          </cell>
          <cell r="HQ16371">
            <v>0</v>
          </cell>
          <cell r="HR16371">
            <v>230</v>
          </cell>
          <cell r="HS16371">
            <v>20</v>
          </cell>
          <cell r="HT16371">
            <v>0</v>
          </cell>
          <cell r="HU16371">
            <v>0</v>
          </cell>
          <cell r="HV16371">
            <v>20</v>
          </cell>
          <cell r="HW16371">
            <v>110</v>
          </cell>
          <cell r="HX16371">
            <v>5</v>
          </cell>
          <cell r="HY16371">
            <v>15</v>
          </cell>
          <cell r="HZ16371">
            <v>0</v>
          </cell>
          <cell r="IA16371">
            <v>0</v>
          </cell>
          <cell r="IB16371">
            <v>0</v>
          </cell>
          <cell r="IC16371">
            <v>40</v>
          </cell>
          <cell r="ID16371">
            <v>0</v>
          </cell>
          <cell r="IE16371">
            <v>104</v>
          </cell>
          <cell r="IF16371">
            <v>151</v>
          </cell>
          <cell r="IG16371">
            <v>25</v>
          </cell>
          <cell r="IH16371">
            <v>0</v>
          </cell>
          <cell r="II16371">
            <v>132</v>
          </cell>
          <cell r="IJ16371">
            <v>0</v>
          </cell>
          <cell r="IK16371">
            <v>317</v>
          </cell>
          <cell r="IL16371">
            <v>203</v>
          </cell>
          <cell r="IM16371">
            <v>107</v>
          </cell>
          <cell r="IN16371">
            <v>96</v>
          </cell>
          <cell r="IO16371">
            <v>93</v>
          </cell>
          <cell r="IP16371">
            <v>67</v>
          </cell>
          <cell r="IQ16371">
            <v>0</v>
          </cell>
          <cell r="IR16371">
            <v>0</v>
          </cell>
          <cell r="IS16371">
            <v>0</v>
          </cell>
          <cell r="IT16371">
            <v>115</v>
          </cell>
          <cell r="IU16371">
            <v>0</v>
          </cell>
          <cell r="IV16371">
            <v>0</v>
          </cell>
        </row>
        <row r="16372">
          <cell r="GU16372" t="str">
            <v>Buyouts - Stainless</v>
          </cell>
          <cell r="GV16372">
            <v>1589</v>
          </cell>
          <cell r="GW16372">
            <v>1346</v>
          </cell>
          <cell r="GX16372">
            <v>2295</v>
          </cell>
          <cell r="GY16372">
            <v>1005</v>
          </cell>
          <cell r="GZ16372">
            <v>1790</v>
          </cell>
          <cell r="HA16372">
            <v>2251</v>
          </cell>
          <cell r="HB16372">
            <v>2104</v>
          </cell>
          <cell r="HC16372">
            <v>1439</v>
          </cell>
          <cell r="HD16372">
            <v>2483</v>
          </cell>
          <cell r="HE16372">
            <v>1505</v>
          </cell>
          <cell r="HF16372">
            <v>1432</v>
          </cell>
          <cell r="HG16372">
            <v>505</v>
          </cell>
          <cell r="HH16372">
            <v>840</v>
          </cell>
          <cell r="HI16372">
            <v>3974</v>
          </cell>
          <cell r="HJ16372">
            <v>1090</v>
          </cell>
          <cell r="HK16372">
            <v>2531</v>
          </cell>
          <cell r="HL16372">
            <v>1356</v>
          </cell>
          <cell r="HM16372">
            <v>2584</v>
          </cell>
          <cell r="HN16372">
            <v>1844</v>
          </cell>
          <cell r="HO16372">
            <v>1796</v>
          </cell>
          <cell r="HP16372">
            <v>1692</v>
          </cell>
          <cell r="HQ16372">
            <v>2312</v>
          </cell>
          <cell r="HR16372">
            <v>2348</v>
          </cell>
          <cell r="HS16372">
            <v>1511</v>
          </cell>
          <cell r="HT16372">
            <v>3588</v>
          </cell>
          <cell r="HU16372">
            <v>850</v>
          </cell>
          <cell r="HV16372">
            <v>2021</v>
          </cell>
          <cell r="HW16372">
            <v>2917</v>
          </cell>
          <cell r="HX16372">
            <v>2144</v>
          </cell>
          <cell r="HY16372">
            <v>1604</v>
          </cell>
          <cell r="HZ16372">
            <v>2253</v>
          </cell>
          <cell r="IA16372">
            <v>1076</v>
          </cell>
          <cell r="IB16372">
            <v>2085</v>
          </cell>
          <cell r="IC16372">
            <v>2550</v>
          </cell>
          <cell r="ID16372">
            <v>777</v>
          </cell>
          <cell r="IE16372">
            <v>2689</v>
          </cell>
          <cell r="IF16372">
            <v>1584</v>
          </cell>
          <cell r="IG16372">
            <v>3294</v>
          </cell>
          <cell r="IH16372">
            <v>1536</v>
          </cell>
          <cell r="II16372">
            <v>2967</v>
          </cell>
          <cell r="IJ16372">
            <v>1545</v>
          </cell>
          <cell r="IK16372">
            <v>2653</v>
          </cell>
          <cell r="IL16372">
            <v>2779</v>
          </cell>
          <cell r="IM16372">
            <v>3437</v>
          </cell>
          <cell r="IN16372">
            <v>4081</v>
          </cell>
          <cell r="IO16372">
            <v>738</v>
          </cell>
          <cell r="IP16372">
            <v>3265</v>
          </cell>
          <cell r="IQ16372">
            <v>2263</v>
          </cell>
          <cell r="IR16372">
            <v>1891</v>
          </cell>
          <cell r="IS16372">
            <v>1017</v>
          </cell>
          <cell r="IT16372">
            <v>2422</v>
          </cell>
          <cell r="IU16372">
            <v>2557</v>
          </cell>
          <cell r="IV16372">
            <v>0</v>
          </cell>
        </row>
        <row r="16373">
          <cell r="GU16373" t="str">
            <v>Own Fab-Composite</v>
          </cell>
          <cell r="GV16373">
            <v>4670</v>
          </cell>
          <cell r="GW16373">
            <v>3287</v>
          </cell>
          <cell r="GX16373">
            <v>904</v>
          </cell>
          <cell r="GY16373">
            <v>772</v>
          </cell>
          <cell r="GZ16373">
            <v>479</v>
          </cell>
          <cell r="HA16373">
            <v>560</v>
          </cell>
          <cell r="HB16373">
            <v>1510</v>
          </cell>
          <cell r="HC16373">
            <v>2805</v>
          </cell>
          <cell r="HD16373">
            <v>1685</v>
          </cell>
          <cell r="HE16373">
            <v>2971</v>
          </cell>
          <cell r="HF16373">
            <v>4049</v>
          </cell>
          <cell r="HG16373">
            <v>3128</v>
          </cell>
          <cell r="HH16373">
            <v>1721</v>
          </cell>
          <cell r="HI16373">
            <v>3652</v>
          </cell>
          <cell r="HJ16373">
            <v>3552</v>
          </cell>
          <cell r="HK16373">
            <v>4102</v>
          </cell>
          <cell r="HL16373">
            <v>2435</v>
          </cell>
          <cell r="HM16373">
            <v>1893</v>
          </cell>
          <cell r="HN16373">
            <v>1669</v>
          </cell>
          <cell r="HO16373">
            <v>4005</v>
          </cell>
          <cell r="HP16373">
            <v>1128</v>
          </cell>
          <cell r="HQ16373">
            <v>4127</v>
          </cell>
          <cell r="HR16373">
            <v>3880</v>
          </cell>
          <cell r="HS16373">
            <v>152</v>
          </cell>
          <cell r="HT16373">
            <v>902</v>
          </cell>
          <cell r="HU16373">
            <v>525</v>
          </cell>
          <cell r="HV16373">
            <v>1562</v>
          </cell>
          <cell r="HW16373">
            <v>1766</v>
          </cell>
          <cell r="HX16373">
            <v>981</v>
          </cell>
          <cell r="HY16373">
            <v>2100</v>
          </cell>
          <cell r="HZ16373">
            <v>1284</v>
          </cell>
          <cell r="IA16373">
            <v>2854</v>
          </cell>
          <cell r="IB16373">
            <v>0</v>
          </cell>
          <cell r="IC16373">
            <v>2236</v>
          </cell>
          <cell r="ID16373">
            <v>1</v>
          </cell>
          <cell r="IE16373">
            <v>2234</v>
          </cell>
          <cell r="IF16373">
            <v>2657</v>
          </cell>
          <cell r="IG16373">
            <v>216</v>
          </cell>
          <cell r="IH16373">
            <v>1913</v>
          </cell>
          <cell r="II16373">
            <v>380</v>
          </cell>
          <cell r="IJ16373">
            <v>328</v>
          </cell>
          <cell r="IK16373">
            <v>1393</v>
          </cell>
          <cell r="IL16373">
            <v>806</v>
          </cell>
          <cell r="IM16373">
            <v>3971</v>
          </cell>
          <cell r="IN16373">
            <v>2938</v>
          </cell>
          <cell r="IO16373">
            <v>900</v>
          </cell>
          <cell r="IP16373">
            <v>1086</v>
          </cell>
          <cell r="IQ16373">
            <v>2834</v>
          </cell>
          <cell r="IR16373">
            <v>4337</v>
          </cell>
          <cell r="IS16373">
            <v>4068</v>
          </cell>
          <cell r="IT16373">
            <v>0</v>
          </cell>
          <cell r="IU16373">
            <v>186</v>
          </cell>
          <cell r="IV16373">
            <v>0</v>
          </cell>
        </row>
        <row r="16377">
          <cell r="GU16377" t="str">
            <v>3Star</v>
          </cell>
          <cell r="GV16377">
            <v>1673</v>
          </cell>
          <cell r="GW16377">
            <v>6446</v>
          </cell>
          <cell r="GX16377">
            <v>15175</v>
          </cell>
          <cell r="GY16377">
            <v>19685</v>
          </cell>
          <cell r="GZ16377">
            <v>7032</v>
          </cell>
          <cell r="HA16377">
            <v>14442</v>
          </cell>
          <cell r="HB16377">
            <v>16471</v>
          </cell>
          <cell r="HC16377">
            <v>22775</v>
          </cell>
          <cell r="HD16377">
            <v>6236</v>
          </cell>
          <cell r="HE16377">
            <v>16203</v>
          </cell>
          <cell r="HF16377">
            <v>26527</v>
          </cell>
          <cell r="HG16377">
            <v>32136</v>
          </cell>
          <cell r="HH16377">
            <v>37807</v>
          </cell>
          <cell r="HI16377">
            <v>5090</v>
          </cell>
          <cell r="HJ16377">
            <v>12029</v>
          </cell>
          <cell r="HK16377">
            <v>15296</v>
          </cell>
          <cell r="HL16377">
            <v>18133</v>
          </cell>
          <cell r="HM16377">
            <v>5743</v>
          </cell>
          <cell r="HN16377">
            <v>14167</v>
          </cell>
          <cell r="HO16377">
            <v>25496</v>
          </cell>
          <cell r="HP16377">
            <v>34297</v>
          </cell>
          <cell r="HQ16377">
            <v>2</v>
          </cell>
          <cell r="HR16377">
            <v>5411</v>
          </cell>
          <cell r="HS16377">
            <v>10280</v>
          </cell>
          <cell r="HT16377">
            <v>26078</v>
          </cell>
          <cell r="HU16377">
            <v>29850</v>
          </cell>
          <cell r="HV16377">
            <v>2611</v>
          </cell>
          <cell r="HW16377">
            <v>9731</v>
          </cell>
          <cell r="HX16377">
            <v>22981</v>
          </cell>
          <cell r="HY16377">
            <v>29032</v>
          </cell>
          <cell r="HZ16377">
            <v>4821</v>
          </cell>
          <cell r="IA16377">
            <v>7626</v>
          </cell>
          <cell r="IB16377">
            <v>15576</v>
          </cell>
          <cell r="IC16377">
            <v>23921</v>
          </cell>
          <cell r="ID16377">
            <v>2887</v>
          </cell>
          <cell r="IE16377">
            <v>7088</v>
          </cell>
          <cell r="IF16377">
            <v>7342</v>
          </cell>
          <cell r="IG16377">
            <v>20847</v>
          </cell>
          <cell r="IH16377">
            <v>25334</v>
          </cell>
          <cell r="II16377">
            <v>0</v>
          </cell>
          <cell r="IJ16377">
            <v>2162</v>
          </cell>
          <cell r="IK16377">
            <v>4427</v>
          </cell>
          <cell r="IL16377">
            <v>8677</v>
          </cell>
          <cell r="IM16377">
            <v>1715</v>
          </cell>
          <cell r="IN16377">
            <v>8059</v>
          </cell>
          <cell r="IO16377">
            <v>12057</v>
          </cell>
          <cell r="IP16377">
            <v>16510</v>
          </cell>
          <cell r="IQ16377">
            <v>1306</v>
          </cell>
          <cell r="IR16377">
            <v>7085</v>
          </cell>
          <cell r="IS16377">
            <v>17971</v>
          </cell>
          <cell r="IT16377">
            <v>30484</v>
          </cell>
          <cell r="IU16377">
            <v>33101</v>
          </cell>
          <cell r="IV16377">
            <v>31795</v>
          </cell>
        </row>
        <row r="16378">
          <cell r="GU16378" t="str">
            <v>4Star</v>
          </cell>
          <cell r="GV16378">
            <v>4730</v>
          </cell>
          <cell r="GW16378">
            <v>6498</v>
          </cell>
          <cell r="GX16378">
            <v>10829</v>
          </cell>
          <cell r="GY16378">
            <v>19697</v>
          </cell>
          <cell r="GZ16378">
            <v>2218</v>
          </cell>
          <cell r="HA16378">
            <v>6637</v>
          </cell>
          <cell r="HB16378">
            <v>13700</v>
          </cell>
          <cell r="HC16378">
            <v>20159</v>
          </cell>
          <cell r="HD16378">
            <v>5477</v>
          </cell>
          <cell r="HE16378">
            <v>5962</v>
          </cell>
          <cell r="HF16378">
            <v>6372</v>
          </cell>
          <cell r="HG16378">
            <v>13667</v>
          </cell>
          <cell r="HH16378">
            <v>14067</v>
          </cell>
          <cell r="HI16378">
            <v>3714</v>
          </cell>
          <cell r="HJ16378">
            <v>4014</v>
          </cell>
          <cell r="HK16378">
            <v>11317</v>
          </cell>
          <cell r="HL16378">
            <v>21743</v>
          </cell>
          <cell r="HM16378">
            <v>3848</v>
          </cell>
          <cell r="HN16378">
            <v>5517</v>
          </cell>
          <cell r="HO16378">
            <v>8592</v>
          </cell>
          <cell r="HP16378">
            <v>12354</v>
          </cell>
          <cell r="HQ16378">
            <v>2504</v>
          </cell>
          <cell r="HR16378">
            <v>8740</v>
          </cell>
          <cell r="HS16378">
            <v>11827</v>
          </cell>
          <cell r="HT16378">
            <v>17679</v>
          </cell>
          <cell r="HU16378">
            <v>18562</v>
          </cell>
          <cell r="HV16378">
            <v>2796</v>
          </cell>
          <cell r="HW16378">
            <v>9719</v>
          </cell>
          <cell r="HX16378">
            <v>14845</v>
          </cell>
          <cell r="HY16378">
            <v>18096</v>
          </cell>
          <cell r="HZ16378">
            <v>8303</v>
          </cell>
          <cell r="IA16378">
            <v>9770</v>
          </cell>
          <cell r="IB16378">
            <v>16980</v>
          </cell>
          <cell r="IC16378">
            <v>26474</v>
          </cell>
          <cell r="ID16378">
            <v>4</v>
          </cell>
          <cell r="IE16378">
            <v>3305</v>
          </cell>
          <cell r="IF16378">
            <v>8072</v>
          </cell>
          <cell r="IG16378">
            <v>12429</v>
          </cell>
          <cell r="IH16378">
            <v>17097</v>
          </cell>
          <cell r="II16378">
            <v>2392</v>
          </cell>
          <cell r="IJ16378">
            <v>4523</v>
          </cell>
          <cell r="IK16378">
            <v>8279</v>
          </cell>
          <cell r="IL16378">
            <v>17705</v>
          </cell>
          <cell r="IM16378">
            <v>5284</v>
          </cell>
          <cell r="IN16378">
            <v>10284</v>
          </cell>
          <cell r="IO16378">
            <v>16366</v>
          </cell>
          <cell r="IP16378">
            <v>17699</v>
          </cell>
          <cell r="IQ16378">
            <v>2700</v>
          </cell>
          <cell r="IR16378">
            <v>9459</v>
          </cell>
          <cell r="IS16378">
            <v>14496</v>
          </cell>
          <cell r="IT16378">
            <v>18927</v>
          </cell>
          <cell r="IU16378">
            <v>18927</v>
          </cell>
          <cell r="IV16378">
            <v>16227</v>
          </cell>
        </row>
        <row r="16379">
          <cell r="GU16379" t="str">
            <v>5Star</v>
          </cell>
          <cell r="GV16379">
            <v>1916</v>
          </cell>
          <cell r="GW16379">
            <v>4138</v>
          </cell>
          <cell r="GX16379">
            <v>8409</v>
          </cell>
          <cell r="GY16379">
            <v>12652</v>
          </cell>
          <cell r="GZ16379">
            <v>2327</v>
          </cell>
          <cell r="HA16379">
            <v>6812</v>
          </cell>
          <cell r="HB16379">
            <v>10493</v>
          </cell>
          <cell r="HC16379">
            <v>14671</v>
          </cell>
          <cell r="HD16379">
            <v>1083</v>
          </cell>
          <cell r="HE16379">
            <v>4729</v>
          </cell>
          <cell r="HF16379">
            <v>8249</v>
          </cell>
          <cell r="HG16379">
            <v>11863</v>
          </cell>
          <cell r="HH16379">
            <v>15353</v>
          </cell>
          <cell r="HI16379">
            <v>1254</v>
          </cell>
          <cell r="HJ16379">
            <v>4481</v>
          </cell>
          <cell r="HK16379">
            <v>9812</v>
          </cell>
          <cell r="HL16379">
            <v>15333</v>
          </cell>
          <cell r="HM16379">
            <v>2176</v>
          </cell>
          <cell r="HN16379">
            <v>4512</v>
          </cell>
          <cell r="HO16379">
            <v>10573</v>
          </cell>
          <cell r="HP16379">
            <v>14447</v>
          </cell>
          <cell r="HQ16379">
            <v>3620</v>
          </cell>
          <cell r="HR16379">
            <v>6627</v>
          </cell>
          <cell r="HS16379">
            <v>10501</v>
          </cell>
          <cell r="HT16379">
            <v>14397</v>
          </cell>
          <cell r="HU16379">
            <v>17600</v>
          </cell>
          <cell r="HV16379">
            <v>1908</v>
          </cell>
          <cell r="HW16379">
            <v>7387</v>
          </cell>
          <cell r="HX16379">
            <v>13129</v>
          </cell>
          <cell r="HY16379">
            <v>15971</v>
          </cell>
          <cell r="HZ16379">
            <v>2907</v>
          </cell>
          <cell r="IA16379">
            <v>5882</v>
          </cell>
          <cell r="IB16379">
            <v>11339</v>
          </cell>
          <cell r="IC16379">
            <v>17620</v>
          </cell>
          <cell r="ID16379">
            <v>1394</v>
          </cell>
          <cell r="IE16379">
            <v>4173</v>
          </cell>
          <cell r="IF16379">
            <v>9406</v>
          </cell>
          <cell r="IG16379">
            <v>15713</v>
          </cell>
          <cell r="IH16379">
            <v>18196</v>
          </cell>
          <cell r="II16379">
            <v>3261</v>
          </cell>
          <cell r="IJ16379">
            <v>5930</v>
          </cell>
          <cell r="IK16379">
            <v>9226</v>
          </cell>
          <cell r="IL16379">
            <v>14074</v>
          </cell>
          <cell r="IM16379">
            <v>3063</v>
          </cell>
          <cell r="IN16379">
            <v>7216</v>
          </cell>
          <cell r="IO16379">
            <v>10547</v>
          </cell>
          <cell r="IP16379">
            <v>13494</v>
          </cell>
          <cell r="IQ16379">
            <v>3625</v>
          </cell>
          <cell r="IR16379">
            <v>10467</v>
          </cell>
          <cell r="IS16379">
            <v>16867</v>
          </cell>
          <cell r="IT16379">
            <v>20975</v>
          </cell>
          <cell r="IU16379">
            <v>21739</v>
          </cell>
          <cell r="IV16379">
            <v>18114</v>
          </cell>
        </row>
        <row r="16380">
          <cell r="GU16380" t="str">
            <v>Buyouts - Composite &amp; Luxus</v>
          </cell>
          <cell r="GV16380">
            <v>75</v>
          </cell>
          <cell r="GW16380">
            <v>99</v>
          </cell>
          <cell r="GX16380">
            <v>136</v>
          </cell>
          <cell r="GY16380">
            <v>136</v>
          </cell>
          <cell r="GZ16380">
            <v>0</v>
          </cell>
          <cell r="HA16380">
            <v>0</v>
          </cell>
          <cell r="HB16380">
            <v>96</v>
          </cell>
          <cell r="HC16380">
            <v>310</v>
          </cell>
          <cell r="HD16380">
            <v>20</v>
          </cell>
          <cell r="HE16380">
            <v>20</v>
          </cell>
          <cell r="HF16380">
            <v>40</v>
          </cell>
          <cell r="HG16380">
            <v>40</v>
          </cell>
          <cell r="HH16380">
            <v>40</v>
          </cell>
          <cell r="HI16380">
            <v>86</v>
          </cell>
          <cell r="HJ16380">
            <v>199</v>
          </cell>
          <cell r="HK16380">
            <v>214</v>
          </cell>
          <cell r="HL16380">
            <v>214</v>
          </cell>
          <cell r="HM16380">
            <v>140</v>
          </cell>
          <cell r="HN16380">
            <v>255</v>
          </cell>
          <cell r="HO16380">
            <v>275</v>
          </cell>
          <cell r="HP16380">
            <v>275</v>
          </cell>
          <cell r="HQ16380">
            <v>0</v>
          </cell>
          <cell r="HR16380">
            <v>230</v>
          </cell>
          <cell r="HS16380">
            <v>250</v>
          </cell>
          <cell r="HT16380">
            <v>250</v>
          </cell>
          <cell r="HU16380">
            <v>250</v>
          </cell>
          <cell r="HV16380">
            <v>20</v>
          </cell>
          <cell r="HW16380">
            <v>130</v>
          </cell>
          <cell r="HX16380">
            <v>135</v>
          </cell>
          <cell r="HY16380">
            <v>150</v>
          </cell>
          <cell r="HZ16380">
            <v>0</v>
          </cell>
          <cell r="IA16380">
            <v>0</v>
          </cell>
          <cell r="IB16380">
            <v>0</v>
          </cell>
          <cell r="IC16380">
            <v>40</v>
          </cell>
          <cell r="ID16380">
            <v>0</v>
          </cell>
          <cell r="IE16380">
            <v>104</v>
          </cell>
          <cell r="IF16380">
            <v>255</v>
          </cell>
          <cell r="IG16380">
            <v>280</v>
          </cell>
          <cell r="IH16380">
            <v>280</v>
          </cell>
          <cell r="II16380">
            <v>132</v>
          </cell>
          <cell r="IJ16380">
            <v>132</v>
          </cell>
          <cell r="IK16380">
            <v>449</v>
          </cell>
          <cell r="IL16380">
            <v>652</v>
          </cell>
          <cell r="IM16380">
            <v>107</v>
          </cell>
          <cell r="IN16380">
            <v>203</v>
          </cell>
          <cell r="IO16380">
            <v>296</v>
          </cell>
          <cell r="IP16380">
            <v>363</v>
          </cell>
          <cell r="IQ16380">
            <v>0</v>
          </cell>
          <cell r="IR16380">
            <v>0</v>
          </cell>
          <cell r="IS16380">
            <v>0</v>
          </cell>
          <cell r="IT16380">
            <v>115</v>
          </cell>
          <cell r="IU16380">
            <v>115</v>
          </cell>
          <cell r="IV16380">
            <v>115</v>
          </cell>
        </row>
        <row r="16381">
          <cell r="GU16381" t="str">
            <v>Buyouts - Stainless</v>
          </cell>
          <cell r="GV16381">
            <v>1589</v>
          </cell>
          <cell r="GW16381">
            <v>2935</v>
          </cell>
          <cell r="GX16381">
            <v>5230</v>
          </cell>
          <cell r="GY16381">
            <v>6235</v>
          </cell>
          <cell r="GZ16381">
            <v>1790</v>
          </cell>
          <cell r="HA16381">
            <v>4041</v>
          </cell>
          <cell r="HB16381">
            <v>6145</v>
          </cell>
          <cell r="HC16381">
            <v>7584</v>
          </cell>
          <cell r="HD16381">
            <v>2483</v>
          </cell>
          <cell r="HE16381">
            <v>3988</v>
          </cell>
          <cell r="HF16381">
            <v>5420</v>
          </cell>
          <cell r="HG16381">
            <v>5925</v>
          </cell>
          <cell r="HH16381">
            <v>6765</v>
          </cell>
          <cell r="HI16381">
            <v>3974</v>
          </cell>
          <cell r="HJ16381">
            <v>5064</v>
          </cell>
          <cell r="HK16381">
            <v>7595</v>
          </cell>
          <cell r="HL16381">
            <v>8951</v>
          </cell>
          <cell r="HM16381">
            <v>2584</v>
          </cell>
          <cell r="HN16381">
            <v>4428</v>
          </cell>
          <cell r="HO16381">
            <v>6224</v>
          </cell>
          <cell r="HP16381">
            <v>7916</v>
          </cell>
          <cell r="HQ16381">
            <v>2312</v>
          </cell>
          <cell r="HR16381">
            <v>4660</v>
          </cell>
          <cell r="HS16381">
            <v>6171</v>
          </cell>
          <cell r="HT16381">
            <v>9759</v>
          </cell>
          <cell r="HU16381">
            <v>10609</v>
          </cell>
          <cell r="HV16381">
            <v>2021</v>
          </cell>
          <cell r="HW16381">
            <v>5788</v>
          </cell>
          <cell r="HX16381">
            <v>7932</v>
          </cell>
          <cell r="HY16381">
            <v>8686</v>
          </cell>
          <cell r="HZ16381">
            <v>2253</v>
          </cell>
          <cell r="IA16381">
            <v>3329</v>
          </cell>
          <cell r="IB16381">
            <v>5414</v>
          </cell>
          <cell r="IC16381">
            <v>7964</v>
          </cell>
          <cell r="ID16381">
            <v>777</v>
          </cell>
          <cell r="IE16381">
            <v>3466</v>
          </cell>
          <cell r="IF16381">
            <v>5050</v>
          </cell>
          <cell r="IG16381">
            <v>8344</v>
          </cell>
          <cell r="IH16381">
            <v>9880</v>
          </cell>
          <cell r="II16381">
            <v>2967</v>
          </cell>
          <cell r="IJ16381">
            <v>4512</v>
          </cell>
          <cell r="IK16381">
            <v>7165</v>
          </cell>
          <cell r="IL16381">
            <v>9944</v>
          </cell>
          <cell r="IM16381">
            <v>3437</v>
          </cell>
          <cell r="IN16381">
            <v>7518</v>
          </cell>
          <cell r="IO16381">
            <v>8256</v>
          </cell>
          <cell r="IP16381">
            <v>11521</v>
          </cell>
          <cell r="IQ16381">
            <v>2263</v>
          </cell>
          <cell r="IR16381">
            <v>4154</v>
          </cell>
          <cell r="IS16381">
            <v>5171</v>
          </cell>
          <cell r="IT16381">
            <v>7593</v>
          </cell>
          <cell r="IU16381">
            <v>10150</v>
          </cell>
          <cell r="IV16381">
            <v>7887</v>
          </cell>
        </row>
        <row r="16382">
          <cell r="GU16382" t="str">
            <v>Own Fab-Composite</v>
          </cell>
          <cell r="GV16382">
            <v>4670</v>
          </cell>
          <cell r="GW16382">
            <v>7957</v>
          </cell>
          <cell r="GX16382">
            <v>8861</v>
          </cell>
          <cell r="GY16382">
            <v>9633</v>
          </cell>
          <cell r="GZ16382">
            <v>479</v>
          </cell>
          <cell r="HA16382">
            <v>1039</v>
          </cell>
          <cell r="HB16382">
            <v>2549</v>
          </cell>
          <cell r="HC16382">
            <v>5354</v>
          </cell>
          <cell r="HD16382">
            <v>1685</v>
          </cell>
          <cell r="HE16382">
            <v>4656</v>
          </cell>
          <cell r="HF16382">
            <v>8705</v>
          </cell>
          <cell r="HG16382">
            <v>11833</v>
          </cell>
          <cell r="HH16382">
            <v>13554</v>
          </cell>
          <cell r="HI16382">
            <v>3652</v>
          </cell>
          <cell r="HJ16382">
            <v>7204</v>
          </cell>
          <cell r="HK16382">
            <v>11306</v>
          </cell>
          <cell r="HL16382">
            <v>13741</v>
          </cell>
          <cell r="HM16382">
            <v>1893</v>
          </cell>
          <cell r="HN16382">
            <v>3562</v>
          </cell>
          <cell r="HO16382">
            <v>7567</v>
          </cell>
          <cell r="HP16382">
            <v>8695</v>
          </cell>
          <cell r="HQ16382">
            <v>4127</v>
          </cell>
          <cell r="HR16382">
            <v>8007</v>
          </cell>
          <cell r="HS16382">
            <v>8159</v>
          </cell>
          <cell r="HT16382">
            <v>9061</v>
          </cell>
          <cell r="HU16382">
            <v>9586</v>
          </cell>
          <cell r="HV16382">
            <v>1562</v>
          </cell>
          <cell r="HW16382">
            <v>3853</v>
          </cell>
          <cell r="HX16382">
            <v>4834</v>
          </cell>
          <cell r="HY16382">
            <v>6409</v>
          </cell>
          <cell r="HZ16382">
            <v>1284</v>
          </cell>
          <cell r="IA16382">
            <v>4138</v>
          </cell>
          <cell r="IB16382">
            <v>4138</v>
          </cell>
          <cell r="IC16382">
            <v>6374</v>
          </cell>
          <cell r="ID16382">
            <v>1</v>
          </cell>
          <cell r="IE16382">
            <v>2235</v>
          </cell>
          <cell r="IF16382">
            <v>4892</v>
          </cell>
          <cell r="IG16382">
            <v>5108</v>
          </cell>
          <cell r="IH16382">
            <v>7021</v>
          </cell>
          <cell r="II16382">
            <v>380</v>
          </cell>
          <cell r="IJ16382">
            <v>708</v>
          </cell>
          <cell r="IK16382">
            <v>2101</v>
          </cell>
          <cell r="IL16382">
            <v>2907</v>
          </cell>
          <cell r="IM16382">
            <v>3971</v>
          </cell>
          <cell r="IN16382">
            <v>6909</v>
          </cell>
          <cell r="IO16382">
            <v>7809</v>
          </cell>
          <cell r="IP16382">
            <v>8895</v>
          </cell>
          <cell r="IQ16382">
            <v>2834</v>
          </cell>
          <cell r="IR16382">
            <v>7171</v>
          </cell>
          <cell r="IS16382">
            <v>11239</v>
          </cell>
          <cell r="IT16382">
            <v>11239</v>
          </cell>
          <cell r="IU16382">
            <v>11425</v>
          </cell>
          <cell r="IV16382">
            <v>8591</v>
          </cell>
        </row>
        <row r="16385">
          <cell r="GU16385" t="str">
            <v>3Star</v>
          </cell>
          <cell r="GV16385">
            <v>1673</v>
          </cell>
          <cell r="GW16385">
            <v>6446</v>
          </cell>
          <cell r="GX16385">
            <v>15175</v>
          </cell>
          <cell r="GY16385">
            <v>19685</v>
          </cell>
          <cell r="GZ16385">
            <v>26717</v>
          </cell>
          <cell r="HA16385">
            <v>34127</v>
          </cell>
          <cell r="HB16385">
            <v>36156</v>
          </cell>
          <cell r="HC16385">
            <v>42460</v>
          </cell>
          <cell r="HD16385">
            <v>48696</v>
          </cell>
          <cell r="HE16385">
            <v>58663</v>
          </cell>
          <cell r="HF16385">
            <v>68987</v>
          </cell>
          <cell r="HG16385">
            <v>74596</v>
          </cell>
          <cell r="HH16385">
            <v>80267</v>
          </cell>
          <cell r="HI16385">
            <v>85357</v>
          </cell>
          <cell r="HJ16385">
            <v>92296</v>
          </cell>
          <cell r="HK16385">
            <v>95563</v>
          </cell>
          <cell r="HL16385">
            <v>98400</v>
          </cell>
          <cell r="HM16385">
            <v>104143</v>
          </cell>
          <cell r="HN16385">
            <v>112567</v>
          </cell>
          <cell r="HO16385">
            <v>123896</v>
          </cell>
          <cell r="HP16385">
            <v>132697</v>
          </cell>
          <cell r="HQ16385">
            <v>132699</v>
          </cell>
          <cell r="HR16385">
            <v>138108</v>
          </cell>
          <cell r="HS16385">
            <v>142977</v>
          </cell>
          <cell r="HT16385">
            <v>158775</v>
          </cell>
          <cell r="HU16385">
            <v>162547</v>
          </cell>
          <cell r="HV16385">
            <v>165158</v>
          </cell>
          <cell r="HW16385">
            <v>168506</v>
          </cell>
          <cell r="HX16385">
            <v>181756</v>
          </cell>
          <cell r="HY16385">
            <v>191579</v>
          </cell>
          <cell r="HZ16385">
            <v>196400</v>
          </cell>
          <cell r="IA16385">
            <v>199205</v>
          </cell>
          <cell r="IB16385">
            <v>207155</v>
          </cell>
          <cell r="IC16385">
            <v>215500</v>
          </cell>
          <cell r="ID16385">
            <v>218387</v>
          </cell>
          <cell r="IE16385">
            <v>222588</v>
          </cell>
          <cell r="IF16385">
            <v>222842</v>
          </cell>
          <cell r="IG16385">
            <v>236347</v>
          </cell>
          <cell r="IH16385">
            <v>240834</v>
          </cell>
          <cell r="II16385">
            <v>240834</v>
          </cell>
          <cell r="IJ16385">
            <v>242996</v>
          </cell>
          <cell r="IK16385">
            <v>245261</v>
          </cell>
          <cell r="IL16385">
            <v>249511</v>
          </cell>
          <cell r="IM16385">
            <v>251226</v>
          </cell>
          <cell r="IN16385">
            <v>257570</v>
          </cell>
          <cell r="IO16385">
            <v>261568</v>
          </cell>
          <cell r="IP16385">
            <v>266021</v>
          </cell>
          <cell r="IQ16385">
            <v>267327</v>
          </cell>
          <cell r="IR16385">
            <v>273106</v>
          </cell>
          <cell r="IS16385">
            <v>283992</v>
          </cell>
          <cell r="IT16385">
            <v>296505</v>
          </cell>
          <cell r="IU16385">
            <v>299122</v>
          </cell>
          <cell r="IV16385">
            <v>299122</v>
          </cell>
        </row>
        <row r="16386">
          <cell r="GU16386" t="str">
            <v>4Star</v>
          </cell>
          <cell r="GV16386">
            <v>4730</v>
          </cell>
          <cell r="GW16386">
            <v>6498</v>
          </cell>
          <cell r="GX16386">
            <v>10829</v>
          </cell>
          <cell r="GY16386">
            <v>19697</v>
          </cell>
          <cell r="GZ16386">
            <v>21915</v>
          </cell>
          <cell r="HA16386">
            <v>26334</v>
          </cell>
          <cell r="HB16386">
            <v>33397</v>
          </cell>
          <cell r="HC16386">
            <v>39856</v>
          </cell>
          <cell r="HD16386">
            <v>45333</v>
          </cell>
          <cell r="HE16386">
            <v>45818</v>
          </cell>
          <cell r="HF16386">
            <v>46228</v>
          </cell>
          <cell r="HG16386">
            <v>53523</v>
          </cell>
          <cell r="HH16386">
            <v>53923</v>
          </cell>
          <cell r="HI16386">
            <v>57637</v>
          </cell>
          <cell r="HJ16386">
            <v>57937</v>
          </cell>
          <cell r="HK16386">
            <v>65240</v>
          </cell>
          <cell r="HL16386">
            <v>75666</v>
          </cell>
          <cell r="HM16386">
            <v>79514</v>
          </cell>
          <cell r="HN16386">
            <v>81183</v>
          </cell>
          <cell r="HO16386">
            <v>84258</v>
          </cell>
          <cell r="HP16386">
            <v>88020</v>
          </cell>
          <cell r="HQ16386">
            <v>90524</v>
          </cell>
          <cell r="HR16386">
            <v>96760</v>
          </cell>
          <cell r="HS16386">
            <v>99847</v>
          </cell>
          <cell r="HT16386">
            <v>105699</v>
          </cell>
          <cell r="HU16386">
            <v>106582</v>
          </cell>
          <cell r="HV16386">
            <v>109378</v>
          </cell>
          <cell r="HW16386">
            <v>115418</v>
          </cell>
          <cell r="HX16386">
            <v>120544</v>
          </cell>
          <cell r="HY16386">
            <v>124678</v>
          </cell>
          <cell r="HZ16386">
            <v>132981</v>
          </cell>
          <cell r="IA16386">
            <v>134448</v>
          </cell>
          <cell r="IB16386">
            <v>141658</v>
          </cell>
          <cell r="IC16386">
            <v>151152</v>
          </cell>
          <cell r="ID16386">
            <v>151156</v>
          </cell>
          <cell r="IE16386">
            <v>154457</v>
          </cell>
          <cell r="IF16386">
            <v>159224</v>
          </cell>
          <cell r="IG16386">
            <v>163581</v>
          </cell>
          <cell r="IH16386">
            <v>168249</v>
          </cell>
          <cell r="II16386">
            <v>170641</v>
          </cell>
          <cell r="IJ16386">
            <v>172772</v>
          </cell>
          <cell r="IK16386">
            <v>176528</v>
          </cell>
          <cell r="IL16386">
            <v>185954</v>
          </cell>
          <cell r="IM16386">
            <v>191238</v>
          </cell>
          <cell r="IN16386">
            <v>196238</v>
          </cell>
          <cell r="IO16386">
            <v>202320</v>
          </cell>
          <cell r="IP16386">
            <v>203653</v>
          </cell>
          <cell r="IQ16386">
            <v>206353</v>
          </cell>
          <cell r="IR16386">
            <v>213112</v>
          </cell>
          <cell r="IS16386">
            <v>218149</v>
          </cell>
          <cell r="IT16386">
            <v>222580</v>
          </cell>
          <cell r="IU16386">
            <v>222580</v>
          </cell>
          <cell r="IV16386">
            <v>222580</v>
          </cell>
        </row>
        <row r="16387">
          <cell r="GU16387" t="str">
            <v>5Star</v>
          </cell>
          <cell r="GV16387">
            <v>1916</v>
          </cell>
          <cell r="GW16387">
            <v>4138</v>
          </cell>
          <cell r="GX16387">
            <v>8409</v>
          </cell>
          <cell r="GY16387">
            <v>12652</v>
          </cell>
          <cell r="GZ16387">
            <v>14979</v>
          </cell>
          <cell r="HA16387">
            <v>19464</v>
          </cell>
          <cell r="HB16387">
            <v>23145</v>
          </cell>
          <cell r="HC16387">
            <v>27323</v>
          </cell>
          <cell r="HD16387">
            <v>28406</v>
          </cell>
          <cell r="HE16387">
            <v>32052</v>
          </cell>
          <cell r="HF16387">
            <v>35572</v>
          </cell>
          <cell r="HG16387">
            <v>39186</v>
          </cell>
          <cell r="HH16387">
            <v>42676</v>
          </cell>
          <cell r="HI16387">
            <v>43930</v>
          </cell>
          <cell r="HJ16387">
            <v>47157</v>
          </cell>
          <cell r="HK16387">
            <v>52488</v>
          </cell>
          <cell r="HL16387">
            <v>58009</v>
          </cell>
          <cell r="HM16387">
            <v>60185</v>
          </cell>
          <cell r="HN16387">
            <v>62521</v>
          </cell>
          <cell r="HO16387">
            <v>68582</v>
          </cell>
          <cell r="HP16387">
            <v>72456</v>
          </cell>
          <cell r="HQ16387">
            <v>76076</v>
          </cell>
          <cell r="HR16387">
            <v>79083</v>
          </cell>
          <cell r="HS16387">
            <v>82957</v>
          </cell>
          <cell r="HT16387">
            <v>86853</v>
          </cell>
          <cell r="HU16387">
            <v>90056</v>
          </cell>
          <cell r="HV16387">
            <v>91964</v>
          </cell>
          <cell r="HW16387">
            <v>94240</v>
          </cell>
          <cell r="HX16387">
            <v>99982</v>
          </cell>
          <cell r="HY16387">
            <v>106027</v>
          </cell>
          <cell r="HZ16387">
            <v>108934</v>
          </cell>
          <cell r="IA16387">
            <v>111909</v>
          </cell>
          <cell r="IB16387">
            <v>117366</v>
          </cell>
          <cell r="IC16387">
            <v>123647</v>
          </cell>
          <cell r="ID16387">
            <v>125041</v>
          </cell>
          <cell r="IE16387">
            <v>127820</v>
          </cell>
          <cell r="IF16387">
            <v>133053</v>
          </cell>
          <cell r="IG16387">
            <v>139360</v>
          </cell>
          <cell r="IH16387">
            <v>141843</v>
          </cell>
          <cell r="II16387">
            <v>145104</v>
          </cell>
          <cell r="IJ16387">
            <v>147773</v>
          </cell>
          <cell r="IK16387">
            <v>151069</v>
          </cell>
          <cell r="IL16387">
            <v>155917</v>
          </cell>
          <cell r="IM16387">
            <v>158980</v>
          </cell>
          <cell r="IN16387">
            <v>163133</v>
          </cell>
          <cell r="IO16387">
            <v>166464</v>
          </cell>
          <cell r="IP16387">
            <v>169411</v>
          </cell>
          <cell r="IQ16387">
            <v>173036</v>
          </cell>
          <cell r="IR16387">
            <v>179878</v>
          </cell>
          <cell r="IS16387">
            <v>186278</v>
          </cell>
          <cell r="IT16387">
            <v>190386</v>
          </cell>
          <cell r="IU16387">
            <v>191150</v>
          </cell>
          <cell r="IV16387">
            <v>191150</v>
          </cell>
        </row>
        <row r="16388">
          <cell r="GU16388" t="str">
            <v>Buyouts - Composite &amp; Luxus</v>
          </cell>
          <cell r="GV16388">
            <v>75</v>
          </cell>
          <cell r="GW16388">
            <v>99</v>
          </cell>
          <cell r="GX16388">
            <v>136</v>
          </cell>
          <cell r="GY16388">
            <v>136</v>
          </cell>
          <cell r="GZ16388">
            <v>136</v>
          </cell>
          <cell r="HA16388">
            <v>136</v>
          </cell>
          <cell r="HB16388">
            <v>232</v>
          </cell>
          <cell r="HC16388">
            <v>446</v>
          </cell>
          <cell r="HD16388">
            <v>466</v>
          </cell>
          <cell r="HE16388">
            <v>466</v>
          </cell>
          <cell r="HF16388">
            <v>486</v>
          </cell>
          <cell r="HG16388">
            <v>486</v>
          </cell>
          <cell r="HH16388">
            <v>486</v>
          </cell>
          <cell r="HI16388">
            <v>572</v>
          </cell>
          <cell r="HJ16388">
            <v>685</v>
          </cell>
          <cell r="HK16388">
            <v>700</v>
          </cell>
          <cell r="HL16388">
            <v>700</v>
          </cell>
          <cell r="HM16388">
            <v>840</v>
          </cell>
          <cell r="HN16388">
            <v>955</v>
          </cell>
          <cell r="HO16388">
            <v>975</v>
          </cell>
          <cell r="HP16388">
            <v>975</v>
          </cell>
          <cell r="HQ16388">
            <v>975</v>
          </cell>
          <cell r="HR16388">
            <v>1205</v>
          </cell>
          <cell r="HS16388">
            <v>1225</v>
          </cell>
          <cell r="HT16388">
            <v>1225</v>
          </cell>
          <cell r="HU16388">
            <v>1225</v>
          </cell>
          <cell r="HV16388">
            <v>1245</v>
          </cell>
          <cell r="HW16388">
            <v>1355</v>
          </cell>
          <cell r="HX16388">
            <v>1360</v>
          </cell>
          <cell r="HY16388">
            <v>1375</v>
          </cell>
          <cell r="HZ16388">
            <v>1375</v>
          </cell>
          <cell r="IA16388">
            <v>1375</v>
          </cell>
          <cell r="IB16388">
            <v>1375</v>
          </cell>
          <cell r="IC16388">
            <v>1415</v>
          </cell>
          <cell r="ID16388">
            <v>1415</v>
          </cell>
          <cell r="IE16388">
            <v>1519</v>
          </cell>
          <cell r="IF16388">
            <v>1670</v>
          </cell>
          <cell r="IG16388">
            <v>1695</v>
          </cell>
          <cell r="IH16388">
            <v>1695</v>
          </cell>
          <cell r="II16388">
            <v>1827</v>
          </cell>
          <cell r="IJ16388">
            <v>1827</v>
          </cell>
          <cell r="IK16388">
            <v>2144</v>
          </cell>
          <cell r="IL16388">
            <v>2347</v>
          </cell>
          <cell r="IM16388">
            <v>2454</v>
          </cell>
          <cell r="IN16388">
            <v>2550</v>
          </cell>
          <cell r="IO16388">
            <v>2643</v>
          </cell>
          <cell r="IP16388">
            <v>2710</v>
          </cell>
          <cell r="IQ16388">
            <v>2710</v>
          </cell>
          <cell r="IR16388">
            <v>2710</v>
          </cell>
          <cell r="IS16388">
            <v>2710</v>
          </cell>
          <cell r="IT16388">
            <v>2825</v>
          </cell>
          <cell r="IU16388">
            <v>2825</v>
          </cell>
          <cell r="IV16388">
            <v>2825</v>
          </cell>
        </row>
        <row r="16389">
          <cell r="GU16389" t="str">
            <v>Buyouts - Stainless</v>
          </cell>
          <cell r="GV16389">
            <v>1589</v>
          </cell>
          <cell r="GW16389">
            <v>2935</v>
          </cell>
          <cell r="GX16389">
            <v>5230</v>
          </cell>
          <cell r="GY16389">
            <v>6235</v>
          </cell>
          <cell r="GZ16389">
            <v>8025</v>
          </cell>
          <cell r="HA16389">
            <v>10276</v>
          </cell>
          <cell r="HB16389">
            <v>12380</v>
          </cell>
          <cell r="HC16389">
            <v>13819</v>
          </cell>
          <cell r="HD16389">
            <v>16302</v>
          </cell>
          <cell r="HE16389">
            <v>17807</v>
          </cell>
          <cell r="HF16389">
            <v>19239</v>
          </cell>
          <cell r="HG16389">
            <v>19744</v>
          </cell>
          <cell r="HH16389">
            <v>20584</v>
          </cell>
          <cell r="HI16389">
            <v>24558</v>
          </cell>
          <cell r="HJ16389">
            <v>25648</v>
          </cell>
          <cell r="HK16389">
            <v>28179</v>
          </cell>
          <cell r="HL16389">
            <v>29535</v>
          </cell>
          <cell r="HM16389">
            <v>32119</v>
          </cell>
          <cell r="HN16389">
            <v>33963</v>
          </cell>
          <cell r="HO16389">
            <v>35759</v>
          </cell>
          <cell r="HP16389">
            <v>37451</v>
          </cell>
          <cell r="HQ16389">
            <v>39763</v>
          </cell>
          <cell r="HR16389">
            <v>42111</v>
          </cell>
          <cell r="HS16389">
            <v>43622</v>
          </cell>
          <cell r="HT16389">
            <v>47210</v>
          </cell>
          <cell r="HU16389">
            <v>48060</v>
          </cell>
          <cell r="HV16389">
            <v>50081</v>
          </cell>
          <cell r="HW16389">
            <v>52998</v>
          </cell>
          <cell r="HX16389">
            <v>55142</v>
          </cell>
          <cell r="HY16389">
            <v>56746</v>
          </cell>
          <cell r="HZ16389">
            <v>58999</v>
          </cell>
          <cell r="IA16389">
            <v>60075</v>
          </cell>
          <cell r="IB16389">
            <v>62160</v>
          </cell>
          <cell r="IC16389">
            <v>64710</v>
          </cell>
          <cell r="ID16389">
            <v>65487</v>
          </cell>
          <cell r="IE16389">
            <v>68176</v>
          </cell>
          <cell r="IF16389">
            <v>69760</v>
          </cell>
          <cell r="IG16389">
            <v>73054</v>
          </cell>
          <cell r="IH16389">
            <v>74590</v>
          </cell>
          <cell r="II16389">
            <v>77557</v>
          </cell>
          <cell r="IJ16389">
            <v>79102</v>
          </cell>
          <cell r="IK16389">
            <v>81755</v>
          </cell>
          <cell r="IL16389">
            <v>84534</v>
          </cell>
          <cell r="IM16389">
            <v>87971</v>
          </cell>
          <cell r="IN16389">
            <v>92052</v>
          </cell>
          <cell r="IO16389">
            <v>92790</v>
          </cell>
          <cell r="IP16389">
            <v>96055</v>
          </cell>
          <cell r="IQ16389">
            <v>98318</v>
          </cell>
          <cell r="IR16389">
            <v>100209</v>
          </cell>
          <cell r="IS16389">
            <v>101226</v>
          </cell>
          <cell r="IT16389">
            <v>103648</v>
          </cell>
          <cell r="IU16389">
            <v>106205</v>
          </cell>
          <cell r="IV16389">
            <v>106205</v>
          </cell>
        </row>
        <row r="16390">
          <cell r="GU16390" t="str">
            <v>Own Fab-Composite</v>
          </cell>
          <cell r="GV16390">
            <v>4670</v>
          </cell>
          <cell r="GW16390">
            <v>7957</v>
          </cell>
          <cell r="GX16390">
            <v>8861</v>
          </cell>
          <cell r="GY16390">
            <v>9633</v>
          </cell>
          <cell r="GZ16390">
            <v>10112</v>
          </cell>
          <cell r="HA16390">
            <v>10672</v>
          </cell>
          <cell r="HB16390">
            <v>12182</v>
          </cell>
          <cell r="HC16390">
            <v>14987</v>
          </cell>
          <cell r="HD16390">
            <v>16672</v>
          </cell>
          <cell r="HE16390">
            <v>19643</v>
          </cell>
          <cell r="HF16390">
            <v>23692</v>
          </cell>
          <cell r="HG16390">
            <v>26820</v>
          </cell>
          <cell r="HH16390">
            <v>28541</v>
          </cell>
          <cell r="HI16390">
            <v>32193</v>
          </cell>
          <cell r="HJ16390">
            <v>35745</v>
          </cell>
          <cell r="HK16390">
            <v>39847</v>
          </cell>
          <cell r="HL16390">
            <v>42282</v>
          </cell>
          <cell r="HM16390">
            <v>44175</v>
          </cell>
          <cell r="HN16390">
            <v>45844</v>
          </cell>
          <cell r="HO16390">
            <v>49849</v>
          </cell>
          <cell r="HP16390">
            <v>50977</v>
          </cell>
          <cell r="HQ16390">
            <v>55104</v>
          </cell>
          <cell r="HR16390">
            <v>58984</v>
          </cell>
          <cell r="HS16390">
            <v>59136</v>
          </cell>
          <cell r="HT16390">
            <v>60038</v>
          </cell>
          <cell r="HU16390">
            <v>60563</v>
          </cell>
          <cell r="HV16390">
            <v>62125</v>
          </cell>
          <cell r="HW16390">
            <v>63891</v>
          </cell>
          <cell r="HX16390">
            <v>64872</v>
          </cell>
          <cell r="HY16390">
            <v>66972</v>
          </cell>
          <cell r="HZ16390">
            <v>68256</v>
          </cell>
          <cell r="IA16390">
            <v>71110</v>
          </cell>
          <cell r="IB16390">
            <v>71110</v>
          </cell>
          <cell r="IC16390">
            <v>73346</v>
          </cell>
          <cell r="ID16390">
            <v>73347</v>
          </cell>
          <cell r="IE16390">
            <v>75581</v>
          </cell>
          <cell r="IF16390">
            <v>78238</v>
          </cell>
          <cell r="IG16390">
            <v>78454</v>
          </cell>
          <cell r="IH16390">
            <v>80367</v>
          </cell>
          <cell r="II16390">
            <v>80747</v>
          </cell>
          <cell r="IJ16390">
            <v>81075</v>
          </cell>
          <cell r="IK16390">
            <v>82468</v>
          </cell>
          <cell r="IL16390">
            <v>83274</v>
          </cell>
          <cell r="IM16390">
            <v>87245</v>
          </cell>
          <cell r="IN16390">
            <v>90183</v>
          </cell>
          <cell r="IO16390">
            <v>91083</v>
          </cell>
          <cell r="IP16390">
            <v>92169</v>
          </cell>
          <cell r="IQ16390">
            <v>95003</v>
          </cell>
          <cell r="IR16390">
            <v>99340</v>
          </cell>
          <cell r="IS16390">
            <v>103408</v>
          </cell>
          <cell r="IT16390">
            <v>103408</v>
          </cell>
          <cell r="IU16390">
            <v>103594</v>
          </cell>
          <cell r="IV16390">
            <v>103594</v>
          </cell>
        </row>
      </sheetData>
      <sheetData sheetId="6" refreshError="1">
        <row r="20">
          <cell r="A20" t="str">
            <v>Scrap Percentage</v>
          </cell>
          <cell r="B20">
            <v>4.8285557117535606E-2</v>
          </cell>
          <cell r="C20">
            <v>4.6533808543747807E-2</v>
          </cell>
          <cell r="D20">
            <v>5.9132260321903427E-2</v>
          </cell>
          <cell r="E20">
            <v>7.9206637282862327E-2</v>
          </cell>
          <cell r="F20">
            <v>4.3249948315071327E-2</v>
          </cell>
          <cell r="G20">
            <v>4.8356687898089175E-2</v>
          </cell>
          <cell r="H20">
            <v>6.9047470135718311E-2</v>
          </cell>
          <cell r="I20">
            <v>5.055217060167555E-2</v>
          </cell>
          <cell r="J20">
            <v>3.3599172943435236E-2</v>
          </cell>
          <cell r="K20">
            <v>2.3183711244794077E-2</v>
          </cell>
          <cell r="L20">
            <v>4.0038761397172183E-2</v>
          </cell>
          <cell r="M20">
            <v>4.9683606881550324E-2</v>
          </cell>
          <cell r="N20">
            <v>6.173563410956609E-2</v>
          </cell>
          <cell r="O20">
            <v>3.766653605015674E-2</v>
          </cell>
          <cell r="P20">
            <v>3.6020319154394784E-2</v>
          </cell>
          <cell r="Q20">
            <v>3.7282780410742497E-2</v>
          </cell>
          <cell r="R20">
            <v>5.6428014046039796E-2</v>
          </cell>
          <cell r="S20">
            <v>4.1947631141080653E-2</v>
          </cell>
          <cell r="T20">
            <v>3.9283009341075488E-2</v>
          </cell>
          <cell r="U20">
            <v>4.6227918930349068E-2</v>
          </cell>
          <cell r="V20">
            <v>4.8999856094402071E-2</v>
          </cell>
          <cell r="W20">
            <v>4.9411938752866334E-2</v>
          </cell>
          <cell r="X20">
            <v>2.5349148651233978E-2</v>
          </cell>
          <cell r="Y20">
            <v>3.2822254865956663E-2</v>
          </cell>
          <cell r="Z20">
            <v>2.9449152542372882E-2</v>
          </cell>
          <cell r="AA20">
            <v>2.7333333333333334E-2</v>
          </cell>
          <cell r="AB20">
            <v>3.4944149095036139E-2</v>
          </cell>
          <cell r="AC20">
            <v>4.7892720306513412E-2</v>
          </cell>
          <cell r="AD20">
            <v>2.4133562867444051E-2</v>
          </cell>
          <cell r="AE20">
            <v>4.7237245187398358E-2</v>
          </cell>
          <cell r="AF20">
            <v>5.4264415698311773E-2</v>
          </cell>
          <cell r="AG20">
            <v>5.4170526400579969E-2</v>
          </cell>
          <cell r="AH20">
            <v>4.1969013532065114E-2</v>
          </cell>
          <cell r="AI20">
            <v>4.9820287539936101E-2</v>
          </cell>
          <cell r="AJ20">
            <v>4.0447266703478743E-2</v>
          </cell>
          <cell r="AK20">
            <v>4.1172712429899908E-2</v>
          </cell>
          <cell r="AL20">
            <v>3.7002901519030552E-2</v>
          </cell>
          <cell r="AM20">
            <v>5.5132826057936193E-2</v>
          </cell>
          <cell r="AN20">
            <v>6.566290255123379E-2</v>
          </cell>
          <cell r="AO20">
            <v>7.6057276057276052E-2</v>
          </cell>
          <cell r="AP20">
            <v>4.1117388575015693E-2</v>
          </cell>
          <cell r="AQ20">
            <v>4.6604262099183433E-2</v>
          </cell>
          <cell r="AR20">
            <v>3.0658121293284869E-2</v>
          </cell>
          <cell r="AS20">
            <v>5.4803580089061332E-2</v>
          </cell>
          <cell r="AT20">
            <v>4.2729740209383485E-2</v>
          </cell>
          <cell r="AU20">
            <v>3.4845714918841059E-2</v>
          </cell>
          <cell r="AV20">
            <v>7.8644501278772372E-2</v>
          </cell>
          <cell r="AW20">
            <v>5.08868501529052E-2</v>
          </cell>
          <cell r="AX20">
            <v>4.1095055179562225E-2</v>
          </cell>
          <cell r="AY20">
            <v>3.5923874293862776E-2</v>
          </cell>
          <cell r="AZ20">
            <v>1.8440439234582773E-2</v>
          </cell>
          <cell r="BA20">
            <v>3.8767703918122606E-2</v>
          </cell>
          <cell r="BB20" t="e">
            <v>#DIV/0!</v>
          </cell>
        </row>
        <row r="16386">
          <cell r="GS16386" t="str">
            <v>3Star &amp; 4Star</v>
          </cell>
          <cell r="GT16386">
            <v>452</v>
          </cell>
          <cell r="GU16386">
            <v>405</v>
          </cell>
          <cell r="GV16386">
            <v>896</v>
          </cell>
          <cell r="GW16386">
            <v>1037</v>
          </cell>
          <cell r="GX16386">
            <v>491</v>
          </cell>
          <cell r="GY16386">
            <v>600</v>
          </cell>
          <cell r="GZ16386">
            <v>654</v>
          </cell>
          <cell r="HA16386">
            <v>662</v>
          </cell>
          <cell r="HB16386">
            <v>631</v>
          </cell>
          <cell r="HC16386">
            <v>149</v>
          </cell>
          <cell r="HD16386">
            <v>562</v>
          </cell>
          <cell r="HE16386">
            <v>596</v>
          </cell>
          <cell r="HF16386">
            <v>360</v>
          </cell>
          <cell r="HG16386">
            <v>455</v>
          </cell>
          <cell r="HH16386">
            <v>207</v>
          </cell>
          <cell r="HI16386">
            <v>797</v>
          </cell>
          <cell r="HJ16386">
            <v>562</v>
          </cell>
          <cell r="HK16386">
            <v>415</v>
          </cell>
          <cell r="HL16386">
            <v>233</v>
          </cell>
          <cell r="HM16386">
            <v>619</v>
          </cell>
          <cell r="HN16386">
            <v>293</v>
          </cell>
          <cell r="HO16386">
            <v>254</v>
          </cell>
          <cell r="HP16386">
            <v>255</v>
          </cell>
          <cell r="HQ16386">
            <v>423</v>
          </cell>
          <cell r="HR16386">
            <v>610</v>
          </cell>
          <cell r="HS16386">
            <v>206</v>
          </cell>
          <cell r="HT16386">
            <v>424</v>
          </cell>
          <cell r="HU16386">
            <v>615</v>
          </cell>
          <cell r="HV16386">
            <v>312</v>
          </cell>
          <cell r="HW16386">
            <v>738</v>
          </cell>
          <cell r="HX16386">
            <v>772</v>
          </cell>
          <cell r="HY16386">
            <v>635</v>
          </cell>
          <cell r="HZ16386">
            <v>770</v>
          </cell>
          <cell r="IA16386">
            <v>637</v>
          </cell>
          <cell r="IB16386">
            <v>118</v>
          </cell>
          <cell r="IC16386">
            <v>324</v>
          </cell>
          <cell r="ID16386">
            <v>268</v>
          </cell>
          <cell r="IE16386">
            <v>1019</v>
          </cell>
          <cell r="IF16386">
            <v>542</v>
          </cell>
          <cell r="IG16386">
            <v>362</v>
          </cell>
          <cell r="IH16386">
            <v>584</v>
          </cell>
          <cell r="II16386">
            <v>468</v>
          </cell>
          <cell r="IJ16386">
            <v>388</v>
          </cell>
          <cell r="IK16386">
            <v>492</v>
          </cell>
          <cell r="IL16386">
            <v>748</v>
          </cell>
          <cell r="IM16386">
            <v>386</v>
          </cell>
          <cell r="IN16386">
            <v>390</v>
          </cell>
          <cell r="IO16386">
            <v>415</v>
          </cell>
          <cell r="IP16386">
            <v>788</v>
          </cell>
          <cell r="IQ16386">
            <v>684</v>
          </cell>
          <cell r="IR16386">
            <v>233</v>
          </cell>
          <cell r="IS16386">
            <v>78</v>
          </cell>
          <cell r="IT16386">
            <v>0</v>
          </cell>
        </row>
        <row r="16387">
          <cell r="GS16387" t="str">
            <v>5Star</v>
          </cell>
          <cell r="GT16387">
            <v>338</v>
          </cell>
          <cell r="GU16387">
            <v>522</v>
          </cell>
          <cell r="GV16387">
            <v>287</v>
          </cell>
          <cell r="GW16387">
            <v>185</v>
          </cell>
          <cell r="GX16387">
            <v>555</v>
          </cell>
          <cell r="GY16387">
            <v>349</v>
          </cell>
          <cell r="GZ16387">
            <v>450</v>
          </cell>
          <cell r="HA16387">
            <v>400</v>
          </cell>
          <cell r="HB16387">
            <v>279</v>
          </cell>
          <cell r="HC16387">
            <v>352</v>
          </cell>
          <cell r="HD16387">
            <v>347</v>
          </cell>
          <cell r="HE16387">
            <v>409</v>
          </cell>
          <cell r="HF16387">
            <v>377</v>
          </cell>
          <cell r="HG16387">
            <v>314</v>
          </cell>
          <cell r="HH16387">
            <v>495</v>
          </cell>
          <cell r="HI16387">
            <v>147</v>
          </cell>
          <cell r="HJ16387">
            <v>595</v>
          </cell>
          <cell r="HK16387">
            <v>543</v>
          </cell>
          <cell r="HL16387">
            <v>545</v>
          </cell>
          <cell r="HM16387">
            <v>802</v>
          </cell>
          <cell r="HN16387">
            <v>388</v>
          </cell>
          <cell r="HO16387">
            <v>414</v>
          </cell>
          <cell r="HP16387">
            <v>275</v>
          </cell>
          <cell r="HQ16387">
            <v>292</v>
          </cell>
          <cell r="HR16387">
            <v>85</v>
          </cell>
          <cell r="HS16387">
            <v>163</v>
          </cell>
          <cell r="HT16387">
            <v>161</v>
          </cell>
          <cell r="HU16387">
            <v>585</v>
          </cell>
          <cell r="HV16387">
            <v>431</v>
          </cell>
          <cell r="HW16387">
            <v>511</v>
          </cell>
          <cell r="HX16387">
            <v>218</v>
          </cell>
          <cell r="HY16387">
            <v>710</v>
          </cell>
          <cell r="HZ16387">
            <v>300</v>
          </cell>
          <cell r="IA16387">
            <v>860</v>
          </cell>
          <cell r="IB16387">
            <v>175</v>
          </cell>
          <cell r="IC16387">
            <v>256</v>
          </cell>
          <cell r="ID16387">
            <v>816</v>
          </cell>
          <cell r="IE16387">
            <v>220</v>
          </cell>
          <cell r="IF16387">
            <v>243</v>
          </cell>
          <cell r="IG16387">
            <v>780</v>
          </cell>
          <cell r="IH16387">
            <v>202</v>
          </cell>
          <cell r="II16387">
            <v>234</v>
          </cell>
          <cell r="IJ16387">
            <v>253</v>
          </cell>
          <cell r="IK16387">
            <v>751</v>
          </cell>
          <cell r="IL16387">
            <v>354</v>
          </cell>
          <cell r="IM16387">
            <v>243</v>
          </cell>
          <cell r="IN16387">
            <v>348</v>
          </cell>
          <cell r="IO16387">
            <v>417</v>
          </cell>
          <cell r="IP16387">
            <v>560</v>
          </cell>
          <cell r="IQ16387">
            <v>626</v>
          </cell>
          <cell r="IR16387">
            <v>165</v>
          </cell>
          <cell r="IS16387">
            <v>297</v>
          </cell>
          <cell r="IT16387">
            <v>0</v>
          </cell>
        </row>
        <row r="16391">
          <cell r="GS16391" t="str">
            <v>3Star &amp; 4Star</v>
          </cell>
          <cell r="GT16391">
            <v>452</v>
          </cell>
          <cell r="GU16391">
            <v>857</v>
          </cell>
          <cell r="GV16391">
            <v>1753</v>
          </cell>
          <cell r="GW16391">
            <v>2790</v>
          </cell>
          <cell r="GX16391">
            <v>491</v>
          </cell>
          <cell r="GY16391">
            <v>1091</v>
          </cell>
          <cell r="GZ16391">
            <v>1745</v>
          </cell>
          <cell r="HA16391">
            <v>2407</v>
          </cell>
          <cell r="HB16391">
            <v>631</v>
          </cell>
          <cell r="HC16391">
            <v>780</v>
          </cell>
          <cell r="HD16391">
            <v>1342</v>
          </cell>
          <cell r="HE16391">
            <v>1938</v>
          </cell>
          <cell r="HF16391">
            <v>2298</v>
          </cell>
          <cell r="HG16391">
            <v>455</v>
          </cell>
          <cell r="HH16391">
            <v>662</v>
          </cell>
          <cell r="HI16391">
            <v>1459</v>
          </cell>
          <cell r="HJ16391">
            <v>2021</v>
          </cell>
          <cell r="HK16391">
            <v>415</v>
          </cell>
          <cell r="HL16391">
            <v>648</v>
          </cell>
          <cell r="HM16391">
            <v>1267</v>
          </cell>
          <cell r="HN16391">
            <v>1560</v>
          </cell>
          <cell r="HO16391">
            <v>254</v>
          </cell>
          <cell r="HP16391">
            <v>509</v>
          </cell>
          <cell r="HQ16391">
            <v>932</v>
          </cell>
          <cell r="HR16391">
            <v>1542</v>
          </cell>
          <cell r="HS16391">
            <v>1748</v>
          </cell>
          <cell r="HT16391">
            <v>424</v>
          </cell>
          <cell r="HU16391">
            <v>1039</v>
          </cell>
          <cell r="HV16391">
            <v>1351</v>
          </cell>
          <cell r="HW16391">
            <v>2089</v>
          </cell>
          <cell r="HX16391">
            <v>772</v>
          </cell>
          <cell r="HY16391">
            <v>1407</v>
          </cell>
          <cell r="HZ16391">
            <v>2177</v>
          </cell>
          <cell r="IA16391">
            <v>2814</v>
          </cell>
          <cell r="IB16391">
            <v>118</v>
          </cell>
          <cell r="IC16391">
            <v>442</v>
          </cell>
          <cell r="ID16391">
            <v>710</v>
          </cell>
          <cell r="IE16391">
            <v>1729</v>
          </cell>
          <cell r="IF16391">
            <v>2271</v>
          </cell>
          <cell r="IG16391">
            <v>362</v>
          </cell>
          <cell r="IH16391">
            <v>946</v>
          </cell>
          <cell r="II16391">
            <v>1414</v>
          </cell>
          <cell r="IJ16391">
            <v>1802</v>
          </cell>
          <cell r="IK16391">
            <v>492</v>
          </cell>
          <cell r="IL16391">
            <v>1240</v>
          </cell>
          <cell r="IM16391">
            <v>1626</v>
          </cell>
          <cell r="IN16391">
            <v>2016</v>
          </cell>
          <cell r="IO16391">
            <v>415</v>
          </cell>
          <cell r="IP16391">
            <v>1203</v>
          </cell>
          <cell r="IQ16391">
            <v>1887</v>
          </cell>
          <cell r="IR16391">
            <v>2120</v>
          </cell>
          <cell r="IS16391">
            <v>2198</v>
          </cell>
          <cell r="IT16391">
            <v>1783</v>
          </cell>
        </row>
        <row r="16392">
          <cell r="GS16392" t="str">
            <v>5Star</v>
          </cell>
          <cell r="GT16392">
            <v>338</v>
          </cell>
          <cell r="GU16392">
            <v>860</v>
          </cell>
          <cell r="GV16392">
            <v>1147</v>
          </cell>
          <cell r="GW16392">
            <v>1332</v>
          </cell>
          <cell r="GX16392">
            <v>555</v>
          </cell>
          <cell r="GY16392">
            <v>904</v>
          </cell>
          <cell r="GZ16392">
            <v>1354</v>
          </cell>
          <cell r="HA16392">
            <v>1754</v>
          </cell>
          <cell r="HB16392">
            <v>279</v>
          </cell>
          <cell r="HC16392">
            <v>631</v>
          </cell>
          <cell r="HD16392">
            <v>978</v>
          </cell>
          <cell r="HE16392">
            <v>1387</v>
          </cell>
          <cell r="HF16392">
            <v>1764</v>
          </cell>
          <cell r="HG16392">
            <v>314</v>
          </cell>
          <cell r="HH16392">
            <v>809</v>
          </cell>
          <cell r="HI16392">
            <v>956</v>
          </cell>
          <cell r="HJ16392">
            <v>1551</v>
          </cell>
          <cell r="HK16392">
            <v>543</v>
          </cell>
          <cell r="HL16392">
            <v>1088</v>
          </cell>
          <cell r="HM16392">
            <v>1890</v>
          </cell>
          <cell r="HN16392">
            <v>2278</v>
          </cell>
          <cell r="HO16392">
            <v>414</v>
          </cell>
          <cell r="HP16392">
            <v>689</v>
          </cell>
          <cell r="HQ16392">
            <v>981</v>
          </cell>
          <cell r="HR16392">
            <v>1066</v>
          </cell>
          <cell r="HS16392">
            <v>1229</v>
          </cell>
          <cell r="HT16392">
            <v>161</v>
          </cell>
          <cell r="HU16392">
            <v>746</v>
          </cell>
          <cell r="HV16392">
            <v>1177</v>
          </cell>
          <cell r="HW16392">
            <v>1688</v>
          </cell>
          <cell r="HX16392">
            <v>218</v>
          </cell>
          <cell r="HY16392">
            <v>928</v>
          </cell>
          <cell r="HZ16392">
            <v>1228</v>
          </cell>
          <cell r="IA16392">
            <v>2088</v>
          </cell>
          <cell r="IB16392">
            <v>175</v>
          </cell>
          <cell r="IC16392">
            <v>431</v>
          </cell>
          <cell r="ID16392">
            <v>1247</v>
          </cell>
          <cell r="IE16392">
            <v>1467</v>
          </cell>
          <cell r="IF16392">
            <v>1710</v>
          </cell>
          <cell r="IG16392">
            <v>780</v>
          </cell>
          <cell r="IH16392">
            <v>982</v>
          </cell>
          <cell r="II16392">
            <v>1216</v>
          </cell>
          <cell r="IJ16392">
            <v>1469</v>
          </cell>
          <cell r="IK16392">
            <v>751</v>
          </cell>
          <cell r="IL16392">
            <v>1105</v>
          </cell>
          <cell r="IM16392">
            <v>1348</v>
          </cell>
          <cell r="IN16392">
            <v>1696</v>
          </cell>
          <cell r="IO16392">
            <v>417</v>
          </cell>
          <cell r="IP16392">
            <v>977</v>
          </cell>
          <cell r="IQ16392">
            <v>1603</v>
          </cell>
          <cell r="IR16392">
            <v>1768</v>
          </cell>
          <cell r="IS16392">
            <v>2065</v>
          </cell>
          <cell r="IT16392">
            <v>1648</v>
          </cell>
        </row>
        <row r="16394">
          <cell r="GS16394" t="str">
            <v>Scrap Percentage</v>
          </cell>
          <cell r="GT16394">
            <v>4.8285557117535606E-2</v>
          </cell>
          <cell r="GU16394">
            <v>4.7323741800341768E-2</v>
          </cell>
          <cell r="GV16394">
            <v>5.1520750426378624E-2</v>
          </cell>
          <cell r="GW16394">
            <v>5.7476713704054883E-2</v>
          </cell>
          <cell r="GX16394">
            <v>4.3249948315071327E-2</v>
          </cell>
          <cell r="GY16394">
            <v>4.5537548504907557E-2</v>
          </cell>
          <cell r="GZ16394">
            <v>5.182360909045302E-2</v>
          </cell>
          <cell r="HA16394">
            <v>5.1493063719727249E-2</v>
          </cell>
          <cell r="HB16394">
            <v>3.3599172943435236E-2</v>
          </cell>
          <cell r="HC16394">
            <v>2.8976876001150041E-2</v>
          </cell>
          <cell r="HD16394">
            <v>3.2494362508228639E-2</v>
          </cell>
          <cell r="HE16394">
            <v>3.6289222373806274E-2</v>
          </cell>
          <cell r="HF16394">
            <v>3.9222502245010282E-2</v>
          </cell>
          <cell r="HG16394">
            <v>3.766653605015674E-2</v>
          </cell>
          <cell r="HH16394">
            <v>3.6862548552812929E-2</v>
          </cell>
          <cell r="HI16394">
            <v>3.7025680337293983E-2</v>
          </cell>
          <cell r="HJ16394">
            <v>4.1666180638990309E-2</v>
          </cell>
          <cell r="HK16394">
            <v>4.1947631141080653E-2</v>
          </cell>
          <cell r="HL16394">
            <v>4.0710081373261729E-2</v>
          </cell>
          <cell r="HM16394">
            <v>4.3021449401760649E-2</v>
          </cell>
          <cell r="HN16394">
            <v>4.3973418881759853E-2</v>
          </cell>
          <cell r="HO16394">
            <v>4.9411938752866334E-2</v>
          </cell>
          <cell r="HP16394">
            <v>3.479826880065065E-2</v>
          </cell>
          <cell r="HQ16394">
            <v>3.403248474497874E-2</v>
          </cell>
          <cell r="HR16394">
            <v>3.267719988472767E-2</v>
          </cell>
          <cell r="HS16394">
            <v>3.1904062757874205E-2</v>
          </cell>
          <cell r="HT16394">
            <v>3.4944149095036139E-2</v>
          </cell>
          <cell r="HU16394">
            <v>4.2706414335957128E-2</v>
          </cell>
          <cell r="HV16394">
            <v>3.4828612366361734E-2</v>
          </cell>
          <cell r="HW16394">
            <v>3.8141883362787177E-2</v>
          </cell>
          <cell r="HX16394">
            <v>5.4264415698311773E-2</v>
          </cell>
          <cell r="HY16394">
            <v>5.4210294151788824E-2</v>
          </cell>
          <cell r="HZ16394">
            <v>4.9658732936646834E-2</v>
          </cell>
          <cell r="IA16394">
            <v>4.9707958140666829E-2</v>
          </cell>
          <cell r="IB16394">
            <v>4.0447266703478743E-2</v>
          </cell>
          <cell r="IC16394">
            <v>4.0926351319675591E-2</v>
          </cell>
          <cell r="ID16394">
            <v>3.8656026547623748E-2</v>
          </cell>
          <cell r="IE16394">
            <v>4.3721528338280961E-2</v>
          </cell>
          <cell r="IF16394">
            <v>4.6805558821454603E-2</v>
          </cell>
          <cell r="IG16394">
            <v>7.6057276057276052E-2</v>
          </cell>
          <cell r="IH16394">
            <v>5.6488236500542029E-2</v>
          </cell>
          <cell r="II16394">
            <v>5.3461804285075416E-2</v>
          </cell>
          <cell r="IJ16394">
            <v>4.6660580297281103E-2</v>
          </cell>
          <cell r="IK16394">
            <v>5.4803580089061332E-2</v>
          </cell>
          <cell r="IL16394">
            <v>4.8379443378514991E-2</v>
          </cell>
          <cell r="IM16394">
            <v>4.4707014220859265E-2</v>
          </cell>
          <cell r="IN16394">
            <v>4.8902590045582693E-2</v>
          </cell>
          <cell r="IO16394">
            <v>5.08868501529052E-2</v>
          </cell>
          <cell r="IP16394">
            <v>4.4352213541666664E-2</v>
          </cell>
          <cell r="IQ16394">
            <v>4.0762456492793572E-2</v>
          </cell>
          <cell r="IR16394">
            <v>3.6268318392552311E-2</v>
          </cell>
          <cell r="IS16394">
            <v>3.6475178397248322E-2</v>
          </cell>
          <cell r="IT16394">
            <v>3.4131152759540012E-2</v>
          </cell>
        </row>
        <row r="16403">
          <cell r="GR16403" t="str">
            <v>3Star &amp; 4Star</v>
          </cell>
          <cell r="GS16403" t="str">
            <v>YTD</v>
          </cell>
          <cell r="GT16403">
            <v>452</v>
          </cell>
          <cell r="GU16403">
            <v>857</v>
          </cell>
          <cell r="GV16403">
            <v>1753</v>
          </cell>
          <cell r="GW16403">
            <v>2790</v>
          </cell>
          <cell r="GX16403">
            <v>3281</v>
          </cell>
          <cell r="GY16403">
            <v>3881</v>
          </cell>
          <cell r="GZ16403">
            <v>4535</v>
          </cell>
          <cell r="HA16403">
            <v>5197</v>
          </cell>
          <cell r="HB16403">
            <v>5828</v>
          </cell>
          <cell r="HC16403">
            <v>5977</v>
          </cell>
          <cell r="HD16403">
            <v>6539</v>
          </cell>
          <cell r="HE16403">
            <v>7135</v>
          </cell>
          <cell r="HF16403">
            <v>7495</v>
          </cell>
          <cell r="HG16403">
            <v>7950</v>
          </cell>
          <cell r="HH16403">
            <v>8157</v>
          </cell>
          <cell r="HI16403">
            <v>8954</v>
          </cell>
          <cell r="HJ16403">
            <v>9516</v>
          </cell>
          <cell r="HK16403">
            <v>9931</v>
          </cell>
          <cell r="HL16403">
            <v>10164</v>
          </cell>
          <cell r="HM16403">
            <v>10783</v>
          </cell>
          <cell r="HN16403">
            <v>11076</v>
          </cell>
          <cell r="HO16403">
            <v>11330</v>
          </cell>
          <cell r="HP16403">
            <v>11585</v>
          </cell>
          <cell r="HQ16403">
            <v>12008</v>
          </cell>
          <cell r="HR16403">
            <v>12618</v>
          </cell>
          <cell r="HS16403">
            <v>12824</v>
          </cell>
          <cell r="HT16403">
            <v>13248</v>
          </cell>
          <cell r="HU16403">
            <v>13863</v>
          </cell>
          <cell r="HV16403">
            <v>14175</v>
          </cell>
          <cell r="HW16403">
            <v>14913</v>
          </cell>
          <cell r="HX16403">
            <v>15685</v>
          </cell>
          <cell r="HY16403">
            <v>16320</v>
          </cell>
          <cell r="HZ16403">
            <v>17090</v>
          </cell>
          <cell r="IA16403">
            <v>17727</v>
          </cell>
          <cell r="IB16403">
            <v>17845</v>
          </cell>
          <cell r="IC16403">
            <v>18169</v>
          </cell>
          <cell r="ID16403">
            <v>18437</v>
          </cell>
          <cell r="IE16403">
            <v>19456</v>
          </cell>
          <cell r="IF16403">
            <v>19998</v>
          </cell>
          <cell r="IG16403">
            <v>20360</v>
          </cell>
          <cell r="IH16403">
            <v>20944</v>
          </cell>
          <cell r="II16403">
            <v>21412</v>
          </cell>
          <cell r="IJ16403">
            <v>21800</v>
          </cell>
          <cell r="IK16403">
            <v>22292</v>
          </cell>
          <cell r="IL16403">
            <v>23040</v>
          </cell>
          <cell r="IM16403">
            <v>23426</v>
          </cell>
          <cell r="IN16403">
            <v>23816</v>
          </cell>
          <cell r="IO16403">
            <v>24231</v>
          </cell>
          <cell r="IP16403">
            <v>25019</v>
          </cell>
          <cell r="IQ16403">
            <v>25703</v>
          </cell>
          <cell r="IR16403">
            <v>25936</v>
          </cell>
          <cell r="IS16403">
            <v>26014</v>
          </cell>
          <cell r="IT16403">
            <v>26014</v>
          </cell>
        </row>
        <row r="16404">
          <cell r="GR16404" t="str">
            <v>5Star</v>
          </cell>
          <cell r="GS16404" t="str">
            <v>YTD</v>
          </cell>
          <cell r="GT16404">
            <v>338</v>
          </cell>
          <cell r="GU16404">
            <v>860</v>
          </cell>
          <cell r="GV16404">
            <v>1147</v>
          </cell>
          <cell r="GW16404">
            <v>1332</v>
          </cell>
          <cell r="GX16404">
            <v>1887</v>
          </cell>
          <cell r="GY16404">
            <v>2236</v>
          </cell>
          <cell r="GZ16404">
            <v>2686</v>
          </cell>
          <cell r="HA16404">
            <v>3086</v>
          </cell>
          <cell r="HB16404">
            <v>3365</v>
          </cell>
          <cell r="HC16404">
            <v>3717</v>
          </cell>
          <cell r="HD16404">
            <v>4064</v>
          </cell>
          <cell r="HE16404">
            <v>4473</v>
          </cell>
          <cell r="HF16404">
            <v>4850</v>
          </cell>
          <cell r="HG16404">
            <v>5164</v>
          </cell>
          <cell r="HH16404">
            <v>5659</v>
          </cell>
          <cell r="HI16404">
            <v>5806</v>
          </cell>
          <cell r="HJ16404">
            <v>6401</v>
          </cell>
          <cell r="HK16404">
            <v>6944</v>
          </cell>
          <cell r="HL16404">
            <v>7489</v>
          </cell>
          <cell r="HM16404">
            <v>8291</v>
          </cell>
          <cell r="HN16404">
            <v>8679</v>
          </cell>
          <cell r="HO16404">
            <v>9093</v>
          </cell>
          <cell r="HP16404">
            <v>9368</v>
          </cell>
          <cell r="HQ16404">
            <v>9660</v>
          </cell>
          <cell r="HR16404">
            <v>9745</v>
          </cell>
          <cell r="HS16404">
            <v>9908</v>
          </cell>
          <cell r="HT16404">
            <v>10069</v>
          </cell>
          <cell r="HU16404">
            <v>10654</v>
          </cell>
          <cell r="HV16404">
            <v>11085</v>
          </cell>
          <cell r="HW16404">
            <v>11596</v>
          </cell>
          <cell r="HX16404">
            <v>11814</v>
          </cell>
          <cell r="HY16404">
            <v>12524</v>
          </cell>
          <cell r="HZ16404">
            <v>12824</v>
          </cell>
          <cell r="IA16404">
            <v>13684</v>
          </cell>
          <cell r="IB16404">
            <v>13859</v>
          </cell>
          <cell r="IC16404">
            <v>14115</v>
          </cell>
          <cell r="ID16404">
            <v>14931</v>
          </cell>
          <cell r="IE16404">
            <v>15151</v>
          </cell>
          <cell r="IF16404">
            <v>15394</v>
          </cell>
          <cell r="IG16404">
            <v>16174</v>
          </cell>
          <cell r="IH16404">
            <v>16376</v>
          </cell>
          <cell r="II16404">
            <v>16610</v>
          </cell>
          <cell r="IJ16404">
            <v>16863</v>
          </cell>
          <cell r="IK16404">
            <v>17614</v>
          </cell>
          <cell r="IL16404">
            <v>17968</v>
          </cell>
          <cell r="IM16404">
            <v>18211</v>
          </cell>
          <cell r="IN16404">
            <v>18559</v>
          </cell>
          <cell r="IO16404">
            <v>18976</v>
          </cell>
          <cell r="IP16404">
            <v>19536</v>
          </cell>
          <cell r="IQ16404">
            <v>20162</v>
          </cell>
          <cell r="IR16404">
            <v>20327</v>
          </cell>
          <cell r="IS16404">
            <v>20624</v>
          </cell>
          <cell r="IT16404">
            <v>20624</v>
          </cell>
        </row>
        <row r="16406">
          <cell r="GS16406" t="str">
            <v>YTD</v>
          </cell>
          <cell r="GT16406">
            <v>4.8285557117535606E-2</v>
          </cell>
          <cell r="GU16406">
            <v>4.7323741800341768E-2</v>
          </cell>
          <cell r="GV16406">
            <v>5.1520750426378624E-2</v>
          </cell>
          <cell r="GW16406">
            <v>5.7476713704054883E-2</v>
          </cell>
          <cell r="GX16406">
            <v>5.3888906267922129E-2</v>
          </cell>
          <cell r="GY16406">
            <v>5.2949119678687047E-2</v>
          </cell>
          <cell r="GZ16406">
            <v>5.490628445424476E-2</v>
          </cell>
          <cell r="HA16406">
            <v>5.4306563600243898E-2</v>
          </cell>
          <cell r="HB16406">
            <v>5.1183973898567429E-2</v>
          </cell>
          <cell r="HC16406">
            <v>4.8176843904839055E-2</v>
          </cell>
          <cell r="HD16406">
            <v>4.7351732761700606E-2</v>
          </cell>
          <cell r="HE16406">
            <v>4.754493176270131E-2</v>
          </cell>
          <cell r="HF16406">
            <v>4.8206461891708255E-2</v>
          </cell>
          <cell r="HG16406">
            <v>4.7428228367245084E-2</v>
          </cell>
          <cell r="HH16406">
            <v>4.667709491166961E-2</v>
          </cell>
          <cell r="HI16406">
            <v>4.5936802661595777E-2</v>
          </cell>
          <cell r="HJ16406">
            <v>4.6566124950631192E-2</v>
          </cell>
          <cell r="HK16406">
            <v>4.6276871436680897E-2</v>
          </cell>
          <cell r="HL16406">
            <v>4.5916589068246728E-2</v>
          </cell>
          <cell r="HM16406">
            <v>4.5939638292184191E-2</v>
          </cell>
          <cell r="HN16406">
            <v>4.6038755986436572E-2</v>
          </cell>
          <cell r="HO16406">
            <v>4.6141784941280663E-2</v>
          </cell>
          <cell r="HP16406">
            <v>4.5203895392235967E-2</v>
          </cell>
          <cell r="HQ16406">
            <v>4.4648118918785264E-2</v>
          </cell>
          <cell r="HR16406">
            <v>4.3943282256448148E-2</v>
          </cell>
          <cell r="HS16406">
            <v>4.3514048460392876E-2</v>
          </cell>
          <cell r="HT16406">
            <v>4.3247945365549656E-2</v>
          </cell>
          <cell r="HU16406">
            <v>4.3454217719508761E-2</v>
          </cell>
          <cell r="HV16406">
            <v>4.2454495033529972E-2</v>
          </cell>
          <cell r="HW16406">
            <v>4.2657994210137572E-2</v>
          </cell>
          <cell r="HX16406">
            <v>4.2989017860632354E-2</v>
          </cell>
          <cell r="HY16406">
            <v>4.3406811697145539E-2</v>
          </cell>
          <cell r="HZ16406">
            <v>4.335368601983481E-2</v>
          </cell>
          <cell r="IA16406">
            <v>4.3623541241057877E-2</v>
          </cell>
          <cell r="IB16406">
            <v>4.3591904753393071E-2</v>
          </cell>
          <cell r="IC16406">
            <v>4.3545937430028943E-2</v>
          </cell>
          <cell r="ID16406">
            <v>4.3297222038400203E-2</v>
          </cell>
          <cell r="IE16406">
            <v>4.3632572061133766E-2</v>
          </cell>
          <cell r="IF16406">
            <v>4.3959701950438516E-2</v>
          </cell>
          <cell r="IG16406">
            <v>4.4547356715391478E-2</v>
          </cell>
          <cell r="IH16406">
            <v>4.4469229009380003E-2</v>
          </cell>
          <cell r="II16406">
            <v>4.4506874089161236E-2</v>
          </cell>
          <cell r="IJ16406">
            <v>4.4176036873731006E-2</v>
          </cell>
          <cell r="IK16406">
            <v>4.444449394353836E-2</v>
          </cell>
          <cell r="IL16406">
            <v>4.4396616122138327E-2</v>
          </cell>
          <cell r="IM16406">
            <v>4.4213544293716316E-2</v>
          </cell>
          <cell r="IN16406">
            <v>4.455325309717393E-2</v>
          </cell>
          <cell r="IO16406">
            <v>4.4660290513603158E-2</v>
          </cell>
          <cell r="IP16406">
            <v>4.4543374179339193E-2</v>
          </cell>
          <cell r="IQ16406">
            <v>4.4240190522673764E-2</v>
          </cell>
          <cell r="IR16406">
            <v>4.3714034640133799E-2</v>
          </cell>
          <cell r="IS16406">
            <v>4.3669234435379588E-2</v>
          </cell>
          <cell r="IT16406">
            <v>4.3669234435379588E-2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5371">
          <cell r="A65371" t="str">
            <v>1 - 30</v>
          </cell>
          <cell r="D65371">
            <v>1005266.96</v>
          </cell>
          <cell r="E65371">
            <v>861769.78</v>
          </cell>
          <cell r="F65371">
            <v>1206594.18</v>
          </cell>
          <cell r="G65371">
            <v>635721.92000000004</v>
          </cell>
          <cell r="H65371">
            <v>999782.97</v>
          </cell>
          <cell r="I65371">
            <v>965681.24999999988</v>
          </cell>
          <cell r="J65371">
            <v>1308238.51</v>
          </cell>
          <cell r="K65371">
            <v>1119757.7799999998</v>
          </cell>
          <cell r="L65371">
            <v>1211046.83</v>
          </cell>
          <cell r="M65371">
            <v>1466327</v>
          </cell>
          <cell r="N65371">
            <v>997305</v>
          </cell>
          <cell r="O65371">
            <v>1260480.9600000002</v>
          </cell>
          <cell r="P65371">
            <v>1660369.14</v>
          </cell>
          <cell r="Q65371">
            <v>1427334.2</v>
          </cell>
          <cell r="R65371">
            <v>1210624.3899999999</v>
          </cell>
          <cell r="S65371">
            <v>1177869.8500000001</v>
          </cell>
          <cell r="T65371">
            <v>1059318.8099999998</v>
          </cell>
          <cell r="U65371">
            <v>1260875.6200000001</v>
          </cell>
          <cell r="V65371">
            <v>1207309.3500000001</v>
          </cell>
          <cell r="W65371">
            <v>911649.66</v>
          </cell>
          <cell r="X65371">
            <v>824109.58000000007</v>
          </cell>
          <cell r="Y65371">
            <v>1024945.0199999999</v>
          </cell>
          <cell r="Z65371">
            <v>1050888.5499999998</v>
          </cell>
          <cell r="AA65371">
            <v>976717.71</v>
          </cell>
          <cell r="AB65371">
            <v>611245.07999999996</v>
          </cell>
          <cell r="AC65371">
            <v>770580.78</v>
          </cell>
          <cell r="AD65371">
            <v>1400454.8800000001</v>
          </cell>
          <cell r="AE65371">
            <v>1162756.1400000001</v>
          </cell>
          <cell r="AF65371">
            <v>451963.14</v>
          </cell>
          <cell r="AG65371">
            <v>1013983.7</v>
          </cell>
          <cell r="AH65371">
            <v>1389336.3599999999</v>
          </cell>
          <cell r="AI65371">
            <v>1325965.25</v>
          </cell>
          <cell r="AJ65371">
            <v>1306106.95</v>
          </cell>
          <cell r="AK65371">
            <v>1314055.47</v>
          </cell>
          <cell r="AL65371">
            <v>1547414.18</v>
          </cell>
          <cell r="AM65371">
            <v>1377106.74</v>
          </cell>
          <cell r="AN65371">
            <v>1385129.75</v>
          </cell>
          <cell r="AO65371">
            <v>1111694.7100000002</v>
          </cell>
          <cell r="AP65371">
            <v>1503610.49</v>
          </cell>
          <cell r="AQ65371">
            <v>1770907.02</v>
          </cell>
          <cell r="AR65371">
            <v>1137804.54</v>
          </cell>
          <cell r="AS65371">
            <v>1152062.04</v>
          </cell>
          <cell r="AT65371">
            <v>1173323.03</v>
          </cell>
          <cell r="AU65371">
            <v>928470.57000000007</v>
          </cell>
          <cell r="AV65371">
            <v>1278028.08</v>
          </cell>
          <cell r="AW65371">
            <v>1155942.43</v>
          </cell>
          <cell r="AX65371">
            <v>950840.51</v>
          </cell>
          <cell r="AY65371">
            <v>1180290.5999999999</v>
          </cell>
          <cell r="AZ65371">
            <v>947687.90999999992</v>
          </cell>
          <cell r="BA65371">
            <v>1711233.6400000001</v>
          </cell>
          <cell r="BB65371">
            <v>1626198.21</v>
          </cell>
          <cell r="BC65371">
            <v>744773.64</v>
          </cell>
          <cell r="BD65371">
            <v>0</v>
          </cell>
        </row>
        <row r="65372">
          <cell r="A65372" t="str">
            <v>31 - 60</v>
          </cell>
          <cell r="D65372">
            <v>7065.25</v>
          </cell>
          <cell r="E65372">
            <v>3862.02</v>
          </cell>
          <cell r="F65372">
            <v>1311.07</v>
          </cell>
          <cell r="G65372">
            <v>1093.31</v>
          </cell>
          <cell r="H65372">
            <v>326.57</v>
          </cell>
          <cell r="I65372">
            <v>684.18</v>
          </cell>
          <cell r="J65372">
            <v>756.94</v>
          </cell>
          <cell r="K65372">
            <v>999.94</v>
          </cell>
          <cell r="L65372">
            <v>2661.6</v>
          </cell>
          <cell r="M65372">
            <v>9085</v>
          </cell>
          <cell r="N65372">
            <v>13443.94</v>
          </cell>
          <cell r="O65372">
            <v>16239.46</v>
          </cell>
          <cell r="P65372">
            <v>16975.310000000001</v>
          </cell>
          <cell r="Q65372">
            <v>28119.84</v>
          </cell>
          <cell r="R65372">
            <v>40111.81</v>
          </cell>
          <cell r="S65372">
            <v>20957.41</v>
          </cell>
          <cell r="T65372">
            <v>9103.34</v>
          </cell>
          <cell r="U65372">
            <v>13198.34</v>
          </cell>
          <cell r="V65372">
            <v>12450.51</v>
          </cell>
          <cell r="W65372">
            <v>6957.38</v>
          </cell>
          <cell r="X65372">
            <v>1838.3</v>
          </cell>
          <cell r="Y65372">
            <v>5536.96</v>
          </cell>
          <cell r="Z65372">
            <v>18662.97</v>
          </cell>
          <cell r="AA65372">
            <v>12204.93</v>
          </cell>
          <cell r="AB65372">
            <v>12318.15</v>
          </cell>
          <cell r="AC65372">
            <v>8217.1200000000008</v>
          </cell>
          <cell r="AD65372">
            <v>3427.39</v>
          </cell>
          <cell r="AE65372">
            <v>6317.06</v>
          </cell>
          <cell r="AF65372">
            <v>20217.82</v>
          </cell>
          <cell r="AG65372">
            <v>133483.12</v>
          </cell>
          <cell r="AH65372">
            <v>135953.51999999999</v>
          </cell>
          <cell r="AI65372">
            <v>128590.53</v>
          </cell>
          <cell r="AJ65372">
            <v>30192.76</v>
          </cell>
          <cell r="AK65372">
            <v>76616.259999999995</v>
          </cell>
          <cell r="AL65372">
            <v>56698.39</v>
          </cell>
          <cell r="AM65372">
            <v>57987.42</v>
          </cell>
          <cell r="AN65372">
            <v>54515.43</v>
          </cell>
          <cell r="AO65372">
            <v>12476.09</v>
          </cell>
          <cell r="AP65372">
            <v>8303.7999999999993</v>
          </cell>
          <cell r="AQ65372">
            <v>9629.14</v>
          </cell>
          <cell r="AR65372">
            <v>15265.05</v>
          </cell>
          <cell r="AS65372">
            <v>7201.38</v>
          </cell>
          <cell r="AT65372">
            <v>6467.79</v>
          </cell>
          <cell r="AU65372">
            <v>6645.58</v>
          </cell>
          <cell r="AV65372">
            <v>10075.15</v>
          </cell>
          <cell r="AW65372">
            <v>8155.69</v>
          </cell>
          <cell r="AX65372">
            <v>10410.58</v>
          </cell>
          <cell r="AY65372">
            <v>27908.240000000002</v>
          </cell>
          <cell r="AZ65372">
            <v>17416.52</v>
          </cell>
          <cell r="BA65372">
            <v>4106.2299999999996</v>
          </cell>
          <cell r="BB65372">
            <v>1268.6300000000001</v>
          </cell>
          <cell r="BC65372">
            <v>2188.83</v>
          </cell>
          <cell r="BD65372">
            <v>0</v>
          </cell>
        </row>
        <row r="65373">
          <cell r="A65373" t="str">
            <v>61-90</v>
          </cell>
          <cell r="D65373">
            <v>68.040000000000006</v>
          </cell>
          <cell r="E65373">
            <v>68.040000000000006</v>
          </cell>
          <cell r="F65373">
            <v>0</v>
          </cell>
          <cell r="G65373">
            <v>117.51</v>
          </cell>
          <cell r="H65373">
            <v>49.47</v>
          </cell>
          <cell r="I65373">
            <v>49.47</v>
          </cell>
          <cell r="J65373">
            <v>49.47</v>
          </cell>
          <cell r="K65373">
            <v>0</v>
          </cell>
          <cell r="L65373">
            <v>0</v>
          </cell>
          <cell r="M65373">
            <v>1455</v>
          </cell>
          <cell r="N65373">
            <v>7129.8</v>
          </cell>
          <cell r="O65373">
            <v>419.4</v>
          </cell>
          <cell r="P65373">
            <v>2392.94</v>
          </cell>
          <cell r="Q65373">
            <v>0</v>
          </cell>
          <cell r="R65373">
            <v>6710.4</v>
          </cell>
          <cell r="S65373">
            <v>0</v>
          </cell>
          <cell r="T65373">
            <v>0</v>
          </cell>
          <cell r="U65373">
            <v>0</v>
          </cell>
          <cell r="V65373">
            <v>0</v>
          </cell>
          <cell r="W65373">
            <v>0</v>
          </cell>
          <cell r="X65373">
            <v>0</v>
          </cell>
          <cell r="Y65373">
            <v>0</v>
          </cell>
          <cell r="Z65373">
            <v>0</v>
          </cell>
          <cell r="AA65373">
            <v>7622.42</v>
          </cell>
          <cell r="AB65373">
            <v>6522.18</v>
          </cell>
          <cell r="AC65373">
            <v>6522.18</v>
          </cell>
          <cell r="AD65373">
            <v>5421.94</v>
          </cell>
          <cell r="AE65373">
            <v>5421.94</v>
          </cell>
          <cell r="AF65373">
            <v>5421.94</v>
          </cell>
          <cell r="AG65373">
            <v>5421.94</v>
          </cell>
          <cell r="AH65373">
            <v>5421.94</v>
          </cell>
          <cell r="AI65373">
            <v>5421.94</v>
          </cell>
          <cell r="AJ65373">
            <v>13471.55</v>
          </cell>
          <cell r="AK65373">
            <v>5361</v>
          </cell>
          <cell r="AL65373">
            <v>5664.75</v>
          </cell>
          <cell r="AM65373">
            <v>8963.8799999999992</v>
          </cell>
          <cell r="AN65373">
            <v>11182.14</v>
          </cell>
          <cell r="AO65373">
            <v>1075.68</v>
          </cell>
          <cell r="AP65373">
            <v>1075.68</v>
          </cell>
          <cell r="AQ65373">
            <v>1075.68</v>
          </cell>
          <cell r="AR65373">
            <v>448.5</v>
          </cell>
          <cell r="AS65373">
            <v>4715.0200000000004</v>
          </cell>
          <cell r="AT65373">
            <v>0</v>
          </cell>
          <cell r="AU65373">
            <v>74.930000000000007</v>
          </cell>
          <cell r="AV65373">
            <v>0</v>
          </cell>
          <cell r="AW65373">
            <v>0</v>
          </cell>
          <cell r="AX65373">
            <v>0</v>
          </cell>
          <cell r="AY65373">
            <v>0</v>
          </cell>
          <cell r="AZ65373">
            <v>0</v>
          </cell>
          <cell r="BA65373">
            <v>0</v>
          </cell>
          <cell r="BB65373">
            <v>0</v>
          </cell>
          <cell r="BC65373">
            <v>0</v>
          </cell>
          <cell r="BD65373">
            <v>0</v>
          </cell>
        </row>
        <row r="65374">
          <cell r="A65374" t="str">
            <v>Over 90</v>
          </cell>
          <cell r="D65374">
            <v>0</v>
          </cell>
          <cell r="E65374">
            <v>0</v>
          </cell>
          <cell r="F65374">
            <v>0</v>
          </cell>
          <cell r="G65374">
            <v>0</v>
          </cell>
          <cell r="H65374">
            <v>0</v>
          </cell>
          <cell r="I65374">
            <v>0</v>
          </cell>
          <cell r="J65374">
            <v>0</v>
          </cell>
          <cell r="K65374">
            <v>0</v>
          </cell>
          <cell r="L65374">
            <v>0</v>
          </cell>
          <cell r="M65374">
            <v>0</v>
          </cell>
          <cell r="N65374">
            <v>0</v>
          </cell>
          <cell r="O65374">
            <v>0</v>
          </cell>
          <cell r="P65374">
            <v>0</v>
          </cell>
          <cell r="Q65374">
            <v>0</v>
          </cell>
          <cell r="R65374">
            <v>0</v>
          </cell>
          <cell r="S65374">
            <v>0</v>
          </cell>
          <cell r="T65374">
            <v>0</v>
          </cell>
          <cell r="U65374">
            <v>0</v>
          </cell>
          <cell r="V65374">
            <v>0</v>
          </cell>
          <cell r="W65374">
            <v>0</v>
          </cell>
          <cell r="X65374">
            <v>0</v>
          </cell>
          <cell r="Y65374">
            <v>0</v>
          </cell>
          <cell r="Z65374">
            <v>0</v>
          </cell>
          <cell r="AA65374">
            <v>0</v>
          </cell>
          <cell r="AB65374">
            <v>0</v>
          </cell>
          <cell r="AC65374">
            <v>0</v>
          </cell>
          <cell r="AD65374">
            <v>0</v>
          </cell>
          <cell r="AE65374">
            <v>0</v>
          </cell>
          <cell r="AF65374">
            <v>0</v>
          </cell>
          <cell r="AG65374">
            <v>0</v>
          </cell>
          <cell r="AH65374">
            <v>0</v>
          </cell>
          <cell r="AI65374">
            <v>0</v>
          </cell>
          <cell r="AJ65374">
            <v>0</v>
          </cell>
          <cell r="AK65374">
            <v>0</v>
          </cell>
          <cell r="AL65374">
            <v>0</v>
          </cell>
          <cell r="AM65374">
            <v>0</v>
          </cell>
          <cell r="AN65374">
            <v>0</v>
          </cell>
          <cell r="AO65374">
            <v>0</v>
          </cell>
          <cell r="AP65374">
            <v>0</v>
          </cell>
          <cell r="AQ65374">
            <v>0</v>
          </cell>
          <cell r="AR65374">
            <v>0</v>
          </cell>
          <cell r="AS65374">
            <v>0</v>
          </cell>
          <cell r="AT65374">
            <v>0</v>
          </cell>
          <cell r="AU65374">
            <v>0</v>
          </cell>
          <cell r="AV65374">
            <v>0</v>
          </cell>
          <cell r="AW65374">
            <v>0</v>
          </cell>
          <cell r="AX65374">
            <v>0</v>
          </cell>
          <cell r="AY65374">
            <v>0</v>
          </cell>
          <cell r="AZ65374">
            <v>0</v>
          </cell>
          <cell r="BA65374">
            <v>0</v>
          </cell>
          <cell r="BB65374">
            <v>0</v>
          </cell>
          <cell r="BC65374">
            <v>0</v>
          </cell>
          <cell r="BD65374">
            <v>0</v>
          </cell>
        </row>
        <row r="65375">
          <cell r="A65375" t="str">
            <v>Current Orders</v>
          </cell>
          <cell r="D65375">
            <v>0</v>
          </cell>
          <cell r="E65375">
            <v>0</v>
          </cell>
          <cell r="F65375">
            <v>0</v>
          </cell>
          <cell r="G65375">
            <v>0</v>
          </cell>
          <cell r="H65375">
            <v>0</v>
          </cell>
          <cell r="I65375">
            <v>0</v>
          </cell>
          <cell r="J65375">
            <v>0</v>
          </cell>
          <cell r="K65375">
            <v>0</v>
          </cell>
          <cell r="L65375">
            <v>0</v>
          </cell>
          <cell r="M65375">
            <v>0</v>
          </cell>
          <cell r="N65375">
            <v>0</v>
          </cell>
          <cell r="O65375">
            <v>0</v>
          </cell>
          <cell r="P65375">
            <v>1679737.39</v>
          </cell>
          <cell r="Q65375">
            <v>1455454.04</v>
          </cell>
          <cell r="R65375">
            <v>1257446.5999999999</v>
          </cell>
          <cell r="S65375">
            <v>1198827.26</v>
          </cell>
          <cell r="T65375">
            <v>1068422.1499999999</v>
          </cell>
          <cell r="U65375">
            <v>1274073.9600000002</v>
          </cell>
          <cell r="V65375">
            <v>1219759.8600000001</v>
          </cell>
          <cell r="W65375">
            <v>918607.04</v>
          </cell>
          <cell r="X65375">
            <v>825947.88000000012</v>
          </cell>
          <cell r="Y65375">
            <v>1030481.9799999999</v>
          </cell>
          <cell r="Z65375">
            <v>1069551.5199999998</v>
          </cell>
          <cell r="AA65375">
            <v>996545.06</v>
          </cell>
          <cell r="AB65375">
            <v>630085.41</v>
          </cell>
          <cell r="AC65375">
            <v>785320.08000000007</v>
          </cell>
          <cell r="AD65375">
            <v>1409304.21</v>
          </cell>
          <cell r="AE65375">
            <v>1174495.1400000001</v>
          </cell>
          <cell r="AF65375">
            <v>477602.9</v>
          </cell>
          <cell r="AG65375">
            <v>1152888.7599999998</v>
          </cell>
          <cell r="AH65375">
            <v>1530711.8199999998</v>
          </cell>
          <cell r="AI65375">
            <v>1459977.72</v>
          </cell>
          <cell r="AJ65375">
            <v>1349771.26</v>
          </cell>
          <cell r="AK65375">
            <v>1396032.73</v>
          </cell>
          <cell r="AL65375">
            <v>1609777.3199999998</v>
          </cell>
          <cell r="AM65375">
            <v>1444058.0399999998</v>
          </cell>
          <cell r="AN65375">
            <v>1450827.3199999998</v>
          </cell>
          <cell r="AO65375">
            <v>1125246.4800000002</v>
          </cell>
          <cell r="AP65375">
            <v>1512989.97</v>
          </cell>
          <cell r="AQ65375">
            <v>1781611.8399999999</v>
          </cell>
          <cell r="AR65375">
            <v>1153518.0900000001</v>
          </cell>
          <cell r="AS65375">
            <v>1163978.44</v>
          </cell>
          <cell r="AT65375">
            <v>1179790.82</v>
          </cell>
          <cell r="AU65375">
            <v>935191.08000000007</v>
          </cell>
          <cell r="AV65375">
            <v>1288103.23</v>
          </cell>
          <cell r="AW65375">
            <v>1164098.1199999999</v>
          </cell>
          <cell r="AX65375">
            <v>961251.09</v>
          </cell>
          <cell r="AY65375">
            <v>1208198.8399999999</v>
          </cell>
          <cell r="AZ65375">
            <v>965104.42999999993</v>
          </cell>
          <cell r="BA65375">
            <v>1715339.87</v>
          </cell>
          <cell r="BB65375">
            <v>1627466.8399999999</v>
          </cell>
          <cell r="BC65375">
            <v>746962.47</v>
          </cell>
          <cell r="BD65375">
            <v>0</v>
          </cell>
        </row>
        <row r="65379">
          <cell r="A65379" t="str">
            <v>1 - 30</v>
          </cell>
          <cell r="D65379">
            <v>164403.24</v>
          </cell>
          <cell r="E65379">
            <v>379479.16</v>
          </cell>
          <cell r="F65379">
            <v>153148.14000000001</v>
          </cell>
          <cell r="G65379">
            <v>63659.55</v>
          </cell>
          <cell r="H65379">
            <v>88007.03</v>
          </cell>
          <cell r="I65379">
            <v>83246.94</v>
          </cell>
          <cell r="J65379">
            <v>110874.12</v>
          </cell>
          <cell r="K65379">
            <v>48585.43</v>
          </cell>
          <cell r="L65379">
            <v>229332.66500000001</v>
          </cell>
          <cell r="M65379">
            <v>148159</v>
          </cell>
          <cell r="N65379">
            <v>293006.36</v>
          </cell>
          <cell r="O65379">
            <v>64345.62</v>
          </cell>
          <cell r="P65379">
            <v>502321.21</v>
          </cell>
          <cell r="Q65379">
            <v>721334.01</v>
          </cell>
          <cell r="R65379">
            <v>514537.71</v>
          </cell>
          <cell r="S65379">
            <v>207490.67</v>
          </cell>
          <cell r="T65379">
            <v>79148</v>
          </cell>
          <cell r="U65379">
            <v>103180.13</v>
          </cell>
          <cell r="V65379">
            <v>286619.71999999997</v>
          </cell>
          <cell r="W65379">
            <v>257281.32</v>
          </cell>
          <cell r="X65379">
            <v>86193.38</v>
          </cell>
          <cell r="Y65379">
            <v>416932.1</v>
          </cell>
          <cell r="Z65379">
            <v>139587.51</v>
          </cell>
          <cell r="AA65379">
            <v>183536.52</v>
          </cell>
          <cell r="AB65379">
            <v>107876.99</v>
          </cell>
          <cell r="AC65379">
            <v>63967.79</v>
          </cell>
          <cell r="AD65379">
            <v>122360.72</v>
          </cell>
          <cell r="AE65379">
            <v>112964.52</v>
          </cell>
          <cell r="AF65379">
            <v>197209.60000000001</v>
          </cell>
          <cell r="AG65379">
            <v>35628.57</v>
          </cell>
          <cell r="AH65379">
            <v>150273.07</v>
          </cell>
          <cell r="AI65379">
            <v>159084.57</v>
          </cell>
          <cell r="AJ65379">
            <v>201144.51</v>
          </cell>
          <cell r="AK65379">
            <v>49084.07</v>
          </cell>
          <cell r="AL65379">
            <v>204429.92</v>
          </cell>
          <cell r="AM65379">
            <v>156689.22</v>
          </cell>
          <cell r="AN65379">
            <v>91175.94</v>
          </cell>
          <cell r="AO65379">
            <v>161803.82</v>
          </cell>
          <cell r="AP65379">
            <v>66677.679999999993</v>
          </cell>
          <cell r="AQ65379">
            <v>153827.35999999999</v>
          </cell>
          <cell r="AR65379">
            <v>121945.22</v>
          </cell>
          <cell r="AS65379">
            <v>120711.33</v>
          </cell>
          <cell r="AT65379">
            <v>59155.8</v>
          </cell>
          <cell r="AU65379">
            <v>55909.82</v>
          </cell>
          <cell r="AV65379">
            <v>71034.84</v>
          </cell>
          <cell r="AW65379">
            <v>69861.58</v>
          </cell>
          <cell r="AX65379">
            <v>168785.66</v>
          </cell>
          <cell r="AY65379">
            <v>116742.25</v>
          </cell>
          <cell r="AZ65379">
            <v>91349.51</v>
          </cell>
          <cell r="BA65379">
            <v>90085.69</v>
          </cell>
          <cell r="BB65379">
            <v>470867.23</v>
          </cell>
          <cell r="BC65379">
            <v>278854.12</v>
          </cell>
          <cell r="BD65379">
            <v>0</v>
          </cell>
        </row>
        <row r="65380">
          <cell r="A65380" t="str">
            <v>31 - 60</v>
          </cell>
          <cell r="D65380">
            <v>2181.66</v>
          </cell>
          <cell r="E65380">
            <v>3402.56</v>
          </cell>
          <cell r="F65380">
            <v>2819.91</v>
          </cell>
          <cell r="G65380">
            <v>141.09</v>
          </cell>
          <cell r="H65380">
            <v>2179.4</v>
          </cell>
          <cell r="I65380">
            <v>3384.03</v>
          </cell>
          <cell r="J65380">
            <v>3879.86</v>
          </cell>
          <cell r="K65380">
            <v>11346.74</v>
          </cell>
          <cell r="L65380">
            <v>15483.62</v>
          </cell>
          <cell r="M65380">
            <v>12263</v>
          </cell>
          <cell r="N65380">
            <v>11999.86</v>
          </cell>
          <cell r="O65380">
            <v>16049.52</v>
          </cell>
          <cell r="P65380">
            <v>14767.67</v>
          </cell>
          <cell r="Q65380">
            <v>13738.79</v>
          </cell>
          <cell r="R65380">
            <v>15089.74</v>
          </cell>
          <cell r="S65380">
            <v>5670.98</v>
          </cell>
          <cell r="T65380">
            <v>2087</v>
          </cell>
          <cell r="U65380">
            <v>4780.13</v>
          </cell>
          <cell r="V65380">
            <v>3389.8</v>
          </cell>
          <cell r="W65380">
            <v>5066.66</v>
          </cell>
          <cell r="X65380">
            <v>6292.05</v>
          </cell>
          <cell r="Y65380">
            <v>2415.11</v>
          </cell>
          <cell r="Z65380">
            <v>7229.12</v>
          </cell>
          <cell r="AA65380">
            <v>11675.7</v>
          </cell>
          <cell r="AB65380">
            <v>11153.94</v>
          </cell>
          <cell r="AC65380">
            <v>9999.9699999999993</v>
          </cell>
          <cell r="AD65380">
            <v>23632.15</v>
          </cell>
          <cell r="AE65380">
            <v>21814.09</v>
          </cell>
          <cell r="AF65380">
            <v>6939.26</v>
          </cell>
          <cell r="AG65380">
            <v>0</v>
          </cell>
          <cell r="AH65380">
            <v>0</v>
          </cell>
          <cell r="AI65380">
            <v>419.4</v>
          </cell>
          <cell r="AJ65380">
            <v>480.15</v>
          </cell>
          <cell r="AK65380">
            <v>8800</v>
          </cell>
          <cell r="AL65380">
            <v>5300</v>
          </cell>
          <cell r="AM65380">
            <v>0</v>
          </cell>
          <cell r="AN65380">
            <v>0</v>
          </cell>
          <cell r="AO65380">
            <v>0</v>
          </cell>
          <cell r="AP65380">
            <v>0</v>
          </cell>
          <cell r="AQ65380">
            <v>0</v>
          </cell>
          <cell r="AR65380">
            <v>0</v>
          </cell>
          <cell r="AS65380">
            <v>0</v>
          </cell>
          <cell r="AT65380">
            <v>0</v>
          </cell>
          <cell r="AU65380">
            <v>0</v>
          </cell>
          <cell r="AV65380">
            <v>0</v>
          </cell>
          <cell r="AW65380">
            <v>0</v>
          </cell>
          <cell r="AX65380">
            <v>0</v>
          </cell>
          <cell r="AY65380">
            <v>0</v>
          </cell>
          <cell r="AZ65380">
            <v>0</v>
          </cell>
          <cell r="BA65380">
            <v>0</v>
          </cell>
          <cell r="BB65380">
            <v>0</v>
          </cell>
          <cell r="BC65380">
            <v>0</v>
          </cell>
          <cell r="BD65380">
            <v>0</v>
          </cell>
        </row>
        <row r="65381">
          <cell r="A65381" t="str">
            <v>61-90</v>
          </cell>
          <cell r="D65381">
            <v>1244.1600000000001</v>
          </cell>
          <cell r="E65381">
            <v>834.3</v>
          </cell>
          <cell r="F65381">
            <v>1095.53</v>
          </cell>
          <cell r="G65381">
            <v>717.46</v>
          </cell>
          <cell r="H65381">
            <v>131.22</v>
          </cell>
          <cell r="I65381">
            <v>131.22</v>
          </cell>
          <cell r="J65381">
            <v>16.2</v>
          </cell>
          <cell r="K65381">
            <v>16.2</v>
          </cell>
          <cell r="L65381">
            <v>2146.56</v>
          </cell>
          <cell r="M65381">
            <v>2207</v>
          </cell>
          <cell r="N65381">
            <v>2731.27</v>
          </cell>
          <cell r="O65381">
            <v>2376.0500000000002</v>
          </cell>
          <cell r="P65381">
            <v>2934.54</v>
          </cell>
          <cell r="Q65381">
            <v>3116.41</v>
          </cell>
          <cell r="R65381">
            <v>1066.7</v>
          </cell>
          <cell r="S65381">
            <v>7437.49</v>
          </cell>
          <cell r="T65381">
            <v>164.03</v>
          </cell>
          <cell r="U65381">
            <v>0</v>
          </cell>
          <cell r="V65381">
            <v>0</v>
          </cell>
          <cell r="W65381">
            <v>0</v>
          </cell>
          <cell r="X65381">
            <v>0</v>
          </cell>
          <cell r="Y65381">
            <v>0</v>
          </cell>
          <cell r="Z65381">
            <v>0</v>
          </cell>
          <cell r="AA65381">
            <v>356.65</v>
          </cell>
          <cell r="AB65381">
            <v>296.70999999999998</v>
          </cell>
          <cell r="AC65381">
            <v>367.71</v>
          </cell>
          <cell r="AD65381">
            <v>785.27</v>
          </cell>
          <cell r="AE65381">
            <v>531.82000000000005</v>
          </cell>
          <cell r="AF65381">
            <v>247.46</v>
          </cell>
          <cell r="AG65381">
            <v>0</v>
          </cell>
          <cell r="AH65381">
            <v>0</v>
          </cell>
          <cell r="AI65381">
            <v>9.7200000000000006</v>
          </cell>
          <cell r="AJ65381">
            <v>0</v>
          </cell>
          <cell r="AK65381">
            <v>0</v>
          </cell>
          <cell r="AL65381">
            <v>8.1</v>
          </cell>
          <cell r="AM65381">
            <v>0</v>
          </cell>
          <cell r="AN65381">
            <v>0</v>
          </cell>
          <cell r="AO65381">
            <v>0</v>
          </cell>
          <cell r="AP65381">
            <v>0</v>
          </cell>
          <cell r="AQ65381">
            <v>0</v>
          </cell>
          <cell r="AR65381">
            <v>0</v>
          </cell>
          <cell r="AS65381">
            <v>0</v>
          </cell>
          <cell r="AT65381">
            <v>0</v>
          </cell>
          <cell r="AU65381">
            <v>0</v>
          </cell>
          <cell r="AV65381">
            <v>0</v>
          </cell>
          <cell r="AW65381">
            <v>0</v>
          </cell>
          <cell r="AX65381">
            <v>0</v>
          </cell>
          <cell r="AY65381">
            <v>0</v>
          </cell>
          <cell r="AZ65381">
            <v>0</v>
          </cell>
          <cell r="BA65381">
            <v>0</v>
          </cell>
          <cell r="BB65381">
            <v>0</v>
          </cell>
          <cell r="BC65381">
            <v>0</v>
          </cell>
          <cell r="BD65381">
            <v>0</v>
          </cell>
        </row>
        <row r="65382">
          <cell r="A65382" t="str">
            <v>Over 90</v>
          </cell>
          <cell r="D65382">
            <v>55.89</v>
          </cell>
          <cell r="E65382">
            <v>773.55</v>
          </cell>
          <cell r="F65382">
            <v>885.33</v>
          </cell>
          <cell r="G65382">
            <v>223.56</v>
          </cell>
          <cell r="H65382">
            <v>0</v>
          </cell>
          <cell r="I65382">
            <v>0</v>
          </cell>
          <cell r="J65382">
            <v>77.760000000000005</v>
          </cell>
          <cell r="K65382">
            <v>77.760000000000005</v>
          </cell>
          <cell r="L65382">
            <v>0</v>
          </cell>
          <cell r="M65382">
            <v>94</v>
          </cell>
          <cell r="N65382">
            <v>93.96</v>
          </cell>
          <cell r="O65382">
            <v>93.96</v>
          </cell>
          <cell r="P65382">
            <v>90.72</v>
          </cell>
          <cell r="Q65382">
            <v>1652.72</v>
          </cell>
          <cell r="R65382">
            <v>2177.1999999999998</v>
          </cell>
          <cell r="S65382">
            <v>2119.2800000000002</v>
          </cell>
          <cell r="T65382">
            <v>295.25</v>
          </cell>
          <cell r="U65382">
            <v>0</v>
          </cell>
          <cell r="V65382">
            <v>0</v>
          </cell>
          <cell r="W65382">
            <v>0</v>
          </cell>
          <cell r="X65382">
            <v>0</v>
          </cell>
          <cell r="Y65382">
            <v>0</v>
          </cell>
          <cell r="Z65382">
            <v>0</v>
          </cell>
          <cell r="AA65382">
            <v>0</v>
          </cell>
          <cell r="AB65382">
            <v>0</v>
          </cell>
          <cell r="AC65382">
            <v>0</v>
          </cell>
          <cell r="AD65382">
            <v>0</v>
          </cell>
          <cell r="AE65382">
            <v>231.91</v>
          </cell>
          <cell r="AF65382">
            <v>0</v>
          </cell>
          <cell r="AG65382">
            <v>0</v>
          </cell>
          <cell r="AH65382">
            <v>0</v>
          </cell>
          <cell r="AI65382">
            <v>1.62</v>
          </cell>
          <cell r="AJ65382">
            <v>0</v>
          </cell>
          <cell r="AK65382">
            <v>0</v>
          </cell>
          <cell r="AL65382">
            <v>0</v>
          </cell>
          <cell r="AM65382">
            <v>0</v>
          </cell>
          <cell r="AN65382">
            <v>0</v>
          </cell>
          <cell r="AO65382">
            <v>0</v>
          </cell>
          <cell r="AP65382">
            <v>0</v>
          </cell>
          <cell r="AQ65382">
            <v>0</v>
          </cell>
          <cell r="AR65382">
            <v>0</v>
          </cell>
          <cell r="AS65382">
            <v>0</v>
          </cell>
          <cell r="AT65382">
            <v>0</v>
          </cell>
          <cell r="AU65382">
            <v>0</v>
          </cell>
          <cell r="AV65382">
            <v>0</v>
          </cell>
          <cell r="AW65382">
            <v>0</v>
          </cell>
          <cell r="AX65382">
            <v>0</v>
          </cell>
          <cell r="AY65382">
            <v>0</v>
          </cell>
          <cell r="AZ65382">
            <v>0</v>
          </cell>
          <cell r="BA65382">
            <v>0</v>
          </cell>
          <cell r="BB65382">
            <v>0</v>
          </cell>
          <cell r="BC65382">
            <v>0</v>
          </cell>
          <cell r="BD65382">
            <v>0</v>
          </cell>
        </row>
        <row r="65383">
          <cell r="A65383" t="str">
            <v>Backlog</v>
          </cell>
          <cell r="D65383">
            <v>1180285.1999999997</v>
          </cell>
          <cell r="E65383">
            <v>1250189.4100000001</v>
          </cell>
          <cell r="F65383">
            <v>1365854.1600000001</v>
          </cell>
          <cell r="G65383">
            <v>701674.40000000014</v>
          </cell>
          <cell r="H65383">
            <v>1090476.6599999997</v>
          </cell>
          <cell r="I65383">
            <v>1053177.0899999999</v>
          </cell>
          <cell r="J65383">
            <v>1423892.86</v>
          </cell>
          <cell r="K65383">
            <v>1180783.8499999996</v>
          </cell>
          <cell r="L65383">
            <v>1460671.2750000004</v>
          </cell>
          <cell r="M65383">
            <v>1639590</v>
          </cell>
          <cell r="N65383">
            <v>1325710.1900000002</v>
          </cell>
          <cell r="O65383">
            <v>1360004.9700000002</v>
          </cell>
          <cell r="P65383">
            <v>2199851.5300000003</v>
          </cell>
          <cell r="Q65383">
            <v>2195295.9700000002</v>
          </cell>
          <cell r="R65383">
            <v>1790317.9499999997</v>
          </cell>
          <cell r="S65383">
            <v>1421545.68</v>
          </cell>
          <cell r="T65383">
            <v>1150116.43</v>
          </cell>
          <cell r="U65383">
            <v>1382034.2200000002</v>
          </cell>
          <cell r="V65383">
            <v>1509769.3800000001</v>
          </cell>
          <cell r="W65383">
            <v>1180955.02</v>
          </cell>
          <cell r="X65383">
            <v>918433.31000000017</v>
          </cell>
          <cell r="Y65383">
            <v>1449829.19</v>
          </cell>
          <cell r="Z65383">
            <v>1216368.1499999999</v>
          </cell>
          <cell r="AA65383">
            <v>1192113.93</v>
          </cell>
          <cell r="AB65383">
            <v>749413.04999999993</v>
          </cell>
          <cell r="AC65383">
            <v>859655.55</v>
          </cell>
          <cell r="AD65383">
            <v>1556082.3499999999</v>
          </cell>
          <cell r="AE65383">
            <v>1310037.4800000002</v>
          </cell>
          <cell r="AF65383">
            <v>681999.22</v>
          </cell>
          <cell r="AG65383">
            <v>1188517.3299999998</v>
          </cell>
          <cell r="AH65383">
            <v>1680984.89</v>
          </cell>
          <cell r="AI65383">
            <v>1619493.03</v>
          </cell>
          <cell r="AJ65383">
            <v>1551395.92</v>
          </cell>
          <cell r="AK65383">
            <v>1453916.8</v>
          </cell>
          <cell r="AL65383">
            <v>1819515.3399999999</v>
          </cell>
          <cell r="AM65383">
            <v>1600747.2599999998</v>
          </cell>
          <cell r="AN65383">
            <v>1542003.2599999998</v>
          </cell>
          <cell r="AO65383">
            <v>1287050.3000000003</v>
          </cell>
          <cell r="AP65383">
            <v>1579667.65</v>
          </cell>
          <cell r="AQ65383">
            <v>1935439.1999999997</v>
          </cell>
          <cell r="AR65383">
            <v>1275463.31</v>
          </cell>
          <cell r="AS65383">
            <v>1284689.77</v>
          </cell>
          <cell r="AT65383">
            <v>1238946.6200000001</v>
          </cell>
          <cell r="AU65383">
            <v>991100.9</v>
          </cell>
          <cell r="AV65383">
            <v>1359138.07</v>
          </cell>
          <cell r="AW65383">
            <v>1233959.7</v>
          </cell>
          <cell r="AX65383">
            <v>1130036.75</v>
          </cell>
          <cell r="AY65383">
            <v>1324941.0899999999</v>
          </cell>
          <cell r="AZ65383">
            <v>1056453.94</v>
          </cell>
          <cell r="BA65383">
            <v>1805425.56</v>
          </cell>
          <cell r="BB65383">
            <v>2098334.0699999998</v>
          </cell>
          <cell r="BC65383">
            <v>1025816.59</v>
          </cell>
          <cell r="BD65383">
            <v>0</v>
          </cell>
        </row>
      </sheetData>
      <sheetData sheetId="22" refreshError="1"/>
      <sheetData sheetId="23" refreshError="1"/>
      <sheetData sheetId="24" refreshError="1"/>
      <sheetData sheetId="25" refreshError="1"/>
      <sheetData sheetId="26" refreshError="1"/>
      <sheetData sheetId="27" refreshError="1">
        <row r="1">
          <cell r="A1" t="str">
            <v>Week</v>
          </cell>
          <cell r="B1" t="str">
            <v>From</v>
          </cell>
          <cell r="C1" t="str">
            <v>To</v>
          </cell>
          <cell r="D1" t="str">
            <v>Week of Closeout</v>
          </cell>
          <cell r="G1" t="str">
            <v>Week of Year</v>
          </cell>
          <cell r="J1" t="str">
            <v>Week of Month</v>
          </cell>
          <cell r="M1" t="str">
            <v>Week in Quarter</v>
          </cell>
          <cell r="V1" t="str">
            <v>WorkDaysYearCum</v>
          </cell>
        </row>
        <row r="2">
          <cell r="A2">
            <v>0</v>
          </cell>
          <cell r="B2">
            <v>37977</v>
          </cell>
          <cell r="C2">
            <v>37986</v>
          </cell>
          <cell r="G2" t="str">
            <v>Week</v>
          </cell>
          <cell r="H2" t="str">
            <v>Month</v>
          </cell>
          <cell r="J2" t="str">
            <v>Week</v>
          </cell>
          <cell r="K2" t="str">
            <v>Month</v>
          </cell>
          <cell r="M2" t="str">
            <v>Week</v>
          </cell>
          <cell r="N2" t="str">
            <v>Quarter</v>
          </cell>
          <cell r="V2" t="str">
            <v>Week</v>
          </cell>
          <cell r="W2" t="str">
            <v>Days</v>
          </cell>
        </row>
        <row r="3">
          <cell r="A3">
            <v>1</v>
          </cell>
          <cell r="B3">
            <v>37987</v>
          </cell>
          <cell r="C3">
            <v>37997</v>
          </cell>
          <cell r="G3">
            <v>1</v>
          </cell>
          <cell r="H3" t="str">
            <v>January</v>
          </cell>
          <cell r="J3">
            <v>1</v>
          </cell>
          <cell r="K3">
            <v>1</v>
          </cell>
          <cell r="M3">
            <v>1</v>
          </cell>
          <cell r="N3">
            <v>1</v>
          </cell>
          <cell r="V3">
            <v>1</v>
          </cell>
          <cell r="W3">
            <v>6</v>
          </cell>
        </row>
        <row r="4">
          <cell r="A4">
            <v>2</v>
          </cell>
          <cell r="B4">
            <v>37998</v>
          </cell>
          <cell r="C4">
            <v>38004</v>
          </cell>
          <cell r="G4">
            <v>2</v>
          </cell>
          <cell r="H4" t="str">
            <v>January</v>
          </cell>
          <cell r="J4">
            <v>2</v>
          </cell>
          <cell r="K4">
            <v>2</v>
          </cell>
          <cell r="M4">
            <v>2</v>
          </cell>
          <cell r="N4">
            <v>2</v>
          </cell>
          <cell r="V4">
            <v>2</v>
          </cell>
          <cell r="W4">
            <v>11</v>
          </cell>
        </row>
        <row r="5">
          <cell r="A5">
            <v>3</v>
          </cell>
          <cell r="B5">
            <v>38005</v>
          </cell>
          <cell r="C5">
            <v>38011</v>
          </cell>
          <cell r="G5">
            <v>3</v>
          </cell>
          <cell r="H5" t="str">
            <v>January</v>
          </cell>
          <cell r="J5">
            <v>3</v>
          </cell>
          <cell r="K5">
            <v>3</v>
          </cell>
          <cell r="M5">
            <v>3</v>
          </cell>
          <cell r="N5">
            <v>3</v>
          </cell>
          <cell r="V5">
            <v>3</v>
          </cell>
          <cell r="W5">
            <v>16</v>
          </cell>
        </row>
        <row r="6">
          <cell r="A6">
            <v>4</v>
          </cell>
          <cell r="B6">
            <v>38012</v>
          </cell>
          <cell r="C6">
            <v>38017</v>
          </cell>
          <cell r="G6">
            <v>4</v>
          </cell>
          <cell r="H6" t="str">
            <v>January</v>
          </cell>
          <cell r="J6">
            <v>4</v>
          </cell>
          <cell r="K6">
            <v>4</v>
          </cell>
          <cell r="M6">
            <v>4</v>
          </cell>
          <cell r="N6">
            <v>4</v>
          </cell>
          <cell r="V6">
            <v>4</v>
          </cell>
          <cell r="W6">
            <v>21</v>
          </cell>
        </row>
        <row r="7">
          <cell r="A7">
            <v>5</v>
          </cell>
          <cell r="B7">
            <v>38018</v>
          </cell>
          <cell r="C7">
            <v>38024</v>
          </cell>
          <cell r="G7">
            <v>5</v>
          </cell>
          <cell r="H7" t="str">
            <v>February</v>
          </cell>
          <cell r="J7">
            <v>5</v>
          </cell>
          <cell r="K7">
            <v>1</v>
          </cell>
          <cell r="M7">
            <v>5</v>
          </cell>
          <cell r="N7">
            <v>5</v>
          </cell>
          <cell r="V7">
            <v>5</v>
          </cell>
          <cell r="W7">
            <v>26</v>
          </cell>
        </row>
        <row r="8">
          <cell r="A8">
            <v>6</v>
          </cell>
          <cell r="B8">
            <v>38025</v>
          </cell>
          <cell r="C8">
            <v>38031</v>
          </cell>
          <cell r="G8">
            <v>6</v>
          </cell>
          <cell r="H8" t="str">
            <v>February</v>
          </cell>
          <cell r="J8">
            <v>6</v>
          </cell>
          <cell r="K8">
            <v>2</v>
          </cell>
          <cell r="M8">
            <v>6</v>
          </cell>
          <cell r="N8">
            <v>6</v>
          </cell>
          <cell r="V8">
            <v>6</v>
          </cell>
          <cell r="W8">
            <v>31</v>
          </cell>
        </row>
        <row r="9">
          <cell r="A9">
            <v>7</v>
          </cell>
          <cell r="B9">
            <v>38032</v>
          </cell>
          <cell r="C9">
            <v>38038</v>
          </cell>
          <cell r="G9">
            <v>7</v>
          </cell>
          <cell r="H9" t="str">
            <v>February</v>
          </cell>
          <cell r="J9">
            <v>7</v>
          </cell>
          <cell r="K9">
            <v>3</v>
          </cell>
          <cell r="M9">
            <v>7</v>
          </cell>
          <cell r="N9">
            <v>7</v>
          </cell>
          <cell r="V9">
            <v>7</v>
          </cell>
          <cell r="W9">
            <v>36</v>
          </cell>
        </row>
        <row r="10">
          <cell r="A10">
            <v>8</v>
          </cell>
          <cell r="B10">
            <v>38039</v>
          </cell>
          <cell r="C10">
            <v>38046</v>
          </cell>
          <cell r="G10">
            <v>8</v>
          </cell>
          <cell r="H10" t="str">
            <v>February</v>
          </cell>
          <cell r="J10">
            <v>8</v>
          </cell>
          <cell r="K10">
            <v>4</v>
          </cell>
          <cell r="M10">
            <v>8</v>
          </cell>
          <cell r="N10">
            <v>8</v>
          </cell>
          <cell r="V10">
            <v>8</v>
          </cell>
          <cell r="W10">
            <v>41</v>
          </cell>
        </row>
        <row r="11">
          <cell r="A11">
            <v>9</v>
          </cell>
          <cell r="B11">
            <v>38047</v>
          </cell>
          <cell r="C11">
            <v>38053</v>
          </cell>
          <cell r="G11">
            <v>9</v>
          </cell>
          <cell r="H11" t="str">
            <v>March</v>
          </cell>
          <cell r="J11">
            <v>9</v>
          </cell>
          <cell r="K11">
            <v>1</v>
          </cell>
          <cell r="M11">
            <v>9</v>
          </cell>
          <cell r="N11">
            <v>9</v>
          </cell>
          <cell r="V11">
            <v>9</v>
          </cell>
          <cell r="W11">
            <v>46</v>
          </cell>
        </row>
        <row r="12">
          <cell r="A12">
            <v>10</v>
          </cell>
          <cell r="B12">
            <v>38054</v>
          </cell>
          <cell r="C12">
            <v>38060</v>
          </cell>
          <cell r="G12">
            <v>10</v>
          </cell>
          <cell r="H12" t="str">
            <v>March</v>
          </cell>
          <cell r="J12">
            <v>10</v>
          </cell>
          <cell r="K12">
            <v>2</v>
          </cell>
          <cell r="M12">
            <v>10</v>
          </cell>
          <cell r="N12">
            <v>10</v>
          </cell>
          <cell r="V12">
            <v>10</v>
          </cell>
          <cell r="W12">
            <v>51</v>
          </cell>
        </row>
        <row r="13">
          <cell r="A13">
            <v>11</v>
          </cell>
          <cell r="B13">
            <v>38061</v>
          </cell>
          <cell r="C13">
            <v>38067</v>
          </cell>
          <cell r="G13">
            <v>11</v>
          </cell>
          <cell r="H13" t="str">
            <v>March</v>
          </cell>
          <cell r="J13">
            <v>11</v>
          </cell>
          <cell r="K13">
            <v>3</v>
          </cell>
          <cell r="M13">
            <v>11</v>
          </cell>
          <cell r="N13">
            <v>11</v>
          </cell>
          <cell r="V13">
            <v>11</v>
          </cell>
          <cell r="W13">
            <v>56</v>
          </cell>
        </row>
        <row r="14">
          <cell r="A14">
            <v>12</v>
          </cell>
          <cell r="B14">
            <v>38068</v>
          </cell>
          <cell r="C14">
            <v>38074</v>
          </cell>
          <cell r="G14">
            <v>12</v>
          </cell>
          <cell r="H14" t="str">
            <v>March</v>
          </cell>
          <cell r="J14">
            <v>12</v>
          </cell>
          <cell r="K14">
            <v>4</v>
          </cell>
          <cell r="M14">
            <v>12</v>
          </cell>
          <cell r="N14">
            <v>12</v>
          </cell>
          <cell r="V14">
            <v>12</v>
          </cell>
          <cell r="W14">
            <v>61</v>
          </cell>
        </row>
        <row r="15">
          <cell r="A15">
            <v>13</v>
          </cell>
          <cell r="B15">
            <v>38075</v>
          </cell>
          <cell r="C15">
            <v>38077</v>
          </cell>
          <cell r="G15">
            <v>13</v>
          </cell>
          <cell r="H15" t="str">
            <v>March</v>
          </cell>
          <cell r="J15">
            <v>13</v>
          </cell>
          <cell r="K15">
            <v>5</v>
          </cell>
          <cell r="M15">
            <v>13</v>
          </cell>
          <cell r="N15">
            <v>13</v>
          </cell>
          <cell r="V15">
            <v>13</v>
          </cell>
          <cell r="W15">
            <v>64</v>
          </cell>
        </row>
        <row r="16">
          <cell r="A16">
            <v>14</v>
          </cell>
          <cell r="B16">
            <v>38078</v>
          </cell>
          <cell r="C16">
            <v>38087</v>
          </cell>
          <cell r="G16">
            <v>14</v>
          </cell>
          <cell r="H16" t="str">
            <v>April</v>
          </cell>
          <cell r="J16">
            <v>14</v>
          </cell>
          <cell r="K16">
            <v>1</v>
          </cell>
          <cell r="M16">
            <v>14</v>
          </cell>
          <cell r="N16">
            <v>1</v>
          </cell>
          <cell r="V16">
            <v>14</v>
          </cell>
          <cell r="W16">
            <v>70</v>
          </cell>
        </row>
        <row r="17">
          <cell r="A17">
            <v>15</v>
          </cell>
          <cell r="B17">
            <v>38088</v>
          </cell>
          <cell r="C17">
            <v>38095</v>
          </cell>
          <cell r="G17">
            <v>15</v>
          </cell>
          <cell r="H17" t="str">
            <v>April</v>
          </cell>
          <cell r="J17">
            <v>15</v>
          </cell>
          <cell r="K17">
            <v>2</v>
          </cell>
          <cell r="M17">
            <v>15</v>
          </cell>
          <cell r="N17">
            <v>2</v>
          </cell>
          <cell r="V17">
            <v>15</v>
          </cell>
          <cell r="W17">
            <v>75</v>
          </cell>
        </row>
        <row r="18">
          <cell r="A18">
            <v>16</v>
          </cell>
          <cell r="B18">
            <v>38096</v>
          </cell>
          <cell r="C18">
            <v>38102</v>
          </cell>
          <cell r="G18">
            <v>16</v>
          </cell>
          <cell r="H18" t="str">
            <v>April</v>
          </cell>
          <cell r="J18">
            <v>16</v>
          </cell>
          <cell r="K18">
            <v>3</v>
          </cell>
          <cell r="M18">
            <v>16</v>
          </cell>
          <cell r="N18">
            <v>3</v>
          </cell>
          <cell r="V18">
            <v>16</v>
          </cell>
          <cell r="W18">
            <v>80</v>
          </cell>
        </row>
        <row r="19">
          <cell r="A19">
            <v>17</v>
          </cell>
          <cell r="B19">
            <v>38103</v>
          </cell>
          <cell r="C19">
            <v>38107</v>
          </cell>
          <cell r="G19">
            <v>17</v>
          </cell>
          <cell r="H19" t="str">
            <v>April</v>
          </cell>
          <cell r="J19">
            <v>17</v>
          </cell>
          <cell r="K19">
            <v>4</v>
          </cell>
          <cell r="M19">
            <v>17</v>
          </cell>
          <cell r="N19">
            <v>4</v>
          </cell>
          <cell r="V19">
            <v>17</v>
          </cell>
          <cell r="W19">
            <v>85</v>
          </cell>
        </row>
        <row r="20">
          <cell r="A20">
            <v>18</v>
          </cell>
          <cell r="B20">
            <v>38108</v>
          </cell>
          <cell r="C20">
            <v>38116</v>
          </cell>
          <cell r="G20">
            <v>18</v>
          </cell>
          <cell r="H20" t="str">
            <v>May</v>
          </cell>
          <cell r="J20">
            <v>18</v>
          </cell>
          <cell r="K20">
            <v>1</v>
          </cell>
          <cell r="M20">
            <v>18</v>
          </cell>
          <cell r="N20">
            <v>5</v>
          </cell>
          <cell r="V20">
            <v>18</v>
          </cell>
          <cell r="W20">
            <v>90</v>
          </cell>
        </row>
        <row r="21">
          <cell r="A21">
            <v>19</v>
          </cell>
          <cell r="B21">
            <v>38117</v>
          </cell>
          <cell r="C21">
            <v>38123</v>
          </cell>
          <cell r="G21">
            <v>19</v>
          </cell>
          <cell r="H21" t="str">
            <v>May</v>
          </cell>
          <cell r="J21">
            <v>19</v>
          </cell>
          <cell r="K21">
            <v>2</v>
          </cell>
          <cell r="M21">
            <v>19</v>
          </cell>
          <cell r="N21">
            <v>6</v>
          </cell>
          <cell r="V21">
            <v>19</v>
          </cell>
          <cell r="W21">
            <v>95</v>
          </cell>
        </row>
        <row r="22">
          <cell r="A22">
            <v>20</v>
          </cell>
          <cell r="B22">
            <v>38124</v>
          </cell>
          <cell r="C22">
            <v>38130</v>
          </cell>
          <cell r="G22">
            <v>20</v>
          </cell>
          <cell r="H22" t="str">
            <v>May</v>
          </cell>
          <cell r="J22">
            <v>20</v>
          </cell>
          <cell r="K22">
            <v>3</v>
          </cell>
          <cell r="M22">
            <v>20</v>
          </cell>
          <cell r="N22">
            <v>7</v>
          </cell>
          <cell r="V22">
            <v>20</v>
          </cell>
          <cell r="W22">
            <v>100</v>
          </cell>
        </row>
        <row r="23">
          <cell r="A23">
            <v>21</v>
          </cell>
          <cell r="B23">
            <v>38131</v>
          </cell>
          <cell r="C23">
            <v>38138</v>
          </cell>
          <cell r="G23">
            <v>21</v>
          </cell>
          <cell r="H23" t="str">
            <v>May</v>
          </cell>
          <cell r="J23">
            <v>21</v>
          </cell>
          <cell r="K23">
            <v>4</v>
          </cell>
          <cell r="M23">
            <v>21</v>
          </cell>
          <cell r="N23">
            <v>8</v>
          </cell>
          <cell r="V23">
            <v>21</v>
          </cell>
          <cell r="W23">
            <v>105</v>
          </cell>
        </row>
        <row r="24">
          <cell r="A24">
            <v>22</v>
          </cell>
          <cell r="B24">
            <v>38139</v>
          </cell>
          <cell r="C24">
            <v>38144</v>
          </cell>
          <cell r="G24">
            <v>22</v>
          </cell>
          <cell r="H24" t="str">
            <v>June</v>
          </cell>
          <cell r="J24">
            <v>22</v>
          </cell>
          <cell r="K24">
            <v>1</v>
          </cell>
          <cell r="M24">
            <v>22</v>
          </cell>
          <cell r="N24">
            <v>9</v>
          </cell>
          <cell r="V24">
            <v>22</v>
          </cell>
          <cell r="W24">
            <v>109</v>
          </cell>
        </row>
        <row r="25">
          <cell r="A25">
            <v>23</v>
          </cell>
          <cell r="B25">
            <v>38145</v>
          </cell>
          <cell r="C25">
            <v>38151</v>
          </cell>
          <cell r="G25">
            <v>23</v>
          </cell>
          <cell r="H25" t="str">
            <v>June</v>
          </cell>
          <cell r="J25">
            <v>23</v>
          </cell>
          <cell r="K25">
            <v>2</v>
          </cell>
          <cell r="M25">
            <v>23</v>
          </cell>
          <cell r="N25">
            <v>10</v>
          </cell>
          <cell r="V25">
            <v>23</v>
          </cell>
          <cell r="W25">
            <v>114</v>
          </cell>
        </row>
        <row r="26">
          <cell r="A26">
            <v>24</v>
          </cell>
          <cell r="B26">
            <v>38152</v>
          </cell>
          <cell r="C26">
            <v>38158</v>
          </cell>
          <cell r="G26">
            <v>24</v>
          </cell>
          <cell r="H26" t="str">
            <v>June</v>
          </cell>
          <cell r="J26">
            <v>24</v>
          </cell>
          <cell r="K26">
            <v>3</v>
          </cell>
          <cell r="M26">
            <v>24</v>
          </cell>
          <cell r="N26">
            <v>11</v>
          </cell>
          <cell r="V26">
            <v>24</v>
          </cell>
          <cell r="W26">
            <v>119</v>
          </cell>
        </row>
        <row r="27">
          <cell r="A27">
            <v>25</v>
          </cell>
          <cell r="B27">
            <v>38159</v>
          </cell>
          <cell r="C27">
            <v>38165</v>
          </cell>
          <cell r="G27">
            <v>25</v>
          </cell>
          <cell r="H27" t="str">
            <v>June</v>
          </cell>
          <cell r="J27">
            <v>25</v>
          </cell>
          <cell r="K27">
            <v>4</v>
          </cell>
          <cell r="M27">
            <v>25</v>
          </cell>
          <cell r="N27">
            <v>12</v>
          </cell>
          <cell r="V27">
            <v>25</v>
          </cell>
          <cell r="W27">
            <v>124</v>
          </cell>
        </row>
        <row r="28">
          <cell r="A28">
            <v>26</v>
          </cell>
          <cell r="B28">
            <v>38166</v>
          </cell>
          <cell r="C28">
            <v>38168</v>
          </cell>
          <cell r="G28">
            <v>26</v>
          </cell>
          <cell r="H28" t="str">
            <v>June</v>
          </cell>
          <cell r="J28">
            <v>26</v>
          </cell>
          <cell r="K28">
            <v>5</v>
          </cell>
          <cell r="M28">
            <v>26</v>
          </cell>
          <cell r="N28">
            <v>13</v>
          </cell>
          <cell r="V28">
            <v>26</v>
          </cell>
          <cell r="W28">
            <v>127</v>
          </cell>
        </row>
        <row r="29">
          <cell r="A29">
            <v>27</v>
          </cell>
          <cell r="B29">
            <v>38169</v>
          </cell>
          <cell r="C29">
            <v>38179</v>
          </cell>
          <cell r="G29">
            <v>27</v>
          </cell>
          <cell r="H29" t="str">
            <v>July</v>
          </cell>
          <cell r="J29">
            <v>27</v>
          </cell>
          <cell r="K29">
            <v>1</v>
          </cell>
          <cell r="M29">
            <v>27</v>
          </cell>
          <cell r="N29">
            <v>1</v>
          </cell>
          <cell r="V29">
            <v>27</v>
          </cell>
          <cell r="W29">
            <v>133</v>
          </cell>
        </row>
        <row r="30">
          <cell r="A30">
            <v>28</v>
          </cell>
          <cell r="B30">
            <v>38180</v>
          </cell>
          <cell r="C30">
            <v>38186</v>
          </cell>
          <cell r="G30">
            <v>28</v>
          </cell>
          <cell r="H30" t="str">
            <v>July</v>
          </cell>
          <cell r="J30">
            <v>28</v>
          </cell>
          <cell r="K30">
            <v>2</v>
          </cell>
          <cell r="M30">
            <v>28</v>
          </cell>
          <cell r="N30">
            <v>2</v>
          </cell>
          <cell r="V30">
            <v>28</v>
          </cell>
          <cell r="W30">
            <v>138</v>
          </cell>
        </row>
        <row r="31">
          <cell r="A31">
            <v>29</v>
          </cell>
          <cell r="B31">
            <v>38187</v>
          </cell>
          <cell r="C31">
            <v>38192</v>
          </cell>
          <cell r="G31">
            <v>29</v>
          </cell>
          <cell r="H31" t="str">
            <v>July</v>
          </cell>
          <cell r="J31">
            <v>29</v>
          </cell>
          <cell r="K31">
            <v>3</v>
          </cell>
          <cell r="M31">
            <v>29</v>
          </cell>
          <cell r="N31">
            <v>3</v>
          </cell>
          <cell r="V31">
            <v>29</v>
          </cell>
          <cell r="W31">
            <v>143</v>
          </cell>
        </row>
        <row r="32">
          <cell r="A32">
            <v>30</v>
          </cell>
          <cell r="B32">
            <v>38193</v>
          </cell>
          <cell r="C32">
            <v>38199</v>
          </cell>
          <cell r="G32">
            <v>30</v>
          </cell>
          <cell r="H32" t="str">
            <v>July</v>
          </cell>
          <cell r="J32">
            <v>30</v>
          </cell>
          <cell r="K32">
            <v>4</v>
          </cell>
          <cell r="M32">
            <v>30</v>
          </cell>
          <cell r="N32">
            <v>4</v>
          </cell>
          <cell r="V32">
            <v>30</v>
          </cell>
          <cell r="W32">
            <v>148</v>
          </cell>
        </row>
        <row r="33">
          <cell r="A33">
            <v>31</v>
          </cell>
          <cell r="B33">
            <v>38200</v>
          </cell>
          <cell r="C33">
            <v>38207</v>
          </cell>
          <cell r="G33">
            <v>31</v>
          </cell>
          <cell r="H33" t="str">
            <v>August</v>
          </cell>
          <cell r="J33">
            <v>31</v>
          </cell>
          <cell r="K33">
            <v>1</v>
          </cell>
          <cell r="M33">
            <v>31</v>
          </cell>
          <cell r="N33">
            <v>5</v>
          </cell>
          <cell r="V33">
            <v>31</v>
          </cell>
          <cell r="W33">
            <v>153</v>
          </cell>
        </row>
        <row r="34">
          <cell r="A34">
            <v>32</v>
          </cell>
          <cell r="B34">
            <v>38208</v>
          </cell>
          <cell r="C34">
            <v>38214</v>
          </cell>
          <cell r="G34">
            <v>32</v>
          </cell>
          <cell r="H34" t="str">
            <v>August</v>
          </cell>
          <cell r="J34">
            <v>32</v>
          </cell>
          <cell r="K34">
            <v>2</v>
          </cell>
          <cell r="M34">
            <v>32</v>
          </cell>
          <cell r="N34">
            <v>6</v>
          </cell>
          <cell r="V34">
            <v>32</v>
          </cell>
          <cell r="W34">
            <v>158</v>
          </cell>
        </row>
        <row r="35">
          <cell r="A35">
            <v>33</v>
          </cell>
          <cell r="B35">
            <v>38215</v>
          </cell>
          <cell r="C35">
            <v>38221</v>
          </cell>
          <cell r="G35">
            <v>33</v>
          </cell>
          <cell r="H35" t="str">
            <v>August</v>
          </cell>
          <cell r="J35">
            <v>33</v>
          </cell>
          <cell r="K35">
            <v>3</v>
          </cell>
          <cell r="M35">
            <v>33</v>
          </cell>
          <cell r="N35">
            <v>7</v>
          </cell>
          <cell r="V35">
            <v>33</v>
          </cell>
          <cell r="W35">
            <v>163</v>
          </cell>
        </row>
        <row r="36">
          <cell r="A36">
            <v>34</v>
          </cell>
          <cell r="B36">
            <v>38222</v>
          </cell>
          <cell r="C36">
            <v>38230</v>
          </cell>
          <cell r="G36">
            <v>34</v>
          </cell>
          <cell r="H36" t="str">
            <v>August</v>
          </cell>
          <cell r="J36">
            <v>34</v>
          </cell>
          <cell r="K36">
            <v>4</v>
          </cell>
          <cell r="M36">
            <v>34</v>
          </cell>
          <cell r="N36">
            <v>8</v>
          </cell>
          <cell r="V36">
            <v>34</v>
          </cell>
          <cell r="W36">
            <v>170</v>
          </cell>
        </row>
        <row r="37">
          <cell r="A37">
            <v>35</v>
          </cell>
          <cell r="B37">
            <v>38231</v>
          </cell>
          <cell r="C37">
            <v>38235</v>
          </cell>
          <cell r="G37">
            <v>35</v>
          </cell>
          <cell r="H37" t="str">
            <v>September</v>
          </cell>
          <cell r="J37">
            <v>35</v>
          </cell>
          <cell r="K37">
            <v>1</v>
          </cell>
          <cell r="M37">
            <v>35</v>
          </cell>
          <cell r="N37">
            <v>9</v>
          </cell>
          <cell r="V37">
            <v>35</v>
          </cell>
          <cell r="W37">
            <v>173</v>
          </cell>
        </row>
        <row r="38">
          <cell r="A38">
            <v>36</v>
          </cell>
          <cell r="B38">
            <v>38236</v>
          </cell>
          <cell r="C38">
            <v>38242</v>
          </cell>
          <cell r="G38">
            <v>36</v>
          </cell>
          <cell r="H38" t="str">
            <v>September</v>
          </cell>
          <cell r="J38">
            <v>36</v>
          </cell>
          <cell r="K38">
            <v>2</v>
          </cell>
          <cell r="M38">
            <v>36</v>
          </cell>
          <cell r="N38">
            <v>10</v>
          </cell>
          <cell r="V38">
            <v>36</v>
          </cell>
          <cell r="W38">
            <v>177</v>
          </cell>
        </row>
        <row r="39">
          <cell r="A39">
            <v>37</v>
          </cell>
          <cell r="B39">
            <v>38243</v>
          </cell>
          <cell r="C39">
            <v>38249</v>
          </cell>
          <cell r="G39">
            <v>37</v>
          </cell>
          <cell r="H39" t="str">
            <v>September</v>
          </cell>
          <cell r="J39">
            <v>37</v>
          </cell>
          <cell r="K39">
            <v>3</v>
          </cell>
          <cell r="M39">
            <v>37</v>
          </cell>
          <cell r="N39">
            <v>11</v>
          </cell>
          <cell r="V39">
            <v>37</v>
          </cell>
          <cell r="W39">
            <v>182</v>
          </cell>
        </row>
        <row r="40">
          <cell r="A40">
            <v>38</v>
          </cell>
          <cell r="B40">
            <v>38250</v>
          </cell>
          <cell r="C40">
            <v>38256</v>
          </cell>
          <cell r="G40">
            <v>38</v>
          </cell>
          <cell r="H40" t="str">
            <v>September</v>
          </cell>
          <cell r="J40">
            <v>38</v>
          </cell>
          <cell r="K40">
            <v>4</v>
          </cell>
          <cell r="M40">
            <v>38</v>
          </cell>
          <cell r="N40">
            <v>12</v>
          </cell>
          <cell r="V40">
            <v>38</v>
          </cell>
          <cell r="W40">
            <v>187</v>
          </cell>
        </row>
        <row r="41">
          <cell r="A41">
            <v>39</v>
          </cell>
          <cell r="B41">
            <v>38257</v>
          </cell>
          <cell r="C41">
            <v>38260</v>
          </cell>
          <cell r="G41">
            <v>39</v>
          </cell>
          <cell r="H41" t="str">
            <v>September</v>
          </cell>
          <cell r="J41">
            <v>39</v>
          </cell>
          <cell r="K41">
            <v>5</v>
          </cell>
          <cell r="M41">
            <v>39</v>
          </cell>
          <cell r="N41">
            <v>13</v>
          </cell>
          <cell r="V41">
            <v>39</v>
          </cell>
          <cell r="W41">
            <v>191</v>
          </cell>
        </row>
        <row r="42">
          <cell r="A42">
            <v>40</v>
          </cell>
          <cell r="B42">
            <v>38261</v>
          </cell>
          <cell r="C42">
            <v>38270</v>
          </cell>
          <cell r="G42">
            <v>40</v>
          </cell>
          <cell r="H42" t="str">
            <v>October</v>
          </cell>
          <cell r="J42">
            <v>40</v>
          </cell>
          <cell r="K42">
            <v>1</v>
          </cell>
          <cell r="M42">
            <v>40</v>
          </cell>
          <cell r="N42">
            <v>1</v>
          </cell>
          <cell r="V42">
            <v>40</v>
          </cell>
          <cell r="W42">
            <v>197</v>
          </cell>
        </row>
        <row r="43">
          <cell r="A43">
            <v>41</v>
          </cell>
          <cell r="B43">
            <v>38271</v>
          </cell>
          <cell r="C43">
            <v>38277</v>
          </cell>
          <cell r="G43">
            <v>41</v>
          </cell>
          <cell r="H43" t="str">
            <v>October</v>
          </cell>
          <cell r="J43">
            <v>41</v>
          </cell>
          <cell r="K43">
            <v>2</v>
          </cell>
          <cell r="M43">
            <v>41</v>
          </cell>
          <cell r="N43">
            <v>2</v>
          </cell>
          <cell r="V43">
            <v>41</v>
          </cell>
          <cell r="W43">
            <v>202</v>
          </cell>
        </row>
        <row r="44">
          <cell r="A44">
            <v>42</v>
          </cell>
          <cell r="B44">
            <v>38278</v>
          </cell>
          <cell r="C44">
            <v>38284</v>
          </cell>
          <cell r="G44">
            <v>42</v>
          </cell>
          <cell r="H44" t="str">
            <v>October</v>
          </cell>
          <cell r="J44">
            <v>42</v>
          </cell>
          <cell r="K44">
            <v>3</v>
          </cell>
          <cell r="M44">
            <v>42</v>
          </cell>
          <cell r="N44">
            <v>3</v>
          </cell>
          <cell r="V44">
            <v>42</v>
          </cell>
          <cell r="W44">
            <v>207</v>
          </cell>
        </row>
        <row r="45">
          <cell r="A45">
            <v>43</v>
          </cell>
          <cell r="B45">
            <v>38285</v>
          </cell>
          <cell r="C45">
            <v>38291</v>
          </cell>
          <cell r="G45">
            <v>43</v>
          </cell>
          <cell r="H45" t="str">
            <v>October</v>
          </cell>
          <cell r="J45">
            <v>43</v>
          </cell>
          <cell r="K45">
            <v>4</v>
          </cell>
          <cell r="M45">
            <v>43</v>
          </cell>
          <cell r="N45">
            <v>4</v>
          </cell>
          <cell r="V45">
            <v>43</v>
          </cell>
          <cell r="W45">
            <v>212</v>
          </cell>
        </row>
        <row r="46">
          <cell r="A46">
            <v>44</v>
          </cell>
          <cell r="B46">
            <v>38292</v>
          </cell>
          <cell r="C46">
            <v>38298</v>
          </cell>
          <cell r="G46">
            <v>44</v>
          </cell>
          <cell r="H46" t="str">
            <v>November</v>
          </cell>
          <cell r="J46">
            <v>44</v>
          </cell>
          <cell r="K46">
            <v>1</v>
          </cell>
          <cell r="M46">
            <v>44</v>
          </cell>
          <cell r="N46">
            <v>5</v>
          </cell>
          <cell r="V46">
            <v>44</v>
          </cell>
          <cell r="W46">
            <v>217</v>
          </cell>
        </row>
        <row r="47">
          <cell r="A47">
            <v>45</v>
          </cell>
          <cell r="B47">
            <v>38299</v>
          </cell>
          <cell r="C47">
            <v>38305</v>
          </cell>
          <cell r="G47">
            <v>45</v>
          </cell>
          <cell r="H47" t="str">
            <v>November</v>
          </cell>
          <cell r="J47">
            <v>45</v>
          </cell>
          <cell r="K47">
            <v>2</v>
          </cell>
          <cell r="M47">
            <v>45</v>
          </cell>
          <cell r="N47">
            <v>6</v>
          </cell>
          <cell r="V47">
            <v>45</v>
          </cell>
          <cell r="W47">
            <v>222</v>
          </cell>
        </row>
        <row r="48">
          <cell r="A48">
            <v>46</v>
          </cell>
          <cell r="B48">
            <v>38306</v>
          </cell>
          <cell r="C48">
            <v>38312</v>
          </cell>
          <cell r="G48">
            <v>46</v>
          </cell>
          <cell r="H48" t="str">
            <v>November</v>
          </cell>
          <cell r="J48">
            <v>46</v>
          </cell>
          <cell r="K48">
            <v>3</v>
          </cell>
          <cell r="M48">
            <v>46</v>
          </cell>
          <cell r="N48">
            <v>7</v>
          </cell>
          <cell r="V48">
            <v>46</v>
          </cell>
          <cell r="W48">
            <v>227</v>
          </cell>
        </row>
        <row r="49">
          <cell r="A49">
            <v>47</v>
          </cell>
          <cell r="B49">
            <v>38313</v>
          </cell>
          <cell r="C49">
            <v>38321</v>
          </cell>
          <cell r="G49">
            <v>47</v>
          </cell>
          <cell r="H49" t="str">
            <v>November</v>
          </cell>
          <cell r="J49">
            <v>47</v>
          </cell>
          <cell r="K49">
            <v>4</v>
          </cell>
          <cell r="M49">
            <v>47</v>
          </cell>
          <cell r="N49">
            <v>8</v>
          </cell>
          <cell r="V49">
            <v>47</v>
          </cell>
          <cell r="W49">
            <v>232</v>
          </cell>
        </row>
        <row r="50">
          <cell r="A50">
            <v>48</v>
          </cell>
          <cell r="B50">
            <v>38322</v>
          </cell>
          <cell r="C50">
            <v>38326</v>
          </cell>
          <cell r="G50">
            <v>48</v>
          </cell>
          <cell r="H50" t="str">
            <v>December</v>
          </cell>
          <cell r="J50">
            <v>48</v>
          </cell>
          <cell r="K50">
            <v>1</v>
          </cell>
          <cell r="M50">
            <v>48</v>
          </cell>
          <cell r="N50">
            <v>9</v>
          </cell>
          <cell r="V50">
            <v>48</v>
          </cell>
          <cell r="W50">
            <v>235</v>
          </cell>
        </row>
        <row r="51">
          <cell r="A51">
            <v>49</v>
          </cell>
          <cell r="B51">
            <v>38327</v>
          </cell>
          <cell r="C51">
            <v>38333</v>
          </cell>
          <cell r="G51">
            <v>49</v>
          </cell>
          <cell r="H51" t="str">
            <v>December</v>
          </cell>
          <cell r="J51">
            <v>49</v>
          </cell>
          <cell r="K51">
            <v>2</v>
          </cell>
          <cell r="M51">
            <v>49</v>
          </cell>
          <cell r="N51">
            <v>10</v>
          </cell>
          <cell r="V51">
            <v>49</v>
          </cell>
          <cell r="W51">
            <v>240</v>
          </cell>
        </row>
        <row r="52">
          <cell r="A52">
            <v>50</v>
          </cell>
          <cell r="B52">
            <v>38334</v>
          </cell>
          <cell r="C52">
            <v>38340</v>
          </cell>
          <cell r="G52">
            <v>50</v>
          </cell>
          <cell r="H52" t="str">
            <v>December</v>
          </cell>
          <cell r="J52">
            <v>50</v>
          </cell>
          <cell r="K52">
            <v>3</v>
          </cell>
          <cell r="M52">
            <v>50</v>
          </cell>
          <cell r="N52">
            <v>11</v>
          </cell>
          <cell r="V52">
            <v>50</v>
          </cell>
          <cell r="W52">
            <v>245</v>
          </cell>
        </row>
        <row r="53">
          <cell r="A53">
            <v>51</v>
          </cell>
          <cell r="B53">
            <v>38341</v>
          </cell>
          <cell r="C53">
            <v>38347</v>
          </cell>
          <cell r="G53">
            <v>51</v>
          </cell>
          <cell r="H53" t="str">
            <v>December</v>
          </cell>
          <cell r="J53">
            <v>51</v>
          </cell>
          <cell r="K53">
            <v>4</v>
          </cell>
          <cell r="M53">
            <v>51</v>
          </cell>
          <cell r="N53">
            <v>12</v>
          </cell>
          <cell r="V53">
            <v>51</v>
          </cell>
          <cell r="W53">
            <v>249</v>
          </cell>
        </row>
        <row r="54">
          <cell r="A54">
            <v>52</v>
          </cell>
          <cell r="B54">
            <v>38348</v>
          </cell>
          <cell r="C54">
            <v>38352</v>
          </cell>
          <cell r="G54">
            <v>52</v>
          </cell>
          <cell r="H54" t="str">
            <v>December</v>
          </cell>
          <cell r="J54">
            <v>52</v>
          </cell>
          <cell r="K54">
            <v>5</v>
          </cell>
          <cell r="M54">
            <v>52</v>
          </cell>
          <cell r="N54">
            <v>13</v>
          </cell>
          <cell r="V54">
            <v>52</v>
          </cell>
          <cell r="W54">
            <v>253</v>
          </cell>
        </row>
      </sheetData>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s Receivable"/>
      <sheetName val="Cash Receipts"/>
      <sheetName val="Cash Disbursements"/>
      <sheetName val="Personnel"/>
      <sheetName val="Backlog"/>
      <sheetName val="Inventory"/>
      <sheetName val="Packed Sinks"/>
      <sheetName val="Reworks and Scrap"/>
      <sheetName val="Current Week Budget"/>
      <sheetName val="Month To Date Budget"/>
      <sheetName val="Year To Date Budget"/>
      <sheetName val="Month Prod Budget"/>
      <sheetName val="Current Week Actual"/>
      <sheetName val="Month To Date Actual"/>
      <sheetName val="Year To Date Actual"/>
      <sheetName val="Month Actual"/>
      <sheetName val="Received Orders"/>
      <sheetName val="Received Orders Month To Date"/>
      <sheetName val="Report Page 1"/>
      <sheetName val="Report Page 2"/>
      <sheetName val="Comments"/>
      <sheetName val="Weeks"/>
      <sheetName val="Prior YTD Sales"/>
      <sheetName val="Print Macro"/>
    </sheetNames>
    <sheetDataSet>
      <sheetData sheetId="0"/>
      <sheetData sheetId="1"/>
      <sheetData sheetId="2"/>
      <sheetData sheetId="3"/>
      <sheetData sheetId="4"/>
      <sheetData sheetId="5"/>
      <sheetData sheetId="6"/>
      <sheetData sheetId="7">
        <row r="16397">
          <cell r="GS16397" t="str">
            <v>YTD</v>
          </cell>
          <cell r="GT16397">
            <v>0</v>
          </cell>
          <cell r="GU16397">
            <v>0</v>
          </cell>
          <cell r="GV16397">
            <v>0</v>
          </cell>
          <cell r="GW16397">
            <v>0</v>
          </cell>
          <cell r="GX16397">
            <v>0</v>
          </cell>
          <cell r="GY16397">
            <v>0</v>
          </cell>
          <cell r="GZ16397">
            <v>0</v>
          </cell>
          <cell r="HA16397">
            <v>0</v>
          </cell>
          <cell r="HB16397">
            <v>0</v>
          </cell>
          <cell r="HC16397">
            <v>0</v>
          </cell>
          <cell r="HD16397">
            <v>0</v>
          </cell>
          <cell r="HE16397">
            <v>0</v>
          </cell>
          <cell r="HF16397">
            <v>0</v>
          </cell>
          <cell r="HG16397">
            <v>0</v>
          </cell>
          <cell r="HH16397">
            <v>0</v>
          </cell>
          <cell r="HI16397">
            <v>0</v>
          </cell>
          <cell r="HJ16397">
            <v>0</v>
          </cell>
          <cell r="HK16397">
            <v>0</v>
          </cell>
          <cell r="HL16397">
            <v>0</v>
          </cell>
          <cell r="HM16397">
            <v>0</v>
          </cell>
          <cell r="HN16397">
            <v>0</v>
          </cell>
          <cell r="HO16397">
            <v>0</v>
          </cell>
          <cell r="HP16397">
            <v>0</v>
          </cell>
          <cell r="HQ16397">
            <v>0</v>
          </cell>
          <cell r="HR16397">
            <v>0</v>
          </cell>
          <cell r="HS16397">
            <v>0</v>
          </cell>
          <cell r="HT16397">
            <v>0</v>
          </cell>
          <cell r="HU16397">
            <v>0</v>
          </cell>
          <cell r="HV16397">
            <v>0</v>
          </cell>
          <cell r="HW16397">
            <v>0</v>
          </cell>
          <cell r="HX16397">
            <v>0</v>
          </cell>
          <cell r="HY16397">
            <v>0</v>
          </cell>
          <cell r="HZ16397">
            <v>0</v>
          </cell>
          <cell r="IA16397">
            <v>0</v>
          </cell>
          <cell r="IB16397">
            <v>0</v>
          </cell>
          <cell r="IC16397">
            <v>0</v>
          </cell>
          <cell r="ID16397">
            <v>0</v>
          </cell>
          <cell r="IE16397">
            <v>0</v>
          </cell>
          <cell r="IF16397">
            <v>0</v>
          </cell>
          <cell r="IG16397">
            <v>0</v>
          </cell>
          <cell r="IH16397">
            <v>0</v>
          </cell>
          <cell r="II16397">
            <v>0</v>
          </cell>
          <cell r="IJ16397">
            <v>0</v>
          </cell>
          <cell r="IK16397">
            <v>0</v>
          </cell>
          <cell r="IL16397">
            <v>0</v>
          </cell>
          <cell r="IM16397">
            <v>0</v>
          </cell>
          <cell r="IN16397">
            <v>0</v>
          </cell>
          <cell r="IO16397">
            <v>0</v>
          </cell>
          <cell r="IP16397">
            <v>0</v>
          </cell>
          <cell r="IQ16397">
            <v>0</v>
          </cell>
          <cell r="IR16397">
            <v>0</v>
          </cell>
          <cell r="IS16397">
            <v>0</v>
          </cell>
          <cell r="IT1639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v>1</v>
          </cell>
          <cell r="B3">
            <v>37622</v>
          </cell>
          <cell r="C3">
            <v>37626</v>
          </cell>
          <cell r="E3">
            <v>1</v>
          </cell>
          <cell r="F3" t="str">
            <v>January</v>
          </cell>
          <cell r="H3">
            <v>1</v>
          </cell>
          <cell r="I3">
            <v>1</v>
          </cell>
          <cell r="K3">
            <v>1</v>
          </cell>
          <cell r="L3">
            <v>1</v>
          </cell>
          <cell r="N3">
            <v>1</v>
          </cell>
          <cell r="O3">
            <v>2</v>
          </cell>
          <cell r="Q3" t="str">
            <v>April</v>
          </cell>
          <cell r="R3">
            <v>19</v>
          </cell>
          <cell r="T3">
            <v>1</v>
          </cell>
          <cell r="U3">
            <v>2</v>
          </cell>
          <cell r="W3">
            <v>1</v>
          </cell>
          <cell r="X3">
            <v>2</v>
          </cell>
        </row>
        <row r="4">
          <cell r="A4">
            <v>2</v>
          </cell>
          <cell r="B4">
            <v>37627</v>
          </cell>
          <cell r="C4">
            <v>37633</v>
          </cell>
          <cell r="E4">
            <v>2</v>
          </cell>
          <cell r="F4" t="str">
            <v>January</v>
          </cell>
          <cell r="H4">
            <v>2</v>
          </cell>
          <cell r="I4">
            <v>2</v>
          </cell>
          <cell r="K4">
            <v>2</v>
          </cell>
          <cell r="L4">
            <v>2</v>
          </cell>
          <cell r="N4">
            <v>2</v>
          </cell>
          <cell r="O4">
            <v>5</v>
          </cell>
          <cell r="Q4" t="str">
            <v>August</v>
          </cell>
          <cell r="R4">
            <v>20</v>
          </cell>
          <cell r="T4">
            <v>2</v>
          </cell>
          <cell r="U4">
            <v>7</v>
          </cell>
          <cell r="W4">
            <v>2</v>
          </cell>
          <cell r="X4">
            <v>7</v>
          </cell>
        </row>
        <row r="5">
          <cell r="A5">
            <v>3</v>
          </cell>
          <cell r="B5">
            <v>37634</v>
          </cell>
          <cell r="C5">
            <v>37640</v>
          </cell>
          <cell r="E5">
            <v>3</v>
          </cell>
          <cell r="F5" t="str">
            <v>January</v>
          </cell>
          <cell r="H5">
            <v>3</v>
          </cell>
          <cell r="I5">
            <v>3</v>
          </cell>
          <cell r="K5">
            <v>3</v>
          </cell>
          <cell r="L5">
            <v>3</v>
          </cell>
          <cell r="N5">
            <v>3</v>
          </cell>
          <cell r="O5">
            <v>5</v>
          </cell>
          <cell r="Q5" t="str">
            <v>December</v>
          </cell>
          <cell r="R5">
            <v>24</v>
          </cell>
          <cell r="T5">
            <v>3</v>
          </cell>
          <cell r="U5">
            <v>12</v>
          </cell>
          <cell r="W5">
            <v>3</v>
          </cell>
          <cell r="X5">
            <v>12</v>
          </cell>
        </row>
        <row r="6">
          <cell r="A6">
            <v>4</v>
          </cell>
          <cell r="B6">
            <v>37641</v>
          </cell>
          <cell r="C6">
            <v>37647</v>
          </cell>
          <cell r="E6">
            <v>4</v>
          </cell>
          <cell r="F6" t="str">
            <v>January</v>
          </cell>
          <cell r="H6">
            <v>4</v>
          </cell>
          <cell r="I6">
            <v>4</v>
          </cell>
          <cell r="K6">
            <v>4</v>
          </cell>
          <cell r="L6">
            <v>4</v>
          </cell>
          <cell r="N6">
            <v>4</v>
          </cell>
          <cell r="O6">
            <v>5</v>
          </cell>
          <cell r="Q6" t="str">
            <v>February</v>
          </cell>
          <cell r="R6">
            <v>20</v>
          </cell>
          <cell r="T6">
            <v>4</v>
          </cell>
          <cell r="U6">
            <v>17</v>
          </cell>
          <cell r="W6">
            <v>4</v>
          </cell>
          <cell r="X6">
            <v>17</v>
          </cell>
        </row>
        <row r="7">
          <cell r="A7">
            <v>5</v>
          </cell>
          <cell r="B7">
            <v>37648</v>
          </cell>
          <cell r="C7">
            <v>37654</v>
          </cell>
          <cell r="E7">
            <v>5</v>
          </cell>
          <cell r="F7" t="str">
            <v>January</v>
          </cell>
          <cell r="H7">
            <v>5</v>
          </cell>
          <cell r="I7">
            <v>5</v>
          </cell>
          <cell r="K7">
            <v>5</v>
          </cell>
          <cell r="L7">
            <v>5</v>
          </cell>
          <cell r="N7">
            <v>5</v>
          </cell>
          <cell r="O7">
            <v>5</v>
          </cell>
          <cell r="Q7" t="str">
            <v>January</v>
          </cell>
          <cell r="R7">
            <v>22</v>
          </cell>
          <cell r="T7">
            <v>5</v>
          </cell>
          <cell r="U7">
            <v>22</v>
          </cell>
          <cell r="W7">
            <v>5</v>
          </cell>
          <cell r="X7">
            <v>22</v>
          </cell>
        </row>
        <row r="8">
          <cell r="A8">
            <v>6</v>
          </cell>
          <cell r="B8">
            <v>37655</v>
          </cell>
          <cell r="C8">
            <v>37661</v>
          </cell>
          <cell r="E8">
            <v>6</v>
          </cell>
          <cell r="F8" t="str">
            <v>February</v>
          </cell>
          <cell r="H8">
            <v>6</v>
          </cell>
          <cell r="I8">
            <v>1</v>
          </cell>
          <cell r="K8">
            <v>6</v>
          </cell>
          <cell r="L8">
            <v>6</v>
          </cell>
          <cell r="N8">
            <v>6</v>
          </cell>
          <cell r="O8">
            <v>5</v>
          </cell>
          <cell r="Q8" t="str">
            <v>July</v>
          </cell>
          <cell r="R8">
            <v>19</v>
          </cell>
          <cell r="T8">
            <v>6</v>
          </cell>
          <cell r="U8">
            <v>5</v>
          </cell>
          <cell r="W8">
            <v>6</v>
          </cell>
          <cell r="X8">
            <v>27</v>
          </cell>
        </row>
        <row r="9">
          <cell r="A9">
            <v>7</v>
          </cell>
          <cell r="B9">
            <v>37662</v>
          </cell>
          <cell r="C9">
            <v>37668</v>
          </cell>
          <cell r="E9">
            <v>7</v>
          </cell>
          <cell r="F9" t="str">
            <v>February</v>
          </cell>
          <cell r="H9">
            <v>7</v>
          </cell>
          <cell r="I9">
            <v>2</v>
          </cell>
          <cell r="K9">
            <v>7</v>
          </cell>
          <cell r="L9">
            <v>7</v>
          </cell>
          <cell r="N9">
            <v>7</v>
          </cell>
          <cell r="O9">
            <v>5</v>
          </cell>
          <cell r="Q9" t="str">
            <v>June</v>
          </cell>
          <cell r="R9">
            <v>24</v>
          </cell>
          <cell r="T9">
            <v>7</v>
          </cell>
          <cell r="U9">
            <v>10</v>
          </cell>
          <cell r="W9">
            <v>7</v>
          </cell>
          <cell r="X9">
            <v>32</v>
          </cell>
        </row>
        <row r="10">
          <cell r="A10">
            <v>8</v>
          </cell>
          <cell r="B10">
            <v>37669</v>
          </cell>
          <cell r="C10">
            <v>37675</v>
          </cell>
          <cell r="E10">
            <v>8</v>
          </cell>
          <cell r="F10" t="str">
            <v>February</v>
          </cell>
          <cell r="H10">
            <v>8</v>
          </cell>
          <cell r="I10">
            <v>3</v>
          </cell>
          <cell r="K10">
            <v>8</v>
          </cell>
          <cell r="L10">
            <v>8</v>
          </cell>
          <cell r="N10">
            <v>8</v>
          </cell>
          <cell r="O10">
            <v>5</v>
          </cell>
          <cell r="Q10" t="str">
            <v>March</v>
          </cell>
          <cell r="R10">
            <v>20</v>
          </cell>
          <cell r="T10">
            <v>8</v>
          </cell>
          <cell r="U10">
            <v>15</v>
          </cell>
          <cell r="W10">
            <v>8</v>
          </cell>
          <cell r="X10">
            <v>37</v>
          </cell>
        </row>
        <row r="11">
          <cell r="A11">
            <v>9</v>
          </cell>
          <cell r="B11">
            <v>37676</v>
          </cell>
          <cell r="C11">
            <v>37682</v>
          </cell>
          <cell r="E11">
            <v>9</v>
          </cell>
          <cell r="F11" t="str">
            <v>February</v>
          </cell>
          <cell r="H11">
            <v>9</v>
          </cell>
          <cell r="I11">
            <v>4</v>
          </cell>
          <cell r="K11">
            <v>9</v>
          </cell>
          <cell r="L11">
            <v>9</v>
          </cell>
          <cell r="N11">
            <v>9</v>
          </cell>
          <cell r="O11">
            <v>5</v>
          </cell>
          <cell r="Q11" t="str">
            <v>May</v>
          </cell>
          <cell r="R11">
            <v>20</v>
          </cell>
          <cell r="T11">
            <v>9</v>
          </cell>
          <cell r="U11">
            <v>20</v>
          </cell>
          <cell r="W11">
            <v>9</v>
          </cell>
          <cell r="X11">
            <v>42</v>
          </cell>
        </row>
        <row r="12">
          <cell r="A12">
            <v>10</v>
          </cell>
          <cell r="B12">
            <v>37683</v>
          </cell>
          <cell r="C12">
            <v>37689</v>
          </cell>
          <cell r="E12">
            <v>10</v>
          </cell>
          <cell r="F12" t="str">
            <v>March</v>
          </cell>
          <cell r="H12">
            <v>10</v>
          </cell>
          <cell r="I12">
            <v>1</v>
          </cell>
          <cell r="K12">
            <v>10</v>
          </cell>
          <cell r="L12">
            <v>10</v>
          </cell>
          <cell r="N12">
            <v>10</v>
          </cell>
          <cell r="O12">
            <v>5</v>
          </cell>
          <cell r="Q12" t="str">
            <v>November</v>
          </cell>
          <cell r="R12">
            <v>20</v>
          </cell>
          <cell r="T12">
            <v>10</v>
          </cell>
          <cell r="U12">
            <v>5</v>
          </cell>
          <cell r="W12">
            <v>10</v>
          </cell>
          <cell r="X12">
            <v>47</v>
          </cell>
        </row>
        <row r="13">
          <cell r="A13">
            <v>11</v>
          </cell>
          <cell r="B13">
            <v>37690</v>
          </cell>
          <cell r="C13">
            <v>37696</v>
          </cell>
          <cell r="E13">
            <v>11</v>
          </cell>
          <cell r="F13" t="str">
            <v>March</v>
          </cell>
          <cell r="H13">
            <v>11</v>
          </cell>
          <cell r="I13">
            <v>2</v>
          </cell>
          <cell r="K13">
            <v>11</v>
          </cell>
          <cell r="L13">
            <v>11</v>
          </cell>
          <cell r="N13">
            <v>11</v>
          </cell>
          <cell r="O13">
            <v>5</v>
          </cell>
          <cell r="Q13" t="str">
            <v>October</v>
          </cell>
          <cell r="R13">
            <v>20</v>
          </cell>
          <cell r="T13">
            <v>11</v>
          </cell>
          <cell r="U13">
            <v>10</v>
          </cell>
          <cell r="W13">
            <v>11</v>
          </cell>
          <cell r="X13">
            <v>52</v>
          </cell>
        </row>
        <row r="14">
          <cell r="A14">
            <v>12</v>
          </cell>
          <cell r="B14">
            <v>37697</v>
          </cell>
          <cell r="C14">
            <v>37703</v>
          </cell>
          <cell r="E14">
            <v>12</v>
          </cell>
          <cell r="F14" t="str">
            <v>March</v>
          </cell>
          <cell r="H14">
            <v>12</v>
          </cell>
          <cell r="I14">
            <v>3</v>
          </cell>
          <cell r="K14">
            <v>12</v>
          </cell>
          <cell r="L14">
            <v>12</v>
          </cell>
          <cell r="N14">
            <v>12</v>
          </cell>
          <cell r="O14">
            <v>5</v>
          </cell>
          <cell r="Q14" t="str">
            <v>September</v>
          </cell>
          <cell r="R14">
            <v>24</v>
          </cell>
          <cell r="T14">
            <v>12</v>
          </cell>
          <cell r="U14">
            <v>15</v>
          </cell>
          <cell r="W14">
            <v>12</v>
          </cell>
          <cell r="X14">
            <v>57</v>
          </cell>
        </row>
        <row r="15">
          <cell r="A15">
            <v>13</v>
          </cell>
          <cell r="B15">
            <v>37704</v>
          </cell>
          <cell r="C15">
            <v>37710</v>
          </cell>
          <cell r="E15">
            <v>13</v>
          </cell>
          <cell r="F15" t="str">
            <v>March</v>
          </cell>
          <cell r="H15">
            <v>13</v>
          </cell>
          <cell r="I15">
            <v>4</v>
          </cell>
          <cell r="K15">
            <v>13</v>
          </cell>
          <cell r="L15">
            <v>13</v>
          </cell>
          <cell r="N15">
            <v>13</v>
          </cell>
          <cell r="O15">
            <v>5</v>
          </cell>
          <cell r="T15">
            <v>13</v>
          </cell>
          <cell r="U15">
            <v>20</v>
          </cell>
          <cell r="W15">
            <v>13</v>
          </cell>
          <cell r="X15">
            <v>62</v>
          </cell>
        </row>
        <row r="16">
          <cell r="A16">
            <v>14</v>
          </cell>
          <cell r="B16">
            <v>37711</v>
          </cell>
          <cell r="C16">
            <v>37717</v>
          </cell>
          <cell r="E16">
            <v>14</v>
          </cell>
          <cell r="F16" t="str">
            <v>April</v>
          </cell>
          <cell r="H16">
            <v>14</v>
          </cell>
          <cell r="I16">
            <v>1</v>
          </cell>
          <cell r="K16">
            <v>14</v>
          </cell>
          <cell r="L16">
            <v>1</v>
          </cell>
          <cell r="N16">
            <v>14</v>
          </cell>
          <cell r="O16">
            <v>5</v>
          </cell>
          <cell r="T16">
            <v>14</v>
          </cell>
          <cell r="U16">
            <v>5</v>
          </cell>
          <cell r="W16">
            <v>14</v>
          </cell>
          <cell r="X16">
            <v>67</v>
          </cell>
        </row>
        <row r="17">
          <cell r="A17">
            <v>15</v>
          </cell>
          <cell r="B17">
            <v>37718</v>
          </cell>
          <cell r="C17">
            <v>37724</v>
          </cell>
          <cell r="E17">
            <v>15</v>
          </cell>
          <cell r="F17" t="str">
            <v>April</v>
          </cell>
          <cell r="H17">
            <v>15</v>
          </cell>
          <cell r="I17">
            <v>2</v>
          </cell>
          <cell r="K17">
            <v>15</v>
          </cell>
          <cell r="L17">
            <v>2</v>
          </cell>
          <cell r="N17">
            <v>15</v>
          </cell>
          <cell r="O17">
            <v>5</v>
          </cell>
          <cell r="T17">
            <v>15</v>
          </cell>
          <cell r="U17">
            <v>10</v>
          </cell>
          <cell r="W17">
            <v>15</v>
          </cell>
          <cell r="X17">
            <v>72</v>
          </cell>
        </row>
        <row r="18">
          <cell r="A18">
            <v>16</v>
          </cell>
          <cell r="B18">
            <v>37725</v>
          </cell>
          <cell r="C18">
            <v>37731</v>
          </cell>
          <cell r="E18">
            <v>16</v>
          </cell>
          <cell r="F18" t="str">
            <v>April</v>
          </cell>
          <cell r="H18">
            <v>16</v>
          </cell>
          <cell r="I18">
            <v>3</v>
          </cell>
          <cell r="K18">
            <v>16</v>
          </cell>
          <cell r="L18">
            <v>3</v>
          </cell>
          <cell r="N18">
            <v>16</v>
          </cell>
          <cell r="O18">
            <v>4</v>
          </cell>
          <cell r="T18">
            <v>16</v>
          </cell>
          <cell r="U18">
            <v>14</v>
          </cell>
          <cell r="W18">
            <v>16</v>
          </cell>
          <cell r="X18">
            <v>76</v>
          </cell>
        </row>
        <row r="19">
          <cell r="A19">
            <v>17</v>
          </cell>
          <cell r="B19">
            <v>37732</v>
          </cell>
          <cell r="C19">
            <v>37738</v>
          </cell>
          <cell r="E19">
            <v>17</v>
          </cell>
          <cell r="F19" t="str">
            <v>April</v>
          </cell>
          <cell r="H19">
            <v>17</v>
          </cell>
          <cell r="I19">
            <v>4</v>
          </cell>
          <cell r="K19">
            <v>17</v>
          </cell>
          <cell r="L19">
            <v>4</v>
          </cell>
          <cell r="N19">
            <v>17</v>
          </cell>
          <cell r="O19">
            <v>5</v>
          </cell>
          <cell r="T19">
            <v>17</v>
          </cell>
          <cell r="U19">
            <v>19</v>
          </cell>
          <cell r="W19">
            <v>17</v>
          </cell>
          <cell r="X19">
            <v>81</v>
          </cell>
        </row>
        <row r="20">
          <cell r="A20">
            <v>18</v>
          </cell>
          <cell r="B20">
            <v>37739</v>
          </cell>
          <cell r="C20">
            <v>37745</v>
          </cell>
          <cell r="E20">
            <v>18</v>
          </cell>
          <cell r="F20" t="str">
            <v>May</v>
          </cell>
          <cell r="H20">
            <v>18</v>
          </cell>
          <cell r="I20">
            <v>1</v>
          </cell>
          <cell r="K20">
            <v>18</v>
          </cell>
          <cell r="L20">
            <v>5</v>
          </cell>
          <cell r="N20">
            <v>18</v>
          </cell>
          <cell r="O20">
            <v>5</v>
          </cell>
          <cell r="T20">
            <v>18</v>
          </cell>
          <cell r="U20">
            <v>5</v>
          </cell>
          <cell r="W20">
            <v>18</v>
          </cell>
          <cell r="X20">
            <v>86</v>
          </cell>
        </row>
        <row r="21">
          <cell r="A21">
            <v>19</v>
          </cell>
          <cell r="B21">
            <v>37746</v>
          </cell>
          <cell r="C21">
            <v>37752</v>
          </cell>
          <cell r="E21">
            <v>19</v>
          </cell>
          <cell r="F21" t="str">
            <v>May</v>
          </cell>
          <cell r="H21">
            <v>19</v>
          </cell>
          <cell r="I21">
            <v>2</v>
          </cell>
          <cell r="K21">
            <v>19</v>
          </cell>
          <cell r="L21">
            <v>6</v>
          </cell>
          <cell r="N21">
            <v>19</v>
          </cell>
          <cell r="O21">
            <v>5</v>
          </cell>
          <cell r="T21">
            <v>19</v>
          </cell>
          <cell r="U21">
            <v>10</v>
          </cell>
          <cell r="W21">
            <v>19</v>
          </cell>
          <cell r="X21">
            <v>91</v>
          </cell>
        </row>
        <row r="22">
          <cell r="A22">
            <v>20</v>
          </cell>
          <cell r="B22">
            <v>37753</v>
          </cell>
          <cell r="C22">
            <v>37759</v>
          </cell>
          <cell r="E22">
            <v>20</v>
          </cell>
          <cell r="F22" t="str">
            <v>May</v>
          </cell>
          <cell r="H22">
            <v>20</v>
          </cell>
          <cell r="I22">
            <v>3</v>
          </cell>
          <cell r="K22">
            <v>20</v>
          </cell>
          <cell r="L22">
            <v>7</v>
          </cell>
          <cell r="N22">
            <v>20</v>
          </cell>
          <cell r="O22">
            <v>5</v>
          </cell>
          <cell r="T22">
            <v>20</v>
          </cell>
          <cell r="U22">
            <v>15</v>
          </cell>
          <cell r="W22">
            <v>20</v>
          </cell>
          <cell r="X22">
            <v>96</v>
          </cell>
        </row>
        <row r="23">
          <cell r="A23">
            <v>21</v>
          </cell>
          <cell r="B23">
            <v>37760</v>
          </cell>
          <cell r="C23">
            <v>37766</v>
          </cell>
          <cell r="E23">
            <v>21</v>
          </cell>
          <cell r="F23" t="str">
            <v>May</v>
          </cell>
          <cell r="H23">
            <v>21</v>
          </cell>
          <cell r="I23">
            <v>4</v>
          </cell>
          <cell r="K23">
            <v>21</v>
          </cell>
          <cell r="L23">
            <v>8</v>
          </cell>
          <cell r="N23">
            <v>21</v>
          </cell>
          <cell r="O23">
            <v>5</v>
          </cell>
          <cell r="T23">
            <v>21</v>
          </cell>
          <cell r="U23">
            <v>20</v>
          </cell>
          <cell r="W23">
            <v>21</v>
          </cell>
          <cell r="X23">
            <v>101</v>
          </cell>
        </row>
        <row r="24">
          <cell r="A24">
            <v>22</v>
          </cell>
          <cell r="B24">
            <v>37767</v>
          </cell>
          <cell r="C24">
            <v>37773</v>
          </cell>
          <cell r="E24">
            <v>22</v>
          </cell>
          <cell r="F24" t="str">
            <v>June</v>
          </cell>
          <cell r="H24">
            <v>22</v>
          </cell>
          <cell r="I24">
            <v>1</v>
          </cell>
          <cell r="K24">
            <v>22</v>
          </cell>
          <cell r="L24">
            <v>9</v>
          </cell>
          <cell r="N24">
            <v>22</v>
          </cell>
          <cell r="O24">
            <v>4</v>
          </cell>
          <cell r="T24">
            <v>22</v>
          </cell>
          <cell r="U24">
            <v>4</v>
          </cell>
          <cell r="W24">
            <v>22</v>
          </cell>
          <cell r="X24">
            <v>105</v>
          </cell>
        </row>
        <row r="25">
          <cell r="A25">
            <v>23</v>
          </cell>
          <cell r="B25">
            <v>37774</v>
          </cell>
          <cell r="C25">
            <v>37780</v>
          </cell>
          <cell r="E25">
            <v>23</v>
          </cell>
          <cell r="F25" t="str">
            <v>June</v>
          </cell>
          <cell r="H25">
            <v>23</v>
          </cell>
          <cell r="I25">
            <v>2</v>
          </cell>
          <cell r="K25">
            <v>23</v>
          </cell>
          <cell r="L25">
            <v>10</v>
          </cell>
          <cell r="N25">
            <v>23</v>
          </cell>
          <cell r="O25">
            <v>5</v>
          </cell>
          <cell r="T25">
            <v>23</v>
          </cell>
          <cell r="U25">
            <v>9</v>
          </cell>
          <cell r="W25">
            <v>23</v>
          </cell>
          <cell r="X25">
            <v>110</v>
          </cell>
        </row>
        <row r="26">
          <cell r="A26">
            <v>24</v>
          </cell>
          <cell r="B26">
            <v>37781</v>
          </cell>
          <cell r="C26">
            <v>37787</v>
          </cell>
          <cell r="E26">
            <v>24</v>
          </cell>
          <cell r="F26" t="str">
            <v>June</v>
          </cell>
          <cell r="H26">
            <v>24</v>
          </cell>
          <cell r="I26">
            <v>3</v>
          </cell>
          <cell r="K26">
            <v>24</v>
          </cell>
          <cell r="L26">
            <v>11</v>
          </cell>
          <cell r="N26">
            <v>24</v>
          </cell>
          <cell r="O26">
            <v>5</v>
          </cell>
          <cell r="T26">
            <v>24</v>
          </cell>
          <cell r="U26">
            <v>14</v>
          </cell>
          <cell r="W26">
            <v>24</v>
          </cell>
          <cell r="X26">
            <v>115</v>
          </cell>
        </row>
        <row r="27">
          <cell r="A27">
            <v>25</v>
          </cell>
          <cell r="B27">
            <v>37788</v>
          </cell>
          <cell r="C27">
            <v>37794</v>
          </cell>
          <cell r="E27">
            <v>25</v>
          </cell>
          <cell r="F27" t="str">
            <v>June</v>
          </cell>
          <cell r="H27">
            <v>25</v>
          </cell>
          <cell r="I27">
            <v>4</v>
          </cell>
          <cell r="K27">
            <v>25</v>
          </cell>
          <cell r="L27">
            <v>12</v>
          </cell>
          <cell r="N27">
            <v>25</v>
          </cell>
          <cell r="O27">
            <v>5</v>
          </cell>
          <cell r="T27">
            <v>25</v>
          </cell>
          <cell r="U27">
            <v>19</v>
          </cell>
          <cell r="W27">
            <v>25</v>
          </cell>
          <cell r="X27">
            <v>120</v>
          </cell>
        </row>
        <row r="28">
          <cell r="A28">
            <v>26</v>
          </cell>
          <cell r="B28">
            <v>37795</v>
          </cell>
          <cell r="C28">
            <v>37801</v>
          </cell>
          <cell r="E28">
            <v>26</v>
          </cell>
          <cell r="F28" t="str">
            <v>June</v>
          </cell>
          <cell r="H28">
            <v>26</v>
          </cell>
          <cell r="I28">
            <v>5</v>
          </cell>
          <cell r="K28">
            <v>26</v>
          </cell>
          <cell r="L28">
            <v>13</v>
          </cell>
          <cell r="N28">
            <v>26</v>
          </cell>
          <cell r="O28">
            <v>5</v>
          </cell>
          <cell r="T28">
            <v>26</v>
          </cell>
          <cell r="U28">
            <v>24</v>
          </cell>
          <cell r="W28">
            <v>26</v>
          </cell>
          <cell r="X28">
            <v>125</v>
          </cell>
        </row>
        <row r="29">
          <cell r="A29">
            <v>27</v>
          </cell>
          <cell r="B29">
            <v>37802</v>
          </cell>
          <cell r="C29">
            <v>37808</v>
          </cell>
          <cell r="E29">
            <v>27</v>
          </cell>
          <cell r="F29" t="str">
            <v>July</v>
          </cell>
          <cell r="H29">
            <v>27</v>
          </cell>
          <cell r="I29">
            <v>1</v>
          </cell>
          <cell r="K29">
            <v>27</v>
          </cell>
          <cell r="L29">
            <v>1</v>
          </cell>
          <cell r="N29">
            <v>27</v>
          </cell>
          <cell r="O29">
            <v>4</v>
          </cell>
          <cell r="T29">
            <v>27</v>
          </cell>
          <cell r="U29">
            <v>4</v>
          </cell>
          <cell r="W29">
            <v>27</v>
          </cell>
          <cell r="X29">
            <v>129</v>
          </cell>
        </row>
        <row r="30">
          <cell r="A30">
            <v>28</v>
          </cell>
          <cell r="B30">
            <v>37809</v>
          </cell>
          <cell r="C30">
            <v>37815</v>
          </cell>
          <cell r="E30">
            <v>28</v>
          </cell>
          <cell r="F30" t="str">
            <v>July</v>
          </cell>
          <cell r="H30">
            <v>28</v>
          </cell>
          <cell r="I30">
            <v>2</v>
          </cell>
          <cell r="K30">
            <v>28</v>
          </cell>
          <cell r="L30">
            <v>2</v>
          </cell>
          <cell r="N30">
            <v>28</v>
          </cell>
          <cell r="O30">
            <v>5</v>
          </cell>
          <cell r="T30">
            <v>28</v>
          </cell>
          <cell r="U30">
            <v>9</v>
          </cell>
          <cell r="W30">
            <v>28</v>
          </cell>
          <cell r="X30">
            <v>134</v>
          </cell>
        </row>
        <row r="31">
          <cell r="A31">
            <v>29</v>
          </cell>
          <cell r="B31">
            <v>37816</v>
          </cell>
          <cell r="C31">
            <v>37822</v>
          </cell>
          <cell r="E31">
            <v>29</v>
          </cell>
          <cell r="F31" t="str">
            <v>July</v>
          </cell>
          <cell r="H31">
            <v>29</v>
          </cell>
          <cell r="I31">
            <v>3</v>
          </cell>
          <cell r="K31">
            <v>29</v>
          </cell>
          <cell r="L31">
            <v>3</v>
          </cell>
          <cell r="N31">
            <v>29</v>
          </cell>
          <cell r="O31">
            <v>5</v>
          </cell>
          <cell r="T31">
            <v>29</v>
          </cell>
          <cell r="U31">
            <v>14</v>
          </cell>
          <cell r="W31">
            <v>29</v>
          </cell>
          <cell r="X31">
            <v>139</v>
          </cell>
        </row>
        <row r="32">
          <cell r="A32">
            <v>30</v>
          </cell>
          <cell r="B32">
            <v>37823</v>
          </cell>
          <cell r="C32">
            <v>37829</v>
          </cell>
          <cell r="E32">
            <v>30</v>
          </cell>
          <cell r="F32" t="str">
            <v>July</v>
          </cell>
          <cell r="H32">
            <v>30</v>
          </cell>
          <cell r="I32">
            <v>4</v>
          </cell>
          <cell r="K32">
            <v>30</v>
          </cell>
          <cell r="L32">
            <v>4</v>
          </cell>
          <cell r="N32">
            <v>30</v>
          </cell>
          <cell r="O32">
            <v>5</v>
          </cell>
          <cell r="T32">
            <v>30</v>
          </cell>
          <cell r="U32">
            <v>19</v>
          </cell>
          <cell r="W32">
            <v>30</v>
          </cell>
          <cell r="X32">
            <v>144</v>
          </cell>
        </row>
        <row r="33">
          <cell r="A33">
            <v>31</v>
          </cell>
          <cell r="B33">
            <v>37830</v>
          </cell>
          <cell r="C33">
            <v>37836</v>
          </cell>
          <cell r="E33">
            <v>31</v>
          </cell>
          <cell r="F33" t="str">
            <v>August</v>
          </cell>
          <cell r="H33">
            <v>31</v>
          </cell>
          <cell r="I33">
            <v>1</v>
          </cell>
          <cell r="K33">
            <v>31</v>
          </cell>
          <cell r="L33">
            <v>5</v>
          </cell>
          <cell r="N33">
            <v>31</v>
          </cell>
          <cell r="O33">
            <v>5</v>
          </cell>
          <cell r="T33">
            <v>31</v>
          </cell>
          <cell r="U33">
            <v>5</v>
          </cell>
          <cell r="W33">
            <v>31</v>
          </cell>
          <cell r="X33">
            <v>149</v>
          </cell>
        </row>
        <row r="34">
          <cell r="A34">
            <v>32</v>
          </cell>
          <cell r="B34">
            <v>37837</v>
          </cell>
          <cell r="C34">
            <v>37843</v>
          </cell>
          <cell r="E34">
            <v>32</v>
          </cell>
          <cell r="F34" t="str">
            <v>August</v>
          </cell>
          <cell r="H34">
            <v>32</v>
          </cell>
          <cell r="I34">
            <v>2</v>
          </cell>
          <cell r="K34">
            <v>32</v>
          </cell>
          <cell r="L34">
            <v>6</v>
          </cell>
          <cell r="N34">
            <v>32</v>
          </cell>
          <cell r="O34">
            <v>5</v>
          </cell>
          <cell r="T34">
            <v>32</v>
          </cell>
          <cell r="U34">
            <v>10</v>
          </cell>
          <cell r="W34">
            <v>32</v>
          </cell>
          <cell r="X34">
            <v>154</v>
          </cell>
        </row>
        <row r="35">
          <cell r="A35">
            <v>33</v>
          </cell>
          <cell r="B35">
            <v>37844</v>
          </cell>
          <cell r="C35">
            <v>37850</v>
          </cell>
          <cell r="E35">
            <v>33</v>
          </cell>
          <cell r="F35" t="str">
            <v>August</v>
          </cell>
          <cell r="H35">
            <v>33</v>
          </cell>
          <cell r="I35">
            <v>3</v>
          </cell>
          <cell r="K35">
            <v>33</v>
          </cell>
          <cell r="L35">
            <v>7</v>
          </cell>
          <cell r="N35">
            <v>33</v>
          </cell>
          <cell r="O35">
            <v>5</v>
          </cell>
          <cell r="T35">
            <v>33</v>
          </cell>
          <cell r="U35">
            <v>15</v>
          </cell>
          <cell r="W35">
            <v>33</v>
          </cell>
          <cell r="X35">
            <v>159</v>
          </cell>
        </row>
        <row r="36">
          <cell r="A36">
            <v>34</v>
          </cell>
          <cell r="B36">
            <v>37851</v>
          </cell>
          <cell r="C36">
            <v>37857</v>
          </cell>
          <cell r="E36">
            <v>34</v>
          </cell>
          <cell r="F36" t="str">
            <v>August</v>
          </cell>
          <cell r="H36">
            <v>34</v>
          </cell>
          <cell r="I36">
            <v>4</v>
          </cell>
          <cell r="K36">
            <v>34</v>
          </cell>
          <cell r="L36">
            <v>8</v>
          </cell>
          <cell r="N36">
            <v>34</v>
          </cell>
          <cell r="O36">
            <v>5</v>
          </cell>
          <cell r="T36">
            <v>34</v>
          </cell>
          <cell r="U36">
            <v>20</v>
          </cell>
          <cell r="W36">
            <v>34</v>
          </cell>
          <cell r="X36">
            <v>164</v>
          </cell>
        </row>
        <row r="37">
          <cell r="A37">
            <v>35</v>
          </cell>
          <cell r="B37">
            <v>37858</v>
          </cell>
          <cell r="C37">
            <v>37864</v>
          </cell>
          <cell r="E37">
            <v>35</v>
          </cell>
          <cell r="F37" t="str">
            <v>September</v>
          </cell>
          <cell r="H37">
            <v>35</v>
          </cell>
          <cell r="I37">
            <v>1</v>
          </cell>
          <cell r="K37">
            <v>35</v>
          </cell>
          <cell r="L37">
            <v>9</v>
          </cell>
          <cell r="N37">
            <v>35</v>
          </cell>
          <cell r="O37">
            <v>5</v>
          </cell>
          <cell r="T37">
            <v>35</v>
          </cell>
          <cell r="U37">
            <v>5</v>
          </cell>
          <cell r="W37">
            <v>35</v>
          </cell>
          <cell r="X37">
            <v>169</v>
          </cell>
        </row>
        <row r="38">
          <cell r="A38">
            <v>36</v>
          </cell>
          <cell r="B38">
            <v>37865</v>
          </cell>
          <cell r="C38">
            <v>37871</v>
          </cell>
          <cell r="E38">
            <v>36</v>
          </cell>
          <cell r="F38" t="str">
            <v>September</v>
          </cell>
          <cell r="H38">
            <v>36</v>
          </cell>
          <cell r="I38">
            <v>2</v>
          </cell>
          <cell r="K38">
            <v>36</v>
          </cell>
          <cell r="L38">
            <v>10</v>
          </cell>
          <cell r="N38">
            <v>36</v>
          </cell>
          <cell r="O38">
            <v>4</v>
          </cell>
          <cell r="T38">
            <v>36</v>
          </cell>
          <cell r="U38">
            <v>9</v>
          </cell>
          <cell r="W38">
            <v>36</v>
          </cell>
          <cell r="X38">
            <v>173</v>
          </cell>
        </row>
        <row r="39">
          <cell r="A39">
            <v>37</v>
          </cell>
          <cell r="B39">
            <v>37872</v>
          </cell>
          <cell r="C39">
            <v>37878</v>
          </cell>
          <cell r="E39">
            <v>37</v>
          </cell>
          <cell r="F39" t="str">
            <v>September</v>
          </cell>
          <cell r="H39">
            <v>37</v>
          </cell>
          <cell r="I39">
            <v>3</v>
          </cell>
          <cell r="K39">
            <v>37</v>
          </cell>
          <cell r="L39">
            <v>11</v>
          </cell>
          <cell r="N39">
            <v>37</v>
          </cell>
          <cell r="O39">
            <v>5</v>
          </cell>
          <cell r="T39">
            <v>37</v>
          </cell>
          <cell r="U39">
            <v>14</v>
          </cell>
          <cell r="W39">
            <v>37</v>
          </cell>
          <cell r="X39">
            <v>178</v>
          </cell>
        </row>
        <row r="40">
          <cell r="A40">
            <v>38</v>
          </cell>
          <cell r="B40">
            <v>37879</v>
          </cell>
          <cell r="C40">
            <v>37885</v>
          </cell>
          <cell r="E40">
            <v>38</v>
          </cell>
          <cell r="F40" t="str">
            <v>September</v>
          </cell>
          <cell r="H40">
            <v>38</v>
          </cell>
          <cell r="I40">
            <v>4</v>
          </cell>
          <cell r="K40">
            <v>38</v>
          </cell>
          <cell r="L40">
            <v>12</v>
          </cell>
          <cell r="N40">
            <v>38</v>
          </cell>
          <cell r="O40">
            <v>5</v>
          </cell>
          <cell r="T40">
            <v>38</v>
          </cell>
          <cell r="U40">
            <v>19</v>
          </cell>
          <cell r="W40">
            <v>38</v>
          </cell>
          <cell r="X40">
            <v>183</v>
          </cell>
        </row>
        <row r="41">
          <cell r="A41">
            <v>39</v>
          </cell>
          <cell r="B41">
            <v>37886</v>
          </cell>
          <cell r="C41">
            <v>37892</v>
          </cell>
          <cell r="E41">
            <v>39</v>
          </cell>
          <cell r="F41" t="str">
            <v>September</v>
          </cell>
          <cell r="H41">
            <v>39</v>
          </cell>
          <cell r="I41">
            <v>5</v>
          </cell>
          <cell r="K41">
            <v>39</v>
          </cell>
          <cell r="L41">
            <v>13</v>
          </cell>
          <cell r="N41">
            <v>39</v>
          </cell>
          <cell r="O41">
            <v>5</v>
          </cell>
          <cell r="T41">
            <v>39</v>
          </cell>
          <cell r="U41">
            <v>24</v>
          </cell>
          <cell r="W41">
            <v>39</v>
          </cell>
          <cell r="X41">
            <v>188</v>
          </cell>
        </row>
        <row r="42">
          <cell r="A42">
            <v>40</v>
          </cell>
          <cell r="B42">
            <v>37893</v>
          </cell>
          <cell r="C42">
            <v>37899</v>
          </cell>
          <cell r="E42">
            <v>40</v>
          </cell>
          <cell r="F42" t="str">
            <v>October</v>
          </cell>
          <cell r="H42">
            <v>40</v>
          </cell>
          <cell r="I42">
            <v>1</v>
          </cell>
          <cell r="K42">
            <v>40</v>
          </cell>
          <cell r="L42">
            <v>1</v>
          </cell>
          <cell r="N42">
            <v>40</v>
          </cell>
          <cell r="O42">
            <v>5</v>
          </cell>
          <cell r="T42">
            <v>40</v>
          </cell>
          <cell r="U42">
            <v>5</v>
          </cell>
          <cell r="W42">
            <v>40</v>
          </cell>
          <cell r="X42">
            <v>193</v>
          </cell>
        </row>
        <row r="43">
          <cell r="A43">
            <v>41</v>
          </cell>
          <cell r="B43">
            <v>37900</v>
          </cell>
          <cell r="C43">
            <v>37906</v>
          </cell>
          <cell r="E43">
            <v>41</v>
          </cell>
          <cell r="F43" t="str">
            <v>October</v>
          </cell>
          <cell r="H43">
            <v>41</v>
          </cell>
          <cell r="I43">
            <v>2</v>
          </cell>
          <cell r="K43">
            <v>41</v>
          </cell>
          <cell r="L43">
            <v>2</v>
          </cell>
          <cell r="N43">
            <v>41</v>
          </cell>
          <cell r="O43">
            <v>5</v>
          </cell>
          <cell r="T43">
            <v>41</v>
          </cell>
          <cell r="U43">
            <v>10</v>
          </cell>
          <cell r="W43">
            <v>41</v>
          </cell>
          <cell r="X43">
            <v>198</v>
          </cell>
        </row>
        <row r="44">
          <cell r="A44">
            <v>42</v>
          </cell>
          <cell r="B44">
            <v>37907</v>
          </cell>
          <cell r="C44">
            <v>37913</v>
          </cell>
          <cell r="E44">
            <v>42</v>
          </cell>
          <cell r="F44" t="str">
            <v>October</v>
          </cell>
          <cell r="H44">
            <v>42</v>
          </cell>
          <cell r="I44">
            <v>3</v>
          </cell>
          <cell r="K44">
            <v>42</v>
          </cell>
          <cell r="L44">
            <v>3</v>
          </cell>
          <cell r="N44">
            <v>42</v>
          </cell>
          <cell r="O44">
            <v>5</v>
          </cell>
          <cell r="T44">
            <v>42</v>
          </cell>
          <cell r="U44">
            <v>15</v>
          </cell>
          <cell r="W44">
            <v>42</v>
          </cell>
          <cell r="X44">
            <v>203</v>
          </cell>
        </row>
        <row r="45">
          <cell r="A45">
            <v>43</v>
          </cell>
          <cell r="B45">
            <v>37914</v>
          </cell>
          <cell r="C45">
            <v>37920</v>
          </cell>
          <cell r="E45">
            <v>43</v>
          </cell>
          <cell r="F45" t="str">
            <v>October</v>
          </cell>
          <cell r="H45">
            <v>43</v>
          </cell>
          <cell r="I45">
            <v>4</v>
          </cell>
          <cell r="K45">
            <v>43</v>
          </cell>
          <cell r="L45">
            <v>4</v>
          </cell>
          <cell r="N45">
            <v>43</v>
          </cell>
          <cell r="O45">
            <v>5</v>
          </cell>
          <cell r="T45">
            <v>43</v>
          </cell>
          <cell r="U45">
            <v>20</v>
          </cell>
          <cell r="W45">
            <v>43</v>
          </cell>
          <cell r="X45">
            <v>208</v>
          </cell>
        </row>
        <row r="46">
          <cell r="A46">
            <v>44</v>
          </cell>
          <cell r="B46">
            <v>37921</v>
          </cell>
          <cell r="C46">
            <v>37927</v>
          </cell>
          <cell r="E46">
            <v>44</v>
          </cell>
          <cell r="F46" t="str">
            <v>November</v>
          </cell>
          <cell r="H46">
            <v>44</v>
          </cell>
          <cell r="I46">
            <v>1</v>
          </cell>
          <cell r="K46">
            <v>44</v>
          </cell>
          <cell r="L46">
            <v>5</v>
          </cell>
          <cell r="N46">
            <v>44</v>
          </cell>
          <cell r="O46">
            <v>5</v>
          </cell>
          <cell r="T46">
            <v>44</v>
          </cell>
          <cell r="U46">
            <v>5</v>
          </cell>
          <cell r="W46">
            <v>44</v>
          </cell>
          <cell r="X46">
            <v>213</v>
          </cell>
        </row>
        <row r="47">
          <cell r="A47">
            <v>45</v>
          </cell>
          <cell r="B47">
            <v>37928</v>
          </cell>
          <cell r="C47">
            <v>37934</v>
          </cell>
          <cell r="E47">
            <v>45</v>
          </cell>
          <cell r="F47" t="str">
            <v>November</v>
          </cell>
          <cell r="H47">
            <v>45</v>
          </cell>
          <cell r="I47">
            <v>2</v>
          </cell>
          <cell r="K47">
            <v>45</v>
          </cell>
          <cell r="L47">
            <v>6</v>
          </cell>
          <cell r="N47">
            <v>45</v>
          </cell>
          <cell r="O47">
            <v>5</v>
          </cell>
          <cell r="T47">
            <v>45</v>
          </cell>
          <cell r="U47">
            <v>10</v>
          </cell>
          <cell r="W47">
            <v>45</v>
          </cell>
          <cell r="X47">
            <v>218</v>
          </cell>
        </row>
        <row r="48">
          <cell r="A48">
            <v>46</v>
          </cell>
          <cell r="B48">
            <v>37935</v>
          </cell>
          <cell r="C48">
            <v>37941</v>
          </cell>
          <cell r="E48">
            <v>46</v>
          </cell>
          <cell r="F48" t="str">
            <v>November</v>
          </cell>
          <cell r="H48">
            <v>46</v>
          </cell>
          <cell r="I48">
            <v>3</v>
          </cell>
          <cell r="K48">
            <v>46</v>
          </cell>
          <cell r="L48">
            <v>7</v>
          </cell>
          <cell r="N48">
            <v>46</v>
          </cell>
          <cell r="O48">
            <v>5</v>
          </cell>
          <cell r="T48">
            <v>46</v>
          </cell>
          <cell r="U48">
            <v>15</v>
          </cell>
          <cell r="W48">
            <v>46</v>
          </cell>
          <cell r="X48">
            <v>223</v>
          </cell>
        </row>
        <row r="49">
          <cell r="A49">
            <v>47</v>
          </cell>
          <cell r="B49">
            <v>37942</v>
          </cell>
          <cell r="C49">
            <v>37948</v>
          </cell>
          <cell r="E49">
            <v>47</v>
          </cell>
          <cell r="F49" t="str">
            <v>November</v>
          </cell>
          <cell r="H49">
            <v>47</v>
          </cell>
          <cell r="I49">
            <v>4</v>
          </cell>
          <cell r="K49">
            <v>47</v>
          </cell>
          <cell r="L49">
            <v>8</v>
          </cell>
          <cell r="N49">
            <v>47</v>
          </cell>
          <cell r="O49">
            <v>5</v>
          </cell>
          <cell r="T49">
            <v>47</v>
          </cell>
          <cell r="U49">
            <v>20</v>
          </cell>
          <cell r="W49">
            <v>47</v>
          </cell>
          <cell r="X49">
            <v>228</v>
          </cell>
        </row>
        <row r="50">
          <cell r="A50">
            <v>48</v>
          </cell>
          <cell r="B50">
            <v>37949</v>
          </cell>
          <cell r="C50">
            <v>37955</v>
          </cell>
          <cell r="E50">
            <v>48</v>
          </cell>
          <cell r="F50" t="str">
            <v>December</v>
          </cell>
          <cell r="H50">
            <v>48</v>
          </cell>
          <cell r="I50">
            <v>1</v>
          </cell>
          <cell r="K50">
            <v>48</v>
          </cell>
          <cell r="L50">
            <v>9</v>
          </cell>
          <cell r="N50">
            <v>48</v>
          </cell>
          <cell r="O50">
            <v>3</v>
          </cell>
          <cell r="T50">
            <v>48</v>
          </cell>
          <cell r="U50">
            <v>3</v>
          </cell>
          <cell r="W50">
            <v>48</v>
          </cell>
          <cell r="X50">
            <v>231</v>
          </cell>
        </row>
        <row r="51">
          <cell r="A51">
            <v>49</v>
          </cell>
          <cell r="B51">
            <v>37956</v>
          </cell>
          <cell r="C51">
            <v>37962</v>
          </cell>
          <cell r="E51">
            <v>49</v>
          </cell>
          <cell r="F51" t="str">
            <v>December</v>
          </cell>
          <cell r="H51">
            <v>49</v>
          </cell>
          <cell r="I51">
            <v>2</v>
          </cell>
          <cell r="K51">
            <v>49</v>
          </cell>
          <cell r="L51">
            <v>10</v>
          </cell>
          <cell r="N51">
            <v>49</v>
          </cell>
          <cell r="O51">
            <v>5</v>
          </cell>
          <cell r="T51">
            <v>49</v>
          </cell>
          <cell r="U51">
            <v>8</v>
          </cell>
          <cell r="W51">
            <v>49</v>
          </cell>
          <cell r="X51">
            <v>236</v>
          </cell>
        </row>
        <row r="52">
          <cell r="A52">
            <v>50</v>
          </cell>
          <cell r="B52">
            <v>37963</v>
          </cell>
          <cell r="C52">
            <v>37969</v>
          </cell>
          <cell r="E52">
            <v>50</v>
          </cell>
          <cell r="F52" t="str">
            <v>December</v>
          </cell>
          <cell r="H52">
            <v>50</v>
          </cell>
          <cell r="I52">
            <v>3</v>
          </cell>
          <cell r="K52">
            <v>50</v>
          </cell>
          <cell r="L52">
            <v>11</v>
          </cell>
          <cell r="N52">
            <v>50</v>
          </cell>
          <cell r="O52">
            <v>5</v>
          </cell>
          <cell r="T52">
            <v>50</v>
          </cell>
          <cell r="U52">
            <v>13</v>
          </cell>
          <cell r="W52">
            <v>50</v>
          </cell>
          <cell r="X52">
            <v>241</v>
          </cell>
        </row>
        <row r="53">
          <cell r="A53">
            <v>51</v>
          </cell>
          <cell r="B53">
            <v>37970</v>
          </cell>
          <cell r="C53">
            <v>37976</v>
          </cell>
          <cell r="E53">
            <v>51</v>
          </cell>
          <cell r="F53" t="str">
            <v>December</v>
          </cell>
          <cell r="H53">
            <v>51</v>
          </cell>
          <cell r="I53">
            <v>4</v>
          </cell>
          <cell r="K53">
            <v>51</v>
          </cell>
          <cell r="L53">
            <v>12</v>
          </cell>
          <cell r="N53">
            <v>51</v>
          </cell>
          <cell r="O53">
            <v>5</v>
          </cell>
          <cell r="T53">
            <v>51</v>
          </cell>
          <cell r="U53">
            <v>18</v>
          </cell>
          <cell r="W53">
            <v>51</v>
          </cell>
          <cell r="X53">
            <v>246</v>
          </cell>
        </row>
        <row r="54">
          <cell r="A54">
            <v>52</v>
          </cell>
          <cell r="B54">
            <v>37977</v>
          </cell>
          <cell r="C54">
            <v>37986</v>
          </cell>
          <cell r="E54">
            <v>52</v>
          </cell>
          <cell r="F54" t="str">
            <v>December</v>
          </cell>
          <cell r="H54">
            <v>52</v>
          </cell>
          <cell r="I54">
            <v>5</v>
          </cell>
          <cell r="K54">
            <v>52</v>
          </cell>
          <cell r="L54">
            <v>13</v>
          </cell>
          <cell r="N54">
            <v>52</v>
          </cell>
          <cell r="O54">
            <v>6</v>
          </cell>
          <cell r="T54">
            <v>52</v>
          </cell>
          <cell r="U54">
            <v>24</v>
          </cell>
          <cell r="W54">
            <v>52</v>
          </cell>
          <cell r="X54">
            <v>252</v>
          </cell>
        </row>
      </sheetData>
      <sheetData sheetId="22"/>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C"/>
      <sheetName val="Parameters"/>
      <sheetName val="List"/>
      <sheetName val="KWC Template"/>
      <sheetName val="KWC BLANK"/>
      <sheetName val="PacSales"/>
    </sheetNames>
    <sheetDataSet>
      <sheetData sheetId="0"/>
      <sheetData sheetId="1">
        <row r="5">
          <cell r="A5" t="str">
            <v>Distributor - Diamond</v>
          </cell>
        </row>
        <row r="6">
          <cell r="A6" t="str">
            <v>Distributor - Titanium</v>
          </cell>
        </row>
        <row r="7">
          <cell r="A7" t="str">
            <v>Showroom - Journey</v>
          </cell>
        </row>
        <row r="8">
          <cell r="A8" t="str">
            <v>Showroom - Elite</v>
          </cell>
        </row>
        <row r="9">
          <cell r="A9" t="str">
            <v>Showroom - Premier</v>
          </cell>
        </row>
        <row r="10">
          <cell r="A10" t="str">
            <v>Showroom - Standard</v>
          </cell>
        </row>
        <row r="11">
          <cell r="A11" t="str">
            <v>Forte</v>
          </cell>
        </row>
      </sheetData>
      <sheetData sheetId="2"/>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Purchases"/>
      <sheetName val="Dec 31, 2011 Inventory"/>
      <sheetName val="Mar 31 Inv"/>
      <sheetName val="Jun 30 Inv"/>
      <sheetName val="Sep Inv"/>
      <sheetName val="Dec Inv"/>
      <sheetName val="YTD Purchases"/>
    </sheetNames>
    <sheetDataSet>
      <sheetData sheetId="0"/>
      <sheetData sheetId="1"/>
      <sheetData sheetId="2"/>
      <sheetData sheetId="3"/>
      <sheetData sheetId="4"/>
      <sheetData sheetId="5"/>
      <sheetData sheetId="6">
        <row r="2154">
          <cell r="L2154">
            <v>1463.36</v>
          </cell>
        </row>
        <row r="4695">
          <cell r="L4695">
            <v>6554.5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Details - English"/>
      <sheetName val="Model"/>
      <sheetName val="Dealers"/>
      <sheetName val="Terms and Conditions"/>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KE Template"/>
      <sheetName val="Parameters"/>
      <sheetName val="Programs 2019"/>
      <sheetName val="PacSales"/>
      <sheetName val="Coral Gables Plumbing"/>
      <sheetName val="Pirch"/>
      <sheetName val="no proposed pg"/>
      <sheetName val="FRANKE&amp;KWC Sales"/>
      <sheetName val="Sheet3"/>
      <sheetName val="CLOSED"/>
      <sheetName val="FRANKE QUAL"/>
      <sheetName val="FRANKE TOTAL"/>
      <sheetName val="KWC QUAL"/>
      <sheetName val="KWC TOTAL"/>
      <sheetName val="2018"/>
      <sheetName val="FORTE"/>
      <sheetName val="PacSales (2)"/>
      <sheetName val="Sheet7"/>
      <sheetName val="EMAILS"/>
      <sheetName val="AD BUYING GRP"/>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row>
        <row r="5">
          <cell r="F5" t="str">
            <v>FRANKE</v>
          </cell>
        </row>
        <row r="6">
          <cell r="A6" t="str">
            <v>Customer Identity</v>
          </cell>
          <cell r="F6" t="str">
            <v>Programming</v>
          </cell>
        </row>
        <row r="7">
          <cell r="A7" t="str">
            <v>Customer Name</v>
          </cell>
          <cell r="B7" t="str">
            <v>Customer Number</v>
          </cell>
          <cell r="C7" t="str">
            <v>Region</v>
          </cell>
          <cell r="D7" t="str">
            <v>Customer Type</v>
          </cell>
          <cell r="E7" t="str">
            <v>PBS Customer Group 2018</v>
          </cell>
          <cell r="F7" t="str">
            <v>Program 2018</v>
          </cell>
          <cell r="G7" t="str">
            <v>Sales Potential 2018 Franke</v>
          </cell>
          <cell r="H7" t="str">
            <v>Sales potential
Long-term Franke</v>
          </cell>
          <cell r="I7" t="str">
            <v>FRANKE Qualifying Sales</v>
          </cell>
          <cell r="J7" t="str">
            <v>FRANKE Total Sales  (w/ JQ &amp; DSP)</v>
          </cell>
          <cell r="K7" t="str">
            <v>KWC Qualifying Sales</v>
          </cell>
          <cell r="L7" t="str">
            <v>KWC Total Sales (w/ JQ &amp; DSP)</v>
          </cell>
          <cell r="M7" t="str">
            <v>TOTAL Qualifying Sales</v>
          </cell>
          <cell r="N7" t="str">
            <v>TOTAL Sales (w/ JQ &amp; DSP)</v>
          </cell>
          <cell r="O7" t="str">
            <v>Program Proposal 2019</v>
          </cell>
        </row>
        <row r="8">
          <cell r="A8" t="str">
            <v>ACERO BELLA</v>
          </cell>
          <cell r="B8" t="str">
            <v>24000-236419</v>
          </cell>
          <cell r="C8" t="str">
            <v>Central</v>
          </cell>
          <cell r="D8" t="str">
            <v>WHOLESALE</v>
          </cell>
          <cell r="E8" t="str">
            <v>FSS-KSS</v>
          </cell>
          <cell r="F8" t="str">
            <v>F - Distributor - Titanium</v>
          </cell>
          <cell r="G8">
            <v>250000</v>
          </cell>
          <cell r="H8">
            <v>300000</v>
          </cell>
          <cell r="I8">
            <v>6101.4000000000005</v>
          </cell>
          <cell r="J8">
            <v>6101.4000000000005</v>
          </cell>
          <cell r="K8">
            <v>1000.37</v>
          </cell>
          <cell r="L8">
            <v>1000.37</v>
          </cell>
          <cell r="M8">
            <v>7101.77</v>
          </cell>
          <cell r="N8">
            <v>7101.77</v>
          </cell>
          <cell r="O8" t="str">
            <v>Partner - Basic</v>
          </cell>
        </row>
        <row r="9">
          <cell r="A9" t="str">
            <v>Advance Plumbing &amp; Heating</v>
          </cell>
          <cell r="B9" t="str">
            <v>24000-010800</v>
          </cell>
          <cell r="C9" t="str">
            <v>Central</v>
          </cell>
          <cell r="D9" t="str">
            <v>WHOLESALE</v>
          </cell>
          <cell r="E9" t="str">
            <v>FDT-FORTE</v>
          </cell>
          <cell r="F9" t="str">
            <v>F - Distributor - Titanium</v>
          </cell>
          <cell r="G9">
            <v>250000</v>
          </cell>
          <cell r="H9">
            <v>300000</v>
          </cell>
          <cell r="I9">
            <v>119168.71</v>
          </cell>
          <cell r="J9">
            <v>119371.84000000001</v>
          </cell>
          <cell r="K9">
            <v>3640.6099999999997</v>
          </cell>
          <cell r="L9">
            <v>3640.6099999999997</v>
          </cell>
          <cell r="M9">
            <v>122809.32</v>
          </cell>
          <cell r="N9">
            <v>123012.45000000001</v>
          </cell>
          <cell r="O9" t="str">
            <v>Distributor - Chrome</v>
          </cell>
        </row>
        <row r="10">
          <cell r="A10" t="str">
            <v>ADVANTAGE PLUMBING GROUP</v>
          </cell>
          <cell r="B10" t="str">
            <v>24000-036850</v>
          </cell>
          <cell r="C10" t="str">
            <v>Central</v>
          </cell>
          <cell r="D10" t="str">
            <v>WHOLESALE</v>
          </cell>
          <cell r="E10" t="str">
            <v>FSS-FORTE</v>
          </cell>
          <cell r="F10" t="str">
            <v>F - Showroom - Standard</v>
          </cell>
          <cell r="G10">
            <v>25000</v>
          </cell>
          <cell r="H10">
            <v>25000</v>
          </cell>
          <cell r="I10">
            <v>69595.790000000023</v>
          </cell>
          <cell r="J10">
            <v>69595.790000000023</v>
          </cell>
          <cell r="K10">
            <v>16251.379999999996</v>
          </cell>
          <cell r="L10">
            <v>16251.379999999996</v>
          </cell>
          <cell r="M10">
            <v>85847.170000000013</v>
          </cell>
          <cell r="N10">
            <v>85847.170000000013</v>
          </cell>
          <cell r="O10" t="str">
            <v>Showroom - Premier</v>
          </cell>
        </row>
        <row r="11">
          <cell r="A11" t="str">
            <v>AIRSTREAM</v>
          </cell>
          <cell r="B11" t="str">
            <v>24000-926784</v>
          </cell>
          <cell r="C11" t="str">
            <v>Central</v>
          </cell>
          <cell r="D11" t="str">
            <v>WHOLESALE</v>
          </cell>
          <cell r="E11" t="str">
            <v>FS-STD</v>
          </cell>
          <cell r="F11" t="str">
            <v>F - Showroom - Standard</v>
          </cell>
          <cell r="I11">
            <v>12356.4</v>
          </cell>
          <cell r="J11">
            <v>97203.679999999978</v>
          </cell>
          <cell r="K11" t="str">
            <v>0</v>
          </cell>
          <cell r="L11" t="str">
            <v>0</v>
          </cell>
          <cell r="M11">
            <v>12356.4</v>
          </cell>
          <cell r="N11">
            <v>97203.679999999978</v>
          </cell>
          <cell r="O11" t="str">
            <v>Showroom - Standard</v>
          </cell>
        </row>
        <row r="12">
          <cell r="A12" t="str">
            <v>Marks Company, Inc DBA Anderson Electric &amp; Plumbing Supply</v>
          </cell>
          <cell r="B12" t="str">
            <v>24000-929172</v>
          </cell>
          <cell r="C12" t="str">
            <v>Central</v>
          </cell>
          <cell r="D12" t="str">
            <v>WHOLESALE</v>
          </cell>
          <cell r="E12" t="str">
            <v>FSS-KSS</v>
          </cell>
          <cell r="F12" t="str">
            <v>F - Showroom - Standard</v>
          </cell>
          <cell r="G12">
            <v>25000</v>
          </cell>
          <cell r="H12">
            <v>25000</v>
          </cell>
          <cell r="I12">
            <v>51993.499999999978</v>
          </cell>
          <cell r="J12">
            <v>53970.499999999985</v>
          </cell>
          <cell r="K12">
            <v>1445.4699999999998</v>
          </cell>
          <cell r="L12">
            <v>1445.4699999999998</v>
          </cell>
          <cell r="M12">
            <v>53438.969999999979</v>
          </cell>
          <cell r="N12">
            <v>55415.969999999987</v>
          </cell>
          <cell r="O12" t="str">
            <v>Showroom - Standard</v>
          </cell>
        </row>
        <row r="13">
          <cell r="A13" t="str">
            <v>Apex Supply</v>
          </cell>
          <cell r="B13" t="str">
            <v>24000-011950</v>
          </cell>
          <cell r="C13" t="str">
            <v>Central</v>
          </cell>
          <cell r="D13" t="str">
            <v>WHOLESALE</v>
          </cell>
          <cell r="E13" t="str">
            <v>FSS-KSS</v>
          </cell>
          <cell r="F13" t="str">
            <v>F - Showroom - Standard</v>
          </cell>
          <cell r="G13">
            <v>25000</v>
          </cell>
          <cell r="H13">
            <v>25000</v>
          </cell>
          <cell r="I13">
            <v>2050.9700000000003</v>
          </cell>
          <cell r="J13">
            <v>2050.9700000000003</v>
          </cell>
          <cell r="K13" t="str">
            <v>0</v>
          </cell>
          <cell r="L13" t="str">
            <v>0</v>
          </cell>
          <cell r="M13">
            <v>2050.9700000000003</v>
          </cell>
          <cell r="N13">
            <v>2050.9700000000003</v>
          </cell>
          <cell r="O13" t="str">
            <v>Showroom - Standard</v>
          </cell>
        </row>
        <row r="14">
          <cell r="A14" t="str">
            <v>Atlas Supply Co, Inc.</v>
          </cell>
          <cell r="B14" t="str">
            <v>24000-012812</v>
          </cell>
          <cell r="C14" t="str">
            <v>Central</v>
          </cell>
          <cell r="D14" t="str">
            <v>WHOLESALE</v>
          </cell>
          <cell r="E14" t="str">
            <v>FSS-KSS</v>
          </cell>
          <cell r="F14" t="str">
            <v>F - Showroom - Standard</v>
          </cell>
          <cell r="G14">
            <v>25000</v>
          </cell>
          <cell r="H14">
            <v>25000</v>
          </cell>
          <cell r="I14">
            <v>51993.499999999978</v>
          </cell>
          <cell r="J14">
            <v>53970.499999999985</v>
          </cell>
          <cell r="K14">
            <v>1445.4699999999998</v>
          </cell>
          <cell r="L14">
            <v>1445.4699999999998</v>
          </cell>
          <cell r="M14">
            <v>53438.969999999979</v>
          </cell>
          <cell r="N14">
            <v>55415.969999999987</v>
          </cell>
          <cell r="O14" t="str">
            <v>Showroom - Standard</v>
          </cell>
        </row>
        <row r="15">
          <cell r="A15" t="str">
            <v>AUBURN SUPPLY CO.</v>
          </cell>
          <cell r="B15" t="str">
            <v>24000-014904</v>
          </cell>
          <cell r="C15" t="str">
            <v>Central</v>
          </cell>
          <cell r="D15" t="str">
            <v>WHOLESALE</v>
          </cell>
          <cell r="E15" t="str">
            <v>FS-STD</v>
          </cell>
          <cell r="F15" t="str">
            <v>F - Showroom - Standard</v>
          </cell>
          <cell r="G15">
            <v>25000</v>
          </cell>
          <cell r="H15">
            <v>25000</v>
          </cell>
          <cell r="I15">
            <v>1277.3800000000001</v>
          </cell>
          <cell r="J15">
            <v>3998.2799999999993</v>
          </cell>
          <cell r="K15" t="str">
            <v>0</v>
          </cell>
          <cell r="L15" t="str">
            <v>0</v>
          </cell>
          <cell r="M15">
            <v>1277.3800000000001</v>
          </cell>
          <cell r="N15">
            <v>3998.2799999999993</v>
          </cell>
          <cell r="O15" t="str">
            <v>Partner - Basic</v>
          </cell>
        </row>
        <row r="16">
          <cell r="A16" t="str">
            <v>BANNER PLUMBING SUPPLY CO.</v>
          </cell>
          <cell r="B16" t="str">
            <v>24000-015325</v>
          </cell>
          <cell r="C16" t="str">
            <v>Central</v>
          </cell>
          <cell r="D16" t="str">
            <v>WHOLESALE</v>
          </cell>
          <cell r="E16" t="str">
            <v>FSE-KSS</v>
          </cell>
          <cell r="F16" t="str">
            <v>F - Showroom - Premier</v>
          </cell>
          <cell r="G16">
            <v>100000</v>
          </cell>
          <cell r="H16">
            <v>100000</v>
          </cell>
          <cell r="I16">
            <v>101205.57999999999</v>
          </cell>
          <cell r="J16">
            <v>101205.57999999999</v>
          </cell>
          <cell r="K16">
            <v>3953.2699999999995</v>
          </cell>
          <cell r="L16">
            <v>4358.2699999999995</v>
          </cell>
          <cell r="M16">
            <v>105158.84999999999</v>
          </cell>
          <cell r="N16">
            <v>105563.84999999999</v>
          </cell>
          <cell r="O16" t="str">
            <v>Showroom - Premier</v>
          </cell>
        </row>
        <row r="17">
          <cell r="A17" t="str">
            <v>BATHS OF AMERICA</v>
          </cell>
          <cell r="B17" t="str">
            <v>24000-924197</v>
          </cell>
          <cell r="C17" t="str">
            <v>Central</v>
          </cell>
          <cell r="D17" t="str">
            <v>WHOLESALE</v>
          </cell>
          <cell r="E17" t="str">
            <v>FSS-KSS</v>
          </cell>
          <cell r="F17" t="str">
            <v>Closed</v>
          </cell>
          <cell r="G17">
            <v>25000</v>
          </cell>
          <cell r="H17">
            <v>25000</v>
          </cell>
          <cell r="I17">
            <v>2329.35</v>
          </cell>
          <cell r="J17">
            <v>2329.35</v>
          </cell>
          <cell r="K17" t="str">
            <v>Close</v>
          </cell>
          <cell r="L17" t="str">
            <v>Closure Letter Created 1.14.19</v>
          </cell>
          <cell r="M17">
            <v>24705.419999999995</v>
          </cell>
          <cell r="N17" t="str">
            <v>24000-220600</v>
          </cell>
          <cell r="O17" t="str">
            <v>Showroom - Standard</v>
          </cell>
        </row>
        <row r="18">
          <cell r="A18" t="str">
            <v>Briggs Inc of Omaha</v>
          </cell>
          <cell r="B18" t="str">
            <v>24000-021903</v>
          </cell>
          <cell r="C18" t="str">
            <v>Central</v>
          </cell>
          <cell r="D18" t="str">
            <v>WHOLESALE</v>
          </cell>
          <cell r="E18" t="str">
            <v>FSS-FORTE</v>
          </cell>
          <cell r="F18" t="str">
            <v>F - Showroom - Standard</v>
          </cell>
          <cell r="G18">
            <v>25000</v>
          </cell>
          <cell r="H18">
            <v>25000</v>
          </cell>
          <cell r="I18">
            <v>4067.0800000000004</v>
          </cell>
          <cell r="J18">
            <v>4067.0800000000004</v>
          </cell>
          <cell r="K18">
            <v>866.30000000000007</v>
          </cell>
          <cell r="L18">
            <v>866.30000000000007</v>
          </cell>
          <cell r="M18">
            <v>4933.38</v>
          </cell>
          <cell r="N18">
            <v>4933.38</v>
          </cell>
          <cell r="O18" t="str">
            <v>Partner - Basic</v>
          </cell>
        </row>
        <row r="19">
          <cell r="A19" t="str">
            <v>Burlington Building Materials</v>
          </cell>
          <cell r="B19" t="str">
            <v>24000-927963</v>
          </cell>
          <cell r="C19" t="str">
            <v>Central</v>
          </cell>
          <cell r="D19" t="str">
            <v>WHOLESALE</v>
          </cell>
          <cell r="E19" t="str">
            <v>FS-STD</v>
          </cell>
          <cell r="F19" t="str">
            <v>F - Showroom - Standard</v>
          </cell>
          <cell r="G19">
            <v>75000</v>
          </cell>
          <cell r="H19">
            <v>100000</v>
          </cell>
          <cell r="I19" t="str">
            <v>0</v>
          </cell>
          <cell r="J19" t="str">
            <v>0</v>
          </cell>
          <cell r="K19" t="str">
            <v>0</v>
          </cell>
          <cell r="L19" t="str">
            <v>0</v>
          </cell>
          <cell r="M19">
            <v>0</v>
          </cell>
          <cell r="N19">
            <v>0</v>
          </cell>
          <cell r="O19" t="str">
            <v>Showroom - Standard</v>
          </cell>
        </row>
        <row r="20">
          <cell r="A20" t="str">
            <v>CARR SUPPLY INC</v>
          </cell>
          <cell r="B20" t="str">
            <v>24000-925034</v>
          </cell>
          <cell r="C20" t="str">
            <v>Central</v>
          </cell>
          <cell r="D20" t="str">
            <v>WHOLESALE</v>
          </cell>
          <cell r="E20" t="str">
            <v>FS-STD</v>
          </cell>
          <cell r="F20" t="str">
            <v>F - Showroom - Standard</v>
          </cell>
          <cell r="G20">
            <v>25000</v>
          </cell>
          <cell r="H20">
            <v>40000</v>
          </cell>
          <cell r="I20">
            <v>24338.889999999996</v>
          </cell>
          <cell r="J20">
            <v>24588.89000000001</v>
          </cell>
          <cell r="K20">
            <v>366.53</v>
          </cell>
          <cell r="L20">
            <v>366.53</v>
          </cell>
          <cell r="M20">
            <v>24705.419999999995</v>
          </cell>
          <cell r="N20">
            <v>24955.420000000009</v>
          </cell>
          <cell r="O20" t="str">
            <v>Showroom - Standard</v>
          </cell>
        </row>
        <row r="21">
          <cell r="A21" t="str">
            <v>CENTRAL STATE SUPPLY</v>
          </cell>
          <cell r="B21" t="str">
            <v>24000-927032</v>
          </cell>
          <cell r="C21" t="str">
            <v>Central</v>
          </cell>
          <cell r="D21" t="str">
            <v>WHOLESALE</v>
          </cell>
          <cell r="E21" t="str">
            <v>FS-STD</v>
          </cell>
          <cell r="I21">
            <v>3000</v>
          </cell>
          <cell r="J21">
            <v>16947.150000000001</v>
          </cell>
          <cell r="K21" t="str">
            <v>0</v>
          </cell>
          <cell r="L21" t="str">
            <v>0</v>
          </cell>
          <cell r="M21">
            <v>3000</v>
          </cell>
          <cell r="N21">
            <v>16947.150000000001</v>
          </cell>
          <cell r="O21" t="str">
            <v>Showroom - Standard</v>
          </cell>
        </row>
        <row r="22">
          <cell r="A22" t="str">
            <v>COBURN COMPANY OF SHREVPORT</v>
          </cell>
          <cell r="B22" t="str">
            <v>24000-024609</v>
          </cell>
          <cell r="C22" t="str">
            <v>Central</v>
          </cell>
          <cell r="D22" t="str">
            <v>WHOLESALE</v>
          </cell>
          <cell r="E22" t="str">
            <v>FSS-KSS</v>
          </cell>
          <cell r="F22" t="str">
            <v>F - Showroom - Standard</v>
          </cell>
          <cell r="G22">
            <v>25000</v>
          </cell>
          <cell r="H22">
            <v>25000</v>
          </cell>
          <cell r="I22">
            <v>5140.3600000000006</v>
          </cell>
          <cell r="J22">
            <v>5140.3600000000006</v>
          </cell>
          <cell r="K22" t="str">
            <v>0</v>
          </cell>
          <cell r="L22" t="str">
            <v>0</v>
          </cell>
          <cell r="M22">
            <v>5140.3600000000006</v>
          </cell>
          <cell r="N22">
            <v>5140.3600000000006</v>
          </cell>
          <cell r="O22" t="str">
            <v>Partner - Basic</v>
          </cell>
        </row>
        <row r="23">
          <cell r="A23" t="str">
            <v>Crawford Supply</v>
          </cell>
          <cell r="B23" t="str">
            <v>24000-016487</v>
          </cell>
          <cell r="C23" t="str">
            <v>Central</v>
          </cell>
          <cell r="D23" t="str">
            <v>WHOLESALE</v>
          </cell>
          <cell r="E23" t="str">
            <v>FDT-KSS</v>
          </cell>
          <cell r="F23" t="str">
            <v>F - Distributor - Titanium</v>
          </cell>
          <cell r="G23">
            <v>250000</v>
          </cell>
          <cell r="H23">
            <v>250000</v>
          </cell>
          <cell r="I23">
            <v>151453.57999999981</v>
          </cell>
          <cell r="J23">
            <v>152850.32999999984</v>
          </cell>
          <cell r="K23">
            <v>4854.3999999999996</v>
          </cell>
          <cell r="L23">
            <v>4854.3999999999996</v>
          </cell>
          <cell r="M23">
            <v>156307.97999999981</v>
          </cell>
          <cell r="N23">
            <v>157704.72999999984</v>
          </cell>
          <cell r="O23" t="str">
            <v>Distributor - Chrome</v>
          </cell>
        </row>
        <row r="24">
          <cell r="A24" t="str">
            <v>CRESCENT PLUMBING SUPPLY COMPANY</v>
          </cell>
          <cell r="B24" t="str">
            <v>24000-033769</v>
          </cell>
          <cell r="C24" t="str">
            <v>Central</v>
          </cell>
          <cell r="D24" t="str">
            <v>WHOLESALE</v>
          </cell>
          <cell r="E24" t="str">
            <v>FSS-KSS</v>
          </cell>
          <cell r="F24" t="str">
            <v>F - Showroom - Standard</v>
          </cell>
          <cell r="G24">
            <v>25000</v>
          </cell>
          <cell r="H24">
            <v>25000</v>
          </cell>
          <cell r="I24">
            <v>3166.06</v>
          </cell>
          <cell r="J24">
            <v>3166.06</v>
          </cell>
          <cell r="K24">
            <v>0</v>
          </cell>
          <cell r="L24">
            <v>0</v>
          </cell>
          <cell r="M24">
            <v>0</v>
          </cell>
          <cell r="N24">
            <v>3166.06</v>
          </cell>
          <cell r="O24" t="str">
            <v>Partner - Basic</v>
          </cell>
        </row>
        <row r="25">
          <cell r="A25" t="str">
            <v>Dakota Supply Group</v>
          </cell>
          <cell r="B25" t="str">
            <v>24000-026036</v>
          </cell>
          <cell r="C25" t="str">
            <v>Central</v>
          </cell>
          <cell r="D25" t="str">
            <v>WHOLESALE</v>
          </cell>
          <cell r="E25" t="str">
            <v>FSS-KSS</v>
          </cell>
          <cell r="F25" t="str">
            <v>F - Showroom - Standard</v>
          </cell>
          <cell r="G25">
            <v>25000</v>
          </cell>
          <cell r="H25">
            <v>50000</v>
          </cell>
          <cell r="I25">
            <v>5453.65</v>
          </cell>
          <cell r="J25">
            <v>5453.65</v>
          </cell>
          <cell r="K25">
            <v>766.63</v>
          </cell>
          <cell r="L25">
            <v>766.63</v>
          </cell>
          <cell r="M25">
            <v>6220.28</v>
          </cell>
          <cell r="N25">
            <v>6220.28</v>
          </cell>
          <cell r="O25" t="str">
            <v>Showroom - Standard</v>
          </cell>
        </row>
        <row r="26">
          <cell r="A26" t="str">
            <v>Edelman Plumbing Supply, Inc.</v>
          </cell>
          <cell r="B26" t="str">
            <v>24000-050600</v>
          </cell>
          <cell r="C26" t="str">
            <v>Central</v>
          </cell>
          <cell r="D26" t="str">
            <v>WHOLESALE</v>
          </cell>
          <cell r="E26" t="str">
            <v>FSP-FORTE</v>
          </cell>
          <cell r="F26" t="str">
            <v>F - Showroom - Premier</v>
          </cell>
          <cell r="G26">
            <v>75000</v>
          </cell>
          <cell r="H26">
            <v>75000</v>
          </cell>
          <cell r="I26">
            <v>86581.219999999958</v>
          </cell>
          <cell r="J26">
            <v>87461.969999999972</v>
          </cell>
          <cell r="K26">
            <v>6574.9600000000009</v>
          </cell>
          <cell r="L26">
            <v>6574.9600000000009</v>
          </cell>
          <cell r="M26">
            <v>93156.179999999964</v>
          </cell>
          <cell r="N26">
            <v>94036.929999999978</v>
          </cell>
          <cell r="O26" t="str">
            <v>Showroom - Premier</v>
          </cell>
        </row>
        <row r="27">
          <cell r="A27" t="str">
            <v>ELEGANT ADDITION</v>
          </cell>
          <cell r="B27" t="str">
            <v>24000-137262</v>
          </cell>
          <cell r="C27" t="str">
            <v>Central</v>
          </cell>
          <cell r="D27" t="str">
            <v>WHOLESALE</v>
          </cell>
          <cell r="E27" t="str">
            <v>FSS-KSS</v>
          </cell>
          <cell r="F27" t="str">
            <v>F - Showroom - Standard</v>
          </cell>
          <cell r="G27">
            <v>25000</v>
          </cell>
          <cell r="H27">
            <v>25000</v>
          </cell>
          <cell r="I27">
            <v>27779.400000000009</v>
          </cell>
          <cell r="J27">
            <v>28755.050000000014</v>
          </cell>
          <cell r="K27">
            <v>3609.17</v>
          </cell>
          <cell r="L27">
            <v>3804.1800000000003</v>
          </cell>
          <cell r="M27">
            <v>31388.570000000007</v>
          </cell>
          <cell r="N27">
            <v>32559.230000000014</v>
          </cell>
          <cell r="O27" t="str">
            <v>Showroom - Standard</v>
          </cell>
        </row>
        <row r="28">
          <cell r="A28" t="str">
            <v>FABRICATORS SUPPLY INC.</v>
          </cell>
          <cell r="B28" t="str">
            <v>24000-017935</v>
          </cell>
          <cell r="C28" t="str">
            <v>Central</v>
          </cell>
          <cell r="D28" t="str">
            <v>WHOLESALE</v>
          </cell>
          <cell r="E28" t="str">
            <v>FS-PREMIER</v>
          </cell>
          <cell r="F28" t="str">
            <v>F - Showroom - Premier</v>
          </cell>
          <cell r="G28">
            <v>25000</v>
          </cell>
          <cell r="H28">
            <v>75000</v>
          </cell>
          <cell r="I28">
            <v>125996.12</v>
          </cell>
          <cell r="J28">
            <v>127175.18000000001</v>
          </cell>
          <cell r="K28" t="str">
            <v>0</v>
          </cell>
          <cell r="L28" t="str">
            <v>0</v>
          </cell>
          <cell r="M28">
            <v>125996.12</v>
          </cell>
          <cell r="N28">
            <v>127175.18000000001</v>
          </cell>
          <cell r="O28" t="str">
            <v>Showroom - Standard</v>
          </cell>
        </row>
        <row r="29">
          <cell r="A29" t="str">
            <v>Fairmont Homes LLC dba CAVCO Industries, Inc</v>
          </cell>
          <cell r="B29" t="str">
            <v>24000-924178</v>
          </cell>
          <cell r="C29" t="str">
            <v>Central</v>
          </cell>
          <cell r="D29" t="str">
            <v>WHOLESALE</v>
          </cell>
          <cell r="E29" t="str">
            <v>FS-STD</v>
          </cell>
          <cell r="F29" t="str">
            <v>F - Showroom - Standard</v>
          </cell>
          <cell r="G29">
            <v>10000</v>
          </cell>
          <cell r="H29">
            <v>25000</v>
          </cell>
          <cell r="I29">
            <v>26393.850000000002</v>
          </cell>
          <cell r="J29">
            <v>26393.850000000002</v>
          </cell>
          <cell r="K29" t="str">
            <v>0</v>
          </cell>
          <cell r="L29" t="str">
            <v>0</v>
          </cell>
          <cell r="M29">
            <v>26393.850000000002</v>
          </cell>
          <cell r="N29">
            <v>26393.850000000002</v>
          </cell>
          <cell r="O29" t="str">
            <v>Showroom - Standard</v>
          </cell>
        </row>
        <row r="30">
          <cell r="A30" t="str">
            <v>Harry Cooper Supply Co</v>
          </cell>
          <cell r="B30" t="str">
            <v>24000-191926</v>
          </cell>
          <cell r="C30" t="str">
            <v>Central</v>
          </cell>
          <cell r="D30" t="str">
            <v>WHOLESALE</v>
          </cell>
          <cell r="E30" t="str">
            <v>FSS-KSS</v>
          </cell>
          <cell r="F30" t="str">
            <v>F - Showroom - Standard</v>
          </cell>
          <cell r="I30">
            <v>5775.3500000000013</v>
          </cell>
          <cell r="J30">
            <v>13460.199999999983</v>
          </cell>
          <cell r="K30" t="str">
            <v>0</v>
          </cell>
          <cell r="L30" t="str">
            <v>0</v>
          </cell>
          <cell r="M30">
            <v>5775.3500000000013</v>
          </cell>
          <cell r="N30">
            <v>13460.199999999983</v>
          </cell>
          <cell r="O30" t="str">
            <v>Partner - Basic</v>
          </cell>
        </row>
        <row r="31">
          <cell r="A31" t="str">
            <v>HOLLYWOOD BUILDERS HARDWARE CO</v>
          </cell>
          <cell r="B31" t="str">
            <v>24000-019671</v>
          </cell>
          <cell r="C31" t="str">
            <v>Central</v>
          </cell>
          <cell r="D31" t="str">
            <v>WHOLESALE</v>
          </cell>
          <cell r="E31" t="str">
            <v>TURQK405</v>
          </cell>
          <cell r="F31" t="str">
            <v>F - Showroom - Standard</v>
          </cell>
          <cell r="G31">
            <v>25000</v>
          </cell>
          <cell r="H31">
            <v>25000</v>
          </cell>
          <cell r="I31">
            <v>12817.289999999999</v>
          </cell>
          <cell r="J31">
            <v>12817.289999999999</v>
          </cell>
          <cell r="K31">
            <v>71.699999999999974</v>
          </cell>
          <cell r="L31">
            <v>71.699999999999974</v>
          </cell>
          <cell r="M31">
            <v>12888.99</v>
          </cell>
          <cell r="N31">
            <v>12888.99</v>
          </cell>
          <cell r="O31" t="str">
            <v>Showroom - Standard</v>
          </cell>
        </row>
        <row r="32">
          <cell r="A32" t="str">
            <v>HOWARDS KITCHEN STUDIO</v>
          </cell>
          <cell r="B32" t="str">
            <v>24000-924981</v>
          </cell>
          <cell r="C32" t="str">
            <v>Central</v>
          </cell>
          <cell r="D32" t="str">
            <v>WHOLESALE</v>
          </cell>
          <cell r="E32" t="str">
            <v>FS-STD</v>
          </cell>
          <cell r="F32" t="str">
            <v>F - Showroom - Standard</v>
          </cell>
          <cell r="G32">
            <v>20000</v>
          </cell>
          <cell r="H32">
            <v>25000</v>
          </cell>
          <cell r="I32">
            <v>10076.229999999996</v>
          </cell>
          <cell r="J32">
            <v>10237.229999999996</v>
          </cell>
          <cell r="K32" t="str">
            <v>0</v>
          </cell>
          <cell r="L32" t="str">
            <v>0</v>
          </cell>
          <cell r="M32">
            <v>10076.229999999996</v>
          </cell>
          <cell r="N32">
            <v>10237.229999999996</v>
          </cell>
          <cell r="O32" t="str">
            <v>BKBG</v>
          </cell>
        </row>
        <row r="33">
          <cell r="A33" t="str">
            <v>Inside Out Kitchen &amp; Bath</v>
          </cell>
          <cell r="B33" t="str">
            <v>24000-927880</v>
          </cell>
          <cell r="C33" t="str">
            <v>Central</v>
          </cell>
          <cell r="D33" t="str">
            <v>WHOLESALE</v>
          </cell>
          <cell r="E33" t="str">
            <v>FS-STD</v>
          </cell>
          <cell r="F33" t="str">
            <v>F - Showroom - Standard</v>
          </cell>
          <cell r="G33">
            <v>10000</v>
          </cell>
          <cell r="H33">
            <v>25000</v>
          </cell>
          <cell r="I33">
            <v>5957.2299999999977</v>
          </cell>
          <cell r="J33">
            <v>9335.6700000000019</v>
          </cell>
          <cell r="K33" t="str">
            <v>0</v>
          </cell>
          <cell r="L33" t="str">
            <v>0</v>
          </cell>
          <cell r="M33">
            <v>5957.2299999999977</v>
          </cell>
          <cell r="N33">
            <v>9335.6700000000019</v>
          </cell>
          <cell r="O33" t="str">
            <v>Showroom - Standard</v>
          </cell>
        </row>
        <row r="34">
          <cell r="A34" t="str">
            <v>JH Larson Company</v>
          </cell>
          <cell r="B34" t="str">
            <v>24000-927846</v>
          </cell>
          <cell r="C34" t="str">
            <v>Central</v>
          </cell>
          <cell r="D34" t="str">
            <v>WHOLESALE</v>
          </cell>
          <cell r="E34" t="str">
            <v>FSS-KSS</v>
          </cell>
          <cell r="F34" t="str">
            <v>F - Showroom - Standard</v>
          </cell>
          <cell r="G34">
            <v>15000</v>
          </cell>
          <cell r="H34">
            <v>25000</v>
          </cell>
          <cell r="I34">
            <v>5775.3500000000013</v>
          </cell>
          <cell r="J34">
            <v>13460.199999999983</v>
          </cell>
          <cell r="K34" t="str">
            <v>0</v>
          </cell>
          <cell r="L34" t="str">
            <v>0</v>
          </cell>
          <cell r="M34">
            <v>5775.3500000000013</v>
          </cell>
          <cell r="N34">
            <v>13460.199999999983</v>
          </cell>
          <cell r="O34" t="str">
            <v>Showroom - Standard</v>
          </cell>
        </row>
        <row r="35">
          <cell r="A35" t="str">
            <v>K&amp;B GALLERIES LTD</v>
          </cell>
          <cell r="B35" t="str">
            <v>24000-033779</v>
          </cell>
          <cell r="C35" t="str">
            <v>Central</v>
          </cell>
          <cell r="D35" t="str">
            <v>WHOLESALE</v>
          </cell>
          <cell r="E35" t="str">
            <v>FSP-FORTE</v>
          </cell>
          <cell r="F35" t="str">
            <v>F - Showroom - Standard</v>
          </cell>
          <cell r="G35">
            <v>25000</v>
          </cell>
          <cell r="H35">
            <v>25000</v>
          </cell>
          <cell r="I35">
            <v>13270.739999999991</v>
          </cell>
          <cell r="J35">
            <v>13270.739999999991</v>
          </cell>
          <cell r="K35">
            <v>4312.57</v>
          </cell>
          <cell r="L35">
            <v>4312.57</v>
          </cell>
          <cell r="M35">
            <v>17583.30999999999</v>
          </cell>
          <cell r="N35">
            <v>17583.30999999999</v>
          </cell>
          <cell r="O35" t="str">
            <v>Showroom - Standard</v>
          </cell>
        </row>
        <row r="36">
          <cell r="A36" t="str">
            <v>Keidel Supply Co Inc</v>
          </cell>
          <cell r="B36" t="str">
            <v>24000-924955</v>
          </cell>
          <cell r="C36" t="str">
            <v>Central</v>
          </cell>
          <cell r="D36" t="str">
            <v>WHOLESALE</v>
          </cell>
          <cell r="E36" t="str">
            <v>FS-STD</v>
          </cell>
          <cell r="F36" t="str">
            <v>F - Showroom - Standard</v>
          </cell>
          <cell r="G36">
            <v>25000</v>
          </cell>
          <cell r="H36">
            <v>25000</v>
          </cell>
          <cell r="I36">
            <v>13203.45</v>
          </cell>
          <cell r="J36">
            <v>14349.989999999994</v>
          </cell>
          <cell r="K36" t="str">
            <v>0</v>
          </cell>
          <cell r="L36" t="str">
            <v>0</v>
          </cell>
          <cell r="M36">
            <v>13203.45</v>
          </cell>
          <cell r="N36">
            <v>14349.989999999994</v>
          </cell>
          <cell r="O36" t="str">
            <v>Showroom - Standard</v>
          </cell>
        </row>
        <row r="37">
          <cell r="A37" t="str">
            <v>Lee Supply</v>
          </cell>
          <cell r="B37" t="str">
            <v>24000-925143</v>
          </cell>
          <cell r="C37" t="str">
            <v>Central</v>
          </cell>
          <cell r="D37" t="str">
            <v>WHOLESALE</v>
          </cell>
          <cell r="E37" t="str">
            <v>FS-STD</v>
          </cell>
          <cell r="F37" t="str">
            <v>F - Showroom - Standard</v>
          </cell>
          <cell r="G37">
            <v>20000</v>
          </cell>
          <cell r="H37">
            <v>40000</v>
          </cell>
          <cell r="I37">
            <v>16559.539999999994</v>
          </cell>
          <cell r="J37">
            <v>17793.289999999997</v>
          </cell>
          <cell r="K37" t="str">
            <v>0</v>
          </cell>
          <cell r="L37" t="str">
            <v>0</v>
          </cell>
          <cell r="M37">
            <v>16559.539999999994</v>
          </cell>
          <cell r="N37">
            <v>17793.289999999997</v>
          </cell>
          <cell r="O37" t="str">
            <v>Showroom - Standard</v>
          </cell>
        </row>
        <row r="38">
          <cell r="A38" t="str">
            <v>LEEPS SUPPLY COMPANY INC</v>
          </cell>
          <cell r="B38" t="str">
            <v>24000-021819</v>
          </cell>
          <cell r="C38" t="str">
            <v>Central</v>
          </cell>
          <cell r="D38" t="str">
            <v>WHOLESALE</v>
          </cell>
          <cell r="E38" t="str">
            <v>FS-STD</v>
          </cell>
          <cell r="F38" t="str">
            <v>F - Showroom - Standard</v>
          </cell>
          <cell r="G38">
            <v>15000</v>
          </cell>
          <cell r="H38">
            <v>25000</v>
          </cell>
          <cell r="I38">
            <v>12072.449999999997</v>
          </cell>
          <cell r="J38">
            <v>13624.579999999998</v>
          </cell>
          <cell r="K38" t="str">
            <v>0</v>
          </cell>
          <cell r="L38" t="str">
            <v>0</v>
          </cell>
          <cell r="M38">
            <v>12072.449999999997</v>
          </cell>
          <cell r="N38">
            <v>13624.579999999998</v>
          </cell>
          <cell r="O38" t="str">
            <v>Showroom - Standard</v>
          </cell>
        </row>
        <row r="39">
          <cell r="A39" t="str">
            <v>LIGHTING INC</v>
          </cell>
          <cell r="B39" t="str">
            <v>24000-021847</v>
          </cell>
          <cell r="C39" t="str">
            <v>Central</v>
          </cell>
          <cell r="D39" t="str">
            <v>WHOLESALE</v>
          </cell>
          <cell r="E39" t="str">
            <v>FSS-KSS</v>
          </cell>
          <cell r="F39" t="str">
            <v>F - Showroom - Standard</v>
          </cell>
          <cell r="G39">
            <v>25000</v>
          </cell>
          <cell r="H39">
            <v>25000</v>
          </cell>
          <cell r="I39">
            <v>12807.739999999996</v>
          </cell>
          <cell r="J39">
            <v>12807.739999999996</v>
          </cell>
          <cell r="K39">
            <v>271.45999999999998</v>
          </cell>
          <cell r="L39">
            <v>271.45999999999998</v>
          </cell>
          <cell r="M39">
            <v>13079.199999999995</v>
          </cell>
          <cell r="N39">
            <v>13079.199999999995</v>
          </cell>
          <cell r="O39" t="str">
            <v>Showroom - Standard</v>
          </cell>
        </row>
        <row r="40">
          <cell r="A40" t="str">
            <v>Locke Supply</v>
          </cell>
          <cell r="B40" t="str">
            <v>24000-928245</v>
          </cell>
          <cell r="C40" t="str">
            <v>Central</v>
          </cell>
          <cell r="D40" t="str">
            <v>WHOLESALE</v>
          </cell>
          <cell r="E40" t="str">
            <v>FS-STD</v>
          </cell>
          <cell r="F40" t="str">
            <v>F - Showroom - Standard</v>
          </cell>
          <cell r="G40">
            <v>50000</v>
          </cell>
          <cell r="H40">
            <v>75000</v>
          </cell>
          <cell r="I40">
            <v>600</v>
          </cell>
          <cell r="J40">
            <v>600</v>
          </cell>
          <cell r="K40" t="str">
            <v>0</v>
          </cell>
          <cell r="L40" t="str">
            <v>0</v>
          </cell>
          <cell r="M40">
            <v>600</v>
          </cell>
          <cell r="N40">
            <v>600</v>
          </cell>
          <cell r="O40" t="str">
            <v>Showroom - Standard</v>
          </cell>
        </row>
        <row r="41">
          <cell r="A41" t="str">
            <v>Maumee Supply Inc.</v>
          </cell>
          <cell r="B41" t="str">
            <v>24000-130220</v>
          </cell>
          <cell r="C41" t="str">
            <v>Central</v>
          </cell>
          <cell r="D41" t="str">
            <v>WHOLESALE</v>
          </cell>
          <cell r="E41" t="str">
            <v>FSS-KSS</v>
          </cell>
          <cell r="F41" t="str">
            <v>F - Showroom - Standard</v>
          </cell>
          <cell r="G41">
            <v>25000</v>
          </cell>
          <cell r="H41">
            <v>50000</v>
          </cell>
          <cell r="I41">
            <v>2922.5299999999993</v>
          </cell>
          <cell r="J41">
            <v>2922.5299999999993</v>
          </cell>
          <cell r="K41">
            <v>258.39</v>
          </cell>
          <cell r="L41">
            <v>258.39</v>
          </cell>
          <cell r="M41">
            <v>3180.9199999999992</v>
          </cell>
          <cell r="N41">
            <v>3180.9199999999992</v>
          </cell>
          <cell r="O41" t="str">
            <v>Partner - Basic</v>
          </cell>
        </row>
        <row r="42">
          <cell r="A42" t="str">
            <v>MICHAEL WANGER &amp; SONS, INC</v>
          </cell>
          <cell r="B42" t="str">
            <v>24000-926233</v>
          </cell>
          <cell r="C42" t="str">
            <v>Central</v>
          </cell>
          <cell r="D42" t="str">
            <v>WHOLESALE</v>
          </cell>
          <cell r="E42" t="str">
            <v>KS-STD</v>
          </cell>
          <cell r="F42" t="str">
            <v>F - Showroom - Standard</v>
          </cell>
          <cell r="I42" t="str">
            <v>0</v>
          </cell>
          <cell r="J42" t="str">
            <v>0</v>
          </cell>
          <cell r="K42">
            <v>9578.6099999999988</v>
          </cell>
          <cell r="L42">
            <v>9578.6099999999988</v>
          </cell>
          <cell r="M42">
            <v>9578.6099999999988</v>
          </cell>
          <cell r="N42">
            <v>9578.6099999999988</v>
          </cell>
          <cell r="O42" t="str">
            <v>Showroom - Standard</v>
          </cell>
        </row>
        <row r="43">
          <cell r="A43" t="str">
            <v>MIDWEST TILE MARBLE &amp; GRANITE</v>
          </cell>
          <cell r="B43" t="str">
            <v>24000-205529</v>
          </cell>
          <cell r="C43" t="str">
            <v>Central</v>
          </cell>
          <cell r="D43" t="str">
            <v>WHOLESALE</v>
          </cell>
          <cell r="E43" t="str">
            <v>FS-STD</v>
          </cell>
          <cell r="F43" t="str">
            <v>F - Showroom - Standard</v>
          </cell>
          <cell r="G43">
            <v>20000</v>
          </cell>
          <cell r="H43">
            <v>25000</v>
          </cell>
          <cell r="I43">
            <v>18770.150000000001</v>
          </cell>
          <cell r="J43">
            <v>18770.150000000001</v>
          </cell>
          <cell r="K43" t="str">
            <v>0</v>
          </cell>
          <cell r="L43" t="str">
            <v>0</v>
          </cell>
          <cell r="M43">
            <v>18770.150000000001</v>
          </cell>
          <cell r="N43">
            <v>18770.150000000001</v>
          </cell>
          <cell r="O43" t="str">
            <v>Showroom - Standard</v>
          </cell>
        </row>
        <row r="44">
          <cell r="A44" t="str">
            <v>MINGLE</v>
          </cell>
          <cell r="B44" t="str">
            <v>24000-926529</v>
          </cell>
          <cell r="C44" t="str">
            <v>Central</v>
          </cell>
          <cell r="D44" t="str">
            <v>WHOLESALE</v>
          </cell>
          <cell r="E44" t="str">
            <v>FS-STD</v>
          </cell>
          <cell r="F44" t="str">
            <v>F - Showroom - Standard</v>
          </cell>
          <cell r="G44">
            <v>15000</v>
          </cell>
          <cell r="H44">
            <v>25000</v>
          </cell>
          <cell r="I44">
            <v>8545.48</v>
          </cell>
          <cell r="J44">
            <v>8545.48</v>
          </cell>
          <cell r="K44" t="str">
            <v>0</v>
          </cell>
          <cell r="L44" t="str">
            <v>0</v>
          </cell>
          <cell r="M44">
            <v>8545.48</v>
          </cell>
          <cell r="N44">
            <v>8545.48</v>
          </cell>
          <cell r="O44" t="str">
            <v>Partner - Basic</v>
          </cell>
        </row>
        <row r="45">
          <cell r="A45" t="str">
            <v>Morrison Supply Company</v>
          </cell>
          <cell r="B45" t="str">
            <v>24000-132500</v>
          </cell>
          <cell r="C45" t="str">
            <v>Central</v>
          </cell>
          <cell r="D45" t="str">
            <v>WHOLESALE</v>
          </cell>
          <cell r="E45" t="str">
            <v>FSE-FORTE</v>
          </cell>
          <cell r="F45" t="str">
            <v>F - Showroom - Elite</v>
          </cell>
          <cell r="G45">
            <v>25000</v>
          </cell>
          <cell r="H45">
            <v>50000</v>
          </cell>
          <cell r="I45">
            <v>24883.449999999993</v>
          </cell>
          <cell r="J45">
            <v>25077.199999999993</v>
          </cell>
          <cell r="K45">
            <v>7128.1599999999989</v>
          </cell>
          <cell r="L45">
            <v>7128.1599999999989</v>
          </cell>
          <cell r="M45">
            <v>32011.609999999993</v>
          </cell>
          <cell r="N45">
            <v>32205.359999999993</v>
          </cell>
          <cell r="O45" t="str">
            <v>Showroom - Standard</v>
          </cell>
        </row>
        <row r="46">
          <cell r="A46" t="str">
            <v>MOTIF HARDWARE</v>
          </cell>
          <cell r="B46" t="str">
            <v>24000-928451</v>
          </cell>
          <cell r="C46" t="str">
            <v>Central</v>
          </cell>
          <cell r="D46" t="str">
            <v>WHOLESALE</v>
          </cell>
          <cell r="E46" t="str">
            <v>FS-STD</v>
          </cell>
          <cell r="F46" t="str">
            <v>F - Showroom - Standard</v>
          </cell>
          <cell r="G46">
            <v>20000</v>
          </cell>
          <cell r="H46">
            <v>25000</v>
          </cell>
          <cell r="I46" t="str">
            <v>0</v>
          </cell>
          <cell r="J46" t="str">
            <v>0</v>
          </cell>
          <cell r="K46" t="str">
            <v>0</v>
          </cell>
          <cell r="L46" t="str">
            <v>0</v>
          </cell>
          <cell r="M46">
            <v>0</v>
          </cell>
          <cell r="N46">
            <v>0</v>
          </cell>
          <cell r="O46" t="str">
            <v>Showroom - Standard</v>
          </cell>
        </row>
        <row r="47">
          <cell r="A47" t="str">
            <v>NHDH OF TEXAS dba NOB HILL DECORATIVE HARDWARE</v>
          </cell>
          <cell r="B47" t="str">
            <v>24000-927872</v>
          </cell>
          <cell r="C47" t="str">
            <v>Central</v>
          </cell>
          <cell r="D47" t="str">
            <v>WHOLESALE</v>
          </cell>
          <cell r="E47" t="str">
            <v>K-FORTE</v>
          </cell>
          <cell r="F47" t="str">
            <v>F - Showroom - Standard</v>
          </cell>
          <cell r="G47">
            <v>40000</v>
          </cell>
          <cell r="H47">
            <v>150000</v>
          </cell>
          <cell r="I47" t="str">
            <v>0</v>
          </cell>
          <cell r="J47" t="str">
            <v>0</v>
          </cell>
          <cell r="K47">
            <v>3267.68</v>
          </cell>
          <cell r="L47">
            <v>4245.6799999999994</v>
          </cell>
          <cell r="M47">
            <v>3267.68</v>
          </cell>
          <cell r="N47">
            <v>4245.6799999999994</v>
          </cell>
          <cell r="O47" t="str">
            <v>Showroom - Standard</v>
          </cell>
        </row>
        <row r="48">
          <cell r="A48" t="str">
            <v>NORDIC KITCHENS AND BATHS  INC</v>
          </cell>
          <cell r="B48" t="str">
            <v>24000-062418</v>
          </cell>
          <cell r="C48" t="str">
            <v>Central</v>
          </cell>
          <cell r="D48" t="str">
            <v>WHOLESALE</v>
          </cell>
          <cell r="E48" t="str">
            <v>FSS-KSS</v>
          </cell>
          <cell r="F48" t="str">
            <v>F - Showroom - Standard</v>
          </cell>
          <cell r="G48">
            <v>25000</v>
          </cell>
          <cell r="H48">
            <v>25000</v>
          </cell>
          <cell r="I48">
            <v>17573.68</v>
          </cell>
          <cell r="J48">
            <v>17573.68</v>
          </cell>
          <cell r="K48" t="str">
            <v>0</v>
          </cell>
          <cell r="L48" t="str">
            <v>0</v>
          </cell>
          <cell r="M48">
            <v>17573.68</v>
          </cell>
          <cell r="N48">
            <v>17573.68</v>
          </cell>
          <cell r="O48" t="str">
            <v>Showroom - Standard</v>
          </cell>
        </row>
        <row r="49">
          <cell r="A49" t="str">
            <v>P.H. ACQUISITIONS INC</v>
          </cell>
          <cell r="B49" t="str">
            <v>24000-026010</v>
          </cell>
          <cell r="C49" t="str">
            <v>Central</v>
          </cell>
          <cell r="D49" t="str">
            <v>WHOLESALE</v>
          </cell>
          <cell r="E49" t="str">
            <v>FSP-KSS</v>
          </cell>
          <cell r="F49" t="str">
            <v>F - Showroom - Premier</v>
          </cell>
          <cell r="G49">
            <v>75000</v>
          </cell>
          <cell r="H49">
            <v>100000</v>
          </cell>
          <cell r="I49">
            <v>111431.86000000002</v>
          </cell>
          <cell r="J49">
            <v>111704.11000000002</v>
          </cell>
          <cell r="K49">
            <v>17021.119999999995</v>
          </cell>
          <cell r="L49">
            <v>17276.119999999995</v>
          </cell>
          <cell r="M49">
            <v>128452.98000000001</v>
          </cell>
          <cell r="N49">
            <v>128980.23000000001</v>
          </cell>
          <cell r="O49" t="str">
            <v>Distributor - Chrome</v>
          </cell>
        </row>
        <row r="50">
          <cell r="A50" t="str">
            <v>PC HARDWARE &amp; MACHINERY CO</v>
          </cell>
          <cell r="B50" t="str">
            <v>24000-925584</v>
          </cell>
          <cell r="C50" t="str">
            <v>Central</v>
          </cell>
          <cell r="D50" t="str">
            <v>WHOLESALE</v>
          </cell>
          <cell r="E50" t="str">
            <v>FS-PREMIER</v>
          </cell>
          <cell r="F50" t="str">
            <v>F - Showroom - Standard</v>
          </cell>
          <cell r="G50">
            <v>20000</v>
          </cell>
          <cell r="H50">
            <v>25000</v>
          </cell>
          <cell r="I50">
            <v>7467.7499999999991</v>
          </cell>
          <cell r="J50">
            <v>7773.5299999999988</v>
          </cell>
          <cell r="K50">
            <v>27.95</v>
          </cell>
          <cell r="L50">
            <v>27.95</v>
          </cell>
          <cell r="M50">
            <v>7495.6999999999989</v>
          </cell>
          <cell r="N50">
            <v>7801.4799999999987</v>
          </cell>
          <cell r="O50" t="str">
            <v>Showroom - Standard</v>
          </cell>
        </row>
        <row r="51">
          <cell r="A51" t="str">
            <v>Plumb Supply</v>
          </cell>
          <cell r="B51" t="str">
            <v>24000-927735</v>
          </cell>
          <cell r="C51" t="str">
            <v>Central</v>
          </cell>
          <cell r="D51" t="str">
            <v>WHOLESALE</v>
          </cell>
          <cell r="E51" t="str">
            <v>FSS-KSS</v>
          </cell>
          <cell r="F51" t="str">
            <v>F - Showroom - Standard</v>
          </cell>
          <cell r="G51">
            <v>40000</v>
          </cell>
          <cell r="H51">
            <v>150000</v>
          </cell>
          <cell r="I51">
            <v>2259.9299999999998</v>
          </cell>
          <cell r="J51">
            <v>2259.9299999999998</v>
          </cell>
          <cell r="K51">
            <v>1637.44</v>
          </cell>
          <cell r="L51">
            <v>1637.44</v>
          </cell>
          <cell r="M51">
            <v>3897.37</v>
          </cell>
          <cell r="N51">
            <v>3897.37</v>
          </cell>
          <cell r="O51" t="str">
            <v>Partner - Basic</v>
          </cell>
        </row>
        <row r="52">
          <cell r="A52" t="str">
            <v>PLUMBER’S SUPPLY CO</v>
          </cell>
          <cell r="B52" t="str">
            <v>24000-926032</v>
          </cell>
          <cell r="C52" t="str">
            <v>Central</v>
          </cell>
          <cell r="D52" t="str">
            <v>WHOLESALE</v>
          </cell>
          <cell r="E52" t="str">
            <v>FSS-KSS</v>
          </cell>
          <cell r="F52" t="str">
            <v>F - Showroom - Standard</v>
          </cell>
          <cell r="G52">
            <v>700000</v>
          </cell>
          <cell r="H52">
            <v>780000</v>
          </cell>
          <cell r="I52">
            <v>3221.6400000000003</v>
          </cell>
          <cell r="J52">
            <v>3479.1400000000003</v>
          </cell>
          <cell r="K52" t="str">
            <v>0</v>
          </cell>
          <cell r="L52" t="str">
            <v>0</v>
          </cell>
          <cell r="M52">
            <v>3221.6400000000003</v>
          </cell>
          <cell r="N52">
            <v>3479.1400000000003</v>
          </cell>
          <cell r="O52" t="str">
            <v>Partner - Basic</v>
          </cell>
        </row>
        <row r="53">
          <cell r="A53" t="str">
            <v>Premier Bath, Lighting &amp; Hdwe</v>
          </cell>
          <cell r="B53" t="str">
            <v>24000-081000</v>
          </cell>
          <cell r="C53" t="str">
            <v>Central</v>
          </cell>
          <cell r="D53" t="str">
            <v>WHOLESALE</v>
          </cell>
          <cell r="E53" t="str">
            <v>FSS-KSS</v>
          </cell>
          <cell r="F53" t="str">
            <v>F - Showroom - Standard</v>
          </cell>
          <cell r="G53">
            <v>25000</v>
          </cell>
          <cell r="H53">
            <v>35000</v>
          </cell>
          <cell r="I53">
            <v>14848.69</v>
          </cell>
          <cell r="J53">
            <v>14848.69</v>
          </cell>
          <cell r="K53">
            <v>4465.5599999999995</v>
          </cell>
          <cell r="L53">
            <v>4465.5599999999995</v>
          </cell>
          <cell r="M53">
            <v>19314.25</v>
          </cell>
          <cell r="N53">
            <v>19314.25</v>
          </cell>
          <cell r="O53" t="str">
            <v>Showroom - Standard</v>
          </cell>
        </row>
        <row r="54">
          <cell r="A54" t="str">
            <v>Productos de Laton de Alta Cal</v>
          </cell>
          <cell r="B54" t="str">
            <v>24000-161910</v>
          </cell>
          <cell r="C54" t="str">
            <v>Central</v>
          </cell>
          <cell r="D54" t="str">
            <v>WHOLESALE</v>
          </cell>
          <cell r="E54" t="str">
            <v>KWC45</v>
          </cell>
          <cell r="F54" t="str">
            <v>F - Distributor - Diamond</v>
          </cell>
          <cell r="I54" t="str">
            <v>0</v>
          </cell>
          <cell r="J54" t="str">
            <v>0</v>
          </cell>
          <cell r="K54">
            <v>4693.5</v>
          </cell>
          <cell r="L54">
            <v>4693.5</v>
          </cell>
          <cell r="M54">
            <v>4693.5</v>
          </cell>
          <cell r="N54">
            <v>4693.5</v>
          </cell>
          <cell r="O54" t="str">
            <v>Partner - Basic</v>
          </cell>
        </row>
        <row r="55">
          <cell r="A55" t="str">
            <v>ProSource - Indianapolis</v>
          </cell>
          <cell r="B55" t="str">
            <v>24000-927926</v>
          </cell>
          <cell r="C55" t="str">
            <v>Central</v>
          </cell>
          <cell r="D55" t="str">
            <v>WHOLESALE</v>
          </cell>
          <cell r="E55" t="str">
            <v>FS-STD</v>
          </cell>
          <cell r="F55" t="str">
            <v>F - Showroom - Standard</v>
          </cell>
          <cell r="I55">
            <v>228.83</v>
          </cell>
          <cell r="J55">
            <v>1049.83</v>
          </cell>
          <cell r="K55" t="str">
            <v>0</v>
          </cell>
          <cell r="L55" t="str">
            <v>0</v>
          </cell>
          <cell r="M55">
            <v>228.83</v>
          </cell>
          <cell r="N55">
            <v>1049.83</v>
          </cell>
          <cell r="O55" t="str">
            <v>Showroom - Standard</v>
          </cell>
        </row>
        <row r="56">
          <cell r="A56" t="str">
            <v>REMODELERS SUPPLY CENTRE</v>
          </cell>
          <cell r="B56" t="str">
            <v>24000-026525</v>
          </cell>
          <cell r="C56" t="str">
            <v>Central</v>
          </cell>
          <cell r="D56" t="str">
            <v>WHOLESALE</v>
          </cell>
          <cell r="E56" t="str">
            <v>FDD-KDD</v>
          </cell>
          <cell r="F56" t="str">
            <v>F - Distributor - Diamond</v>
          </cell>
          <cell r="G56">
            <v>700000</v>
          </cell>
          <cell r="H56">
            <v>780000</v>
          </cell>
          <cell r="I56">
            <v>722916.27999999549</v>
          </cell>
          <cell r="J56">
            <v>755453.42999999528</v>
          </cell>
          <cell r="K56">
            <v>71284.240000000034</v>
          </cell>
          <cell r="L56">
            <v>71284.240000000034</v>
          </cell>
          <cell r="M56">
            <v>794200.51999999548</v>
          </cell>
          <cell r="N56">
            <v>826737.66999999527</v>
          </cell>
          <cell r="O56" t="str">
            <v>Distributor - Diamond</v>
          </cell>
        </row>
        <row r="57">
          <cell r="A57" t="str">
            <v>S2 YACHTS INC</v>
          </cell>
          <cell r="B57" t="str">
            <v>24000-033792</v>
          </cell>
          <cell r="C57" t="str">
            <v>Central</v>
          </cell>
          <cell r="D57" t="str">
            <v>WHOLESALE</v>
          </cell>
          <cell r="E57" t="str">
            <v>FS-STD</v>
          </cell>
          <cell r="F57" t="str">
            <v>F - Showroom - Standard</v>
          </cell>
          <cell r="G57">
            <v>25000</v>
          </cell>
          <cell r="H57">
            <v>35000</v>
          </cell>
          <cell r="I57">
            <v>14246.790000000005</v>
          </cell>
          <cell r="J57">
            <v>16493.040000000005</v>
          </cell>
          <cell r="K57" t="str">
            <v>0</v>
          </cell>
          <cell r="L57" t="str">
            <v>0</v>
          </cell>
          <cell r="M57">
            <v>14246.790000000005</v>
          </cell>
          <cell r="N57">
            <v>16493.040000000005</v>
          </cell>
          <cell r="O57" t="str">
            <v>Showroom - Standard</v>
          </cell>
        </row>
        <row r="58">
          <cell r="A58" t="str">
            <v>Schilling Brothers Lumber</v>
          </cell>
          <cell r="B58" t="str">
            <v>24000-927616</v>
          </cell>
          <cell r="C58" t="str">
            <v>Central</v>
          </cell>
          <cell r="D58" t="str">
            <v>WHOLESALE</v>
          </cell>
          <cell r="E58" t="str">
            <v>FS-STD</v>
          </cell>
          <cell r="F58" t="str">
            <v>F - Distributor - Diamond</v>
          </cell>
          <cell r="G58">
            <v>25000</v>
          </cell>
          <cell r="H58">
            <v>25000</v>
          </cell>
          <cell r="I58">
            <v>22353.799999999988</v>
          </cell>
          <cell r="J58">
            <v>22669.439999999988</v>
          </cell>
          <cell r="K58" t="str">
            <v>0</v>
          </cell>
          <cell r="L58" t="str">
            <v>0</v>
          </cell>
          <cell r="M58">
            <v>22353.799999999988</v>
          </cell>
          <cell r="N58">
            <v>22669.439999999988</v>
          </cell>
          <cell r="O58" t="str">
            <v>Distributor - Diamond</v>
          </cell>
        </row>
        <row r="59">
          <cell r="A59" t="str">
            <v>SPS</v>
          </cell>
          <cell r="B59" t="str">
            <v>24000-209355</v>
          </cell>
          <cell r="C59" t="str">
            <v>Central</v>
          </cell>
          <cell r="D59" t="str">
            <v>WHOLESALE</v>
          </cell>
          <cell r="E59" t="str">
            <v>FS-STD</v>
          </cell>
          <cell r="F59" t="str">
            <v>F - Showroom - Standard</v>
          </cell>
          <cell r="G59">
            <v>80000</v>
          </cell>
          <cell r="H59">
            <v>100000</v>
          </cell>
          <cell r="I59">
            <v>3875.5100000000007</v>
          </cell>
          <cell r="J59">
            <v>4189.01</v>
          </cell>
          <cell r="K59" t="str">
            <v>0</v>
          </cell>
          <cell r="L59" t="str">
            <v>0</v>
          </cell>
          <cell r="M59">
            <v>3875.5100000000007</v>
          </cell>
          <cell r="N59">
            <v>4189.01</v>
          </cell>
          <cell r="O59" t="str">
            <v>Partner - Basic</v>
          </cell>
        </row>
        <row r="60">
          <cell r="A60" t="str">
            <v>ST HILAIRE SUPPLY CO</v>
          </cell>
          <cell r="B60" t="str">
            <v>24000-203247</v>
          </cell>
          <cell r="C60" t="str">
            <v>Central</v>
          </cell>
          <cell r="D60" t="str">
            <v>WHOLESALE</v>
          </cell>
          <cell r="E60" t="str">
            <v>QUARTZ</v>
          </cell>
          <cell r="F60" t="str">
            <v>F - Showroom - Standard</v>
          </cell>
          <cell r="G60">
            <v>25000</v>
          </cell>
          <cell r="H60">
            <v>25000</v>
          </cell>
          <cell r="I60">
            <v>2883.32</v>
          </cell>
          <cell r="J60">
            <v>2883.32</v>
          </cell>
          <cell r="K60" t="str">
            <v>0</v>
          </cell>
          <cell r="L60" t="str">
            <v>0</v>
          </cell>
          <cell r="M60">
            <v>2883.32</v>
          </cell>
          <cell r="N60">
            <v>2883.32</v>
          </cell>
          <cell r="O60" t="str">
            <v>Showroom - Standard</v>
          </cell>
        </row>
        <row r="61">
          <cell r="A61" t="str">
            <v>Standard Electric Company</v>
          </cell>
          <cell r="B61" t="str">
            <v>24000-190270</v>
          </cell>
          <cell r="C61" t="str">
            <v>Central</v>
          </cell>
          <cell r="D61" t="str">
            <v>WHOLESALE</v>
          </cell>
          <cell r="E61" t="str">
            <v>FSJ-KSS</v>
          </cell>
          <cell r="F61" t="str">
            <v>F - Showroom - Journey</v>
          </cell>
          <cell r="G61">
            <v>25000</v>
          </cell>
          <cell r="H61">
            <v>250000</v>
          </cell>
          <cell r="I61">
            <v>38453.17</v>
          </cell>
          <cell r="J61">
            <v>38981.67</v>
          </cell>
          <cell r="K61">
            <v>4605.28</v>
          </cell>
          <cell r="L61">
            <v>4605.28</v>
          </cell>
          <cell r="M61">
            <v>43058.45</v>
          </cell>
          <cell r="N61">
            <v>43586.95</v>
          </cell>
          <cell r="O61" t="str">
            <v>Showroom - Standard</v>
          </cell>
        </row>
        <row r="62">
          <cell r="A62" t="str">
            <v>The Cleveland Plumbing Supply</v>
          </cell>
          <cell r="B62" t="str">
            <v>24000-032100</v>
          </cell>
          <cell r="C62" t="str">
            <v>Central</v>
          </cell>
          <cell r="D62" t="str">
            <v>WHOLESALE</v>
          </cell>
          <cell r="E62" t="str">
            <v>FS-STD</v>
          </cell>
          <cell r="F62" t="str">
            <v>F - Showroom - Standard</v>
          </cell>
          <cell r="G62">
            <v>25000</v>
          </cell>
          <cell r="H62">
            <v>25000</v>
          </cell>
          <cell r="I62">
            <v>38239.590000000011</v>
          </cell>
          <cell r="J62">
            <v>39956.840000000004</v>
          </cell>
          <cell r="K62" t="str">
            <v>0</v>
          </cell>
          <cell r="L62" t="str">
            <v>0</v>
          </cell>
          <cell r="M62">
            <v>38239.590000000011</v>
          </cell>
          <cell r="N62">
            <v>39956.840000000004</v>
          </cell>
          <cell r="O62" t="str">
            <v>Showroom - Standard</v>
          </cell>
        </row>
        <row r="63">
          <cell r="A63" t="str">
            <v>The Faucet Shoppe</v>
          </cell>
          <cell r="B63" t="str">
            <v>24000-201050</v>
          </cell>
          <cell r="C63" t="str">
            <v>Central</v>
          </cell>
          <cell r="D63" t="str">
            <v>WHOLESALE</v>
          </cell>
          <cell r="E63" t="str">
            <v>FSP-KDD</v>
          </cell>
          <cell r="F63" t="str">
            <v>F - Showroom - Premier</v>
          </cell>
          <cell r="G63">
            <v>80000</v>
          </cell>
          <cell r="H63">
            <v>100000</v>
          </cell>
          <cell r="I63">
            <v>106709.79000000002</v>
          </cell>
          <cell r="J63">
            <v>106709.7900000002</v>
          </cell>
          <cell r="K63">
            <v>138832.2899999998</v>
          </cell>
          <cell r="L63">
            <v>138832.2899999998</v>
          </cell>
          <cell r="M63">
            <v>245542.07999999984</v>
          </cell>
          <cell r="N63">
            <v>245542.08000000002</v>
          </cell>
          <cell r="O63" t="str">
            <v>Distributor - Chrome</v>
          </cell>
        </row>
        <row r="64">
          <cell r="A64" t="str">
            <v>THE FINIAL</v>
          </cell>
          <cell r="B64" t="str">
            <v>24000-018085</v>
          </cell>
          <cell r="C64" t="str">
            <v>Central</v>
          </cell>
          <cell r="D64" t="str">
            <v>WHOLESALE</v>
          </cell>
          <cell r="E64" t="str">
            <v>FSS-FORTE</v>
          </cell>
          <cell r="F64" t="str">
            <v>F - Showroom - Standard</v>
          </cell>
          <cell r="G64">
            <v>25000</v>
          </cell>
          <cell r="H64">
            <v>25000</v>
          </cell>
          <cell r="I64">
            <v>8365</v>
          </cell>
          <cell r="J64">
            <v>8364.9999999999982</v>
          </cell>
          <cell r="K64">
            <v>52.669999999999995</v>
          </cell>
          <cell r="L64">
            <v>52.669999999999995</v>
          </cell>
          <cell r="M64">
            <v>8417.67</v>
          </cell>
          <cell r="N64">
            <v>8417.6699999999983</v>
          </cell>
          <cell r="O64" t="str">
            <v>Partner - Basic</v>
          </cell>
        </row>
        <row r="65">
          <cell r="A65" t="str">
            <v>The Jarrell Company</v>
          </cell>
          <cell r="B65" t="str">
            <v>24000-924321</v>
          </cell>
          <cell r="C65" t="str">
            <v>Central</v>
          </cell>
          <cell r="D65" t="str">
            <v>WHOLESALE</v>
          </cell>
          <cell r="E65" t="str">
            <v>FSS-KSS</v>
          </cell>
          <cell r="F65" t="str">
            <v>F - Showroom - Standard</v>
          </cell>
          <cell r="G65">
            <v>25000</v>
          </cell>
          <cell r="H65">
            <v>25000</v>
          </cell>
          <cell r="I65">
            <v>5660.8700000000008</v>
          </cell>
          <cell r="J65">
            <v>5660.8700000000008</v>
          </cell>
          <cell r="K65" t="str">
            <v>0</v>
          </cell>
          <cell r="L65" t="str">
            <v>0</v>
          </cell>
          <cell r="M65">
            <v>5660.8700000000008</v>
          </cell>
          <cell r="N65">
            <v>5660.8700000000008</v>
          </cell>
          <cell r="O65" t="str">
            <v>Partner - Basic</v>
          </cell>
        </row>
        <row r="66">
          <cell r="A66" t="str">
            <v>TKO Associates</v>
          </cell>
          <cell r="B66" t="str">
            <v>24000-202200</v>
          </cell>
          <cell r="C66" t="str">
            <v>Central</v>
          </cell>
          <cell r="D66" t="str">
            <v>WHOLESALE</v>
          </cell>
          <cell r="E66" t="str">
            <v>FSS-KSS</v>
          </cell>
          <cell r="F66" t="str">
            <v>F - Showroom - Standard</v>
          </cell>
          <cell r="G66">
            <v>25000</v>
          </cell>
          <cell r="H66">
            <v>25000</v>
          </cell>
          <cell r="I66">
            <v>8857.6499999999978</v>
          </cell>
          <cell r="J66">
            <v>8857.6499999999978</v>
          </cell>
          <cell r="K66">
            <v>1402.82</v>
          </cell>
          <cell r="L66">
            <v>1711.57</v>
          </cell>
          <cell r="M66">
            <v>10260.469999999998</v>
          </cell>
          <cell r="N66">
            <v>10569.219999999998</v>
          </cell>
          <cell r="O66" t="str">
            <v>Partner - Basic</v>
          </cell>
        </row>
        <row r="67">
          <cell r="A67" t="str">
            <v>TRITON STONE GROUP OF NEW ORLEANS</v>
          </cell>
          <cell r="B67" t="str">
            <v>24000-126074</v>
          </cell>
          <cell r="C67" t="str">
            <v>Central</v>
          </cell>
          <cell r="D67" t="str">
            <v>WHOLESALE</v>
          </cell>
          <cell r="E67" t="str">
            <v>QUARTZ</v>
          </cell>
          <cell r="F67" t="str">
            <v>F - Showroom - Standard</v>
          </cell>
          <cell r="G67">
            <v>25000</v>
          </cell>
          <cell r="H67">
            <v>75000</v>
          </cell>
          <cell r="I67">
            <v>27073.249999999996</v>
          </cell>
          <cell r="J67">
            <v>27073.249999999996</v>
          </cell>
          <cell r="K67" t="str">
            <v>0</v>
          </cell>
          <cell r="L67" t="str">
            <v>0</v>
          </cell>
          <cell r="M67">
            <v>27073.249999999996</v>
          </cell>
          <cell r="N67">
            <v>27073.249999999996</v>
          </cell>
          <cell r="O67" t="str">
            <v>Showroom - Standard</v>
          </cell>
        </row>
        <row r="68">
          <cell r="A68" t="str">
            <v>TRITON STONE OF DALLAS</v>
          </cell>
          <cell r="B68" t="str">
            <v>24000-927733</v>
          </cell>
          <cell r="C68" t="str">
            <v>Central</v>
          </cell>
          <cell r="D68" t="str">
            <v>WHOLESALE</v>
          </cell>
          <cell r="E68" t="str">
            <v>FS-STD</v>
          </cell>
          <cell r="I68">
            <v>257.18</v>
          </cell>
          <cell r="J68">
            <v>257.18</v>
          </cell>
          <cell r="K68" t="str">
            <v>0</v>
          </cell>
          <cell r="L68" t="str">
            <v>0</v>
          </cell>
          <cell r="M68">
            <v>257.18</v>
          </cell>
          <cell r="N68">
            <v>257.18</v>
          </cell>
          <cell r="O68" t="str">
            <v>Showroom - Standard</v>
          </cell>
        </row>
        <row r="69">
          <cell r="A69" t="str">
            <v>TRUMBULL INDUSTRIES</v>
          </cell>
          <cell r="B69" t="str">
            <v>24000-027963</v>
          </cell>
          <cell r="C69" t="str">
            <v>Central</v>
          </cell>
          <cell r="D69" t="str">
            <v>WHOLESALE</v>
          </cell>
          <cell r="E69" t="str">
            <v>FDT-KDT</v>
          </cell>
          <cell r="F69" t="str">
            <v>F - Distributor - Titanium</v>
          </cell>
          <cell r="G69">
            <v>200000</v>
          </cell>
          <cell r="H69">
            <v>250000</v>
          </cell>
          <cell r="I69">
            <v>198843.14</v>
          </cell>
          <cell r="J69">
            <v>198843.14</v>
          </cell>
          <cell r="K69">
            <v>11691.110000000033</v>
          </cell>
          <cell r="L69">
            <v>11691.110000000033</v>
          </cell>
          <cell r="M69">
            <v>210534.25000000006</v>
          </cell>
          <cell r="N69">
            <v>210534.25000000006</v>
          </cell>
          <cell r="O69" t="str">
            <v>Distributor - Diamond</v>
          </cell>
        </row>
        <row r="70">
          <cell r="A70" t="str">
            <v>WESTHEIMER PLBG &amp; HDWE</v>
          </cell>
          <cell r="B70" t="str">
            <v>24000-028660</v>
          </cell>
          <cell r="C70" t="str">
            <v>Central</v>
          </cell>
          <cell r="D70" t="str">
            <v>WHOLESALE</v>
          </cell>
          <cell r="E70" t="str">
            <v>FSS-FORTE</v>
          </cell>
          <cell r="F70" t="str">
            <v>F - Showroom - Standard</v>
          </cell>
          <cell r="G70">
            <v>25000</v>
          </cell>
          <cell r="H70">
            <v>25000</v>
          </cell>
          <cell r="I70">
            <v>7896.3700000000008</v>
          </cell>
          <cell r="J70">
            <v>7896.37</v>
          </cell>
          <cell r="K70">
            <v>5960.0599999999995</v>
          </cell>
          <cell r="L70">
            <v>5960.0599999999995</v>
          </cell>
          <cell r="M70">
            <v>13856.43</v>
          </cell>
          <cell r="N70">
            <v>13856.43</v>
          </cell>
          <cell r="O70" t="str">
            <v>Showroom - Standard</v>
          </cell>
        </row>
        <row r="71">
          <cell r="A71" t="str">
            <v>Westside Kitchen &amp; Bath</v>
          </cell>
          <cell r="B71" t="str">
            <v>24000-231730</v>
          </cell>
          <cell r="C71" t="str">
            <v>Central</v>
          </cell>
          <cell r="D71" t="str">
            <v>WHOLESALE</v>
          </cell>
          <cell r="E71" t="str">
            <v>KS-STD</v>
          </cell>
          <cell r="F71" t="str">
            <v>F - Showroom - Standard</v>
          </cell>
          <cell r="I71">
            <v>413.11</v>
          </cell>
          <cell r="J71">
            <v>413.11</v>
          </cell>
          <cell r="K71">
            <v>5663.7300000000014</v>
          </cell>
          <cell r="L71">
            <v>5663.7300000000014</v>
          </cell>
          <cell r="M71">
            <v>6076.8400000000011</v>
          </cell>
          <cell r="N71">
            <v>6076.8400000000011</v>
          </cell>
          <cell r="O71" t="str">
            <v>Showroom - Standard</v>
          </cell>
        </row>
        <row r="72">
          <cell r="A72" t="str">
            <v>Ferguson</v>
          </cell>
          <cell r="B72" t="str">
            <v>24000-017965</v>
          </cell>
          <cell r="C72" t="str">
            <v>Nationwide</v>
          </cell>
          <cell r="D72" t="str">
            <v>WHOLESALE</v>
          </cell>
          <cell r="E72" t="str">
            <v>FS-STD</v>
          </cell>
          <cell r="I72">
            <v>1038.04</v>
          </cell>
          <cell r="J72">
            <v>1038.04</v>
          </cell>
          <cell r="K72">
            <v>107.73</v>
          </cell>
          <cell r="L72">
            <v>107.73</v>
          </cell>
          <cell r="M72">
            <v>1145.77</v>
          </cell>
          <cell r="N72">
            <v>1145.77</v>
          </cell>
          <cell r="O72" t="str">
            <v>FERGUSON</v>
          </cell>
        </row>
        <row r="73">
          <cell r="A73" t="str">
            <v>Hajoca</v>
          </cell>
          <cell r="B73" t="str">
            <v>24000-141230-N
24000-141231-C
24000-141232-W
24000-924687-S</v>
          </cell>
          <cell r="C73" t="str">
            <v>Nationwide</v>
          </cell>
          <cell r="D73" t="str">
            <v>WHOLESALE</v>
          </cell>
          <cell r="E73" t="str">
            <v>K-FORTE</v>
          </cell>
          <cell r="I73" t="str">
            <v>0</v>
          </cell>
          <cell r="J73" t="str">
            <v>0</v>
          </cell>
          <cell r="K73">
            <v>11336.44</v>
          </cell>
          <cell r="L73">
            <v>11336.44</v>
          </cell>
          <cell r="M73">
            <v>11336.44</v>
          </cell>
          <cell r="N73">
            <v>11336.44</v>
          </cell>
          <cell r="O73" t="str">
            <v>HAJOCA</v>
          </cell>
        </row>
        <row r="74">
          <cell r="A74" t="str">
            <v>WINNELSON / WINSUPPLY</v>
          </cell>
          <cell r="B74" t="str">
            <v>24000-016118</v>
          </cell>
          <cell r="C74" t="str">
            <v>Nationwide</v>
          </cell>
          <cell r="D74" t="str">
            <v>WHOLESALE</v>
          </cell>
          <cell r="E74" t="str">
            <v>FSS-KSS</v>
          </cell>
          <cell r="F74" t="str">
            <v>F - Showroom - Standard</v>
          </cell>
          <cell r="G74">
            <v>25000</v>
          </cell>
          <cell r="H74">
            <v>25000</v>
          </cell>
          <cell r="I74">
            <v>69393.550000000061</v>
          </cell>
          <cell r="J74">
            <v>81378.280000000072</v>
          </cell>
          <cell r="K74">
            <v>7096.36</v>
          </cell>
          <cell r="L74">
            <v>7096.36</v>
          </cell>
          <cell r="M74">
            <v>76489.910000000062</v>
          </cell>
          <cell r="N74">
            <v>88474.640000000072</v>
          </cell>
          <cell r="O74" t="str">
            <v>Showroom - Standard</v>
          </cell>
        </row>
        <row r="75">
          <cell r="A75" t="str">
            <v>Aaron &amp; Co.</v>
          </cell>
          <cell r="B75" t="str">
            <v>24000-011065</v>
          </cell>
          <cell r="C75" t="str">
            <v>NorthEast</v>
          </cell>
          <cell r="D75" t="str">
            <v>WHOLESALE</v>
          </cell>
          <cell r="E75" t="str">
            <v>FSP-KSS</v>
          </cell>
          <cell r="F75" t="str">
            <v>F - Showroom - Premier</v>
          </cell>
          <cell r="G75">
            <v>110000</v>
          </cell>
          <cell r="I75">
            <v>101330.56999999996</v>
          </cell>
          <cell r="J75">
            <v>102859.82</v>
          </cell>
          <cell r="K75">
            <v>10730.51</v>
          </cell>
          <cell r="L75">
            <v>11036.76</v>
          </cell>
          <cell r="M75">
            <v>112061.07999999996</v>
          </cell>
          <cell r="N75">
            <v>113896.58</v>
          </cell>
          <cell r="O75" t="str">
            <v>Partner - Basic</v>
          </cell>
        </row>
        <row r="76">
          <cell r="A76" t="str">
            <v>A F SUPPLY QUALITY WHSE</v>
          </cell>
          <cell r="B76" t="str">
            <v>24000-014685</v>
          </cell>
          <cell r="C76" t="str">
            <v>NorthEast</v>
          </cell>
          <cell r="D76" t="str">
            <v>WHOLESALE</v>
          </cell>
          <cell r="E76" t="str">
            <v>FDD-KDT</v>
          </cell>
          <cell r="F76" t="str">
            <v>F - Distributor - Diamond</v>
          </cell>
          <cell r="G76">
            <v>500000</v>
          </cell>
          <cell r="I76">
            <v>228036.44000000003</v>
          </cell>
          <cell r="J76">
            <v>516451.48999999865</v>
          </cell>
          <cell r="K76">
            <v>57871.470000000016</v>
          </cell>
          <cell r="L76">
            <v>67309.550000000017</v>
          </cell>
          <cell r="M76">
            <v>285907.91000000003</v>
          </cell>
          <cell r="N76">
            <v>583761.03999999864</v>
          </cell>
          <cell r="O76" t="str">
            <v>Distributor - Diamond</v>
          </cell>
        </row>
        <row r="77">
          <cell r="A77" t="str">
            <v>Able Plumbing aka Flow</v>
          </cell>
          <cell r="B77" t="str">
            <v>24000-926926</v>
          </cell>
          <cell r="C77" t="str">
            <v>NorthEast</v>
          </cell>
          <cell r="D77" t="str">
            <v>WHOLESALE</v>
          </cell>
          <cell r="E77" t="str">
            <v>FS-STD</v>
          </cell>
          <cell r="F77" t="str">
            <v>F - Showroom - Standard</v>
          </cell>
          <cell r="G77">
            <v>1155000</v>
          </cell>
          <cell r="I77">
            <v>7443.2800000000007</v>
          </cell>
          <cell r="J77">
            <v>7443.2800000000007</v>
          </cell>
          <cell r="K77" t="str">
            <v>0</v>
          </cell>
          <cell r="L77" t="str">
            <v>0</v>
          </cell>
          <cell r="M77">
            <v>7443.2800000000007</v>
          </cell>
          <cell r="N77">
            <v>7443.2800000000007</v>
          </cell>
          <cell r="O77" t="str">
            <v>Showroom - Standard</v>
          </cell>
        </row>
        <row r="78">
          <cell r="A78" t="str">
            <v>APR SUPPLY CO</v>
          </cell>
          <cell r="B78" t="str">
            <v>24000-926911</v>
          </cell>
          <cell r="C78" t="str">
            <v>NorthEast</v>
          </cell>
          <cell r="D78" t="str">
            <v>WHOLESALE</v>
          </cell>
          <cell r="E78" t="str">
            <v>FS-STD</v>
          </cell>
          <cell r="F78" t="str">
            <v>F - Showroom - Standard</v>
          </cell>
          <cell r="I78">
            <v>1038.04</v>
          </cell>
          <cell r="J78">
            <v>1038.04</v>
          </cell>
          <cell r="K78">
            <v>107.73</v>
          </cell>
          <cell r="L78">
            <v>107.73</v>
          </cell>
          <cell r="M78">
            <v>1145.77</v>
          </cell>
          <cell r="N78">
            <v>1145.77</v>
          </cell>
          <cell r="O78" t="str">
            <v>Showroom - Standard</v>
          </cell>
        </row>
        <row r="79">
          <cell r="A79" t="str">
            <v>Ardente Supply Co Inc</v>
          </cell>
          <cell r="B79" t="str">
            <v>24000-012170</v>
          </cell>
          <cell r="C79" t="str">
            <v>NorthEast</v>
          </cell>
          <cell r="D79" t="str">
            <v>WHOLESALE</v>
          </cell>
          <cell r="E79" t="str">
            <v>K-FORTE</v>
          </cell>
          <cell r="F79" t="str">
            <v>F - Showroom - Standard</v>
          </cell>
          <cell r="I79" t="str">
            <v>0</v>
          </cell>
          <cell r="J79" t="str">
            <v>0</v>
          </cell>
          <cell r="K79">
            <v>11336.44</v>
          </cell>
          <cell r="L79">
            <v>11336.44</v>
          </cell>
          <cell r="M79">
            <v>11336.44</v>
          </cell>
          <cell r="N79">
            <v>11336.44</v>
          </cell>
          <cell r="O79" t="str">
            <v>Showroom - Standard</v>
          </cell>
        </row>
        <row r="80">
          <cell r="A80" t="str">
            <v>ARTISTIC HARDWARE</v>
          </cell>
          <cell r="B80" t="str">
            <v>24000-203646</v>
          </cell>
          <cell r="C80" t="str">
            <v>NorthEast</v>
          </cell>
          <cell r="D80" t="str">
            <v>WHOLESALE</v>
          </cell>
          <cell r="E80" t="str">
            <v>FSS-KSS</v>
          </cell>
          <cell r="F80" t="str">
            <v>F - Showroom - Standard</v>
          </cell>
          <cell r="G80">
            <v>40000</v>
          </cell>
          <cell r="I80">
            <v>38771.930000000008</v>
          </cell>
          <cell r="J80">
            <v>38771.930000000008</v>
          </cell>
          <cell r="K80">
            <v>6823.3600000000006</v>
          </cell>
          <cell r="L80">
            <v>6823.3600000000006</v>
          </cell>
          <cell r="M80">
            <v>45595.290000000008</v>
          </cell>
          <cell r="N80">
            <v>45595.290000000008</v>
          </cell>
          <cell r="O80" t="str">
            <v>Showroom - Standard</v>
          </cell>
        </row>
        <row r="81">
          <cell r="A81" t="str">
            <v>Bender Plumbing Supplies</v>
          </cell>
          <cell r="B81" t="str">
            <v>24000-923877</v>
          </cell>
          <cell r="C81" t="str">
            <v>NorthEast</v>
          </cell>
          <cell r="D81" t="str">
            <v>WHOLESALE</v>
          </cell>
          <cell r="E81" t="str">
            <v>FSP-KSS</v>
          </cell>
          <cell r="F81" t="str">
            <v>F - Showroom - Premier</v>
          </cell>
          <cell r="G81">
            <v>110000</v>
          </cell>
          <cell r="I81">
            <v>101330.56999999996</v>
          </cell>
          <cell r="J81">
            <v>102859.82</v>
          </cell>
          <cell r="K81">
            <v>10730.51</v>
          </cell>
          <cell r="L81">
            <v>11036.76</v>
          </cell>
          <cell r="M81">
            <v>112061.07999999996</v>
          </cell>
          <cell r="N81">
            <v>113896.58</v>
          </cell>
          <cell r="O81" t="str">
            <v>Showroom - Premier</v>
          </cell>
        </row>
        <row r="82">
          <cell r="A82" t="str">
            <v>BEST PLBG SPLY INC</v>
          </cell>
          <cell r="B82" t="str">
            <v>24000-111130</v>
          </cell>
          <cell r="C82" t="str">
            <v>NorthEast</v>
          </cell>
          <cell r="D82" t="str">
            <v>WHOLESALE</v>
          </cell>
          <cell r="E82" t="str">
            <v>FSJ-FORTE</v>
          </cell>
          <cell r="F82" t="str">
            <v>F - Showroom - Journey</v>
          </cell>
          <cell r="G82">
            <v>360000</v>
          </cell>
          <cell r="I82">
            <v>235481.42999999964</v>
          </cell>
          <cell r="J82">
            <v>402023.21000000136</v>
          </cell>
          <cell r="K82">
            <v>18917.149999999998</v>
          </cell>
          <cell r="L82">
            <v>26017.149999999998</v>
          </cell>
          <cell r="M82">
            <v>254398.57999999964</v>
          </cell>
          <cell r="N82">
            <v>428040.36000000138</v>
          </cell>
          <cell r="O82" t="str">
            <v>Showroom - Journey</v>
          </cell>
        </row>
        <row r="83">
          <cell r="A83" t="str">
            <v>BOSTON BASINS INC</v>
          </cell>
          <cell r="B83" t="str">
            <v>24000-033767</v>
          </cell>
          <cell r="C83" t="str">
            <v>NorthEast</v>
          </cell>
          <cell r="D83" t="str">
            <v>WHOLESALE</v>
          </cell>
          <cell r="E83" t="str">
            <v>FDD-KDT</v>
          </cell>
          <cell r="F83" t="str">
            <v>F - Distributor - Diamond</v>
          </cell>
          <cell r="G83">
            <v>1155000</v>
          </cell>
          <cell r="I83">
            <v>816014.11999999464</v>
          </cell>
          <cell r="J83">
            <v>833163.36999999476</v>
          </cell>
          <cell r="K83">
            <v>37958.630000000005</v>
          </cell>
          <cell r="L83">
            <v>37958.630000000005</v>
          </cell>
          <cell r="M83">
            <v>853972.74999999464</v>
          </cell>
          <cell r="N83">
            <v>871121.99999999476</v>
          </cell>
          <cell r="O83" t="str">
            <v>Distributor - Diamond</v>
          </cell>
        </row>
        <row r="84">
          <cell r="A84" t="str">
            <v>Bruce Supply</v>
          </cell>
          <cell r="B84" t="str">
            <v>24000-927627</v>
          </cell>
          <cell r="C84" t="str">
            <v>NorthEast</v>
          </cell>
          <cell r="D84" t="str">
            <v>WHOLESALE</v>
          </cell>
          <cell r="E84" t="str">
            <v>FSS-KSS</v>
          </cell>
          <cell r="F84" t="str">
            <v>F - Showroom - Standard</v>
          </cell>
          <cell r="G84">
            <v>25000</v>
          </cell>
          <cell r="I84">
            <v>4401.9299999999994</v>
          </cell>
          <cell r="J84">
            <v>4840.4299999999994</v>
          </cell>
          <cell r="K84">
            <v>573.08000000000004</v>
          </cell>
          <cell r="L84">
            <v>2244.33</v>
          </cell>
          <cell r="M84">
            <v>4975.0099999999993</v>
          </cell>
          <cell r="N84">
            <v>7084.7599999999993</v>
          </cell>
          <cell r="O84" t="str">
            <v>Showroom - Standard</v>
          </cell>
        </row>
        <row r="85">
          <cell r="A85" t="str">
            <v>C AND L PLBG SUPPLY INC</v>
          </cell>
          <cell r="B85" t="str">
            <v>24000-041736</v>
          </cell>
          <cell r="C85" t="str">
            <v>NorthEast</v>
          </cell>
          <cell r="D85" t="str">
            <v>WHOLESALE</v>
          </cell>
          <cell r="E85" t="str">
            <v>FS-STD</v>
          </cell>
          <cell r="F85" t="str">
            <v>F - Showroom - Standard</v>
          </cell>
          <cell r="I85">
            <v>50243.029999999984</v>
          </cell>
          <cell r="J85">
            <v>50243.029999999984</v>
          </cell>
          <cell r="K85">
            <v>412.7</v>
          </cell>
          <cell r="L85">
            <v>412.7</v>
          </cell>
          <cell r="M85">
            <v>50655.729999999981</v>
          </cell>
          <cell r="N85">
            <v>50655.729999999981</v>
          </cell>
          <cell r="O85" t="str">
            <v>Showroom - Standard</v>
          </cell>
        </row>
        <row r="86">
          <cell r="A86" t="str">
            <v>CAPUANO HOME APPLIANCE SALES</v>
          </cell>
          <cell r="B86" t="str">
            <v>24000-110270</v>
          </cell>
          <cell r="C86" t="str">
            <v>NorthEast</v>
          </cell>
          <cell r="D86" t="str">
            <v>WHOLESALE</v>
          </cell>
          <cell r="E86" t="str">
            <v>FDT-KSS</v>
          </cell>
          <cell r="F86" t="str">
            <v>F - Distributor - Titanium</v>
          </cell>
          <cell r="G86">
            <v>175000</v>
          </cell>
          <cell r="I86">
            <v>119819.24000000003</v>
          </cell>
          <cell r="J86">
            <v>121944.49000000003</v>
          </cell>
          <cell r="K86">
            <v>3802.99</v>
          </cell>
          <cell r="L86">
            <v>5161.74</v>
          </cell>
          <cell r="M86">
            <v>123622.23000000004</v>
          </cell>
          <cell r="N86">
            <v>127106.23000000004</v>
          </cell>
          <cell r="O86" t="str">
            <v>Distributor - Chrome</v>
          </cell>
        </row>
        <row r="87">
          <cell r="A87" t="str">
            <v>CENTRAL PLBG SPECIALTY CO.</v>
          </cell>
          <cell r="B87" t="str">
            <v>24000-016184</v>
          </cell>
          <cell r="C87" t="str">
            <v>NorthEast</v>
          </cell>
          <cell r="D87" t="str">
            <v>WHOLESALE</v>
          </cell>
          <cell r="E87" t="str">
            <v>FSE-FORTE</v>
          </cell>
          <cell r="F87" t="str">
            <v>F - Showroom - Elite</v>
          </cell>
          <cell r="G87">
            <v>175000</v>
          </cell>
          <cell r="I87">
            <v>143368.11999999991</v>
          </cell>
          <cell r="J87">
            <v>155446.17999999996</v>
          </cell>
          <cell r="K87">
            <v>24698.660000000011</v>
          </cell>
          <cell r="L87">
            <v>25526.080000000009</v>
          </cell>
          <cell r="M87">
            <v>168066.77999999991</v>
          </cell>
          <cell r="N87">
            <v>180972.25999999998</v>
          </cell>
          <cell r="O87" t="str">
            <v>Showroom - Elite</v>
          </cell>
        </row>
        <row r="88">
          <cell r="A88" t="str">
            <v>CERTIFIED KITCHENS INC</v>
          </cell>
          <cell r="B88" t="str">
            <v>24000-186827</v>
          </cell>
          <cell r="C88" t="str">
            <v>NorthEast</v>
          </cell>
          <cell r="D88" t="str">
            <v>WHOLESALE</v>
          </cell>
          <cell r="E88" t="str">
            <v>FS-STD</v>
          </cell>
          <cell r="F88" t="str">
            <v>F - Showroom - Standard</v>
          </cell>
          <cell r="G88">
            <v>25000</v>
          </cell>
          <cell r="I88">
            <v>21566.449999999979</v>
          </cell>
          <cell r="J88">
            <v>21566.449999999979</v>
          </cell>
          <cell r="K88" t="str">
            <v>0</v>
          </cell>
          <cell r="L88" t="str">
            <v>0</v>
          </cell>
          <cell r="M88">
            <v>21566.449999999979</v>
          </cell>
          <cell r="N88">
            <v>21566.449999999979</v>
          </cell>
          <cell r="O88" t="str">
            <v>Showroom - Standard</v>
          </cell>
        </row>
        <row r="89">
          <cell r="A89" t="str">
            <v>CLOSE TO HOME</v>
          </cell>
          <cell r="B89" t="str">
            <v>24000-032150</v>
          </cell>
          <cell r="C89" t="str">
            <v>NorthEast</v>
          </cell>
          <cell r="D89" t="str">
            <v>WHOLESALE</v>
          </cell>
          <cell r="E89" t="str">
            <v>FS-JOURNEY</v>
          </cell>
          <cell r="F89" t="str">
            <v>F - Showroom - Journey</v>
          </cell>
          <cell r="G89">
            <v>300000</v>
          </cell>
          <cell r="I89">
            <v>266400.8600000001</v>
          </cell>
          <cell r="J89">
            <v>269672.36</v>
          </cell>
          <cell r="K89">
            <v>27.95</v>
          </cell>
          <cell r="L89">
            <v>1081.25</v>
          </cell>
          <cell r="M89">
            <v>266428.81000000011</v>
          </cell>
          <cell r="N89">
            <v>270753.61</v>
          </cell>
          <cell r="O89" t="str">
            <v>Showroom - Standard</v>
          </cell>
        </row>
        <row r="90">
          <cell r="A90" t="str">
            <v>CONSOLIDATED PLUMBING SUPPLY</v>
          </cell>
          <cell r="B90" t="str">
            <v>24000-927778</v>
          </cell>
          <cell r="C90" t="str">
            <v>NorthEast</v>
          </cell>
          <cell r="D90" t="str">
            <v>WHOLESALE</v>
          </cell>
          <cell r="E90" t="str">
            <v>FSS-KSS</v>
          </cell>
          <cell r="F90" t="str">
            <v>F - Distributor - Titan</v>
          </cell>
          <cell r="I90">
            <v>18308.269999999997</v>
          </cell>
          <cell r="J90">
            <v>20774.019999999997</v>
          </cell>
          <cell r="K90">
            <v>514.36</v>
          </cell>
          <cell r="L90">
            <v>1840.6100000000001</v>
          </cell>
          <cell r="M90">
            <v>18822.629999999997</v>
          </cell>
          <cell r="N90">
            <v>22614.629999999997</v>
          </cell>
          <cell r="O90" t="str">
            <v>Showroom - Standard</v>
          </cell>
        </row>
        <row r="91">
          <cell r="A91" t="str">
            <v>CRESCENT SUPPLY</v>
          </cell>
          <cell r="B91" t="str">
            <v>24000-237506</v>
          </cell>
          <cell r="C91" t="str">
            <v>NorthEast</v>
          </cell>
          <cell r="D91" t="str">
            <v>WHOLESALE</v>
          </cell>
          <cell r="E91" t="str">
            <v>FS-STD</v>
          </cell>
          <cell r="F91" t="str">
            <v>F - Showroom - Standard</v>
          </cell>
          <cell r="G91">
            <v>25000</v>
          </cell>
          <cell r="I91">
            <v>10472.740000000002</v>
          </cell>
          <cell r="J91">
            <v>10472.740000000002</v>
          </cell>
          <cell r="K91" t="str">
            <v>0</v>
          </cell>
          <cell r="L91" t="str">
            <v>0</v>
          </cell>
          <cell r="M91">
            <v>10472.740000000002</v>
          </cell>
          <cell r="N91">
            <v>10472.740000000002</v>
          </cell>
          <cell r="O91" t="str">
            <v>Showroom - Standard</v>
          </cell>
        </row>
        <row r="92">
          <cell r="A92" t="str">
            <v>Décor Brothers</v>
          </cell>
          <cell r="B92" t="str">
            <v>24000-927475</v>
          </cell>
          <cell r="C92" t="str">
            <v>NorthEast</v>
          </cell>
          <cell r="D92" t="str">
            <v>WHOLESALE</v>
          </cell>
          <cell r="E92" t="str">
            <v>FSS-KSS</v>
          </cell>
          <cell r="F92" t="str">
            <v>F - Showroom - Standard</v>
          </cell>
          <cell r="G92">
            <v>25000</v>
          </cell>
          <cell r="I92">
            <v>20993.629999999986</v>
          </cell>
          <cell r="J92">
            <v>20993.629999999986</v>
          </cell>
          <cell r="K92">
            <v>1263.5999999999999</v>
          </cell>
          <cell r="L92">
            <v>1263.5999999999999</v>
          </cell>
          <cell r="M92">
            <v>22257.229999999985</v>
          </cell>
          <cell r="N92">
            <v>22257.229999999985</v>
          </cell>
          <cell r="O92" t="str">
            <v>Showroom - Standard</v>
          </cell>
        </row>
        <row r="93">
          <cell r="A93" t="str">
            <v>DECOR PLANET</v>
          </cell>
          <cell r="B93" t="str">
            <v>24000-241828</v>
          </cell>
          <cell r="C93" t="str">
            <v>NorthEast</v>
          </cell>
          <cell r="D93" t="str">
            <v>WHOLESALE</v>
          </cell>
          <cell r="E93" t="str">
            <v>FD-DIAMOND</v>
          </cell>
          <cell r="F93" t="str">
            <v>F - Distributor - Diamond</v>
          </cell>
          <cell r="G93">
            <v>275000</v>
          </cell>
          <cell r="I93">
            <v>801203.15999999538</v>
          </cell>
          <cell r="J93">
            <v>801203.15999999538</v>
          </cell>
          <cell r="K93">
            <v>51880.960000000021</v>
          </cell>
          <cell r="L93">
            <v>51880.960000000021</v>
          </cell>
          <cell r="M93">
            <v>853084.11999999546</v>
          </cell>
          <cell r="N93">
            <v>853084.11999999546</v>
          </cell>
          <cell r="O93" t="str">
            <v>Distributor - Diamond</v>
          </cell>
        </row>
        <row r="94">
          <cell r="A94" t="str">
            <v>Decoware</v>
          </cell>
          <cell r="B94" t="str">
            <v>24000-926825</v>
          </cell>
          <cell r="C94" t="str">
            <v>NorthEast</v>
          </cell>
          <cell r="D94" t="str">
            <v>WHOLESALE</v>
          </cell>
          <cell r="E94" t="str">
            <v>FS-STD</v>
          </cell>
          <cell r="F94" t="str">
            <v>F - Showroom - Standard</v>
          </cell>
          <cell r="G94">
            <v>130000</v>
          </cell>
          <cell r="I94">
            <v>20941.390000000003</v>
          </cell>
          <cell r="J94">
            <v>21841.889999999996</v>
          </cell>
          <cell r="K94" t="str">
            <v>0</v>
          </cell>
          <cell r="L94" t="str">
            <v>0</v>
          </cell>
          <cell r="M94">
            <v>20941.390000000003</v>
          </cell>
          <cell r="N94">
            <v>21841.889999999996</v>
          </cell>
          <cell r="O94" t="str">
            <v>Showroom - Standard</v>
          </cell>
        </row>
        <row r="95">
          <cell r="A95" t="str">
            <v>DELAWARE VALLEY PLMG SUPPLY</v>
          </cell>
          <cell r="B95" t="str">
            <v>24000-188427</v>
          </cell>
          <cell r="C95" t="str">
            <v>NorthEast</v>
          </cell>
          <cell r="D95" t="str">
            <v>WHOLESALE</v>
          </cell>
          <cell r="E95" t="str">
            <v>FSS-FORTE</v>
          </cell>
          <cell r="F95" t="str">
            <v>F - Showroom - Standard</v>
          </cell>
          <cell r="G95">
            <v>30000</v>
          </cell>
          <cell r="I95">
            <v>30451.319999999989</v>
          </cell>
          <cell r="J95">
            <v>30451.319999999989</v>
          </cell>
          <cell r="K95">
            <v>1338.53</v>
          </cell>
          <cell r="L95">
            <v>1338.53</v>
          </cell>
          <cell r="M95">
            <v>31789.849999999988</v>
          </cell>
          <cell r="N95">
            <v>31789.849999999988</v>
          </cell>
          <cell r="O95" t="str">
            <v>Showroom - Standard</v>
          </cell>
        </row>
        <row r="96">
          <cell r="A96" t="str">
            <v>DON'S APPLIANCES LTD</v>
          </cell>
          <cell r="B96" t="str">
            <v>24000-240658</v>
          </cell>
          <cell r="C96" t="str">
            <v>NorthEast</v>
          </cell>
          <cell r="D96" t="str">
            <v>WHOLESALE</v>
          </cell>
          <cell r="E96" t="str">
            <v>FS-JOURNEY</v>
          </cell>
          <cell r="F96" t="str">
            <v>F - Showroom - Journey</v>
          </cell>
          <cell r="G96">
            <v>300000</v>
          </cell>
          <cell r="I96">
            <v>266400.8600000001</v>
          </cell>
          <cell r="J96">
            <v>269672.36</v>
          </cell>
          <cell r="K96">
            <v>27.95</v>
          </cell>
          <cell r="L96">
            <v>1081.25</v>
          </cell>
          <cell r="M96">
            <v>266428.81000000011</v>
          </cell>
          <cell r="N96">
            <v>270753.61</v>
          </cell>
          <cell r="O96" t="str">
            <v>Showroom - Journey</v>
          </cell>
        </row>
        <row r="97">
          <cell r="A97" t="str">
            <v>Dynamic Marketing, Inc.</v>
          </cell>
          <cell r="B97" t="str">
            <v>24000-927030</v>
          </cell>
          <cell r="C97" t="str">
            <v>NorthEast</v>
          </cell>
          <cell r="D97" t="str">
            <v>WHOLESALE</v>
          </cell>
          <cell r="E97" t="str">
            <v>FD-TITAN</v>
          </cell>
          <cell r="F97" t="str">
            <v>F - Distributor - Titan</v>
          </cell>
          <cell r="G97">
            <v>400000</v>
          </cell>
          <cell r="I97">
            <v>270338.31999999983</v>
          </cell>
          <cell r="J97">
            <v>271901.81999999977</v>
          </cell>
          <cell r="K97" t="str">
            <v>0</v>
          </cell>
          <cell r="L97" t="str">
            <v>0</v>
          </cell>
          <cell r="M97">
            <v>270338.31999999983</v>
          </cell>
          <cell r="N97">
            <v>271901.81999999977</v>
          </cell>
          <cell r="O97" t="str">
            <v>Distributor - Titanium</v>
          </cell>
        </row>
        <row r="98">
          <cell r="A98" t="str">
            <v>Elegance in Hardware</v>
          </cell>
          <cell r="B98" t="str">
            <v>24000-927425</v>
          </cell>
          <cell r="C98" t="str">
            <v>NorthEast</v>
          </cell>
          <cell r="D98" t="str">
            <v>WHOLESALE</v>
          </cell>
          <cell r="E98" t="str">
            <v>FSS-KSS</v>
          </cell>
          <cell r="F98" t="str">
            <v>F - Showroom - Standard</v>
          </cell>
          <cell r="G98">
            <v>25000</v>
          </cell>
          <cell r="I98">
            <v>22738.989999999991</v>
          </cell>
          <cell r="J98">
            <v>24630.239999999991</v>
          </cell>
          <cell r="K98">
            <v>3337.2300000000005</v>
          </cell>
          <cell r="L98">
            <v>5049.7300000000005</v>
          </cell>
          <cell r="M98">
            <v>26076.21999999999</v>
          </cell>
          <cell r="N98">
            <v>29679.96999999999</v>
          </cell>
          <cell r="O98" t="str">
            <v>Showroom - Standard</v>
          </cell>
        </row>
        <row r="99">
          <cell r="A99" t="str">
            <v>Elias Industries Inc-TAPCO</v>
          </cell>
          <cell r="B99" t="str">
            <v>24000-050800</v>
          </cell>
          <cell r="C99" t="str">
            <v>NorthEast</v>
          </cell>
          <cell r="D99" t="str">
            <v>WHOLESALE</v>
          </cell>
          <cell r="E99" t="str">
            <v>TOPAZK45</v>
          </cell>
          <cell r="F99" t="str">
            <v>F - Showroom - Standard</v>
          </cell>
          <cell r="G99">
            <v>25000</v>
          </cell>
          <cell r="I99">
            <v>15132.160000000003</v>
          </cell>
          <cell r="J99">
            <v>15132.160000000003</v>
          </cell>
          <cell r="K99">
            <v>16913.22</v>
          </cell>
          <cell r="L99">
            <v>16913.22</v>
          </cell>
          <cell r="M99">
            <v>32045.380000000005</v>
          </cell>
          <cell r="N99">
            <v>32045.380000000005</v>
          </cell>
          <cell r="O99" t="str">
            <v>Showroom - Standard</v>
          </cell>
        </row>
        <row r="100">
          <cell r="A100" t="str">
            <v>F.W. Webb Company</v>
          </cell>
          <cell r="B100" t="str">
            <v>24000-060150</v>
          </cell>
          <cell r="C100" t="str">
            <v>NorthEast</v>
          </cell>
          <cell r="D100" t="str">
            <v>WHOLESALE</v>
          </cell>
          <cell r="E100" t="str">
            <v>KS-STD</v>
          </cell>
          <cell r="F100" t="str">
            <v>F - Distributor - Diamond</v>
          </cell>
          <cell r="G100">
            <v>500000</v>
          </cell>
          <cell r="I100" t="str">
            <v>0</v>
          </cell>
          <cell r="J100">
            <v>30691.360000000001</v>
          </cell>
          <cell r="K100">
            <v>5500.1100000000006</v>
          </cell>
          <cell r="L100">
            <v>5500.1100000000006</v>
          </cell>
          <cell r="M100">
            <v>5500.1100000000006</v>
          </cell>
          <cell r="N100">
            <v>36191.47</v>
          </cell>
          <cell r="O100" t="str">
            <v>Distributor - Titanium</v>
          </cell>
        </row>
        <row r="101">
          <cell r="A101" t="str">
            <v>Focal Point Hardware</v>
          </cell>
          <cell r="B101" t="str">
            <v>24000-924309</v>
          </cell>
          <cell r="C101" t="str">
            <v>NorthEast</v>
          </cell>
          <cell r="D101" t="str">
            <v>WHOLESALE</v>
          </cell>
          <cell r="E101" t="str">
            <v>FSP-KSS</v>
          </cell>
          <cell r="F101" t="str">
            <v>F - Showroom - Premier</v>
          </cell>
          <cell r="G101">
            <v>130000</v>
          </cell>
          <cell r="I101">
            <v>133920.17999999996</v>
          </cell>
          <cell r="J101">
            <v>134517.68000000008</v>
          </cell>
          <cell r="K101">
            <v>45124.869999999995</v>
          </cell>
          <cell r="L101">
            <v>45124.869999999995</v>
          </cell>
          <cell r="M101">
            <v>179045.04999999996</v>
          </cell>
          <cell r="N101">
            <v>179642.55000000008</v>
          </cell>
          <cell r="O101" t="str">
            <v>Showroom - Elite</v>
          </cell>
        </row>
        <row r="102">
          <cell r="A102" t="str">
            <v>GENERAL PLUMBING SUPPLY</v>
          </cell>
          <cell r="B102" t="str">
            <v>24000-191248</v>
          </cell>
          <cell r="C102" t="str">
            <v>NorthEast</v>
          </cell>
          <cell r="D102" t="str">
            <v>WHOLESALE</v>
          </cell>
          <cell r="E102" t="str">
            <v>FSP-KSS</v>
          </cell>
          <cell r="F102" t="str">
            <v>F - Showroom - Premier</v>
          </cell>
          <cell r="G102">
            <v>75000</v>
          </cell>
          <cell r="I102">
            <v>54279.120000000032</v>
          </cell>
          <cell r="J102">
            <v>54279.120000000032</v>
          </cell>
          <cell r="K102">
            <v>46.17</v>
          </cell>
          <cell r="L102">
            <v>46.17</v>
          </cell>
          <cell r="M102">
            <v>54325.29000000003</v>
          </cell>
          <cell r="N102">
            <v>54325.29000000003</v>
          </cell>
          <cell r="O102" t="str">
            <v>Showroom - Standard</v>
          </cell>
        </row>
        <row r="103">
          <cell r="A103" t="str">
            <v>Gray Sales Inc</v>
          </cell>
          <cell r="B103" t="str">
            <v>24000-924739</v>
          </cell>
          <cell r="C103" t="str">
            <v>NorthEast</v>
          </cell>
          <cell r="D103" t="str">
            <v>WHOLESALE</v>
          </cell>
          <cell r="E103" t="str">
            <v>FS-STD</v>
          </cell>
          <cell r="F103" t="str">
            <v>F - Showroom - Standard</v>
          </cell>
          <cell r="G103">
            <v>25000</v>
          </cell>
          <cell r="I103">
            <v>14946.399999999996</v>
          </cell>
          <cell r="J103">
            <v>17672.109999999997</v>
          </cell>
          <cell r="K103" t="str">
            <v>0</v>
          </cell>
          <cell r="L103" t="str">
            <v>0</v>
          </cell>
          <cell r="M103">
            <v>14946.399999999996</v>
          </cell>
          <cell r="N103">
            <v>17672.109999999997</v>
          </cell>
          <cell r="O103" t="str">
            <v>Showroom - Standard</v>
          </cell>
        </row>
        <row r="104">
          <cell r="A104" t="str">
            <v>GREEN ART ENTERPRISES</v>
          </cell>
          <cell r="B104" t="str">
            <v>24000-018740</v>
          </cell>
          <cell r="C104" t="str">
            <v>NorthEast</v>
          </cell>
          <cell r="D104" t="str">
            <v>WHOLESALE</v>
          </cell>
          <cell r="E104" t="str">
            <v>FDD-KSS</v>
          </cell>
          <cell r="F104" t="str">
            <v>F - Distributor - Diamond</v>
          </cell>
          <cell r="G104">
            <v>400000</v>
          </cell>
          <cell r="I104">
            <v>96909.150000000038</v>
          </cell>
          <cell r="J104">
            <v>321806.59999999974</v>
          </cell>
          <cell r="K104">
            <v>1523.42</v>
          </cell>
          <cell r="L104">
            <v>1523.42</v>
          </cell>
          <cell r="M104">
            <v>98432.570000000036</v>
          </cell>
          <cell r="N104">
            <v>323330.01999999973</v>
          </cell>
          <cell r="O104" t="str">
            <v>Distributor - Chrome</v>
          </cell>
        </row>
        <row r="105">
          <cell r="A105" t="str">
            <v>GROVE SUPPLY</v>
          </cell>
          <cell r="B105" t="str">
            <v>24000-925302</v>
          </cell>
          <cell r="C105" t="str">
            <v>NorthEast</v>
          </cell>
          <cell r="D105" t="str">
            <v>WHOLESALE</v>
          </cell>
          <cell r="E105" t="str">
            <v>FS-STD</v>
          </cell>
          <cell r="F105" t="str">
            <v>F - Showroom - Standard</v>
          </cell>
          <cell r="G105">
            <v>25000</v>
          </cell>
          <cell r="I105">
            <v>24781.899999999998</v>
          </cell>
          <cell r="J105">
            <v>38488.759999999958</v>
          </cell>
          <cell r="K105" t="str">
            <v>0</v>
          </cell>
          <cell r="L105" t="str">
            <v>0</v>
          </cell>
          <cell r="M105">
            <v>24781.899999999998</v>
          </cell>
          <cell r="N105">
            <v>38488.759999999958</v>
          </cell>
          <cell r="O105" t="str">
            <v>Showroom - Standard</v>
          </cell>
        </row>
        <row r="106">
          <cell r="A106" t="str">
            <v>GSK Distributors Inc. DBA Granite State Cabinetry</v>
          </cell>
          <cell r="B106" t="str">
            <v>24000-928934</v>
          </cell>
          <cell r="C106" t="str">
            <v>NorthEast</v>
          </cell>
          <cell r="D106" t="str">
            <v>WHOLESALE</v>
          </cell>
          <cell r="E106" t="str">
            <v>FSS-FORTE</v>
          </cell>
          <cell r="F106" t="str">
            <v>F - Showroom - Standard</v>
          </cell>
          <cell r="G106">
            <v>25000</v>
          </cell>
          <cell r="I106">
            <v>32236.669999999991</v>
          </cell>
          <cell r="J106">
            <v>33298.67</v>
          </cell>
          <cell r="K106" t="str">
            <v>0</v>
          </cell>
          <cell r="L106" t="str">
            <v>0</v>
          </cell>
          <cell r="M106">
            <v>32236.669999999991</v>
          </cell>
          <cell r="N106">
            <v>33298.67</v>
          </cell>
          <cell r="O106" t="str">
            <v>BKBG</v>
          </cell>
        </row>
        <row r="107">
          <cell r="A107" t="str">
            <v>HANOVER SUPPLY CO</v>
          </cell>
          <cell r="B107" t="str">
            <v>24000-925580</v>
          </cell>
          <cell r="C107" t="str">
            <v>NorthEast</v>
          </cell>
          <cell r="D107" t="str">
            <v>WHOLESALE</v>
          </cell>
          <cell r="E107" t="str">
            <v>FS-STD</v>
          </cell>
          <cell r="F107" t="str">
            <v>F - Showroom - Standard</v>
          </cell>
          <cell r="G107">
            <v>25000</v>
          </cell>
          <cell r="I107">
            <v>18263.019999999997</v>
          </cell>
          <cell r="J107">
            <v>18263.019999999997</v>
          </cell>
          <cell r="K107">
            <v>23.49</v>
          </cell>
          <cell r="L107">
            <v>23.49</v>
          </cell>
          <cell r="M107">
            <v>18286.509999999998</v>
          </cell>
          <cell r="N107">
            <v>18286.509999999998</v>
          </cell>
          <cell r="O107" t="str">
            <v>Showroom - Standard</v>
          </cell>
        </row>
        <row r="108">
          <cell r="A108" t="str">
            <v>ISLAND SHOWROOM INC</v>
          </cell>
          <cell r="B108" t="str">
            <v>24000-020058</v>
          </cell>
          <cell r="C108" t="str">
            <v>NorthEast</v>
          </cell>
          <cell r="D108" t="str">
            <v>WHOLESALE</v>
          </cell>
          <cell r="E108" t="str">
            <v>FDD-KDT</v>
          </cell>
          <cell r="F108" t="str">
            <v>F - Distributor - Diamond</v>
          </cell>
          <cell r="G108">
            <v>500000</v>
          </cell>
          <cell r="I108">
            <v>291729.1600000005</v>
          </cell>
          <cell r="J108">
            <v>295433.29000000015</v>
          </cell>
          <cell r="K108">
            <v>50175.339999999989</v>
          </cell>
          <cell r="L108">
            <v>50175.339999999989</v>
          </cell>
          <cell r="M108">
            <v>341904.50000000047</v>
          </cell>
          <cell r="N108">
            <v>345608.63000000012</v>
          </cell>
          <cell r="O108" t="str">
            <v>Distributor - Titanium</v>
          </cell>
        </row>
        <row r="109">
          <cell r="A109" t="str">
            <v>Kalnitz Kitchen Inc.</v>
          </cell>
          <cell r="B109" t="str">
            <v>24000-110120</v>
          </cell>
          <cell r="C109" t="str">
            <v>NorthEast</v>
          </cell>
          <cell r="D109" t="str">
            <v>WHOLESALE</v>
          </cell>
          <cell r="E109" t="str">
            <v>FSS-KSS</v>
          </cell>
          <cell r="F109" t="str">
            <v>F - Showroom - Standard</v>
          </cell>
          <cell r="I109">
            <v>13514.319999999994</v>
          </cell>
          <cell r="J109">
            <v>13514.319999999994</v>
          </cell>
          <cell r="K109">
            <v>1197.19</v>
          </cell>
          <cell r="L109">
            <v>1197.19</v>
          </cell>
          <cell r="M109">
            <v>14711.509999999995</v>
          </cell>
          <cell r="N109">
            <v>14711.509999999995</v>
          </cell>
          <cell r="O109" t="str">
            <v>Showroom - Standard</v>
          </cell>
        </row>
        <row r="110">
          <cell r="A110" t="str">
            <v>Koval Building &amp; Supply</v>
          </cell>
          <cell r="B110" t="str">
            <v>24000-020701</v>
          </cell>
          <cell r="C110" t="str">
            <v>NorthEast</v>
          </cell>
          <cell r="D110" t="str">
            <v>WHOLESALE</v>
          </cell>
          <cell r="E110" t="str">
            <v>FS-PREMIER</v>
          </cell>
          <cell r="F110" t="str">
            <v>F - Showroom - Premier</v>
          </cell>
          <cell r="G110">
            <v>75000</v>
          </cell>
          <cell r="I110">
            <v>1053.42</v>
          </cell>
          <cell r="J110">
            <v>1053.42</v>
          </cell>
          <cell r="K110">
            <v>0</v>
          </cell>
          <cell r="L110">
            <v>0</v>
          </cell>
          <cell r="M110">
            <v>1053.42</v>
          </cell>
          <cell r="N110">
            <v>1053.42</v>
          </cell>
          <cell r="O110" t="str">
            <v>Showroom - Standard</v>
          </cell>
        </row>
        <row r="111">
          <cell r="A111" t="str">
            <v>MOE DISTRIBUTORS, INC.</v>
          </cell>
          <cell r="B111" t="str">
            <v>24000-924199</v>
          </cell>
          <cell r="C111" t="str">
            <v>NorthEast</v>
          </cell>
          <cell r="D111" t="str">
            <v>WHOLESALE</v>
          </cell>
          <cell r="E111" t="str">
            <v>FSP-KSS</v>
          </cell>
          <cell r="F111" t="str">
            <v>F - Showroom - Premier</v>
          </cell>
          <cell r="G111">
            <v>90000</v>
          </cell>
          <cell r="I111">
            <v>80704.690000000031</v>
          </cell>
          <cell r="J111">
            <v>81391.940000000046</v>
          </cell>
          <cell r="K111">
            <v>2010.4499999999998</v>
          </cell>
          <cell r="L111">
            <v>2010.4499999999998</v>
          </cell>
          <cell r="M111">
            <v>82715.140000000029</v>
          </cell>
          <cell r="N111">
            <v>83402.390000000043</v>
          </cell>
          <cell r="O111" t="str">
            <v>Showroom - Premier</v>
          </cell>
        </row>
        <row r="112">
          <cell r="A112" t="str">
            <v>Monique's Bath Showroom, Inc.</v>
          </cell>
          <cell r="B112" t="str">
            <v>24000-131501</v>
          </cell>
          <cell r="C112" t="str">
            <v>NorthEast</v>
          </cell>
          <cell r="D112" t="str">
            <v>WHOLESALE</v>
          </cell>
          <cell r="E112" t="str">
            <v>FSS-KSP</v>
          </cell>
          <cell r="F112" t="str">
            <v>F - Showroom - Standard</v>
          </cell>
          <cell r="G112">
            <v>25000</v>
          </cell>
          <cell r="I112">
            <v>51115.929999999993</v>
          </cell>
          <cell r="J112">
            <v>51115.929999999993</v>
          </cell>
          <cell r="K112">
            <v>49969.050000000032</v>
          </cell>
          <cell r="L112">
            <v>49969.050000000032</v>
          </cell>
          <cell r="M112">
            <v>101084.98000000003</v>
          </cell>
          <cell r="N112">
            <v>101084.98000000003</v>
          </cell>
          <cell r="O112" t="str">
            <v>Showroom - Premier</v>
          </cell>
        </row>
        <row r="113">
          <cell r="A113" t="str">
            <v>New England Appliance &amp; Elec</v>
          </cell>
          <cell r="B113" t="str">
            <v>24000-929257</v>
          </cell>
          <cell r="C113" t="str">
            <v>NorthEast</v>
          </cell>
          <cell r="D113" t="str">
            <v>WHOLESALE</v>
          </cell>
          <cell r="E113" t="str">
            <v>FSS-KSS</v>
          </cell>
          <cell r="I113">
            <v>3986.0900000000006</v>
          </cell>
          <cell r="J113">
            <v>3986.0900000000006</v>
          </cell>
          <cell r="K113">
            <v>246.24</v>
          </cell>
          <cell r="L113">
            <v>246.24</v>
          </cell>
          <cell r="M113">
            <v>4232.3300000000008</v>
          </cell>
          <cell r="N113">
            <v>4232.3300000000008</v>
          </cell>
          <cell r="O113" t="str">
            <v>Distributor - Titanium</v>
          </cell>
        </row>
        <row r="114">
          <cell r="A114" t="str">
            <v>New York Replacement Parts</v>
          </cell>
          <cell r="B114" t="str">
            <v>24000-140200</v>
          </cell>
          <cell r="C114" t="str">
            <v>NorthEast</v>
          </cell>
          <cell r="D114" t="str">
            <v>WHOLESALE</v>
          </cell>
          <cell r="E114" t="str">
            <v>K-FORTE</v>
          </cell>
          <cell r="I114" t="str">
            <v>0</v>
          </cell>
          <cell r="J114" t="str">
            <v>0</v>
          </cell>
          <cell r="K114">
            <v>24087.699999999993</v>
          </cell>
          <cell r="L114">
            <v>24087.699999999993</v>
          </cell>
          <cell r="M114">
            <v>15349.049999999996</v>
          </cell>
          <cell r="N114">
            <v>15349.049999999996</v>
          </cell>
          <cell r="O114" t="str">
            <v>Showroom - Standard</v>
          </cell>
        </row>
        <row r="115">
          <cell r="A115" t="str">
            <v>NICKLAS SUPPLY INC</v>
          </cell>
          <cell r="B115" t="str">
            <v>24000-151586</v>
          </cell>
          <cell r="C115" t="str">
            <v>NorthEast</v>
          </cell>
          <cell r="D115" t="str">
            <v>WHOLESALE</v>
          </cell>
          <cell r="E115" t="str">
            <v>FSS-FORTE</v>
          </cell>
          <cell r="F115" t="str">
            <v>F - Showroom - Standard</v>
          </cell>
          <cell r="G115">
            <v>25000</v>
          </cell>
          <cell r="I115">
            <v>32236.669999999991</v>
          </cell>
          <cell r="J115">
            <v>33298.67</v>
          </cell>
          <cell r="K115" t="str">
            <v>0</v>
          </cell>
          <cell r="L115" t="str">
            <v>0</v>
          </cell>
          <cell r="M115">
            <v>32236.669999999991</v>
          </cell>
          <cell r="N115">
            <v>33298.67</v>
          </cell>
          <cell r="O115" t="str">
            <v>Showroom - Standard</v>
          </cell>
        </row>
        <row r="116">
          <cell r="A116" t="str">
            <v>Penco Corporation</v>
          </cell>
          <cell r="B116" t="str">
            <v>24000-923951</v>
          </cell>
          <cell r="C116" t="str">
            <v>NorthEast</v>
          </cell>
          <cell r="D116" t="str">
            <v>WHOLESALE</v>
          </cell>
          <cell r="E116" t="str">
            <v>FS-STD</v>
          </cell>
          <cell r="F116" t="str">
            <v>F - Showroom - Standard</v>
          </cell>
          <cell r="G116">
            <v>25000</v>
          </cell>
          <cell r="I116">
            <v>28990.51</v>
          </cell>
          <cell r="J116">
            <v>28990.51</v>
          </cell>
          <cell r="K116" t="str">
            <v>0</v>
          </cell>
          <cell r="L116" t="str">
            <v>0</v>
          </cell>
          <cell r="M116">
            <v>28990.51</v>
          </cell>
          <cell r="N116">
            <v>28990.51</v>
          </cell>
          <cell r="O116" t="str">
            <v>Showroom - Standard</v>
          </cell>
        </row>
        <row r="117">
          <cell r="A117" t="str">
            <v>Plumber's Haven</v>
          </cell>
          <cell r="B117" t="str">
            <v>24000-927576</v>
          </cell>
          <cell r="C117" t="str">
            <v>NorthEast</v>
          </cell>
          <cell r="D117" t="str">
            <v>WHOLESALE</v>
          </cell>
          <cell r="E117" t="str">
            <v>FSS-KSJ</v>
          </cell>
          <cell r="F117" t="str">
            <v>F - Showroom - Standard</v>
          </cell>
          <cell r="G117">
            <v>25000</v>
          </cell>
          <cell r="I117">
            <v>206130.58999999994</v>
          </cell>
          <cell r="J117">
            <v>206130.58999999994</v>
          </cell>
          <cell r="K117">
            <v>28264.259999999995</v>
          </cell>
          <cell r="L117">
            <v>28264.259999999995</v>
          </cell>
          <cell r="M117">
            <v>234394.84999999992</v>
          </cell>
          <cell r="N117">
            <v>234394.84999999992</v>
          </cell>
          <cell r="O117" t="str">
            <v>Showroom - Journey</v>
          </cell>
        </row>
        <row r="118">
          <cell r="A118" t="str">
            <v>PLUMBER'S SUPPLY CO</v>
          </cell>
          <cell r="B118" t="str">
            <v>24000-929092</v>
          </cell>
          <cell r="C118" t="str">
            <v>NorthEast</v>
          </cell>
          <cell r="D118" t="str">
            <v>WHOLESALE</v>
          </cell>
          <cell r="E118" t="str">
            <v>FSS-KSS</v>
          </cell>
          <cell r="F118" t="str">
            <v>F - Showroom - Standard</v>
          </cell>
          <cell r="G118">
            <v>25000</v>
          </cell>
          <cell r="I118">
            <v>1921.8000000000004</v>
          </cell>
          <cell r="J118">
            <v>1921.8000000000004</v>
          </cell>
          <cell r="K118" t="str">
            <v>0</v>
          </cell>
          <cell r="L118" t="str">
            <v>0</v>
          </cell>
          <cell r="M118">
            <v>1921.8000000000004</v>
          </cell>
          <cell r="N118">
            <v>1921.8000000000004</v>
          </cell>
          <cell r="O118" t="str">
            <v>Showroom-Standard</v>
          </cell>
        </row>
        <row r="119">
          <cell r="A119" t="str">
            <v>Poggenpohl US - LA</v>
          </cell>
          <cell r="B119" t="str">
            <v>24000-161450</v>
          </cell>
          <cell r="C119" t="str">
            <v>NorthEast</v>
          </cell>
          <cell r="D119" t="str">
            <v>WHOLESALE</v>
          </cell>
          <cell r="E119" t="str">
            <v>FSS-KSS</v>
          </cell>
          <cell r="F119" t="str">
            <v>F - Showroom - Standard</v>
          </cell>
          <cell r="I119">
            <v>13514.319999999994</v>
          </cell>
          <cell r="J119">
            <v>13514.319999999994</v>
          </cell>
          <cell r="K119">
            <v>1197.19</v>
          </cell>
          <cell r="L119">
            <v>1197.19</v>
          </cell>
          <cell r="M119">
            <v>14711.509999999995</v>
          </cell>
          <cell r="N119">
            <v>14711.509999999995</v>
          </cell>
          <cell r="O119" t="str">
            <v>Showroom - Standard</v>
          </cell>
        </row>
        <row r="120">
          <cell r="A120" t="str">
            <v>RENOS TV INC</v>
          </cell>
          <cell r="B120" t="str">
            <v>24000-109825</v>
          </cell>
          <cell r="C120" t="str">
            <v>NorthEast</v>
          </cell>
          <cell r="D120" t="str">
            <v>WHOLESALE</v>
          </cell>
          <cell r="E120" t="str">
            <v>FS-PREMIER</v>
          </cell>
          <cell r="F120" t="str">
            <v>F - Showroom - Premier</v>
          </cell>
          <cell r="G120">
            <v>75000</v>
          </cell>
          <cell r="I120">
            <v>78972.920000000071</v>
          </cell>
          <cell r="J120">
            <v>79191.670000000071</v>
          </cell>
          <cell r="K120" t="str">
            <v>0</v>
          </cell>
          <cell r="L120" t="str">
            <v>0</v>
          </cell>
          <cell r="M120">
            <v>78972.920000000071</v>
          </cell>
          <cell r="N120">
            <v>79191.670000000071</v>
          </cell>
          <cell r="O120" t="str">
            <v>Showroom - Premier</v>
          </cell>
        </row>
        <row r="121">
          <cell r="A121" t="str">
            <v>REPUBLIC PLUMBING SUPPLY CO</v>
          </cell>
          <cell r="B121" t="str">
            <v>24000-026530</v>
          </cell>
          <cell r="C121" t="str">
            <v>NorthEast</v>
          </cell>
          <cell r="D121" t="str">
            <v>WHOLESALE</v>
          </cell>
          <cell r="E121" t="str">
            <v>FSE-KSS</v>
          </cell>
          <cell r="F121" t="str">
            <v>F - Showroom - Elite</v>
          </cell>
          <cell r="G121">
            <v>150000</v>
          </cell>
          <cell r="I121">
            <v>109614.77000000008</v>
          </cell>
          <cell r="J121">
            <v>147046.42000000013</v>
          </cell>
          <cell r="K121">
            <v>13995.439999999997</v>
          </cell>
          <cell r="L121">
            <v>13995.439999999997</v>
          </cell>
          <cell r="M121">
            <v>123610.21000000008</v>
          </cell>
          <cell r="N121">
            <v>161041.86000000013</v>
          </cell>
          <cell r="O121" t="str">
            <v>Showroom - Elite</v>
          </cell>
        </row>
        <row r="122">
          <cell r="A122" t="str">
            <v>RK Parisi Enterprises, Inc</v>
          </cell>
          <cell r="B122" t="str">
            <v>24000-023903</v>
          </cell>
          <cell r="C122" t="str">
            <v>NorthEast</v>
          </cell>
          <cell r="D122" t="str">
            <v>WHOLESALE</v>
          </cell>
          <cell r="E122" t="str">
            <v>FSP-KSS</v>
          </cell>
          <cell r="F122" t="str">
            <v>F - Showroom - Premier</v>
          </cell>
          <cell r="G122">
            <v>75000</v>
          </cell>
          <cell r="I122">
            <v>60571.839999999997</v>
          </cell>
          <cell r="J122">
            <v>60571.839999999997</v>
          </cell>
          <cell r="K122">
            <v>4388.1900000000005</v>
          </cell>
          <cell r="L122">
            <v>4388.1900000000005</v>
          </cell>
          <cell r="M122">
            <v>64960.03</v>
          </cell>
          <cell r="N122">
            <v>64960.03</v>
          </cell>
          <cell r="O122" t="str">
            <v>Showroom - Premier</v>
          </cell>
        </row>
        <row r="123">
          <cell r="A123" t="str">
            <v>ROBINSON SUPPLY</v>
          </cell>
          <cell r="B123" t="str">
            <v>24000-927874</v>
          </cell>
          <cell r="C123" t="str">
            <v>NorthEast</v>
          </cell>
          <cell r="D123" t="str">
            <v>WHOLESALE</v>
          </cell>
          <cell r="E123" t="str">
            <v>FSS-KSS</v>
          </cell>
          <cell r="F123" t="str">
            <v>F - Showroom - Standard</v>
          </cell>
          <cell r="G123">
            <v>25000</v>
          </cell>
          <cell r="I123">
            <v>3986.0900000000006</v>
          </cell>
          <cell r="J123">
            <v>3986.0900000000006</v>
          </cell>
          <cell r="K123">
            <v>246.24</v>
          </cell>
          <cell r="L123">
            <v>246.24</v>
          </cell>
          <cell r="M123">
            <v>4232.3300000000008</v>
          </cell>
          <cell r="N123">
            <v>4232.3300000000008</v>
          </cell>
          <cell r="O123" t="str">
            <v>Showroom - Standard</v>
          </cell>
        </row>
        <row r="124">
          <cell r="A124" t="str">
            <v>Salem Plumbing Supply Co, Inc.</v>
          </cell>
          <cell r="B124" t="str">
            <v>24000-129000</v>
          </cell>
          <cell r="C124" t="str">
            <v>NorthEast</v>
          </cell>
          <cell r="D124" t="str">
            <v>WHOLESALE</v>
          </cell>
          <cell r="E124" t="str">
            <v>K-FORTE</v>
          </cell>
          <cell r="F124" t="str">
            <v>F - Showroom - Standard</v>
          </cell>
          <cell r="G124">
            <v>25000</v>
          </cell>
          <cell r="I124" t="str">
            <v>0</v>
          </cell>
          <cell r="J124" t="str">
            <v>0</v>
          </cell>
          <cell r="K124">
            <v>15349.049999999996</v>
          </cell>
          <cell r="L124">
            <v>15349.049999999996</v>
          </cell>
          <cell r="M124">
            <v>15349.049999999996</v>
          </cell>
          <cell r="N124">
            <v>15349.049999999996</v>
          </cell>
          <cell r="O124" t="str">
            <v>Showroom - Standard</v>
          </cell>
        </row>
        <row r="125">
          <cell r="A125" t="str">
            <v>SIMONS HARDWARE &amp; BATH LLC</v>
          </cell>
          <cell r="B125" t="str">
            <v>24000-185170</v>
          </cell>
          <cell r="C125" t="str">
            <v>NorthEast</v>
          </cell>
          <cell r="D125" t="str">
            <v>WHOLESALE</v>
          </cell>
          <cell r="E125" t="str">
            <v>FSE-FORTE</v>
          </cell>
          <cell r="F125" t="str">
            <v>F - Showroom - Elite</v>
          </cell>
          <cell r="G125">
            <v>175000</v>
          </cell>
          <cell r="I125">
            <v>239478.83000000039</v>
          </cell>
          <cell r="J125">
            <v>239478.83000000039</v>
          </cell>
          <cell r="K125">
            <v>28273.429999999993</v>
          </cell>
          <cell r="L125">
            <v>28273.429999999993</v>
          </cell>
          <cell r="M125">
            <v>267752.26000000036</v>
          </cell>
          <cell r="N125">
            <v>267752.26000000036</v>
          </cell>
          <cell r="O125" t="str">
            <v>Showroom - Journey</v>
          </cell>
        </row>
        <row r="126">
          <cell r="A126" t="str">
            <v>SM Berger Inc</v>
          </cell>
          <cell r="B126" t="str">
            <v>24000-131300</v>
          </cell>
          <cell r="C126" t="str">
            <v>NorthEast</v>
          </cell>
          <cell r="D126" t="str">
            <v>WHOLESALE</v>
          </cell>
          <cell r="E126" t="str">
            <v>FSS-KSS</v>
          </cell>
          <cell r="F126" t="str">
            <v>F - Showroom - Standard</v>
          </cell>
          <cell r="G126">
            <v>25000</v>
          </cell>
          <cell r="I126">
            <v>19211.389999999992</v>
          </cell>
          <cell r="J126">
            <v>21722.639999999985</v>
          </cell>
          <cell r="K126">
            <v>10352.749999999998</v>
          </cell>
          <cell r="L126">
            <v>10352.749999999998</v>
          </cell>
          <cell r="M126">
            <v>29564.139999999992</v>
          </cell>
          <cell r="N126">
            <v>32075.389999999985</v>
          </cell>
          <cell r="O126" t="str">
            <v>Showroom - Standard</v>
          </cell>
        </row>
        <row r="127">
          <cell r="A127" t="str">
            <v>SOLCO PLUMBING SUPPLY INC</v>
          </cell>
          <cell r="B127" t="str">
            <v>24000-027348</v>
          </cell>
          <cell r="C127" t="str">
            <v>NorthEast</v>
          </cell>
          <cell r="D127" t="str">
            <v>WHOLESALE</v>
          </cell>
          <cell r="E127" t="str">
            <v>FSS-KSS</v>
          </cell>
          <cell r="F127" t="str">
            <v>F - Showroom - Standard</v>
          </cell>
          <cell r="G127">
            <v>25000</v>
          </cell>
          <cell r="I127">
            <v>11112.57</v>
          </cell>
          <cell r="J127">
            <v>33349.069999999992</v>
          </cell>
          <cell r="K127">
            <v>1532.94</v>
          </cell>
          <cell r="L127">
            <v>1532.94</v>
          </cell>
          <cell r="M127">
            <v>12645.51</v>
          </cell>
          <cell r="N127">
            <v>34882.009999999995</v>
          </cell>
          <cell r="O127" t="str">
            <v>Showroom - Standard</v>
          </cell>
        </row>
        <row r="128">
          <cell r="A128" t="str">
            <v>SUBURBAN MARBLE &amp; GRANITE</v>
          </cell>
          <cell r="B128" t="str">
            <v>24000-925610</v>
          </cell>
          <cell r="C128" t="str">
            <v>NorthEast</v>
          </cell>
          <cell r="D128" t="str">
            <v>WHOLESALE</v>
          </cell>
          <cell r="E128" t="str">
            <v>FSS-KSS</v>
          </cell>
          <cell r="F128" t="str">
            <v>F - Showroom - Standard</v>
          </cell>
          <cell r="G128">
            <v>25000</v>
          </cell>
          <cell r="I128">
            <v>1921.8000000000004</v>
          </cell>
          <cell r="J128">
            <v>1921.8000000000004</v>
          </cell>
          <cell r="K128" t="str">
            <v>0</v>
          </cell>
          <cell r="L128" t="str">
            <v>0</v>
          </cell>
          <cell r="M128">
            <v>1921.8000000000004</v>
          </cell>
          <cell r="N128">
            <v>1921.8000000000004</v>
          </cell>
          <cell r="O128" t="str">
            <v>Showroom - Standard</v>
          </cell>
        </row>
        <row r="129">
          <cell r="A129" t="str">
            <v>The Brass Center</v>
          </cell>
          <cell r="B129" t="str">
            <v>24000-200450</v>
          </cell>
          <cell r="C129" t="str">
            <v>NorthEast</v>
          </cell>
          <cell r="D129" t="str">
            <v>WHOLESALE</v>
          </cell>
          <cell r="E129" t="str">
            <v>KS-STD</v>
          </cell>
          <cell r="F129" t="str">
            <v>F - Showroom - Standard</v>
          </cell>
          <cell r="G129">
            <v>20000</v>
          </cell>
          <cell r="H129">
            <v>150000</v>
          </cell>
          <cell r="I129" t="str">
            <v>0</v>
          </cell>
          <cell r="J129" t="str">
            <v>0</v>
          </cell>
          <cell r="K129">
            <v>9626.9499999999989</v>
          </cell>
          <cell r="L129">
            <v>9626.9499999999989</v>
          </cell>
          <cell r="M129">
            <v>9626.9499999999989</v>
          </cell>
          <cell r="N129">
            <v>9626.9499999999989</v>
          </cell>
          <cell r="O129" t="str">
            <v>Showroom - Standard</v>
          </cell>
        </row>
        <row r="130">
          <cell r="A130" t="str">
            <v>THE PORTLAND GROUP INC</v>
          </cell>
          <cell r="B130" t="str">
            <v>24000-026093</v>
          </cell>
          <cell r="C130" t="str">
            <v>NorthEast</v>
          </cell>
          <cell r="D130" t="str">
            <v>WHOLESALE</v>
          </cell>
          <cell r="E130" t="str">
            <v>FSP-FORTE</v>
          </cell>
          <cell r="F130" t="str">
            <v>F - Showroom - Premier</v>
          </cell>
          <cell r="G130">
            <v>75000</v>
          </cell>
          <cell r="H130">
            <v>50000</v>
          </cell>
          <cell r="I130">
            <v>139305.55999999988</v>
          </cell>
          <cell r="J130">
            <v>140318.55999999991</v>
          </cell>
          <cell r="K130">
            <v>29816.119999999992</v>
          </cell>
          <cell r="L130">
            <v>29816.119999999992</v>
          </cell>
          <cell r="M130">
            <v>169121.67999999988</v>
          </cell>
          <cell r="N130">
            <v>170134.67999999991</v>
          </cell>
          <cell r="O130" t="str">
            <v>Showroom - Elite</v>
          </cell>
        </row>
        <row r="131">
          <cell r="A131" t="str">
            <v>UNITED SUPPLY - USCO INC</v>
          </cell>
          <cell r="B131" t="str">
            <v>24000-163359</v>
          </cell>
          <cell r="C131" t="str">
            <v>NorthEast</v>
          </cell>
          <cell r="D131" t="str">
            <v>WHOLESALE</v>
          </cell>
          <cell r="E131" t="str">
            <v>FS-PREMIER</v>
          </cell>
          <cell r="F131" t="str">
            <v>F - Showroom - Premier</v>
          </cell>
          <cell r="G131">
            <v>75000</v>
          </cell>
          <cell r="H131">
            <v>250000</v>
          </cell>
          <cell r="I131">
            <v>96361.349999999977</v>
          </cell>
          <cell r="J131">
            <v>96361.349999999977</v>
          </cell>
          <cell r="K131" t="str">
            <v>0</v>
          </cell>
          <cell r="L131" t="str">
            <v>0</v>
          </cell>
          <cell r="M131">
            <v>96361.349999999977</v>
          </cell>
          <cell r="N131">
            <v>96361.349999999977</v>
          </cell>
          <cell r="O131" t="str">
            <v>Showroom - Premier</v>
          </cell>
        </row>
        <row r="132">
          <cell r="A132" t="str">
            <v>UTICA AVENUE PLUMBING SUPPLY</v>
          </cell>
          <cell r="B132" t="str">
            <v>24000-223204</v>
          </cell>
          <cell r="C132" t="str">
            <v>NorthEast</v>
          </cell>
          <cell r="D132" t="str">
            <v>WHOLESALE</v>
          </cell>
          <cell r="E132" t="str">
            <v>FDD-KDT</v>
          </cell>
          <cell r="F132" t="str">
            <v>F - Distributor - Diamond</v>
          </cell>
          <cell r="G132">
            <v>520000</v>
          </cell>
          <cell r="I132">
            <v>446728.29999999987</v>
          </cell>
          <cell r="J132">
            <v>467911.5499999997</v>
          </cell>
          <cell r="K132">
            <v>58640.160000000018</v>
          </cell>
          <cell r="L132">
            <v>58640.160000000018</v>
          </cell>
          <cell r="M132">
            <v>505368.4599999999</v>
          </cell>
          <cell r="N132">
            <v>526551.70999999973</v>
          </cell>
          <cell r="O132" t="str">
            <v>Distributor - Diamond</v>
          </cell>
        </row>
        <row r="133">
          <cell r="A133" t="str">
            <v>VERNON'S PENN SUPPLY, INC</v>
          </cell>
          <cell r="B133" t="str">
            <v>24000-925872</v>
          </cell>
          <cell r="C133" t="str">
            <v>NorthEast</v>
          </cell>
          <cell r="D133" t="str">
            <v>WHOLESALE</v>
          </cell>
          <cell r="E133" t="str">
            <v>FS-STD</v>
          </cell>
          <cell r="F133" t="str">
            <v>F - Showroom - Standard</v>
          </cell>
          <cell r="G133">
            <v>25000</v>
          </cell>
          <cell r="H133">
            <v>0</v>
          </cell>
          <cell r="I133">
            <v>3306.7300000000009</v>
          </cell>
          <cell r="J133">
            <v>4074.9800000000009</v>
          </cell>
          <cell r="K133" t="str">
            <v>0</v>
          </cell>
          <cell r="L133" t="str">
            <v>0</v>
          </cell>
          <cell r="M133">
            <v>3306.7300000000009</v>
          </cell>
          <cell r="N133">
            <v>4074.9800000000009</v>
          </cell>
          <cell r="O133" t="str">
            <v>Showroom - Standard</v>
          </cell>
        </row>
        <row r="134">
          <cell r="A134" t="str">
            <v>VP Supply Corp</v>
          </cell>
          <cell r="B134" t="str">
            <v>24000-924202</v>
          </cell>
          <cell r="C134" t="str">
            <v>NorthEast</v>
          </cell>
          <cell r="D134" t="str">
            <v>WHOLESALE</v>
          </cell>
          <cell r="E134" t="str">
            <v>FS-STD</v>
          </cell>
          <cell r="F134" t="str">
            <v>F - Showroom - Standard</v>
          </cell>
          <cell r="G134">
            <v>25000</v>
          </cell>
          <cell r="H134">
            <v>0</v>
          </cell>
          <cell r="I134">
            <v>11584.480000000001</v>
          </cell>
          <cell r="J134">
            <v>11584.480000000001</v>
          </cell>
          <cell r="K134">
            <v>46.17</v>
          </cell>
          <cell r="L134">
            <v>46.17</v>
          </cell>
          <cell r="M134">
            <v>11630.650000000001</v>
          </cell>
          <cell r="N134">
            <v>11630.650000000001</v>
          </cell>
          <cell r="O134" t="str">
            <v>Showroom - Standard</v>
          </cell>
        </row>
        <row r="135">
          <cell r="A135" t="str">
            <v>WILLIAM BETZ</v>
          </cell>
          <cell r="B135" t="str">
            <v>24000-125936</v>
          </cell>
          <cell r="C135" t="str">
            <v>NorthEast</v>
          </cell>
          <cell r="D135" t="str">
            <v>WHOLESALE</v>
          </cell>
          <cell r="E135" t="str">
            <v>FS-STD</v>
          </cell>
          <cell r="F135" t="str">
            <v>F - Showroom - Standard</v>
          </cell>
          <cell r="G135">
            <v>25000</v>
          </cell>
          <cell r="H135">
            <v>75000</v>
          </cell>
          <cell r="I135">
            <v>5617.8499999999995</v>
          </cell>
          <cell r="J135">
            <v>6265.3499999999995</v>
          </cell>
          <cell r="K135" t="str">
            <v>0</v>
          </cell>
          <cell r="L135" t="str">
            <v>0</v>
          </cell>
          <cell r="M135">
            <v>5617.8499999999995</v>
          </cell>
          <cell r="N135">
            <v>6265.3499999999995</v>
          </cell>
          <cell r="O135" t="str">
            <v>Showroom - Standard</v>
          </cell>
        </row>
        <row r="136">
          <cell r="A136" t="str">
            <v>Yale Appliances</v>
          </cell>
          <cell r="B136" t="str">
            <v>24000-927779</v>
          </cell>
          <cell r="C136" t="str">
            <v>NorthEast</v>
          </cell>
          <cell r="D136" t="str">
            <v>WHOLESALE</v>
          </cell>
          <cell r="E136" t="str">
            <v>FSP-KSS</v>
          </cell>
          <cell r="F136" t="str">
            <v>F - Showroom - Premier</v>
          </cell>
          <cell r="G136">
            <v>5000</v>
          </cell>
          <cell r="H136">
            <v>5000</v>
          </cell>
          <cell r="I136">
            <v>92565.780000000086</v>
          </cell>
          <cell r="J136">
            <v>92565.780000000028</v>
          </cell>
          <cell r="K136">
            <v>21.87</v>
          </cell>
          <cell r="L136">
            <v>21.87</v>
          </cell>
          <cell r="M136">
            <v>92587.650000000081</v>
          </cell>
          <cell r="N136">
            <v>92587.650000000023</v>
          </cell>
          <cell r="O136" t="str">
            <v>Showroom - Premier</v>
          </cell>
        </row>
        <row r="137">
          <cell r="A137" t="str">
            <v>Your German Kitchen</v>
          </cell>
          <cell r="B137" t="str">
            <v>24000-927035</v>
          </cell>
          <cell r="C137" t="str">
            <v>NorthEast</v>
          </cell>
          <cell r="D137" t="str">
            <v>WHOLESALE</v>
          </cell>
          <cell r="E137" t="str">
            <v>FS-STD</v>
          </cell>
          <cell r="F137" t="str">
            <v>F - Showroom - Standard</v>
          </cell>
          <cell r="G137">
            <v>60000</v>
          </cell>
          <cell r="H137">
            <v>75000</v>
          </cell>
          <cell r="I137">
            <v>6494.1100000000015</v>
          </cell>
          <cell r="J137">
            <v>6729.1100000000006</v>
          </cell>
          <cell r="K137" t="str">
            <v>0</v>
          </cell>
          <cell r="L137" t="str">
            <v>0</v>
          </cell>
          <cell r="M137">
            <v>6494.1100000000015</v>
          </cell>
          <cell r="N137">
            <v>6729.1100000000006</v>
          </cell>
          <cell r="O137" t="str">
            <v>Partner - Basic</v>
          </cell>
        </row>
        <row r="138">
          <cell r="A138" t="str">
            <v>YUDINS INC</v>
          </cell>
          <cell r="B138" t="str">
            <v>24000-109818</v>
          </cell>
          <cell r="C138" t="str">
            <v>NorthEast</v>
          </cell>
          <cell r="D138" t="str">
            <v>WHOLESALE</v>
          </cell>
          <cell r="E138" t="str">
            <v>FSP-KSS</v>
          </cell>
          <cell r="F138" t="str">
            <v>F - Showroom - Premier</v>
          </cell>
          <cell r="G138">
            <v>90000</v>
          </cell>
          <cell r="H138">
            <v>50000</v>
          </cell>
          <cell r="I138">
            <v>60750.510000000009</v>
          </cell>
          <cell r="J138">
            <v>60750.510000000009</v>
          </cell>
          <cell r="K138" t="str">
            <v>0</v>
          </cell>
          <cell r="L138" t="str">
            <v>0</v>
          </cell>
          <cell r="M138">
            <v>60750.510000000009</v>
          </cell>
          <cell r="N138">
            <v>60750.510000000009</v>
          </cell>
          <cell r="O138" t="str">
            <v>Showroom - Standard</v>
          </cell>
        </row>
        <row r="139">
          <cell r="A139" t="str">
            <v>Action Supply Co.</v>
          </cell>
          <cell r="B139" t="str">
            <v>24000-013000</v>
          </cell>
          <cell r="C139" t="str">
            <v>SouthEast</v>
          </cell>
          <cell r="D139" t="str">
            <v>WHOLESALE</v>
          </cell>
          <cell r="E139" t="str">
            <v>FSS-KSS</v>
          </cell>
          <cell r="F139" t="str">
            <v>F - Showroom - Standard</v>
          </cell>
          <cell r="G139">
            <v>20000</v>
          </cell>
          <cell r="H139">
            <v>150000</v>
          </cell>
          <cell r="I139">
            <v>5011.45</v>
          </cell>
          <cell r="J139">
            <v>5011.45</v>
          </cell>
          <cell r="K139">
            <v>1387.08</v>
          </cell>
          <cell r="L139">
            <v>1387.08</v>
          </cell>
          <cell r="M139">
            <v>6398.53</v>
          </cell>
          <cell r="N139">
            <v>6398.53</v>
          </cell>
          <cell r="O139" t="str">
            <v>Showroom - Standard</v>
          </cell>
        </row>
        <row r="140">
          <cell r="A140" t="str">
            <v>Allied Home Improvement</v>
          </cell>
          <cell r="B140" t="str">
            <v>24000-011400</v>
          </cell>
          <cell r="C140" t="str">
            <v>SouthEast</v>
          </cell>
          <cell r="D140" t="str">
            <v>WHOLESALE</v>
          </cell>
          <cell r="E140" t="str">
            <v>FSP-FORTE</v>
          </cell>
          <cell r="F140" t="str">
            <v>F - Showroom - Premier</v>
          </cell>
          <cell r="G140">
            <v>25000</v>
          </cell>
          <cell r="H140">
            <v>50000</v>
          </cell>
          <cell r="I140">
            <v>26050.87999999999</v>
          </cell>
          <cell r="J140">
            <v>26634.979999999989</v>
          </cell>
          <cell r="K140">
            <v>2224.9899999999998</v>
          </cell>
          <cell r="L140">
            <v>2224.9899999999998</v>
          </cell>
          <cell r="M140">
            <v>28275.869999999988</v>
          </cell>
          <cell r="N140">
            <v>28859.969999999987</v>
          </cell>
          <cell r="O140" t="str">
            <v>Showroom - Premier</v>
          </cell>
        </row>
        <row r="141">
          <cell r="A141" t="str">
            <v>Appliance Builders Wholesalers</v>
          </cell>
          <cell r="B141" t="str">
            <v>24000-924084</v>
          </cell>
          <cell r="C141" t="str">
            <v>SouthEast</v>
          </cell>
          <cell r="D141" t="str">
            <v>WHOLESALE</v>
          </cell>
          <cell r="E141" t="str">
            <v>FSE-KSS</v>
          </cell>
          <cell r="G141">
            <v>0</v>
          </cell>
          <cell r="H141">
            <v>250000</v>
          </cell>
          <cell r="I141" t="str">
            <v>0</v>
          </cell>
          <cell r="J141" t="str">
            <v>0</v>
          </cell>
          <cell r="K141">
            <v>275.39999999999986</v>
          </cell>
          <cell r="L141">
            <v>275.39999999999986</v>
          </cell>
          <cell r="M141">
            <v>275.39999999999986</v>
          </cell>
          <cell r="N141">
            <v>275.39999999999986</v>
          </cell>
          <cell r="O141" t="str">
            <v>Distributor - Chrome</v>
          </cell>
        </row>
        <row r="142">
          <cell r="A142" t="str">
            <v>Artistic Cabinetry of Naples</v>
          </cell>
          <cell r="B142" t="str">
            <v>24000-012590</v>
          </cell>
          <cell r="C142" t="str">
            <v>SouthEast</v>
          </cell>
          <cell r="D142" t="str">
            <v>WHOLESALE</v>
          </cell>
          <cell r="E142" t="str">
            <v>KWC45</v>
          </cell>
          <cell r="G142">
            <v>0</v>
          </cell>
          <cell r="H142">
            <v>0</v>
          </cell>
          <cell r="I142" t="str">
            <v>0</v>
          </cell>
          <cell r="J142" t="str">
            <v>0</v>
          </cell>
          <cell r="K142">
            <v>2259</v>
          </cell>
          <cell r="L142">
            <v>2259</v>
          </cell>
          <cell r="M142">
            <v>2259</v>
          </cell>
          <cell r="N142">
            <v>2259</v>
          </cell>
          <cell r="O142" t="str">
            <v>Showroom - Standard</v>
          </cell>
        </row>
        <row r="143">
          <cell r="A143" t="str">
            <v>Baker Pipe &amp; Parts LLC</v>
          </cell>
          <cell r="B143" t="str">
            <v>24000-928848</v>
          </cell>
          <cell r="C143" t="str">
            <v>SouthEast</v>
          </cell>
          <cell r="D143" t="str">
            <v>WHOLESALE</v>
          </cell>
          <cell r="E143" t="str">
            <v>FSS-KSS</v>
          </cell>
          <cell r="F143" t="str">
            <v>F - Showroom - Standard</v>
          </cell>
          <cell r="G143">
            <v>10000</v>
          </cell>
          <cell r="H143">
            <v>25000</v>
          </cell>
          <cell r="I143">
            <v>5899.22</v>
          </cell>
          <cell r="J143">
            <v>5899.22</v>
          </cell>
          <cell r="K143" t="str">
            <v>0</v>
          </cell>
          <cell r="L143" t="str">
            <v>0</v>
          </cell>
          <cell r="M143">
            <v>5899.22</v>
          </cell>
          <cell r="N143">
            <v>5899.22</v>
          </cell>
          <cell r="O143" t="str">
            <v>Partner - Basic</v>
          </cell>
        </row>
        <row r="144">
          <cell r="A144" t="str">
            <v>BEESON DECORATIVE HARDWARE</v>
          </cell>
          <cell r="B144" t="str">
            <v>24000-189660</v>
          </cell>
          <cell r="C144" t="str">
            <v>SouthEast</v>
          </cell>
          <cell r="D144" t="str">
            <v>WHOLESALE</v>
          </cell>
          <cell r="E144" t="str">
            <v>FSS-KSS</v>
          </cell>
          <cell r="F144" t="str">
            <v>F - Showroom - Standard</v>
          </cell>
          <cell r="G144">
            <v>40000</v>
          </cell>
          <cell r="H144">
            <v>75000</v>
          </cell>
          <cell r="I144">
            <v>31625.369999999995</v>
          </cell>
          <cell r="J144">
            <v>31625.369999999995</v>
          </cell>
          <cell r="K144">
            <v>1445.86</v>
          </cell>
          <cell r="L144">
            <v>1445.86</v>
          </cell>
          <cell r="M144">
            <v>33071.229999999996</v>
          </cell>
          <cell r="N144">
            <v>33071.229999999996</v>
          </cell>
          <cell r="O144" t="str">
            <v>Distributor - Diamond</v>
          </cell>
        </row>
        <row r="145">
          <cell r="A145" t="str">
            <v>Bella Hardware &amp; Bath</v>
          </cell>
          <cell r="B145" t="str">
            <v>24000-021465</v>
          </cell>
          <cell r="C145" t="str">
            <v>SouthEast</v>
          </cell>
          <cell r="D145" t="str">
            <v>WHOLESALE</v>
          </cell>
          <cell r="E145" t="str">
            <v>FSS-KSS</v>
          </cell>
          <cell r="F145" t="str">
            <v>F - Showroom - Standard</v>
          </cell>
          <cell r="G145">
            <v>5000</v>
          </cell>
          <cell r="H145">
            <v>5000</v>
          </cell>
          <cell r="I145">
            <v>1977.68</v>
          </cell>
          <cell r="J145">
            <v>1977.68</v>
          </cell>
          <cell r="K145" t="str">
            <v>0</v>
          </cell>
          <cell r="L145" t="str">
            <v>0</v>
          </cell>
          <cell r="M145">
            <v>1977.68</v>
          </cell>
          <cell r="N145">
            <v>1977.68</v>
          </cell>
          <cell r="O145" t="str">
            <v>Partner - Basic</v>
          </cell>
        </row>
        <row r="146">
          <cell r="A146" t="str">
            <v>Bells Appliances</v>
          </cell>
          <cell r="B146" t="str">
            <v>24000-927703</v>
          </cell>
          <cell r="C146" t="str">
            <v>SouthEast</v>
          </cell>
          <cell r="D146" t="str">
            <v>WHOLESALE</v>
          </cell>
          <cell r="E146" t="str">
            <v>FSP-KSS</v>
          </cell>
          <cell r="F146" t="str">
            <v>F - Showroom - Premier</v>
          </cell>
          <cell r="G146">
            <v>60000</v>
          </cell>
          <cell r="H146">
            <v>75000</v>
          </cell>
          <cell r="I146">
            <v>27284.210000000006</v>
          </cell>
          <cell r="J146">
            <v>31018.209999999995</v>
          </cell>
          <cell r="K146" t="str">
            <v>0</v>
          </cell>
          <cell r="L146" t="str">
            <v>0</v>
          </cell>
          <cell r="M146">
            <v>27284.210000000006</v>
          </cell>
          <cell r="N146">
            <v>31018.209999999995</v>
          </cell>
          <cell r="O146" t="str">
            <v>Showroom - Premier</v>
          </cell>
        </row>
        <row r="147">
          <cell r="A147" t="str">
            <v>Bird Decorative Hardware</v>
          </cell>
          <cell r="B147" t="str">
            <v>24000-924308</v>
          </cell>
          <cell r="C147" t="str">
            <v>SouthEast</v>
          </cell>
          <cell r="D147" t="str">
            <v>WHOLESALE</v>
          </cell>
          <cell r="E147" t="str">
            <v>FSS-FORTE</v>
          </cell>
          <cell r="F147" t="str">
            <v>F - Showroom - Standard</v>
          </cell>
          <cell r="G147">
            <v>20000</v>
          </cell>
          <cell r="H147">
            <v>50000</v>
          </cell>
          <cell r="I147">
            <v>22926.52</v>
          </cell>
          <cell r="J147">
            <v>22926.52</v>
          </cell>
          <cell r="K147">
            <v>1830.6100000000004</v>
          </cell>
          <cell r="L147">
            <v>1830.6100000000004</v>
          </cell>
          <cell r="M147">
            <v>24757.13</v>
          </cell>
          <cell r="N147">
            <v>24757.13</v>
          </cell>
          <cell r="O147" t="str">
            <v>Showroom - Standard</v>
          </cell>
        </row>
        <row r="148">
          <cell r="A148" t="str">
            <v>Carnemark systems and Design Inc. DBA Konst Union</v>
          </cell>
          <cell r="B148" t="str">
            <v>24000-172194</v>
          </cell>
          <cell r="C148" t="str">
            <v>SouthEast</v>
          </cell>
          <cell r="D148" t="str">
            <v>WHOLESALE</v>
          </cell>
          <cell r="E148" t="str">
            <v>KS-STD</v>
          </cell>
          <cell r="G148">
            <v>5000</v>
          </cell>
          <cell r="H148">
            <v>1000</v>
          </cell>
          <cell r="I148">
            <v>2605.9499999999998</v>
          </cell>
          <cell r="J148">
            <v>2605.9499999999998</v>
          </cell>
          <cell r="K148">
            <v>16689.239999999991</v>
          </cell>
          <cell r="L148">
            <v>16689.239999999991</v>
          </cell>
          <cell r="M148">
            <v>19295.189999999991</v>
          </cell>
          <cell r="N148">
            <v>19295.189999999991</v>
          </cell>
          <cell r="O148" t="str">
            <v>Showroom - Standard</v>
          </cell>
        </row>
        <row r="149">
          <cell r="A149" t="str">
            <v>CENTURY WHOLESALE PLBG</v>
          </cell>
          <cell r="B149" t="str">
            <v>24000-016192</v>
          </cell>
          <cell r="C149" t="str">
            <v>SouthEast</v>
          </cell>
          <cell r="D149" t="str">
            <v>WHOLESALE</v>
          </cell>
          <cell r="E149" t="str">
            <v>FS-STD</v>
          </cell>
          <cell r="F149" t="str">
            <v>F - Showroom - Standard</v>
          </cell>
          <cell r="G149">
            <v>10000</v>
          </cell>
          <cell r="H149">
            <v>15000</v>
          </cell>
          <cell r="I149">
            <v>12683.539999999997</v>
          </cell>
          <cell r="J149">
            <v>12683.539999999997</v>
          </cell>
          <cell r="K149" t="str">
            <v>0</v>
          </cell>
          <cell r="L149" t="str">
            <v>0</v>
          </cell>
          <cell r="M149">
            <v>12683.539999999997</v>
          </cell>
          <cell r="N149">
            <v>12683.539999999997</v>
          </cell>
          <cell r="O149" t="str">
            <v>Partner - Basic</v>
          </cell>
        </row>
        <row r="150">
          <cell r="A150" t="str">
            <v>Ciot Atlanta</v>
          </cell>
          <cell r="B150" t="str">
            <v>24000-928647</v>
          </cell>
          <cell r="C150" t="str">
            <v>SouthEast</v>
          </cell>
          <cell r="D150" t="str">
            <v>WHOLESALE</v>
          </cell>
          <cell r="E150" t="str">
            <v>FSP-FORTE</v>
          </cell>
          <cell r="F150" t="str">
            <v>F - Showroom - Premier</v>
          </cell>
          <cell r="G150">
            <v>10000</v>
          </cell>
          <cell r="H150">
            <v>75000</v>
          </cell>
          <cell r="I150">
            <v>9732.6599999999962</v>
          </cell>
          <cell r="J150">
            <v>9732.6599999999962</v>
          </cell>
          <cell r="K150">
            <v>1320.31</v>
          </cell>
          <cell r="L150">
            <v>1320.31</v>
          </cell>
          <cell r="M150">
            <v>11052.969999999996</v>
          </cell>
          <cell r="N150">
            <v>11052.969999999996</v>
          </cell>
          <cell r="O150" t="str">
            <v>Partner - Basic</v>
          </cell>
        </row>
        <row r="151">
          <cell r="A151" t="str">
            <v>Coral Gables Kitchen &amp; Bath</v>
          </cell>
          <cell r="B151" t="str">
            <v>24000-033000</v>
          </cell>
          <cell r="C151" t="str">
            <v>SouthEast</v>
          </cell>
          <cell r="D151" t="str">
            <v>WHOLESALE</v>
          </cell>
          <cell r="E151" t="str">
            <v>KWC45</v>
          </cell>
          <cell r="F151" t="str">
            <v>F - Showroom - Premier</v>
          </cell>
          <cell r="G151">
            <v>0</v>
          </cell>
          <cell r="H151">
            <v>0</v>
          </cell>
          <cell r="I151" t="str">
            <v>0</v>
          </cell>
          <cell r="J151" t="str">
            <v>0</v>
          </cell>
          <cell r="K151">
            <v>2846.7</v>
          </cell>
          <cell r="L151">
            <v>2846.7</v>
          </cell>
          <cell r="M151">
            <v>2846.7</v>
          </cell>
          <cell r="N151">
            <v>2846.7</v>
          </cell>
          <cell r="O151" t="str">
            <v>Partner - Basic</v>
          </cell>
        </row>
        <row r="152">
          <cell r="A152" t="str">
            <v>Coral Gables Plumbing</v>
          </cell>
          <cell r="B152" t="str">
            <v>24000-927702</v>
          </cell>
          <cell r="C152" t="str">
            <v>SouthEast</v>
          </cell>
          <cell r="D152" t="str">
            <v>WHOLESALE</v>
          </cell>
          <cell r="E152" t="str">
            <v>FSS-KSS</v>
          </cell>
          <cell r="F152" t="str">
            <v>F - Showroom - Standard</v>
          </cell>
          <cell r="G152">
            <v>10000</v>
          </cell>
          <cell r="H152">
            <v>25000</v>
          </cell>
          <cell r="I152">
            <v>5899.22</v>
          </cell>
          <cell r="J152">
            <v>5899.22</v>
          </cell>
          <cell r="K152" t="str">
            <v>0</v>
          </cell>
          <cell r="L152" t="str">
            <v>0</v>
          </cell>
          <cell r="M152">
            <v>5899.22</v>
          </cell>
          <cell r="N152">
            <v>5899.22</v>
          </cell>
          <cell r="O152" t="str">
            <v>Partner - Basic</v>
          </cell>
        </row>
        <row r="153">
          <cell r="A153" t="str">
            <v>Cregger Company</v>
          </cell>
          <cell r="B153" t="str">
            <v>24000-924082</v>
          </cell>
          <cell r="C153" t="str">
            <v>SouthEast</v>
          </cell>
          <cell r="D153" t="str">
            <v>WHOLESALE</v>
          </cell>
          <cell r="E153" t="str">
            <v>FSE-KSP</v>
          </cell>
          <cell r="F153" t="str">
            <v>F - Showroom - Elite</v>
          </cell>
          <cell r="G153">
            <v>90000</v>
          </cell>
          <cell r="H153">
            <v>100000</v>
          </cell>
          <cell r="I153">
            <v>71741.310000000027</v>
          </cell>
          <cell r="J153">
            <v>71819.310000000027</v>
          </cell>
          <cell r="K153">
            <v>1232.6100000000001</v>
          </cell>
          <cell r="L153">
            <v>1232.6100000000001</v>
          </cell>
          <cell r="M153">
            <v>72973.920000000027</v>
          </cell>
          <cell r="N153">
            <v>73051.920000000027</v>
          </cell>
          <cell r="O153" t="str">
            <v>Showroom - Premier</v>
          </cell>
        </row>
        <row r="154">
          <cell r="A154" t="str">
            <v>Custom Kitchens</v>
          </cell>
          <cell r="B154" t="str">
            <v>24000-033900</v>
          </cell>
          <cell r="C154" t="str">
            <v>SouthEast</v>
          </cell>
          <cell r="D154" t="str">
            <v>WHOLESALE</v>
          </cell>
          <cell r="E154" t="str">
            <v>FSS-FORTE</v>
          </cell>
          <cell r="F154" t="str">
            <v>F - Showroom - Standard</v>
          </cell>
          <cell r="G154">
            <v>5000</v>
          </cell>
          <cell r="H154">
            <v>75000</v>
          </cell>
          <cell r="I154">
            <v>1331.04</v>
          </cell>
          <cell r="J154">
            <v>1331.04</v>
          </cell>
          <cell r="K154">
            <v>51.440000000000005</v>
          </cell>
          <cell r="L154">
            <v>51.440000000000005</v>
          </cell>
          <cell r="M154">
            <v>1382.48</v>
          </cell>
          <cell r="N154">
            <v>1382.48</v>
          </cell>
          <cell r="O154" t="str">
            <v>BKBG</v>
          </cell>
        </row>
        <row r="155">
          <cell r="A155" t="str">
            <v>DECORATORS PLUMBING</v>
          </cell>
          <cell r="B155" t="str">
            <v>24000-242882</v>
          </cell>
          <cell r="C155" t="str">
            <v>SouthEast</v>
          </cell>
          <cell r="D155" t="str">
            <v>WHOLESALE</v>
          </cell>
          <cell r="E155" t="str">
            <v>FSS-KSS</v>
          </cell>
          <cell r="F155" t="str">
            <v>F - Showroom - Standard</v>
          </cell>
          <cell r="G155">
            <v>35000</v>
          </cell>
          <cell r="H155">
            <v>35000</v>
          </cell>
          <cell r="I155">
            <v>39526.700000000004</v>
          </cell>
          <cell r="J155">
            <v>39745.450000000012</v>
          </cell>
          <cell r="K155">
            <v>14121.62</v>
          </cell>
          <cell r="L155">
            <v>14364.62</v>
          </cell>
          <cell r="M155">
            <v>53648.320000000007</v>
          </cell>
          <cell r="N155">
            <v>54110.070000000014</v>
          </cell>
          <cell r="O155" t="str">
            <v>Showroom - Standard</v>
          </cell>
        </row>
        <row r="156">
          <cell r="A156" t="str">
            <v>DENNIS STUBBS</v>
          </cell>
          <cell r="B156" t="str">
            <v>24000-928595</v>
          </cell>
          <cell r="C156" t="str">
            <v>SouthEast</v>
          </cell>
          <cell r="D156" t="str">
            <v>WHOLESALE</v>
          </cell>
          <cell r="E156" t="str">
            <v>FS-STD</v>
          </cell>
          <cell r="F156" t="str">
            <v>F - Showroom - Standard</v>
          </cell>
          <cell r="G156">
            <v>15000</v>
          </cell>
          <cell r="H156">
            <v>25000</v>
          </cell>
          <cell r="I156">
            <v>12516.829999999994</v>
          </cell>
          <cell r="J156">
            <v>12516.829999999994</v>
          </cell>
          <cell r="K156" t="str">
            <v>0</v>
          </cell>
          <cell r="L156" t="str">
            <v>0</v>
          </cell>
          <cell r="M156">
            <v>12516.829999999994</v>
          </cell>
          <cell r="N156">
            <v>12516.829999999994</v>
          </cell>
          <cell r="O156" t="str">
            <v>Partner - Basic</v>
          </cell>
        </row>
        <row r="157">
          <cell r="A157" t="str">
            <v>Designers Plumbing &amp; Hardware</v>
          </cell>
          <cell r="B157" t="str">
            <v>24000-041700</v>
          </cell>
          <cell r="C157" t="str">
            <v>SouthEast</v>
          </cell>
          <cell r="D157" t="str">
            <v>WHOLESALE</v>
          </cell>
          <cell r="E157" t="str">
            <v>K-FORTE</v>
          </cell>
          <cell r="F157" t="str">
            <v>Closed</v>
          </cell>
          <cell r="G157">
            <v>0</v>
          </cell>
          <cell r="H157">
            <v>0</v>
          </cell>
          <cell r="I157" t="str">
            <v>0</v>
          </cell>
          <cell r="J157" t="str">
            <v>0</v>
          </cell>
          <cell r="K157">
            <v>4091.5100000000007</v>
          </cell>
          <cell r="L157">
            <v>4091.5100000000007</v>
          </cell>
          <cell r="M157">
            <v>4091.5100000000007</v>
          </cell>
          <cell r="N157">
            <v>4091.5100000000007</v>
          </cell>
          <cell r="O157" t="str">
            <v>Partner - Basic</v>
          </cell>
        </row>
        <row r="158">
          <cell r="A158" t="str">
            <v>DULLES KITCHEN &amp; BATH</v>
          </cell>
          <cell r="B158" t="str">
            <v>24000-926275</v>
          </cell>
          <cell r="C158" t="str">
            <v>SouthEast</v>
          </cell>
          <cell r="D158" t="str">
            <v>WHOLESALE</v>
          </cell>
          <cell r="E158" t="str">
            <v>KS-STD</v>
          </cell>
          <cell r="F158" t="str">
            <v>F - Showroom - Premier</v>
          </cell>
          <cell r="G158">
            <v>0</v>
          </cell>
          <cell r="H158">
            <v>0</v>
          </cell>
          <cell r="I158" t="str">
            <v>0</v>
          </cell>
          <cell r="J158" t="str">
            <v>0</v>
          </cell>
          <cell r="K158">
            <v>5151.2800000000007</v>
          </cell>
          <cell r="L158">
            <v>5151.2800000000007</v>
          </cell>
          <cell r="M158">
            <v>5151.2800000000007</v>
          </cell>
          <cell r="N158">
            <v>5151.2800000000007</v>
          </cell>
          <cell r="O158" t="str">
            <v>Partner - Basic</v>
          </cell>
        </row>
        <row r="159">
          <cell r="A159" t="str">
            <v>EUROPEAN KITCHEN SINK OUTLET</v>
          </cell>
          <cell r="B159" t="str">
            <v>24000-017480</v>
          </cell>
          <cell r="C159" t="str">
            <v>SouthEast</v>
          </cell>
          <cell r="D159" t="str">
            <v>WHOLESALE</v>
          </cell>
          <cell r="E159" t="str">
            <v>FS-ELITE</v>
          </cell>
          <cell r="F159" t="str">
            <v>F - Showroom - Elite</v>
          </cell>
          <cell r="G159">
            <v>175000</v>
          </cell>
          <cell r="H159">
            <v>200000</v>
          </cell>
          <cell r="I159">
            <v>169173.17000000016</v>
          </cell>
          <cell r="J159">
            <v>169173.17000000016</v>
          </cell>
          <cell r="K159" t="str">
            <v>0</v>
          </cell>
          <cell r="L159" t="str">
            <v>0</v>
          </cell>
          <cell r="M159">
            <v>169173.17000000016</v>
          </cell>
          <cell r="N159">
            <v>169173.17000000016</v>
          </cell>
          <cell r="O159" t="str">
            <v>Showroom - Elite</v>
          </cell>
        </row>
        <row r="160">
          <cell r="A160" t="str">
            <v>EUROPEAN SINK OUTLET OF FL</v>
          </cell>
          <cell r="B160" t="str">
            <v>24000-017471</v>
          </cell>
          <cell r="C160" t="str">
            <v>SouthEast</v>
          </cell>
          <cell r="D160" t="str">
            <v>WHOLESALE</v>
          </cell>
          <cell r="E160" t="str">
            <v>FSP-FORTE</v>
          </cell>
          <cell r="F160" t="str">
            <v>F - Showroom - Premier</v>
          </cell>
          <cell r="G160">
            <v>10000</v>
          </cell>
          <cell r="H160">
            <v>75000</v>
          </cell>
          <cell r="I160">
            <v>9732.6599999999962</v>
          </cell>
          <cell r="J160">
            <v>9732.6599999999962</v>
          </cell>
          <cell r="K160">
            <v>1320.31</v>
          </cell>
          <cell r="L160">
            <v>1320.31</v>
          </cell>
          <cell r="M160">
            <v>11052.969999999996</v>
          </cell>
          <cell r="N160">
            <v>11052.969999999996</v>
          </cell>
          <cell r="O160" t="str">
            <v>Showroom - Standard</v>
          </cell>
        </row>
        <row r="161">
          <cell r="A161" t="str">
            <v>EUROPEAN SINK OUTLET OF GA</v>
          </cell>
          <cell r="B161" t="str">
            <v>24000-017482</v>
          </cell>
          <cell r="C161" t="str">
            <v>SouthEast</v>
          </cell>
          <cell r="D161" t="str">
            <v>WHOLESALE</v>
          </cell>
          <cell r="E161" t="str">
            <v>FSP-FORTE</v>
          </cell>
          <cell r="F161" t="str">
            <v>F - Showroom - Premier</v>
          </cell>
          <cell r="G161">
            <v>60000</v>
          </cell>
          <cell r="H161">
            <v>75000</v>
          </cell>
          <cell r="I161">
            <v>51547.819999999971</v>
          </cell>
          <cell r="J161">
            <v>51681.569999999971</v>
          </cell>
          <cell r="K161">
            <v>1129.1400000000003</v>
          </cell>
          <cell r="L161">
            <v>1129.1400000000003</v>
          </cell>
          <cell r="M161">
            <v>52676.95999999997</v>
          </cell>
          <cell r="N161">
            <v>52810.70999999997</v>
          </cell>
          <cell r="O161" t="str">
            <v>Showroom - Standard</v>
          </cell>
        </row>
        <row r="162">
          <cell r="A162" t="str">
            <v>Farrey's Wholesale Hdwe</v>
          </cell>
          <cell r="B162" t="str">
            <v>24000-060600</v>
          </cell>
          <cell r="C162" t="str">
            <v>SouthEast</v>
          </cell>
          <cell r="D162" t="str">
            <v>WHOLESALE</v>
          </cell>
          <cell r="E162" t="str">
            <v>FSP-KDT</v>
          </cell>
          <cell r="F162" t="str">
            <v>F - Showroom - Premier</v>
          </cell>
          <cell r="G162">
            <v>150000</v>
          </cell>
          <cell r="H162">
            <v>250000</v>
          </cell>
          <cell r="I162">
            <v>83520.760000000024</v>
          </cell>
          <cell r="J162">
            <v>83520.760000000024</v>
          </cell>
          <cell r="K162">
            <v>28079.600000000002</v>
          </cell>
          <cell r="L162">
            <v>28079.600000000002</v>
          </cell>
          <cell r="M162">
            <v>111600.36000000003</v>
          </cell>
          <cell r="N162">
            <v>111600.36000000003</v>
          </cell>
          <cell r="O162" t="str">
            <v>Showroom - Premier</v>
          </cell>
        </row>
        <row r="163">
          <cell r="A163" t="str">
            <v>Faucets, Sinks, Etc</v>
          </cell>
          <cell r="B163" t="str">
            <v>24000-060750</v>
          </cell>
          <cell r="C163" t="str">
            <v>SouthEast</v>
          </cell>
          <cell r="D163" t="str">
            <v>WHOLESALE</v>
          </cell>
          <cell r="E163" t="str">
            <v>KS-STD</v>
          </cell>
          <cell r="F163" t="str">
            <v>F - Showroom - Standard</v>
          </cell>
          <cell r="G163">
            <v>10000</v>
          </cell>
          <cell r="H163">
            <v>25000</v>
          </cell>
          <cell r="I163" t="str">
            <v>0</v>
          </cell>
          <cell r="J163" t="str">
            <v>0</v>
          </cell>
          <cell r="K163">
            <v>4867.3100000000004</v>
          </cell>
          <cell r="L163">
            <v>4867.3100000000004</v>
          </cell>
          <cell r="M163">
            <v>4867.3100000000004</v>
          </cell>
          <cell r="N163">
            <v>4867.3100000000004</v>
          </cell>
          <cell r="O163" t="str">
            <v>Partner - Basic</v>
          </cell>
        </row>
        <row r="164">
          <cell r="A164" t="str">
            <v>FW SUPPLY</v>
          </cell>
          <cell r="B164" t="str">
            <v>24000-061000</v>
          </cell>
          <cell r="C164" t="str">
            <v>SouthEast</v>
          </cell>
          <cell r="D164" t="str">
            <v>WHOLESALE</v>
          </cell>
          <cell r="E164" t="str">
            <v>FSE-KSE</v>
          </cell>
          <cell r="F164" t="str">
            <v>F - Showroom - Elite</v>
          </cell>
          <cell r="G164">
            <v>50000</v>
          </cell>
          <cell r="H164">
            <v>250000</v>
          </cell>
          <cell r="I164">
            <v>39646.649999999994</v>
          </cell>
          <cell r="J164">
            <v>40447.250000000029</v>
          </cell>
          <cell r="K164">
            <v>1044.9199999999998</v>
          </cell>
          <cell r="L164">
            <v>1044.9199999999998</v>
          </cell>
          <cell r="M164">
            <v>40691.569999999992</v>
          </cell>
          <cell r="N164">
            <v>41492.170000000027</v>
          </cell>
          <cell r="O164" t="str">
            <v>Showroom - Premier</v>
          </cell>
        </row>
        <row r="165">
          <cell r="A165" t="str">
            <v>Gateway Supply Co., Inc.</v>
          </cell>
          <cell r="B165" t="str">
            <v>24000-070050</v>
          </cell>
          <cell r="C165" t="str">
            <v>SouthEast</v>
          </cell>
          <cell r="D165" t="str">
            <v>WHOLESALE</v>
          </cell>
          <cell r="E165" t="str">
            <v>FSS-FORTE</v>
          </cell>
          <cell r="F165" t="str">
            <v>F - Showroom - Standard</v>
          </cell>
          <cell r="G165">
            <v>5000</v>
          </cell>
          <cell r="H165">
            <v>75000</v>
          </cell>
          <cell r="I165">
            <v>1331.04</v>
          </cell>
          <cell r="J165">
            <v>1331.04</v>
          </cell>
          <cell r="K165">
            <v>51.440000000000005</v>
          </cell>
          <cell r="L165">
            <v>51.440000000000005</v>
          </cell>
          <cell r="M165">
            <v>1382.48</v>
          </cell>
          <cell r="N165">
            <v>1382.48</v>
          </cell>
          <cell r="O165" t="str">
            <v>Showroom - Standard</v>
          </cell>
        </row>
        <row r="166">
          <cell r="A166" t="str">
            <v>GRANITE TRANSFORMATIONS KNOXVILLE</v>
          </cell>
          <cell r="B166" t="str">
            <v>24000-926496</v>
          </cell>
          <cell r="C166" t="str">
            <v>SouthEast</v>
          </cell>
          <cell r="D166" t="str">
            <v>WHOLESALE</v>
          </cell>
          <cell r="E166" t="str">
            <v>FS-STD</v>
          </cell>
          <cell r="F166" t="str">
            <v>Closed</v>
          </cell>
          <cell r="G166">
            <v>0</v>
          </cell>
          <cell r="H166">
            <v>0</v>
          </cell>
          <cell r="I166" t="str">
            <v>0</v>
          </cell>
          <cell r="J166" t="str">
            <v>0</v>
          </cell>
          <cell r="K166" t="str">
            <v>0</v>
          </cell>
          <cell r="L166" t="str">
            <v>0</v>
          </cell>
          <cell r="M166">
            <v>0</v>
          </cell>
          <cell r="N166">
            <v>0</v>
          </cell>
          <cell r="O166" t="str">
            <v>Partner - Basic</v>
          </cell>
        </row>
        <row r="167">
          <cell r="A167" t="str">
            <v>GRANITE TRANSFORMATIONS NASHVILLE</v>
          </cell>
          <cell r="B167" t="str">
            <v>24000-126076</v>
          </cell>
          <cell r="C167" t="str">
            <v>SouthEast</v>
          </cell>
          <cell r="D167" t="str">
            <v>WHOLESALE</v>
          </cell>
          <cell r="E167" t="str">
            <v>FS-STD</v>
          </cell>
          <cell r="F167" t="str">
            <v>F - Showroom - Standard</v>
          </cell>
          <cell r="G167">
            <v>15000</v>
          </cell>
          <cell r="H167">
            <v>25000</v>
          </cell>
          <cell r="I167">
            <v>12516.829999999994</v>
          </cell>
          <cell r="J167">
            <v>12516.829999999994</v>
          </cell>
          <cell r="K167" t="str">
            <v>0</v>
          </cell>
          <cell r="L167" t="str">
            <v>0</v>
          </cell>
          <cell r="M167">
            <v>12516.829999999994</v>
          </cell>
          <cell r="N167">
            <v>12516.829999999994</v>
          </cell>
          <cell r="O167" t="str">
            <v>Partner - Basic</v>
          </cell>
        </row>
        <row r="168">
          <cell r="A168" t="str">
            <v>GUILLENS ENTERPRISE</v>
          </cell>
          <cell r="B168" t="str">
            <v>24000-236942</v>
          </cell>
          <cell r="C168" t="str">
            <v>SouthEast</v>
          </cell>
          <cell r="D168" t="str">
            <v>WHOLESALE</v>
          </cell>
          <cell r="E168" t="str">
            <v>FS-STD</v>
          </cell>
          <cell r="F168" t="str">
            <v>Closed</v>
          </cell>
          <cell r="G168">
            <v>15000</v>
          </cell>
          <cell r="H168">
            <v>15000</v>
          </cell>
          <cell r="I168">
            <v>10015.190000000004</v>
          </cell>
          <cell r="J168">
            <v>10015.190000000004</v>
          </cell>
          <cell r="K168">
            <v>378.72</v>
          </cell>
          <cell r="L168">
            <v>378.72</v>
          </cell>
          <cell r="M168">
            <v>10393.910000000003</v>
          </cell>
          <cell r="N168">
            <v>10393.910000000003</v>
          </cell>
          <cell r="O168" t="str">
            <v>Showroom - Standard</v>
          </cell>
        </row>
        <row r="169">
          <cell r="A169" t="str">
            <v>Hermitage Lighting Gallery</v>
          </cell>
          <cell r="B169" t="str">
            <v>24000-927611</v>
          </cell>
          <cell r="C169" t="str">
            <v>SouthEast</v>
          </cell>
          <cell r="D169" t="str">
            <v>WHOLESALE</v>
          </cell>
          <cell r="E169" t="str">
            <v>FSP-KSP</v>
          </cell>
          <cell r="F169" t="str">
            <v>F - Showroom - Premier</v>
          </cell>
          <cell r="G169">
            <v>90000</v>
          </cell>
          <cell r="H169">
            <v>150000</v>
          </cell>
          <cell r="I169">
            <v>37193.99</v>
          </cell>
          <cell r="J169">
            <v>37193.99</v>
          </cell>
          <cell r="K169" t="str">
            <v>0</v>
          </cell>
          <cell r="L169" t="str">
            <v>0</v>
          </cell>
          <cell r="M169">
            <v>37193.99</v>
          </cell>
          <cell r="N169">
            <v>37193.99</v>
          </cell>
          <cell r="O169" t="str">
            <v>Showroom - Premier</v>
          </cell>
        </row>
        <row r="170">
          <cell r="A170" t="str">
            <v>Hills Showcase of Fine</v>
          </cell>
          <cell r="B170" t="str">
            <v>24000-081100</v>
          </cell>
          <cell r="C170" t="str">
            <v>SouthEast</v>
          </cell>
          <cell r="D170" t="str">
            <v>WHOLESALE</v>
          </cell>
          <cell r="E170" t="str">
            <v>KS-STD</v>
          </cell>
          <cell r="F170" t="str">
            <v>F - Distributor - Diamond</v>
          </cell>
          <cell r="G170">
            <v>0</v>
          </cell>
          <cell r="H170">
            <v>0</v>
          </cell>
          <cell r="I170" t="str">
            <v>0</v>
          </cell>
          <cell r="J170" t="str">
            <v>0</v>
          </cell>
          <cell r="K170">
            <v>7177.4000000000005</v>
          </cell>
          <cell r="L170">
            <v>7177.4000000000005</v>
          </cell>
          <cell r="M170">
            <v>7177.4000000000005</v>
          </cell>
          <cell r="N170">
            <v>7177.4000000000005</v>
          </cell>
          <cell r="O170" t="str">
            <v>Showroom - Standard</v>
          </cell>
        </row>
        <row r="171">
          <cell r="A171" t="str">
            <v>Hollingsworth Dec. Plumbing</v>
          </cell>
          <cell r="B171" t="str">
            <v>24000-202050</v>
          </cell>
          <cell r="C171" t="str">
            <v>SouthEast</v>
          </cell>
          <cell r="D171" t="str">
            <v>WHOLESALE</v>
          </cell>
          <cell r="E171" t="str">
            <v>FSP-KSP</v>
          </cell>
          <cell r="G171">
            <v>0</v>
          </cell>
          <cell r="H171">
            <v>0</v>
          </cell>
          <cell r="I171" t="str">
            <v>0</v>
          </cell>
          <cell r="J171" t="str">
            <v>0</v>
          </cell>
          <cell r="K171" t="str">
            <v>0</v>
          </cell>
          <cell r="L171" t="str">
            <v>0</v>
          </cell>
          <cell r="M171">
            <v>0</v>
          </cell>
          <cell r="N171">
            <v>0</v>
          </cell>
          <cell r="O171" t="str">
            <v>Showroom - Standard</v>
          </cell>
        </row>
        <row r="172">
          <cell r="A172" t="str">
            <v>Daysons Kitchen &amp; Bath</v>
          </cell>
          <cell r="B172" t="str">
            <v>TBD</v>
          </cell>
          <cell r="C172" t="str">
            <v>NorthEast</v>
          </cell>
          <cell r="D172" t="str">
            <v>WHOLESALE</v>
          </cell>
          <cell r="E172" t="str">
            <v>FSP-KSP</v>
          </cell>
          <cell r="F172" t="str">
            <v>F - Showroom - Premier</v>
          </cell>
          <cell r="G172">
            <v>65000</v>
          </cell>
          <cell r="H172">
            <v>150000</v>
          </cell>
          <cell r="I172" t="str">
            <v>0</v>
          </cell>
          <cell r="J172" t="str">
            <v>0</v>
          </cell>
          <cell r="K172">
            <v>974.03</v>
          </cell>
          <cell r="L172">
            <v>974.03</v>
          </cell>
          <cell r="M172">
            <v>974.03</v>
          </cell>
          <cell r="N172">
            <v>974.03</v>
          </cell>
          <cell r="O172" t="str">
            <v>Partner - Basic</v>
          </cell>
        </row>
        <row r="173">
          <cell r="A173" t="str">
            <v>Home Expo Miami</v>
          </cell>
          <cell r="B173" t="str">
            <v>24000-927612</v>
          </cell>
          <cell r="C173" t="str">
            <v>SouthEast</v>
          </cell>
          <cell r="D173" t="str">
            <v>WHOLESALE</v>
          </cell>
          <cell r="E173" t="str">
            <v>FSS-KSS</v>
          </cell>
          <cell r="F173" t="str">
            <v>F - Showroom - Standard</v>
          </cell>
          <cell r="G173">
            <v>10000</v>
          </cell>
          <cell r="H173">
            <v>25000</v>
          </cell>
          <cell r="I173">
            <v>9373.1899999999987</v>
          </cell>
          <cell r="J173">
            <v>9373.1899999999987</v>
          </cell>
          <cell r="K173" t="str">
            <v>0</v>
          </cell>
          <cell r="L173" t="str">
            <v>0</v>
          </cell>
          <cell r="M173">
            <v>9373.1899999999987</v>
          </cell>
          <cell r="N173">
            <v>9373.1899999999987</v>
          </cell>
          <cell r="O173" t="str">
            <v>Showroom - Standard</v>
          </cell>
        </row>
        <row r="174">
          <cell r="A174" t="str">
            <v>HUBBARD PIPE &amp; SUPPLY INC</v>
          </cell>
          <cell r="B174" t="str">
            <v>24000-019800</v>
          </cell>
          <cell r="C174" t="str">
            <v>SouthEast</v>
          </cell>
          <cell r="D174" t="str">
            <v>WHOLESALE</v>
          </cell>
          <cell r="E174" t="str">
            <v>FS-STD</v>
          </cell>
          <cell r="F174" t="str">
            <v>F - Showroom - Standard</v>
          </cell>
          <cell r="G174">
            <v>15000</v>
          </cell>
          <cell r="H174">
            <v>15000</v>
          </cell>
          <cell r="I174">
            <v>10822.779999999999</v>
          </cell>
          <cell r="J174">
            <v>10822.779999999999</v>
          </cell>
          <cell r="K174" t="str">
            <v>0</v>
          </cell>
          <cell r="L174" t="str">
            <v>0</v>
          </cell>
          <cell r="M174">
            <v>10822.779999999999</v>
          </cell>
          <cell r="N174">
            <v>10822.779999999999</v>
          </cell>
          <cell r="O174" t="str">
            <v>Partner - Basic</v>
          </cell>
        </row>
        <row r="175">
          <cell r="A175" t="str">
            <v>Hydrologic Distribution Co.</v>
          </cell>
          <cell r="B175" t="str">
            <v>24000-023408</v>
          </cell>
          <cell r="C175" t="str">
            <v>SouthEast</v>
          </cell>
          <cell r="D175" t="str">
            <v>WHOLESALE</v>
          </cell>
          <cell r="E175" t="str">
            <v>FSE-KSE</v>
          </cell>
          <cell r="F175" t="str">
            <v>F - Showroom - Elite</v>
          </cell>
          <cell r="G175">
            <v>50000</v>
          </cell>
          <cell r="H175">
            <v>250000</v>
          </cell>
          <cell r="I175">
            <v>39646.649999999994</v>
          </cell>
          <cell r="J175">
            <v>40447.250000000029</v>
          </cell>
          <cell r="K175">
            <v>1044.9199999999998</v>
          </cell>
          <cell r="L175">
            <v>1044.9199999999998</v>
          </cell>
          <cell r="M175">
            <v>40691.569999999992</v>
          </cell>
          <cell r="N175">
            <v>41492.170000000027</v>
          </cell>
          <cell r="O175" t="str">
            <v>Showroom - Premier</v>
          </cell>
        </row>
        <row r="176">
          <cell r="A176" t="str">
            <v>Importadora Electromecanica SA</v>
          </cell>
          <cell r="B176" t="str">
            <v>24000-927670</v>
          </cell>
          <cell r="C176" t="str">
            <v>SouthEast</v>
          </cell>
          <cell r="D176" t="str">
            <v>WHOLESALE</v>
          </cell>
          <cell r="E176" t="str">
            <v>FSS-KSS</v>
          </cell>
          <cell r="F176" t="str">
            <v>F - Showroom - Standard</v>
          </cell>
          <cell r="G176">
            <v>10000</v>
          </cell>
          <cell r="H176">
            <v>25000</v>
          </cell>
          <cell r="I176">
            <v>24869.949999999997</v>
          </cell>
          <cell r="J176">
            <v>25217.149999999998</v>
          </cell>
          <cell r="K176" t="str">
            <v>0</v>
          </cell>
          <cell r="L176" t="str">
            <v>0</v>
          </cell>
          <cell r="M176">
            <v>24869.949999999997</v>
          </cell>
          <cell r="N176">
            <v>25217.149999999998</v>
          </cell>
          <cell r="O176" t="str">
            <v>Showroom - Standard</v>
          </cell>
        </row>
        <row r="177">
          <cell r="A177" t="str">
            <v>JL Home Projects</v>
          </cell>
          <cell r="B177" t="str">
            <v>24000-927764</v>
          </cell>
          <cell r="C177" t="str">
            <v>SouthEast</v>
          </cell>
          <cell r="D177" t="str">
            <v>WHOLESALE</v>
          </cell>
          <cell r="E177" t="str">
            <v>FSS-KSS</v>
          </cell>
          <cell r="F177" t="str">
            <v>F - Showroom - Standard</v>
          </cell>
          <cell r="G177">
            <v>15000</v>
          </cell>
          <cell r="H177">
            <v>30000</v>
          </cell>
          <cell r="I177">
            <v>5894.1399999999976</v>
          </cell>
          <cell r="J177">
            <v>7488.7399999999971</v>
          </cell>
          <cell r="K177">
            <v>856.57999999999993</v>
          </cell>
          <cell r="L177">
            <v>856.57999999999993</v>
          </cell>
          <cell r="M177">
            <v>6750.7199999999975</v>
          </cell>
          <cell r="N177">
            <v>8345.3199999999961</v>
          </cell>
          <cell r="O177" t="str">
            <v>Partner - Basic</v>
          </cell>
        </row>
        <row r="178">
          <cell r="A178" t="str">
            <v>Kabcorp, DBA Kitchen &amp; Bath</v>
          </cell>
          <cell r="B178" t="str">
            <v>24000-111001</v>
          </cell>
          <cell r="C178" t="str">
            <v>SouthEast</v>
          </cell>
          <cell r="D178" t="str">
            <v>WHOLESALE</v>
          </cell>
          <cell r="E178" t="str">
            <v>FSS-KSS</v>
          </cell>
          <cell r="F178" t="str">
            <v>F - Showroom - Standard</v>
          </cell>
          <cell r="G178">
            <v>10000</v>
          </cell>
          <cell r="H178">
            <v>25000</v>
          </cell>
          <cell r="I178">
            <v>1969.57</v>
          </cell>
          <cell r="J178">
            <v>1969.57</v>
          </cell>
          <cell r="K178" t="str">
            <v>0</v>
          </cell>
          <cell r="L178" t="str">
            <v>0</v>
          </cell>
          <cell r="M178">
            <v>1969.57</v>
          </cell>
          <cell r="N178">
            <v>1969.57</v>
          </cell>
          <cell r="O178" t="str">
            <v>Partner - Basic</v>
          </cell>
        </row>
        <row r="179">
          <cell r="A179" t="str">
            <v>Kenny Pipe &amp; Supply Inc.</v>
          </cell>
          <cell r="B179" t="str">
            <v>24000-113275</v>
          </cell>
          <cell r="C179" t="str">
            <v>SouthEast</v>
          </cell>
          <cell r="D179" t="str">
            <v>WHOLESALE</v>
          </cell>
          <cell r="E179" t="str">
            <v>FSS-KSS</v>
          </cell>
          <cell r="F179" t="str">
            <v>F - Showroom - Standard</v>
          </cell>
          <cell r="G179">
            <v>15000</v>
          </cell>
          <cell r="H179">
            <v>25000</v>
          </cell>
          <cell r="I179">
            <v>2371.3000000000002</v>
          </cell>
          <cell r="J179">
            <v>2371.3000000000002</v>
          </cell>
          <cell r="K179">
            <v>4786</v>
          </cell>
          <cell r="L179">
            <v>4786</v>
          </cell>
          <cell r="M179">
            <v>7157.3</v>
          </cell>
          <cell r="N179">
            <v>7157.3</v>
          </cell>
          <cell r="O179" t="str">
            <v>Showroom - Standard</v>
          </cell>
        </row>
        <row r="180">
          <cell r="A180" t="str">
            <v>LCI Distributors</v>
          </cell>
          <cell r="B180" t="str">
            <v>24000-046298</v>
          </cell>
          <cell r="C180" t="str">
            <v>SouthEast</v>
          </cell>
          <cell r="D180" t="str">
            <v>WHOLESALE</v>
          </cell>
          <cell r="E180" t="str">
            <v>FDD-KDD</v>
          </cell>
          <cell r="F180" t="str">
            <v>F - Distributor - Diamond</v>
          </cell>
          <cell r="G180">
            <v>80000</v>
          </cell>
          <cell r="H180">
            <v>100000</v>
          </cell>
          <cell r="I180">
            <v>42319.109999999993</v>
          </cell>
          <cell r="J180">
            <v>56021.659999999989</v>
          </cell>
          <cell r="K180" t="str">
            <v>0</v>
          </cell>
          <cell r="L180" t="str">
            <v>0</v>
          </cell>
          <cell r="M180">
            <v>42319.109999999993</v>
          </cell>
          <cell r="N180">
            <v>56021.659999999989</v>
          </cell>
          <cell r="O180" t="str">
            <v>Distributor - Diamond</v>
          </cell>
        </row>
        <row r="181">
          <cell r="A181" t="str">
            <v>Miami Home Centers</v>
          </cell>
          <cell r="B181" t="str">
            <v>24000-160810</v>
          </cell>
          <cell r="C181" t="str">
            <v>SouthEast</v>
          </cell>
          <cell r="D181" t="str">
            <v>WHOLESALE</v>
          </cell>
          <cell r="E181" t="str">
            <v>FSP-KSP</v>
          </cell>
          <cell r="G181">
            <v>0</v>
          </cell>
          <cell r="H181">
            <v>0</v>
          </cell>
          <cell r="I181">
            <v>41530.750000000029</v>
          </cell>
          <cell r="J181">
            <v>43553.500000000044</v>
          </cell>
          <cell r="K181">
            <v>18403.309999999998</v>
          </cell>
          <cell r="L181">
            <v>18759.560000000001</v>
          </cell>
          <cell r="M181">
            <v>59934.060000000027</v>
          </cell>
          <cell r="N181">
            <v>62313.060000000041</v>
          </cell>
          <cell r="O181" t="str">
            <v>Showroom - Standard</v>
          </cell>
        </row>
        <row r="182">
          <cell r="A182" t="str">
            <v>Millers Elegant Hardware LLC</v>
          </cell>
          <cell r="B182" t="str">
            <v>24000-130905</v>
          </cell>
          <cell r="C182" t="str">
            <v>SouthEast</v>
          </cell>
          <cell r="D182" t="str">
            <v>WHOLESALE</v>
          </cell>
          <cell r="E182" t="str">
            <v>KWC45</v>
          </cell>
          <cell r="G182">
            <v>0</v>
          </cell>
          <cell r="H182">
            <v>0</v>
          </cell>
          <cell r="I182" t="str">
            <v>0</v>
          </cell>
          <cell r="J182" t="str">
            <v>0</v>
          </cell>
          <cell r="K182">
            <v>8660.25</v>
          </cell>
          <cell r="L182">
            <v>8660.25</v>
          </cell>
          <cell r="M182">
            <v>8660.25</v>
          </cell>
          <cell r="N182">
            <v>8660.25</v>
          </cell>
          <cell r="O182" t="str">
            <v>Showroom - Standard</v>
          </cell>
        </row>
        <row r="183">
          <cell r="A183" t="str">
            <v>MILLERS FINE DECORATIVE H</v>
          </cell>
          <cell r="B183" t="str">
            <v>24000-024558</v>
          </cell>
          <cell r="C183" t="str">
            <v>SouthEast</v>
          </cell>
          <cell r="D183" t="str">
            <v>WHOLESALE</v>
          </cell>
          <cell r="E183" t="str">
            <v>FSS-FORTE</v>
          </cell>
          <cell r="F183" t="str">
            <v>F - Showroom - Standard</v>
          </cell>
          <cell r="G183">
            <v>25000</v>
          </cell>
          <cell r="H183">
            <v>25000</v>
          </cell>
          <cell r="I183">
            <v>21321.959999999995</v>
          </cell>
          <cell r="J183">
            <v>21321.959999999995</v>
          </cell>
          <cell r="K183">
            <v>313.05000000000007</v>
          </cell>
          <cell r="L183">
            <v>313.05000000000007</v>
          </cell>
          <cell r="M183">
            <v>21635.009999999995</v>
          </cell>
          <cell r="N183">
            <v>21635.009999999995</v>
          </cell>
          <cell r="O183" t="str">
            <v>Showroom - Standard</v>
          </cell>
        </row>
        <row r="184">
          <cell r="A184" t="str">
            <v>Modern Interior Mall</v>
          </cell>
          <cell r="B184" t="str">
            <v>24000-927873</v>
          </cell>
          <cell r="C184" t="str">
            <v>SouthEast</v>
          </cell>
          <cell r="D184" t="str">
            <v>WHOLESALE</v>
          </cell>
          <cell r="E184" t="str">
            <v>FSS-KSS</v>
          </cell>
          <cell r="F184" t="str">
            <v>F - Showroom - Standard</v>
          </cell>
          <cell r="G184">
            <v>10000</v>
          </cell>
          <cell r="H184">
            <v>25000</v>
          </cell>
          <cell r="I184">
            <v>1044.51</v>
          </cell>
          <cell r="J184">
            <v>1044.51</v>
          </cell>
          <cell r="K184" t="str">
            <v>0</v>
          </cell>
          <cell r="L184" t="str">
            <v>0</v>
          </cell>
          <cell r="M184">
            <v>1044.51</v>
          </cell>
          <cell r="N184">
            <v>1044.51</v>
          </cell>
          <cell r="O184" t="str">
            <v>Partner - Basic</v>
          </cell>
        </row>
        <row r="185">
          <cell r="A185" t="str">
            <v>MOLUFS SUPPLY CO INC</v>
          </cell>
          <cell r="B185" t="str">
            <v>24000-201461</v>
          </cell>
          <cell r="C185" t="str">
            <v>SouthEast</v>
          </cell>
          <cell r="D185" t="str">
            <v>WHOLESALE</v>
          </cell>
          <cell r="E185" t="str">
            <v>FSP-KSS</v>
          </cell>
          <cell r="F185" t="str">
            <v>F - Showroom - Standard</v>
          </cell>
          <cell r="G185">
            <v>50000</v>
          </cell>
          <cell r="H185">
            <v>100000</v>
          </cell>
          <cell r="I185">
            <v>43559.34</v>
          </cell>
          <cell r="J185">
            <v>43559.34</v>
          </cell>
          <cell r="K185">
            <v>1066.9699999999998</v>
          </cell>
          <cell r="L185">
            <v>1066.9699999999998</v>
          </cell>
          <cell r="M185">
            <v>44626.31</v>
          </cell>
          <cell r="N185">
            <v>44626.31</v>
          </cell>
          <cell r="O185" t="str">
            <v>Showroom - Standard</v>
          </cell>
        </row>
        <row r="186">
          <cell r="A186" t="str">
            <v>NAPLES PLUMBING GALLERY, INC.</v>
          </cell>
          <cell r="B186" t="str">
            <v>24000-926011</v>
          </cell>
          <cell r="C186" t="str">
            <v>SouthEast</v>
          </cell>
          <cell r="D186" t="str">
            <v>WHOLESALE</v>
          </cell>
          <cell r="E186" t="str">
            <v>FSP-KSP</v>
          </cell>
          <cell r="F186" t="str">
            <v>F - Showroom - Premier</v>
          </cell>
          <cell r="G186">
            <v>60000</v>
          </cell>
          <cell r="H186">
            <v>100000</v>
          </cell>
          <cell r="I186">
            <v>56350.370000000024</v>
          </cell>
          <cell r="J186">
            <v>56678.370000000024</v>
          </cell>
          <cell r="K186">
            <v>3856.4399999999996</v>
          </cell>
          <cell r="L186">
            <v>3856.4399999999996</v>
          </cell>
          <cell r="M186">
            <v>60206.810000000027</v>
          </cell>
          <cell r="N186">
            <v>60534.810000000027</v>
          </cell>
          <cell r="O186" t="str">
            <v>Showroom - Premier</v>
          </cell>
        </row>
        <row r="187">
          <cell r="A187" t="str">
            <v>NATTY CO -</v>
          </cell>
          <cell r="B187" t="str">
            <v>24000-151584</v>
          </cell>
          <cell r="C187" t="str">
            <v>SouthEast</v>
          </cell>
          <cell r="D187" t="str">
            <v>WHOLESALE</v>
          </cell>
          <cell r="E187" t="str">
            <v>KS-STD</v>
          </cell>
          <cell r="F187" t="str">
            <v>F - Showroom - Standard</v>
          </cell>
          <cell r="G187">
            <v>5000</v>
          </cell>
          <cell r="H187">
            <v>10000</v>
          </cell>
          <cell r="I187">
            <v>1344.49</v>
          </cell>
          <cell r="J187">
            <v>1344.49</v>
          </cell>
          <cell r="K187" t="str">
            <v>0</v>
          </cell>
          <cell r="L187" t="str">
            <v>0</v>
          </cell>
          <cell r="M187">
            <v>1344.49</v>
          </cell>
          <cell r="N187">
            <v>1344.49</v>
          </cell>
          <cell r="O187" t="str">
            <v>Partner - Basic</v>
          </cell>
        </row>
        <row r="188">
          <cell r="A188" t="str">
            <v>Next Plumbing Supply</v>
          </cell>
          <cell r="B188" t="str">
            <v>24000-140250</v>
          </cell>
          <cell r="C188" t="str">
            <v>SouthEast</v>
          </cell>
          <cell r="D188" t="str">
            <v>WHOLESALE</v>
          </cell>
          <cell r="E188" t="str">
            <v>KS-STD</v>
          </cell>
          <cell r="F188" t="str">
            <v>F - Showroom - Standard</v>
          </cell>
          <cell r="G188">
            <v>0</v>
          </cell>
          <cell r="H188">
            <v>0</v>
          </cell>
          <cell r="I188" t="str">
            <v>0</v>
          </cell>
          <cell r="J188" t="str">
            <v>0</v>
          </cell>
          <cell r="K188">
            <v>7821.4699999999975</v>
          </cell>
          <cell r="L188">
            <v>7821.4699999999975</v>
          </cell>
          <cell r="M188">
            <v>7821.4699999999975</v>
          </cell>
          <cell r="N188">
            <v>7821.4699999999975</v>
          </cell>
          <cell r="O188" t="str">
            <v>Distributor - Chrome</v>
          </cell>
        </row>
        <row r="189">
          <cell r="A189" t="str">
            <v>Northeastern Plumbing &amp; Heating</v>
          </cell>
          <cell r="B189" t="str">
            <v>24000-024992</v>
          </cell>
          <cell r="C189" t="str">
            <v>SouthEast</v>
          </cell>
          <cell r="D189" t="str">
            <v>WHOLESALE</v>
          </cell>
          <cell r="I189">
            <v>0</v>
          </cell>
          <cell r="J189">
            <v>0</v>
          </cell>
          <cell r="K189">
            <v>0</v>
          </cell>
          <cell r="L189">
            <v>0</v>
          </cell>
          <cell r="M189">
            <v>0</v>
          </cell>
          <cell r="N189">
            <v>0</v>
          </cell>
          <cell r="O189" t="str">
            <v>Showroom - Standard</v>
          </cell>
        </row>
        <row r="190">
          <cell r="A190" t="str">
            <v>PINNACLE EXPRESS</v>
          </cell>
          <cell r="B190" t="str">
            <v>24000-165784</v>
          </cell>
          <cell r="C190" t="str">
            <v>SouthEast</v>
          </cell>
          <cell r="D190" t="str">
            <v>WHOLESALE</v>
          </cell>
          <cell r="E190" t="str">
            <v>FD-DIAMOND</v>
          </cell>
          <cell r="F190" t="str">
            <v>F - Distributor - Diamond</v>
          </cell>
          <cell r="G190">
            <v>830000</v>
          </cell>
          <cell r="H190">
            <v>800000</v>
          </cell>
          <cell r="I190">
            <v>695834.18999999482</v>
          </cell>
          <cell r="J190">
            <v>769573.51999999338</v>
          </cell>
          <cell r="K190">
            <v>44.83</v>
          </cell>
          <cell r="L190">
            <v>44.83</v>
          </cell>
          <cell r="M190">
            <v>695879.01999999478</v>
          </cell>
          <cell r="N190">
            <v>769618.34999999334</v>
          </cell>
          <cell r="O190" t="str">
            <v>Distributor - Diamond</v>
          </cell>
        </row>
        <row r="191">
          <cell r="A191" t="str">
            <v>PLUMBING DISTRIBUTORS, INC (PDI)</v>
          </cell>
          <cell r="B191" t="str">
            <v>24000-927507</v>
          </cell>
          <cell r="C191" t="str">
            <v>SouthEast</v>
          </cell>
          <cell r="D191" t="str">
            <v>WHOLESALE</v>
          </cell>
          <cell r="E191" t="str">
            <v>FS-PREMIER</v>
          </cell>
          <cell r="F191" t="str">
            <v>F - Showroom - Premier</v>
          </cell>
          <cell r="G191">
            <v>100000</v>
          </cell>
          <cell r="H191">
            <v>250000</v>
          </cell>
          <cell r="I191">
            <v>23986.720000000012</v>
          </cell>
          <cell r="J191">
            <v>42097.87</v>
          </cell>
          <cell r="K191">
            <v>528.13</v>
          </cell>
          <cell r="L191">
            <v>528.13</v>
          </cell>
          <cell r="M191">
            <v>24514.850000000013</v>
          </cell>
          <cell r="N191">
            <v>42626</v>
          </cell>
          <cell r="O191" t="str">
            <v>Distributor - Diamond</v>
          </cell>
        </row>
        <row r="192">
          <cell r="A192" t="str">
            <v>Plumbing Parts Plus Inc</v>
          </cell>
          <cell r="B192" t="str">
            <v>24000-161301</v>
          </cell>
          <cell r="C192" t="str">
            <v>SouthEast</v>
          </cell>
          <cell r="D192" t="str">
            <v>WHOLESALE</v>
          </cell>
          <cell r="E192" t="str">
            <v>KWC45</v>
          </cell>
          <cell r="F192" t="str">
            <v>F - Showroom - Standard</v>
          </cell>
          <cell r="G192">
            <v>0</v>
          </cell>
          <cell r="H192">
            <v>0</v>
          </cell>
          <cell r="I192" t="str">
            <v>0</v>
          </cell>
          <cell r="J192" t="str">
            <v>0</v>
          </cell>
          <cell r="K192">
            <v>3764.14</v>
          </cell>
          <cell r="L192">
            <v>3764.14</v>
          </cell>
          <cell r="M192">
            <v>3764.14</v>
          </cell>
          <cell r="N192">
            <v>3764.14</v>
          </cell>
          <cell r="O192" t="str">
            <v>Partner - Basic</v>
          </cell>
        </row>
        <row r="193">
          <cell r="A193" t="str">
            <v>Prosource - Southeast</v>
          </cell>
          <cell r="B193" t="str">
            <v>24000-194836</v>
          </cell>
          <cell r="C193" t="str">
            <v>SouthEast</v>
          </cell>
          <cell r="D193" t="str">
            <v>WHOLESALE</v>
          </cell>
          <cell r="E193" t="str">
            <v>FS-STD</v>
          </cell>
          <cell r="F193" t="str">
            <v>F - Showroom - Standard</v>
          </cell>
          <cell r="G193">
            <v>50000</v>
          </cell>
          <cell r="H193">
            <v>50000</v>
          </cell>
          <cell r="I193">
            <v>16072.17</v>
          </cell>
          <cell r="J193">
            <v>16072.17</v>
          </cell>
          <cell r="K193" t="str">
            <v>0</v>
          </cell>
          <cell r="L193" t="str">
            <v>0</v>
          </cell>
          <cell r="M193">
            <v>16072.17</v>
          </cell>
          <cell r="N193">
            <v>16072.17</v>
          </cell>
          <cell r="O193" t="str">
            <v>Showroom - Standard</v>
          </cell>
        </row>
        <row r="194">
          <cell r="A194" t="str">
            <v>PROSOURCE OF POMPANO</v>
          </cell>
          <cell r="B194" t="str">
            <v>24000-928120</v>
          </cell>
          <cell r="C194" t="str">
            <v>SouthEast</v>
          </cell>
          <cell r="D194" t="str">
            <v>WHOLESALE</v>
          </cell>
          <cell r="E194" t="str">
            <v>FS-STD</v>
          </cell>
          <cell r="F194" t="str">
            <v>Closed</v>
          </cell>
          <cell r="G194">
            <v>5000</v>
          </cell>
          <cell r="H194">
            <v>5000</v>
          </cell>
          <cell r="I194">
            <v>1943.6200000000001</v>
          </cell>
          <cell r="J194">
            <v>1943.6200000000001</v>
          </cell>
          <cell r="K194" t="str">
            <v>0</v>
          </cell>
          <cell r="L194" t="str">
            <v>0</v>
          </cell>
          <cell r="M194">
            <v>1943.6200000000001</v>
          </cell>
          <cell r="N194">
            <v>1943.6200000000001</v>
          </cell>
          <cell r="O194" t="str">
            <v>Showroom - Standard</v>
          </cell>
        </row>
        <row r="195">
          <cell r="A195" t="str">
            <v>R. Jacobs Fine Plumbing</v>
          </cell>
          <cell r="B195" t="str">
            <v>24000-924083</v>
          </cell>
          <cell r="C195" t="str">
            <v>SouthEast</v>
          </cell>
          <cell r="D195" t="str">
            <v>WHOLESALE</v>
          </cell>
          <cell r="E195" t="str">
            <v>FSS-KSS</v>
          </cell>
          <cell r="F195" t="str">
            <v>F - Showroom - Standard</v>
          </cell>
          <cell r="G195">
            <v>25000</v>
          </cell>
          <cell r="H195">
            <v>50000</v>
          </cell>
          <cell r="I195">
            <v>24831.11</v>
          </cell>
          <cell r="J195">
            <v>25422.36</v>
          </cell>
          <cell r="K195">
            <v>562.96</v>
          </cell>
          <cell r="L195">
            <v>562.96</v>
          </cell>
          <cell r="M195">
            <v>25394.07</v>
          </cell>
          <cell r="N195">
            <v>25985.32</v>
          </cell>
          <cell r="O195" t="str">
            <v>Showroom - Standard</v>
          </cell>
        </row>
        <row r="196">
          <cell r="A196" t="str">
            <v>Reico</v>
          </cell>
          <cell r="B196" t="str">
            <v>24000-026523</v>
          </cell>
          <cell r="C196" t="str">
            <v>SouthEast</v>
          </cell>
          <cell r="D196" t="str">
            <v>WHOLESALE</v>
          </cell>
          <cell r="E196" t="str">
            <v>FS-STD</v>
          </cell>
          <cell r="F196" t="str">
            <v>Closed</v>
          </cell>
          <cell r="G196">
            <v>5000</v>
          </cell>
          <cell r="H196">
            <v>5000</v>
          </cell>
          <cell r="I196">
            <v>12374.459999999997</v>
          </cell>
          <cell r="J196">
            <v>12999.21</v>
          </cell>
          <cell r="K196" t="str">
            <v>0</v>
          </cell>
          <cell r="L196" t="str">
            <v>0</v>
          </cell>
          <cell r="M196">
            <v>12374.459999999997</v>
          </cell>
          <cell r="N196">
            <v>12999.21</v>
          </cell>
          <cell r="O196" t="str">
            <v>Partner - Basic</v>
          </cell>
        </row>
        <row r="197">
          <cell r="A197" t="str">
            <v>SCHUMACHER &amp; SEILER INC</v>
          </cell>
          <cell r="B197" t="str">
            <v>24000-142877</v>
          </cell>
          <cell r="C197" t="str">
            <v>SouthEast</v>
          </cell>
          <cell r="D197" t="str">
            <v>WHOLESALE</v>
          </cell>
          <cell r="E197" t="str">
            <v>TOPAZK55</v>
          </cell>
          <cell r="G197">
            <v>0</v>
          </cell>
          <cell r="H197">
            <v>0</v>
          </cell>
          <cell r="I197">
            <v>3852</v>
          </cell>
          <cell r="J197">
            <v>3852</v>
          </cell>
          <cell r="K197" t="str">
            <v>0</v>
          </cell>
          <cell r="L197" t="str">
            <v>0</v>
          </cell>
          <cell r="M197">
            <v>3852</v>
          </cell>
          <cell r="N197">
            <v>3852</v>
          </cell>
          <cell r="O197" t="str">
            <v>Partner - Basic</v>
          </cell>
        </row>
        <row r="198">
          <cell r="A198" t="str">
            <v>Snaidero USA - Florida</v>
          </cell>
          <cell r="B198" t="str">
            <v>24000-191215</v>
          </cell>
          <cell r="C198" t="str">
            <v>SouthEast</v>
          </cell>
          <cell r="D198" t="str">
            <v>WHOLESALE</v>
          </cell>
          <cell r="E198" t="str">
            <v>KWC475</v>
          </cell>
          <cell r="G198">
            <v>0</v>
          </cell>
          <cell r="H198">
            <v>0</v>
          </cell>
          <cell r="I198" t="str">
            <v>0</v>
          </cell>
          <cell r="J198" t="str">
            <v>0</v>
          </cell>
          <cell r="K198">
            <v>536.75</v>
          </cell>
          <cell r="L198">
            <v>536.75</v>
          </cell>
          <cell r="M198">
            <v>536.75</v>
          </cell>
          <cell r="N198">
            <v>536.75</v>
          </cell>
          <cell r="O198" t="str">
            <v>Partner - Basic</v>
          </cell>
        </row>
        <row r="199">
          <cell r="A199" t="str">
            <v>Solesdi US LLC</v>
          </cell>
          <cell r="B199" t="str">
            <v>24000-191335</v>
          </cell>
          <cell r="C199" t="str">
            <v>SouthEast</v>
          </cell>
          <cell r="D199" t="str">
            <v>WHOLESALE</v>
          </cell>
          <cell r="E199" t="str">
            <v>KWC45</v>
          </cell>
          <cell r="G199">
            <v>0</v>
          </cell>
          <cell r="H199">
            <v>0</v>
          </cell>
          <cell r="I199" t="str">
            <v>0</v>
          </cell>
          <cell r="J199" t="str">
            <v>0</v>
          </cell>
          <cell r="K199" t="str">
            <v>0</v>
          </cell>
          <cell r="L199" t="str">
            <v>0</v>
          </cell>
          <cell r="M199">
            <v>0</v>
          </cell>
          <cell r="N199">
            <v>0</v>
          </cell>
          <cell r="O199" t="str">
            <v>Partner - Basic</v>
          </cell>
        </row>
        <row r="200">
          <cell r="A200" t="str">
            <v>Stuart Kitchens</v>
          </cell>
          <cell r="B200" t="str">
            <v>24000-192055</v>
          </cell>
          <cell r="C200" t="str">
            <v>SouthEast</v>
          </cell>
          <cell r="D200" t="str">
            <v>WHOLESALE</v>
          </cell>
          <cell r="E200" t="str">
            <v>KS-STD</v>
          </cell>
          <cell r="F200" t="str">
            <v>F - Showroom - Standard</v>
          </cell>
          <cell r="G200">
            <v>0</v>
          </cell>
          <cell r="H200">
            <v>0</v>
          </cell>
          <cell r="I200" t="str">
            <v>0</v>
          </cell>
          <cell r="J200" t="str">
            <v>0</v>
          </cell>
          <cell r="K200">
            <v>348.31</v>
          </cell>
          <cell r="L200">
            <v>348.31</v>
          </cell>
          <cell r="M200">
            <v>348.31</v>
          </cell>
          <cell r="N200">
            <v>348.31</v>
          </cell>
          <cell r="O200" t="str">
            <v>Partner - Basic</v>
          </cell>
        </row>
        <row r="201">
          <cell r="A201" t="str">
            <v>THE PLUMBING PLACE</v>
          </cell>
          <cell r="B201" t="str">
            <v>24000-187977</v>
          </cell>
          <cell r="C201" t="str">
            <v>SouthEast</v>
          </cell>
          <cell r="D201" t="str">
            <v>WHOLESALE</v>
          </cell>
          <cell r="E201" t="str">
            <v>FSS-FORTE</v>
          </cell>
          <cell r="F201" t="str">
            <v>F - Showroom - Standard</v>
          </cell>
          <cell r="G201">
            <v>50000</v>
          </cell>
          <cell r="H201">
            <v>100000</v>
          </cell>
          <cell r="I201">
            <v>51364.460000000065</v>
          </cell>
          <cell r="J201">
            <v>51364.460000000065</v>
          </cell>
          <cell r="K201">
            <v>9021.5400000000045</v>
          </cell>
          <cell r="L201">
            <v>9021.5400000000045</v>
          </cell>
          <cell r="M201">
            <v>60386.000000000073</v>
          </cell>
          <cell r="N201">
            <v>60386.000000000073</v>
          </cell>
          <cell r="O201" t="str">
            <v>Showroom - Standard</v>
          </cell>
        </row>
        <row r="202">
          <cell r="A202" t="str">
            <v>Thomas Somerville</v>
          </cell>
          <cell r="B202" t="str">
            <v>24000-201801</v>
          </cell>
          <cell r="C202" t="str">
            <v>SouthEast</v>
          </cell>
          <cell r="D202" t="str">
            <v>WHOLESALE</v>
          </cell>
          <cell r="E202" t="str">
            <v>FSS-KSS</v>
          </cell>
          <cell r="F202" t="str">
            <v>F - Showroom - Standard</v>
          </cell>
          <cell r="G202">
            <v>15000</v>
          </cell>
          <cell r="H202">
            <v>25000</v>
          </cell>
          <cell r="I202">
            <v>158.36000000000001</v>
          </cell>
          <cell r="J202">
            <v>158.36000000000001</v>
          </cell>
          <cell r="K202">
            <v>12.96</v>
          </cell>
          <cell r="L202">
            <v>12.96</v>
          </cell>
          <cell r="M202">
            <v>171.32000000000002</v>
          </cell>
          <cell r="N202">
            <v>171.32000000000002</v>
          </cell>
          <cell r="O202" t="str">
            <v>Showroom - Standard</v>
          </cell>
        </row>
        <row r="203">
          <cell r="A203" t="str">
            <v>Trend Transformations</v>
          </cell>
          <cell r="B203" t="str">
            <v>24000-926786</v>
          </cell>
          <cell r="C203" t="str">
            <v>SouthEast</v>
          </cell>
          <cell r="D203" t="str">
            <v>WHOLESALE</v>
          </cell>
          <cell r="E203" t="str">
            <v>FSS-KSS</v>
          </cell>
          <cell r="F203" t="str">
            <v>F - Showroom - Standard</v>
          </cell>
          <cell r="G203">
            <v>15000</v>
          </cell>
          <cell r="H203">
            <v>25000</v>
          </cell>
          <cell r="I203">
            <v>5481.3899999999985</v>
          </cell>
          <cell r="J203">
            <v>5481.3899999999985</v>
          </cell>
          <cell r="K203" t="str">
            <v>0</v>
          </cell>
          <cell r="L203" t="str">
            <v>0</v>
          </cell>
          <cell r="M203">
            <v>5481.3899999999985</v>
          </cell>
          <cell r="N203">
            <v>5481.3899999999985</v>
          </cell>
          <cell r="O203" t="str">
            <v>Partner - Basic</v>
          </cell>
        </row>
        <row r="204">
          <cell r="A204" t="str">
            <v>TRITON STONE OF FORT MYERS</v>
          </cell>
          <cell r="B204" t="str">
            <v>24000-928674</v>
          </cell>
          <cell r="C204" t="str">
            <v>SouthEast</v>
          </cell>
          <cell r="D204" t="str">
            <v>WHOLESALE</v>
          </cell>
          <cell r="E204" t="str">
            <v>FS-STD</v>
          </cell>
          <cell r="I204">
            <v>3033.6</v>
          </cell>
          <cell r="J204">
            <v>3033.6</v>
          </cell>
          <cell r="K204">
            <v>0</v>
          </cell>
          <cell r="L204">
            <v>0</v>
          </cell>
          <cell r="M204">
            <v>0</v>
          </cell>
          <cell r="N204">
            <v>3033.6</v>
          </cell>
          <cell r="O204" t="str">
            <v>Showroom - Standard</v>
          </cell>
        </row>
        <row r="205">
          <cell r="A205" t="str">
            <v>USA Kitchen Gallery</v>
          </cell>
          <cell r="B205" t="str">
            <v>24000-928126</v>
          </cell>
          <cell r="C205" t="str">
            <v>SouthEast</v>
          </cell>
          <cell r="D205" t="str">
            <v>WHOLESALE</v>
          </cell>
          <cell r="E205" t="str">
            <v>FSS-KSS</v>
          </cell>
          <cell r="F205" t="str">
            <v>F - Showroom - Standard</v>
          </cell>
          <cell r="I205">
            <v>2150.9900000000002</v>
          </cell>
          <cell r="J205">
            <v>2150.9900000000002</v>
          </cell>
          <cell r="K205">
            <v>2330.7799999999997</v>
          </cell>
          <cell r="L205">
            <v>2330.7799999999997</v>
          </cell>
          <cell r="M205">
            <v>4481.7700000000004</v>
          </cell>
          <cell r="N205">
            <v>4481.7700000000004</v>
          </cell>
          <cell r="O205" t="str">
            <v>Showroom - Standard</v>
          </cell>
        </row>
        <row r="206">
          <cell r="A206" t="str">
            <v>VAMAC INC.</v>
          </cell>
          <cell r="B206" t="str">
            <v>24000-928676</v>
          </cell>
          <cell r="C206" t="str">
            <v>SouthEast</v>
          </cell>
          <cell r="D206" t="str">
            <v>WHOLESALE</v>
          </cell>
          <cell r="O206" t="str">
            <v>Showroom - Standard</v>
          </cell>
        </row>
        <row r="207">
          <cell r="A207" t="str">
            <v>Walterworks Hardware, LLC.</v>
          </cell>
          <cell r="B207" t="str">
            <v>24000-230285</v>
          </cell>
          <cell r="C207" t="str">
            <v>SouthEast</v>
          </cell>
          <cell r="D207" t="str">
            <v>WHOLESALE</v>
          </cell>
          <cell r="E207" t="str">
            <v>KWC4275</v>
          </cell>
          <cell r="G207">
            <v>0</v>
          </cell>
          <cell r="H207">
            <v>0</v>
          </cell>
          <cell r="I207">
            <v>0</v>
          </cell>
          <cell r="J207">
            <v>0</v>
          </cell>
          <cell r="K207">
            <v>1588.6</v>
          </cell>
          <cell r="L207">
            <v>1588.6</v>
          </cell>
          <cell r="M207">
            <v>1588.6</v>
          </cell>
          <cell r="N207">
            <v>1588.6</v>
          </cell>
          <cell r="O207" t="str">
            <v>Partner - Basic</v>
          </cell>
        </row>
        <row r="208">
          <cell r="A208" t="str">
            <v>WILKINSON SUPPLY CO.</v>
          </cell>
          <cell r="B208" t="str">
            <v>24000-028710</v>
          </cell>
          <cell r="C208" t="str">
            <v>SouthEast</v>
          </cell>
          <cell r="D208" t="str">
            <v>WHOLESALE</v>
          </cell>
          <cell r="E208" t="str">
            <v>FSS-FORTE</v>
          </cell>
          <cell r="F208" t="str">
            <v>F - Showroom - Standard</v>
          </cell>
          <cell r="G208">
            <v>25000</v>
          </cell>
          <cell r="H208">
            <v>75000</v>
          </cell>
          <cell r="I208">
            <v>10186.67</v>
          </cell>
          <cell r="J208">
            <v>10186.669999999996</v>
          </cell>
          <cell r="K208">
            <v>10504.220000000001</v>
          </cell>
          <cell r="L208">
            <v>10504.220000000001</v>
          </cell>
          <cell r="M208">
            <v>20690.89</v>
          </cell>
          <cell r="N208">
            <v>20690.89</v>
          </cell>
          <cell r="O208" t="str">
            <v>Showroom - Standard</v>
          </cell>
        </row>
        <row r="209">
          <cell r="A209" t="str">
            <v>WT WEAVER &amp; SONS INC</v>
          </cell>
          <cell r="B209" t="str">
            <v>24000-171974</v>
          </cell>
          <cell r="C209" t="str">
            <v>SouthEast</v>
          </cell>
          <cell r="D209" t="str">
            <v>WHOLESALE</v>
          </cell>
          <cell r="E209" t="str">
            <v>TOPAZK4275</v>
          </cell>
          <cell r="G209">
            <v>20000</v>
          </cell>
          <cell r="H209">
            <v>35000</v>
          </cell>
          <cell r="I209">
            <v>8545.1600000000017</v>
          </cell>
          <cell r="J209">
            <v>8545.1600000000017</v>
          </cell>
          <cell r="K209">
            <v>2686.83</v>
          </cell>
          <cell r="L209">
            <v>2686.83</v>
          </cell>
          <cell r="M209">
            <v>11231.990000000002</v>
          </cell>
          <cell r="N209">
            <v>11231.990000000002</v>
          </cell>
          <cell r="O209" t="str">
            <v>Showroom - Standard</v>
          </cell>
        </row>
        <row r="210">
          <cell r="A210" t="str">
            <v>Yengle Enterprises Inc.</v>
          </cell>
          <cell r="B210" t="str">
            <v>24000-191400</v>
          </cell>
          <cell r="C210" t="str">
            <v>SouthEast</v>
          </cell>
          <cell r="D210" t="str">
            <v>WHOLESALE</v>
          </cell>
          <cell r="E210" t="str">
            <v>FSS-KSS</v>
          </cell>
          <cell r="F210" t="str">
            <v>F - Showroom - Standard</v>
          </cell>
          <cell r="G210">
            <v>15000</v>
          </cell>
          <cell r="H210">
            <v>25000</v>
          </cell>
          <cell r="I210">
            <v>1176.5500000000002</v>
          </cell>
          <cell r="J210">
            <v>2611.8999999999992</v>
          </cell>
          <cell r="K210">
            <v>3270.3799999999997</v>
          </cell>
          <cell r="L210">
            <v>3270.3799999999997</v>
          </cell>
          <cell r="M210">
            <v>4446.93</v>
          </cell>
          <cell r="N210">
            <v>5882.2799999999988</v>
          </cell>
          <cell r="O210" t="str">
            <v>Partner - Basic</v>
          </cell>
        </row>
        <row r="211">
          <cell r="A211" t="str">
            <v>Your Kitchen &amp; Bath</v>
          </cell>
          <cell r="B211" t="str">
            <v>24000-927985</v>
          </cell>
          <cell r="C211" t="str">
            <v>SouthEast</v>
          </cell>
          <cell r="D211" t="str">
            <v>WHOLESALE</v>
          </cell>
          <cell r="E211" t="e">
            <v>#N/A</v>
          </cell>
          <cell r="F211" t="str">
            <v>F - Showroom - Standard</v>
          </cell>
          <cell r="G211">
            <v>25000</v>
          </cell>
          <cell r="H211">
            <v>75000</v>
          </cell>
          <cell r="I211" t="str">
            <v>0</v>
          </cell>
          <cell r="J211" t="str">
            <v>0</v>
          </cell>
          <cell r="K211">
            <v>457.65</v>
          </cell>
          <cell r="L211">
            <v>457.65</v>
          </cell>
          <cell r="M211">
            <v>457.65</v>
          </cell>
          <cell r="N211">
            <v>457.65</v>
          </cell>
          <cell r="O211" t="str">
            <v>Showroom - Standard</v>
          </cell>
        </row>
        <row r="212">
          <cell r="A212" t="str">
            <v>Abe's Discount Plumb. &amp; Elect.</v>
          </cell>
          <cell r="B212" t="str">
            <v>24000-011075</v>
          </cell>
          <cell r="C212" t="str">
            <v>Western</v>
          </cell>
          <cell r="D212" t="str">
            <v>WHOLESALE</v>
          </cell>
          <cell r="E212" t="str">
            <v>FSS-KSS</v>
          </cell>
          <cell r="F212" t="str">
            <v>F - Showroom - Standard</v>
          </cell>
          <cell r="G212">
            <v>20000</v>
          </cell>
          <cell r="H212">
            <v>35000</v>
          </cell>
          <cell r="I212">
            <v>23199.409999999993</v>
          </cell>
          <cell r="J212">
            <v>23199.409999999993</v>
          </cell>
          <cell r="K212">
            <v>25525.449999999993</v>
          </cell>
          <cell r="L212">
            <v>25525.449999999993</v>
          </cell>
          <cell r="M212">
            <v>48724.859999999986</v>
          </cell>
          <cell r="N212">
            <v>48724.859999999986</v>
          </cell>
          <cell r="O212" t="str">
            <v>Showroom - Standard</v>
          </cell>
        </row>
        <row r="213">
          <cell r="A213" t="str">
            <v>AZ Partsmaster</v>
          </cell>
          <cell r="B213" t="str">
            <v>24000-202463</v>
          </cell>
          <cell r="C213" t="str">
            <v>Western</v>
          </cell>
          <cell r="D213" t="str">
            <v>WHOLESALE</v>
          </cell>
          <cell r="E213" t="str">
            <v>FS-STD</v>
          </cell>
          <cell r="F213" t="str">
            <v>F - Showroom - Standard</v>
          </cell>
          <cell r="G213">
            <v>15000</v>
          </cell>
          <cell r="H213">
            <v>25000</v>
          </cell>
          <cell r="I213">
            <v>66151.48000000004</v>
          </cell>
          <cell r="J213">
            <v>66151.48000000004</v>
          </cell>
          <cell r="K213" t="str">
            <v>0</v>
          </cell>
          <cell r="L213" t="str">
            <v>0</v>
          </cell>
          <cell r="M213">
            <v>66151.48000000004</v>
          </cell>
          <cell r="N213">
            <v>66151.48000000004</v>
          </cell>
          <cell r="O213" t="str">
            <v>Showroom - Standard</v>
          </cell>
        </row>
        <row r="214">
          <cell r="A214" t="str">
            <v>BENJAMIN SUPPLY</v>
          </cell>
          <cell r="B214" t="str">
            <v>24000-015389</v>
          </cell>
          <cell r="C214" t="str">
            <v>Western</v>
          </cell>
          <cell r="D214" t="str">
            <v>WHOLESALE</v>
          </cell>
          <cell r="E214" t="str">
            <v>FSP-FORTE</v>
          </cell>
          <cell r="F214" t="str">
            <v>F - Showroom - Standard</v>
          </cell>
          <cell r="G214">
            <v>65000</v>
          </cell>
          <cell r="H214">
            <v>65000</v>
          </cell>
          <cell r="I214">
            <v>60375.009999999987</v>
          </cell>
          <cell r="J214">
            <v>61363.509999999987</v>
          </cell>
          <cell r="K214">
            <v>4634.079999999999</v>
          </cell>
          <cell r="L214">
            <v>4634.079999999999</v>
          </cell>
          <cell r="M214">
            <v>65009.089999999989</v>
          </cell>
          <cell r="N214">
            <v>65997.589999999982</v>
          </cell>
          <cell r="O214" t="str">
            <v>Showroom - Standard</v>
          </cell>
        </row>
        <row r="215">
          <cell r="A215" t="str">
            <v>Builders Focus DBA Belmont Hardware</v>
          </cell>
          <cell r="B215" t="str">
            <v>24000-022355</v>
          </cell>
          <cell r="C215" t="str">
            <v>Western</v>
          </cell>
          <cell r="D215" t="str">
            <v>WHOLESALE</v>
          </cell>
          <cell r="E215" t="str">
            <v>FSS-KSS</v>
          </cell>
          <cell r="F215" t="str">
            <v>F - Showroom - Standard</v>
          </cell>
          <cell r="I215">
            <v>23199.409999999993</v>
          </cell>
          <cell r="J215">
            <v>23199.409999999993</v>
          </cell>
          <cell r="K215">
            <v>22631.059999999998</v>
          </cell>
          <cell r="L215">
            <v>22631.059999999998</v>
          </cell>
          <cell r="M215">
            <v>22631.059999999998</v>
          </cell>
          <cell r="N215">
            <v>22631.059999999998</v>
          </cell>
          <cell r="O215" t="str">
            <v>Showroom - Premier</v>
          </cell>
        </row>
        <row r="216">
          <cell r="A216" t="str">
            <v>Canyon Pipe and Supply</v>
          </cell>
          <cell r="B216" t="str">
            <v>24000-202287</v>
          </cell>
          <cell r="C216" t="str">
            <v>Western</v>
          </cell>
          <cell r="D216" t="str">
            <v>WHOLESALE</v>
          </cell>
          <cell r="E216" t="str">
            <v>FS-STD</v>
          </cell>
          <cell r="F216" t="str">
            <v>F - Showroom - Standard</v>
          </cell>
          <cell r="I216">
            <v>6929.96</v>
          </cell>
          <cell r="J216">
            <v>6929.96</v>
          </cell>
          <cell r="K216" t="str">
            <v>0</v>
          </cell>
          <cell r="L216" t="str">
            <v>0</v>
          </cell>
          <cell r="M216">
            <v>6929.96</v>
          </cell>
          <cell r="N216">
            <v>6929.96</v>
          </cell>
          <cell r="O216" t="str">
            <v>Partner - Basic</v>
          </cell>
        </row>
        <row r="217">
          <cell r="A217" t="str">
            <v>CENTRAL ARIZONA SUPPLY</v>
          </cell>
          <cell r="B217" t="str">
            <v>24000-016144</v>
          </cell>
          <cell r="C217" t="str">
            <v>Western</v>
          </cell>
          <cell r="D217" t="str">
            <v>WHOLESALE</v>
          </cell>
          <cell r="E217" t="str">
            <v>FSP-KSS</v>
          </cell>
          <cell r="F217" t="str">
            <v>F - Showroom - Premier</v>
          </cell>
          <cell r="G217">
            <v>75000</v>
          </cell>
          <cell r="H217">
            <v>65000</v>
          </cell>
          <cell r="I217">
            <v>104336.88999999998</v>
          </cell>
          <cell r="J217">
            <v>104336.88999999998</v>
          </cell>
          <cell r="K217">
            <v>4479.9400000000005</v>
          </cell>
          <cell r="L217">
            <v>4479.9400000000005</v>
          </cell>
          <cell r="M217">
            <v>108816.82999999999</v>
          </cell>
          <cell r="N217">
            <v>108816.82999999999</v>
          </cell>
          <cell r="O217" t="str">
            <v>Showroom - Premier</v>
          </cell>
        </row>
        <row r="218">
          <cell r="A218" t="str">
            <v>Chariot Inc</v>
          </cell>
          <cell r="B218" t="str">
            <v>24000-926126</v>
          </cell>
          <cell r="C218" t="str">
            <v>Western</v>
          </cell>
          <cell r="D218" t="str">
            <v>WHOLESALE</v>
          </cell>
          <cell r="E218" t="str">
            <v>FS-ELITE</v>
          </cell>
          <cell r="F218" t="str">
            <v>F - Showroom - Elite</v>
          </cell>
          <cell r="G218">
            <v>200000</v>
          </cell>
          <cell r="I218">
            <v>183942.11</v>
          </cell>
          <cell r="J218">
            <v>188786.26</v>
          </cell>
          <cell r="K218" t="str">
            <v>0</v>
          </cell>
          <cell r="L218" t="str">
            <v>0</v>
          </cell>
          <cell r="M218">
            <v>183942.11</v>
          </cell>
          <cell r="N218">
            <v>188786.26</v>
          </cell>
          <cell r="O218" t="str">
            <v>Showroom - Elite</v>
          </cell>
        </row>
        <row r="219">
          <cell r="A219" t="str">
            <v>CHOWN INC</v>
          </cell>
          <cell r="B219" t="str">
            <v>24000-016243</v>
          </cell>
          <cell r="C219" t="str">
            <v>Western</v>
          </cell>
          <cell r="D219" t="str">
            <v>WHOLESALE</v>
          </cell>
          <cell r="E219" t="str">
            <v>FSP-FORTE</v>
          </cell>
          <cell r="F219" t="str">
            <v>F - Showroom - Premier</v>
          </cell>
          <cell r="G219">
            <v>85000</v>
          </cell>
          <cell r="I219">
            <v>97401.99000000002</v>
          </cell>
          <cell r="J219">
            <v>97401.99000000002</v>
          </cell>
          <cell r="K219">
            <v>16421.269999999997</v>
          </cell>
          <cell r="L219">
            <v>16595.019999999997</v>
          </cell>
          <cell r="M219">
            <v>113823.26000000001</v>
          </cell>
          <cell r="N219">
            <v>113997.01000000001</v>
          </cell>
          <cell r="O219" t="str">
            <v>Showroom - Premier</v>
          </cell>
        </row>
        <row r="220">
          <cell r="A220" t="str">
            <v>Christopher Plumbing</v>
          </cell>
          <cell r="B220" t="str">
            <v>24000-928294</v>
          </cell>
          <cell r="C220" t="str">
            <v>Western</v>
          </cell>
          <cell r="D220" t="str">
            <v>WHOLESALE</v>
          </cell>
          <cell r="E220" t="str">
            <v>FSS-KSS</v>
          </cell>
          <cell r="F220" t="str">
            <v>F - Showroom - Standard</v>
          </cell>
          <cell r="G220">
            <v>200000</v>
          </cell>
          <cell r="I220" t="str">
            <v>0</v>
          </cell>
          <cell r="J220" t="str">
            <v>0</v>
          </cell>
          <cell r="K220" t="str">
            <v>0</v>
          </cell>
          <cell r="L220" t="str">
            <v>0</v>
          </cell>
          <cell r="M220">
            <v>0</v>
          </cell>
          <cell r="N220">
            <v>0</v>
          </cell>
          <cell r="O220" t="str">
            <v>Showroom - Standard</v>
          </cell>
        </row>
        <row r="221">
          <cell r="A221" t="str">
            <v>CLYDE HARDWARE CO. INC.</v>
          </cell>
          <cell r="B221" t="str">
            <v>24000-016377</v>
          </cell>
          <cell r="C221" t="str">
            <v>Western</v>
          </cell>
          <cell r="D221" t="str">
            <v>WHOLESALE</v>
          </cell>
          <cell r="E221" t="str">
            <v>FSS-FORTE</v>
          </cell>
          <cell r="F221" t="str">
            <v>F - Showroom - Standard</v>
          </cell>
          <cell r="G221">
            <v>40000</v>
          </cell>
          <cell r="I221">
            <v>45853.869999999995</v>
          </cell>
          <cell r="J221">
            <v>45853.869999999988</v>
          </cell>
          <cell r="K221">
            <v>13712.519999999991</v>
          </cell>
          <cell r="L221">
            <v>13712.519999999991</v>
          </cell>
          <cell r="M221">
            <v>59566.389999999985</v>
          </cell>
          <cell r="N221">
            <v>59566.389999999978</v>
          </cell>
          <cell r="O221" t="str">
            <v>Showroom - Standard</v>
          </cell>
        </row>
        <row r="222">
          <cell r="A222" t="str">
            <v>DO-IT-UR-SELF PLBG &amp; HTG.</v>
          </cell>
          <cell r="B222" t="str">
            <v>24000-017027</v>
          </cell>
          <cell r="C222" t="str">
            <v>Western</v>
          </cell>
          <cell r="D222" t="str">
            <v>WHOLESALE</v>
          </cell>
          <cell r="E222" t="str">
            <v>FSS-KSS</v>
          </cell>
          <cell r="F222" t="str">
            <v>F - Showroom - Standard</v>
          </cell>
          <cell r="G222">
            <v>25000</v>
          </cell>
          <cell r="I222">
            <v>17353.939999999991</v>
          </cell>
          <cell r="J222">
            <v>17353.939999999991</v>
          </cell>
          <cell r="K222">
            <v>14960.189999999991</v>
          </cell>
          <cell r="L222">
            <v>14960.189999999991</v>
          </cell>
          <cell r="M222">
            <v>32314.129999999983</v>
          </cell>
          <cell r="N222">
            <v>32314.129999999983</v>
          </cell>
          <cell r="O222" t="str">
            <v>Showroom - Standard</v>
          </cell>
        </row>
        <row r="223">
          <cell r="A223" t="str">
            <v>DSKB  PLUMBING PLUS TILE</v>
          </cell>
          <cell r="B223" t="str">
            <v>24000-017020</v>
          </cell>
          <cell r="C223" t="str">
            <v>Western</v>
          </cell>
          <cell r="D223" t="str">
            <v>WHOLESALE</v>
          </cell>
          <cell r="E223" t="str">
            <v>FSS-FORTE</v>
          </cell>
          <cell r="F223" t="str">
            <v>F - Showroom - Standard</v>
          </cell>
          <cell r="G223">
            <v>25000</v>
          </cell>
          <cell r="I223">
            <v>9189.44</v>
          </cell>
          <cell r="J223">
            <v>9189.4399999999969</v>
          </cell>
          <cell r="K223">
            <v>1135.6200000000001</v>
          </cell>
          <cell r="L223">
            <v>1135.6200000000001</v>
          </cell>
          <cell r="M223">
            <v>10325.060000000001</v>
          </cell>
          <cell r="N223">
            <v>10325.059999999998</v>
          </cell>
          <cell r="O223" t="str">
            <v>Partner - Basic</v>
          </cell>
        </row>
        <row r="224">
          <cell r="A224" t="str">
            <v>Earth Elements Design Center</v>
          </cell>
          <cell r="B224" t="str">
            <v>24000-023483</v>
          </cell>
          <cell r="C224" t="str">
            <v>Western</v>
          </cell>
          <cell r="D224" t="str">
            <v>WHOLESALE</v>
          </cell>
          <cell r="E224" t="str">
            <v>K-FORTE</v>
          </cell>
          <cell r="F224" t="str">
            <v>F - Showroom - Standard</v>
          </cell>
          <cell r="G224">
            <v>25000</v>
          </cell>
          <cell r="I224" t="str">
            <v>0</v>
          </cell>
          <cell r="J224" t="str">
            <v>0</v>
          </cell>
          <cell r="K224">
            <v>12936.259999999998</v>
          </cell>
          <cell r="L224">
            <v>12936.259999999998</v>
          </cell>
          <cell r="M224">
            <v>12936.259999999998</v>
          </cell>
          <cell r="N224">
            <v>12936.259999999998</v>
          </cell>
          <cell r="O224" t="str">
            <v>Showroom - Standard</v>
          </cell>
        </row>
        <row r="225">
          <cell r="A225" t="str">
            <v>Fiddler's</v>
          </cell>
          <cell r="B225" t="str">
            <v>24000-067500</v>
          </cell>
          <cell r="C225" t="str">
            <v>Western</v>
          </cell>
          <cell r="D225" t="str">
            <v>WHOLESALE</v>
          </cell>
          <cell r="E225" t="str">
            <v>K-FORTE</v>
          </cell>
          <cell r="F225" t="str">
            <v>F - Showroom - Standard</v>
          </cell>
          <cell r="G225">
            <v>25000</v>
          </cell>
          <cell r="I225" t="str">
            <v>0</v>
          </cell>
          <cell r="J225" t="str">
            <v>0</v>
          </cell>
          <cell r="K225">
            <v>2148.5500000000002</v>
          </cell>
          <cell r="L225">
            <v>2148.5500000000002</v>
          </cell>
          <cell r="M225">
            <v>2148.5500000000002</v>
          </cell>
          <cell r="N225">
            <v>2148.5500000000002</v>
          </cell>
          <cell r="O225" t="str">
            <v>Partner - Basic</v>
          </cell>
        </row>
        <row r="226">
          <cell r="A226" t="str">
            <v>GEORGE MORLAN</v>
          </cell>
          <cell r="B226" t="str">
            <v>24000-070300</v>
          </cell>
          <cell r="C226" t="str">
            <v>Western</v>
          </cell>
          <cell r="D226" t="str">
            <v>WHOLESALE</v>
          </cell>
          <cell r="E226" t="str">
            <v>FDT-KSS</v>
          </cell>
          <cell r="F226" t="str">
            <v>F - Distributor - Titanium</v>
          </cell>
          <cell r="G226">
            <v>250000</v>
          </cell>
          <cell r="H226">
            <v>360000</v>
          </cell>
          <cell r="I226">
            <v>246989.44999999998</v>
          </cell>
          <cell r="J226">
            <v>246989.44999999998</v>
          </cell>
          <cell r="K226">
            <v>14927.76999999999</v>
          </cell>
          <cell r="L226">
            <v>14927.76999999999</v>
          </cell>
          <cell r="M226">
            <v>261917.21999999997</v>
          </cell>
          <cell r="N226">
            <v>261917.21999999997</v>
          </cell>
          <cell r="O226" t="str">
            <v>Distributor - Titanium</v>
          </cell>
        </row>
        <row r="227">
          <cell r="A227" t="str">
            <v>George's Pipe &amp; Plumbing</v>
          </cell>
          <cell r="B227" t="str">
            <v>24000-070400</v>
          </cell>
          <cell r="C227" t="str">
            <v>Western</v>
          </cell>
          <cell r="D227" t="str">
            <v>WHOLESALE</v>
          </cell>
          <cell r="E227" t="str">
            <v>K-FORTE</v>
          </cell>
          <cell r="I227" t="str">
            <v>0</v>
          </cell>
          <cell r="J227">
            <v>499.8</v>
          </cell>
          <cell r="K227">
            <v>58762.490000000034</v>
          </cell>
          <cell r="L227">
            <v>58894.990000000034</v>
          </cell>
          <cell r="M227">
            <v>58762.490000000034</v>
          </cell>
          <cell r="N227">
            <v>59394.790000000037</v>
          </cell>
          <cell r="O227" t="str">
            <v>Showroom - Premier</v>
          </cell>
        </row>
        <row r="228">
          <cell r="A228" t="str">
            <v>GREAT WESTERN SUPPLY</v>
          </cell>
          <cell r="B228" t="str">
            <v>24000-018781</v>
          </cell>
          <cell r="C228" t="str">
            <v>Western</v>
          </cell>
          <cell r="D228" t="str">
            <v>WHOLESALE</v>
          </cell>
          <cell r="E228" t="str">
            <v>FSS-KSS</v>
          </cell>
          <cell r="F228" t="str">
            <v>F - Showroom - Standard</v>
          </cell>
          <cell r="G228">
            <v>45000</v>
          </cell>
          <cell r="H228">
            <v>360000</v>
          </cell>
          <cell r="I228">
            <v>18967.560000000001</v>
          </cell>
          <cell r="J228">
            <v>18967.560000000001</v>
          </cell>
          <cell r="K228" t="str">
            <v>0</v>
          </cell>
          <cell r="L228" t="str">
            <v>0</v>
          </cell>
          <cell r="M228">
            <v>18967.560000000001</v>
          </cell>
          <cell r="N228">
            <v>18967.560000000001</v>
          </cell>
          <cell r="O228" t="str">
            <v>Showroom - Standard</v>
          </cell>
        </row>
        <row r="229">
          <cell r="A229" t="str">
            <v>Island Bath &amp; Hardware</v>
          </cell>
          <cell r="B229" t="str">
            <v>24000-924737</v>
          </cell>
          <cell r="C229" t="str">
            <v>Western</v>
          </cell>
          <cell r="D229" t="str">
            <v>WHOLESALE</v>
          </cell>
          <cell r="E229" t="str">
            <v>FSS-KSS</v>
          </cell>
          <cell r="F229" t="str">
            <v>F - Showroom - Standard</v>
          </cell>
          <cell r="I229">
            <v>23254.589999999993</v>
          </cell>
          <cell r="J229">
            <v>23254.589999999993</v>
          </cell>
          <cell r="K229">
            <v>7644.2499999999973</v>
          </cell>
          <cell r="L229">
            <v>7644.2499999999973</v>
          </cell>
          <cell r="M229">
            <v>30898.839999999989</v>
          </cell>
          <cell r="N229">
            <v>30898.839999999989</v>
          </cell>
          <cell r="O229" t="str">
            <v>Showroom - Standard</v>
          </cell>
        </row>
        <row r="230">
          <cell r="A230" t="str">
            <v>JC Plumbing N Things</v>
          </cell>
          <cell r="B230" t="str">
            <v>24000-100500</v>
          </cell>
          <cell r="C230" t="str">
            <v>Western</v>
          </cell>
          <cell r="D230" t="str">
            <v>WHOLESALE</v>
          </cell>
          <cell r="E230" t="str">
            <v>KS-STD</v>
          </cell>
          <cell r="F230" t="str">
            <v>F - Showroom - Standard</v>
          </cell>
          <cell r="G230">
            <v>45000</v>
          </cell>
          <cell r="I230" t="str">
            <v>0</v>
          </cell>
          <cell r="J230" t="str">
            <v>0</v>
          </cell>
          <cell r="K230">
            <v>10772.039999999997</v>
          </cell>
          <cell r="L230">
            <v>10772.039999999997</v>
          </cell>
          <cell r="M230">
            <v>10772.039999999997</v>
          </cell>
          <cell r="N230">
            <v>10772.039999999997</v>
          </cell>
          <cell r="O230" t="str">
            <v>Showroom - Premier</v>
          </cell>
        </row>
        <row r="231">
          <cell r="A231" t="str">
            <v>KBS, LLC</v>
          </cell>
          <cell r="B231" t="str">
            <v>24000-923875</v>
          </cell>
          <cell r="C231" t="str">
            <v>Western</v>
          </cell>
          <cell r="D231" t="str">
            <v>WHOLESALE</v>
          </cell>
          <cell r="E231" t="str">
            <v>FSS-FORTE</v>
          </cell>
          <cell r="F231" t="str">
            <v>F - Showroom - Standard</v>
          </cell>
          <cell r="G231">
            <v>25000</v>
          </cell>
          <cell r="I231">
            <v>14043.439999999999</v>
          </cell>
          <cell r="J231">
            <v>14076.439999999999</v>
          </cell>
          <cell r="K231">
            <v>1606.24</v>
          </cell>
          <cell r="L231">
            <v>1606.24</v>
          </cell>
          <cell r="M231">
            <v>15649.679999999998</v>
          </cell>
          <cell r="N231">
            <v>15682.679999999998</v>
          </cell>
          <cell r="O231" t="str">
            <v>BKBG</v>
          </cell>
        </row>
        <row r="232">
          <cell r="A232" t="str">
            <v>KELLER SUPPLY</v>
          </cell>
          <cell r="B232" t="str">
            <v>24000-020636</v>
          </cell>
          <cell r="C232" t="str">
            <v>Western</v>
          </cell>
          <cell r="D232" t="str">
            <v>WHOLESALE</v>
          </cell>
          <cell r="E232" t="str">
            <v>FDT-FORTE</v>
          </cell>
          <cell r="F232" t="str">
            <v>F - Distributor - Titanium</v>
          </cell>
          <cell r="G232">
            <v>275000</v>
          </cell>
          <cell r="I232">
            <v>334077.22000000085</v>
          </cell>
          <cell r="J232">
            <v>346240.56000000081</v>
          </cell>
          <cell r="K232">
            <v>9823.7800000000007</v>
          </cell>
          <cell r="L232">
            <v>9951.2800000000007</v>
          </cell>
          <cell r="M232">
            <v>343901.00000000087</v>
          </cell>
          <cell r="N232">
            <v>356191.84000000084</v>
          </cell>
          <cell r="O232" t="str">
            <v>Distributor - Titanium</v>
          </cell>
        </row>
        <row r="233">
          <cell r="A233" t="str">
            <v>Meyer Plumbing Supply</v>
          </cell>
          <cell r="B233" t="str">
            <v>24000-190275</v>
          </cell>
          <cell r="C233" t="str">
            <v>Western</v>
          </cell>
          <cell r="D233" t="str">
            <v>WHOLESALE</v>
          </cell>
          <cell r="E233" t="str">
            <v>FSE-FORTE</v>
          </cell>
          <cell r="F233" t="str">
            <v>F - Showroom - Premier</v>
          </cell>
          <cell r="G233">
            <v>110000</v>
          </cell>
          <cell r="I233">
            <v>64002.000000000022</v>
          </cell>
          <cell r="J233">
            <v>64002.000000000022</v>
          </cell>
          <cell r="K233">
            <v>10446.15</v>
          </cell>
          <cell r="L233">
            <v>10446.15</v>
          </cell>
          <cell r="M233">
            <v>74448.150000000023</v>
          </cell>
          <cell r="N233">
            <v>74448.150000000023</v>
          </cell>
          <cell r="O233" t="str">
            <v>Showroom - Premier</v>
          </cell>
        </row>
        <row r="234">
          <cell r="A234" t="str">
            <v>MONARK PREMIUM APPLIANCE CO</v>
          </cell>
          <cell r="B234" t="str">
            <v>24000-928441</v>
          </cell>
          <cell r="C234" t="str">
            <v>Western</v>
          </cell>
          <cell r="D234" t="str">
            <v>WHOLESALE</v>
          </cell>
          <cell r="E234" t="e">
            <v>#N/A</v>
          </cell>
          <cell r="F234" t="str">
            <v>F - Showroom - Elite</v>
          </cell>
          <cell r="G234">
            <v>50000</v>
          </cell>
          <cell r="I234" t="str">
            <v>0</v>
          </cell>
          <cell r="J234" t="str">
            <v>0</v>
          </cell>
          <cell r="K234" t="str">
            <v>0</v>
          </cell>
          <cell r="L234" t="str">
            <v>0</v>
          </cell>
          <cell r="M234">
            <v>0</v>
          </cell>
          <cell r="N234">
            <v>0</v>
          </cell>
          <cell r="O234" t="str">
            <v>Showroom - Elite</v>
          </cell>
        </row>
        <row r="235">
          <cell r="A235" t="str">
            <v>Morgan Electric &amp; Plumbing Inc</v>
          </cell>
          <cell r="B235" t="str">
            <v>24000-132400</v>
          </cell>
          <cell r="C235" t="str">
            <v>Western</v>
          </cell>
          <cell r="D235" t="str">
            <v>WHOLESALE</v>
          </cell>
          <cell r="E235" t="str">
            <v>FSS-KSS</v>
          </cell>
          <cell r="F235" t="str">
            <v>F - Showroom - Standard</v>
          </cell>
          <cell r="G235">
            <v>30000</v>
          </cell>
          <cell r="I235">
            <v>24684.339999999975</v>
          </cell>
          <cell r="J235">
            <v>24684.339999999975</v>
          </cell>
          <cell r="K235">
            <v>30268.530000000017</v>
          </cell>
          <cell r="L235">
            <v>30268.530000000017</v>
          </cell>
          <cell r="M235">
            <v>54952.869999999995</v>
          </cell>
          <cell r="N235">
            <v>54952.869999999995</v>
          </cell>
          <cell r="O235" t="str">
            <v>Showroom - Standard</v>
          </cell>
        </row>
        <row r="236">
          <cell r="A236" t="str">
            <v>MOUNTAIN LAND DESIGN</v>
          </cell>
          <cell r="B236" t="str">
            <v>24000-222983</v>
          </cell>
          <cell r="C236" t="str">
            <v>Western</v>
          </cell>
          <cell r="D236" t="str">
            <v>WHOLESALE</v>
          </cell>
          <cell r="E236" t="str">
            <v>FSP-FORTE</v>
          </cell>
          <cell r="F236" t="str">
            <v>F - Showroom - Premier</v>
          </cell>
          <cell r="G236">
            <v>75000</v>
          </cell>
          <cell r="H236">
            <v>75000</v>
          </cell>
          <cell r="I236">
            <v>56525.780000000006</v>
          </cell>
          <cell r="J236">
            <v>56525.780000000006</v>
          </cell>
          <cell r="K236">
            <v>11141.860000000002</v>
          </cell>
          <cell r="L236">
            <v>11141.860000000002</v>
          </cell>
          <cell r="M236">
            <v>67667.640000000014</v>
          </cell>
          <cell r="N236">
            <v>67667.640000000014</v>
          </cell>
          <cell r="O236" t="str">
            <v>Showroom - Premier</v>
          </cell>
        </row>
        <row r="237">
          <cell r="A237" t="str">
            <v>PACE SUPPLY CORPORATION</v>
          </cell>
          <cell r="B237" t="str">
            <v>24000-926021</v>
          </cell>
          <cell r="C237" t="str">
            <v>Western</v>
          </cell>
          <cell r="D237" t="str">
            <v>WHOLESALE</v>
          </cell>
          <cell r="E237" t="str">
            <v>FSP-FORTE</v>
          </cell>
          <cell r="F237" t="str">
            <v>F - Showroom - Premier</v>
          </cell>
          <cell r="G237">
            <v>100000</v>
          </cell>
          <cell r="I237">
            <v>129477.8900000001</v>
          </cell>
          <cell r="J237">
            <v>136207.82000000009</v>
          </cell>
          <cell r="K237">
            <v>12541.839999999995</v>
          </cell>
          <cell r="L237">
            <v>12541.839999999995</v>
          </cell>
          <cell r="M237">
            <v>142019.7300000001</v>
          </cell>
          <cell r="N237">
            <v>148749.66000000009</v>
          </cell>
          <cell r="O237" t="str">
            <v>Showroom - Premier</v>
          </cell>
        </row>
        <row r="238">
          <cell r="A238" t="str">
            <v>PACIFIC PLUMBING SUPPLY</v>
          </cell>
          <cell r="B238" t="str">
            <v>24000-025929</v>
          </cell>
          <cell r="C238" t="str">
            <v>Western</v>
          </cell>
          <cell r="D238" t="str">
            <v>WHOLESALE</v>
          </cell>
          <cell r="E238" t="str">
            <v>FSP-FORTE</v>
          </cell>
          <cell r="F238" t="str">
            <v>F - Showroom - Premier</v>
          </cell>
          <cell r="G238">
            <v>50000</v>
          </cell>
          <cell r="H238">
            <v>75000</v>
          </cell>
          <cell r="I238">
            <v>87737.600000000049</v>
          </cell>
          <cell r="J238">
            <v>103446.85000000005</v>
          </cell>
          <cell r="K238">
            <v>8881.2799999999988</v>
          </cell>
          <cell r="L238">
            <v>8881.2799999999988</v>
          </cell>
          <cell r="M238">
            <v>96618.880000000048</v>
          </cell>
          <cell r="N238">
            <v>112328.13000000005</v>
          </cell>
          <cell r="O238" t="str">
            <v>Showroom - Premier</v>
          </cell>
        </row>
        <row r="239">
          <cell r="A239" t="str">
            <v>PACIFIC SALES</v>
          </cell>
          <cell r="B239" t="str">
            <v>24000-208774</v>
          </cell>
          <cell r="C239" t="str">
            <v>Western</v>
          </cell>
          <cell r="D239" t="str">
            <v>WHOLESALE</v>
          </cell>
          <cell r="E239" t="str">
            <v>FDD-KDT</v>
          </cell>
          <cell r="F239" t="str">
            <v>F - Distributor - Diamond</v>
          </cell>
          <cell r="G239">
            <v>810000</v>
          </cell>
          <cell r="I239">
            <v>644370.44999999797</v>
          </cell>
          <cell r="J239">
            <v>644370.44999999797</v>
          </cell>
          <cell r="K239">
            <v>183012.94000000021</v>
          </cell>
          <cell r="L239">
            <v>183012.94000000021</v>
          </cell>
          <cell r="M239">
            <v>827383.38999999815</v>
          </cell>
          <cell r="N239">
            <v>827383.38999999815</v>
          </cell>
          <cell r="O239" t="str">
            <v>Distributor - Diamond</v>
          </cell>
        </row>
        <row r="240">
          <cell r="A240" t="str">
            <v>PIRCH, Inc</v>
          </cell>
          <cell r="B240" t="str">
            <v>24000-068500</v>
          </cell>
          <cell r="C240" t="str">
            <v>Western</v>
          </cell>
          <cell r="D240" t="str">
            <v>WHOLESALE</v>
          </cell>
          <cell r="E240" t="str">
            <v>FDT-KSE</v>
          </cell>
          <cell r="F240" t="str">
            <v>F - Distributor - Titanium</v>
          </cell>
          <cell r="G240">
            <v>275000</v>
          </cell>
          <cell r="I240">
            <v>205203.64000000019</v>
          </cell>
          <cell r="J240">
            <v>209514.67000000019</v>
          </cell>
          <cell r="K240">
            <v>62484.60000000002</v>
          </cell>
          <cell r="L240">
            <v>62484.60000000002</v>
          </cell>
          <cell r="M240">
            <v>267688.24000000022</v>
          </cell>
          <cell r="N240">
            <v>271999.27000000019</v>
          </cell>
          <cell r="O240" t="str">
            <v>Distributor - Titanium</v>
          </cell>
        </row>
        <row r="241">
          <cell r="A241" t="str">
            <v>Plumbing Materials Supply, Inc</v>
          </cell>
          <cell r="B241" t="str">
            <v>24000-924322</v>
          </cell>
          <cell r="C241" t="str">
            <v>Western</v>
          </cell>
          <cell r="D241" t="str">
            <v>WHOLESALE</v>
          </cell>
          <cell r="E241" t="str">
            <v>FS-STD</v>
          </cell>
          <cell r="F241" t="str">
            <v>F - Showroom - Standard</v>
          </cell>
          <cell r="G241">
            <v>810000</v>
          </cell>
          <cell r="I241">
            <v>1560.0800000000002</v>
          </cell>
          <cell r="J241">
            <v>1560.0800000000002</v>
          </cell>
          <cell r="K241" t="str">
            <v>0</v>
          </cell>
          <cell r="L241" t="str">
            <v>0</v>
          </cell>
          <cell r="M241">
            <v>1560.0800000000002</v>
          </cell>
          <cell r="N241">
            <v>1560.0800000000002</v>
          </cell>
          <cell r="O241" t="str">
            <v>Partner - Basic</v>
          </cell>
        </row>
        <row r="242">
          <cell r="A242" t="str">
            <v>PURCELL-MURRAY CO INC.</v>
          </cell>
          <cell r="B242" t="str">
            <v>24000-033788</v>
          </cell>
          <cell r="C242" t="str">
            <v>Western</v>
          </cell>
          <cell r="D242" t="str">
            <v>WHOLESALE</v>
          </cell>
          <cell r="E242" t="str">
            <v>PURCELL</v>
          </cell>
          <cell r="F242" t="str">
            <v>F - Distributor - Diamond</v>
          </cell>
          <cell r="G242">
            <v>1600000</v>
          </cell>
          <cell r="I242">
            <v>1438481.1599999925</v>
          </cell>
          <cell r="J242">
            <v>1481115.3599999934</v>
          </cell>
          <cell r="K242">
            <v>5471.02</v>
          </cell>
          <cell r="L242">
            <v>5471.02</v>
          </cell>
          <cell r="M242">
            <v>1443952.1799999925</v>
          </cell>
          <cell r="N242">
            <v>1486586.3799999934</v>
          </cell>
          <cell r="O242" t="str">
            <v>Distributor - Diamond</v>
          </cell>
        </row>
        <row r="243">
          <cell r="A243" t="str">
            <v>R &amp; R WHOLESALE</v>
          </cell>
          <cell r="B243" t="str">
            <v>24000-026611</v>
          </cell>
          <cell r="C243" t="str">
            <v>Western</v>
          </cell>
          <cell r="D243" t="str">
            <v>WHOLESALE</v>
          </cell>
          <cell r="E243" t="str">
            <v>FSS-KSS</v>
          </cell>
          <cell r="F243" t="str">
            <v>F - Showroom - Standard</v>
          </cell>
          <cell r="G243">
            <v>28000</v>
          </cell>
          <cell r="I243">
            <v>21878.259999999991</v>
          </cell>
          <cell r="J243">
            <v>21878.259999999991</v>
          </cell>
          <cell r="K243">
            <v>209.79</v>
          </cell>
          <cell r="L243">
            <v>209.79</v>
          </cell>
          <cell r="M243">
            <v>22088.049999999992</v>
          </cell>
          <cell r="N243">
            <v>22088.049999999992</v>
          </cell>
          <cell r="O243" t="str">
            <v>Showroom - Standard</v>
          </cell>
        </row>
        <row r="244">
          <cell r="A244" t="str">
            <v>Reback's Plbg N Things</v>
          </cell>
          <cell r="B244" t="str">
            <v>24000-181000</v>
          </cell>
          <cell r="C244" t="str">
            <v>Western</v>
          </cell>
          <cell r="D244" t="str">
            <v>WHOLESALE</v>
          </cell>
          <cell r="E244" t="str">
            <v>FSS-FORTE</v>
          </cell>
          <cell r="F244" t="str">
            <v>F - Showroom - Standard</v>
          </cell>
          <cell r="G244">
            <v>25000</v>
          </cell>
          <cell r="H244">
            <v>75000</v>
          </cell>
          <cell r="I244">
            <v>25502.909999999996</v>
          </cell>
          <cell r="J244">
            <v>25502.909999999978</v>
          </cell>
          <cell r="K244">
            <v>35931.180000000022</v>
          </cell>
          <cell r="L244">
            <v>35931.180000000022</v>
          </cell>
          <cell r="M244">
            <v>61434.090000000018</v>
          </cell>
          <cell r="N244">
            <v>61434.09</v>
          </cell>
          <cell r="O244" t="str">
            <v>Showroom - Premier</v>
          </cell>
        </row>
        <row r="245">
          <cell r="A245" t="str">
            <v>Sani Systems Inc. DBA The Bathroom Store</v>
          </cell>
          <cell r="B245" t="str">
            <v>24000-928759</v>
          </cell>
          <cell r="C245" t="str">
            <v>Western</v>
          </cell>
          <cell r="D245" t="str">
            <v>WHOLESALE</v>
          </cell>
          <cell r="E245" t="str">
            <v>FSS-KSS</v>
          </cell>
          <cell r="F245" t="str">
            <v>F - Showroom - Standard</v>
          </cell>
          <cell r="G245">
            <v>28000</v>
          </cell>
          <cell r="I245">
            <v>21878.259999999991</v>
          </cell>
          <cell r="J245">
            <v>21878.259999999991</v>
          </cell>
          <cell r="K245">
            <v>209.79</v>
          </cell>
          <cell r="L245">
            <v>209.79</v>
          </cell>
          <cell r="M245">
            <v>22088.049999999992</v>
          </cell>
          <cell r="N245">
            <v>22088.049999999992</v>
          </cell>
          <cell r="O245" t="str">
            <v>Showroom - Standard</v>
          </cell>
        </row>
        <row r="246">
          <cell r="A246" t="str">
            <v>SANTA FE BY DESIGN INC</v>
          </cell>
          <cell r="B246" t="str">
            <v>24000-027183</v>
          </cell>
          <cell r="C246" t="str">
            <v>Western</v>
          </cell>
          <cell r="D246" t="str">
            <v>WHOLESALE</v>
          </cell>
          <cell r="E246" t="str">
            <v>FSS-FORTE</v>
          </cell>
          <cell r="F246" t="str">
            <v>F - Showroom - Standard</v>
          </cell>
          <cell r="G246">
            <v>25000</v>
          </cell>
          <cell r="H246">
            <v>75000</v>
          </cell>
          <cell r="I246">
            <v>10442.239999999994</v>
          </cell>
          <cell r="J246">
            <v>10311.929999999998</v>
          </cell>
          <cell r="K246">
            <v>10061.489999999998</v>
          </cell>
          <cell r="L246">
            <v>10061.489999999998</v>
          </cell>
          <cell r="M246">
            <v>20503.729999999992</v>
          </cell>
          <cell r="N246">
            <v>20373.419999999998</v>
          </cell>
          <cell r="O246" t="str">
            <v>Showroom - Standard</v>
          </cell>
        </row>
        <row r="247">
          <cell r="A247" t="str">
            <v>Seattle Interiors, Inc.</v>
          </cell>
          <cell r="B247" t="str">
            <v>24000-190550</v>
          </cell>
          <cell r="C247" t="str">
            <v>Western</v>
          </cell>
          <cell r="D247" t="str">
            <v>WHOLESALE</v>
          </cell>
          <cell r="E247" t="str">
            <v>K-FORTE</v>
          </cell>
          <cell r="F247" t="str">
            <v>F - Showroom - Standard</v>
          </cell>
          <cell r="G247">
            <v>25000</v>
          </cell>
          <cell r="I247">
            <v>0</v>
          </cell>
          <cell r="J247">
            <v>0</v>
          </cell>
          <cell r="K247">
            <v>14498.369999999994</v>
          </cell>
          <cell r="L247">
            <v>14498.369999999994</v>
          </cell>
          <cell r="M247">
            <v>14498.369999999994</v>
          </cell>
          <cell r="N247">
            <v>14498.369999999994</v>
          </cell>
          <cell r="O247" t="str">
            <v>Showroom - Standard</v>
          </cell>
        </row>
        <row r="248">
          <cell r="A248" t="str">
            <v>SERVCO PACIFIC INC</v>
          </cell>
          <cell r="B248" t="str">
            <v>24000-033793</v>
          </cell>
          <cell r="C248" t="str">
            <v>Western</v>
          </cell>
          <cell r="D248" t="str">
            <v>WHOLESALE</v>
          </cell>
          <cell r="E248" t="str">
            <v>FSS-KSS</v>
          </cell>
          <cell r="F248" t="str">
            <v>F - Showroom - Standard</v>
          </cell>
          <cell r="G248">
            <v>55000</v>
          </cell>
          <cell r="I248">
            <v>45663.549999999996</v>
          </cell>
          <cell r="J248">
            <v>45663.549999999996</v>
          </cell>
          <cell r="K248">
            <v>3438.0800000000004</v>
          </cell>
          <cell r="L248">
            <v>3438.0800000000004</v>
          </cell>
          <cell r="M248">
            <v>49101.63</v>
          </cell>
          <cell r="N248">
            <v>49101.63</v>
          </cell>
          <cell r="O248" t="str">
            <v>Showroom - Premier</v>
          </cell>
        </row>
        <row r="249">
          <cell r="A249" t="str">
            <v>STANDARD PLBG SPLY CO</v>
          </cell>
          <cell r="B249" t="str">
            <v>24000-027497</v>
          </cell>
          <cell r="C249" t="str">
            <v>Western</v>
          </cell>
          <cell r="D249" t="str">
            <v>WHOLESALE</v>
          </cell>
          <cell r="E249" t="str">
            <v>FDD-KSS</v>
          </cell>
          <cell r="F249" t="str">
            <v>F - Distributor - Diamond</v>
          </cell>
          <cell r="G249">
            <v>500000</v>
          </cell>
          <cell r="I249">
            <v>450635.53999999992</v>
          </cell>
          <cell r="J249">
            <v>474635.53999999992</v>
          </cell>
          <cell r="K249">
            <v>200453.27000000005</v>
          </cell>
          <cell r="L249">
            <v>200453.27000000005</v>
          </cell>
          <cell r="M249">
            <v>651088.80999999994</v>
          </cell>
          <cell r="N249">
            <v>675088.80999999994</v>
          </cell>
          <cell r="O249" t="str">
            <v>Distributor - Diamond</v>
          </cell>
        </row>
        <row r="250">
          <cell r="A250" t="str">
            <v>ULTRA DESIGN CENTER</v>
          </cell>
          <cell r="B250" t="str">
            <v>24000-148635</v>
          </cell>
          <cell r="C250" t="str">
            <v>Western</v>
          </cell>
          <cell r="D250" t="str">
            <v>WHOLESALE</v>
          </cell>
          <cell r="E250" t="str">
            <v>FDT-KSP</v>
          </cell>
          <cell r="F250" t="str">
            <v>F - Distributor - Titanium</v>
          </cell>
          <cell r="G250">
            <v>150000</v>
          </cell>
          <cell r="I250">
            <v>375152.94000000029</v>
          </cell>
          <cell r="J250">
            <v>375152.94000000029</v>
          </cell>
          <cell r="K250">
            <v>102010.94000000002</v>
          </cell>
          <cell r="L250">
            <v>102010.94000000002</v>
          </cell>
          <cell r="M250">
            <v>477163.8800000003</v>
          </cell>
          <cell r="N250">
            <v>477163.8800000003</v>
          </cell>
          <cell r="O250" t="str">
            <v>Distributor - Titanium</v>
          </cell>
        </row>
        <row r="251">
          <cell r="A251" t="str">
            <v>Vic's Supply Co.</v>
          </cell>
          <cell r="B251" t="str">
            <v>24000-220600</v>
          </cell>
          <cell r="C251" t="str">
            <v>Western</v>
          </cell>
          <cell r="D251" t="str">
            <v>WHOLESALE</v>
          </cell>
          <cell r="E251" t="str">
            <v>K-FORTE</v>
          </cell>
          <cell r="F251" t="str">
            <v>F - Distributor - Titanium</v>
          </cell>
          <cell r="G251">
            <v>150000</v>
          </cell>
          <cell r="I251" t="str">
            <v>0</v>
          </cell>
          <cell r="J251" t="str">
            <v>0</v>
          </cell>
          <cell r="K251">
            <v>28646.049999999996</v>
          </cell>
          <cell r="L251">
            <v>28646.049999999996</v>
          </cell>
          <cell r="M251">
            <v>28646.049999999996</v>
          </cell>
          <cell r="N251">
            <v>28646.049999999996</v>
          </cell>
          <cell r="O251" t="str">
            <v>Showroom - Premier</v>
          </cell>
        </row>
        <row r="252">
          <cell r="A252" t="str">
            <v>WAREHOUSE DISCOUNT CENTER</v>
          </cell>
          <cell r="B252" t="str">
            <v>24000-028616</v>
          </cell>
          <cell r="C252" t="str">
            <v>Western</v>
          </cell>
          <cell r="D252" t="str">
            <v>WHOLESALE</v>
          </cell>
          <cell r="E252" t="str">
            <v>FSP-KSS</v>
          </cell>
          <cell r="F252" t="str">
            <v>F - Showroom - Premier</v>
          </cell>
          <cell r="G252">
            <v>100000</v>
          </cell>
          <cell r="I252">
            <v>125144.58000000006</v>
          </cell>
          <cell r="J252">
            <v>125144.58000000006</v>
          </cell>
          <cell r="K252">
            <v>7470.32</v>
          </cell>
          <cell r="L252">
            <v>7470.32</v>
          </cell>
          <cell r="M252">
            <v>132614.90000000005</v>
          </cell>
          <cell r="N252">
            <v>132614.90000000005</v>
          </cell>
          <cell r="O252" t="str">
            <v>Showroom - Premier</v>
          </cell>
        </row>
        <row r="253">
          <cell r="A253" t="str">
            <v>WESTERN NEVADA SUPPLY COMPANY</v>
          </cell>
          <cell r="B253" t="str">
            <v>24000-140908</v>
          </cell>
          <cell r="C253" t="str">
            <v>Western</v>
          </cell>
          <cell r="D253" t="str">
            <v>WHOLESALE</v>
          </cell>
          <cell r="E253" t="str">
            <v>FSP-FORTE</v>
          </cell>
          <cell r="F253" t="str">
            <v>F - Showroom - Premier</v>
          </cell>
          <cell r="G253">
            <v>160000</v>
          </cell>
          <cell r="I253">
            <v>118843.04000000021</v>
          </cell>
          <cell r="J253">
            <v>118843.04000000021</v>
          </cell>
          <cell r="K253">
            <v>5346.4599999999991</v>
          </cell>
          <cell r="L253">
            <v>5346.4599999999991</v>
          </cell>
          <cell r="M253">
            <v>124189.5000000002</v>
          </cell>
          <cell r="N253">
            <v>124189.5000000002</v>
          </cell>
          <cell r="O253" t="str">
            <v>Showroom - Premier</v>
          </cell>
        </row>
        <row r="254">
          <cell r="A254" t="str">
            <v>Winsupply - Phoenix</v>
          </cell>
          <cell r="B254" t="str">
            <v>24000-237536</v>
          </cell>
          <cell r="C254" t="str">
            <v>Western</v>
          </cell>
          <cell r="D254" t="str">
            <v>WHOLESALE</v>
          </cell>
          <cell r="E254" t="str">
            <v>TOPAZ</v>
          </cell>
          <cell r="F254" t="str">
            <v>F - Showroom - Standard</v>
          </cell>
          <cell r="G254">
            <v>160000</v>
          </cell>
          <cell r="I254" t="str">
            <v>0</v>
          </cell>
          <cell r="J254" t="str">
            <v>0</v>
          </cell>
          <cell r="K254" t="str">
            <v>0</v>
          </cell>
          <cell r="L254" t="str">
            <v>0</v>
          </cell>
          <cell r="M254">
            <v>0</v>
          </cell>
          <cell r="N254">
            <v>0</v>
          </cell>
          <cell r="O254" t="str">
            <v>Partner - Basic</v>
          </cell>
        </row>
        <row r="255">
          <cell r="A255" t="str">
            <v>Azzari Appliance</v>
          </cell>
          <cell r="B255" t="str">
            <v>24000-24223</v>
          </cell>
          <cell r="C255" t="str">
            <v>Western</v>
          </cell>
          <cell r="D255" t="str">
            <v>WHOLESALE</v>
          </cell>
          <cell r="E255" t="e">
            <v>#N/A</v>
          </cell>
          <cell r="F255" t="str">
            <v>F - Showroom - Standard</v>
          </cell>
          <cell r="I255" t="str">
            <v>0</v>
          </cell>
          <cell r="J255" t="str">
            <v>0</v>
          </cell>
          <cell r="K255" t="str">
            <v>0</v>
          </cell>
          <cell r="L255" t="str">
            <v>0</v>
          </cell>
          <cell r="M255">
            <v>0</v>
          </cell>
          <cell r="N255">
            <v>0</v>
          </cell>
          <cell r="O255" t="str">
            <v>Showroom - Elite</v>
          </cell>
        </row>
        <row r="256">
          <cell r="A256" t="str">
            <v>B&amp;C Custom Hardware &amp; Bath</v>
          </cell>
          <cell r="B256" t="str">
            <v>24000-020200</v>
          </cell>
          <cell r="C256" t="str">
            <v>Western</v>
          </cell>
          <cell r="D256" t="str">
            <v>WHOLESALE</v>
          </cell>
          <cell r="E256" t="str">
            <v>K-FORTE</v>
          </cell>
          <cell r="I256" t="str">
            <v>0</v>
          </cell>
          <cell r="J256" t="str">
            <v>0</v>
          </cell>
          <cell r="K256">
            <v>14663.52</v>
          </cell>
          <cell r="L256">
            <v>14663.52</v>
          </cell>
          <cell r="M256">
            <v>14663.52</v>
          </cell>
          <cell r="N256">
            <v>14663.52</v>
          </cell>
          <cell r="O256" t="str">
            <v>Showroom - Premier</v>
          </cell>
        </row>
        <row r="257">
          <cell r="A257" t="str">
            <v>Consolidated Supply-Bowles NW</v>
          </cell>
          <cell r="B257" t="str">
            <v>24000-032950</v>
          </cell>
          <cell r="C257" t="str">
            <v>Western</v>
          </cell>
          <cell r="D257" t="str">
            <v>WHOLESALE</v>
          </cell>
          <cell r="E257" t="str">
            <v>FS-PREMIER</v>
          </cell>
          <cell r="F257" t="str">
            <v>F - Showroom - Premier</v>
          </cell>
          <cell r="G257">
            <v>75000</v>
          </cell>
          <cell r="I257">
            <v>22219.93</v>
          </cell>
          <cell r="J257">
            <v>22219.93</v>
          </cell>
          <cell r="K257">
            <v>14.19</v>
          </cell>
          <cell r="L257">
            <v>14.19</v>
          </cell>
          <cell r="M257">
            <v>22234.12</v>
          </cell>
          <cell r="N257">
            <v>22234.12</v>
          </cell>
          <cell r="O257" t="str">
            <v>Showroom - Premier</v>
          </cell>
        </row>
        <row r="258">
          <cell r="A258" t="str">
            <v>EXCEL PLBG SUPPLY &amp; SHOWROOM</v>
          </cell>
          <cell r="B258" t="str">
            <v>24000-228489</v>
          </cell>
          <cell r="C258" t="str">
            <v>Western</v>
          </cell>
          <cell r="D258" t="str">
            <v>WHOLESALE</v>
          </cell>
          <cell r="E258" t="str">
            <v>FSE-KSP</v>
          </cell>
          <cell r="F258" t="str">
            <v>F - Showroom - Elite</v>
          </cell>
          <cell r="G258">
            <v>370000</v>
          </cell>
          <cell r="I258">
            <v>178329.9200000001</v>
          </cell>
          <cell r="J258">
            <v>199664.9200000003</v>
          </cell>
          <cell r="K258">
            <v>39404.920000000006</v>
          </cell>
          <cell r="L258">
            <v>39404.920000000006</v>
          </cell>
          <cell r="M258">
            <v>217734.84000000011</v>
          </cell>
          <cell r="N258">
            <v>239069.84000000032</v>
          </cell>
          <cell r="O258" t="str">
            <v>Distributor - Titanium</v>
          </cell>
        </row>
        <row r="259">
          <cell r="A259" t="str">
            <v>GENERAL PLUMBING SUPPLY CO.</v>
          </cell>
          <cell r="B259" t="str">
            <v>24000-018663</v>
          </cell>
          <cell r="C259" t="str">
            <v>Western</v>
          </cell>
          <cell r="D259" t="str">
            <v>WHOLESALE</v>
          </cell>
          <cell r="E259" t="str">
            <v>FDT-KDT</v>
          </cell>
          <cell r="F259" t="str">
            <v>F - Distributor - Titanium</v>
          </cell>
          <cell r="G259">
            <v>235000</v>
          </cell>
          <cell r="I259">
            <v>449582.34999999986</v>
          </cell>
          <cell r="J259">
            <v>452899.4599999999</v>
          </cell>
          <cell r="K259">
            <v>103282.2300000001</v>
          </cell>
          <cell r="L259">
            <v>103282.2300000001</v>
          </cell>
          <cell r="M259">
            <v>552864.57999999996</v>
          </cell>
          <cell r="N259">
            <v>556181.68999999994</v>
          </cell>
          <cell r="O259" t="str">
            <v>Distributor - Diamond</v>
          </cell>
        </row>
        <row r="260">
          <cell r="A260" t="str">
            <v>Hirsch Pipe &amp; Supply</v>
          </cell>
          <cell r="B260" t="str">
            <v>24000-081090</v>
          </cell>
          <cell r="C260" t="str">
            <v>Western</v>
          </cell>
          <cell r="D260" t="str">
            <v>WHOLESALE</v>
          </cell>
          <cell r="E260" t="str">
            <v>KS-STD</v>
          </cell>
          <cell r="F260" t="str">
            <v>F - Distributor - Titanium</v>
          </cell>
          <cell r="G260">
            <v>235000</v>
          </cell>
          <cell r="I260" t="str">
            <v>0</v>
          </cell>
          <cell r="J260" t="str">
            <v>0</v>
          </cell>
          <cell r="K260">
            <v>4607.7300000000005</v>
          </cell>
          <cell r="L260">
            <v>4607.7300000000005</v>
          </cell>
          <cell r="M260">
            <v>4607.7300000000005</v>
          </cell>
          <cell r="N260">
            <v>4607.7300000000005</v>
          </cell>
          <cell r="O260" t="str">
            <v>Showroom - Standard</v>
          </cell>
        </row>
        <row r="261">
          <cell r="A261" t="str">
            <v>Jackson's Hardware</v>
          </cell>
          <cell r="B261" t="str">
            <v>24000-100350</v>
          </cell>
          <cell r="C261" t="str">
            <v>Western</v>
          </cell>
          <cell r="D261" t="str">
            <v>WHOLESALE</v>
          </cell>
          <cell r="E261" t="str">
            <v>KS-PREMIER</v>
          </cell>
          <cell r="I261" t="str">
            <v>0</v>
          </cell>
          <cell r="J261" t="str">
            <v>0</v>
          </cell>
          <cell r="K261">
            <v>38346.380000000012</v>
          </cell>
          <cell r="L261">
            <v>38346.380000000012</v>
          </cell>
          <cell r="M261">
            <v>38346.380000000012</v>
          </cell>
          <cell r="N261">
            <v>38346.380000000012</v>
          </cell>
          <cell r="O261" t="str">
            <v>Showroom - Standard</v>
          </cell>
        </row>
        <row r="262">
          <cell r="A262" t="str">
            <v>Snyder Diamond</v>
          </cell>
          <cell r="B262" t="str">
            <v>24000-191300</v>
          </cell>
          <cell r="C262" t="str">
            <v>Western</v>
          </cell>
          <cell r="D262" t="str">
            <v>WHOLESALE</v>
          </cell>
          <cell r="E262" t="str">
            <v>FSE-FORTE</v>
          </cell>
          <cell r="F262" t="str">
            <v>F - Showroom - Elite</v>
          </cell>
          <cell r="I262">
            <v>31732.189999999984</v>
          </cell>
          <cell r="J262">
            <v>36871.689999999988</v>
          </cell>
          <cell r="K262">
            <v>136121.06000000017</v>
          </cell>
          <cell r="L262">
            <v>138302.24000000014</v>
          </cell>
          <cell r="M262">
            <v>167853.25000000015</v>
          </cell>
          <cell r="N262">
            <v>175173.93000000011</v>
          </cell>
          <cell r="O262" t="str">
            <v>Showroom - Journey</v>
          </cell>
        </row>
        <row r="263">
          <cell r="A263" t="str">
            <v>The Plumbery - Sacramento</v>
          </cell>
          <cell r="B263" t="str">
            <v>24000-201500</v>
          </cell>
          <cell r="C263" t="str">
            <v>Western</v>
          </cell>
          <cell r="D263" t="str">
            <v>WHOLESALE</v>
          </cell>
          <cell r="E263" t="str">
            <v>FSE-KSE</v>
          </cell>
          <cell r="F263" t="str">
            <v>F - Showroom - Elite</v>
          </cell>
          <cell r="G263">
            <v>200000</v>
          </cell>
          <cell r="I263">
            <v>272390.90000000026</v>
          </cell>
          <cell r="J263">
            <v>276291.25000000035</v>
          </cell>
          <cell r="K263">
            <v>44610.630000000041</v>
          </cell>
          <cell r="L263">
            <v>44610.630000000041</v>
          </cell>
          <cell r="M263">
            <v>317001.53000000032</v>
          </cell>
          <cell r="N263">
            <v>320901.88000000041</v>
          </cell>
          <cell r="O263" t="str">
            <v>Distributor - Titanium</v>
          </cell>
        </row>
        <row r="264">
          <cell r="A264" t="str">
            <v>Snyder Diamond</v>
          </cell>
          <cell r="B264" t="str">
            <v>24000-191300</v>
          </cell>
          <cell r="C264" t="str">
            <v>Western</v>
          </cell>
          <cell r="D264" t="str">
            <v>WHOLESALE</v>
          </cell>
          <cell r="E264" t="str">
            <v>FSE-FORTE</v>
          </cell>
          <cell r="F264" t="str">
            <v>F - Showroom - Elite</v>
          </cell>
          <cell r="I264">
            <v>31732.189999999984</v>
          </cell>
          <cell r="J264">
            <v>36871.689999999988</v>
          </cell>
          <cell r="K264">
            <v>136121.06000000017</v>
          </cell>
          <cell r="L264">
            <v>138302.24000000014</v>
          </cell>
          <cell r="M264">
            <v>167853.25000000015</v>
          </cell>
          <cell r="N264">
            <v>175173.93000000011</v>
          </cell>
          <cell r="O264" t="str">
            <v>Showroom - Journey</v>
          </cell>
        </row>
        <row r="265">
          <cell r="A265" t="str">
            <v>The Plumbery - Sacramento</v>
          </cell>
          <cell r="B265" t="str">
            <v>24000-201500</v>
          </cell>
          <cell r="C265" t="str">
            <v>Western</v>
          </cell>
          <cell r="D265" t="str">
            <v>WHOLESALE</v>
          </cell>
          <cell r="E265" t="str">
            <v>FSE-KSE</v>
          </cell>
          <cell r="F265" t="str">
            <v>F - Showroom - Elite</v>
          </cell>
          <cell r="G265">
            <v>200000</v>
          </cell>
          <cell r="I265">
            <v>272390.90000000026</v>
          </cell>
          <cell r="J265">
            <v>276291.25000000035</v>
          </cell>
          <cell r="K265">
            <v>44610.630000000041</v>
          </cell>
          <cell r="L265">
            <v>44610.630000000041</v>
          </cell>
          <cell r="M265">
            <v>317001.53000000032</v>
          </cell>
          <cell r="N265">
            <v>320901.88000000041</v>
          </cell>
          <cell r="O265" t="str">
            <v>Distributor - Titanium</v>
          </cell>
        </row>
        <row r="266">
          <cell r="A266" t="str">
            <v xml:space="preserve">FARNSWORTH WHOLESALE, FWC Supply, LLC </v>
          </cell>
          <cell r="B266" t="str">
            <v>24000-018246</v>
          </cell>
          <cell r="C266" t="str">
            <v>Western</v>
          </cell>
          <cell r="D266" t="str">
            <v>DIY/HOME CENTERS</v>
          </cell>
          <cell r="E266" t="str">
            <v>FS-STD</v>
          </cell>
          <cell r="F266" t="str">
            <v>F - Showroom - Standard</v>
          </cell>
          <cell r="G266">
            <v>2000</v>
          </cell>
          <cell r="I266">
            <v>26277.18</v>
          </cell>
          <cell r="J266">
            <v>26277.18</v>
          </cell>
          <cell r="K266">
            <v>532.58000000000004</v>
          </cell>
          <cell r="L266">
            <v>532.58000000000004</v>
          </cell>
          <cell r="M266">
            <v>26809.760000000002</v>
          </cell>
          <cell r="N266">
            <v>26809.760000000002</v>
          </cell>
          <cell r="O266" t="str">
            <v>Showroom - Standard</v>
          </cell>
        </row>
      </sheetData>
      <sheetData sheetId="3" refreshError="1"/>
      <sheetData sheetId="4" refreshError="1"/>
      <sheetData sheetId="5" refreshError="1"/>
      <sheetData sheetId="6" refreshError="1"/>
      <sheetData sheetId="7" refreshError="1">
        <row r="1">
          <cell r="A1" t="str">
            <v>Customer #</v>
          </cell>
          <cell r="B1" t="str">
            <v>2018 Customer Group</v>
          </cell>
          <cell r="C1" t="str">
            <v>CUSTOMER_NAME</v>
          </cell>
          <cell r="D1" t="str">
            <v>FRANKE Qualifying Sales</v>
          </cell>
          <cell r="E1" t="str">
            <v>FRANKE Total Sales  (w/ JQ &amp; DSP)</v>
          </cell>
          <cell r="F1" t="str">
            <v>KWC Qualifying Sales</v>
          </cell>
          <cell r="G1" t="str">
            <v>KWC Total Sales (w/ JQ &amp; DSP)</v>
          </cell>
          <cell r="H1" t="str">
            <v>TOTAL Qualifying Sales</v>
          </cell>
          <cell r="I1" t="str">
            <v>TOTAL Sales (w/ JQ &amp; DSP)</v>
          </cell>
        </row>
        <row r="2">
          <cell r="A2" t="str">
            <v>24000-010800</v>
          </cell>
          <cell r="B2" t="str">
            <v>FDT-FORTE</v>
          </cell>
          <cell r="C2" t="str">
            <v>Advance Plumbing &amp; Heating</v>
          </cell>
          <cell r="D2">
            <v>119168.71</v>
          </cell>
          <cell r="E2">
            <v>119371.84000000001</v>
          </cell>
          <cell r="F2">
            <v>3640.6099999999997</v>
          </cell>
          <cell r="G2">
            <v>3640.6099999999997</v>
          </cell>
          <cell r="H2">
            <v>122809.32</v>
          </cell>
          <cell r="I2">
            <v>123012.45000000001</v>
          </cell>
        </row>
        <row r="3">
          <cell r="A3" t="str">
            <v>24000-012812</v>
          </cell>
          <cell r="B3" t="str">
            <v>FSS-KSS</v>
          </cell>
          <cell r="C3" t="str">
            <v>Atlas Supply Co, Inc.</v>
          </cell>
          <cell r="D3">
            <v>51993.499999999978</v>
          </cell>
          <cell r="E3">
            <v>53970.499999999985</v>
          </cell>
          <cell r="F3">
            <v>1445.4699999999998</v>
          </cell>
          <cell r="G3">
            <v>1445.4699999999998</v>
          </cell>
          <cell r="H3">
            <v>53438.969999999979</v>
          </cell>
          <cell r="I3">
            <v>55415.969999999987</v>
          </cell>
        </row>
        <row r="4">
          <cell r="A4" t="str">
            <v>24000-014685</v>
          </cell>
          <cell r="B4" t="str">
            <v>FDD-KDT</v>
          </cell>
          <cell r="C4" t="str">
            <v>A F SUPPLY QUALITY WHSE</v>
          </cell>
          <cell r="D4">
            <v>228036.44000000003</v>
          </cell>
          <cell r="E4">
            <v>516451.48999999865</v>
          </cell>
          <cell r="F4">
            <v>57871.470000000016</v>
          </cell>
          <cell r="G4">
            <v>67309.550000000017</v>
          </cell>
          <cell r="H4">
            <v>285907.91000000003</v>
          </cell>
          <cell r="I4">
            <v>583761.03999999864</v>
          </cell>
        </row>
        <row r="5">
          <cell r="A5" t="str">
            <v>24000-014904</v>
          </cell>
          <cell r="B5" t="str">
            <v>FS-STD</v>
          </cell>
          <cell r="C5" t="str">
            <v>AUBURN SUPPLY CO.</v>
          </cell>
          <cell r="D5">
            <v>1277.3800000000001</v>
          </cell>
          <cell r="E5">
            <v>3998.2799999999993</v>
          </cell>
          <cell r="F5">
            <v>0</v>
          </cell>
          <cell r="G5">
            <v>0</v>
          </cell>
          <cell r="H5">
            <v>0</v>
          </cell>
          <cell r="I5">
            <v>3998.2799999999993</v>
          </cell>
        </row>
        <row r="6">
          <cell r="A6" t="str">
            <v>24000-015325</v>
          </cell>
          <cell r="B6" t="str">
            <v>FSE-KSS</v>
          </cell>
          <cell r="C6" t="str">
            <v>BANNER PLUMBING SUPPLY CO.</v>
          </cell>
          <cell r="D6">
            <v>101205.57999999999</v>
          </cell>
          <cell r="E6">
            <v>101205.57999999999</v>
          </cell>
          <cell r="F6">
            <v>3953.2699999999995</v>
          </cell>
          <cell r="G6">
            <v>4358.2699999999995</v>
          </cell>
          <cell r="H6">
            <v>105158.84999999999</v>
          </cell>
          <cell r="I6">
            <v>105563.84999999999</v>
          </cell>
        </row>
        <row r="7">
          <cell r="A7" t="str">
            <v>24000-015389</v>
          </cell>
          <cell r="B7" t="str">
            <v>FSP-FORTE</v>
          </cell>
          <cell r="C7" t="str">
            <v>BENJAMIN SUPPLY</v>
          </cell>
          <cell r="D7">
            <v>60375.009999999987</v>
          </cell>
          <cell r="E7">
            <v>61363.509999999987</v>
          </cell>
          <cell r="F7">
            <v>4634.079999999999</v>
          </cell>
          <cell r="G7">
            <v>4634.079999999999</v>
          </cell>
          <cell r="H7">
            <v>65009.089999999989</v>
          </cell>
          <cell r="I7">
            <v>65997.589999999982</v>
          </cell>
        </row>
        <row r="8">
          <cell r="A8" t="str">
            <v>24000-015451</v>
          </cell>
          <cell r="B8" t="str">
            <v>FERGUSON</v>
          </cell>
          <cell r="C8" t="str">
            <v>BLACKMAN PLUMBING SPLY CO. INC</v>
          </cell>
          <cell r="D8">
            <v>419108.18999999925</v>
          </cell>
          <cell r="E8">
            <v>433559.71999999916</v>
          </cell>
          <cell r="F8">
            <v>23690.95</v>
          </cell>
          <cell r="G8">
            <v>23690.95</v>
          </cell>
          <cell r="H8">
            <v>442799.13999999926</v>
          </cell>
          <cell r="I8">
            <v>457250.66999999917</v>
          </cell>
        </row>
        <row r="9">
          <cell r="A9" t="str">
            <v>24000-016118</v>
          </cell>
          <cell r="B9" t="str">
            <v>FSS-KSS</v>
          </cell>
          <cell r="C9" t="str">
            <v>WINNELSON</v>
          </cell>
          <cell r="D9">
            <v>69393.550000000061</v>
          </cell>
          <cell r="E9">
            <v>81378.280000000072</v>
          </cell>
          <cell r="F9">
            <v>7096.36</v>
          </cell>
          <cell r="G9">
            <v>7096.36</v>
          </cell>
          <cell r="H9">
            <v>76489.910000000062</v>
          </cell>
          <cell r="I9">
            <v>88474.640000000072</v>
          </cell>
        </row>
        <row r="10">
          <cell r="A10" t="str">
            <v>24000-016144</v>
          </cell>
          <cell r="B10" t="str">
            <v>FSP-KSS</v>
          </cell>
          <cell r="C10" t="str">
            <v>CENTRAL ARIZONA SUPPLY</v>
          </cell>
          <cell r="D10">
            <v>104336.88999999998</v>
          </cell>
          <cell r="E10">
            <v>104336.88999999998</v>
          </cell>
          <cell r="F10">
            <v>4479.9400000000005</v>
          </cell>
          <cell r="G10">
            <v>4479.9400000000005</v>
          </cell>
          <cell r="H10">
            <v>108816.82999999999</v>
          </cell>
          <cell r="I10">
            <v>108816.82999999999</v>
          </cell>
        </row>
        <row r="11">
          <cell r="A11" t="str">
            <v>24000-016184</v>
          </cell>
          <cell r="B11" t="str">
            <v>FSE-FORTE</v>
          </cell>
          <cell r="C11" t="str">
            <v>CENTRAL PLBG SPECIALTY CO.</v>
          </cell>
          <cell r="D11">
            <v>143368.11999999991</v>
          </cell>
          <cell r="E11">
            <v>155446.17999999996</v>
          </cell>
          <cell r="F11">
            <v>24698.660000000011</v>
          </cell>
          <cell r="G11">
            <v>25526.080000000009</v>
          </cell>
          <cell r="H11">
            <v>168066.77999999991</v>
          </cell>
          <cell r="I11">
            <v>180972.25999999998</v>
          </cell>
        </row>
        <row r="12">
          <cell r="A12" t="str">
            <v>24000-016192</v>
          </cell>
          <cell r="B12" t="str">
            <v>FS-STD</v>
          </cell>
          <cell r="C12" t="str">
            <v>CENTURY WHOLESALE PLBG</v>
          </cell>
          <cell r="D12">
            <v>12683.539999999997</v>
          </cell>
          <cell r="E12">
            <v>12683.539999999997</v>
          </cell>
          <cell r="F12">
            <v>0</v>
          </cell>
          <cell r="G12">
            <v>0</v>
          </cell>
          <cell r="H12">
            <v>0</v>
          </cell>
          <cell r="I12">
            <v>12683.539999999997</v>
          </cell>
        </row>
        <row r="13">
          <cell r="A13" t="str">
            <v>24000-016243</v>
          </cell>
          <cell r="B13" t="str">
            <v>FSP-FORTE</v>
          </cell>
          <cell r="C13" t="str">
            <v>CHOWN INC</v>
          </cell>
          <cell r="D13">
            <v>97401.99000000002</v>
          </cell>
          <cell r="E13">
            <v>97401.99000000002</v>
          </cell>
          <cell r="F13">
            <v>16421.269999999997</v>
          </cell>
          <cell r="G13">
            <v>16595.019999999997</v>
          </cell>
          <cell r="H13">
            <v>113823.26000000001</v>
          </cell>
          <cell r="I13">
            <v>113997.01000000001</v>
          </cell>
        </row>
        <row r="14">
          <cell r="A14" t="str">
            <v>24000-016377</v>
          </cell>
          <cell r="B14" t="str">
            <v>FSS-FORTE</v>
          </cell>
          <cell r="C14" t="str">
            <v>CLYDE HARDWARE CO. INC.</v>
          </cell>
          <cell r="D14">
            <v>45853.869999999995</v>
          </cell>
          <cell r="E14">
            <v>45853.869999999988</v>
          </cell>
          <cell r="F14">
            <v>13712.519999999991</v>
          </cell>
          <cell r="G14">
            <v>13712.519999999991</v>
          </cell>
          <cell r="H14">
            <v>59566.389999999985</v>
          </cell>
          <cell r="I14">
            <v>59566.389999999978</v>
          </cell>
        </row>
        <row r="15">
          <cell r="A15" t="str">
            <v>24000-016487</v>
          </cell>
          <cell r="B15" t="str">
            <v>FDT-KSS</v>
          </cell>
          <cell r="C15" t="str">
            <v>Crawford Supply</v>
          </cell>
          <cell r="D15">
            <v>151453.57999999981</v>
          </cell>
          <cell r="E15">
            <v>152850.32999999984</v>
          </cell>
          <cell r="F15">
            <v>4854.3999999999996</v>
          </cell>
          <cell r="G15">
            <v>4854.3999999999996</v>
          </cell>
          <cell r="H15">
            <v>156307.97999999981</v>
          </cell>
          <cell r="I15">
            <v>157704.72999999984</v>
          </cell>
        </row>
        <row r="16">
          <cell r="A16" t="str">
            <v>24000-017020</v>
          </cell>
          <cell r="B16" t="str">
            <v>FSS-FORTE</v>
          </cell>
          <cell r="C16" t="str">
            <v>DSKB  PLUMBING PLUS TILE</v>
          </cell>
          <cell r="D16">
            <v>9189.44</v>
          </cell>
          <cell r="E16">
            <v>9189.4399999999969</v>
          </cell>
          <cell r="F16">
            <v>1135.6200000000001</v>
          </cell>
          <cell r="G16">
            <v>1135.6200000000001</v>
          </cell>
          <cell r="H16">
            <v>10325.060000000001</v>
          </cell>
          <cell r="I16">
            <v>10325.059999999998</v>
          </cell>
        </row>
        <row r="17">
          <cell r="A17" t="str">
            <v>24000-017027</v>
          </cell>
          <cell r="B17" t="str">
            <v>FSS-KSS</v>
          </cell>
          <cell r="C17" t="str">
            <v>DO-IT-UR-SELF PLBG &amp; HTG.</v>
          </cell>
          <cell r="D17">
            <v>17353.939999999991</v>
          </cell>
          <cell r="E17">
            <v>17353.939999999991</v>
          </cell>
          <cell r="F17">
            <v>14960.189999999991</v>
          </cell>
          <cell r="G17">
            <v>14960.189999999991</v>
          </cell>
          <cell r="H17">
            <v>32314.129999999983</v>
          </cell>
          <cell r="I17">
            <v>32314.129999999983</v>
          </cell>
        </row>
        <row r="18">
          <cell r="A18" t="str">
            <v>24000-017471</v>
          </cell>
          <cell r="B18" t="str">
            <v>FSP-FORTE</v>
          </cell>
          <cell r="C18" t="str">
            <v>EUROPEAN SINK OUTLET OF FL</v>
          </cell>
          <cell r="D18">
            <v>9732.6599999999962</v>
          </cell>
          <cell r="E18">
            <v>9732.6599999999962</v>
          </cell>
          <cell r="F18">
            <v>1320.31</v>
          </cell>
          <cell r="G18">
            <v>1320.31</v>
          </cell>
          <cell r="H18">
            <v>11052.969999999996</v>
          </cell>
          <cell r="I18">
            <v>11052.969999999996</v>
          </cell>
        </row>
        <row r="19">
          <cell r="A19" t="str">
            <v>24000-017480</v>
          </cell>
          <cell r="B19" t="str">
            <v>FS-ELITE</v>
          </cell>
          <cell r="C19" t="str">
            <v>EUROPEAN KITCHEN SINK OUTLET</v>
          </cell>
          <cell r="D19">
            <v>169173.17000000016</v>
          </cell>
          <cell r="E19">
            <v>169173.17000000016</v>
          </cell>
          <cell r="F19">
            <v>0</v>
          </cell>
          <cell r="G19">
            <v>0</v>
          </cell>
          <cell r="H19">
            <v>0</v>
          </cell>
          <cell r="I19">
            <v>169173.17000000016</v>
          </cell>
        </row>
        <row r="20">
          <cell r="A20" t="str">
            <v>24000-017482</v>
          </cell>
          <cell r="B20" t="str">
            <v>FSP-FORTE</v>
          </cell>
          <cell r="C20" t="str">
            <v>EUROPEAN SINK OUTLET OF GA</v>
          </cell>
          <cell r="D20">
            <v>51547.819999999971</v>
          </cell>
          <cell r="E20">
            <v>51681.569999999971</v>
          </cell>
          <cell r="F20">
            <v>1129.1400000000003</v>
          </cell>
          <cell r="G20">
            <v>1129.1400000000003</v>
          </cell>
          <cell r="H20">
            <v>52676.95999999997</v>
          </cell>
          <cell r="I20">
            <v>52810.70999999997</v>
          </cell>
        </row>
        <row r="21">
          <cell r="A21" t="str">
            <v>24000-017935</v>
          </cell>
          <cell r="B21" t="str">
            <v>FS-PREMIER</v>
          </cell>
          <cell r="C21" t="str">
            <v>FABRICATORS SUPPLY INC.</v>
          </cell>
          <cell r="D21">
            <v>125996.12</v>
          </cell>
          <cell r="E21">
            <v>127175.18000000001</v>
          </cell>
          <cell r="F21">
            <v>0</v>
          </cell>
          <cell r="G21">
            <v>0</v>
          </cell>
          <cell r="H21">
            <v>0</v>
          </cell>
          <cell r="I21">
            <v>127175.18000000001</v>
          </cell>
        </row>
        <row r="22">
          <cell r="A22" t="str">
            <v>24000-017965</v>
          </cell>
          <cell r="B22" t="str">
            <v>FERGUSON</v>
          </cell>
          <cell r="C22" t="str">
            <v>Ferguson Enterprises</v>
          </cell>
          <cell r="D22">
            <v>4768737.5500002038</v>
          </cell>
          <cell r="E22">
            <v>5123164.8000001991</v>
          </cell>
          <cell r="F22">
            <v>203219.88999999981</v>
          </cell>
          <cell r="G22">
            <v>203591.67999999976</v>
          </cell>
          <cell r="H22">
            <v>4971957.4400002034</v>
          </cell>
          <cell r="I22">
            <v>5326756.4800001988</v>
          </cell>
        </row>
        <row r="23">
          <cell r="A23" t="str">
            <v>24000-018085</v>
          </cell>
          <cell r="B23" t="str">
            <v>FSS-FORTE</v>
          </cell>
          <cell r="C23" t="str">
            <v>THE FINIAL</v>
          </cell>
          <cell r="D23">
            <v>8365</v>
          </cell>
          <cell r="E23">
            <v>8364.9999999999982</v>
          </cell>
          <cell r="F23">
            <v>52.669999999999995</v>
          </cell>
          <cell r="G23">
            <v>52.669999999999995</v>
          </cell>
          <cell r="H23">
            <v>8417.67</v>
          </cell>
          <cell r="I23">
            <v>8417.6699999999983</v>
          </cell>
        </row>
        <row r="24">
          <cell r="A24" t="str">
            <v>24000-018246</v>
          </cell>
          <cell r="B24" t="str">
            <v>FS-STD</v>
          </cell>
          <cell r="C24" t="str">
            <v>FWC Supply, LLC</v>
          </cell>
          <cell r="D24">
            <v>26277.18</v>
          </cell>
          <cell r="E24">
            <v>26277.18</v>
          </cell>
          <cell r="F24">
            <v>532.58000000000004</v>
          </cell>
          <cell r="G24">
            <v>532.58000000000004</v>
          </cell>
          <cell r="H24">
            <v>26809.760000000002</v>
          </cell>
          <cell r="I24">
            <v>26809.760000000002</v>
          </cell>
        </row>
        <row r="25">
          <cell r="A25" t="str">
            <v>24000-018663</v>
          </cell>
          <cell r="B25" t="str">
            <v>FDT-KDT</v>
          </cell>
          <cell r="C25" t="str">
            <v>GENERAL PLUMBING SUPPLY CO.</v>
          </cell>
          <cell r="D25">
            <v>449582.34999999986</v>
          </cell>
          <cell r="E25">
            <v>452899.4599999999</v>
          </cell>
          <cell r="F25">
            <v>103282.2300000001</v>
          </cell>
          <cell r="G25">
            <v>103282.2300000001</v>
          </cell>
          <cell r="H25">
            <v>552864.57999999996</v>
          </cell>
          <cell r="I25">
            <v>556181.68999999994</v>
          </cell>
        </row>
        <row r="26">
          <cell r="A26" t="str">
            <v>24000-018740</v>
          </cell>
          <cell r="B26" t="str">
            <v>FDD-KSS</v>
          </cell>
          <cell r="C26" t="str">
            <v>GREEN ART ENTERPRISES</v>
          </cell>
          <cell r="D26">
            <v>96909.150000000038</v>
          </cell>
          <cell r="E26">
            <v>321806.59999999974</v>
          </cell>
          <cell r="F26">
            <v>1523.42</v>
          </cell>
          <cell r="G26">
            <v>1523.42</v>
          </cell>
          <cell r="H26">
            <v>98432.570000000036</v>
          </cell>
          <cell r="I26">
            <v>323330.01999999973</v>
          </cell>
        </row>
        <row r="27">
          <cell r="A27" t="str">
            <v>24000-018781</v>
          </cell>
          <cell r="B27" t="str">
            <v>FSS-KSS</v>
          </cell>
          <cell r="C27" t="str">
            <v>GREAT WESTERN SUPPLY</v>
          </cell>
          <cell r="D27">
            <v>18967.560000000001</v>
          </cell>
          <cell r="E27">
            <v>18967.560000000001</v>
          </cell>
          <cell r="F27">
            <v>0</v>
          </cell>
          <cell r="G27">
            <v>0</v>
          </cell>
          <cell r="H27">
            <v>0</v>
          </cell>
          <cell r="I27">
            <v>18967.560000000001</v>
          </cell>
        </row>
        <row r="28">
          <cell r="A28" t="str">
            <v>24000-019671</v>
          </cell>
          <cell r="B28" t="str">
            <v>TURQK405</v>
          </cell>
          <cell r="C28" t="str">
            <v>HOLLYWOOD BUILDERS HARDWARE CO</v>
          </cell>
          <cell r="D28">
            <v>12817.289999999999</v>
          </cell>
          <cell r="E28">
            <v>12817.289999999999</v>
          </cell>
          <cell r="F28">
            <v>71.699999999999974</v>
          </cell>
          <cell r="G28">
            <v>71.699999999999974</v>
          </cell>
          <cell r="H28">
            <v>12888.99</v>
          </cell>
          <cell r="I28">
            <v>12888.99</v>
          </cell>
        </row>
        <row r="29">
          <cell r="A29" t="str">
            <v>24000-019800</v>
          </cell>
          <cell r="B29" t="str">
            <v>FS-STD</v>
          </cell>
          <cell r="C29" t="str">
            <v>HUBBARD PIPE &amp; SUPPLY INC</v>
          </cell>
          <cell r="D29">
            <v>10822.779999999999</v>
          </cell>
          <cell r="E29">
            <v>10822.779999999999</v>
          </cell>
          <cell r="F29">
            <v>0</v>
          </cell>
          <cell r="G29">
            <v>0</v>
          </cell>
          <cell r="H29">
            <v>0</v>
          </cell>
          <cell r="I29">
            <v>10822.779999999999</v>
          </cell>
        </row>
        <row r="30">
          <cell r="A30" t="str">
            <v>24000-020056</v>
          </cell>
          <cell r="B30" t="str">
            <v>HAJOCA</v>
          </cell>
          <cell r="C30" t="str">
            <v>Hajoca Hughes</v>
          </cell>
          <cell r="D30">
            <v>48657.29</v>
          </cell>
          <cell r="E30">
            <v>48470.94</v>
          </cell>
          <cell r="F30">
            <v>3797.639999999999</v>
          </cell>
          <cell r="G30">
            <v>3797.639999999999</v>
          </cell>
          <cell r="H30">
            <v>52454.93</v>
          </cell>
          <cell r="I30">
            <v>52268.58</v>
          </cell>
        </row>
        <row r="31">
          <cell r="A31" t="str">
            <v>24000-020058</v>
          </cell>
          <cell r="B31" t="str">
            <v>FDD-KDT</v>
          </cell>
          <cell r="C31" t="str">
            <v>ISLAND SHOWROOM INC</v>
          </cell>
          <cell r="D31">
            <v>291729.1600000005</v>
          </cell>
          <cell r="E31">
            <v>295433.29000000015</v>
          </cell>
          <cell r="F31">
            <v>50175.339999999989</v>
          </cell>
          <cell r="G31">
            <v>50175.339999999989</v>
          </cell>
          <cell r="H31">
            <v>341904.50000000047</v>
          </cell>
          <cell r="I31">
            <v>345608.63000000012</v>
          </cell>
        </row>
        <row r="32">
          <cell r="A32" t="str">
            <v>24000-020636</v>
          </cell>
          <cell r="B32" t="str">
            <v>FDT-FORTE</v>
          </cell>
          <cell r="C32" t="str">
            <v>KELLER SUPPLY</v>
          </cell>
          <cell r="D32">
            <v>334077.22000000085</v>
          </cell>
          <cell r="E32">
            <v>346240.56000000081</v>
          </cell>
          <cell r="F32">
            <v>9823.7800000000007</v>
          </cell>
          <cell r="G32">
            <v>9951.2800000000007</v>
          </cell>
          <cell r="H32">
            <v>343901.00000000087</v>
          </cell>
          <cell r="I32">
            <v>356191.84000000084</v>
          </cell>
        </row>
        <row r="33">
          <cell r="A33" t="str">
            <v>24000-020643</v>
          </cell>
          <cell r="B33" t="str">
            <v>FRK-1078</v>
          </cell>
          <cell r="C33" t="str">
            <v>Kindred</v>
          </cell>
          <cell r="D33">
            <v>1808716.6100000069</v>
          </cell>
          <cell r="E33">
            <v>1808716.6100000069</v>
          </cell>
          <cell r="F33">
            <v>0</v>
          </cell>
          <cell r="G33">
            <v>0</v>
          </cell>
          <cell r="H33">
            <v>0</v>
          </cell>
          <cell r="I33">
            <v>1808716.6100000069</v>
          </cell>
        </row>
        <row r="34">
          <cell r="A34" t="str">
            <v>24000-020701</v>
          </cell>
          <cell r="B34" t="str">
            <v>FS-STD</v>
          </cell>
          <cell r="C34" t="str">
            <v>KOVAL BLDG AND PLB SUPPLY</v>
          </cell>
          <cell r="D34">
            <v>1053.42</v>
          </cell>
          <cell r="E34">
            <v>1053.42</v>
          </cell>
          <cell r="F34">
            <v>0</v>
          </cell>
          <cell r="G34">
            <v>0</v>
          </cell>
          <cell r="H34">
            <v>1053.42</v>
          </cell>
          <cell r="I34">
            <v>1053.42</v>
          </cell>
        </row>
        <row r="35">
          <cell r="A35" t="str">
            <v>24000-021465</v>
          </cell>
          <cell r="B35" t="str">
            <v>FSS-KSS</v>
          </cell>
          <cell r="C35" t="str">
            <v>Bella Hardware &amp; Bath</v>
          </cell>
          <cell r="D35">
            <v>1977.68</v>
          </cell>
          <cell r="E35">
            <v>1977.68</v>
          </cell>
          <cell r="F35">
            <v>0</v>
          </cell>
          <cell r="G35">
            <v>0</v>
          </cell>
          <cell r="H35">
            <v>0</v>
          </cell>
          <cell r="I35">
            <v>1977.68</v>
          </cell>
        </row>
        <row r="36">
          <cell r="A36" t="str">
            <v>24000-021809</v>
          </cell>
          <cell r="B36" t="str">
            <v>HAJOCA</v>
          </cell>
          <cell r="C36" t="str">
            <v>LCR M CORPORATE</v>
          </cell>
          <cell r="D36">
            <v>19086.019999999993</v>
          </cell>
          <cell r="E36">
            <v>19086.019999999993</v>
          </cell>
          <cell r="F36">
            <v>2554.65</v>
          </cell>
          <cell r="G36">
            <v>2554.65</v>
          </cell>
          <cell r="H36">
            <v>21640.669999999995</v>
          </cell>
          <cell r="I36">
            <v>21640.669999999995</v>
          </cell>
        </row>
        <row r="37">
          <cell r="A37" t="str">
            <v>24000-021819</v>
          </cell>
          <cell r="B37" t="str">
            <v>FS-STD</v>
          </cell>
          <cell r="C37" t="str">
            <v>LEEPS SUPPLY COMPANY INC</v>
          </cell>
          <cell r="D37">
            <v>12072.449999999997</v>
          </cell>
          <cell r="E37">
            <v>13624.579999999998</v>
          </cell>
          <cell r="F37">
            <v>0</v>
          </cell>
          <cell r="G37">
            <v>0</v>
          </cell>
          <cell r="H37">
            <v>0</v>
          </cell>
          <cell r="I37">
            <v>13624.579999999998</v>
          </cell>
        </row>
        <row r="38">
          <cell r="A38" t="str">
            <v>24000-021847</v>
          </cell>
          <cell r="B38" t="str">
            <v>FSS-KSS</v>
          </cell>
          <cell r="C38" t="str">
            <v>LIGHTING INC</v>
          </cell>
          <cell r="D38">
            <v>12807.739999999996</v>
          </cell>
          <cell r="E38">
            <v>12807.739999999996</v>
          </cell>
          <cell r="F38">
            <v>271.45999999999998</v>
          </cell>
          <cell r="G38">
            <v>271.45999999999998</v>
          </cell>
          <cell r="H38">
            <v>13079.199999999995</v>
          </cell>
          <cell r="I38">
            <v>13079.199999999995</v>
          </cell>
        </row>
        <row r="39">
          <cell r="A39" t="str">
            <v>24000-021903</v>
          </cell>
          <cell r="B39" t="str">
            <v>FSS-FORTE</v>
          </cell>
          <cell r="C39" t="str">
            <v>Briggs Inc of Omaha</v>
          </cell>
          <cell r="D39">
            <v>4067.0800000000004</v>
          </cell>
          <cell r="E39">
            <v>4067.0800000000004</v>
          </cell>
          <cell r="F39">
            <v>866.30000000000007</v>
          </cell>
          <cell r="G39">
            <v>866.30000000000007</v>
          </cell>
          <cell r="H39">
            <v>4933.38</v>
          </cell>
          <cell r="I39">
            <v>4933.38</v>
          </cell>
        </row>
        <row r="40">
          <cell r="A40" t="str">
            <v>24000-023408</v>
          </cell>
          <cell r="B40" t="str">
            <v>FSE-KSE</v>
          </cell>
          <cell r="C40" t="str">
            <v>Hydrologic Distribution Co.</v>
          </cell>
          <cell r="D40">
            <v>39646.649999999994</v>
          </cell>
          <cell r="E40">
            <v>40447.250000000029</v>
          </cell>
          <cell r="F40">
            <v>1044.9199999999998</v>
          </cell>
          <cell r="G40">
            <v>1044.9199999999998</v>
          </cell>
          <cell r="H40">
            <v>40691.569999999992</v>
          </cell>
          <cell r="I40">
            <v>41492.170000000027</v>
          </cell>
        </row>
        <row r="41">
          <cell r="A41" t="str">
            <v>24000-023903</v>
          </cell>
          <cell r="B41" t="str">
            <v>FSP-KSS</v>
          </cell>
          <cell r="C41" t="str">
            <v>RK Parisi Enterprises, Inc</v>
          </cell>
          <cell r="D41">
            <v>60571.839999999997</v>
          </cell>
          <cell r="E41">
            <v>60571.839999999997</v>
          </cell>
          <cell r="F41">
            <v>4388.1900000000005</v>
          </cell>
          <cell r="G41">
            <v>4388.1900000000005</v>
          </cell>
          <cell r="H41">
            <v>64960.03</v>
          </cell>
          <cell r="I41">
            <v>64960.03</v>
          </cell>
        </row>
        <row r="42">
          <cell r="A42" t="str">
            <v>24000-024558</v>
          </cell>
          <cell r="B42" t="str">
            <v>FSS-FORTE</v>
          </cell>
          <cell r="C42" t="str">
            <v>MILLERS FINE DECORATIVE H</v>
          </cell>
          <cell r="D42">
            <v>21321.959999999995</v>
          </cell>
          <cell r="E42">
            <v>21321.959999999995</v>
          </cell>
          <cell r="F42">
            <v>313.05000000000007</v>
          </cell>
          <cell r="G42">
            <v>313.05000000000007</v>
          </cell>
          <cell r="H42">
            <v>21635.009999999995</v>
          </cell>
          <cell r="I42">
            <v>21635.009999999995</v>
          </cell>
        </row>
        <row r="43">
          <cell r="A43" t="str">
            <v>24000-024609</v>
          </cell>
          <cell r="B43" t="str">
            <v>FSS-KSS</v>
          </cell>
          <cell r="C43" t="str">
            <v>COBURN COMPANY OF SHREVPORT</v>
          </cell>
          <cell r="D43">
            <v>5140.3600000000006</v>
          </cell>
          <cell r="E43">
            <v>5140.3600000000006</v>
          </cell>
          <cell r="F43">
            <v>0</v>
          </cell>
          <cell r="G43">
            <v>0</v>
          </cell>
          <cell r="H43">
            <v>0</v>
          </cell>
          <cell r="I43">
            <v>5140.3600000000006</v>
          </cell>
        </row>
        <row r="44">
          <cell r="A44" t="str">
            <v>24000-025929</v>
          </cell>
          <cell r="B44" t="str">
            <v>FSP-FORTE</v>
          </cell>
          <cell r="C44" t="str">
            <v>PACIFIC PLUMBING SUPPLY</v>
          </cell>
          <cell r="D44">
            <v>87737.600000000049</v>
          </cell>
          <cell r="E44">
            <v>103446.85000000005</v>
          </cell>
          <cell r="F44">
            <v>8881.2799999999988</v>
          </cell>
          <cell r="G44">
            <v>8881.2799999999988</v>
          </cell>
          <cell r="H44">
            <v>96618.880000000048</v>
          </cell>
          <cell r="I44">
            <v>112328.13000000005</v>
          </cell>
        </row>
        <row r="45">
          <cell r="A45" t="str">
            <v>24000-026010</v>
          </cell>
          <cell r="B45" t="str">
            <v>FSP-KSS</v>
          </cell>
          <cell r="C45" t="str">
            <v>P.H. ACQUISITIONS INC</v>
          </cell>
          <cell r="D45">
            <v>111431.86000000002</v>
          </cell>
          <cell r="E45">
            <v>111704.11000000002</v>
          </cell>
          <cell r="F45">
            <v>17021.119999999995</v>
          </cell>
          <cell r="G45">
            <v>17276.119999999995</v>
          </cell>
          <cell r="H45">
            <v>128452.98000000001</v>
          </cell>
          <cell r="I45">
            <v>128980.23000000001</v>
          </cell>
        </row>
        <row r="46">
          <cell r="A46" t="str">
            <v>24000-026036</v>
          </cell>
          <cell r="B46" t="str">
            <v>FSS-KSS</v>
          </cell>
          <cell r="C46" t="str">
            <v>Dakota Supply Group</v>
          </cell>
          <cell r="D46">
            <v>5453.65</v>
          </cell>
          <cell r="E46">
            <v>5453.65</v>
          </cell>
          <cell r="F46">
            <v>766.63</v>
          </cell>
          <cell r="G46">
            <v>766.63</v>
          </cell>
          <cell r="H46">
            <v>6220.28</v>
          </cell>
          <cell r="I46">
            <v>6220.28</v>
          </cell>
        </row>
        <row r="47">
          <cell r="A47" t="str">
            <v>24000-026093</v>
          </cell>
          <cell r="B47" t="str">
            <v>FSP-FORTE</v>
          </cell>
          <cell r="C47" t="str">
            <v>THE PORTLAND GROUP INC</v>
          </cell>
          <cell r="D47">
            <v>139305.55999999988</v>
          </cell>
          <cell r="E47">
            <v>140318.55999999991</v>
          </cell>
          <cell r="F47">
            <v>29816.119999999992</v>
          </cell>
          <cell r="G47">
            <v>29816.119999999992</v>
          </cell>
          <cell r="H47">
            <v>169121.67999999988</v>
          </cell>
          <cell r="I47">
            <v>170134.67999999991</v>
          </cell>
        </row>
        <row r="48">
          <cell r="A48" t="str">
            <v>24000-026523</v>
          </cell>
          <cell r="B48" t="str">
            <v>FS-STD</v>
          </cell>
          <cell r="C48" t="str">
            <v>Reico</v>
          </cell>
          <cell r="D48">
            <v>12374.459999999997</v>
          </cell>
          <cell r="E48">
            <v>12999.21</v>
          </cell>
          <cell r="F48">
            <v>0</v>
          </cell>
          <cell r="G48">
            <v>0</v>
          </cell>
          <cell r="H48">
            <v>0</v>
          </cell>
          <cell r="I48">
            <v>12999.21</v>
          </cell>
        </row>
        <row r="49">
          <cell r="A49" t="str">
            <v>24000-026525</v>
          </cell>
          <cell r="B49" t="str">
            <v>FDD-KDD</v>
          </cell>
          <cell r="C49" t="str">
            <v>REMODELERS SUPPLY CENTRE</v>
          </cell>
          <cell r="D49">
            <v>722916.27999999549</v>
          </cell>
          <cell r="E49">
            <v>755453.42999999528</v>
          </cell>
          <cell r="F49">
            <v>71284.240000000034</v>
          </cell>
          <cell r="G49">
            <v>71284.240000000034</v>
          </cell>
          <cell r="H49">
            <v>794200.51999999548</v>
          </cell>
          <cell r="I49">
            <v>826737.66999999527</v>
          </cell>
        </row>
        <row r="50">
          <cell r="A50" t="str">
            <v>24000-026530</v>
          </cell>
          <cell r="B50" t="str">
            <v>FSE-KSS</v>
          </cell>
          <cell r="C50" t="str">
            <v>REPUBLIC PLUMBING SUPPLY CO</v>
          </cell>
          <cell r="D50">
            <v>109614.77000000008</v>
          </cell>
          <cell r="E50">
            <v>147046.42000000013</v>
          </cell>
          <cell r="F50">
            <v>13995.439999999997</v>
          </cell>
          <cell r="G50">
            <v>13995.439999999997</v>
          </cell>
          <cell r="H50">
            <v>123610.21000000008</v>
          </cell>
          <cell r="I50">
            <v>161041.86000000013</v>
          </cell>
        </row>
        <row r="51">
          <cell r="A51" t="str">
            <v>24000-026611</v>
          </cell>
          <cell r="B51" t="str">
            <v>FSS-KSS</v>
          </cell>
          <cell r="C51" t="str">
            <v>R &amp; R WHOLESALE</v>
          </cell>
          <cell r="D51">
            <v>21878.259999999991</v>
          </cell>
          <cell r="E51">
            <v>21878.259999999991</v>
          </cell>
          <cell r="F51">
            <v>209.79</v>
          </cell>
          <cell r="G51">
            <v>209.79</v>
          </cell>
          <cell r="H51">
            <v>22088.049999999992</v>
          </cell>
          <cell r="I51">
            <v>22088.049999999992</v>
          </cell>
        </row>
        <row r="52">
          <cell r="A52" t="str">
            <v>24000-027183</v>
          </cell>
          <cell r="B52" t="str">
            <v>FSS-FORTE</v>
          </cell>
          <cell r="C52" t="str">
            <v>SANTA FE BY DESIGN INC</v>
          </cell>
          <cell r="D52">
            <v>10442.239999999994</v>
          </cell>
          <cell r="E52">
            <v>10311.929999999998</v>
          </cell>
          <cell r="F52">
            <v>10061.489999999998</v>
          </cell>
          <cell r="G52">
            <v>10061.489999999998</v>
          </cell>
          <cell r="H52">
            <v>20503.729999999992</v>
          </cell>
          <cell r="I52">
            <v>20373.419999999998</v>
          </cell>
        </row>
        <row r="53">
          <cell r="A53" t="str">
            <v>24000-027348</v>
          </cell>
          <cell r="B53" t="str">
            <v>FSS-KSS</v>
          </cell>
          <cell r="C53" t="str">
            <v>SOLCO PLUMBING SUPPLY INC</v>
          </cell>
          <cell r="D53">
            <v>11112.57</v>
          </cell>
          <cell r="E53">
            <v>33349.069999999992</v>
          </cell>
          <cell r="F53">
            <v>1532.94</v>
          </cell>
          <cell r="G53">
            <v>1532.94</v>
          </cell>
          <cell r="H53">
            <v>12645.51</v>
          </cell>
          <cell r="I53">
            <v>34882.009999999995</v>
          </cell>
        </row>
        <row r="54">
          <cell r="A54" t="str">
            <v>24000-027497</v>
          </cell>
          <cell r="B54" t="str">
            <v>FDD-KSS</v>
          </cell>
          <cell r="C54" t="str">
            <v>STANDARD PLBG SPLY CO</v>
          </cell>
          <cell r="D54">
            <v>450635.53999999992</v>
          </cell>
          <cell r="E54">
            <v>474635.53999999992</v>
          </cell>
          <cell r="F54">
            <v>200453.27000000005</v>
          </cell>
          <cell r="G54">
            <v>200453.27000000005</v>
          </cell>
          <cell r="H54">
            <v>651088.80999999994</v>
          </cell>
          <cell r="I54">
            <v>675088.80999999994</v>
          </cell>
        </row>
        <row r="55">
          <cell r="A55" t="str">
            <v>24000-027932</v>
          </cell>
          <cell r="B55" t="str">
            <v>FS-STD</v>
          </cell>
          <cell r="C55" t="str">
            <v>TREVARROW INC</v>
          </cell>
          <cell r="D55">
            <v>266.19</v>
          </cell>
          <cell r="E55">
            <v>266.19</v>
          </cell>
          <cell r="F55">
            <v>0</v>
          </cell>
          <cell r="G55">
            <v>0</v>
          </cell>
          <cell r="H55">
            <v>0</v>
          </cell>
          <cell r="I55">
            <v>266.19</v>
          </cell>
        </row>
        <row r="56">
          <cell r="A56" t="str">
            <v>24000-027944</v>
          </cell>
          <cell r="B56" t="str">
            <v>JASPK405</v>
          </cell>
          <cell r="C56" t="str">
            <v>TRIUMPH SALES</v>
          </cell>
          <cell r="D56">
            <v>17871.579999999998</v>
          </cell>
          <cell r="E56">
            <v>18120.329999999998</v>
          </cell>
          <cell r="F56">
            <v>0</v>
          </cell>
          <cell r="G56">
            <v>0</v>
          </cell>
          <cell r="H56">
            <v>0</v>
          </cell>
          <cell r="I56">
            <v>18120.329999999998</v>
          </cell>
        </row>
        <row r="57">
          <cell r="A57" t="str">
            <v>24000-027963</v>
          </cell>
          <cell r="B57" t="str">
            <v>FDT-KDT</v>
          </cell>
          <cell r="C57" t="str">
            <v>TRUMBULL INDUSTRIES</v>
          </cell>
          <cell r="D57">
            <v>198843.14</v>
          </cell>
          <cell r="E57">
            <v>198843.14</v>
          </cell>
          <cell r="F57">
            <v>11691.110000000033</v>
          </cell>
          <cell r="G57">
            <v>11691.110000000033</v>
          </cell>
          <cell r="H57">
            <v>210534.25000000006</v>
          </cell>
          <cell r="I57">
            <v>210534.25000000006</v>
          </cell>
        </row>
        <row r="58">
          <cell r="A58" t="str">
            <v>24000-028616</v>
          </cell>
          <cell r="B58" t="str">
            <v>FSP-KSS</v>
          </cell>
          <cell r="C58" t="str">
            <v>WAREHOUSE DISCOUNT CENTER</v>
          </cell>
          <cell r="D58">
            <v>125144.58000000006</v>
          </cell>
          <cell r="E58">
            <v>125144.58000000006</v>
          </cell>
          <cell r="F58">
            <v>7470.32</v>
          </cell>
          <cell r="G58">
            <v>7470.32</v>
          </cell>
          <cell r="H58">
            <v>132614.90000000005</v>
          </cell>
          <cell r="I58">
            <v>132614.90000000005</v>
          </cell>
        </row>
        <row r="59">
          <cell r="A59" t="str">
            <v>24000-028660</v>
          </cell>
          <cell r="B59" t="str">
            <v>FSS-FORTE</v>
          </cell>
          <cell r="C59" t="str">
            <v>WESTHEIMER PLBG &amp; HDWE</v>
          </cell>
          <cell r="D59">
            <v>7896.3700000000008</v>
          </cell>
          <cell r="E59">
            <v>7896.37</v>
          </cell>
          <cell r="F59">
            <v>5960.0599999999995</v>
          </cell>
          <cell r="G59">
            <v>5960.0599999999995</v>
          </cell>
          <cell r="H59">
            <v>13856.43</v>
          </cell>
          <cell r="I59">
            <v>13856.43</v>
          </cell>
        </row>
        <row r="60">
          <cell r="A60" t="str">
            <v>24000-028710</v>
          </cell>
          <cell r="B60" t="str">
            <v>FSS-FORTE</v>
          </cell>
          <cell r="C60" t="str">
            <v>WILKINSON SUPPLY CO.</v>
          </cell>
          <cell r="D60">
            <v>10186.67</v>
          </cell>
          <cell r="E60">
            <v>10186.669999999996</v>
          </cell>
          <cell r="F60">
            <v>10504.220000000001</v>
          </cell>
          <cell r="G60">
            <v>10504.220000000001</v>
          </cell>
          <cell r="H60">
            <v>20690.89</v>
          </cell>
          <cell r="I60">
            <v>20690.89</v>
          </cell>
        </row>
        <row r="61">
          <cell r="A61" t="str">
            <v>24000-032100</v>
          </cell>
          <cell r="B61" t="str">
            <v>FS-STD</v>
          </cell>
          <cell r="C61" t="str">
            <v>The Cleveland Plumbing Supply</v>
          </cell>
          <cell r="D61">
            <v>38239.590000000011</v>
          </cell>
          <cell r="E61">
            <v>39956.840000000004</v>
          </cell>
          <cell r="F61">
            <v>0</v>
          </cell>
          <cell r="G61">
            <v>0</v>
          </cell>
          <cell r="H61">
            <v>0</v>
          </cell>
          <cell r="I61">
            <v>39956.840000000004</v>
          </cell>
        </row>
        <row r="62">
          <cell r="A62" t="str">
            <v>24000-033767</v>
          </cell>
          <cell r="B62" t="str">
            <v>FDD-KDT</v>
          </cell>
          <cell r="C62" t="str">
            <v>BOSTON BASINS INC</v>
          </cell>
          <cell r="D62">
            <v>816014.11999999464</v>
          </cell>
          <cell r="E62">
            <v>833163.36999999476</v>
          </cell>
          <cell r="F62">
            <v>37958.630000000005</v>
          </cell>
          <cell r="G62">
            <v>37958.630000000005</v>
          </cell>
          <cell r="H62">
            <v>853972.74999999464</v>
          </cell>
          <cell r="I62">
            <v>871121.99999999476</v>
          </cell>
        </row>
        <row r="63">
          <cell r="A63" t="str">
            <v>24000-033769</v>
          </cell>
          <cell r="B63" t="str">
            <v>TURQK405</v>
          </cell>
          <cell r="C63" t="str">
            <v>CRESCENT PLUMBING SUPPLY COMPA</v>
          </cell>
          <cell r="D63">
            <v>3166.06</v>
          </cell>
          <cell r="E63">
            <v>3166.06</v>
          </cell>
          <cell r="F63">
            <v>0</v>
          </cell>
          <cell r="G63">
            <v>0</v>
          </cell>
          <cell r="H63">
            <v>0</v>
          </cell>
          <cell r="I63">
            <v>3166.06</v>
          </cell>
        </row>
        <row r="64">
          <cell r="A64" t="str">
            <v>24000-033779</v>
          </cell>
          <cell r="B64" t="str">
            <v>FSP-FORTE</v>
          </cell>
          <cell r="C64" t="str">
            <v>K&amp;B GALLERIES LTD</v>
          </cell>
          <cell r="D64">
            <v>13270.739999999991</v>
          </cell>
          <cell r="E64">
            <v>13270.739999999991</v>
          </cell>
          <cell r="F64">
            <v>4312.57</v>
          </cell>
          <cell r="G64">
            <v>4312.57</v>
          </cell>
          <cell r="H64">
            <v>17583.30999999999</v>
          </cell>
          <cell r="I64">
            <v>17583.30999999999</v>
          </cell>
        </row>
        <row r="65">
          <cell r="A65" t="str">
            <v>24000-033788</v>
          </cell>
          <cell r="B65" t="str">
            <v>PURCELL</v>
          </cell>
          <cell r="C65" t="str">
            <v>PURCELL-MURRAY CO INC.</v>
          </cell>
          <cell r="D65">
            <v>1438481.1599999925</v>
          </cell>
          <cell r="E65">
            <v>1481115.3599999934</v>
          </cell>
          <cell r="F65">
            <v>5471.02</v>
          </cell>
          <cell r="G65">
            <v>5471.02</v>
          </cell>
          <cell r="H65">
            <v>1443952.1799999925</v>
          </cell>
          <cell r="I65">
            <v>1486586.3799999934</v>
          </cell>
        </row>
        <row r="66">
          <cell r="A66" t="str">
            <v>24000-033792</v>
          </cell>
          <cell r="B66" t="str">
            <v>FS-STD</v>
          </cell>
          <cell r="C66" t="str">
            <v>S2 YACHTS INC</v>
          </cell>
          <cell r="D66">
            <v>14246.790000000005</v>
          </cell>
          <cell r="E66">
            <v>16493.040000000005</v>
          </cell>
          <cell r="F66">
            <v>0</v>
          </cell>
          <cell r="G66">
            <v>0</v>
          </cell>
          <cell r="H66">
            <v>0</v>
          </cell>
          <cell r="I66">
            <v>16493.040000000005</v>
          </cell>
        </row>
        <row r="67">
          <cell r="A67" t="str">
            <v>24000-033793</v>
          </cell>
          <cell r="B67" t="str">
            <v>FSS-KSS</v>
          </cell>
          <cell r="C67" t="str">
            <v>SERVCO PACIFIC INC</v>
          </cell>
          <cell r="D67">
            <v>45663.549999999996</v>
          </cell>
          <cell r="E67">
            <v>45663.549999999996</v>
          </cell>
          <cell r="F67">
            <v>3438.0800000000004</v>
          </cell>
          <cell r="G67">
            <v>3438.0800000000004</v>
          </cell>
          <cell r="H67">
            <v>49101.63</v>
          </cell>
          <cell r="I67">
            <v>49101.63</v>
          </cell>
        </row>
        <row r="68">
          <cell r="A68" t="str">
            <v>24000-036850</v>
          </cell>
          <cell r="B68" t="str">
            <v>FSS-FORTE</v>
          </cell>
          <cell r="C68" t="str">
            <v>ADVANTAGE PLUMBING GROUP</v>
          </cell>
          <cell r="D68">
            <v>69595.790000000023</v>
          </cell>
          <cell r="E68">
            <v>69595.790000000023</v>
          </cell>
          <cell r="F68">
            <v>16251.379999999996</v>
          </cell>
          <cell r="G68">
            <v>16251.379999999996</v>
          </cell>
          <cell r="H68">
            <v>85847.170000000013</v>
          </cell>
          <cell r="I68">
            <v>85847.170000000013</v>
          </cell>
        </row>
        <row r="69">
          <cell r="A69" t="str">
            <v>24000-037584</v>
          </cell>
          <cell r="B69" t="str">
            <v>JASPER</v>
          </cell>
          <cell r="C69" t="str">
            <v>NEW CENTURY SALES LLC</v>
          </cell>
          <cell r="D69">
            <v>0</v>
          </cell>
          <cell r="E69">
            <v>0</v>
          </cell>
          <cell r="F69">
            <v>0</v>
          </cell>
          <cell r="G69">
            <v>0</v>
          </cell>
          <cell r="H69">
            <v>0</v>
          </cell>
          <cell r="I69">
            <v>0</v>
          </cell>
        </row>
        <row r="70">
          <cell r="A70" t="str">
            <v>24000-041736</v>
          </cell>
          <cell r="B70" t="str">
            <v>FS-STD</v>
          </cell>
          <cell r="C70" t="str">
            <v>C AND L PLBG SUPPLY INC</v>
          </cell>
          <cell r="D70">
            <v>50243.029999999984</v>
          </cell>
          <cell r="E70">
            <v>50243.029999999984</v>
          </cell>
          <cell r="F70">
            <v>412.7</v>
          </cell>
          <cell r="G70">
            <v>412.7</v>
          </cell>
          <cell r="H70">
            <v>50655.729999999981</v>
          </cell>
          <cell r="I70">
            <v>50655.729999999981</v>
          </cell>
        </row>
        <row r="71">
          <cell r="A71" t="str">
            <v>24000-046298</v>
          </cell>
          <cell r="B71" t="str">
            <v>FDD-KDD</v>
          </cell>
          <cell r="C71" t="str">
            <v>LCI Distributors</v>
          </cell>
          <cell r="D71">
            <v>42319.109999999993</v>
          </cell>
          <cell r="E71">
            <v>56021.659999999989</v>
          </cell>
          <cell r="F71">
            <v>0</v>
          </cell>
          <cell r="G71">
            <v>0</v>
          </cell>
          <cell r="H71">
            <v>0</v>
          </cell>
          <cell r="I71">
            <v>56021.659999999989</v>
          </cell>
        </row>
        <row r="72">
          <cell r="A72" t="str">
            <v>24000-050600</v>
          </cell>
          <cell r="B72" t="str">
            <v>FSP-FORTE</v>
          </cell>
          <cell r="C72" t="str">
            <v>Edelman Plumbing Supply, Inc.</v>
          </cell>
          <cell r="D72">
            <v>86581.219999999958</v>
          </cell>
          <cell r="E72">
            <v>87461.969999999972</v>
          </cell>
          <cell r="F72">
            <v>6574.9600000000009</v>
          </cell>
          <cell r="G72">
            <v>6574.9600000000009</v>
          </cell>
          <cell r="H72">
            <v>93156.179999999964</v>
          </cell>
          <cell r="I72">
            <v>94036.929999999978</v>
          </cell>
        </row>
        <row r="73">
          <cell r="A73" t="str">
            <v>24000-050800</v>
          </cell>
          <cell r="B73" t="str">
            <v>TOPAZK45</v>
          </cell>
          <cell r="C73" t="str">
            <v>Elias Industries Inc-TAPCO</v>
          </cell>
          <cell r="D73">
            <v>15132.160000000003</v>
          </cell>
          <cell r="E73">
            <v>15132.160000000003</v>
          </cell>
          <cell r="F73">
            <v>16913.22</v>
          </cell>
          <cell r="G73">
            <v>16913.22</v>
          </cell>
          <cell r="H73">
            <v>32045.380000000005</v>
          </cell>
          <cell r="I73">
            <v>32045.380000000005</v>
          </cell>
        </row>
        <row r="74">
          <cell r="A74" t="str">
            <v>24000-051419</v>
          </cell>
          <cell r="B74" t="str">
            <v>FS-STD</v>
          </cell>
          <cell r="C74" t="str">
            <v>MONARK PREMIUM APPLIANCE CO</v>
          </cell>
          <cell r="D74">
            <v>80630.359999999928</v>
          </cell>
          <cell r="E74">
            <v>83387.559999999925</v>
          </cell>
          <cell r="F74">
            <v>7127.2100000000009</v>
          </cell>
          <cell r="G74">
            <v>7127.2100000000009</v>
          </cell>
          <cell r="H74">
            <v>87757.569999999934</v>
          </cell>
          <cell r="I74">
            <v>90514.769999999931</v>
          </cell>
        </row>
        <row r="75">
          <cell r="A75" t="str">
            <v>24000-062418</v>
          </cell>
          <cell r="B75" t="str">
            <v>FSS-KSS</v>
          </cell>
          <cell r="C75" t="str">
            <v>NORDIC KITCHENS AND BATHS  INC</v>
          </cell>
          <cell r="D75">
            <v>17573.68</v>
          </cell>
          <cell r="E75">
            <v>17573.68</v>
          </cell>
          <cell r="F75">
            <v>0</v>
          </cell>
          <cell r="G75">
            <v>0</v>
          </cell>
          <cell r="H75">
            <v>0</v>
          </cell>
          <cell r="I75">
            <v>17573.68</v>
          </cell>
        </row>
        <row r="76">
          <cell r="A76" t="str">
            <v>24000-068500</v>
          </cell>
          <cell r="B76" t="str">
            <v>FDT-KSE</v>
          </cell>
          <cell r="C76" t="str">
            <v>PIRCH, Inc</v>
          </cell>
          <cell r="D76">
            <v>205203.64000000019</v>
          </cell>
          <cell r="E76">
            <v>209514.67000000019</v>
          </cell>
          <cell r="F76">
            <v>62484.60000000002</v>
          </cell>
          <cell r="G76">
            <v>62484.60000000002</v>
          </cell>
          <cell r="H76">
            <v>267688.24000000022</v>
          </cell>
          <cell r="I76">
            <v>271999.27000000019</v>
          </cell>
        </row>
        <row r="77">
          <cell r="A77" t="str">
            <v>24000-070300</v>
          </cell>
          <cell r="B77" t="str">
            <v>FDT-KSS</v>
          </cell>
          <cell r="C77" t="str">
            <v>GEORGE MORLAN</v>
          </cell>
          <cell r="D77">
            <v>246989.44999999998</v>
          </cell>
          <cell r="E77">
            <v>246989.44999999998</v>
          </cell>
          <cell r="F77">
            <v>14927.76999999999</v>
          </cell>
          <cell r="G77">
            <v>14927.76999999999</v>
          </cell>
          <cell r="H77">
            <v>261917.21999999997</v>
          </cell>
          <cell r="I77">
            <v>261917.21999999997</v>
          </cell>
        </row>
        <row r="78">
          <cell r="A78" t="str">
            <v>24000-109818</v>
          </cell>
          <cell r="B78" t="str">
            <v>FSP-KSS</v>
          </cell>
          <cell r="C78" t="str">
            <v>YUDINS INC</v>
          </cell>
          <cell r="D78">
            <v>60750.510000000009</v>
          </cell>
          <cell r="E78">
            <v>60750.510000000009</v>
          </cell>
          <cell r="F78">
            <v>0</v>
          </cell>
          <cell r="G78">
            <v>0</v>
          </cell>
          <cell r="H78">
            <v>0</v>
          </cell>
          <cell r="I78">
            <v>60750.510000000009</v>
          </cell>
        </row>
        <row r="79">
          <cell r="A79" t="str">
            <v>24000-109825</v>
          </cell>
          <cell r="B79" t="str">
            <v>FS-PREMIER</v>
          </cell>
          <cell r="C79" t="str">
            <v>RENOS TV INC</v>
          </cell>
          <cell r="D79">
            <v>78972.920000000071</v>
          </cell>
          <cell r="E79">
            <v>79191.670000000071</v>
          </cell>
          <cell r="F79">
            <v>0</v>
          </cell>
          <cell r="G79">
            <v>0</v>
          </cell>
          <cell r="H79">
            <v>0</v>
          </cell>
          <cell r="I79">
            <v>79191.670000000071</v>
          </cell>
        </row>
        <row r="80">
          <cell r="A80" t="str">
            <v>24000-110270</v>
          </cell>
          <cell r="B80" t="str">
            <v>FDT-KSS</v>
          </cell>
          <cell r="C80" t="str">
            <v>CAPUANO HOME APPLIANCE SALES</v>
          </cell>
          <cell r="D80">
            <v>119819.24000000003</v>
          </cell>
          <cell r="E80">
            <v>121944.49000000003</v>
          </cell>
          <cell r="F80">
            <v>3802.99</v>
          </cell>
          <cell r="G80">
            <v>5161.74</v>
          </cell>
          <cell r="H80">
            <v>123622.23000000004</v>
          </cell>
          <cell r="I80">
            <v>127106.23000000004</v>
          </cell>
        </row>
        <row r="81">
          <cell r="A81" t="str">
            <v>24000-111130</v>
          </cell>
          <cell r="B81" t="str">
            <v>FSJ-FORTE</v>
          </cell>
          <cell r="C81" t="str">
            <v>BEST PLBG SPLY INC</v>
          </cell>
          <cell r="D81">
            <v>235481.42999999964</v>
          </cell>
          <cell r="E81">
            <v>402023.21000000136</v>
          </cell>
          <cell r="F81">
            <v>18917.149999999998</v>
          </cell>
          <cell r="G81">
            <v>26017.149999999998</v>
          </cell>
          <cell r="H81">
            <v>254398.57999999964</v>
          </cell>
          <cell r="I81">
            <v>428040.36000000138</v>
          </cell>
        </row>
        <row r="82">
          <cell r="A82" t="str">
            <v>24000-125936</v>
          </cell>
          <cell r="B82" t="str">
            <v>FS-STD</v>
          </cell>
          <cell r="C82" t="str">
            <v>WILLIAM BETZ</v>
          </cell>
          <cell r="D82">
            <v>5617.8499999999995</v>
          </cell>
          <cell r="E82">
            <v>6265.3499999999995</v>
          </cell>
          <cell r="F82">
            <v>0</v>
          </cell>
          <cell r="G82">
            <v>0</v>
          </cell>
          <cell r="H82">
            <v>0</v>
          </cell>
          <cell r="I82">
            <v>6265.3499999999995</v>
          </cell>
        </row>
        <row r="83">
          <cell r="A83" t="str">
            <v>24000-126074</v>
          </cell>
          <cell r="B83" t="str">
            <v>QUARTZ</v>
          </cell>
          <cell r="C83" t="str">
            <v>TRITON STONE GROUP OF</v>
          </cell>
          <cell r="D83">
            <v>27073.249999999996</v>
          </cell>
          <cell r="E83">
            <v>27073.249999999996</v>
          </cell>
          <cell r="F83">
            <v>0</v>
          </cell>
          <cell r="G83">
            <v>0</v>
          </cell>
          <cell r="H83">
            <v>0</v>
          </cell>
          <cell r="I83">
            <v>27073.249999999996</v>
          </cell>
        </row>
        <row r="84">
          <cell r="A84" t="str">
            <v>24000-126076</v>
          </cell>
          <cell r="B84" t="str">
            <v>FS-STD</v>
          </cell>
          <cell r="C84" t="str">
            <v>GRANITE TRANSFORMATIONS</v>
          </cell>
          <cell r="D84">
            <v>12516.829999999994</v>
          </cell>
          <cell r="E84">
            <v>12516.829999999994</v>
          </cell>
          <cell r="F84">
            <v>0</v>
          </cell>
          <cell r="G84">
            <v>0</v>
          </cell>
          <cell r="H84">
            <v>0</v>
          </cell>
          <cell r="I84">
            <v>12516.829999999994</v>
          </cell>
        </row>
        <row r="85">
          <cell r="A85" t="str">
            <v>24000-131300</v>
          </cell>
          <cell r="B85" t="str">
            <v>FSS-KSS</v>
          </cell>
          <cell r="C85" t="str">
            <v>SM Berger Inc</v>
          </cell>
          <cell r="D85">
            <v>19211.389999999992</v>
          </cell>
          <cell r="E85">
            <v>21722.639999999985</v>
          </cell>
          <cell r="F85">
            <v>10352.749999999998</v>
          </cell>
          <cell r="G85">
            <v>10352.749999999998</v>
          </cell>
          <cell r="H85">
            <v>29564.139999999992</v>
          </cell>
          <cell r="I85">
            <v>32075.389999999985</v>
          </cell>
        </row>
        <row r="86">
          <cell r="A86" t="str">
            <v>24000-131501</v>
          </cell>
          <cell r="B86" t="str">
            <v>FSS-KSP</v>
          </cell>
          <cell r="C86" t="str">
            <v>Monique's Bath Showroom, Inc.</v>
          </cell>
          <cell r="D86">
            <v>51115.929999999993</v>
          </cell>
          <cell r="E86">
            <v>51115.929999999993</v>
          </cell>
          <cell r="F86">
            <v>49969.050000000032</v>
          </cell>
          <cell r="G86">
            <v>49969.050000000032</v>
          </cell>
          <cell r="H86">
            <v>101084.98000000003</v>
          </cell>
          <cell r="I86">
            <v>101084.98000000003</v>
          </cell>
        </row>
        <row r="87">
          <cell r="A87" t="str">
            <v>24000-132400</v>
          </cell>
          <cell r="B87" t="str">
            <v>FSS-KSS</v>
          </cell>
          <cell r="C87" t="str">
            <v>Morgan Electric &amp; Plumbing Inc</v>
          </cell>
          <cell r="D87">
            <v>24684.339999999975</v>
          </cell>
          <cell r="E87">
            <v>24684.339999999975</v>
          </cell>
          <cell r="F87">
            <v>30268.530000000017</v>
          </cell>
          <cell r="G87">
            <v>30268.530000000017</v>
          </cell>
          <cell r="H87">
            <v>54952.869999999995</v>
          </cell>
          <cell r="I87">
            <v>54952.869999999995</v>
          </cell>
        </row>
        <row r="88">
          <cell r="A88" t="str">
            <v>24000-132500</v>
          </cell>
          <cell r="B88" t="str">
            <v>FSE-FORTE</v>
          </cell>
          <cell r="C88" t="str">
            <v>Morrison Supply Company</v>
          </cell>
          <cell r="D88">
            <v>24883.449999999993</v>
          </cell>
          <cell r="E88">
            <v>25077.199999999993</v>
          </cell>
          <cell r="F88">
            <v>7128.1599999999989</v>
          </cell>
          <cell r="G88">
            <v>7128.1599999999989</v>
          </cell>
          <cell r="H88">
            <v>32011.609999999993</v>
          </cell>
          <cell r="I88">
            <v>32205.359999999993</v>
          </cell>
        </row>
        <row r="89">
          <cell r="A89" t="str">
            <v>24000-137262</v>
          </cell>
          <cell r="B89" t="str">
            <v>FSS-KSS</v>
          </cell>
          <cell r="C89" t="str">
            <v>ELEGANT ADDITION</v>
          </cell>
          <cell r="D89">
            <v>27779.400000000009</v>
          </cell>
          <cell r="E89">
            <v>28755.050000000014</v>
          </cell>
          <cell r="F89">
            <v>3609.17</v>
          </cell>
          <cell r="G89">
            <v>3804.1800000000003</v>
          </cell>
          <cell r="H89">
            <v>31388.570000000007</v>
          </cell>
          <cell r="I89">
            <v>32559.230000000014</v>
          </cell>
        </row>
        <row r="90">
          <cell r="A90" t="str">
            <v>24000-140908</v>
          </cell>
          <cell r="B90" t="str">
            <v>FSP-FORTE</v>
          </cell>
          <cell r="C90" t="str">
            <v>WESTERN NEVADA SUPPLY COMPANY</v>
          </cell>
          <cell r="D90">
            <v>118843.04000000021</v>
          </cell>
          <cell r="E90">
            <v>118843.04000000021</v>
          </cell>
          <cell r="F90">
            <v>5346.4599999999991</v>
          </cell>
          <cell r="G90">
            <v>5346.4599999999991</v>
          </cell>
          <cell r="H90">
            <v>124189.5000000002</v>
          </cell>
          <cell r="I90">
            <v>124189.5000000002</v>
          </cell>
        </row>
        <row r="91">
          <cell r="A91" t="str">
            <v>24000-141230</v>
          </cell>
          <cell r="B91" t="str">
            <v>HAJOCA</v>
          </cell>
          <cell r="C91" t="str">
            <v>Hajoca MID</v>
          </cell>
          <cell r="D91">
            <v>111014.10000000017</v>
          </cell>
          <cell r="E91">
            <v>133977.08000000016</v>
          </cell>
          <cell r="F91">
            <v>2819.1499999999992</v>
          </cell>
          <cell r="G91">
            <v>2819.1499999999992</v>
          </cell>
          <cell r="H91">
            <v>113833.25000000016</v>
          </cell>
          <cell r="I91">
            <v>136796.23000000016</v>
          </cell>
        </row>
        <row r="92">
          <cell r="A92" t="str">
            <v>24000-141231</v>
          </cell>
          <cell r="B92" t="str">
            <v>HAJOCA</v>
          </cell>
          <cell r="C92" t="str">
            <v>Hajoca Mountain</v>
          </cell>
          <cell r="D92">
            <v>66466.080000000045</v>
          </cell>
          <cell r="E92">
            <v>67931.58000000006</v>
          </cell>
          <cell r="F92">
            <v>11272.43</v>
          </cell>
          <cell r="G92">
            <v>11272.43</v>
          </cell>
          <cell r="H92">
            <v>77738.510000000038</v>
          </cell>
          <cell r="I92">
            <v>79204.010000000068</v>
          </cell>
        </row>
        <row r="93">
          <cell r="A93" t="str">
            <v>24000-141232</v>
          </cell>
          <cell r="B93" t="str">
            <v>HAJOCA</v>
          </cell>
          <cell r="C93" t="str">
            <v>Hajoca Pacific</v>
          </cell>
          <cell r="D93">
            <v>24543.240000000005</v>
          </cell>
          <cell r="E93">
            <v>25251.740000000005</v>
          </cell>
          <cell r="F93">
            <v>6138.94</v>
          </cell>
          <cell r="G93">
            <v>6138.94</v>
          </cell>
          <cell r="H93">
            <v>30682.180000000004</v>
          </cell>
          <cell r="I93">
            <v>31390.680000000004</v>
          </cell>
        </row>
        <row r="94">
          <cell r="A94" t="str">
            <v>24000-142877</v>
          </cell>
          <cell r="B94" t="str">
            <v>TOPAZK55</v>
          </cell>
          <cell r="C94" t="str">
            <v>SCHUMACHER &amp; SEILER INC</v>
          </cell>
          <cell r="D94">
            <v>3852</v>
          </cell>
          <cell r="E94">
            <v>3852</v>
          </cell>
          <cell r="F94">
            <v>0</v>
          </cell>
          <cell r="G94">
            <v>0</v>
          </cell>
          <cell r="H94">
            <v>0</v>
          </cell>
          <cell r="I94">
            <v>3852</v>
          </cell>
        </row>
        <row r="95">
          <cell r="A95" t="str">
            <v>24000-148635</v>
          </cell>
          <cell r="B95" t="str">
            <v>FDT-KSP</v>
          </cell>
          <cell r="C95" t="str">
            <v>ULTRA DESIGN CENTER</v>
          </cell>
          <cell r="D95">
            <v>375152.94000000029</v>
          </cell>
          <cell r="E95">
            <v>375152.94000000029</v>
          </cell>
          <cell r="F95">
            <v>102010.94000000002</v>
          </cell>
          <cell r="G95">
            <v>102010.94000000002</v>
          </cell>
          <cell r="H95">
            <v>477163.8800000003</v>
          </cell>
          <cell r="I95">
            <v>477163.8800000003</v>
          </cell>
        </row>
        <row r="96">
          <cell r="A96" t="str">
            <v>24000-151584</v>
          </cell>
          <cell r="B96" t="str">
            <v>KS-STD</v>
          </cell>
          <cell r="C96" t="str">
            <v>NATTY CO -</v>
          </cell>
          <cell r="D96">
            <v>1344.49</v>
          </cell>
          <cell r="E96">
            <v>1344.49</v>
          </cell>
          <cell r="F96">
            <v>0</v>
          </cell>
          <cell r="G96">
            <v>0</v>
          </cell>
          <cell r="H96">
            <v>0</v>
          </cell>
          <cell r="I96">
            <v>1344.49</v>
          </cell>
        </row>
        <row r="97">
          <cell r="A97" t="str">
            <v>24000-151586</v>
          </cell>
          <cell r="B97" t="str">
            <v>FSS-FORTE</v>
          </cell>
          <cell r="C97" t="str">
            <v>NICKLAS SUPPLY INC</v>
          </cell>
          <cell r="D97">
            <v>32236.669999999991</v>
          </cell>
          <cell r="E97">
            <v>33298.67</v>
          </cell>
          <cell r="F97">
            <v>0</v>
          </cell>
          <cell r="G97">
            <v>0</v>
          </cell>
          <cell r="H97">
            <v>0</v>
          </cell>
          <cell r="I97">
            <v>33298.67</v>
          </cell>
        </row>
        <row r="98">
          <cell r="A98" t="str">
            <v>24000-161450</v>
          </cell>
          <cell r="B98" t="str">
            <v>FSS-KSS</v>
          </cell>
          <cell r="C98" t="str">
            <v>Poggenpohl US - LA</v>
          </cell>
          <cell r="D98">
            <v>13514.319999999994</v>
          </cell>
          <cell r="E98">
            <v>13514.319999999994</v>
          </cell>
          <cell r="F98">
            <v>1197.19</v>
          </cell>
          <cell r="G98">
            <v>1197.19</v>
          </cell>
          <cell r="H98">
            <v>14711.509999999995</v>
          </cell>
          <cell r="I98">
            <v>14711.509999999995</v>
          </cell>
        </row>
        <row r="99">
          <cell r="A99" t="str">
            <v>24000-163359</v>
          </cell>
          <cell r="B99" t="str">
            <v>FS-PREMIER</v>
          </cell>
          <cell r="C99" t="str">
            <v>UNITED SUPPLY - USCO INC</v>
          </cell>
          <cell r="D99">
            <v>96361.349999999977</v>
          </cell>
          <cell r="E99">
            <v>96361.349999999977</v>
          </cell>
          <cell r="F99">
            <v>0</v>
          </cell>
          <cell r="G99">
            <v>0</v>
          </cell>
          <cell r="H99">
            <v>0</v>
          </cell>
          <cell r="I99">
            <v>96361.349999999977</v>
          </cell>
        </row>
        <row r="100">
          <cell r="A100" t="str">
            <v>24000-165784</v>
          </cell>
          <cell r="B100" t="str">
            <v>FD-DIAMOND</v>
          </cell>
          <cell r="C100" t="str">
            <v>PINNACLE EXPRESS</v>
          </cell>
          <cell r="D100">
            <v>695834.18999999482</v>
          </cell>
          <cell r="E100">
            <v>769573.51999999338</v>
          </cell>
          <cell r="F100">
            <v>44.83</v>
          </cell>
          <cell r="G100">
            <v>44.83</v>
          </cell>
          <cell r="H100">
            <v>695879.01999999478</v>
          </cell>
          <cell r="I100">
            <v>769618.34999999334</v>
          </cell>
        </row>
        <row r="101">
          <cell r="A101" t="str">
            <v>24000-171974</v>
          </cell>
          <cell r="B101" t="str">
            <v>TOPAZK4275</v>
          </cell>
          <cell r="C101" t="str">
            <v>WT WEAVER &amp; SONS INC</v>
          </cell>
          <cell r="D101">
            <v>8545.1600000000017</v>
          </cell>
          <cell r="E101">
            <v>8545.1600000000017</v>
          </cell>
          <cell r="F101">
            <v>2686.83</v>
          </cell>
          <cell r="G101">
            <v>2686.83</v>
          </cell>
          <cell r="H101">
            <v>11231.990000000002</v>
          </cell>
          <cell r="I101">
            <v>11231.990000000002</v>
          </cell>
        </row>
        <row r="102">
          <cell r="A102" t="str">
            <v>24000-172194</v>
          </cell>
          <cell r="B102" t="str">
            <v>TOPAZK4275</v>
          </cell>
          <cell r="C102" t="str">
            <v>UNION HARDWARE</v>
          </cell>
          <cell r="D102">
            <v>2605.9499999999998</v>
          </cell>
          <cell r="E102">
            <v>2605.9499999999998</v>
          </cell>
          <cell r="F102">
            <v>16689.239999999991</v>
          </cell>
          <cell r="G102">
            <v>16689.239999999991</v>
          </cell>
          <cell r="H102">
            <v>19295.189999999991</v>
          </cell>
          <cell r="I102">
            <v>19295.189999999991</v>
          </cell>
        </row>
        <row r="103">
          <cell r="A103" t="str">
            <v>24000-181000</v>
          </cell>
          <cell r="B103" t="str">
            <v>FSS-FORTE</v>
          </cell>
          <cell r="C103" t="str">
            <v>Reback's Plbg N Things</v>
          </cell>
          <cell r="D103">
            <v>25502.909999999996</v>
          </cell>
          <cell r="E103">
            <v>25502.909999999978</v>
          </cell>
          <cell r="F103">
            <v>35931.180000000022</v>
          </cell>
          <cell r="G103">
            <v>35931.180000000022</v>
          </cell>
          <cell r="H103">
            <v>61434.090000000018</v>
          </cell>
          <cell r="I103">
            <v>61434.09</v>
          </cell>
        </row>
        <row r="104">
          <cell r="A104" t="str">
            <v>24000-185170</v>
          </cell>
          <cell r="B104" t="str">
            <v>FSE-FORTE</v>
          </cell>
          <cell r="C104" t="str">
            <v>SIMONS HARDWARE &amp; BATH LLC</v>
          </cell>
          <cell r="D104">
            <v>239478.83000000039</v>
          </cell>
          <cell r="E104">
            <v>239478.83000000039</v>
          </cell>
          <cell r="F104">
            <v>28273.429999999993</v>
          </cell>
          <cell r="G104">
            <v>28273.429999999993</v>
          </cell>
          <cell r="H104">
            <v>267752.26000000036</v>
          </cell>
          <cell r="I104">
            <v>267752.26000000036</v>
          </cell>
        </row>
        <row r="105">
          <cell r="A105" t="str">
            <v>24000-185728</v>
          </cell>
          <cell r="B105" t="str">
            <v>AMAZON</v>
          </cell>
          <cell r="C105" t="str">
            <v>AMAZON.COM LLC</v>
          </cell>
          <cell r="D105">
            <v>-2675.1699999999996</v>
          </cell>
          <cell r="E105">
            <v>-2675.1699999999996</v>
          </cell>
          <cell r="F105">
            <v>0</v>
          </cell>
          <cell r="G105">
            <v>0</v>
          </cell>
          <cell r="H105">
            <v>0</v>
          </cell>
          <cell r="I105">
            <v>-2675.1699999999996</v>
          </cell>
        </row>
        <row r="106">
          <cell r="A106" t="str">
            <v>24000-186827</v>
          </cell>
          <cell r="B106" t="str">
            <v>FS-STD</v>
          </cell>
          <cell r="C106" t="str">
            <v>CERTIFIED KITCHENS INC</v>
          </cell>
          <cell r="D106">
            <v>21566.449999999979</v>
          </cell>
          <cell r="E106">
            <v>21566.449999999979</v>
          </cell>
          <cell r="F106">
            <v>0</v>
          </cell>
          <cell r="G106">
            <v>0</v>
          </cell>
          <cell r="H106">
            <v>0</v>
          </cell>
          <cell r="I106">
            <v>21566.449999999979</v>
          </cell>
        </row>
        <row r="107">
          <cell r="A107" t="str">
            <v>24000-187591</v>
          </cell>
          <cell r="B107" t="str">
            <v>ACEHDWR</v>
          </cell>
          <cell r="C107" t="str">
            <v>Ace Hardware</v>
          </cell>
          <cell r="D107">
            <v>639854.28999999992</v>
          </cell>
          <cell r="E107">
            <v>639854.28999999992</v>
          </cell>
          <cell r="F107">
            <v>0</v>
          </cell>
          <cell r="G107">
            <v>0</v>
          </cell>
          <cell r="H107">
            <v>0</v>
          </cell>
          <cell r="I107">
            <v>639854.28999999992</v>
          </cell>
        </row>
        <row r="108">
          <cell r="A108" t="str">
            <v>24000-187977</v>
          </cell>
          <cell r="B108" t="str">
            <v>FSS-FORTE</v>
          </cell>
          <cell r="C108" t="str">
            <v>THE PLUMBING PLACE</v>
          </cell>
          <cell r="D108">
            <v>51364.460000000065</v>
          </cell>
          <cell r="E108">
            <v>51364.460000000065</v>
          </cell>
          <cell r="F108">
            <v>9021.5400000000045</v>
          </cell>
          <cell r="G108">
            <v>9021.5400000000045</v>
          </cell>
          <cell r="H108">
            <v>60386.000000000073</v>
          </cell>
          <cell r="I108">
            <v>60386.000000000073</v>
          </cell>
        </row>
        <row r="109">
          <cell r="A109" t="str">
            <v>24000-188427</v>
          </cell>
          <cell r="B109" t="str">
            <v>FSS-FORTE</v>
          </cell>
          <cell r="C109" t="str">
            <v>DELAWARE VALLEY PLMG SUPPLY</v>
          </cell>
          <cell r="D109">
            <v>30451.319999999989</v>
          </cell>
          <cell r="E109">
            <v>30451.319999999989</v>
          </cell>
          <cell r="F109">
            <v>1338.53</v>
          </cell>
          <cell r="G109">
            <v>1338.53</v>
          </cell>
          <cell r="H109">
            <v>31789.849999999988</v>
          </cell>
          <cell r="I109">
            <v>31789.849999999988</v>
          </cell>
        </row>
        <row r="110">
          <cell r="A110" t="str">
            <v>24000-189404</v>
          </cell>
          <cell r="B110" t="str">
            <v>PINNACLE</v>
          </cell>
          <cell r="C110" t="str">
            <v>Pinnacle Sales Group</v>
          </cell>
          <cell r="D110">
            <v>965.56999999999994</v>
          </cell>
          <cell r="E110">
            <v>860.36999999999989</v>
          </cell>
          <cell r="F110">
            <v>0</v>
          </cell>
          <cell r="G110">
            <v>0</v>
          </cell>
          <cell r="H110">
            <v>0</v>
          </cell>
          <cell r="I110">
            <v>860.36999999999989</v>
          </cell>
        </row>
        <row r="111">
          <cell r="A111" t="str">
            <v>24000-189660</v>
          </cell>
          <cell r="B111" t="str">
            <v>FSS-KSS</v>
          </cell>
          <cell r="C111" t="str">
            <v>BEESON DECORATIVE HARDWARE</v>
          </cell>
          <cell r="D111">
            <v>31625.369999999995</v>
          </cell>
          <cell r="E111">
            <v>31625.369999999995</v>
          </cell>
          <cell r="F111">
            <v>1445.86</v>
          </cell>
          <cell r="G111">
            <v>1445.86</v>
          </cell>
          <cell r="H111">
            <v>33071.229999999996</v>
          </cell>
          <cell r="I111">
            <v>33071.229999999996</v>
          </cell>
        </row>
        <row r="112">
          <cell r="A112" t="str">
            <v>24000-190275</v>
          </cell>
          <cell r="B112" t="str">
            <v>FSE-FORTE</v>
          </cell>
          <cell r="C112" t="str">
            <v>Meyer Plumbing Supply</v>
          </cell>
          <cell r="D112">
            <v>64002.000000000022</v>
          </cell>
          <cell r="E112">
            <v>64002.000000000022</v>
          </cell>
          <cell r="F112">
            <v>10446.15</v>
          </cell>
          <cell r="G112">
            <v>10446.15</v>
          </cell>
          <cell r="H112">
            <v>74448.150000000023</v>
          </cell>
          <cell r="I112">
            <v>74448.150000000023</v>
          </cell>
        </row>
        <row r="113">
          <cell r="A113" t="str">
            <v>24000-191248</v>
          </cell>
          <cell r="B113" t="str">
            <v>FSP-KSS</v>
          </cell>
          <cell r="C113" t="str">
            <v>GENERAL PLUMBING SUPPLY</v>
          </cell>
          <cell r="D113">
            <v>54279.120000000032</v>
          </cell>
          <cell r="E113">
            <v>54279.120000000032</v>
          </cell>
          <cell r="F113">
            <v>46.17</v>
          </cell>
          <cell r="G113">
            <v>46.17</v>
          </cell>
          <cell r="H113">
            <v>54325.29000000003</v>
          </cell>
          <cell r="I113">
            <v>54325.29000000003</v>
          </cell>
        </row>
        <row r="114">
          <cell r="A114" t="str">
            <v>24000-191300</v>
          </cell>
          <cell r="B114" t="str">
            <v>FSE-FORTE</v>
          </cell>
          <cell r="C114" t="str">
            <v>Snyder Diamond Santa M</v>
          </cell>
          <cell r="D114">
            <v>31732.189999999984</v>
          </cell>
          <cell r="E114">
            <v>36871.689999999988</v>
          </cell>
          <cell r="F114">
            <v>136121.06000000017</v>
          </cell>
          <cell r="G114">
            <v>138302.24000000014</v>
          </cell>
          <cell r="H114">
            <v>167853.25000000015</v>
          </cell>
          <cell r="I114">
            <v>175173.93000000011</v>
          </cell>
        </row>
        <row r="115">
          <cell r="A115" t="str">
            <v>24000-191400</v>
          </cell>
          <cell r="B115" t="str">
            <v>FSS-KSS</v>
          </cell>
          <cell r="C115" t="str">
            <v>Yengle Enterprises Inc.</v>
          </cell>
          <cell r="D115">
            <v>1176.5500000000002</v>
          </cell>
          <cell r="E115">
            <v>2611.8999999999992</v>
          </cell>
          <cell r="F115">
            <v>3270.3799999999997</v>
          </cell>
          <cell r="G115">
            <v>3270.3799999999997</v>
          </cell>
          <cell r="H115">
            <v>4446.93</v>
          </cell>
          <cell r="I115">
            <v>5882.2799999999988</v>
          </cell>
        </row>
        <row r="116">
          <cell r="A116" t="str">
            <v>24000-194836</v>
          </cell>
          <cell r="B116" t="str">
            <v>FS-STD</v>
          </cell>
          <cell r="C116" t="str">
            <v>PROSOURCE - SOUTHEAST</v>
          </cell>
          <cell r="D116">
            <v>16072.17</v>
          </cell>
          <cell r="E116">
            <v>16072.17</v>
          </cell>
          <cell r="F116">
            <v>0</v>
          </cell>
          <cell r="G116">
            <v>0</v>
          </cell>
          <cell r="H116">
            <v>0</v>
          </cell>
          <cell r="I116">
            <v>16072.17</v>
          </cell>
        </row>
        <row r="117">
          <cell r="A117" t="str">
            <v>24000-196807</v>
          </cell>
          <cell r="B117" t="str">
            <v>TRUVAL</v>
          </cell>
          <cell r="C117" t="str">
            <v>True Value</v>
          </cell>
          <cell r="D117">
            <v>19790.250000000004</v>
          </cell>
          <cell r="E117">
            <v>19790.250000000004</v>
          </cell>
          <cell r="F117">
            <v>0</v>
          </cell>
          <cell r="G117">
            <v>0</v>
          </cell>
          <cell r="H117">
            <v>0</v>
          </cell>
          <cell r="I117">
            <v>19790.250000000004</v>
          </cell>
        </row>
        <row r="118">
          <cell r="A118" t="str">
            <v>24000-201050</v>
          </cell>
          <cell r="B118" t="str">
            <v>FSP-KDD</v>
          </cell>
          <cell r="C118" t="str">
            <v>The Faucet Shoppe</v>
          </cell>
          <cell r="D118">
            <v>106709.79000000002</v>
          </cell>
          <cell r="E118">
            <v>106709.7900000002</v>
          </cell>
          <cell r="F118">
            <v>138832.2899999998</v>
          </cell>
          <cell r="G118">
            <v>138832.2899999998</v>
          </cell>
          <cell r="H118">
            <v>245542.07999999984</v>
          </cell>
          <cell r="I118">
            <v>245542.08000000002</v>
          </cell>
        </row>
        <row r="119">
          <cell r="A119" t="str">
            <v>24000-201461</v>
          </cell>
          <cell r="B119" t="str">
            <v>FSP-KSS</v>
          </cell>
          <cell r="C119" t="str">
            <v>MOLUFS SUPPLY CO INC</v>
          </cell>
          <cell r="D119">
            <v>43559.34</v>
          </cell>
          <cell r="E119">
            <v>43559.34</v>
          </cell>
          <cell r="F119">
            <v>1066.9699999999998</v>
          </cell>
          <cell r="G119">
            <v>1066.9699999999998</v>
          </cell>
          <cell r="H119">
            <v>44626.31</v>
          </cell>
          <cell r="I119">
            <v>44626.31</v>
          </cell>
        </row>
        <row r="120">
          <cell r="A120" t="str">
            <v>24000-201500</v>
          </cell>
          <cell r="B120" t="str">
            <v>FSE-KSE</v>
          </cell>
          <cell r="C120" t="str">
            <v>The Plumbery - Sacramento</v>
          </cell>
          <cell r="D120">
            <v>272390.90000000026</v>
          </cell>
          <cell r="E120">
            <v>276291.25000000035</v>
          </cell>
          <cell r="F120">
            <v>44610.630000000041</v>
          </cell>
          <cell r="G120">
            <v>44610.630000000041</v>
          </cell>
          <cell r="H120">
            <v>317001.53000000032</v>
          </cell>
          <cell r="I120">
            <v>320901.88000000041</v>
          </cell>
        </row>
        <row r="121">
          <cell r="A121" t="str">
            <v>24000-202084</v>
          </cell>
          <cell r="B121" t="str">
            <v>SILVER</v>
          </cell>
          <cell r="C121" t="str">
            <v>MISSOURI EQUIPMENT COMPANY</v>
          </cell>
          <cell r="D121">
            <v>0</v>
          </cell>
          <cell r="E121">
            <v>0</v>
          </cell>
          <cell r="F121">
            <v>0</v>
          </cell>
          <cell r="G121">
            <v>0</v>
          </cell>
          <cell r="H121">
            <v>0</v>
          </cell>
          <cell r="I121">
            <v>0</v>
          </cell>
        </row>
        <row r="122">
          <cell r="A122" t="str">
            <v>24000-202200</v>
          </cell>
          <cell r="B122" t="str">
            <v>FSS-KSS</v>
          </cell>
          <cell r="C122" t="str">
            <v>TKO Associates</v>
          </cell>
          <cell r="D122">
            <v>8857.6499999999978</v>
          </cell>
          <cell r="E122">
            <v>8857.6499999999978</v>
          </cell>
          <cell r="F122">
            <v>1402.82</v>
          </cell>
          <cell r="G122">
            <v>1711.57</v>
          </cell>
          <cell r="H122">
            <v>10260.469999999998</v>
          </cell>
          <cell r="I122">
            <v>10569.219999999998</v>
          </cell>
        </row>
        <row r="123">
          <cell r="A123" t="str">
            <v>24000-202645</v>
          </cell>
          <cell r="B123" t="str">
            <v>HOMEDEPOT</v>
          </cell>
          <cell r="C123" t="str">
            <v>Home Depot</v>
          </cell>
          <cell r="D123">
            <v>429808.87999999733</v>
          </cell>
          <cell r="E123">
            <v>429808.87999999733</v>
          </cell>
          <cell r="F123">
            <v>0</v>
          </cell>
          <cell r="G123">
            <v>0</v>
          </cell>
          <cell r="H123">
            <v>0</v>
          </cell>
          <cell r="I123">
            <v>429808.87999999733</v>
          </cell>
        </row>
        <row r="124">
          <cell r="A124" t="str">
            <v>24000-203646</v>
          </cell>
          <cell r="B124" t="str">
            <v>FSS-KSS</v>
          </cell>
          <cell r="C124" t="str">
            <v>ARTISTIC HARDWARE</v>
          </cell>
          <cell r="D124">
            <v>38771.930000000008</v>
          </cell>
          <cell r="E124">
            <v>38771.930000000008</v>
          </cell>
          <cell r="F124">
            <v>6823.3600000000006</v>
          </cell>
          <cell r="G124">
            <v>6823.3600000000006</v>
          </cell>
          <cell r="H124">
            <v>45595.290000000008</v>
          </cell>
          <cell r="I124">
            <v>45595.290000000008</v>
          </cell>
        </row>
        <row r="125">
          <cell r="A125" t="str">
            <v>24000-205529</v>
          </cell>
          <cell r="B125" t="str">
            <v>FS-STD</v>
          </cell>
          <cell r="C125" t="str">
            <v>MIDWEST TILE MARBLE &amp; GRANITE</v>
          </cell>
          <cell r="D125">
            <v>18770.150000000001</v>
          </cell>
          <cell r="E125">
            <v>18770.150000000001</v>
          </cell>
          <cell r="F125">
            <v>0</v>
          </cell>
          <cell r="G125">
            <v>0</v>
          </cell>
          <cell r="H125">
            <v>0</v>
          </cell>
          <cell r="I125">
            <v>18770.150000000001</v>
          </cell>
        </row>
        <row r="126">
          <cell r="A126" t="str">
            <v>24000-208774</v>
          </cell>
          <cell r="B126" t="str">
            <v>FDD-KDT</v>
          </cell>
          <cell r="C126" t="str">
            <v>PACIFIC SALES</v>
          </cell>
          <cell r="D126">
            <v>644370.44999999797</v>
          </cell>
          <cell r="E126">
            <v>644370.44999999797</v>
          </cell>
          <cell r="F126">
            <v>183012.94000000021</v>
          </cell>
          <cell r="G126">
            <v>183012.94000000021</v>
          </cell>
          <cell r="H126">
            <v>827383.38999999815</v>
          </cell>
          <cell r="I126">
            <v>827383.38999999815</v>
          </cell>
        </row>
        <row r="127">
          <cell r="A127" t="str">
            <v>24000-209355</v>
          </cell>
          <cell r="B127" t="str">
            <v>FS-STD</v>
          </cell>
          <cell r="C127" t="str">
            <v>SPS Companies, Inc.</v>
          </cell>
          <cell r="D127">
            <v>3875.5100000000007</v>
          </cell>
          <cell r="E127">
            <v>4189.01</v>
          </cell>
          <cell r="F127">
            <v>0</v>
          </cell>
          <cell r="G127">
            <v>0</v>
          </cell>
          <cell r="H127">
            <v>0</v>
          </cell>
          <cell r="I127">
            <v>4189.01</v>
          </cell>
        </row>
        <row r="128">
          <cell r="A128" t="str">
            <v>24000-222983</v>
          </cell>
          <cell r="B128" t="str">
            <v>FSP-FORTE</v>
          </cell>
          <cell r="C128" t="str">
            <v>MOUNTAIN LAND DESIGN</v>
          </cell>
          <cell r="D128">
            <v>56525.780000000006</v>
          </cell>
          <cell r="E128">
            <v>56525.780000000006</v>
          </cell>
          <cell r="F128">
            <v>11141.860000000002</v>
          </cell>
          <cell r="G128">
            <v>11141.860000000002</v>
          </cell>
          <cell r="H128">
            <v>67667.640000000014</v>
          </cell>
          <cell r="I128">
            <v>67667.640000000014</v>
          </cell>
        </row>
        <row r="129">
          <cell r="A129" t="str">
            <v>24000-223204</v>
          </cell>
          <cell r="B129" t="str">
            <v>FDD-KDT</v>
          </cell>
          <cell r="C129" t="str">
            <v>UTICA AVENUE PLUMBING SUPPLY</v>
          </cell>
          <cell r="D129">
            <v>446728.29999999987</v>
          </cell>
          <cell r="E129">
            <v>467911.5499999997</v>
          </cell>
          <cell r="F129">
            <v>58640.160000000018</v>
          </cell>
          <cell r="G129">
            <v>58640.160000000018</v>
          </cell>
          <cell r="H129">
            <v>505368.4599999999</v>
          </cell>
          <cell r="I129">
            <v>526551.70999999973</v>
          </cell>
        </row>
        <row r="130">
          <cell r="A130" t="str">
            <v>24000-223913</v>
          </cell>
          <cell r="B130" t="str">
            <v>QUARTZ</v>
          </cell>
          <cell r="C130" t="str">
            <v>InterArchitectural Products</v>
          </cell>
          <cell r="D130">
            <v>14120.169999999996</v>
          </cell>
          <cell r="E130">
            <v>14120.169999999996</v>
          </cell>
          <cell r="F130">
            <v>143.78</v>
          </cell>
          <cell r="G130">
            <v>143.78</v>
          </cell>
          <cell r="H130">
            <v>14263.949999999997</v>
          </cell>
          <cell r="I130">
            <v>14263.949999999997</v>
          </cell>
        </row>
        <row r="131">
          <cell r="A131" t="str">
            <v>24000-223915</v>
          </cell>
          <cell r="B131" t="str">
            <v>QUARTZ</v>
          </cell>
          <cell r="C131" t="str">
            <v>FRANKLIN JAMES COMPANY</v>
          </cell>
          <cell r="D131">
            <v>2507.4</v>
          </cell>
          <cell r="E131">
            <v>2507.4</v>
          </cell>
          <cell r="F131">
            <v>47.39</v>
          </cell>
          <cell r="G131">
            <v>47.39</v>
          </cell>
          <cell r="H131">
            <v>2554.79</v>
          </cell>
          <cell r="I131">
            <v>2554.79</v>
          </cell>
        </row>
        <row r="132">
          <cell r="A132" t="str">
            <v>24000-228489</v>
          </cell>
          <cell r="B132" t="str">
            <v>FSE-KSP</v>
          </cell>
          <cell r="C132" t="str">
            <v>EXCEL PLBG SUPPLY &amp; SHOWROOM</v>
          </cell>
          <cell r="D132">
            <v>178329.9200000001</v>
          </cell>
          <cell r="E132">
            <v>199664.9200000003</v>
          </cell>
          <cell r="F132">
            <v>39404.920000000006</v>
          </cell>
          <cell r="G132">
            <v>39404.920000000006</v>
          </cell>
          <cell r="H132">
            <v>217734.84000000011</v>
          </cell>
          <cell r="I132">
            <v>239069.84000000032</v>
          </cell>
        </row>
        <row r="133">
          <cell r="A133" t="str">
            <v>24000-232375</v>
          </cell>
          <cell r="B133" t="str">
            <v>FSS-KSJ</v>
          </cell>
          <cell r="C133" t="str">
            <v>Williamsburg Supreme</v>
          </cell>
          <cell r="D133">
            <v>12568.41</v>
          </cell>
          <cell r="E133">
            <v>12568.41</v>
          </cell>
          <cell r="F133">
            <v>7293.95</v>
          </cell>
          <cell r="G133">
            <v>7293.95</v>
          </cell>
          <cell r="H133">
            <v>19862.36</v>
          </cell>
          <cell r="I133">
            <v>19862.36</v>
          </cell>
        </row>
        <row r="134">
          <cell r="A134" t="str">
            <v>24000-236419</v>
          </cell>
          <cell r="B134" t="str">
            <v>FSS-KSS</v>
          </cell>
          <cell r="C134" t="str">
            <v>ACERO BELLA</v>
          </cell>
          <cell r="D134">
            <v>6101.4000000000005</v>
          </cell>
          <cell r="E134">
            <v>6101.4000000000005</v>
          </cell>
          <cell r="F134">
            <v>1000.37</v>
          </cell>
          <cell r="G134">
            <v>1000.37</v>
          </cell>
          <cell r="H134">
            <v>7101.77</v>
          </cell>
          <cell r="I134">
            <v>7101.77</v>
          </cell>
        </row>
        <row r="135">
          <cell r="A135" t="str">
            <v>24000-236942</v>
          </cell>
          <cell r="B135" t="str">
            <v>FS-STD</v>
          </cell>
          <cell r="C135" t="str">
            <v>GUILLENS ENTERPRISE</v>
          </cell>
          <cell r="D135">
            <v>10015.190000000004</v>
          </cell>
          <cell r="E135">
            <v>10015.190000000004</v>
          </cell>
          <cell r="F135">
            <v>378.72</v>
          </cell>
          <cell r="G135">
            <v>378.72</v>
          </cell>
          <cell r="H135">
            <v>10393.910000000003</v>
          </cell>
          <cell r="I135">
            <v>10393.910000000003</v>
          </cell>
        </row>
        <row r="136">
          <cell r="A136" t="str">
            <v>24000-237506</v>
          </cell>
          <cell r="B136" t="str">
            <v>FS-STD</v>
          </cell>
          <cell r="C136" t="str">
            <v>CRESCENT SUPPLY</v>
          </cell>
          <cell r="D136">
            <v>10472.740000000002</v>
          </cell>
          <cell r="E136">
            <v>10472.740000000002</v>
          </cell>
          <cell r="F136">
            <v>0</v>
          </cell>
          <cell r="G136">
            <v>0</v>
          </cell>
          <cell r="H136">
            <v>0</v>
          </cell>
          <cell r="I136">
            <v>10472.740000000002</v>
          </cell>
        </row>
        <row r="137">
          <cell r="A137" t="str">
            <v>24000-240658</v>
          </cell>
          <cell r="B137" t="str">
            <v>FS-JOURNEY</v>
          </cell>
          <cell r="C137" t="str">
            <v>DON'S APPLIANCES LTD</v>
          </cell>
          <cell r="D137">
            <v>266400.8600000001</v>
          </cell>
          <cell r="E137">
            <v>269672.36</v>
          </cell>
          <cell r="F137">
            <v>27.95</v>
          </cell>
          <cell r="G137">
            <v>1081.25</v>
          </cell>
          <cell r="H137">
            <v>266428.81000000011</v>
          </cell>
          <cell r="I137">
            <v>270753.61</v>
          </cell>
        </row>
        <row r="138">
          <cell r="A138" t="str">
            <v>24000-241828</v>
          </cell>
          <cell r="B138" t="str">
            <v>FD-DIAMOND</v>
          </cell>
          <cell r="C138" t="str">
            <v>DECOR PLANET</v>
          </cell>
          <cell r="D138">
            <v>801203.15999999538</v>
          </cell>
          <cell r="E138">
            <v>801203.15999999538</v>
          </cell>
          <cell r="F138">
            <v>51880.960000000021</v>
          </cell>
          <cell r="G138">
            <v>51880.960000000021</v>
          </cell>
          <cell r="H138">
            <v>853084.11999999546</v>
          </cell>
          <cell r="I138">
            <v>853084.11999999546</v>
          </cell>
        </row>
        <row r="139">
          <cell r="A139" t="str">
            <v>24000-242882</v>
          </cell>
          <cell r="B139" t="str">
            <v>FSS-KSS</v>
          </cell>
          <cell r="C139" t="str">
            <v>DECORATORS PLUMBING</v>
          </cell>
          <cell r="D139">
            <v>39526.700000000004</v>
          </cell>
          <cell r="E139">
            <v>39745.450000000012</v>
          </cell>
          <cell r="F139">
            <v>14121.62</v>
          </cell>
          <cell r="G139">
            <v>14364.62</v>
          </cell>
          <cell r="H139">
            <v>53648.320000000007</v>
          </cell>
          <cell r="I139">
            <v>54110.070000000014</v>
          </cell>
        </row>
        <row r="140">
          <cell r="A140" t="str">
            <v>24000-923875</v>
          </cell>
          <cell r="B140" t="str">
            <v>FSS-FORTE</v>
          </cell>
          <cell r="C140" t="str">
            <v>KBS, LLC</v>
          </cell>
          <cell r="D140">
            <v>14043.439999999999</v>
          </cell>
          <cell r="E140">
            <v>14076.439999999999</v>
          </cell>
          <cell r="F140">
            <v>1606.24</v>
          </cell>
          <cell r="G140">
            <v>1606.24</v>
          </cell>
          <cell r="H140">
            <v>15649.679999999998</v>
          </cell>
          <cell r="I140">
            <v>15682.679999999998</v>
          </cell>
        </row>
        <row r="141">
          <cell r="A141" t="str">
            <v>24000-923877</v>
          </cell>
          <cell r="B141" t="str">
            <v>FSP-KSS</v>
          </cell>
          <cell r="C141" t="str">
            <v>Bender Plumbing Supplies</v>
          </cell>
          <cell r="D141">
            <v>101330.56999999996</v>
          </cell>
          <cell r="E141">
            <v>102859.82</v>
          </cell>
          <cell r="F141">
            <v>10730.51</v>
          </cell>
          <cell r="G141">
            <v>11036.76</v>
          </cell>
          <cell r="H141">
            <v>112061.07999999996</v>
          </cell>
          <cell r="I141">
            <v>113896.58</v>
          </cell>
        </row>
        <row r="142">
          <cell r="A142" t="str">
            <v>24000-923951</v>
          </cell>
          <cell r="B142" t="str">
            <v>FS-STD</v>
          </cell>
          <cell r="C142" t="str">
            <v>Penco Corporation</v>
          </cell>
          <cell r="D142">
            <v>28990.51</v>
          </cell>
          <cell r="E142">
            <v>28990.51</v>
          </cell>
          <cell r="F142">
            <v>0</v>
          </cell>
          <cell r="G142">
            <v>0</v>
          </cell>
          <cell r="H142">
            <v>0</v>
          </cell>
          <cell r="I142">
            <v>28990.51</v>
          </cell>
        </row>
        <row r="143">
          <cell r="A143" t="str">
            <v>24000-924058</v>
          </cell>
          <cell r="B143" t="str">
            <v>FD-DIAMOND</v>
          </cell>
          <cell r="C143" t="str">
            <v>HM Wallace, Inc</v>
          </cell>
          <cell r="D143">
            <v>275241.84000000043</v>
          </cell>
          <cell r="E143">
            <v>275241.84000000043</v>
          </cell>
          <cell r="F143">
            <v>9539.43</v>
          </cell>
          <cell r="G143">
            <v>9539.43</v>
          </cell>
          <cell r="H143">
            <v>284781.27000000043</v>
          </cell>
          <cell r="I143">
            <v>284781.27000000043</v>
          </cell>
        </row>
        <row r="144">
          <cell r="A144" t="str">
            <v>24000-924068</v>
          </cell>
          <cell r="B144" t="str">
            <v>FS-STD</v>
          </cell>
          <cell r="C144" t="str">
            <v>Island Replacement Parts</v>
          </cell>
          <cell r="D144">
            <v>1002.36</v>
          </cell>
          <cell r="E144">
            <v>1002.36</v>
          </cell>
          <cell r="F144">
            <v>0</v>
          </cell>
          <cell r="G144">
            <v>0</v>
          </cell>
          <cell r="H144">
            <v>0</v>
          </cell>
          <cell r="I144">
            <v>1002.36</v>
          </cell>
        </row>
        <row r="145">
          <cell r="A145" t="str">
            <v>24000-924082</v>
          </cell>
          <cell r="B145" t="str">
            <v>FSE-KSP</v>
          </cell>
          <cell r="C145" t="str">
            <v>Cregger Company</v>
          </cell>
          <cell r="D145">
            <v>71741.310000000027</v>
          </cell>
          <cell r="E145">
            <v>71819.310000000027</v>
          </cell>
          <cell r="F145">
            <v>1232.6100000000001</v>
          </cell>
          <cell r="G145">
            <v>1232.6100000000001</v>
          </cell>
          <cell r="H145">
            <v>72973.920000000027</v>
          </cell>
          <cell r="I145">
            <v>73051.920000000027</v>
          </cell>
        </row>
        <row r="146">
          <cell r="A146" t="str">
            <v>24000-924083</v>
          </cell>
          <cell r="B146" t="str">
            <v>FSS-KSS</v>
          </cell>
          <cell r="C146" t="str">
            <v>R. Jacobs Fine Plumbing</v>
          </cell>
          <cell r="D146">
            <v>24831.11</v>
          </cell>
          <cell r="E146">
            <v>25422.36</v>
          </cell>
          <cell r="F146">
            <v>562.96</v>
          </cell>
          <cell r="G146">
            <v>562.96</v>
          </cell>
          <cell r="H146">
            <v>25394.07</v>
          </cell>
          <cell r="I146">
            <v>25985.32</v>
          </cell>
        </row>
        <row r="147">
          <cell r="A147" t="str">
            <v>24000-924197</v>
          </cell>
          <cell r="B147" t="str">
            <v>FSS-KSS</v>
          </cell>
          <cell r="C147" t="str">
            <v>BATHS OF AMERICA</v>
          </cell>
          <cell r="D147">
            <v>1680.9399999999998</v>
          </cell>
          <cell r="E147">
            <v>1680.9399999999998</v>
          </cell>
          <cell r="F147">
            <v>648.41</v>
          </cell>
          <cell r="G147">
            <v>648.41</v>
          </cell>
          <cell r="H147">
            <v>2329.35</v>
          </cell>
          <cell r="I147">
            <v>2329.35</v>
          </cell>
        </row>
        <row r="148">
          <cell r="A148" t="str">
            <v>24000-924199</v>
          </cell>
          <cell r="B148" t="str">
            <v>FSP-KSS</v>
          </cell>
          <cell r="C148" t="str">
            <v>MOE DISTRIBUTORS, INC.</v>
          </cell>
          <cell r="D148">
            <v>80704.690000000031</v>
          </cell>
          <cell r="E148">
            <v>81391.940000000046</v>
          </cell>
          <cell r="F148">
            <v>2010.4499999999998</v>
          </cell>
          <cell r="G148">
            <v>2010.4499999999998</v>
          </cell>
          <cell r="H148">
            <v>82715.140000000029</v>
          </cell>
          <cell r="I148">
            <v>83402.390000000043</v>
          </cell>
        </row>
        <row r="149">
          <cell r="A149" t="str">
            <v>24000-924202</v>
          </cell>
          <cell r="B149" t="str">
            <v>FS-STD</v>
          </cell>
          <cell r="C149" t="str">
            <v>VP Supply Corp</v>
          </cell>
          <cell r="D149">
            <v>11584.480000000001</v>
          </cell>
          <cell r="E149">
            <v>11584.480000000001</v>
          </cell>
          <cell r="F149">
            <v>46.17</v>
          </cell>
          <cell r="G149">
            <v>46.17</v>
          </cell>
          <cell r="H149">
            <v>11630.650000000001</v>
          </cell>
          <cell r="I149">
            <v>11630.650000000001</v>
          </cell>
        </row>
        <row r="150">
          <cell r="A150" t="str">
            <v>24000-924308</v>
          </cell>
          <cell r="B150" t="str">
            <v>FSS-FORTE</v>
          </cell>
          <cell r="C150" t="str">
            <v>Bird Decorative Hardware</v>
          </cell>
          <cell r="D150">
            <v>22926.52</v>
          </cell>
          <cell r="E150">
            <v>22926.52</v>
          </cell>
          <cell r="F150">
            <v>1830.6100000000004</v>
          </cell>
          <cell r="G150">
            <v>1830.6100000000004</v>
          </cell>
          <cell r="H150">
            <v>24757.13</v>
          </cell>
          <cell r="I150">
            <v>24757.13</v>
          </cell>
        </row>
        <row r="151">
          <cell r="A151" t="str">
            <v>24000-924309</v>
          </cell>
          <cell r="B151" t="str">
            <v>FSP-KSS</v>
          </cell>
          <cell r="C151" t="str">
            <v>Focal Point Hardware</v>
          </cell>
          <cell r="D151">
            <v>133920.17999999996</v>
          </cell>
          <cell r="E151">
            <v>134517.68000000008</v>
          </cell>
          <cell r="F151">
            <v>45124.869999999995</v>
          </cell>
          <cell r="G151">
            <v>45124.869999999995</v>
          </cell>
          <cell r="H151">
            <v>179045.04999999996</v>
          </cell>
          <cell r="I151">
            <v>179642.55000000008</v>
          </cell>
        </row>
        <row r="152">
          <cell r="A152" t="str">
            <v>24000-924321</v>
          </cell>
          <cell r="B152" t="str">
            <v>FSS-KSS</v>
          </cell>
          <cell r="C152" t="str">
            <v>The Jarrell Company</v>
          </cell>
          <cell r="D152">
            <v>5660.8700000000008</v>
          </cell>
          <cell r="E152">
            <v>5660.8700000000008</v>
          </cell>
          <cell r="F152">
            <v>0</v>
          </cell>
          <cell r="G152">
            <v>0</v>
          </cell>
          <cell r="H152">
            <v>0</v>
          </cell>
          <cell r="I152">
            <v>5660.8700000000008</v>
          </cell>
        </row>
        <row r="153">
          <cell r="A153" t="str">
            <v>24000-924687</v>
          </cell>
          <cell r="B153" t="str">
            <v>HAJOCA</v>
          </cell>
          <cell r="C153" t="str">
            <v>Hajoca FLA</v>
          </cell>
          <cell r="D153">
            <v>19272.299999999996</v>
          </cell>
          <cell r="E153">
            <v>24691.589999999993</v>
          </cell>
          <cell r="F153">
            <v>1251.1999999999998</v>
          </cell>
          <cell r="G153">
            <v>1251.1999999999998</v>
          </cell>
          <cell r="H153">
            <v>20523.499999999996</v>
          </cell>
          <cell r="I153">
            <v>25942.789999999994</v>
          </cell>
        </row>
        <row r="154">
          <cell r="A154" t="str">
            <v>24000-924739</v>
          </cell>
          <cell r="B154" t="str">
            <v>FS-STD</v>
          </cell>
          <cell r="C154" t="str">
            <v>Gray Sales Inc</v>
          </cell>
          <cell r="D154">
            <v>14946.399999999996</v>
          </cell>
          <cell r="E154">
            <v>17672.109999999997</v>
          </cell>
          <cell r="F154">
            <v>0</v>
          </cell>
          <cell r="G154">
            <v>0</v>
          </cell>
          <cell r="H154">
            <v>0</v>
          </cell>
          <cell r="I154">
            <v>17672.109999999997</v>
          </cell>
        </row>
        <row r="155">
          <cell r="A155" t="str">
            <v>24000-924955</v>
          </cell>
          <cell r="B155" t="str">
            <v>FS-STD</v>
          </cell>
          <cell r="C155" t="str">
            <v>Keidel Supply Co Inc</v>
          </cell>
          <cell r="D155">
            <v>13203.45</v>
          </cell>
          <cell r="E155">
            <v>14349.989999999994</v>
          </cell>
          <cell r="F155">
            <v>0</v>
          </cell>
          <cell r="G155">
            <v>0</v>
          </cell>
          <cell r="H155">
            <v>0</v>
          </cell>
          <cell r="I155">
            <v>14349.989999999994</v>
          </cell>
        </row>
        <row r="156">
          <cell r="A156" t="str">
            <v>24000-924969</v>
          </cell>
          <cell r="B156" t="str">
            <v>FS-STD</v>
          </cell>
          <cell r="C156" t="str">
            <v>MASTERS SUPPLY</v>
          </cell>
          <cell r="D156">
            <v>4865.33</v>
          </cell>
          <cell r="E156">
            <v>4865.33</v>
          </cell>
          <cell r="F156">
            <v>0</v>
          </cell>
          <cell r="G156">
            <v>0</v>
          </cell>
          <cell r="H156">
            <v>0</v>
          </cell>
          <cell r="I156">
            <v>4865.33</v>
          </cell>
        </row>
        <row r="157">
          <cell r="A157" t="str">
            <v>24000-924981</v>
          </cell>
          <cell r="B157" t="str">
            <v>FS-STD</v>
          </cell>
          <cell r="C157" t="str">
            <v>HOWARDS KITCHEN STUDIO</v>
          </cell>
          <cell r="D157">
            <v>10076.229999999996</v>
          </cell>
          <cell r="E157">
            <v>10237.229999999996</v>
          </cell>
          <cell r="F157">
            <v>0</v>
          </cell>
          <cell r="G157">
            <v>0</v>
          </cell>
          <cell r="H157">
            <v>0</v>
          </cell>
          <cell r="I157">
            <v>10237.229999999996</v>
          </cell>
        </row>
        <row r="158">
          <cell r="A158" t="str">
            <v>24000-925034</v>
          </cell>
          <cell r="B158" t="str">
            <v>FS-STD</v>
          </cell>
          <cell r="C158" t="str">
            <v>CARR SUPPLY INC</v>
          </cell>
          <cell r="D158">
            <v>24338.889999999996</v>
          </cell>
          <cell r="E158">
            <v>24588.89000000001</v>
          </cell>
          <cell r="F158">
            <v>366.53</v>
          </cell>
          <cell r="G158">
            <v>366.53</v>
          </cell>
          <cell r="H158">
            <v>24705.419999999995</v>
          </cell>
          <cell r="I158">
            <v>24955.420000000009</v>
          </cell>
        </row>
        <row r="159">
          <cell r="A159" t="str">
            <v>24000-925143</v>
          </cell>
          <cell r="B159" t="str">
            <v>FS-STD</v>
          </cell>
          <cell r="C159" t="str">
            <v>Lee Supply</v>
          </cell>
          <cell r="D159">
            <v>16559.539999999994</v>
          </cell>
          <cell r="E159">
            <v>17793.289999999997</v>
          </cell>
          <cell r="F159">
            <v>0</v>
          </cell>
          <cell r="G159">
            <v>0</v>
          </cell>
          <cell r="H159">
            <v>0</v>
          </cell>
          <cell r="I159">
            <v>17793.289999999997</v>
          </cell>
        </row>
        <row r="160">
          <cell r="A160" t="str">
            <v>24000-925302</v>
          </cell>
          <cell r="B160" t="str">
            <v>FS-STD</v>
          </cell>
          <cell r="C160" t="str">
            <v>GROVE SUPPLY</v>
          </cell>
          <cell r="D160">
            <v>24781.899999999998</v>
          </cell>
          <cell r="E160">
            <v>38488.759999999958</v>
          </cell>
          <cell r="F160">
            <v>0</v>
          </cell>
          <cell r="G160">
            <v>0</v>
          </cell>
          <cell r="H160">
            <v>0</v>
          </cell>
          <cell r="I160">
            <v>38488.759999999958</v>
          </cell>
        </row>
        <row r="161">
          <cell r="A161" t="str">
            <v>24000-925580</v>
          </cell>
          <cell r="B161" t="str">
            <v>FS-STD</v>
          </cell>
          <cell r="C161" t="str">
            <v>HANOVER SUPPLY CO</v>
          </cell>
          <cell r="D161">
            <v>18263.019999999997</v>
          </cell>
          <cell r="E161">
            <v>18263.019999999997</v>
          </cell>
          <cell r="F161">
            <v>23.49</v>
          </cell>
          <cell r="G161">
            <v>23.49</v>
          </cell>
          <cell r="H161">
            <v>18286.509999999998</v>
          </cell>
          <cell r="I161">
            <v>18286.509999999998</v>
          </cell>
        </row>
        <row r="162">
          <cell r="A162" t="str">
            <v>24000-925584</v>
          </cell>
          <cell r="B162" t="str">
            <v>FS-PREMIER</v>
          </cell>
          <cell r="C162" t="str">
            <v>PC HARDWARE &amp; MACHINERY CO</v>
          </cell>
          <cell r="D162">
            <v>7467.7499999999991</v>
          </cell>
          <cell r="E162">
            <v>7773.5299999999988</v>
          </cell>
          <cell r="F162">
            <v>27.95</v>
          </cell>
          <cell r="G162">
            <v>27.95</v>
          </cell>
          <cell r="H162">
            <v>7495.6999999999989</v>
          </cell>
          <cell r="I162">
            <v>7801.4799999999987</v>
          </cell>
        </row>
        <row r="163">
          <cell r="A163" t="str">
            <v>24000-925610</v>
          </cell>
          <cell r="B163" t="str">
            <v>FSS-KSS</v>
          </cell>
          <cell r="C163" t="str">
            <v>SUBURBAN MARBLE &amp; GRANITE</v>
          </cell>
          <cell r="D163">
            <v>1921.8000000000004</v>
          </cell>
          <cell r="E163">
            <v>1921.8000000000004</v>
          </cell>
          <cell r="F163">
            <v>0</v>
          </cell>
          <cell r="G163">
            <v>0</v>
          </cell>
          <cell r="H163">
            <v>0</v>
          </cell>
          <cell r="I163">
            <v>1921.8000000000004</v>
          </cell>
        </row>
        <row r="164">
          <cell r="A164" t="str">
            <v>24000-925872</v>
          </cell>
          <cell r="B164" t="str">
            <v>FS-STD</v>
          </cell>
          <cell r="C164" t="str">
            <v>VERNON'S PENN SUPPLY, INC</v>
          </cell>
          <cell r="D164">
            <v>3306.7300000000009</v>
          </cell>
          <cell r="E164">
            <v>4074.9800000000009</v>
          </cell>
          <cell r="F164">
            <v>0</v>
          </cell>
          <cell r="G164">
            <v>0</v>
          </cell>
          <cell r="H164">
            <v>0</v>
          </cell>
          <cell r="I164">
            <v>4074.9800000000009</v>
          </cell>
        </row>
        <row r="165">
          <cell r="A165" t="str">
            <v>24000-926011</v>
          </cell>
          <cell r="B165" t="str">
            <v>FSP-KSP</v>
          </cell>
          <cell r="C165" t="str">
            <v>NAPLES PLUMBING GALLERY, INC.</v>
          </cell>
          <cell r="D165">
            <v>56350.370000000024</v>
          </cell>
          <cell r="E165">
            <v>56678.370000000024</v>
          </cell>
          <cell r="F165">
            <v>3856.4399999999996</v>
          </cell>
          <cell r="G165">
            <v>3856.4399999999996</v>
          </cell>
          <cell r="H165">
            <v>60206.810000000027</v>
          </cell>
          <cell r="I165">
            <v>60534.810000000027</v>
          </cell>
        </row>
        <row r="166">
          <cell r="A166" t="str">
            <v>24000-926021</v>
          </cell>
          <cell r="B166" t="str">
            <v>FSP-FORTE</v>
          </cell>
          <cell r="C166" t="str">
            <v>PACE SUPPLY CORPORATION</v>
          </cell>
          <cell r="D166">
            <v>129477.8900000001</v>
          </cell>
          <cell r="E166">
            <v>136207.82000000009</v>
          </cell>
          <cell r="F166">
            <v>12541.839999999995</v>
          </cell>
          <cell r="G166">
            <v>12541.839999999995</v>
          </cell>
          <cell r="H166">
            <v>142019.7300000001</v>
          </cell>
          <cell r="I166">
            <v>148749.66000000009</v>
          </cell>
        </row>
        <row r="167">
          <cell r="A167" t="str">
            <v>24000-926032</v>
          </cell>
          <cell r="B167" t="str">
            <v>FSS-KSS</v>
          </cell>
          <cell r="C167" t="str">
            <v>PLUMBER’S SUPPLY CO</v>
          </cell>
          <cell r="D167">
            <v>3221.6400000000003</v>
          </cell>
          <cell r="E167">
            <v>3479.1400000000003</v>
          </cell>
          <cell r="F167">
            <v>0</v>
          </cell>
          <cell r="G167">
            <v>0</v>
          </cell>
          <cell r="H167">
            <v>0</v>
          </cell>
          <cell r="I167">
            <v>3479.1400000000003</v>
          </cell>
        </row>
        <row r="168">
          <cell r="A168" t="str">
            <v>24000-926126</v>
          </cell>
          <cell r="B168" t="str">
            <v>FS-ELITE</v>
          </cell>
          <cell r="C168" t="str">
            <v>Chariot Inc</v>
          </cell>
          <cell r="D168">
            <v>183942.11</v>
          </cell>
          <cell r="E168">
            <v>188786.26</v>
          </cell>
          <cell r="F168">
            <v>0</v>
          </cell>
          <cell r="G168">
            <v>0</v>
          </cell>
          <cell r="H168">
            <v>0</v>
          </cell>
          <cell r="I168">
            <v>188786.26</v>
          </cell>
        </row>
        <row r="169">
          <cell r="A169" t="str">
            <v>24000-926529</v>
          </cell>
          <cell r="B169" t="str">
            <v>FS-STD</v>
          </cell>
          <cell r="C169" t="str">
            <v>MINGLE</v>
          </cell>
          <cell r="D169">
            <v>8545.48</v>
          </cell>
          <cell r="E169">
            <v>8545.48</v>
          </cell>
          <cell r="F169">
            <v>0</v>
          </cell>
          <cell r="G169">
            <v>0</v>
          </cell>
          <cell r="H169">
            <v>0</v>
          </cell>
          <cell r="I169">
            <v>8545.48</v>
          </cell>
        </row>
        <row r="170">
          <cell r="A170" t="str">
            <v>24000-924737</v>
          </cell>
          <cell r="B170" t="str">
            <v>FSS-KSS</v>
          </cell>
          <cell r="C170" t="str">
            <v>Island Bath &amp; Hardware</v>
          </cell>
          <cell r="D170">
            <v>23254.589999999993</v>
          </cell>
          <cell r="E170">
            <v>23254.589999999993</v>
          </cell>
          <cell r="F170">
            <v>7644.2499999999973</v>
          </cell>
          <cell r="G170">
            <v>7644.2499999999973</v>
          </cell>
          <cell r="H170">
            <v>30898.839999999989</v>
          </cell>
          <cell r="I170">
            <v>30898.839999999989</v>
          </cell>
        </row>
        <row r="171">
          <cell r="A171" t="str">
            <v>24000-926738</v>
          </cell>
          <cell r="B171" t="str">
            <v>KS-STD</v>
          </cell>
          <cell r="C171" t="str">
            <v>LA CUISINE APPLIANCES</v>
          </cell>
          <cell r="D171">
            <v>4702.54</v>
          </cell>
          <cell r="E171">
            <v>4702.54</v>
          </cell>
          <cell r="F171">
            <v>0</v>
          </cell>
          <cell r="G171">
            <v>0</v>
          </cell>
          <cell r="H171">
            <v>0</v>
          </cell>
          <cell r="I171">
            <v>4702.54</v>
          </cell>
        </row>
        <row r="172">
          <cell r="A172" t="str">
            <v>24000-191550</v>
          </cell>
          <cell r="B172" t="str">
            <v>TURQK45</v>
          </cell>
          <cell r="C172" t="str">
            <v>Southern Pipe &amp; Supply Inc.</v>
          </cell>
          <cell r="D172">
            <v>3863.6800000000003</v>
          </cell>
          <cell r="E172">
            <v>3863.6800000000003</v>
          </cell>
          <cell r="F172">
            <v>0</v>
          </cell>
          <cell r="G172">
            <v>0</v>
          </cell>
          <cell r="H172">
            <v>0</v>
          </cell>
          <cell r="I172">
            <v>3863.6800000000003</v>
          </cell>
        </row>
        <row r="173">
          <cell r="A173" t="str">
            <v>24000-011075</v>
          </cell>
          <cell r="B173" t="str">
            <v>FSS-KSS</v>
          </cell>
          <cell r="C173" t="str">
            <v>Abe's Discount Plumb. &amp; Elect.</v>
          </cell>
          <cell r="D173">
            <v>23199.409999999993</v>
          </cell>
          <cell r="E173">
            <v>23199.409999999993</v>
          </cell>
          <cell r="F173">
            <v>25525.449999999993</v>
          </cell>
          <cell r="G173">
            <v>25525.449999999993</v>
          </cell>
          <cell r="H173">
            <v>48724.859999999986</v>
          </cell>
          <cell r="I173">
            <v>48724.859999999986</v>
          </cell>
        </row>
        <row r="174">
          <cell r="A174" t="str">
            <v>24000-126051</v>
          </cell>
          <cell r="B174" t="str">
            <v>FSS-KSS</v>
          </cell>
          <cell r="C174" t="str">
            <v>MILLER’S FANCY BATH&amp;KITCHEN</v>
          </cell>
          <cell r="D174">
            <v>1324.99</v>
          </cell>
          <cell r="E174">
            <v>1324.99</v>
          </cell>
          <cell r="F174">
            <v>0</v>
          </cell>
          <cell r="G174">
            <v>0</v>
          </cell>
          <cell r="H174">
            <v>0</v>
          </cell>
          <cell r="I174">
            <v>1324.99</v>
          </cell>
        </row>
        <row r="175">
          <cell r="A175" t="str">
            <v>24000-926825</v>
          </cell>
          <cell r="B175" t="str">
            <v>FS-STD</v>
          </cell>
          <cell r="C175" t="str">
            <v>DECOWARE</v>
          </cell>
          <cell r="D175">
            <v>20941.390000000003</v>
          </cell>
          <cell r="E175">
            <v>21841.889999999996</v>
          </cell>
          <cell r="F175">
            <v>0</v>
          </cell>
          <cell r="G175">
            <v>0</v>
          </cell>
          <cell r="H175">
            <v>0</v>
          </cell>
          <cell r="I175">
            <v>21841.889999999996</v>
          </cell>
        </row>
        <row r="176">
          <cell r="A176" t="str">
            <v>24000-130220</v>
          </cell>
          <cell r="B176" t="str">
            <v>FSS-KSS</v>
          </cell>
          <cell r="C176" t="str">
            <v>Maumee Supply Inc.</v>
          </cell>
          <cell r="D176">
            <v>2922.5299999999993</v>
          </cell>
          <cell r="E176">
            <v>2922.5299999999993</v>
          </cell>
          <cell r="F176">
            <v>258.39</v>
          </cell>
          <cell r="G176">
            <v>258.39</v>
          </cell>
          <cell r="H176">
            <v>3180.9199999999992</v>
          </cell>
          <cell r="I176">
            <v>3180.9199999999992</v>
          </cell>
        </row>
        <row r="177">
          <cell r="A177" t="str">
            <v>24000-926911</v>
          </cell>
          <cell r="B177" t="str">
            <v>FS-STD</v>
          </cell>
          <cell r="C177" t="str">
            <v>APR SUPPLY CO</v>
          </cell>
          <cell r="D177">
            <v>1038.04</v>
          </cell>
          <cell r="E177">
            <v>1038.04</v>
          </cell>
          <cell r="F177">
            <v>107.73</v>
          </cell>
          <cell r="G177">
            <v>107.73</v>
          </cell>
          <cell r="H177">
            <v>1145.77</v>
          </cell>
          <cell r="I177">
            <v>1145.77</v>
          </cell>
        </row>
        <row r="178">
          <cell r="A178" t="str">
            <v>24000-190270</v>
          </cell>
          <cell r="B178" t="str">
            <v>FSJ-KSS</v>
          </cell>
          <cell r="C178" t="str">
            <v>Standard Electric Company</v>
          </cell>
          <cell r="D178">
            <v>38453.17</v>
          </cell>
          <cell r="E178">
            <v>38981.67</v>
          </cell>
          <cell r="F178">
            <v>4605.28</v>
          </cell>
          <cell r="G178">
            <v>4605.28</v>
          </cell>
          <cell r="H178">
            <v>43058.45</v>
          </cell>
          <cell r="I178">
            <v>43586.95</v>
          </cell>
        </row>
        <row r="179">
          <cell r="A179" t="str">
            <v>24000-926855</v>
          </cell>
          <cell r="B179" t="str">
            <v>FRK-0187</v>
          </cell>
          <cell r="C179" t="str">
            <v>Franke LLC</v>
          </cell>
          <cell r="D179">
            <v>447.14999999999981</v>
          </cell>
          <cell r="E179">
            <v>447.14999999999981</v>
          </cell>
          <cell r="F179">
            <v>0</v>
          </cell>
          <cell r="G179">
            <v>0</v>
          </cell>
          <cell r="H179">
            <v>0</v>
          </cell>
          <cell r="I179">
            <v>447.14999999999981</v>
          </cell>
        </row>
        <row r="180">
          <cell r="A180" t="str">
            <v>24000-926784</v>
          </cell>
          <cell r="B180" t="str">
            <v>FS-STD</v>
          </cell>
          <cell r="C180" t="str">
            <v>AIRSTREAM</v>
          </cell>
          <cell r="D180">
            <v>12356.4</v>
          </cell>
          <cell r="E180">
            <v>97203.679999999978</v>
          </cell>
          <cell r="F180">
            <v>0</v>
          </cell>
          <cell r="G180">
            <v>0</v>
          </cell>
          <cell r="H180">
            <v>0</v>
          </cell>
          <cell r="I180">
            <v>97203.679999999978</v>
          </cell>
        </row>
        <row r="181">
          <cell r="A181" t="str">
            <v>24000-926926</v>
          </cell>
          <cell r="B181" t="str">
            <v>FS-STD</v>
          </cell>
          <cell r="C181" t="str">
            <v>ABLE PLUMBING SUPPLY CO</v>
          </cell>
          <cell r="D181">
            <v>7443.2800000000007</v>
          </cell>
          <cell r="E181">
            <v>7443.2800000000007</v>
          </cell>
          <cell r="F181">
            <v>0</v>
          </cell>
          <cell r="G181">
            <v>0</v>
          </cell>
          <cell r="H181">
            <v>0</v>
          </cell>
          <cell r="I181">
            <v>7443.2800000000007</v>
          </cell>
        </row>
        <row r="182">
          <cell r="A182" t="str">
            <v>24000-926916</v>
          </cell>
          <cell r="B182" t="str">
            <v>FS-STD</v>
          </cell>
          <cell r="C182" t="str">
            <v>GERHARD’S APPLIANCES</v>
          </cell>
          <cell r="D182">
            <v>0</v>
          </cell>
          <cell r="E182">
            <v>676.25</v>
          </cell>
          <cell r="F182">
            <v>0</v>
          </cell>
          <cell r="G182">
            <v>0</v>
          </cell>
          <cell r="H182">
            <v>0</v>
          </cell>
          <cell r="I182">
            <v>676.25</v>
          </cell>
        </row>
        <row r="183">
          <cell r="A183" t="str">
            <v>24000-201801</v>
          </cell>
          <cell r="B183" t="str">
            <v>KWC405</v>
          </cell>
          <cell r="C183" t="str">
            <v>Thomas Somerville Co</v>
          </cell>
          <cell r="D183">
            <v>158.36000000000001</v>
          </cell>
          <cell r="E183">
            <v>158.36000000000001</v>
          </cell>
          <cell r="F183">
            <v>12.96</v>
          </cell>
          <cell r="G183">
            <v>12.96</v>
          </cell>
          <cell r="H183">
            <v>171.32000000000002</v>
          </cell>
          <cell r="I183">
            <v>171.32000000000002</v>
          </cell>
        </row>
        <row r="184">
          <cell r="A184" t="str">
            <v>24000-927030</v>
          </cell>
          <cell r="B184" t="str">
            <v>FD-TITAN</v>
          </cell>
          <cell r="C184" t="str">
            <v>DYNAMIC MARKETING INC.</v>
          </cell>
          <cell r="D184">
            <v>270338.31999999983</v>
          </cell>
          <cell r="E184">
            <v>271901.81999999977</v>
          </cell>
          <cell r="F184">
            <v>0</v>
          </cell>
          <cell r="G184">
            <v>0</v>
          </cell>
          <cell r="H184">
            <v>0</v>
          </cell>
          <cell r="I184">
            <v>271901.81999999977</v>
          </cell>
        </row>
        <row r="185">
          <cell r="A185" t="str">
            <v>24000-927035</v>
          </cell>
          <cell r="B185" t="str">
            <v>FS-STD</v>
          </cell>
          <cell r="C185" t="str">
            <v>YOUR GERMAN KITCHEN</v>
          </cell>
          <cell r="D185">
            <v>6494.1100000000015</v>
          </cell>
          <cell r="E185">
            <v>6729.1100000000006</v>
          </cell>
          <cell r="F185">
            <v>0</v>
          </cell>
          <cell r="G185">
            <v>0</v>
          </cell>
          <cell r="H185">
            <v>0</v>
          </cell>
          <cell r="I185">
            <v>6729.1100000000006</v>
          </cell>
        </row>
        <row r="186">
          <cell r="A186" t="str">
            <v>24000-025246</v>
          </cell>
          <cell r="B186" t="str">
            <v>ORGILL</v>
          </cell>
          <cell r="C186" t="str">
            <v>Orgill</v>
          </cell>
          <cell r="D186">
            <v>878990.60000000405</v>
          </cell>
          <cell r="E186">
            <v>878990.60000000405</v>
          </cell>
          <cell r="F186">
            <v>0</v>
          </cell>
          <cell r="G186">
            <v>0</v>
          </cell>
          <cell r="H186">
            <v>0</v>
          </cell>
          <cell r="I186">
            <v>878990.60000000405</v>
          </cell>
        </row>
        <row r="187">
          <cell r="A187" t="str">
            <v>24000-019005</v>
          </cell>
          <cell r="B187" t="str">
            <v>FS-STD</v>
          </cell>
          <cell r="C187" t="str">
            <v>H2O SUPPLY INC</v>
          </cell>
          <cell r="D187">
            <v>358.43</v>
          </cell>
          <cell r="E187">
            <v>358.43</v>
          </cell>
          <cell r="F187">
            <v>0</v>
          </cell>
          <cell r="G187">
            <v>0</v>
          </cell>
          <cell r="H187">
            <v>0</v>
          </cell>
          <cell r="I187">
            <v>358.43</v>
          </cell>
        </row>
        <row r="188">
          <cell r="A188" t="str">
            <v>24000-170775</v>
          </cell>
          <cell r="B188" t="str">
            <v>LQDR</v>
          </cell>
          <cell r="C188" t="str">
            <v>BUILDING SUPPLIES OUTLET</v>
          </cell>
          <cell r="D188">
            <v>2175</v>
          </cell>
          <cell r="E188">
            <v>2175</v>
          </cell>
          <cell r="F188">
            <v>0</v>
          </cell>
          <cell r="G188">
            <v>0</v>
          </cell>
          <cell r="H188">
            <v>0</v>
          </cell>
          <cell r="I188">
            <v>2175</v>
          </cell>
        </row>
        <row r="189">
          <cell r="A189" t="str">
            <v>24000-023746</v>
          </cell>
          <cell r="B189" t="str">
            <v>LOWES</v>
          </cell>
          <cell r="C189" t="str">
            <v>Lowes</v>
          </cell>
          <cell r="D189">
            <v>15332435.749999693</v>
          </cell>
          <cell r="E189">
            <v>15332435.749999693</v>
          </cell>
          <cell r="F189">
            <v>0</v>
          </cell>
          <cell r="G189">
            <v>0</v>
          </cell>
          <cell r="H189">
            <v>0</v>
          </cell>
          <cell r="I189">
            <v>15332435.749999693</v>
          </cell>
        </row>
        <row r="190">
          <cell r="A190" t="str">
            <v>24000-032950</v>
          </cell>
          <cell r="B190" t="str">
            <v>FS-PREMIER</v>
          </cell>
          <cell r="C190" t="str">
            <v>Consolidated Supply/Bowles NW</v>
          </cell>
          <cell r="D190">
            <v>22219.93</v>
          </cell>
          <cell r="E190">
            <v>22219.93</v>
          </cell>
          <cell r="F190">
            <v>14.19</v>
          </cell>
          <cell r="G190">
            <v>14.19</v>
          </cell>
          <cell r="H190">
            <v>22234.12</v>
          </cell>
          <cell r="I190">
            <v>22234.12</v>
          </cell>
        </row>
        <row r="191">
          <cell r="A191" t="str">
            <v>24000-924322</v>
          </cell>
          <cell r="B191" t="str">
            <v>FS-STD</v>
          </cell>
          <cell r="C191" t="str">
            <v>Plumbing Materials Supply, Inc</v>
          </cell>
          <cell r="D191">
            <v>1560.0800000000002</v>
          </cell>
          <cell r="E191">
            <v>1560.0800000000002</v>
          </cell>
          <cell r="F191">
            <v>0</v>
          </cell>
          <cell r="G191">
            <v>0</v>
          </cell>
          <cell r="H191">
            <v>0</v>
          </cell>
          <cell r="I191">
            <v>1560.0800000000002</v>
          </cell>
        </row>
        <row r="192">
          <cell r="A192" t="str">
            <v>24000-185729</v>
          </cell>
          <cell r="B192" t="str">
            <v>AMAZON</v>
          </cell>
          <cell r="C192" t="str">
            <v>AMAZON.COM LLC</v>
          </cell>
          <cell r="D192">
            <v>-215411.37</v>
          </cell>
          <cell r="E192">
            <v>-215411.37</v>
          </cell>
          <cell r="F192">
            <v>0</v>
          </cell>
          <cell r="G192">
            <v>0</v>
          </cell>
          <cell r="H192">
            <v>0</v>
          </cell>
          <cell r="I192">
            <v>-215411.37</v>
          </cell>
        </row>
        <row r="193">
          <cell r="A193" t="str">
            <v>24000-160810</v>
          </cell>
          <cell r="B193" t="str">
            <v>FSP-KSP</v>
          </cell>
          <cell r="C193" t="str">
            <v>Miami Home Centers</v>
          </cell>
          <cell r="D193">
            <v>41530.750000000029</v>
          </cell>
          <cell r="E193">
            <v>43553.500000000044</v>
          </cell>
          <cell r="F193">
            <v>18403.309999999998</v>
          </cell>
          <cell r="G193">
            <v>18759.560000000001</v>
          </cell>
          <cell r="H193">
            <v>59934.060000000027</v>
          </cell>
          <cell r="I193">
            <v>62313.060000000041</v>
          </cell>
        </row>
        <row r="194">
          <cell r="A194" t="str">
            <v>24000-927425</v>
          </cell>
          <cell r="B194" t="str">
            <v>FSS-KSS</v>
          </cell>
          <cell r="C194" t="str">
            <v>ELEGANCE IN HARDWARE</v>
          </cell>
          <cell r="D194">
            <v>22738.989999999991</v>
          </cell>
          <cell r="E194">
            <v>24630.239999999991</v>
          </cell>
          <cell r="F194">
            <v>3337.2300000000005</v>
          </cell>
          <cell r="G194">
            <v>5049.7300000000005</v>
          </cell>
          <cell r="H194">
            <v>26076.21999999999</v>
          </cell>
          <cell r="I194">
            <v>29679.96999999999</v>
          </cell>
        </row>
        <row r="195">
          <cell r="A195" t="str">
            <v>24000-040600</v>
          </cell>
          <cell r="B195" t="str">
            <v>KD-TITAN</v>
          </cell>
          <cell r="C195" t="str">
            <v>Decorative Plbg. Distributors</v>
          </cell>
          <cell r="D195">
            <v>-49</v>
          </cell>
          <cell r="E195">
            <v>-49</v>
          </cell>
          <cell r="F195">
            <v>102162.07000000007</v>
          </cell>
          <cell r="G195">
            <v>101519.57000000007</v>
          </cell>
          <cell r="H195">
            <v>102113.07000000007</v>
          </cell>
          <cell r="I195">
            <v>101470.57000000007</v>
          </cell>
        </row>
        <row r="196">
          <cell r="A196" t="str">
            <v>24000-926486</v>
          </cell>
          <cell r="B196" t="str">
            <v>SILVER</v>
          </cell>
          <cell r="C196" t="str">
            <v>Anaheim Manufacturing Company</v>
          </cell>
          <cell r="D196">
            <v>-75.710000000000321</v>
          </cell>
          <cell r="E196">
            <v>-75.710000000000321</v>
          </cell>
          <cell r="F196">
            <v>0</v>
          </cell>
          <cell r="G196">
            <v>0</v>
          </cell>
          <cell r="H196">
            <v>0</v>
          </cell>
          <cell r="I196">
            <v>-75.710000000000321</v>
          </cell>
        </row>
        <row r="197">
          <cell r="A197" t="str">
            <v>24000-927475</v>
          </cell>
          <cell r="B197" t="str">
            <v>FSS-KSS</v>
          </cell>
          <cell r="C197" t="str">
            <v>DECOR BROTHERS INC</v>
          </cell>
          <cell r="D197">
            <v>20993.629999999986</v>
          </cell>
          <cell r="E197">
            <v>20993.629999999986</v>
          </cell>
          <cell r="F197">
            <v>1263.5999999999999</v>
          </cell>
          <cell r="G197">
            <v>1263.5999999999999</v>
          </cell>
          <cell r="H197">
            <v>22257.229999999985</v>
          </cell>
          <cell r="I197">
            <v>22257.229999999985</v>
          </cell>
        </row>
        <row r="198">
          <cell r="A198" t="str">
            <v>24000-151590</v>
          </cell>
          <cell r="B198" t="str">
            <v>TURQK45</v>
          </cell>
          <cell r="C198" t="str">
            <v>STONE STANDARD</v>
          </cell>
          <cell r="D198">
            <v>2111.4499999999998</v>
          </cell>
          <cell r="E198">
            <v>2111.4499999999998</v>
          </cell>
          <cell r="F198">
            <v>0</v>
          </cell>
          <cell r="G198">
            <v>0</v>
          </cell>
          <cell r="H198">
            <v>0</v>
          </cell>
          <cell r="I198">
            <v>2111.4499999999998</v>
          </cell>
        </row>
        <row r="199">
          <cell r="A199" t="str">
            <v>24000-927507</v>
          </cell>
          <cell r="B199" t="str">
            <v>FS-PREMIER</v>
          </cell>
          <cell r="C199" t="str">
            <v>PLUMBING DISTRIBUTORS, INC</v>
          </cell>
          <cell r="D199">
            <v>23986.720000000012</v>
          </cell>
          <cell r="E199">
            <v>42097.87</v>
          </cell>
          <cell r="F199">
            <v>528.13</v>
          </cell>
          <cell r="G199">
            <v>528.13</v>
          </cell>
          <cell r="H199">
            <v>24514.850000000013</v>
          </cell>
          <cell r="I199">
            <v>42626</v>
          </cell>
        </row>
        <row r="200">
          <cell r="A200" t="str">
            <v>24000-070400</v>
          </cell>
          <cell r="B200" t="str">
            <v>K-FORTE</v>
          </cell>
          <cell r="C200" t="str">
            <v>George's Pipe &amp; Plumbing</v>
          </cell>
          <cell r="D200">
            <v>0</v>
          </cell>
          <cell r="E200">
            <v>499.8</v>
          </cell>
          <cell r="F200">
            <v>58762.490000000034</v>
          </cell>
          <cell r="G200">
            <v>58894.990000000034</v>
          </cell>
          <cell r="H200">
            <v>0</v>
          </cell>
          <cell r="I200">
            <v>59394.790000000037</v>
          </cell>
        </row>
        <row r="201">
          <cell r="A201" t="str">
            <v>24000-926786</v>
          </cell>
          <cell r="B201" t="str">
            <v>FSS-KSS</v>
          </cell>
          <cell r="C201" t="str">
            <v>PLURAL, LLC</v>
          </cell>
          <cell r="D201">
            <v>5481.3899999999985</v>
          </cell>
          <cell r="E201">
            <v>5481.3899999999985</v>
          </cell>
          <cell r="F201">
            <v>0</v>
          </cell>
          <cell r="G201">
            <v>0</v>
          </cell>
          <cell r="H201">
            <v>0</v>
          </cell>
          <cell r="I201">
            <v>5481.3899999999985</v>
          </cell>
        </row>
        <row r="202">
          <cell r="A202" t="str">
            <v>24000-923947</v>
          </cell>
          <cell r="B202" t="str">
            <v>FERGUSON</v>
          </cell>
          <cell r="C202" t="str">
            <v>BUILD.COM</v>
          </cell>
          <cell r="D202">
            <v>-189.85</v>
          </cell>
          <cell r="E202">
            <v>-189.85</v>
          </cell>
          <cell r="F202">
            <v>0</v>
          </cell>
          <cell r="G202">
            <v>0</v>
          </cell>
          <cell r="H202">
            <v>0</v>
          </cell>
          <cell r="I202">
            <v>-189.85</v>
          </cell>
        </row>
        <row r="203">
          <cell r="A203" t="str">
            <v>24000-202287</v>
          </cell>
          <cell r="B203" t="str">
            <v>FS-STD</v>
          </cell>
          <cell r="C203" t="str">
            <v>CANYON PIPE AND SUPPLY</v>
          </cell>
          <cell r="D203">
            <v>6929.96</v>
          </cell>
          <cell r="E203">
            <v>6929.96</v>
          </cell>
          <cell r="F203">
            <v>0</v>
          </cell>
          <cell r="G203">
            <v>0</v>
          </cell>
          <cell r="H203">
            <v>0</v>
          </cell>
          <cell r="I203">
            <v>6929.96</v>
          </cell>
        </row>
        <row r="204">
          <cell r="A204" t="str">
            <v>24000-927162</v>
          </cell>
          <cell r="B204" t="str">
            <v>FS-STD</v>
          </cell>
          <cell r="C204" t="str">
            <v>CENTURY PIPE &amp; SUPPLY</v>
          </cell>
          <cell r="D204">
            <v>322.38000000000005</v>
          </cell>
          <cell r="E204">
            <v>322.38000000000005</v>
          </cell>
          <cell r="F204">
            <v>0</v>
          </cell>
          <cell r="G204">
            <v>0</v>
          </cell>
          <cell r="H204">
            <v>0</v>
          </cell>
          <cell r="I204">
            <v>322.38000000000005</v>
          </cell>
        </row>
        <row r="205">
          <cell r="A205" t="str">
            <v>24000-080700</v>
          </cell>
          <cell r="B205" t="str">
            <v>KWC405</v>
          </cell>
          <cell r="C205" t="str">
            <v>Hardware Designs Inc</v>
          </cell>
          <cell r="D205">
            <v>29.160000000000004</v>
          </cell>
          <cell r="E205">
            <v>29.160000000000004</v>
          </cell>
          <cell r="F205">
            <v>2777.5600000000004</v>
          </cell>
          <cell r="G205">
            <v>2777.5600000000004</v>
          </cell>
          <cell r="H205">
            <v>2806.7200000000003</v>
          </cell>
          <cell r="I205">
            <v>2806.7200000000003</v>
          </cell>
        </row>
        <row r="206">
          <cell r="A206" t="str">
            <v>24000-927576</v>
          </cell>
          <cell r="B206" t="str">
            <v>FSS-KSJ</v>
          </cell>
          <cell r="C206" t="str">
            <v>PLUMBER'S HAVEN</v>
          </cell>
          <cell r="D206">
            <v>206130.58999999994</v>
          </cell>
          <cell r="E206">
            <v>206130.58999999994</v>
          </cell>
          <cell r="F206">
            <v>28264.259999999995</v>
          </cell>
          <cell r="G206">
            <v>28264.259999999995</v>
          </cell>
          <cell r="H206">
            <v>234394.84999999992</v>
          </cell>
          <cell r="I206">
            <v>234394.84999999992</v>
          </cell>
        </row>
        <row r="207">
          <cell r="A207" t="str">
            <v>24000-200400</v>
          </cell>
          <cell r="B207" t="str">
            <v>KS-STD</v>
          </cell>
          <cell r="C207" t="str">
            <v>The Bath Co</v>
          </cell>
          <cell r="D207">
            <v>87.08</v>
          </cell>
          <cell r="E207">
            <v>87.08</v>
          </cell>
          <cell r="F207">
            <v>3261.47</v>
          </cell>
          <cell r="G207">
            <v>3261.47</v>
          </cell>
          <cell r="H207">
            <v>3348.5499999999997</v>
          </cell>
          <cell r="I207">
            <v>3348.5499999999997</v>
          </cell>
        </row>
        <row r="208">
          <cell r="A208" t="str">
            <v>24000-216127</v>
          </cell>
          <cell r="B208" t="str">
            <v>TOPAZ</v>
          </cell>
          <cell r="C208" t="str">
            <v>ALLEN &amp; ALLEN</v>
          </cell>
          <cell r="D208">
            <v>229.5</v>
          </cell>
          <cell r="E208">
            <v>229.5</v>
          </cell>
          <cell r="F208">
            <v>0</v>
          </cell>
          <cell r="G208">
            <v>0</v>
          </cell>
          <cell r="H208">
            <v>0</v>
          </cell>
          <cell r="I208">
            <v>229.5</v>
          </cell>
        </row>
        <row r="209">
          <cell r="A209" t="str">
            <v>24000-927611</v>
          </cell>
          <cell r="B209" t="str">
            <v>FSP-KSP</v>
          </cell>
          <cell r="C209" t="str">
            <v>HERMITAGE LIGHTING GALLERY</v>
          </cell>
          <cell r="D209">
            <v>37193.99</v>
          </cell>
          <cell r="E209">
            <v>37193.99</v>
          </cell>
          <cell r="F209">
            <v>0</v>
          </cell>
          <cell r="G209">
            <v>0</v>
          </cell>
          <cell r="H209">
            <v>0</v>
          </cell>
          <cell r="I209">
            <v>37193.99</v>
          </cell>
        </row>
        <row r="210">
          <cell r="A210" t="str">
            <v>24000-927616</v>
          </cell>
          <cell r="B210" t="str">
            <v>FS-STD</v>
          </cell>
          <cell r="C210" t="str">
            <v>SCHILLING BROTHERS LUMBER</v>
          </cell>
          <cell r="D210">
            <v>22353.799999999988</v>
          </cell>
          <cell r="E210">
            <v>22669.439999999988</v>
          </cell>
          <cell r="F210">
            <v>0</v>
          </cell>
          <cell r="G210">
            <v>0</v>
          </cell>
          <cell r="H210">
            <v>0</v>
          </cell>
          <cell r="I210">
            <v>22669.439999999988</v>
          </cell>
        </row>
        <row r="211">
          <cell r="A211" t="str">
            <v>24000-160320</v>
          </cell>
          <cell r="B211" t="str">
            <v>KWC45</v>
          </cell>
          <cell r="C211" t="str">
            <v>Pacific Coast Kitchen &amp; Bath</v>
          </cell>
          <cell r="D211">
            <v>23.4</v>
          </cell>
          <cell r="E211">
            <v>23.4</v>
          </cell>
          <cell r="F211">
            <v>2283.3000000000002</v>
          </cell>
          <cell r="G211">
            <v>2283.3000000000002</v>
          </cell>
          <cell r="H211">
            <v>2306.7000000000003</v>
          </cell>
          <cell r="I211">
            <v>2306.7000000000003</v>
          </cell>
        </row>
        <row r="212">
          <cell r="A212" t="str">
            <v>24000-927583</v>
          </cell>
          <cell r="B212" t="str">
            <v>FS-STD</v>
          </cell>
          <cell r="C212" t="str">
            <v>VM INNOVATIONS</v>
          </cell>
          <cell r="D212">
            <v>11137.5</v>
          </cell>
          <cell r="E212">
            <v>147257.41999999998</v>
          </cell>
          <cell r="F212">
            <v>0</v>
          </cell>
          <cell r="G212">
            <v>0</v>
          </cell>
          <cell r="H212">
            <v>0</v>
          </cell>
          <cell r="I212">
            <v>147257.41999999998</v>
          </cell>
        </row>
        <row r="213">
          <cell r="A213" t="str">
            <v>24000-011400</v>
          </cell>
          <cell r="B213" t="str">
            <v>FSP-FORTE</v>
          </cell>
          <cell r="C213" t="str">
            <v>Allied Home Improvement</v>
          </cell>
          <cell r="D213">
            <v>26050.87999999999</v>
          </cell>
          <cell r="E213">
            <v>26634.979999999989</v>
          </cell>
          <cell r="F213">
            <v>2224.9899999999998</v>
          </cell>
          <cell r="G213">
            <v>2224.9899999999998</v>
          </cell>
          <cell r="H213">
            <v>28275.869999999988</v>
          </cell>
          <cell r="I213">
            <v>28859.969999999987</v>
          </cell>
        </row>
        <row r="214">
          <cell r="A214" t="str">
            <v>24000-190550</v>
          </cell>
          <cell r="B214" t="str">
            <v>K-FORTE</v>
          </cell>
          <cell r="C214" t="str">
            <v>Seattle Interiors, Inc.</v>
          </cell>
          <cell r="D214">
            <v>0</v>
          </cell>
          <cell r="E214">
            <v>0</v>
          </cell>
          <cell r="F214">
            <v>14498.369999999994</v>
          </cell>
          <cell r="G214">
            <v>14498.369999999994</v>
          </cell>
          <cell r="H214">
            <v>14498.369999999994</v>
          </cell>
          <cell r="I214">
            <v>14498.369999999994</v>
          </cell>
        </row>
        <row r="215">
          <cell r="A215" t="str">
            <v>24000-016343</v>
          </cell>
          <cell r="B215" t="str">
            <v>PLATINUM</v>
          </cell>
          <cell r="C215" t="str">
            <v>Cimarron Lumber</v>
          </cell>
          <cell r="D215">
            <v>208182.85000000003</v>
          </cell>
          <cell r="E215">
            <v>208182.85000000003</v>
          </cell>
          <cell r="F215">
            <v>0</v>
          </cell>
          <cell r="G215">
            <v>0</v>
          </cell>
          <cell r="H215">
            <v>0</v>
          </cell>
          <cell r="I215">
            <v>208182.85000000003</v>
          </cell>
        </row>
        <row r="216">
          <cell r="A216" t="str">
            <v>24000-040620</v>
          </cell>
          <cell r="B216" t="str">
            <v>KS-STD</v>
          </cell>
          <cell r="C216" t="str">
            <v>Decorative Plumbing Supply</v>
          </cell>
          <cell r="D216">
            <v>49.25</v>
          </cell>
          <cell r="E216">
            <v>49.25</v>
          </cell>
          <cell r="F216">
            <v>10834.269999999997</v>
          </cell>
          <cell r="G216">
            <v>10993.019999999997</v>
          </cell>
          <cell r="H216">
            <v>10883.519999999997</v>
          </cell>
          <cell r="I216">
            <v>11042.269999999997</v>
          </cell>
        </row>
        <row r="217">
          <cell r="A217" t="str">
            <v>24000-924398</v>
          </cell>
          <cell r="B217" t="str">
            <v>QUARTZ</v>
          </cell>
          <cell r="C217" t="str">
            <v>PACIFIC RIM PARTNERS</v>
          </cell>
          <cell r="D217">
            <v>8.5265128291212022E-14</v>
          </cell>
          <cell r="E217">
            <v>8.5265128291212022E-14</v>
          </cell>
          <cell r="F217">
            <v>0</v>
          </cell>
          <cell r="G217">
            <v>0</v>
          </cell>
          <cell r="H217">
            <v>0</v>
          </cell>
          <cell r="I217">
            <v>8.5265128291212022E-14</v>
          </cell>
        </row>
        <row r="218">
          <cell r="A218" t="str">
            <v>24000-927612</v>
          </cell>
          <cell r="B218" t="str">
            <v>FSS-KSS</v>
          </cell>
          <cell r="C218" t="str">
            <v>HomExpo Miami</v>
          </cell>
          <cell r="D218">
            <v>9373.1899999999987</v>
          </cell>
          <cell r="E218">
            <v>9373.1899999999987</v>
          </cell>
          <cell r="F218">
            <v>0</v>
          </cell>
          <cell r="G218">
            <v>0</v>
          </cell>
          <cell r="H218">
            <v>0</v>
          </cell>
          <cell r="I218">
            <v>9373.1899999999987</v>
          </cell>
        </row>
        <row r="219">
          <cell r="A219" t="str">
            <v>24000-060600</v>
          </cell>
          <cell r="B219" t="str">
            <v>FSP-KDT</v>
          </cell>
          <cell r="C219" t="str">
            <v>Farrey's Wholesale Hdwe</v>
          </cell>
          <cell r="D219">
            <v>83520.760000000024</v>
          </cell>
          <cell r="E219">
            <v>83520.760000000024</v>
          </cell>
          <cell r="F219">
            <v>28079.600000000002</v>
          </cell>
          <cell r="G219">
            <v>28079.600000000002</v>
          </cell>
          <cell r="H219">
            <v>111600.36000000003</v>
          </cell>
          <cell r="I219">
            <v>111600.36000000003</v>
          </cell>
        </row>
        <row r="220">
          <cell r="A220" t="str">
            <v>24000-927702</v>
          </cell>
          <cell r="B220" t="str">
            <v>FSS-KSS</v>
          </cell>
          <cell r="C220" t="str">
            <v>CORAL GABLES PLUMBING</v>
          </cell>
          <cell r="D220">
            <v>5899.22</v>
          </cell>
          <cell r="E220">
            <v>5899.22</v>
          </cell>
          <cell r="F220">
            <v>0</v>
          </cell>
          <cell r="G220">
            <v>0</v>
          </cell>
          <cell r="H220">
            <v>0</v>
          </cell>
          <cell r="I220">
            <v>5899.22</v>
          </cell>
        </row>
        <row r="221">
          <cell r="A221" t="str">
            <v>24000-927703</v>
          </cell>
          <cell r="B221" t="str">
            <v>FSP-KSS</v>
          </cell>
          <cell r="C221" t="str">
            <v>BELLS APPLIANCE</v>
          </cell>
          <cell r="D221">
            <v>27284.210000000006</v>
          </cell>
          <cell r="E221">
            <v>31018.209999999995</v>
          </cell>
          <cell r="F221">
            <v>0</v>
          </cell>
          <cell r="G221">
            <v>0</v>
          </cell>
          <cell r="H221">
            <v>0</v>
          </cell>
          <cell r="I221">
            <v>31018.209999999995</v>
          </cell>
        </row>
        <row r="222">
          <cell r="A222" t="str">
            <v>24000-070050</v>
          </cell>
          <cell r="B222" t="str">
            <v>FSS-FORTE</v>
          </cell>
          <cell r="C222" t="str">
            <v>Gateway Supply Co., Inc.</v>
          </cell>
          <cell r="D222">
            <v>1331.04</v>
          </cell>
          <cell r="E222">
            <v>1331.04</v>
          </cell>
          <cell r="F222">
            <v>51.440000000000005</v>
          </cell>
          <cell r="G222">
            <v>51.440000000000005</v>
          </cell>
          <cell r="H222">
            <v>1382.48</v>
          </cell>
          <cell r="I222">
            <v>1382.48</v>
          </cell>
        </row>
        <row r="223">
          <cell r="A223" t="str">
            <v>24000-927627</v>
          </cell>
          <cell r="B223" t="str">
            <v>FSS-KSS</v>
          </cell>
          <cell r="C223" t="str">
            <v>BRUCE SUPPLY CORP</v>
          </cell>
          <cell r="D223">
            <v>4401.9299999999994</v>
          </cell>
          <cell r="E223">
            <v>4840.4299999999994</v>
          </cell>
          <cell r="F223">
            <v>573.08000000000004</v>
          </cell>
          <cell r="G223">
            <v>2244.33</v>
          </cell>
          <cell r="H223">
            <v>4975.0099999999993</v>
          </cell>
          <cell r="I223">
            <v>7084.7599999999993</v>
          </cell>
        </row>
        <row r="224">
          <cell r="A224" t="str">
            <v>24000-927820</v>
          </cell>
          <cell r="B224" t="str">
            <v>FRK-0138</v>
          </cell>
          <cell r="C224" t="str">
            <v>PR KITCHEN &amp; WASHROOM SYSTEMS</v>
          </cell>
          <cell r="D224">
            <v>26445.349999999995</v>
          </cell>
          <cell r="E224">
            <v>26445.349999999995</v>
          </cell>
          <cell r="F224">
            <v>0</v>
          </cell>
          <cell r="G224">
            <v>0</v>
          </cell>
          <cell r="H224">
            <v>0</v>
          </cell>
          <cell r="I224">
            <v>26445.349999999995</v>
          </cell>
        </row>
        <row r="225">
          <cell r="A225" t="str">
            <v>24000-927778</v>
          </cell>
          <cell r="B225" t="str">
            <v>FSS-KSS</v>
          </cell>
          <cell r="C225" t="str">
            <v>CONSOLIDATED PLUMBING SUPPLY</v>
          </cell>
          <cell r="D225">
            <v>18308.269999999997</v>
          </cell>
          <cell r="E225">
            <v>20774.019999999997</v>
          </cell>
          <cell r="F225">
            <v>514.36</v>
          </cell>
          <cell r="G225">
            <v>1840.6100000000001</v>
          </cell>
          <cell r="H225">
            <v>18822.629999999997</v>
          </cell>
          <cell r="I225">
            <v>22614.629999999997</v>
          </cell>
        </row>
        <row r="226">
          <cell r="A226" t="str">
            <v>24000-923990</v>
          </cell>
          <cell r="B226" t="str">
            <v>FS-STD</v>
          </cell>
          <cell r="C226" t="str">
            <v>J &amp; J Wholesale Distributors</v>
          </cell>
          <cell r="D226">
            <v>3033.6</v>
          </cell>
          <cell r="E226">
            <v>3033.6</v>
          </cell>
          <cell r="F226">
            <v>0</v>
          </cell>
          <cell r="G226">
            <v>0</v>
          </cell>
          <cell r="H226">
            <v>0</v>
          </cell>
          <cell r="I226">
            <v>3033.6</v>
          </cell>
        </row>
        <row r="227">
          <cell r="A227" t="str">
            <v>24000-927846</v>
          </cell>
          <cell r="B227" t="str">
            <v>FSS-KSS</v>
          </cell>
          <cell r="C227" t="str">
            <v>JH LARSON COMPANY</v>
          </cell>
          <cell r="D227">
            <v>5775.3500000000013</v>
          </cell>
          <cell r="E227">
            <v>13460.199999999983</v>
          </cell>
          <cell r="F227">
            <v>0</v>
          </cell>
          <cell r="G227">
            <v>0</v>
          </cell>
          <cell r="H227">
            <v>0</v>
          </cell>
          <cell r="I227">
            <v>13460.199999999983</v>
          </cell>
        </row>
        <row r="228">
          <cell r="A228" t="str">
            <v>24000-927602</v>
          </cell>
          <cell r="B228" t="str">
            <v>FSS-KSS</v>
          </cell>
          <cell r="C228" t="str">
            <v>ANEW KITCHEN &amp; BATH</v>
          </cell>
          <cell r="D228">
            <v>2628.06</v>
          </cell>
          <cell r="E228">
            <v>2628.06</v>
          </cell>
          <cell r="F228">
            <v>2278.15</v>
          </cell>
          <cell r="G228">
            <v>3767.1499999999996</v>
          </cell>
          <cell r="H228">
            <v>4906.21</v>
          </cell>
          <cell r="I228">
            <v>6395.2099999999991</v>
          </cell>
        </row>
        <row r="229">
          <cell r="A229" t="str">
            <v>24000-113275</v>
          </cell>
          <cell r="B229" t="str">
            <v>FSS-KSS</v>
          </cell>
          <cell r="C229" t="str">
            <v>Kenny Pipe &amp; Supply Inc.</v>
          </cell>
          <cell r="D229">
            <v>2371.3000000000002</v>
          </cell>
          <cell r="E229">
            <v>2371.3000000000002</v>
          </cell>
          <cell r="F229">
            <v>4786</v>
          </cell>
          <cell r="G229">
            <v>4786</v>
          </cell>
          <cell r="H229">
            <v>7157.3</v>
          </cell>
          <cell r="I229">
            <v>7157.3</v>
          </cell>
        </row>
        <row r="230">
          <cell r="A230" t="str">
            <v>24000-927764</v>
          </cell>
          <cell r="B230" t="str">
            <v>FSS-KSS</v>
          </cell>
          <cell r="C230" t="str">
            <v>JL HOME PROJECTS, INC.</v>
          </cell>
          <cell r="D230">
            <v>5894.1399999999976</v>
          </cell>
          <cell r="E230">
            <v>7488.7399999999971</v>
          </cell>
          <cell r="F230">
            <v>856.57999999999993</v>
          </cell>
          <cell r="G230">
            <v>856.57999999999993</v>
          </cell>
          <cell r="H230">
            <v>6750.7199999999975</v>
          </cell>
          <cell r="I230">
            <v>8345.3199999999961</v>
          </cell>
        </row>
        <row r="231">
          <cell r="A231" t="str">
            <v>24000-111001</v>
          </cell>
          <cell r="B231" t="str">
            <v>FSS-KSS</v>
          </cell>
          <cell r="C231" t="str">
            <v>Kabcorp, Inc.</v>
          </cell>
          <cell r="D231">
            <v>1969.57</v>
          </cell>
          <cell r="E231">
            <v>1969.57</v>
          </cell>
          <cell r="F231">
            <v>0</v>
          </cell>
          <cell r="G231">
            <v>0</v>
          </cell>
          <cell r="H231">
            <v>0</v>
          </cell>
          <cell r="I231">
            <v>1969.57</v>
          </cell>
        </row>
        <row r="232">
          <cell r="A232" t="str">
            <v>24000-245709</v>
          </cell>
          <cell r="B232" t="str">
            <v>QUARTZ</v>
          </cell>
          <cell r="C232" t="str">
            <v>QUALITY SALES</v>
          </cell>
          <cell r="D232">
            <v>0</v>
          </cell>
          <cell r="E232">
            <v>0</v>
          </cell>
          <cell r="F232">
            <v>0</v>
          </cell>
          <cell r="G232">
            <v>0</v>
          </cell>
          <cell r="H232">
            <v>0</v>
          </cell>
          <cell r="I232">
            <v>0</v>
          </cell>
        </row>
        <row r="233">
          <cell r="A233" t="str">
            <v>24000-140801</v>
          </cell>
          <cell r="B233" t="str">
            <v>NORTESCO</v>
          </cell>
          <cell r="C233" t="str">
            <v>Nortesco Inc</v>
          </cell>
          <cell r="D233">
            <v>-93825.01</v>
          </cell>
          <cell r="E233">
            <v>-93825.01</v>
          </cell>
          <cell r="F233">
            <v>243600.35999999996</v>
          </cell>
          <cell r="G233">
            <v>243600.35999999996</v>
          </cell>
          <cell r="H233">
            <v>149775.34999999998</v>
          </cell>
          <cell r="I233">
            <v>149775.34999999998</v>
          </cell>
        </row>
        <row r="234">
          <cell r="A234" t="str">
            <v>24000-020586</v>
          </cell>
          <cell r="B234" t="str">
            <v>QUARTZ</v>
          </cell>
          <cell r="C234" t="str">
            <v>KAMCO REPRESENTATIVES INC</v>
          </cell>
          <cell r="D234">
            <v>9009</v>
          </cell>
          <cell r="E234">
            <v>9009</v>
          </cell>
          <cell r="F234">
            <v>0</v>
          </cell>
          <cell r="G234">
            <v>0</v>
          </cell>
          <cell r="H234">
            <v>0</v>
          </cell>
          <cell r="I234">
            <v>9009</v>
          </cell>
        </row>
        <row r="235">
          <cell r="A235" t="str">
            <v>24000-927901</v>
          </cell>
          <cell r="B235" t="str">
            <v>FRK-0091</v>
          </cell>
          <cell r="C235" t="str">
            <v>Franke (Thailand) Co., Ltd.</v>
          </cell>
          <cell r="D235">
            <v>1264</v>
          </cell>
          <cell r="E235">
            <v>1264</v>
          </cell>
          <cell r="F235">
            <v>0</v>
          </cell>
          <cell r="G235">
            <v>0</v>
          </cell>
          <cell r="H235">
            <v>0</v>
          </cell>
          <cell r="I235">
            <v>1264</v>
          </cell>
        </row>
        <row r="236">
          <cell r="A236" t="str">
            <v>24000-927779</v>
          </cell>
          <cell r="B236" t="str">
            <v>FSP-KSS</v>
          </cell>
          <cell r="C236" t="str">
            <v>YALE APPLIANCE &amp; LIGHTING</v>
          </cell>
          <cell r="D236">
            <v>92565.780000000086</v>
          </cell>
          <cell r="E236">
            <v>92565.780000000028</v>
          </cell>
          <cell r="F236">
            <v>21.87</v>
          </cell>
          <cell r="G236">
            <v>21.87</v>
          </cell>
          <cell r="H236">
            <v>92587.650000000081</v>
          </cell>
          <cell r="I236">
            <v>92587.650000000023</v>
          </cell>
        </row>
        <row r="237">
          <cell r="A237" t="str">
            <v>24000-230285</v>
          </cell>
          <cell r="B237" t="str">
            <v>KWC4275</v>
          </cell>
          <cell r="C237" t="str">
            <v>Walterworks Hardware, LLC.</v>
          </cell>
          <cell r="D237">
            <v>0</v>
          </cell>
          <cell r="E237">
            <v>0</v>
          </cell>
          <cell r="F237">
            <v>1588.6</v>
          </cell>
          <cell r="G237">
            <v>1588.6</v>
          </cell>
          <cell r="H237">
            <v>1588.6</v>
          </cell>
          <cell r="I237">
            <v>1588.6</v>
          </cell>
        </row>
        <row r="238">
          <cell r="A238" t="str">
            <v>24000-927880</v>
          </cell>
          <cell r="B238" t="str">
            <v>FS-STD</v>
          </cell>
          <cell r="C238" t="str">
            <v>PRECISION STONEWORKS, INC</v>
          </cell>
          <cell r="D238">
            <v>5957.2299999999977</v>
          </cell>
          <cell r="E238">
            <v>9335.6700000000019</v>
          </cell>
          <cell r="F238">
            <v>0</v>
          </cell>
          <cell r="G238">
            <v>0</v>
          </cell>
          <cell r="H238">
            <v>0</v>
          </cell>
          <cell r="I238">
            <v>9335.6700000000019</v>
          </cell>
        </row>
        <row r="239">
          <cell r="A239" t="str">
            <v>24000-927926</v>
          </cell>
          <cell r="B239" t="str">
            <v>FS-STD</v>
          </cell>
          <cell r="C239" t="str">
            <v>PS METRO INDIANAPOLIS, LLC</v>
          </cell>
          <cell r="D239">
            <v>228.83</v>
          </cell>
          <cell r="E239">
            <v>1049.83</v>
          </cell>
          <cell r="F239">
            <v>0</v>
          </cell>
          <cell r="G239">
            <v>0</v>
          </cell>
          <cell r="H239">
            <v>0</v>
          </cell>
          <cell r="I239">
            <v>1049.83</v>
          </cell>
        </row>
        <row r="240">
          <cell r="A240" t="str">
            <v>24000-013000</v>
          </cell>
          <cell r="B240" t="str">
            <v>FSS-KSS</v>
          </cell>
          <cell r="C240" t="str">
            <v>Action Supply Co.</v>
          </cell>
          <cell r="D240">
            <v>5011.45</v>
          </cell>
          <cell r="E240">
            <v>5011.45</v>
          </cell>
          <cell r="F240">
            <v>1387.08</v>
          </cell>
          <cell r="G240">
            <v>1387.08</v>
          </cell>
          <cell r="H240">
            <v>6398.53</v>
          </cell>
          <cell r="I240">
            <v>6398.53</v>
          </cell>
        </row>
        <row r="241">
          <cell r="A241" t="str">
            <v>24000-025027</v>
          </cell>
          <cell r="B241" t="str">
            <v>LQDR</v>
          </cell>
          <cell r="C241" t="str">
            <v>INTERNATIONAL PURCHASE SYSTEMS</v>
          </cell>
          <cell r="D241">
            <v>-5.6843418860808015E-14</v>
          </cell>
          <cell r="E241">
            <v>-5.6843418860808015E-14</v>
          </cell>
          <cell r="F241">
            <v>0</v>
          </cell>
          <cell r="G241">
            <v>0</v>
          </cell>
          <cell r="H241">
            <v>0</v>
          </cell>
          <cell r="I241">
            <v>-5.6843418860808015E-14</v>
          </cell>
        </row>
        <row r="242">
          <cell r="A242" t="str">
            <v>24000-927735</v>
          </cell>
          <cell r="B242" t="str">
            <v>FSS-KSS</v>
          </cell>
          <cell r="C242" t="str">
            <v>Plumb Supply Company, LLC</v>
          </cell>
          <cell r="D242">
            <v>2259.9299999999998</v>
          </cell>
          <cell r="E242">
            <v>2259.9299999999998</v>
          </cell>
          <cell r="F242">
            <v>1637.44</v>
          </cell>
          <cell r="G242">
            <v>1637.44</v>
          </cell>
          <cell r="H242">
            <v>3897.37</v>
          </cell>
          <cell r="I242">
            <v>3897.37</v>
          </cell>
        </row>
        <row r="243">
          <cell r="A243" t="str">
            <v>24000-927874</v>
          </cell>
          <cell r="B243" t="str">
            <v>FSS-KSS</v>
          </cell>
          <cell r="C243" t="str">
            <v>ROBINSON SUPPLY</v>
          </cell>
          <cell r="D243">
            <v>3986.0900000000006</v>
          </cell>
          <cell r="E243">
            <v>3986.0900000000006</v>
          </cell>
          <cell r="F243">
            <v>246.24</v>
          </cell>
          <cell r="G243">
            <v>246.24</v>
          </cell>
          <cell r="H243">
            <v>4232.3300000000008</v>
          </cell>
          <cell r="I243">
            <v>4232.3300000000008</v>
          </cell>
        </row>
        <row r="244">
          <cell r="A244" t="str">
            <v>24000-011950</v>
          </cell>
          <cell r="B244" t="str">
            <v>FSS-KSS</v>
          </cell>
          <cell r="C244" t="str">
            <v>Apex Supply Co. - Texas</v>
          </cell>
          <cell r="D244">
            <v>2050.9700000000003</v>
          </cell>
          <cell r="E244">
            <v>2050.9700000000003</v>
          </cell>
          <cell r="F244">
            <v>0</v>
          </cell>
          <cell r="G244">
            <v>0</v>
          </cell>
          <cell r="H244">
            <v>0</v>
          </cell>
          <cell r="I244">
            <v>2050.9700000000003</v>
          </cell>
        </row>
        <row r="245">
          <cell r="A245" t="str">
            <v>24000-928119</v>
          </cell>
          <cell r="B245" t="str">
            <v>FSS-KSS</v>
          </cell>
          <cell r="C245" t="str">
            <v>M&amp;C ENTERPRISES OF SEBRING INC</v>
          </cell>
          <cell r="D245">
            <v>1174.53</v>
          </cell>
          <cell r="E245">
            <v>1174.53</v>
          </cell>
          <cell r="F245">
            <v>0</v>
          </cell>
          <cell r="G245">
            <v>0</v>
          </cell>
          <cell r="H245">
            <v>0</v>
          </cell>
          <cell r="I245">
            <v>1174.53</v>
          </cell>
        </row>
        <row r="246">
          <cell r="A246" t="str">
            <v>24000-927873</v>
          </cell>
          <cell r="B246" t="str">
            <v>FSS-KSS</v>
          </cell>
          <cell r="C246" t="str">
            <v>MODERN INTERIOR MALL</v>
          </cell>
          <cell r="D246">
            <v>1044.51</v>
          </cell>
          <cell r="E246">
            <v>1044.51</v>
          </cell>
          <cell r="F246">
            <v>0</v>
          </cell>
          <cell r="G246">
            <v>0</v>
          </cell>
          <cell r="H246">
            <v>0</v>
          </cell>
          <cell r="I246">
            <v>1044.51</v>
          </cell>
        </row>
        <row r="247">
          <cell r="A247" t="str">
            <v>24000-081000</v>
          </cell>
          <cell r="B247" t="str">
            <v>FSS-KSS</v>
          </cell>
          <cell r="C247" t="str">
            <v>Premier Bath Lighting &amp; Hdwe</v>
          </cell>
          <cell r="D247">
            <v>14848.69</v>
          </cell>
          <cell r="E247">
            <v>14848.69</v>
          </cell>
          <cell r="F247">
            <v>4465.5599999999995</v>
          </cell>
          <cell r="G247">
            <v>4465.5599999999995</v>
          </cell>
          <cell r="H247">
            <v>19314.25</v>
          </cell>
          <cell r="I247">
            <v>19314.25</v>
          </cell>
        </row>
        <row r="248">
          <cell r="A248" t="str">
            <v>24000-928126</v>
          </cell>
          <cell r="B248" t="str">
            <v>FSS-KSS</v>
          </cell>
          <cell r="C248" t="str">
            <v>USA KITCHEN GALLERY INC</v>
          </cell>
          <cell r="D248">
            <v>2150.9900000000002</v>
          </cell>
          <cell r="E248">
            <v>2150.9900000000002</v>
          </cell>
          <cell r="F248">
            <v>2330.7799999999997</v>
          </cell>
          <cell r="G248">
            <v>2330.7799999999997</v>
          </cell>
          <cell r="H248">
            <v>4481.7700000000004</v>
          </cell>
          <cell r="I248">
            <v>4481.7700000000004</v>
          </cell>
        </row>
        <row r="249">
          <cell r="A249" t="str">
            <v>24000-231730</v>
          </cell>
          <cell r="B249" t="str">
            <v>KS-STD</v>
          </cell>
          <cell r="C249" t="str">
            <v>Westside Kitchen &amp; Bath LLC</v>
          </cell>
          <cell r="D249">
            <v>413.11</v>
          </cell>
          <cell r="E249">
            <v>413.11</v>
          </cell>
          <cell r="F249">
            <v>5663.7300000000014</v>
          </cell>
          <cell r="G249">
            <v>5663.7300000000014</v>
          </cell>
          <cell r="H249">
            <v>6076.8400000000011</v>
          </cell>
          <cell r="I249">
            <v>6076.8400000000011</v>
          </cell>
        </row>
        <row r="250">
          <cell r="A250" t="str">
            <v>24000-927733</v>
          </cell>
          <cell r="B250" t="str">
            <v>FS-STD</v>
          </cell>
          <cell r="C250" t="str">
            <v>TRITON STONE OF DALLAS</v>
          </cell>
          <cell r="D250">
            <v>257.18</v>
          </cell>
          <cell r="E250">
            <v>257.18</v>
          </cell>
          <cell r="F250">
            <v>0</v>
          </cell>
          <cell r="G250">
            <v>0</v>
          </cell>
          <cell r="H250">
            <v>0</v>
          </cell>
          <cell r="I250">
            <v>257.18</v>
          </cell>
        </row>
        <row r="251">
          <cell r="A251" t="str">
            <v>24000-928120</v>
          </cell>
          <cell r="B251" t="str">
            <v>FSS-KSS</v>
          </cell>
          <cell r="C251" t="str">
            <v>PSP CAPITAL INC</v>
          </cell>
          <cell r="D251">
            <v>1943.6200000000001</v>
          </cell>
          <cell r="E251">
            <v>1943.6200000000001</v>
          </cell>
          <cell r="F251">
            <v>0</v>
          </cell>
          <cell r="G251">
            <v>0</v>
          </cell>
          <cell r="H251">
            <v>0</v>
          </cell>
          <cell r="I251">
            <v>1943.6200000000001</v>
          </cell>
        </row>
        <row r="252">
          <cell r="A252" t="str">
            <v>24000-928245</v>
          </cell>
          <cell r="B252" t="str">
            <v>FS-STD</v>
          </cell>
          <cell r="C252" t="str">
            <v>Locke Supply</v>
          </cell>
          <cell r="D252">
            <v>600</v>
          </cell>
          <cell r="E252">
            <v>600</v>
          </cell>
          <cell r="F252">
            <v>0</v>
          </cell>
          <cell r="G252">
            <v>0</v>
          </cell>
          <cell r="H252">
            <v>0</v>
          </cell>
          <cell r="I252">
            <v>600</v>
          </cell>
        </row>
        <row r="253">
          <cell r="A253" t="str">
            <v>24000-014730</v>
          </cell>
          <cell r="B253" t="str">
            <v>PLATINUM</v>
          </cell>
          <cell r="C253" t="str">
            <v>Allied Building</v>
          </cell>
          <cell r="D253">
            <v>104389.01</v>
          </cell>
          <cell r="E253">
            <v>104389.01</v>
          </cell>
          <cell r="F253">
            <v>0</v>
          </cell>
          <cell r="G253">
            <v>0</v>
          </cell>
          <cell r="H253">
            <v>0</v>
          </cell>
          <cell r="I253">
            <v>104389.01</v>
          </cell>
        </row>
      </sheetData>
      <sheetData sheetId="8" refreshError="1"/>
      <sheetData sheetId="9" refreshError="1"/>
      <sheetData sheetId="10" refreshError="1">
        <row r="1">
          <cell r="A1" t="str">
            <v>ORDER_SUB_TYPE</v>
          </cell>
          <cell r="B1" t="str">
            <v>(Multiple Items)</v>
          </cell>
        </row>
        <row r="2">
          <cell r="A2" t="str">
            <v>PART_TYPE</v>
          </cell>
          <cell r="B2" t="str">
            <v>(Multiple Items)</v>
          </cell>
        </row>
        <row r="4">
          <cell r="A4" t="str">
            <v>Row Labels</v>
          </cell>
          <cell r="B4" t="str">
            <v>Sum of EXTENDED_PRICE_HC</v>
          </cell>
        </row>
        <row r="5">
          <cell r="A5" t="str">
            <v>24000-000001</v>
          </cell>
          <cell r="B5">
            <v>367832.45000000106</v>
          </cell>
        </row>
        <row r="6">
          <cell r="A6" t="str">
            <v>24000-000002</v>
          </cell>
          <cell r="B6">
            <v>84665.060000000027</v>
          </cell>
        </row>
        <row r="7">
          <cell r="A7" t="str">
            <v>24000-000003</v>
          </cell>
          <cell r="B7">
            <v>5425.18</v>
          </cell>
        </row>
        <row r="8">
          <cell r="A8" t="str">
            <v>24000-000005</v>
          </cell>
          <cell r="B8">
            <v>357</v>
          </cell>
        </row>
        <row r="9">
          <cell r="A9" t="str">
            <v>24000-010800</v>
          </cell>
          <cell r="B9">
            <v>119168.71</v>
          </cell>
        </row>
        <row r="10">
          <cell r="A10" t="str">
            <v>24000-011075</v>
          </cell>
          <cell r="B10">
            <v>23199.409999999993</v>
          </cell>
        </row>
        <row r="11">
          <cell r="A11" t="str">
            <v>24000-011400</v>
          </cell>
          <cell r="B11">
            <v>26050.87999999999</v>
          </cell>
        </row>
        <row r="12">
          <cell r="A12" t="str">
            <v>24000-011950</v>
          </cell>
          <cell r="B12">
            <v>2050.9700000000003</v>
          </cell>
        </row>
        <row r="13">
          <cell r="A13" t="str">
            <v>24000-012812</v>
          </cell>
          <cell r="B13">
            <v>51993.499999999978</v>
          </cell>
        </row>
        <row r="14">
          <cell r="A14" t="str">
            <v>24000-013000</v>
          </cell>
          <cell r="B14">
            <v>5011.45</v>
          </cell>
        </row>
        <row r="15">
          <cell r="A15" t="str">
            <v>24000-014685</v>
          </cell>
          <cell r="B15">
            <v>228036.44000000003</v>
          </cell>
        </row>
        <row r="16">
          <cell r="A16" t="str">
            <v>24000-014730</v>
          </cell>
          <cell r="B16">
            <v>104389.01</v>
          </cell>
        </row>
        <row r="17">
          <cell r="A17" t="str">
            <v>24000-014904</v>
          </cell>
          <cell r="B17">
            <v>1277.3800000000001</v>
          </cell>
        </row>
        <row r="18">
          <cell r="A18" t="str">
            <v>24000-015325</v>
          </cell>
          <cell r="B18">
            <v>101205.57999999999</v>
          </cell>
        </row>
        <row r="19">
          <cell r="A19" t="str">
            <v>24000-015389</v>
          </cell>
          <cell r="B19">
            <v>60375.009999999987</v>
          </cell>
        </row>
        <row r="20">
          <cell r="A20" t="str">
            <v>24000-015451</v>
          </cell>
          <cell r="B20">
            <v>419108.18999999925</v>
          </cell>
        </row>
        <row r="21">
          <cell r="A21" t="str">
            <v>24000-015457</v>
          </cell>
          <cell r="B21">
            <v>27077.38</v>
          </cell>
        </row>
        <row r="22">
          <cell r="A22" t="str">
            <v>24000-016118</v>
          </cell>
          <cell r="B22">
            <v>69393.550000000061</v>
          </cell>
        </row>
        <row r="23">
          <cell r="A23" t="str">
            <v>24000-016144</v>
          </cell>
          <cell r="B23">
            <v>104336.88999999998</v>
          </cell>
        </row>
        <row r="24">
          <cell r="A24" t="str">
            <v>24000-016184</v>
          </cell>
          <cell r="B24">
            <v>143368.11999999991</v>
          </cell>
        </row>
        <row r="25">
          <cell r="A25" t="str">
            <v>24000-016192</v>
          </cell>
          <cell r="B25">
            <v>12683.539999999997</v>
          </cell>
        </row>
        <row r="26">
          <cell r="A26" t="str">
            <v>24000-016243</v>
          </cell>
          <cell r="B26">
            <v>97401.99000000002</v>
          </cell>
        </row>
        <row r="27">
          <cell r="A27" t="str">
            <v>24000-016343</v>
          </cell>
          <cell r="B27">
            <v>208182.85000000003</v>
          </cell>
        </row>
        <row r="28">
          <cell r="A28" t="str">
            <v>24000-016377</v>
          </cell>
          <cell r="B28">
            <v>45853.869999999995</v>
          </cell>
        </row>
        <row r="29">
          <cell r="A29" t="str">
            <v>24000-016487</v>
          </cell>
          <cell r="B29">
            <v>151453.57999999981</v>
          </cell>
        </row>
        <row r="30">
          <cell r="A30" t="str">
            <v>24000-017020</v>
          </cell>
          <cell r="B30">
            <v>9189.44</v>
          </cell>
        </row>
        <row r="31">
          <cell r="A31" t="str">
            <v>24000-017027</v>
          </cell>
          <cell r="B31">
            <v>17353.939999999991</v>
          </cell>
        </row>
        <row r="32">
          <cell r="A32" t="str">
            <v>24000-017471</v>
          </cell>
          <cell r="B32">
            <v>9732.6599999999962</v>
          </cell>
        </row>
        <row r="33">
          <cell r="A33" t="str">
            <v>24000-017480</v>
          </cell>
          <cell r="B33">
            <v>169173.17000000016</v>
          </cell>
        </row>
        <row r="34">
          <cell r="A34" t="str">
            <v>24000-017482</v>
          </cell>
          <cell r="B34">
            <v>51547.819999999971</v>
          </cell>
        </row>
        <row r="35">
          <cell r="A35" t="str">
            <v>24000-017935</v>
          </cell>
          <cell r="B35">
            <v>125996.12</v>
          </cell>
        </row>
        <row r="36">
          <cell r="A36" t="str">
            <v>24000-017965</v>
          </cell>
          <cell r="B36">
            <v>4768737.5500002038</v>
          </cell>
        </row>
        <row r="37">
          <cell r="A37" t="str">
            <v>24000-018085</v>
          </cell>
          <cell r="B37">
            <v>8365</v>
          </cell>
        </row>
        <row r="38">
          <cell r="A38" t="str">
            <v>24000-018207</v>
          </cell>
          <cell r="B38">
            <v>32619.859999999979</v>
          </cell>
        </row>
        <row r="39">
          <cell r="A39" t="str">
            <v>24000-018246</v>
          </cell>
          <cell r="B39">
            <v>26277.18</v>
          </cell>
        </row>
        <row r="40">
          <cell r="A40" t="str">
            <v>24000-018663</v>
          </cell>
          <cell r="B40">
            <v>449582.34999999986</v>
          </cell>
        </row>
        <row r="41">
          <cell r="A41" t="str">
            <v>24000-018740</v>
          </cell>
          <cell r="B41">
            <v>96909.150000000038</v>
          </cell>
        </row>
        <row r="42">
          <cell r="A42" t="str">
            <v>24000-018781</v>
          </cell>
          <cell r="B42">
            <v>18967.560000000001</v>
          </cell>
        </row>
        <row r="43">
          <cell r="A43" t="str">
            <v>24000-019005</v>
          </cell>
          <cell r="B43">
            <v>358.43</v>
          </cell>
        </row>
        <row r="44">
          <cell r="A44" t="str">
            <v>24000-019587</v>
          </cell>
          <cell r="B44">
            <v>7329.82</v>
          </cell>
        </row>
        <row r="45">
          <cell r="A45" t="str">
            <v>24000-019623</v>
          </cell>
          <cell r="B45">
            <v>28598.29</v>
          </cell>
        </row>
        <row r="46">
          <cell r="A46" t="str">
            <v>24000-019671</v>
          </cell>
          <cell r="B46">
            <v>12817.289999999999</v>
          </cell>
        </row>
        <row r="47">
          <cell r="A47" t="str">
            <v>24000-019800</v>
          </cell>
          <cell r="B47">
            <v>10822.779999999999</v>
          </cell>
        </row>
        <row r="48">
          <cell r="A48" t="str">
            <v>24000-019821</v>
          </cell>
          <cell r="B48">
            <v>19816.29</v>
          </cell>
        </row>
        <row r="49">
          <cell r="A49" t="str">
            <v>24000-020056</v>
          </cell>
          <cell r="B49">
            <v>48657.29</v>
          </cell>
        </row>
        <row r="50">
          <cell r="A50" t="str">
            <v>24000-020058</v>
          </cell>
          <cell r="B50">
            <v>291729.1600000005</v>
          </cell>
        </row>
        <row r="51">
          <cell r="A51" t="str">
            <v>24000-020258</v>
          </cell>
          <cell r="B51">
            <v>111803.45</v>
          </cell>
        </row>
        <row r="52">
          <cell r="A52" t="str">
            <v>24000-020262</v>
          </cell>
          <cell r="B52">
            <v>477.1</v>
          </cell>
        </row>
        <row r="53">
          <cell r="A53" t="str">
            <v>24000-020586</v>
          </cell>
          <cell r="B53">
            <v>9009</v>
          </cell>
        </row>
        <row r="54">
          <cell r="A54" t="str">
            <v>24000-020636</v>
          </cell>
          <cell r="B54">
            <v>334077.22000000085</v>
          </cell>
        </row>
        <row r="55">
          <cell r="A55" t="str">
            <v>24000-020643</v>
          </cell>
          <cell r="B55">
            <v>1808716.6100000069</v>
          </cell>
        </row>
        <row r="56">
          <cell r="A56" t="str">
            <v>24000-020701</v>
          </cell>
          <cell r="B56">
            <v>1053.42</v>
          </cell>
        </row>
        <row r="57">
          <cell r="A57" t="str">
            <v>24000-021465</v>
          </cell>
          <cell r="B57">
            <v>1977.68</v>
          </cell>
        </row>
        <row r="58">
          <cell r="A58" t="str">
            <v>24000-021809</v>
          </cell>
          <cell r="B58">
            <v>19086.019999999993</v>
          </cell>
        </row>
        <row r="59">
          <cell r="A59" t="str">
            <v>24000-021810</v>
          </cell>
          <cell r="B59">
            <v>-1891.15</v>
          </cell>
        </row>
        <row r="60">
          <cell r="A60" t="str">
            <v>24000-021819</v>
          </cell>
          <cell r="B60">
            <v>12072.449999999997</v>
          </cell>
        </row>
        <row r="61">
          <cell r="A61" t="str">
            <v>24000-021847</v>
          </cell>
          <cell r="B61">
            <v>12807.739999999996</v>
          </cell>
        </row>
        <row r="62">
          <cell r="A62" t="str">
            <v>24000-021903</v>
          </cell>
          <cell r="B62">
            <v>4067.0800000000004</v>
          </cell>
        </row>
        <row r="63">
          <cell r="A63" t="str">
            <v>24000-023408</v>
          </cell>
          <cell r="B63">
            <v>39646.649999999994</v>
          </cell>
        </row>
        <row r="64">
          <cell r="A64" t="str">
            <v>24000-023746</v>
          </cell>
          <cell r="B64">
            <v>15332435.749999693</v>
          </cell>
        </row>
        <row r="65">
          <cell r="A65" t="str">
            <v>24000-023747</v>
          </cell>
          <cell r="B65">
            <v>496817.76000001346</v>
          </cell>
        </row>
        <row r="66">
          <cell r="A66" t="str">
            <v>24000-023764</v>
          </cell>
          <cell r="B66">
            <v>14849.060000000001</v>
          </cell>
        </row>
        <row r="67">
          <cell r="A67" t="str">
            <v>24000-023903</v>
          </cell>
          <cell r="B67">
            <v>60571.839999999997</v>
          </cell>
        </row>
        <row r="68">
          <cell r="A68" t="str">
            <v>24000-024499</v>
          </cell>
          <cell r="B68">
            <v>1243392.480000014</v>
          </cell>
        </row>
        <row r="69">
          <cell r="A69" t="str">
            <v>24000-024558</v>
          </cell>
          <cell r="B69">
            <v>21321.959999999995</v>
          </cell>
        </row>
        <row r="70">
          <cell r="A70" t="str">
            <v>24000-024609</v>
          </cell>
          <cell r="B70">
            <v>5140.3600000000006</v>
          </cell>
        </row>
        <row r="71">
          <cell r="A71" t="str">
            <v>24000-025027</v>
          </cell>
          <cell r="B71">
            <v>-5.6843418860808015E-14</v>
          </cell>
        </row>
        <row r="72">
          <cell r="A72" t="str">
            <v>24000-025246</v>
          </cell>
          <cell r="B72">
            <v>878990.60000000405</v>
          </cell>
        </row>
        <row r="73">
          <cell r="A73" t="str">
            <v>24000-025929</v>
          </cell>
          <cell r="B73">
            <v>87737.600000000049</v>
          </cell>
        </row>
        <row r="74">
          <cell r="A74" t="str">
            <v>24000-025997</v>
          </cell>
          <cell r="B74">
            <v>208.58</v>
          </cell>
        </row>
        <row r="75">
          <cell r="A75" t="str">
            <v>24000-026010</v>
          </cell>
          <cell r="B75">
            <v>111431.86000000002</v>
          </cell>
        </row>
        <row r="76">
          <cell r="A76" t="str">
            <v>24000-026036</v>
          </cell>
          <cell r="B76">
            <v>5453.65</v>
          </cell>
        </row>
        <row r="77">
          <cell r="A77" t="str">
            <v>24000-026093</v>
          </cell>
          <cell r="B77">
            <v>139305.55999999988</v>
          </cell>
        </row>
        <row r="78">
          <cell r="A78" t="str">
            <v>24000-026523</v>
          </cell>
          <cell r="B78">
            <v>12374.459999999997</v>
          </cell>
        </row>
        <row r="79">
          <cell r="A79" t="str">
            <v>24000-026525</v>
          </cell>
          <cell r="B79">
            <v>722916.27999999549</v>
          </cell>
        </row>
        <row r="80">
          <cell r="A80" t="str">
            <v>24000-026530</v>
          </cell>
          <cell r="B80">
            <v>109614.77000000008</v>
          </cell>
        </row>
        <row r="81">
          <cell r="A81" t="str">
            <v>24000-026611</v>
          </cell>
          <cell r="B81">
            <v>21878.259999999991</v>
          </cell>
        </row>
        <row r="82">
          <cell r="A82" t="str">
            <v>24000-027183</v>
          </cell>
          <cell r="B82">
            <v>10442.239999999994</v>
          </cell>
        </row>
        <row r="83">
          <cell r="A83" t="str">
            <v>24000-027348</v>
          </cell>
          <cell r="B83">
            <v>11112.57</v>
          </cell>
        </row>
        <row r="84">
          <cell r="A84" t="str">
            <v>24000-027497</v>
          </cell>
          <cell r="B84">
            <v>450635.53999999992</v>
          </cell>
        </row>
        <row r="85">
          <cell r="A85" t="str">
            <v>24000-027932</v>
          </cell>
          <cell r="B85">
            <v>266.19</v>
          </cell>
        </row>
        <row r="86">
          <cell r="A86" t="str">
            <v>24000-027944</v>
          </cell>
          <cell r="B86">
            <v>17871.579999999998</v>
          </cell>
        </row>
        <row r="87">
          <cell r="A87" t="str">
            <v>24000-027963</v>
          </cell>
          <cell r="B87">
            <v>198843.14</v>
          </cell>
        </row>
        <row r="88">
          <cell r="A88" t="str">
            <v>24000-028616</v>
          </cell>
          <cell r="B88">
            <v>125144.58000000006</v>
          </cell>
        </row>
        <row r="89">
          <cell r="A89" t="str">
            <v>24000-028660</v>
          </cell>
          <cell r="B89">
            <v>7896.3700000000008</v>
          </cell>
        </row>
        <row r="90">
          <cell r="A90" t="str">
            <v>24000-028710</v>
          </cell>
          <cell r="B90">
            <v>10186.67</v>
          </cell>
        </row>
        <row r="91">
          <cell r="A91" t="str">
            <v>24000-032100</v>
          </cell>
          <cell r="B91">
            <v>38239.590000000011</v>
          </cell>
        </row>
        <row r="92">
          <cell r="A92" t="str">
            <v>24000-032950</v>
          </cell>
          <cell r="B92">
            <v>22219.93</v>
          </cell>
        </row>
        <row r="93">
          <cell r="A93" t="str">
            <v>24000-033767</v>
          </cell>
          <cell r="B93">
            <v>816014.11999999464</v>
          </cell>
        </row>
        <row r="94">
          <cell r="A94" t="str">
            <v>24000-033769</v>
          </cell>
          <cell r="B94">
            <v>3166.06</v>
          </cell>
        </row>
        <row r="95">
          <cell r="A95" t="str">
            <v>24000-033779</v>
          </cell>
          <cell r="B95">
            <v>13270.739999999991</v>
          </cell>
        </row>
        <row r="96">
          <cell r="A96" t="str">
            <v>24000-033788</v>
          </cell>
          <cell r="B96">
            <v>1438481.1599999925</v>
          </cell>
        </row>
        <row r="97">
          <cell r="A97" t="str">
            <v>24000-033792</v>
          </cell>
          <cell r="B97">
            <v>14246.790000000005</v>
          </cell>
        </row>
        <row r="98">
          <cell r="A98" t="str">
            <v>24000-033793</v>
          </cell>
          <cell r="B98">
            <v>45663.549999999996</v>
          </cell>
        </row>
        <row r="99">
          <cell r="A99" t="str">
            <v>24000-036850</v>
          </cell>
          <cell r="B99">
            <v>69595.790000000023</v>
          </cell>
        </row>
        <row r="100">
          <cell r="A100" t="str">
            <v>24000-037584</v>
          </cell>
          <cell r="B100">
            <v>0</v>
          </cell>
        </row>
        <row r="101">
          <cell r="A101" t="str">
            <v>24000-040600</v>
          </cell>
          <cell r="B101">
            <v>-49</v>
          </cell>
        </row>
        <row r="102">
          <cell r="A102" t="str">
            <v>24000-040620</v>
          </cell>
          <cell r="B102">
            <v>49.25</v>
          </cell>
        </row>
        <row r="103">
          <cell r="A103" t="str">
            <v>24000-041736</v>
          </cell>
          <cell r="B103">
            <v>50243.029999999984</v>
          </cell>
        </row>
        <row r="104">
          <cell r="A104" t="str">
            <v>24000-046298</v>
          </cell>
          <cell r="B104">
            <v>42319.109999999993</v>
          </cell>
        </row>
        <row r="105">
          <cell r="A105" t="str">
            <v>24000-050600</v>
          </cell>
          <cell r="B105">
            <v>86581.219999999958</v>
          </cell>
        </row>
        <row r="106">
          <cell r="A106" t="str">
            <v>24000-050800</v>
          </cell>
          <cell r="B106">
            <v>15132.160000000003</v>
          </cell>
        </row>
        <row r="107">
          <cell r="A107" t="str">
            <v>24000-051419</v>
          </cell>
          <cell r="B107">
            <v>80630.359999999928</v>
          </cell>
        </row>
        <row r="108">
          <cell r="A108" t="str">
            <v>24000-060600</v>
          </cell>
          <cell r="B108">
            <v>83520.760000000024</v>
          </cell>
        </row>
        <row r="109">
          <cell r="A109" t="str">
            <v>24000-062418</v>
          </cell>
          <cell r="B109">
            <v>17573.68</v>
          </cell>
        </row>
        <row r="110">
          <cell r="A110" t="str">
            <v>24000-068500</v>
          </cell>
          <cell r="B110">
            <v>205203.64000000019</v>
          </cell>
        </row>
        <row r="111">
          <cell r="A111" t="str">
            <v>24000-070050</v>
          </cell>
          <cell r="B111">
            <v>1331.04</v>
          </cell>
        </row>
        <row r="112">
          <cell r="A112" t="str">
            <v>24000-070300</v>
          </cell>
          <cell r="B112">
            <v>246989.44999999998</v>
          </cell>
        </row>
        <row r="113">
          <cell r="A113" t="str">
            <v>24000-080700</v>
          </cell>
          <cell r="B113">
            <v>29.160000000000004</v>
          </cell>
        </row>
        <row r="114">
          <cell r="A114" t="str">
            <v>24000-081000</v>
          </cell>
          <cell r="B114">
            <v>14848.69</v>
          </cell>
        </row>
        <row r="115">
          <cell r="A115" t="str">
            <v>24000-099954</v>
          </cell>
          <cell r="B115">
            <v>0</v>
          </cell>
        </row>
        <row r="116">
          <cell r="A116" t="str">
            <v>24000-109818</v>
          </cell>
          <cell r="B116">
            <v>60750.510000000009</v>
          </cell>
        </row>
        <row r="117">
          <cell r="A117" t="str">
            <v>24000-109825</v>
          </cell>
          <cell r="B117">
            <v>78972.920000000071</v>
          </cell>
        </row>
        <row r="118">
          <cell r="A118" t="str">
            <v>24000-110270</v>
          </cell>
          <cell r="B118">
            <v>119819.24000000003</v>
          </cell>
        </row>
        <row r="119">
          <cell r="A119" t="str">
            <v>24000-111001</v>
          </cell>
          <cell r="B119">
            <v>1969.57</v>
          </cell>
        </row>
        <row r="120">
          <cell r="A120" t="str">
            <v>24000-111130</v>
          </cell>
          <cell r="B120">
            <v>235481.42999999964</v>
          </cell>
        </row>
        <row r="121">
          <cell r="A121" t="str">
            <v>24000-112800</v>
          </cell>
          <cell r="B121">
            <v>90</v>
          </cell>
        </row>
        <row r="122">
          <cell r="A122" t="str">
            <v>24000-113275</v>
          </cell>
          <cell r="B122">
            <v>2371.3000000000002</v>
          </cell>
        </row>
        <row r="123">
          <cell r="A123" t="str">
            <v>24000-125936</v>
          </cell>
          <cell r="B123">
            <v>5617.8499999999995</v>
          </cell>
        </row>
        <row r="124">
          <cell r="A124" t="str">
            <v>24000-126051</v>
          </cell>
          <cell r="B124">
            <v>1324.99</v>
          </cell>
        </row>
        <row r="125">
          <cell r="A125" t="str">
            <v>24000-126074</v>
          </cell>
          <cell r="B125">
            <v>27073.249999999996</v>
          </cell>
        </row>
        <row r="126">
          <cell r="A126" t="str">
            <v>24000-126076</v>
          </cell>
          <cell r="B126">
            <v>12516.829999999994</v>
          </cell>
        </row>
        <row r="127">
          <cell r="A127" t="str">
            <v>24000-130220</v>
          </cell>
          <cell r="B127">
            <v>2922.5299999999993</v>
          </cell>
        </row>
        <row r="128">
          <cell r="A128" t="str">
            <v>24000-131300</v>
          </cell>
          <cell r="B128">
            <v>19211.389999999992</v>
          </cell>
        </row>
        <row r="129">
          <cell r="A129" t="str">
            <v>24000-131501</v>
          </cell>
          <cell r="B129">
            <v>51115.929999999993</v>
          </cell>
        </row>
        <row r="130">
          <cell r="A130" t="str">
            <v>24000-132400</v>
          </cell>
          <cell r="B130">
            <v>24684.339999999975</v>
          </cell>
        </row>
        <row r="131">
          <cell r="A131" t="str">
            <v>24000-132500</v>
          </cell>
          <cell r="B131">
            <v>24883.449999999993</v>
          </cell>
        </row>
        <row r="132">
          <cell r="A132" t="str">
            <v>24000-137262</v>
          </cell>
          <cell r="B132">
            <v>27779.400000000009</v>
          </cell>
        </row>
        <row r="133">
          <cell r="A133" t="str">
            <v>24000-140801</v>
          </cell>
          <cell r="B133">
            <v>-93825.01</v>
          </cell>
        </row>
        <row r="134">
          <cell r="A134" t="str">
            <v>24000-140908</v>
          </cell>
          <cell r="B134">
            <v>118843.04000000021</v>
          </cell>
        </row>
        <row r="135">
          <cell r="A135" t="str">
            <v>24000-141230</v>
          </cell>
          <cell r="B135">
            <v>111014.10000000017</v>
          </cell>
        </row>
        <row r="136">
          <cell r="A136" t="str">
            <v>24000-141231</v>
          </cell>
          <cell r="B136">
            <v>66466.080000000045</v>
          </cell>
        </row>
        <row r="137">
          <cell r="A137" t="str">
            <v>24000-141232</v>
          </cell>
          <cell r="B137">
            <v>24543.240000000005</v>
          </cell>
        </row>
        <row r="138">
          <cell r="A138" t="str">
            <v>24000-142877</v>
          </cell>
          <cell r="B138">
            <v>3852</v>
          </cell>
        </row>
        <row r="139">
          <cell r="A139" t="str">
            <v>24000-148635</v>
          </cell>
          <cell r="B139">
            <v>375152.94000000029</v>
          </cell>
        </row>
        <row r="140">
          <cell r="A140" t="str">
            <v>24000-151584</v>
          </cell>
          <cell r="B140">
            <v>1344.49</v>
          </cell>
        </row>
        <row r="141">
          <cell r="A141" t="str">
            <v>24000-151586</v>
          </cell>
          <cell r="B141">
            <v>32236.669999999991</v>
          </cell>
        </row>
        <row r="142">
          <cell r="A142" t="str">
            <v>24000-151590</v>
          </cell>
          <cell r="B142">
            <v>2111.4499999999998</v>
          </cell>
        </row>
        <row r="143">
          <cell r="A143" t="str">
            <v>24000-155962</v>
          </cell>
          <cell r="B143">
            <v>78008.039999999964</v>
          </cell>
        </row>
        <row r="144">
          <cell r="A144" t="str">
            <v>24000-160320</v>
          </cell>
          <cell r="B144">
            <v>23.4</v>
          </cell>
        </row>
        <row r="145">
          <cell r="A145" t="str">
            <v>24000-160810</v>
          </cell>
          <cell r="B145">
            <v>41530.750000000029</v>
          </cell>
        </row>
        <row r="146">
          <cell r="A146" t="str">
            <v>24000-161450</v>
          </cell>
          <cell r="B146">
            <v>13514.319999999994</v>
          </cell>
        </row>
        <row r="147">
          <cell r="A147" t="str">
            <v>24000-161853</v>
          </cell>
          <cell r="B147">
            <v>43709.020000000033</v>
          </cell>
        </row>
        <row r="148">
          <cell r="A148" t="str">
            <v>24000-163359</v>
          </cell>
          <cell r="B148">
            <v>96361.349999999977</v>
          </cell>
        </row>
        <row r="149">
          <cell r="A149" t="str">
            <v>24000-165784</v>
          </cell>
          <cell r="B149">
            <v>695834.18999999482</v>
          </cell>
        </row>
        <row r="150">
          <cell r="A150" t="str">
            <v>24000-170775</v>
          </cell>
          <cell r="B150">
            <v>2175</v>
          </cell>
        </row>
        <row r="151">
          <cell r="A151" t="str">
            <v>24000-171974</v>
          </cell>
          <cell r="B151">
            <v>8545.1600000000017</v>
          </cell>
        </row>
        <row r="152">
          <cell r="A152" t="str">
            <v>24000-172194</v>
          </cell>
          <cell r="B152">
            <v>2605.9499999999998</v>
          </cell>
        </row>
        <row r="153">
          <cell r="A153" t="str">
            <v>24000-181000</v>
          </cell>
          <cell r="B153">
            <v>25502.909999999996</v>
          </cell>
        </row>
        <row r="154">
          <cell r="A154" t="str">
            <v>24000-185170</v>
          </cell>
          <cell r="B154">
            <v>239478.83000000039</v>
          </cell>
        </row>
        <row r="155">
          <cell r="A155" t="str">
            <v>24000-185728</v>
          </cell>
          <cell r="B155">
            <v>-2675.1699999999996</v>
          </cell>
        </row>
        <row r="156">
          <cell r="A156" t="str">
            <v>24000-185729</v>
          </cell>
          <cell r="B156">
            <v>-215411.37</v>
          </cell>
        </row>
        <row r="157">
          <cell r="A157" t="str">
            <v>24000-186827</v>
          </cell>
          <cell r="B157">
            <v>21566.449999999979</v>
          </cell>
        </row>
        <row r="158">
          <cell r="A158" t="str">
            <v>24000-187591</v>
          </cell>
          <cell r="B158">
            <v>639854.28999999992</v>
          </cell>
        </row>
        <row r="159">
          <cell r="A159" t="str">
            <v>24000-187977</v>
          </cell>
          <cell r="B159">
            <v>51364.460000000065</v>
          </cell>
        </row>
        <row r="160">
          <cell r="A160" t="str">
            <v>24000-188427</v>
          </cell>
          <cell r="B160">
            <v>30451.319999999989</v>
          </cell>
        </row>
        <row r="161">
          <cell r="A161" t="str">
            <v>24000-189404</v>
          </cell>
          <cell r="B161">
            <v>965.56999999999994</v>
          </cell>
        </row>
        <row r="162">
          <cell r="A162" t="str">
            <v>24000-189660</v>
          </cell>
          <cell r="B162">
            <v>31625.369999999995</v>
          </cell>
        </row>
        <row r="163">
          <cell r="A163" t="str">
            <v>24000-190270</v>
          </cell>
          <cell r="B163">
            <v>38453.17</v>
          </cell>
        </row>
        <row r="164">
          <cell r="A164" t="str">
            <v>24000-190275</v>
          </cell>
          <cell r="B164">
            <v>64002.000000000022</v>
          </cell>
        </row>
        <row r="165">
          <cell r="A165" t="str">
            <v>24000-190550</v>
          </cell>
          <cell r="B165">
            <v>0</v>
          </cell>
        </row>
        <row r="166">
          <cell r="A166" t="str">
            <v>24000-191248</v>
          </cell>
          <cell r="B166">
            <v>54279.120000000032</v>
          </cell>
        </row>
        <row r="167">
          <cell r="A167" t="str">
            <v>24000-191300</v>
          </cell>
          <cell r="B167">
            <v>31732.189999999984</v>
          </cell>
        </row>
        <row r="168">
          <cell r="A168" t="str">
            <v>24000-191400</v>
          </cell>
          <cell r="B168">
            <v>1176.5500000000002</v>
          </cell>
        </row>
        <row r="169">
          <cell r="A169" t="str">
            <v>24000-191550</v>
          </cell>
          <cell r="B169">
            <v>3863.6800000000003</v>
          </cell>
        </row>
        <row r="170">
          <cell r="A170" t="str">
            <v>24000-194836</v>
          </cell>
          <cell r="B170">
            <v>16072.17</v>
          </cell>
        </row>
        <row r="171">
          <cell r="A171" t="str">
            <v>24000-196807</v>
          </cell>
          <cell r="B171">
            <v>19790.250000000004</v>
          </cell>
        </row>
        <row r="172">
          <cell r="A172" t="str">
            <v>24000-200221</v>
          </cell>
          <cell r="B172">
            <v>1684.8</v>
          </cell>
        </row>
        <row r="173">
          <cell r="A173" t="str">
            <v>24000-200400</v>
          </cell>
          <cell r="B173">
            <v>87.08</v>
          </cell>
        </row>
        <row r="174">
          <cell r="A174" t="str">
            <v>24000-201050</v>
          </cell>
          <cell r="B174">
            <v>106709.79000000002</v>
          </cell>
        </row>
        <row r="175">
          <cell r="A175" t="str">
            <v>24000-201461</v>
          </cell>
          <cell r="B175">
            <v>43559.34</v>
          </cell>
        </row>
        <row r="176">
          <cell r="A176" t="str">
            <v>24000-201500</v>
          </cell>
          <cell r="B176">
            <v>272390.90000000026</v>
          </cell>
        </row>
        <row r="177">
          <cell r="A177" t="str">
            <v>24000-201801</v>
          </cell>
          <cell r="B177">
            <v>158.36000000000001</v>
          </cell>
        </row>
        <row r="178">
          <cell r="A178" t="str">
            <v>24000-202200</v>
          </cell>
          <cell r="B178">
            <v>8857.6499999999978</v>
          </cell>
        </row>
        <row r="179">
          <cell r="A179" t="str">
            <v>24000-202287</v>
          </cell>
          <cell r="B179">
            <v>6929.96</v>
          </cell>
        </row>
        <row r="180">
          <cell r="A180" t="str">
            <v>24000-202418</v>
          </cell>
          <cell r="B180">
            <v>139715.69999999998</v>
          </cell>
        </row>
        <row r="181">
          <cell r="A181" t="str">
            <v>24000-202463</v>
          </cell>
          <cell r="B181">
            <v>66151.48000000004</v>
          </cell>
        </row>
        <row r="182">
          <cell r="A182" t="str">
            <v>24000-202645</v>
          </cell>
          <cell r="B182">
            <v>429808.87999999733</v>
          </cell>
        </row>
        <row r="183">
          <cell r="A183" t="str">
            <v>24000-202646</v>
          </cell>
          <cell r="B183">
            <v>228876.7700000004</v>
          </cell>
        </row>
        <row r="184">
          <cell r="A184" t="str">
            <v>24000-203247</v>
          </cell>
          <cell r="B184">
            <v>2883.32</v>
          </cell>
        </row>
        <row r="185">
          <cell r="A185" t="str">
            <v>24000-203646</v>
          </cell>
          <cell r="B185">
            <v>38771.930000000008</v>
          </cell>
        </row>
        <row r="186">
          <cell r="A186" t="str">
            <v>24000-203973</v>
          </cell>
          <cell r="B186">
            <v>10524.58</v>
          </cell>
        </row>
        <row r="187">
          <cell r="A187" t="str">
            <v>24000-205529</v>
          </cell>
          <cell r="B187">
            <v>18770.150000000001</v>
          </cell>
        </row>
        <row r="188">
          <cell r="A188" t="str">
            <v>24000-205663</v>
          </cell>
          <cell r="B188">
            <v>5476.35</v>
          </cell>
        </row>
        <row r="189">
          <cell r="A189" t="str">
            <v>24000-205985</v>
          </cell>
          <cell r="B189">
            <v>11023.250000000002</v>
          </cell>
        </row>
        <row r="190">
          <cell r="A190" t="str">
            <v>24000-208774</v>
          </cell>
          <cell r="B190">
            <v>644370.44999999797</v>
          </cell>
        </row>
        <row r="191">
          <cell r="A191" t="str">
            <v>24000-209355</v>
          </cell>
          <cell r="B191">
            <v>3875.5100000000007</v>
          </cell>
        </row>
        <row r="192">
          <cell r="A192" t="str">
            <v>24000-216127</v>
          </cell>
          <cell r="B192">
            <v>229.5</v>
          </cell>
        </row>
        <row r="193">
          <cell r="A193" t="str">
            <v>24000-219025</v>
          </cell>
          <cell r="B193">
            <v>382395.11999999994</v>
          </cell>
        </row>
        <row r="194">
          <cell r="A194" t="str">
            <v>24000-219032</v>
          </cell>
          <cell r="B194">
            <v>8744.8300000000017</v>
          </cell>
        </row>
        <row r="195">
          <cell r="A195" t="str">
            <v>24000-221600</v>
          </cell>
          <cell r="B195">
            <v>-860.6</v>
          </cell>
        </row>
        <row r="196">
          <cell r="A196" t="str">
            <v>24000-222983</v>
          </cell>
          <cell r="B196">
            <v>56525.780000000006</v>
          </cell>
        </row>
        <row r="197">
          <cell r="A197" t="str">
            <v>24000-223204</v>
          </cell>
          <cell r="B197">
            <v>446728.29999999987</v>
          </cell>
        </row>
        <row r="198">
          <cell r="A198" t="str">
            <v>24000-223913</v>
          </cell>
          <cell r="B198">
            <v>14120.169999999996</v>
          </cell>
        </row>
        <row r="199">
          <cell r="A199" t="str">
            <v>24000-223915</v>
          </cell>
          <cell r="B199">
            <v>2507.4</v>
          </cell>
        </row>
        <row r="200">
          <cell r="A200" t="str">
            <v>24000-224440</v>
          </cell>
          <cell r="B200">
            <v>31871.639999999996</v>
          </cell>
        </row>
        <row r="201">
          <cell r="A201" t="str">
            <v>24000-228489</v>
          </cell>
          <cell r="B201">
            <v>178329.9200000001</v>
          </cell>
        </row>
        <row r="202">
          <cell r="A202" t="str">
            <v>24000-230285</v>
          </cell>
          <cell r="B202">
            <v>0</v>
          </cell>
        </row>
        <row r="203">
          <cell r="A203" t="str">
            <v>24000-231730</v>
          </cell>
          <cell r="B203">
            <v>413.11</v>
          </cell>
        </row>
        <row r="204">
          <cell r="A204" t="str">
            <v>24000-232375</v>
          </cell>
          <cell r="B204">
            <v>12568.41</v>
          </cell>
        </row>
        <row r="205">
          <cell r="A205" t="str">
            <v>24000-236419</v>
          </cell>
          <cell r="B205">
            <v>6101.4000000000005</v>
          </cell>
        </row>
        <row r="206">
          <cell r="A206" t="str">
            <v>24000-236942</v>
          </cell>
          <cell r="B206">
            <v>10015.190000000004</v>
          </cell>
        </row>
        <row r="207">
          <cell r="A207" t="str">
            <v>24000-237506</v>
          </cell>
          <cell r="B207">
            <v>10472.740000000002</v>
          </cell>
        </row>
        <row r="208">
          <cell r="A208" t="str">
            <v>24000-240658</v>
          </cell>
          <cell r="B208">
            <v>266400.8600000001</v>
          </cell>
        </row>
        <row r="209">
          <cell r="A209" t="str">
            <v>24000-241828</v>
          </cell>
          <cell r="B209">
            <v>801203.15999999538</v>
          </cell>
        </row>
        <row r="210">
          <cell r="A210" t="str">
            <v>24000-242882</v>
          </cell>
          <cell r="B210">
            <v>39526.700000000004</v>
          </cell>
        </row>
        <row r="211">
          <cell r="A211" t="str">
            <v>24000-245709</v>
          </cell>
          <cell r="B211">
            <v>0</v>
          </cell>
        </row>
        <row r="212">
          <cell r="A212" t="str">
            <v>24000-247833</v>
          </cell>
          <cell r="B212">
            <v>980.10000000000014</v>
          </cell>
        </row>
        <row r="213">
          <cell r="A213" t="str">
            <v>24000-823810</v>
          </cell>
          <cell r="B213">
            <v>7552.2900000000009</v>
          </cell>
        </row>
        <row r="214">
          <cell r="A214" t="str">
            <v>24000-823811</v>
          </cell>
          <cell r="B214">
            <v>0</v>
          </cell>
        </row>
        <row r="215">
          <cell r="A215" t="str">
            <v>24000-923875</v>
          </cell>
          <cell r="B215">
            <v>14043.439999999999</v>
          </cell>
        </row>
        <row r="216">
          <cell r="A216" t="str">
            <v>24000-923877</v>
          </cell>
          <cell r="B216">
            <v>101330.56999999996</v>
          </cell>
        </row>
        <row r="217">
          <cell r="A217" t="str">
            <v>24000-923947</v>
          </cell>
          <cell r="B217">
            <v>-189.85</v>
          </cell>
        </row>
        <row r="218">
          <cell r="A218" t="str">
            <v>24000-923951</v>
          </cell>
          <cell r="B218">
            <v>28990.51</v>
          </cell>
        </row>
        <row r="219">
          <cell r="A219" t="str">
            <v>24000-923990</v>
          </cell>
          <cell r="B219">
            <v>3033.6</v>
          </cell>
        </row>
        <row r="220">
          <cell r="A220" t="str">
            <v>24000-924058</v>
          </cell>
          <cell r="B220">
            <v>275241.84000000043</v>
          </cell>
        </row>
        <row r="221">
          <cell r="A221" t="str">
            <v>24000-924068</v>
          </cell>
          <cell r="B221">
            <v>1002.36</v>
          </cell>
        </row>
        <row r="222">
          <cell r="A222" t="str">
            <v>24000-924082</v>
          </cell>
          <cell r="B222">
            <v>71741.310000000027</v>
          </cell>
        </row>
        <row r="223">
          <cell r="A223" t="str">
            <v>24000-924083</v>
          </cell>
          <cell r="B223">
            <v>24831.11</v>
          </cell>
        </row>
        <row r="224">
          <cell r="A224" t="str">
            <v>24000-924178</v>
          </cell>
          <cell r="B224">
            <v>26393.850000000002</v>
          </cell>
        </row>
        <row r="225">
          <cell r="A225" t="str">
            <v>24000-924197</v>
          </cell>
          <cell r="B225">
            <v>1680.9399999999998</v>
          </cell>
        </row>
        <row r="226">
          <cell r="A226" t="str">
            <v>24000-924199</v>
          </cell>
          <cell r="B226">
            <v>80704.690000000031</v>
          </cell>
        </row>
        <row r="227">
          <cell r="A227" t="str">
            <v>24000-924202</v>
          </cell>
          <cell r="B227">
            <v>11584.480000000001</v>
          </cell>
        </row>
        <row r="228">
          <cell r="A228" t="str">
            <v>24000-924308</v>
          </cell>
          <cell r="B228">
            <v>22926.52</v>
          </cell>
        </row>
        <row r="229">
          <cell r="A229" t="str">
            <v>24000-924309</v>
          </cell>
          <cell r="B229">
            <v>133920.17999999996</v>
          </cell>
        </row>
        <row r="230">
          <cell r="A230" t="str">
            <v>24000-924321</v>
          </cell>
          <cell r="B230">
            <v>5660.8700000000008</v>
          </cell>
        </row>
        <row r="231">
          <cell r="A231" t="str">
            <v>24000-924322</v>
          </cell>
          <cell r="B231">
            <v>1560.0800000000002</v>
          </cell>
        </row>
        <row r="232">
          <cell r="A232" t="str">
            <v>24000-924398</v>
          </cell>
          <cell r="B232">
            <v>8.5265128291212022E-14</v>
          </cell>
        </row>
        <row r="233">
          <cell r="A233" t="str">
            <v>24000-924687</v>
          </cell>
          <cell r="B233">
            <v>19272.299999999996</v>
          </cell>
        </row>
        <row r="234">
          <cell r="A234" t="str">
            <v>24000-924737</v>
          </cell>
          <cell r="B234">
            <v>23254.589999999993</v>
          </cell>
        </row>
        <row r="235">
          <cell r="A235" t="str">
            <v>24000-924739</v>
          </cell>
          <cell r="B235">
            <v>14946.399999999996</v>
          </cell>
        </row>
        <row r="236">
          <cell r="A236" t="str">
            <v>24000-924817</v>
          </cell>
          <cell r="B236">
            <v>7200</v>
          </cell>
        </row>
        <row r="237">
          <cell r="A237" t="str">
            <v>24000-924955</v>
          </cell>
          <cell r="B237">
            <v>13203.45</v>
          </cell>
        </row>
        <row r="238">
          <cell r="A238" t="str">
            <v>24000-924969</v>
          </cell>
          <cell r="B238">
            <v>4865.33</v>
          </cell>
        </row>
        <row r="239">
          <cell r="A239" t="str">
            <v>24000-924981</v>
          </cell>
          <cell r="B239">
            <v>10076.229999999996</v>
          </cell>
        </row>
        <row r="240">
          <cell r="A240" t="str">
            <v>24000-925034</v>
          </cell>
          <cell r="B240">
            <v>24338.889999999996</v>
          </cell>
        </row>
        <row r="241">
          <cell r="A241" t="str">
            <v>24000-925143</v>
          </cell>
          <cell r="B241">
            <v>16559.539999999994</v>
          </cell>
        </row>
        <row r="242">
          <cell r="A242" t="str">
            <v>24000-925302</v>
          </cell>
          <cell r="B242">
            <v>24781.899999999998</v>
          </cell>
        </row>
        <row r="243">
          <cell r="A243" t="str">
            <v>24000-925580</v>
          </cell>
          <cell r="B243">
            <v>18263.019999999997</v>
          </cell>
        </row>
        <row r="244">
          <cell r="A244" t="str">
            <v>24000-925584</v>
          </cell>
          <cell r="B244">
            <v>7467.7499999999991</v>
          </cell>
        </row>
        <row r="245">
          <cell r="A245" t="str">
            <v>24000-925610</v>
          </cell>
          <cell r="B245">
            <v>1921.8000000000004</v>
          </cell>
        </row>
        <row r="246">
          <cell r="A246" t="str">
            <v>24000-925872</v>
          </cell>
          <cell r="B246">
            <v>3306.7300000000009</v>
          </cell>
        </row>
        <row r="247">
          <cell r="A247" t="str">
            <v>24000-926011</v>
          </cell>
          <cell r="B247">
            <v>56350.370000000024</v>
          </cell>
        </row>
        <row r="248">
          <cell r="A248" t="str">
            <v>24000-926021</v>
          </cell>
          <cell r="B248">
            <v>129477.8900000001</v>
          </cell>
        </row>
        <row r="249">
          <cell r="A249" t="str">
            <v>24000-926032</v>
          </cell>
          <cell r="B249">
            <v>3221.6400000000003</v>
          </cell>
        </row>
        <row r="250">
          <cell r="A250" t="str">
            <v>24000-926126</v>
          </cell>
          <cell r="B250">
            <v>183942.11</v>
          </cell>
        </row>
        <row r="251">
          <cell r="A251" t="str">
            <v>24000-926486</v>
          </cell>
          <cell r="B251">
            <v>-75.710000000000321</v>
          </cell>
        </row>
        <row r="252">
          <cell r="A252" t="str">
            <v>24000-926529</v>
          </cell>
          <cell r="B252">
            <v>8545.48</v>
          </cell>
        </row>
        <row r="253">
          <cell r="A253" t="str">
            <v>24000-926738</v>
          </cell>
          <cell r="B253">
            <v>4702.54</v>
          </cell>
        </row>
        <row r="254">
          <cell r="A254" t="str">
            <v>24000-926784</v>
          </cell>
          <cell r="B254">
            <v>12356.4</v>
          </cell>
        </row>
        <row r="255">
          <cell r="A255" t="str">
            <v>24000-926786</v>
          </cell>
          <cell r="B255">
            <v>5481.3899999999985</v>
          </cell>
        </row>
        <row r="256">
          <cell r="A256" t="str">
            <v>24000-926825</v>
          </cell>
          <cell r="B256">
            <v>20941.390000000003</v>
          </cell>
        </row>
        <row r="257">
          <cell r="A257" t="str">
            <v>24000-926855</v>
          </cell>
          <cell r="B257">
            <v>447.14999999999981</v>
          </cell>
        </row>
        <row r="258">
          <cell r="A258" t="str">
            <v>24000-926911</v>
          </cell>
          <cell r="B258">
            <v>1038.04</v>
          </cell>
        </row>
        <row r="259">
          <cell r="A259" t="str">
            <v>24000-926926</v>
          </cell>
          <cell r="B259">
            <v>7443.2800000000007</v>
          </cell>
        </row>
        <row r="260">
          <cell r="A260" t="str">
            <v>24000-926930</v>
          </cell>
          <cell r="B260">
            <v>120</v>
          </cell>
        </row>
        <row r="261">
          <cell r="A261" t="str">
            <v>24000-926945</v>
          </cell>
          <cell r="B261">
            <v>18486.589999999997</v>
          </cell>
        </row>
        <row r="262">
          <cell r="A262" t="str">
            <v>24000-927030</v>
          </cell>
          <cell r="B262">
            <v>270338.31999999983</v>
          </cell>
        </row>
        <row r="263">
          <cell r="A263" t="str">
            <v>24000-927032</v>
          </cell>
          <cell r="B263">
            <v>3000</v>
          </cell>
        </row>
        <row r="264">
          <cell r="A264" t="str">
            <v>24000-927035</v>
          </cell>
          <cell r="B264">
            <v>6494.1100000000015</v>
          </cell>
        </row>
        <row r="265">
          <cell r="A265" t="str">
            <v>24000-927162</v>
          </cell>
          <cell r="B265">
            <v>322.38000000000005</v>
          </cell>
        </row>
        <row r="266">
          <cell r="A266" t="str">
            <v>24000-927313</v>
          </cell>
          <cell r="B266">
            <v>111282.65</v>
          </cell>
        </row>
        <row r="267">
          <cell r="A267" t="str">
            <v>24000-927425</v>
          </cell>
          <cell r="B267">
            <v>22738.989999999991</v>
          </cell>
        </row>
        <row r="268">
          <cell r="A268" t="str">
            <v>24000-927475</v>
          </cell>
          <cell r="B268">
            <v>20993.629999999986</v>
          </cell>
        </row>
        <row r="269">
          <cell r="A269" t="str">
            <v>24000-927507</v>
          </cell>
          <cell r="B269">
            <v>23986.720000000012</v>
          </cell>
        </row>
        <row r="270">
          <cell r="A270" t="str">
            <v>24000-927576</v>
          </cell>
          <cell r="B270">
            <v>193562.17999999993</v>
          </cell>
        </row>
        <row r="271">
          <cell r="A271" t="str">
            <v>24000-927583</v>
          </cell>
          <cell r="B271">
            <v>11137.5</v>
          </cell>
        </row>
        <row r="272">
          <cell r="A272" t="str">
            <v>24000-927602</v>
          </cell>
          <cell r="B272">
            <v>2628.06</v>
          </cell>
        </row>
        <row r="273">
          <cell r="A273" t="str">
            <v>24000-927611</v>
          </cell>
          <cell r="B273">
            <v>37193.99</v>
          </cell>
        </row>
        <row r="274">
          <cell r="A274" t="str">
            <v>24000-927612</v>
          </cell>
          <cell r="B274">
            <v>9373.1899999999987</v>
          </cell>
        </row>
        <row r="275">
          <cell r="A275" t="str">
            <v>24000-927616</v>
          </cell>
          <cell r="B275">
            <v>22353.799999999988</v>
          </cell>
        </row>
        <row r="276">
          <cell r="A276" t="str">
            <v>24000-927627</v>
          </cell>
          <cell r="B276">
            <v>4401.9299999999994</v>
          </cell>
        </row>
        <row r="277">
          <cell r="A277" t="str">
            <v>24000-927670</v>
          </cell>
          <cell r="B277">
            <v>24869.949999999997</v>
          </cell>
        </row>
        <row r="278">
          <cell r="A278" t="str">
            <v>24000-927702</v>
          </cell>
          <cell r="B278">
            <v>5899.22</v>
          </cell>
        </row>
        <row r="279">
          <cell r="A279" t="str">
            <v>24000-927703</v>
          </cell>
          <cell r="B279">
            <v>27284.210000000006</v>
          </cell>
        </row>
        <row r="280">
          <cell r="A280" t="str">
            <v>24000-927733</v>
          </cell>
          <cell r="B280">
            <v>257.18</v>
          </cell>
        </row>
        <row r="281">
          <cell r="A281" t="str">
            <v>24000-927735</v>
          </cell>
          <cell r="B281">
            <v>2259.9299999999998</v>
          </cell>
        </row>
        <row r="282">
          <cell r="A282" t="str">
            <v>24000-927764</v>
          </cell>
          <cell r="B282">
            <v>5894.1399999999976</v>
          </cell>
        </row>
        <row r="283">
          <cell r="A283" t="str">
            <v>24000-927778</v>
          </cell>
          <cell r="B283">
            <v>18308.269999999997</v>
          </cell>
        </row>
        <row r="284">
          <cell r="A284" t="str">
            <v>24000-927779</v>
          </cell>
          <cell r="B284">
            <v>92565.780000000086</v>
          </cell>
        </row>
        <row r="285">
          <cell r="A285" t="str">
            <v>24000-927820</v>
          </cell>
          <cell r="B285">
            <v>26445.349999999995</v>
          </cell>
        </row>
        <row r="286">
          <cell r="A286" t="str">
            <v>24000-927846</v>
          </cell>
          <cell r="B286">
            <v>5775.3500000000013</v>
          </cell>
        </row>
        <row r="287">
          <cell r="A287" t="str">
            <v>24000-927873</v>
          </cell>
          <cell r="B287">
            <v>1044.51</v>
          </cell>
        </row>
        <row r="288">
          <cell r="A288" t="str">
            <v>24000-927874</v>
          </cell>
          <cell r="B288">
            <v>3986.0900000000006</v>
          </cell>
        </row>
        <row r="289">
          <cell r="A289" t="str">
            <v>24000-927880</v>
          </cell>
          <cell r="B289">
            <v>5957.2299999999977</v>
          </cell>
        </row>
        <row r="290">
          <cell r="A290" t="str">
            <v>24000-927901</v>
          </cell>
          <cell r="B290">
            <v>1264</v>
          </cell>
        </row>
        <row r="291">
          <cell r="A291" t="str">
            <v>24000-927926</v>
          </cell>
          <cell r="B291">
            <v>228.83</v>
          </cell>
        </row>
        <row r="292">
          <cell r="A292" t="str">
            <v>24000-928119</v>
          </cell>
          <cell r="B292">
            <v>1174.53</v>
          </cell>
        </row>
        <row r="293">
          <cell r="A293" t="str">
            <v>24000-928120</v>
          </cell>
          <cell r="B293">
            <v>1943.6200000000001</v>
          </cell>
        </row>
        <row r="294">
          <cell r="A294" t="str">
            <v>24000-928126</v>
          </cell>
          <cell r="B294">
            <v>2150.9900000000002</v>
          </cell>
        </row>
        <row r="295">
          <cell r="A295" t="str">
            <v>24000-928245</v>
          </cell>
          <cell r="B295">
            <v>600</v>
          </cell>
        </row>
        <row r="296">
          <cell r="A296" t="str">
            <v>24000-928360</v>
          </cell>
          <cell r="B296">
            <v>35390.049999999996</v>
          </cell>
        </row>
        <row r="297">
          <cell r="A297" t="str">
            <v>Grand Total</v>
          </cell>
          <cell r="B297">
            <v>44558197.239999868</v>
          </cell>
        </row>
      </sheetData>
      <sheetData sheetId="11" refreshError="1">
        <row r="1">
          <cell r="A1" t="str">
            <v>ORDER_SUB_TYPE</v>
          </cell>
          <cell r="B1" t="str">
            <v>(Multiple Items)</v>
          </cell>
        </row>
        <row r="2">
          <cell r="A2" t="str">
            <v>PART_TYPE</v>
          </cell>
          <cell r="B2" t="str">
            <v>(Multiple Items)</v>
          </cell>
        </row>
        <row r="4">
          <cell r="A4" t="str">
            <v>Row Labels</v>
          </cell>
          <cell r="B4" t="str">
            <v>Sum of EXTENDED_PRICE_HC</v>
          </cell>
        </row>
        <row r="5">
          <cell r="A5" t="str">
            <v>24000-000001</v>
          </cell>
          <cell r="B5">
            <v>367832.45000000106</v>
          </cell>
        </row>
        <row r="6">
          <cell r="A6" t="str">
            <v>24000-000002</v>
          </cell>
          <cell r="B6">
            <v>84665.060000000027</v>
          </cell>
        </row>
        <row r="7">
          <cell r="A7" t="str">
            <v>24000-000003</v>
          </cell>
          <cell r="B7">
            <v>5425.18</v>
          </cell>
        </row>
        <row r="8">
          <cell r="A8" t="str">
            <v>24000-000005</v>
          </cell>
          <cell r="B8">
            <v>357</v>
          </cell>
        </row>
        <row r="9">
          <cell r="A9" t="str">
            <v>24000-010800</v>
          </cell>
          <cell r="B9">
            <v>119371.84000000001</v>
          </cell>
        </row>
        <row r="10">
          <cell r="A10" t="str">
            <v>24000-011075</v>
          </cell>
          <cell r="B10">
            <v>23199.409999999993</v>
          </cell>
        </row>
        <row r="11">
          <cell r="A11" t="str">
            <v>24000-011400</v>
          </cell>
          <cell r="B11">
            <v>26634.979999999989</v>
          </cell>
        </row>
        <row r="12">
          <cell r="A12" t="str">
            <v>24000-011950</v>
          </cell>
          <cell r="B12">
            <v>2050.9700000000003</v>
          </cell>
        </row>
        <row r="13">
          <cell r="A13" t="str">
            <v>24000-012812</v>
          </cell>
          <cell r="B13">
            <v>53970.499999999985</v>
          </cell>
        </row>
        <row r="14">
          <cell r="A14" t="str">
            <v>24000-013000</v>
          </cell>
          <cell r="B14">
            <v>5011.45</v>
          </cell>
        </row>
        <row r="15">
          <cell r="A15" t="str">
            <v>24000-014685</v>
          </cell>
          <cell r="B15">
            <v>516451.48999999865</v>
          </cell>
        </row>
        <row r="16">
          <cell r="A16" t="str">
            <v>24000-014730</v>
          </cell>
          <cell r="B16">
            <v>104389.01</v>
          </cell>
        </row>
        <row r="17">
          <cell r="A17" t="str">
            <v>24000-014904</v>
          </cell>
          <cell r="B17">
            <v>3998.2799999999993</v>
          </cell>
        </row>
        <row r="18">
          <cell r="A18" t="str">
            <v>24000-015325</v>
          </cell>
          <cell r="B18">
            <v>101205.57999999999</v>
          </cell>
        </row>
        <row r="19">
          <cell r="A19" t="str">
            <v>24000-015389</v>
          </cell>
          <cell r="B19">
            <v>61363.509999999987</v>
          </cell>
        </row>
        <row r="20">
          <cell r="A20" t="str">
            <v>24000-015451</v>
          </cell>
          <cell r="B20">
            <v>433559.71999999916</v>
          </cell>
        </row>
        <row r="21">
          <cell r="A21" t="str">
            <v>24000-015457</v>
          </cell>
          <cell r="B21">
            <v>27077.38</v>
          </cell>
        </row>
        <row r="22">
          <cell r="A22" t="str">
            <v>24000-016118</v>
          </cell>
          <cell r="B22">
            <v>81378.280000000072</v>
          </cell>
        </row>
        <row r="23">
          <cell r="A23" t="str">
            <v>24000-016144</v>
          </cell>
          <cell r="B23">
            <v>104336.88999999998</v>
          </cell>
        </row>
        <row r="24">
          <cell r="A24" t="str">
            <v>24000-016184</v>
          </cell>
          <cell r="B24">
            <v>155446.17999999996</v>
          </cell>
        </row>
        <row r="25">
          <cell r="A25" t="str">
            <v>24000-016192</v>
          </cell>
          <cell r="B25">
            <v>12683.539999999997</v>
          </cell>
        </row>
        <row r="26">
          <cell r="A26" t="str">
            <v>24000-016243</v>
          </cell>
          <cell r="B26">
            <v>97401.99000000002</v>
          </cell>
        </row>
        <row r="27">
          <cell r="A27" t="str">
            <v>24000-016343</v>
          </cell>
          <cell r="B27">
            <v>208182.85000000003</v>
          </cell>
        </row>
        <row r="28">
          <cell r="A28" t="str">
            <v>24000-016377</v>
          </cell>
          <cell r="B28">
            <v>45853.869999999988</v>
          </cell>
        </row>
        <row r="29">
          <cell r="A29" t="str">
            <v>24000-016487</v>
          </cell>
          <cell r="B29">
            <v>152850.32999999984</v>
          </cell>
        </row>
        <row r="30">
          <cell r="A30" t="str">
            <v>24000-017020</v>
          </cell>
          <cell r="B30">
            <v>9189.4399999999969</v>
          </cell>
        </row>
        <row r="31">
          <cell r="A31" t="str">
            <v>24000-017027</v>
          </cell>
          <cell r="B31">
            <v>17353.939999999991</v>
          </cell>
        </row>
        <row r="32">
          <cell r="A32" t="str">
            <v>24000-017471</v>
          </cell>
          <cell r="B32">
            <v>9732.6599999999962</v>
          </cell>
        </row>
        <row r="33">
          <cell r="A33" t="str">
            <v>24000-017480</v>
          </cell>
          <cell r="B33">
            <v>169173.17000000016</v>
          </cell>
        </row>
        <row r="34">
          <cell r="A34" t="str">
            <v>24000-017482</v>
          </cell>
          <cell r="B34">
            <v>51681.569999999971</v>
          </cell>
        </row>
        <row r="35">
          <cell r="A35" t="str">
            <v>24000-017935</v>
          </cell>
          <cell r="B35">
            <v>127175.18000000001</v>
          </cell>
        </row>
        <row r="36">
          <cell r="A36" t="str">
            <v>24000-017965</v>
          </cell>
          <cell r="B36">
            <v>5123164.8000001991</v>
          </cell>
        </row>
        <row r="37">
          <cell r="A37" t="str">
            <v>24000-018085</v>
          </cell>
          <cell r="B37">
            <v>8364.9999999999982</v>
          </cell>
        </row>
        <row r="38">
          <cell r="A38" t="str">
            <v>24000-018207</v>
          </cell>
          <cell r="B38">
            <v>32619.859999999979</v>
          </cell>
        </row>
        <row r="39">
          <cell r="A39" t="str">
            <v>24000-018246</v>
          </cell>
          <cell r="B39">
            <v>26277.18</v>
          </cell>
        </row>
        <row r="40">
          <cell r="A40" t="str">
            <v>24000-018663</v>
          </cell>
          <cell r="B40">
            <v>452899.4599999999</v>
          </cell>
        </row>
        <row r="41">
          <cell r="A41" t="str">
            <v>24000-018740</v>
          </cell>
          <cell r="B41">
            <v>321806.59999999974</v>
          </cell>
        </row>
        <row r="42">
          <cell r="A42" t="str">
            <v>24000-018781</v>
          </cell>
          <cell r="B42">
            <v>18967.560000000001</v>
          </cell>
        </row>
        <row r="43">
          <cell r="A43" t="str">
            <v>24000-019005</v>
          </cell>
          <cell r="B43">
            <v>358.43</v>
          </cell>
        </row>
        <row r="44">
          <cell r="A44" t="str">
            <v>24000-019587</v>
          </cell>
          <cell r="B44">
            <v>7329.82</v>
          </cell>
        </row>
        <row r="45">
          <cell r="A45" t="str">
            <v>24000-019623</v>
          </cell>
          <cell r="B45">
            <v>28598.29</v>
          </cell>
        </row>
        <row r="46">
          <cell r="A46" t="str">
            <v>24000-019671</v>
          </cell>
          <cell r="B46">
            <v>12817.289999999999</v>
          </cell>
        </row>
        <row r="47">
          <cell r="A47" t="str">
            <v>24000-019800</v>
          </cell>
          <cell r="B47">
            <v>10822.779999999999</v>
          </cell>
        </row>
        <row r="48">
          <cell r="A48" t="str">
            <v>24000-019821</v>
          </cell>
          <cell r="B48">
            <v>19816.29</v>
          </cell>
        </row>
        <row r="49">
          <cell r="A49" t="str">
            <v>24000-020056</v>
          </cell>
          <cell r="B49">
            <v>48470.94</v>
          </cell>
        </row>
        <row r="50">
          <cell r="A50" t="str">
            <v>24000-020058</v>
          </cell>
          <cell r="B50">
            <v>295433.29000000015</v>
          </cell>
        </row>
        <row r="51">
          <cell r="A51" t="str">
            <v>24000-020258</v>
          </cell>
          <cell r="B51">
            <v>111803.45</v>
          </cell>
        </row>
        <row r="52">
          <cell r="A52" t="str">
            <v>24000-020262</v>
          </cell>
          <cell r="B52">
            <v>477.1</v>
          </cell>
        </row>
        <row r="53">
          <cell r="A53" t="str">
            <v>24000-020586</v>
          </cell>
          <cell r="B53">
            <v>9009</v>
          </cell>
        </row>
        <row r="54">
          <cell r="A54" t="str">
            <v>24000-020636</v>
          </cell>
          <cell r="B54">
            <v>346240.56000000081</v>
          </cell>
        </row>
        <row r="55">
          <cell r="A55" t="str">
            <v>24000-020643</v>
          </cell>
          <cell r="B55">
            <v>1808716.6100000069</v>
          </cell>
        </row>
        <row r="56">
          <cell r="A56" t="str">
            <v>24000-020701</v>
          </cell>
          <cell r="B56">
            <v>1053.42</v>
          </cell>
        </row>
        <row r="57">
          <cell r="A57" t="str">
            <v>24000-021465</v>
          </cell>
          <cell r="B57">
            <v>1977.68</v>
          </cell>
        </row>
        <row r="58">
          <cell r="A58" t="str">
            <v>24000-021809</v>
          </cell>
          <cell r="B58">
            <v>19086.019999999993</v>
          </cell>
        </row>
        <row r="59">
          <cell r="A59" t="str">
            <v>24000-021810</v>
          </cell>
          <cell r="B59">
            <v>-1891.15</v>
          </cell>
        </row>
        <row r="60">
          <cell r="A60" t="str">
            <v>24000-021819</v>
          </cell>
          <cell r="B60">
            <v>13624.579999999998</v>
          </cell>
        </row>
        <row r="61">
          <cell r="A61" t="str">
            <v>24000-021847</v>
          </cell>
          <cell r="B61">
            <v>12807.739999999996</v>
          </cell>
        </row>
        <row r="62">
          <cell r="A62" t="str">
            <v>24000-021903</v>
          </cell>
          <cell r="B62">
            <v>4067.0800000000004</v>
          </cell>
        </row>
        <row r="63">
          <cell r="A63" t="str">
            <v>24000-023408</v>
          </cell>
          <cell r="B63">
            <v>40447.250000000029</v>
          </cell>
        </row>
        <row r="64">
          <cell r="A64" t="str">
            <v>24000-023746</v>
          </cell>
          <cell r="B64">
            <v>15332435.749999693</v>
          </cell>
        </row>
        <row r="65">
          <cell r="A65" t="str">
            <v>24000-023747</v>
          </cell>
          <cell r="B65">
            <v>496817.76000001346</v>
          </cell>
        </row>
        <row r="66">
          <cell r="A66" t="str">
            <v>24000-023764</v>
          </cell>
          <cell r="B66">
            <v>14849.060000000001</v>
          </cell>
        </row>
        <row r="67">
          <cell r="A67" t="str">
            <v>24000-023903</v>
          </cell>
          <cell r="B67">
            <v>60571.839999999997</v>
          </cell>
        </row>
        <row r="68">
          <cell r="A68" t="str">
            <v>24000-024499</v>
          </cell>
          <cell r="B68">
            <v>1243392.480000014</v>
          </cell>
        </row>
        <row r="69">
          <cell r="A69" t="str">
            <v>24000-024558</v>
          </cell>
          <cell r="B69">
            <v>21321.959999999995</v>
          </cell>
        </row>
        <row r="70">
          <cell r="A70" t="str">
            <v>24000-024609</v>
          </cell>
          <cell r="B70">
            <v>5140.3600000000006</v>
          </cell>
        </row>
        <row r="71">
          <cell r="A71" t="str">
            <v>24000-025027</v>
          </cell>
          <cell r="B71">
            <v>-5.6843418860808015E-14</v>
          </cell>
        </row>
        <row r="72">
          <cell r="A72" t="str">
            <v>24000-025246</v>
          </cell>
          <cell r="B72">
            <v>878990.60000000405</v>
          </cell>
        </row>
        <row r="73">
          <cell r="A73" t="str">
            <v>24000-025929</v>
          </cell>
          <cell r="B73">
            <v>103446.85000000005</v>
          </cell>
        </row>
        <row r="74">
          <cell r="A74" t="str">
            <v>24000-025997</v>
          </cell>
          <cell r="B74">
            <v>208.58</v>
          </cell>
        </row>
        <row r="75">
          <cell r="A75" t="str">
            <v>24000-026010</v>
          </cell>
          <cell r="B75">
            <v>111704.11000000002</v>
          </cell>
        </row>
        <row r="76">
          <cell r="A76" t="str">
            <v>24000-026036</v>
          </cell>
          <cell r="B76">
            <v>5453.65</v>
          </cell>
        </row>
        <row r="77">
          <cell r="A77" t="str">
            <v>24000-026093</v>
          </cell>
          <cell r="B77">
            <v>140318.55999999991</v>
          </cell>
        </row>
        <row r="78">
          <cell r="A78" t="str">
            <v>24000-026523</v>
          </cell>
          <cell r="B78">
            <v>12999.21</v>
          </cell>
        </row>
        <row r="79">
          <cell r="A79" t="str">
            <v>24000-026525</v>
          </cell>
          <cell r="B79">
            <v>755453.42999999528</v>
          </cell>
        </row>
        <row r="80">
          <cell r="A80" t="str">
            <v>24000-026530</v>
          </cell>
          <cell r="B80">
            <v>147046.42000000013</v>
          </cell>
        </row>
        <row r="81">
          <cell r="A81" t="str">
            <v>24000-026611</v>
          </cell>
          <cell r="B81">
            <v>21878.259999999991</v>
          </cell>
        </row>
        <row r="82">
          <cell r="A82" t="str">
            <v>24000-027183</v>
          </cell>
          <cell r="B82">
            <v>10311.929999999998</v>
          </cell>
        </row>
        <row r="83">
          <cell r="A83" t="str">
            <v>24000-027348</v>
          </cell>
          <cell r="B83">
            <v>33349.069999999992</v>
          </cell>
        </row>
        <row r="84">
          <cell r="A84" t="str">
            <v>24000-027497</v>
          </cell>
          <cell r="B84">
            <v>474635.53999999992</v>
          </cell>
        </row>
        <row r="85">
          <cell r="A85" t="str">
            <v>24000-027932</v>
          </cell>
          <cell r="B85">
            <v>266.19</v>
          </cell>
        </row>
        <row r="86">
          <cell r="A86" t="str">
            <v>24000-027944</v>
          </cell>
          <cell r="B86">
            <v>18120.329999999998</v>
          </cell>
        </row>
        <row r="87">
          <cell r="A87" t="str">
            <v>24000-027963</v>
          </cell>
          <cell r="B87">
            <v>198843.14</v>
          </cell>
        </row>
        <row r="88">
          <cell r="A88" t="str">
            <v>24000-028616</v>
          </cell>
          <cell r="B88">
            <v>125144.58000000006</v>
          </cell>
        </row>
        <row r="89">
          <cell r="A89" t="str">
            <v>24000-028660</v>
          </cell>
          <cell r="B89">
            <v>7896.37</v>
          </cell>
        </row>
        <row r="90">
          <cell r="A90" t="str">
            <v>24000-028710</v>
          </cell>
          <cell r="B90">
            <v>10186.669999999996</v>
          </cell>
        </row>
        <row r="91">
          <cell r="A91" t="str">
            <v>24000-032100</v>
          </cell>
          <cell r="B91">
            <v>39956.840000000004</v>
          </cell>
        </row>
        <row r="92">
          <cell r="A92" t="str">
            <v>24000-032950</v>
          </cell>
          <cell r="B92">
            <v>22219.93</v>
          </cell>
        </row>
        <row r="93">
          <cell r="A93" t="str">
            <v>24000-033767</v>
          </cell>
          <cell r="B93">
            <v>833163.36999999476</v>
          </cell>
        </row>
        <row r="94">
          <cell r="A94" t="str">
            <v>24000-033769</v>
          </cell>
          <cell r="B94">
            <v>3166.06</v>
          </cell>
        </row>
        <row r="95">
          <cell r="A95" t="str">
            <v>24000-033779</v>
          </cell>
          <cell r="B95">
            <v>13270.739999999991</v>
          </cell>
        </row>
        <row r="96">
          <cell r="A96" t="str">
            <v>24000-033788</v>
          </cell>
          <cell r="B96">
            <v>1481115.3599999934</v>
          </cell>
        </row>
        <row r="97">
          <cell r="A97" t="str">
            <v>24000-033792</v>
          </cell>
          <cell r="B97">
            <v>16493.040000000005</v>
          </cell>
        </row>
        <row r="98">
          <cell r="A98" t="str">
            <v>24000-033793</v>
          </cell>
          <cell r="B98">
            <v>45663.549999999996</v>
          </cell>
        </row>
        <row r="99">
          <cell r="A99" t="str">
            <v>24000-036850</v>
          </cell>
          <cell r="B99">
            <v>69595.790000000023</v>
          </cell>
        </row>
        <row r="100">
          <cell r="A100" t="str">
            <v>24000-037584</v>
          </cell>
          <cell r="B100">
            <v>0</v>
          </cell>
        </row>
        <row r="101">
          <cell r="A101" t="str">
            <v>24000-040600</v>
          </cell>
          <cell r="B101">
            <v>-49</v>
          </cell>
        </row>
        <row r="102">
          <cell r="A102" t="str">
            <v>24000-040620</v>
          </cell>
          <cell r="B102">
            <v>49.25</v>
          </cell>
        </row>
        <row r="103">
          <cell r="A103" t="str">
            <v>24000-041736</v>
          </cell>
          <cell r="B103">
            <v>50243.029999999984</v>
          </cell>
        </row>
        <row r="104">
          <cell r="A104" t="str">
            <v>24000-046298</v>
          </cell>
          <cell r="B104">
            <v>56021.659999999989</v>
          </cell>
        </row>
        <row r="105">
          <cell r="A105" t="str">
            <v>24000-050600</v>
          </cell>
          <cell r="B105">
            <v>87461.969999999972</v>
          </cell>
        </row>
        <row r="106">
          <cell r="A106" t="str">
            <v>24000-050800</v>
          </cell>
          <cell r="B106">
            <v>15132.160000000003</v>
          </cell>
        </row>
        <row r="107">
          <cell r="A107" t="str">
            <v>24000-051419</v>
          </cell>
          <cell r="B107">
            <v>83387.559999999925</v>
          </cell>
        </row>
        <row r="108">
          <cell r="A108" t="str">
            <v>24000-060150</v>
          </cell>
          <cell r="B108">
            <v>30691.360000000001</v>
          </cell>
        </row>
        <row r="109">
          <cell r="A109" t="str">
            <v>24000-060600</v>
          </cell>
          <cell r="B109">
            <v>83520.760000000024</v>
          </cell>
        </row>
        <row r="110">
          <cell r="A110" t="str">
            <v>24000-062418</v>
          </cell>
          <cell r="B110">
            <v>17573.68</v>
          </cell>
        </row>
        <row r="111">
          <cell r="A111" t="str">
            <v>24000-068500</v>
          </cell>
          <cell r="B111">
            <v>209514.67000000019</v>
          </cell>
        </row>
        <row r="112">
          <cell r="A112" t="str">
            <v>24000-070050</v>
          </cell>
          <cell r="B112">
            <v>1331.04</v>
          </cell>
        </row>
        <row r="113">
          <cell r="A113" t="str">
            <v>24000-070300</v>
          </cell>
          <cell r="B113">
            <v>246989.44999999998</v>
          </cell>
        </row>
        <row r="114">
          <cell r="A114" t="str">
            <v>24000-070400</v>
          </cell>
          <cell r="B114">
            <v>499.8</v>
          </cell>
        </row>
        <row r="115">
          <cell r="A115" t="str">
            <v>24000-080700</v>
          </cell>
          <cell r="B115">
            <v>29.160000000000004</v>
          </cell>
        </row>
        <row r="116">
          <cell r="A116" t="str">
            <v>24000-081000</v>
          </cell>
          <cell r="B116">
            <v>14848.69</v>
          </cell>
        </row>
        <row r="117">
          <cell r="A117" t="str">
            <v>24000-099954</v>
          </cell>
          <cell r="B117">
            <v>0</v>
          </cell>
        </row>
        <row r="118">
          <cell r="A118" t="str">
            <v>24000-109818</v>
          </cell>
          <cell r="B118">
            <v>60750.510000000009</v>
          </cell>
        </row>
        <row r="119">
          <cell r="A119" t="str">
            <v>24000-109825</v>
          </cell>
          <cell r="B119">
            <v>79191.670000000071</v>
          </cell>
        </row>
        <row r="120">
          <cell r="A120" t="str">
            <v>24000-110270</v>
          </cell>
          <cell r="B120">
            <v>121944.49000000003</v>
          </cell>
        </row>
        <row r="121">
          <cell r="A121" t="str">
            <v>24000-111001</v>
          </cell>
          <cell r="B121">
            <v>1969.57</v>
          </cell>
        </row>
        <row r="122">
          <cell r="A122" t="str">
            <v>24000-111130</v>
          </cell>
          <cell r="B122">
            <v>402023.21000000136</v>
          </cell>
        </row>
        <row r="123">
          <cell r="A123" t="str">
            <v>24000-112800</v>
          </cell>
          <cell r="B123">
            <v>90</v>
          </cell>
        </row>
        <row r="124">
          <cell r="A124" t="str">
            <v>24000-113275</v>
          </cell>
          <cell r="B124">
            <v>2371.3000000000002</v>
          </cell>
        </row>
        <row r="125">
          <cell r="A125" t="str">
            <v>24000-125936</v>
          </cell>
          <cell r="B125">
            <v>6265.3499999999995</v>
          </cell>
        </row>
        <row r="126">
          <cell r="A126" t="str">
            <v>24000-126051</v>
          </cell>
          <cell r="B126">
            <v>1324.99</v>
          </cell>
        </row>
        <row r="127">
          <cell r="A127" t="str">
            <v>24000-126074</v>
          </cell>
          <cell r="B127">
            <v>27073.249999999996</v>
          </cell>
        </row>
        <row r="128">
          <cell r="A128" t="str">
            <v>24000-126076</v>
          </cell>
          <cell r="B128">
            <v>12516.829999999994</v>
          </cell>
        </row>
        <row r="129">
          <cell r="A129" t="str">
            <v>24000-130220</v>
          </cell>
          <cell r="B129">
            <v>2922.5299999999993</v>
          </cell>
        </row>
        <row r="130">
          <cell r="A130" t="str">
            <v>24000-131300</v>
          </cell>
          <cell r="B130">
            <v>21722.639999999985</v>
          </cell>
        </row>
        <row r="131">
          <cell r="A131" t="str">
            <v>24000-131501</v>
          </cell>
          <cell r="B131">
            <v>51115.929999999993</v>
          </cell>
        </row>
        <row r="132">
          <cell r="A132" t="str">
            <v>24000-132400</v>
          </cell>
          <cell r="B132">
            <v>24684.339999999975</v>
          </cell>
        </row>
        <row r="133">
          <cell r="A133" t="str">
            <v>24000-132500</v>
          </cell>
          <cell r="B133">
            <v>25077.199999999993</v>
          </cell>
        </row>
        <row r="134">
          <cell r="A134" t="str">
            <v>24000-137262</v>
          </cell>
          <cell r="B134">
            <v>28755.050000000014</v>
          </cell>
        </row>
        <row r="135">
          <cell r="A135" t="str">
            <v>24000-140801</v>
          </cell>
          <cell r="B135">
            <v>-93825.01</v>
          </cell>
        </row>
        <row r="136">
          <cell r="A136" t="str">
            <v>24000-140908</v>
          </cell>
          <cell r="B136">
            <v>118843.04000000021</v>
          </cell>
        </row>
        <row r="137">
          <cell r="A137" t="str">
            <v>24000-141230</v>
          </cell>
          <cell r="B137">
            <v>133977.08000000016</v>
          </cell>
        </row>
        <row r="138">
          <cell r="A138" t="str">
            <v>24000-141231</v>
          </cell>
          <cell r="B138">
            <v>67931.58000000006</v>
          </cell>
        </row>
        <row r="139">
          <cell r="A139" t="str">
            <v>24000-141232</v>
          </cell>
          <cell r="B139">
            <v>25251.740000000005</v>
          </cell>
        </row>
        <row r="140">
          <cell r="A140" t="str">
            <v>24000-142877</v>
          </cell>
          <cell r="B140">
            <v>3852</v>
          </cell>
        </row>
        <row r="141">
          <cell r="A141" t="str">
            <v>24000-148635</v>
          </cell>
          <cell r="B141">
            <v>375152.94000000029</v>
          </cell>
        </row>
        <row r="142">
          <cell r="A142" t="str">
            <v>24000-151584</v>
          </cell>
          <cell r="B142">
            <v>1344.49</v>
          </cell>
        </row>
        <row r="143">
          <cell r="A143" t="str">
            <v>24000-151586</v>
          </cell>
          <cell r="B143">
            <v>33298.67</v>
          </cell>
        </row>
        <row r="144">
          <cell r="A144" t="str">
            <v>24000-151590</v>
          </cell>
          <cell r="B144">
            <v>2111.4499999999998</v>
          </cell>
        </row>
        <row r="145">
          <cell r="A145" t="str">
            <v>24000-155962</v>
          </cell>
          <cell r="B145">
            <v>78008.039999999964</v>
          </cell>
        </row>
        <row r="146">
          <cell r="A146" t="str">
            <v>24000-160320</v>
          </cell>
          <cell r="B146">
            <v>23.4</v>
          </cell>
        </row>
        <row r="147">
          <cell r="A147" t="str">
            <v>24000-160810</v>
          </cell>
          <cell r="B147">
            <v>43553.500000000044</v>
          </cell>
        </row>
        <row r="148">
          <cell r="A148" t="str">
            <v>24000-161450</v>
          </cell>
          <cell r="B148">
            <v>13514.319999999994</v>
          </cell>
        </row>
        <row r="149">
          <cell r="A149" t="str">
            <v>24000-161853</v>
          </cell>
          <cell r="B149">
            <v>43709.020000000033</v>
          </cell>
        </row>
        <row r="150">
          <cell r="A150" t="str">
            <v>24000-163359</v>
          </cell>
          <cell r="B150">
            <v>96361.349999999977</v>
          </cell>
        </row>
        <row r="151">
          <cell r="A151" t="str">
            <v>24000-165784</v>
          </cell>
          <cell r="B151">
            <v>769573.51999999338</v>
          </cell>
        </row>
        <row r="152">
          <cell r="A152" t="str">
            <v>24000-170775</v>
          </cell>
          <cell r="B152">
            <v>2175</v>
          </cell>
        </row>
        <row r="153">
          <cell r="A153" t="str">
            <v>24000-171974</v>
          </cell>
          <cell r="B153">
            <v>8545.1600000000017</v>
          </cell>
        </row>
        <row r="154">
          <cell r="A154" t="str">
            <v>24000-172194</v>
          </cell>
          <cell r="B154">
            <v>2605.9499999999998</v>
          </cell>
        </row>
        <row r="155">
          <cell r="A155" t="str">
            <v>24000-181000</v>
          </cell>
          <cell r="B155">
            <v>25502.909999999978</v>
          </cell>
        </row>
        <row r="156">
          <cell r="A156" t="str">
            <v>24000-185170</v>
          </cell>
          <cell r="B156">
            <v>239478.83000000039</v>
          </cell>
        </row>
        <row r="157">
          <cell r="A157" t="str">
            <v>24000-185728</v>
          </cell>
          <cell r="B157">
            <v>-2675.1699999999996</v>
          </cell>
        </row>
        <row r="158">
          <cell r="A158" t="str">
            <v>24000-185729</v>
          </cell>
          <cell r="B158">
            <v>-215411.37</v>
          </cell>
        </row>
        <row r="159">
          <cell r="A159" t="str">
            <v>24000-186827</v>
          </cell>
          <cell r="B159">
            <v>21566.449999999979</v>
          </cell>
        </row>
        <row r="160">
          <cell r="A160" t="str">
            <v>24000-187591</v>
          </cell>
          <cell r="B160">
            <v>639854.28999999992</v>
          </cell>
        </row>
        <row r="161">
          <cell r="A161" t="str">
            <v>24000-187977</v>
          </cell>
          <cell r="B161">
            <v>51364.460000000065</v>
          </cell>
        </row>
        <row r="162">
          <cell r="A162" t="str">
            <v>24000-188427</v>
          </cell>
          <cell r="B162">
            <v>30451.319999999989</v>
          </cell>
        </row>
        <row r="163">
          <cell r="A163" t="str">
            <v>24000-189404</v>
          </cell>
          <cell r="B163">
            <v>860.36999999999989</v>
          </cell>
        </row>
        <row r="164">
          <cell r="A164" t="str">
            <v>24000-189660</v>
          </cell>
          <cell r="B164">
            <v>31625.369999999995</v>
          </cell>
        </row>
        <row r="165">
          <cell r="A165" t="str">
            <v>24000-190270</v>
          </cell>
          <cell r="B165">
            <v>38981.67</v>
          </cell>
        </row>
        <row r="166">
          <cell r="A166" t="str">
            <v>24000-190275</v>
          </cell>
          <cell r="B166">
            <v>64002.000000000022</v>
          </cell>
        </row>
        <row r="167">
          <cell r="A167" t="str">
            <v>24000-190550</v>
          </cell>
          <cell r="B167">
            <v>0</v>
          </cell>
        </row>
        <row r="168">
          <cell r="A168" t="str">
            <v>24000-191248</v>
          </cell>
          <cell r="B168">
            <v>54279.120000000032</v>
          </cell>
        </row>
        <row r="169">
          <cell r="A169" t="str">
            <v>24000-191300</v>
          </cell>
          <cell r="B169">
            <v>36871.689999999988</v>
          </cell>
        </row>
        <row r="170">
          <cell r="A170" t="str">
            <v>24000-191400</v>
          </cell>
          <cell r="B170">
            <v>2611.8999999999992</v>
          </cell>
        </row>
        <row r="171">
          <cell r="A171" t="str">
            <v>24000-191550</v>
          </cell>
          <cell r="B171">
            <v>3863.6800000000003</v>
          </cell>
        </row>
        <row r="172">
          <cell r="A172" t="str">
            <v>24000-194836</v>
          </cell>
          <cell r="B172">
            <v>16072.17</v>
          </cell>
        </row>
        <row r="173">
          <cell r="A173" t="str">
            <v>24000-196807</v>
          </cell>
          <cell r="B173">
            <v>19790.250000000004</v>
          </cell>
        </row>
        <row r="174">
          <cell r="A174" t="str">
            <v>24000-200221</v>
          </cell>
          <cell r="B174">
            <v>1684.8</v>
          </cell>
        </row>
        <row r="175">
          <cell r="A175" t="str">
            <v>24000-200400</v>
          </cell>
          <cell r="B175">
            <v>87.08</v>
          </cell>
        </row>
        <row r="176">
          <cell r="A176" t="str">
            <v>24000-201050</v>
          </cell>
          <cell r="B176">
            <v>106709.7900000002</v>
          </cell>
        </row>
        <row r="177">
          <cell r="A177" t="str">
            <v>24000-201461</v>
          </cell>
          <cell r="B177">
            <v>43559.34</v>
          </cell>
        </row>
        <row r="178">
          <cell r="A178" t="str">
            <v>24000-201500</v>
          </cell>
          <cell r="B178">
            <v>276291.25000000035</v>
          </cell>
        </row>
        <row r="179">
          <cell r="A179" t="str">
            <v>24000-201801</v>
          </cell>
          <cell r="B179">
            <v>158.36000000000001</v>
          </cell>
        </row>
        <row r="180">
          <cell r="A180" t="str">
            <v>24000-202200</v>
          </cell>
          <cell r="B180">
            <v>8857.6499999999978</v>
          </cell>
        </row>
        <row r="181">
          <cell r="A181" t="str">
            <v>24000-202287</v>
          </cell>
          <cell r="B181">
            <v>6929.96</v>
          </cell>
        </row>
        <row r="182">
          <cell r="A182" t="str">
            <v>24000-202418</v>
          </cell>
          <cell r="B182">
            <v>139715.69999999998</v>
          </cell>
        </row>
        <row r="183">
          <cell r="A183" t="str">
            <v>24000-202463</v>
          </cell>
          <cell r="B183">
            <v>66151.48000000004</v>
          </cell>
        </row>
        <row r="184">
          <cell r="A184" t="str">
            <v>24000-202645</v>
          </cell>
          <cell r="B184">
            <v>429808.87999999733</v>
          </cell>
        </row>
        <row r="185">
          <cell r="A185" t="str">
            <v>24000-202646</v>
          </cell>
          <cell r="B185">
            <v>228876.77000000034</v>
          </cell>
        </row>
        <row r="186">
          <cell r="A186" t="str">
            <v>24000-203247</v>
          </cell>
          <cell r="B186">
            <v>2883.32</v>
          </cell>
        </row>
        <row r="187">
          <cell r="A187" t="str">
            <v>24000-203646</v>
          </cell>
          <cell r="B187">
            <v>38771.930000000008</v>
          </cell>
        </row>
        <row r="188">
          <cell r="A188" t="str">
            <v>24000-203973</v>
          </cell>
          <cell r="B188">
            <v>10524.58</v>
          </cell>
        </row>
        <row r="189">
          <cell r="A189" t="str">
            <v>24000-205529</v>
          </cell>
          <cell r="B189">
            <v>18770.150000000001</v>
          </cell>
        </row>
        <row r="190">
          <cell r="A190" t="str">
            <v>24000-205663</v>
          </cell>
          <cell r="B190">
            <v>37851.659999999996</v>
          </cell>
        </row>
        <row r="191">
          <cell r="A191" t="str">
            <v>24000-205985</v>
          </cell>
          <cell r="B191">
            <v>11023.250000000002</v>
          </cell>
        </row>
        <row r="192">
          <cell r="A192" t="str">
            <v>24000-208774</v>
          </cell>
          <cell r="B192">
            <v>644370.44999999797</v>
          </cell>
        </row>
        <row r="193">
          <cell r="A193" t="str">
            <v>24000-209355</v>
          </cell>
          <cell r="B193">
            <v>4189.01</v>
          </cell>
        </row>
        <row r="194">
          <cell r="A194" t="str">
            <v>24000-216127</v>
          </cell>
          <cell r="B194">
            <v>229.5</v>
          </cell>
        </row>
        <row r="195">
          <cell r="A195" t="str">
            <v>24000-219025</v>
          </cell>
          <cell r="B195">
            <v>382395.11999999994</v>
          </cell>
        </row>
        <row r="196">
          <cell r="A196" t="str">
            <v>24000-219032</v>
          </cell>
          <cell r="B196">
            <v>8744.8300000000017</v>
          </cell>
        </row>
        <row r="197">
          <cell r="A197" t="str">
            <v>24000-221600</v>
          </cell>
          <cell r="B197">
            <v>-860.6</v>
          </cell>
        </row>
        <row r="198">
          <cell r="A198" t="str">
            <v>24000-222983</v>
          </cell>
          <cell r="B198">
            <v>56525.780000000006</v>
          </cell>
        </row>
        <row r="199">
          <cell r="A199" t="str">
            <v>24000-223204</v>
          </cell>
          <cell r="B199">
            <v>467911.5499999997</v>
          </cell>
        </row>
        <row r="200">
          <cell r="A200" t="str">
            <v>24000-223913</v>
          </cell>
          <cell r="B200">
            <v>14120.169999999996</v>
          </cell>
        </row>
        <row r="201">
          <cell r="A201" t="str">
            <v>24000-223915</v>
          </cell>
          <cell r="B201">
            <v>2507.4</v>
          </cell>
        </row>
        <row r="202">
          <cell r="A202" t="str">
            <v>24000-224440</v>
          </cell>
          <cell r="B202">
            <v>31871.639999999996</v>
          </cell>
        </row>
        <row r="203">
          <cell r="A203" t="str">
            <v>24000-228489</v>
          </cell>
          <cell r="B203">
            <v>199664.9200000003</v>
          </cell>
        </row>
        <row r="204">
          <cell r="A204" t="str">
            <v>24000-230285</v>
          </cell>
          <cell r="B204">
            <v>0</v>
          </cell>
        </row>
        <row r="205">
          <cell r="A205" t="str">
            <v>24000-231730</v>
          </cell>
          <cell r="B205">
            <v>413.11</v>
          </cell>
        </row>
        <row r="206">
          <cell r="A206" t="str">
            <v>24000-232375</v>
          </cell>
          <cell r="B206">
            <v>12568.41</v>
          </cell>
        </row>
        <row r="207">
          <cell r="A207" t="str">
            <v>24000-236419</v>
          </cell>
          <cell r="B207">
            <v>6101.4000000000005</v>
          </cell>
        </row>
        <row r="208">
          <cell r="A208" t="str">
            <v>24000-236942</v>
          </cell>
          <cell r="B208">
            <v>10015.190000000004</v>
          </cell>
        </row>
        <row r="209">
          <cell r="A209" t="str">
            <v>24000-237506</v>
          </cell>
          <cell r="B209">
            <v>10472.740000000002</v>
          </cell>
        </row>
        <row r="210">
          <cell r="A210" t="str">
            <v>24000-240658</v>
          </cell>
          <cell r="B210">
            <v>269672.36</v>
          </cell>
        </row>
        <row r="211">
          <cell r="A211" t="str">
            <v>24000-241828</v>
          </cell>
          <cell r="B211">
            <v>801203.15999999538</v>
          </cell>
        </row>
        <row r="212">
          <cell r="A212" t="str">
            <v>24000-242882</v>
          </cell>
          <cell r="B212">
            <v>39745.450000000012</v>
          </cell>
        </row>
        <row r="213">
          <cell r="A213" t="str">
            <v>24000-245709</v>
          </cell>
          <cell r="B213">
            <v>0</v>
          </cell>
        </row>
        <row r="214">
          <cell r="A214" t="str">
            <v>24000-247833</v>
          </cell>
          <cell r="B214">
            <v>980.10000000000014</v>
          </cell>
        </row>
        <row r="215">
          <cell r="A215" t="str">
            <v>24000-823810</v>
          </cell>
          <cell r="B215">
            <v>7552.2900000000009</v>
          </cell>
        </row>
        <row r="216">
          <cell r="A216" t="str">
            <v>24000-823811</v>
          </cell>
          <cell r="B216">
            <v>0</v>
          </cell>
        </row>
        <row r="217">
          <cell r="A217" t="str">
            <v>24000-923875</v>
          </cell>
          <cell r="B217">
            <v>14076.439999999999</v>
          </cell>
        </row>
        <row r="218">
          <cell r="A218" t="str">
            <v>24000-923877</v>
          </cell>
          <cell r="B218">
            <v>102859.82</v>
          </cell>
        </row>
        <row r="219">
          <cell r="A219" t="str">
            <v>24000-923947</v>
          </cell>
          <cell r="B219">
            <v>-189.85</v>
          </cell>
        </row>
        <row r="220">
          <cell r="A220" t="str">
            <v>24000-923951</v>
          </cell>
          <cell r="B220">
            <v>28990.51</v>
          </cell>
        </row>
        <row r="221">
          <cell r="A221" t="str">
            <v>24000-923990</v>
          </cell>
          <cell r="B221">
            <v>3033.6</v>
          </cell>
        </row>
        <row r="222">
          <cell r="A222" t="str">
            <v>24000-924058</v>
          </cell>
          <cell r="B222">
            <v>275241.84000000043</v>
          </cell>
        </row>
        <row r="223">
          <cell r="A223" t="str">
            <v>24000-924068</v>
          </cell>
          <cell r="B223">
            <v>1002.36</v>
          </cell>
        </row>
        <row r="224">
          <cell r="A224" t="str">
            <v>24000-924082</v>
          </cell>
          <cell r="B224">
            <v>71819.310000000027</v>
          </cell>
        </row>
        <row r="225">
          <cell r="A225" t="str">
            <v>24000-924083</v>
          </cell>
          <cell r="B225">
            <v>25422.36</v>
          </cell>
        </row>
        <row r="226">
          <cell r="A226" t="str">
            <v>24000-924178</v>
          </cell>
          <cell r="B226">
            <v>26393.850000000002</v>
          </cell>
        </row>
        <row r="227">
          <cell r="A227" t="str">
            <v>24000-924197</v>
          </cell>
          <cell r="B227">
            <v>1680.9399999999998</v>
          </cell>
        </row>
        <row r="228">
          <cell r="A228" t="str">
            <v>24000-924199</v>
          </cell>
          <cell r="B228">
            <v>81391.940000000046</v>
          </cell>
        </row>
        <row r="229">
          <cell r="A229" t="str">
            <v>24000-924202</v>
          </cell>
          <cell r="B229">
            <v>11584.480000000001</v>
          </cell>
        </row>
        <row r="230">
          <cell r="A230" t="str">
            <v>24000-924308</v>
          </cell>
          <cell r="B230">
            <v>22926.52</v>
          </cell>
        </row>
        <row r="231">
          <cell r="A231" t="str">
            <v>24000-924309</v>
          </cell>
          <cell r="B231">
            <v>134517.68000000008</v>
          </cell>
        </row>
        <row r="232">
          <cell r="A232" t="str">
            <v>24000-924321</v>
          </cell>
          <cell r="B232">
            <v>5660.8700000000008</v>
          </cell>
        </row>
        <row r="233">
          <cell r="A233" t="str">
            <v>24000-924322</v>
          </cell>
          <cell r="B233">
            <v>1560.0800000000002</v>
          </cell>
        </row>
        <row r="234">
          <cell r="A234" t="str">
            <v>24000-924398</v>
          </cell>
          <cell r="B234">
            <v>8.5265128291212022E-14</v>
          </cell>
        </row>
        <row r="235">
          <cell r="A235" t="str">
            <v>24000-924687</v>
          </cell>
          <cell r="B235">
            <v>24691.589999999993</v>
          </cell>
        </row>
        <row r="236">
          <cell r="A236" t="str">
            <v>24000-924737</v>
          </cell>
          <cell r="B236">
            <v>23254.589999999993</v>
          </cell>
        </row>
        <row r="237">
          <cell r="A237" t="str">
            <v>24000-924739</v>
          </cell>
          <cell r="B237">
            <v>17672.109999999997</v>
          </cell>
        </row>
        <row r="238">
          <cell r="A238" t="str">
            <v>24000-924817</v>
          </cell>
          <cell r="B238">
            <v>7200</v>
          </cell>
        </row>
        <row r="239">
          <cell r="A239" t="str">
            <v>24000-924955</v>
          </cell>
          <cell r="B239">
            <v>14349.989999999994</v>
          </cell>
        </row>
        <row r="240">
          <cell r="A240" t="str">
            <v>24000-924969</v>
          </cell>
          <cell r="B240">
            <v>4865.33</v>
          </cell>
        </row>
        <row r="241">
          <cell r="A241" t="str">
            <v>24000-924981</v>
          </cell>
          <cell r="B241">
            <v>10237.229999999996</v>
          </cell>
        </row>
        <row r="242">
          <cell r="A242" t="str">
            <v>24000-925034</v>
          </cell>
          <cell r="B242">
            <v>24588.89000000001</v>
          </cell>
        </row>
        <row r="243">
          <cell r="A243" t="str">
            <v>24000-925143</v>
          </cell>
          <cell r="B243">
            <v>17793.289999999997</v>
          </cell>
        </row>
        <row r="244">
          <cell r="A244" t="str">
            <v>24000-925302</v>
          </cell>
          <cell r="B244">
            <v>38488.759999999958</v>
          </cell>
        </row>
        <row r="245">
          <cell r="A245" t="str">
            <v>24000-925580</v>
          </cell>
          <cell r="B245">
            <v>18263.019999999997</v>
          </cell>
        </row>
        <row r="246">
          <cell r="A246" t="str">
            <v>24000-925584</v>
          </cell>
          <cell r="B246">
            <v>7773.5299999999988</v>
          </cell>
        </row>
        <row r="247">
          <cell r="A247" t="str">
            <v>24000-925610</v>
          </cell>
          <cell r="B247">
            <v>1921.8000000000004</v>
          </cell>
        </row>
        <row r="248">
          <cell r="A248" t="str">
            <v>24000-925872</v>
          </cell>
          <cell r="B248">
            <v>4074.9800000000009</v>
          </cell>
        </row>
        <row r="249">
          <cell r="A249" t="str">
            <v>24000-926011</v>
          </cell>
          <cell r="B249">
            <v>56678.370000000024</v>
          </cell>
        </row>
        <row r="250">
          <cell r="A250" t="str">
            <v>24000-926021</v>
          </cell>
          <cell r="B250">
            <v>136207.82000000009</v>
          </cell>
        </row>
        <row r="251">
          <cell r="A251" t="str">
            <v>24000-926032</v>
          </cell>
          <cell r="B251">
            <v>3479.1400000000003</v>
          </cell>
        </row>
        <row r="252">
          <cell r="A252" t="str">
            <v>24000-926126</v>
          </cell>
          <cell r="B252">
            <v>188786.26</v>
          </cell>
        </row>
        <row r="253">
          <cell r="A253" t="str">
            <v>24000-926486</v>
          </cell>
          <cell r="B253">
            <v>-75.710000000000321</v>
          </cell>
        </row>
        <row r="254">
          <cell r="A254" t="str">
            <v>24000-926529</v>
          </cell>
          <cell r="B254">
            <v>8545.48</v>
          </cell>
        </row>
        <row r="255">
          <cell r="A255" t="str">
            <v>24000-926738</v>
          </cell>
          <cell r="B255">
            <v>4702.54</v>
          </cell>
        </row>
        <row r="256">
          <cell r="A256" t="str">
            <v>24000-926784</v>
          </cell>
          <cell r="B256">
            <v>97203.679999999978</v>
          </cell>
        </row>
        <row r="257">
          <cell r="A257" t="str">
            <v>24000-926786</v>
          </cell>
          <cell r="B257">
            <v>5481.3899999999985</v>
          </cell>
        </row>
        <row r="258">
          <cell r="A258" t="str">
            <v>24000-926825</v>
          </cell>
          <cell r="B258">
            <v>21841.889999999996</v>
          </cell>
        </row>
        <row r="259">
          <cell r="A259" t="str">
            <v>24000-926855</v>
          </cell>
          <cell r="B259">
            <v>447.14999999999981</v>
          </cell>
        </row>
        <row r="260">
          <cell r="A260" t="str">
            <v>24000-926911</v>
          </cell>
          <cell r="B260">
            <v>1038.04</v>
          </cell>
        </row>
        <row r="261">
          <cell r="A261" t="str">
            <v>24000-926916</v>
          </cell>
          <cell r="B261">
            <v>676.25</v>
          </cell>
        </row>
        <row r="262">
          <cell r="A262" t="str">
            <v>24000-926926</v>
          </cell>
          <cell r="B262">
            <v>7443.2800000000007</v>
          </cell>
        </row>
        <row r="263">
          <cell r="A263" t="str">
            <v>24000-926930</v>
          </cell>
          <cell r="B263">
            <v>1347.06</v>
          </cell>
        </row>
        <row r="264">
          <cell r="A264" t="str">
            <v>24000-926945</v>
          </cell>
          <cell r="B264">
            <v>18486.589999999997</v>
          </cell>
        </row>
        <row r="265">
          <cell r="A265" t="str">
            <v>24000-927030</v>
          </cell>
          <cell r="B265">
            <v>271901.81999999977</v>
          </cell>
        </row>
        <row r="266">
          <cell r="A266" t="str">
            <v>24000-927032</v>
          </cell>
          <cell r="B266">
            <v>16947.150000000001</v>
          </cell>
        </row>
        <row r="267">
          <cell r="A267" t="str">
            <v>24000-927035</v>
          </cell>
          <cell r="B267">
            <v>6729.1100000000006</v>
          </cell>
        </row>
        <row r="268">
          <cell r="A268" t="str">
            <v>24000-927162</v>
          </cell>
          <cell r="B268">
            <v>322.38000000000005</v>
          </cell>
        </row>
        <row r="269">
          <cell r="A269" t="str">
            <v>24000-927313</v>
          </cell>
          <cell r="B269">
            <v>111282.65</v>
          </cell>
        </row>
        <row r="270">
          <cell r="A270" t="str">
            <v>24000-927425</v>
          </cell>
          <cell r="B270">
            <v>24630.239999999991</v>
          </cell>
        </row>
        <row r="271">
          <cell r="A271" t="str">
            <v>24000-927475</v>
          </cell>
          <cell r="B271">
            <v>20993.629999999986</v>
          </cell>
        </row>
        <row r="272">
          <cell r="A272" t="str">
            <v>24000-927507</v>
          </cell>
          <cell r="B272">
            <v>42097.87</v>
          </cell>
        </row>
        <row r="273">
          <cell r="A273" t="str">
            <v>24000-927576</v>
          </cell>
          <cell r="B273">
            <v>193562.17999999993</v>
          </cell>
        </row>
        <row r="274">
          <cell r="A274" t="str">
            <v>24000-927583</v>
          </cell>
          <cell r="B274">
            <v>147257.41999999998</v>
          </cell>
        </row>
        <row r="275">
          <cell r="A275" t="str">
            <v>24000-927602</v>
          </cell>
          <cell r="B275">
            <v>2628.06</v>
          </cell>
        </row>
        <row r="276">
          <cell r="A276" t="str">
            <v>24000-927611</v>
          </cell>
          <cell r="B276">
            <v>37193.99</v>
          </cell>
        </row>
        <row r="277">
          <cell r="A277" t="str">
            <v>24000-927612</v>
          </cell>
          <cell r="B277">
            <v>9373.1899999999987</v>
          </cell>
        </row>
        <row r="278">
          <cell r="A278" t="str">
            <v>24000-927616</v>
          </cell>
          <cell r="B278">
            <v>22669.439999999988</v>
          </cell>
        </row>
        <row r="279">
          <cell r="A279" t="str">
            <v>24000-927627</v>
          </cell>
          <cell r="B279">
            <v>4840.4299999999994</v>
          </cell>
        </row>
        <row r="280">
          <cell r="A280" t="str">
            <v>24000-927670</v>
          </cell>
          <cell r="B280">
            <v>25217.149999999998</v>
          </cell>
        </row>
        <row r="281">
          <cell r="A281" t="str">
            <v>24000-927702</v>
          </cell>
          <cell r="B281">
            <v>5899.22</v>
          </cell>
        </row>
        <row r="282">
          <cell r="A282" t="str">
            <v>24000-927703</v>
          </cell>
          <cell r="B282">
            <v>31018.209999999995</v>
          </cell>
        </row>
        <row r="283">
          <cell r="A283" t="str">
            <v>24000-927733</v>
          </cell>
          <cell r="B283">
            <v>257.18</v>
          </cell>
        </row>
        <row r="284">
          <cell r="A284" t="str">
            <v>24000-927735</v>
          </cell>
          <cell r="B284">
            <v>2259.9299999999998</v>
          </cell>
        </row>
        <row r="285">
          <cell r="A285" t="str">
            <v>24000-927764</v>
          </cell>
          <cell r="B285">
            <v>7488.7399999999971</v>
          </cell>
        </row>
        <row r="286">
          <cell r="A286" t="str">
            <v>24000-927778</v>
          </cell>
          <cell r="B286">
            <v>20774.019999999997</v>
          </cell>
        </row>
        <row r="287">
          <cell r="A287" t="str">
            <v>24000-927779</v>
          </cell>
          <cell r="B287">
            <v>92565.780000000028</v>
          </cell>
        </row>
        <row r="288">
          <cell r="A288" t="str">
            <v>24000-927820</v>
          </cell>
          <cell r="B288">
            <v>26445.349999999995</v>
          </cell>
        </row>
        <row r="289">
          <cell r="A289" t="str">
            <v>24000-927846</v>
          </cell>
          <cell r="B289">
            <v>13460.199999999983</v>
          </cell>
        </row>
        <row r="290">
          <cell r="A290" t="str">
            <v>24000-927873</v>
          </cell>
          <cell r="B290">
            <v>1044.51</v>
          </cell>
        </row>
        <row r="291">
          <cell r="A291" t="str">
            <v>24000-927874</v>
          </cell>
          <cell r="B291">
            <v>3986.0900000000006</v>
          </cell>
        </row>
        <row r="292">
          <cell r="A292" t="str">
            <v>24000-927880</v>
          </cell>
          <cell r="B292">
            <v>9335.6700000000019</v>
          </cell>
        </row>
        <row r="293">
          <cell r="A293" t="str">
            <v>24000-927901</v>
          </cell>
          <cell r="B293">
            <v>1264</v>
          </cell>
        </row>
        <row r="294">
          <cell r="A294" t="str">
            <v>24000-927926</v>
          </cell>
          <cell r="B294">
            <v>1049.83</v>
          </cell>
        </row>
        <row r="295">
          <cell r="A295" t="str">
            <v>24000-928119</v>
          </cell>
          <cell r="B295">
            <v>1174.53</v>
          </cell>
        </row>
        <row r="296">
          <cell r="A296" t="str">
            <v>24000-928120</v>
          </cell>
          <cell r="B296">
            <v>1943.6200000000001</v>
          </cell>
        </row>
        <row r="297">
          <cell r="A297" t="str">
            <v>24000-928126</v>
          </cell>
          <cell r="B297">
            <v>2150.9900000000002</v>
          </cell>
        </row>
        <row r="298">
          <cell r="A298" t="str">
            <v>24000-928245</v>
          </cell>
          <cell r="B298">
            <v>600</v>
          </cell>
        </row>
        <row r="299">
          <cell r="A299" t="str">
            <v>24000-928360</v>
          </cell>
          <cell r="B299">
            <v>35390.049999999996</v>
          </cell>
        </row>
        <row r="300">
          <cell r="A300" t="str">
            <v>Grand Total</v>
          </cell>
          <cell r="B300">
            <v>46431980.939999856</v>
          </cell>
        </row>
      </sheetData>
      <sheetData sheetId="12" refreshError="1">
        <row r="1">
          <cell r="A1" t="str">
            <v>ORDER_SUB_TYPE</v>
          </cell>
          <cell r="B1" t="str">
            <v>(Multiple Items)</v>
          </cell>
        </row>
        <row r="2">
          <cell r="A2" t="str">
            <v>PART_TYPE</v>
          </cell>
          <cell r="B2" t="str">
            <v>(Multiple Items)</v>
          </cell>
        </row>
        <row r="4">
          <cell r="A4" t="str">
            <v>Row Labels</v>
          </cell>
          <cell r="B4" t="str">
            <v>Sum of EXTENDED_PRICE_HC</v>
          </cell>
        </row>
        <row r="5">
          <cell r="A5" t="str">
            <v>24000-000001</v>
          </cell>
          <cell r="B5">
            <v>87324.83</v>
          </cell>
        </row>
        <row r="6">
          <cell r="A6" t="str">
            <v>24000-000002</v>
          </cell>
          <cell r="B6">
            <v>6170.5</v>
          </cell>
        </row>
        <row r="7">
          <cell r="A7" t="str">
            <v>24000-000003</v>
          </cell>
          <cell r="B7">
            <v>0</v>
          </cell>
        </row>
        <row r="8">
          <cell r="A8" t="str">
            <v>24000-010800</v>
          </cell>
          <cell r="B8">
            <v>3640.6099999999997</v>
          </cell>
        </row>
        <row r="9">
          <cell r="A9" t="str">
            <v>24000-011075</v>
          </cell>
          <cell r="B9">
            <v>25525.449999999993</v>
          </cell>
        </row>
        <row r="10">
          <cell r="A10" t="str">
            <v>24000-011400</v>
          </cell>
          <cell r="B10">
            <v>2224.9899999999998</v>
          </cell>
        </row>
        <row r="11">
          <cell r="A11" t="str">
            <v>24000-011600</v>
          </cell>
          <cell r="B11">
            <v>10236.920000000002</v>
          </cell>
        </row>
        <row r="12">
          <cell r="A12" t="str">
            <v>24000-012102</v>
          </cell>
          <cell r="B12">
            <v>376.65000000000003</v>
          </cell>
        </row>
        <row r="13">
          <cell r="A13" t="str">
            <v>24000-012105</v>
          </cell>
          <cell r="B13">
            <v>604.91</v>
          </cell>
        </row>
        <row r="14">
          <cell r="A14" t="str">
            <v>24000-012170</v>
          </cell>
          <cell r="B14">
            <v>11336.44</v>
          </cell>
        </row>
        <row r="15">
          <cell r="A15" t="str">
            <v>24000-012590</v>
          </cell>
          <cell r="B15">
            <v>2259</v>
          </cell>
        </row>
        <row r="16">
          <cell r="A16" t="str">
            <v>24000-012812</v>
          </cell>
          <cell r="B16">
            <v>1445.4699999999998</v>
          </cell>
        </row>
        <row r="17">
          <cell r="A17" t="str">
            <v>24000-013000</v>
          </cell>
          <cell r="B17">
            <v>1387.08</v>
          </cell>
        </row>
        <row r="18">
          <cell r="A18" t="str">
            <v>24000-014685</v>
          </cell>
          <cell r="B18">
            <v>57871.470000000016</v>
          </cell>
        </row>
        <row r="19">
          <cell r="A19" t="str">
            <v>24000-015325</v>
          </cell>
          <cell r="B19">
            <v>3953.2699999999995</v>
          </cell>
        </row>
        <row r="20">
          <cell r="A20" t="str">
            <v>24000-015389</v>
          </cell>
          <cell r="B20">
            <v>4634.079999999999</v>
          </cell>
        </row>
        <row r="21">
          <cell r="A21" t="str">
            <v>24000-015451</v>
          </cell>
          <cell r="B21">
            <v>23690.95</v>
          </cell>
        </row>
        <row r="22">
          <cell r="A22" t="str">
            <v>24000-016118</v>
          </cell>
          <cell r="B22">
            <v>7096.36</v>
          </cell>
        </row>
        <row r="23">
          <cell r="A23" t="str">
            <v>24000-016144</v>
          </cell>
          <cell r="B23">
            <v>4479.9400000000005</v>
          </cell>
        </row>
        <row r="24">
          <cell r="A24" t="str">
            <v>24000-016184</v>
          </cell>
          <cell r="B24">
            <v>24698.660000000011</v>
          </cell>
        </row>
        <row r="25">
          <cell r="A25" t="str">
            <v>24000-016243</v>
          </cell>
          <cell r="B25">
            <v>16421.269999999997</v>
          </cell>
        </row>
        <row r="26">
          <cell r="A26" t="str">
            <v>24000-016377</v>
          </cell>
          <cell r="B26">
            <v>13712.519999999991</v>
          </cell>
        </row>
        <row r="27">
          <cell r="A27" t="str">
            <v>24000-016487</v>
          </cell>
          <cell r="B27">
            <v>4854.3999999999996</v>
          </cell>
        </row>
        <row r="28">
          <cell r="A28" t="str">
            <v>24000-017020</v>
          </cell>
          <cell r="B28">
            <v>1135.6200000000001</v>
          </cell>
        </row>
        <row r="29">
          <cell r="A29" t="str">
            <v>24000-017027</v>
          </cell>
          <cell r="B29">
            <v>14960.189999999991</v>
          </cell>
        </row>
        <row r="30">
          <cell r="A30" t="str">
            <v>24000-017471</v>
          </cell>
          <cell r="B30">
            <v>1320.31</v>
          </cell>
        </row>
        <row r="31">
          <cell r="A31" t="str">
            <v>24000-017482</v>
          </cell>
          <cell r="B31">
            <v>1129.1400000000003</v>
          </cell>
        </row>
        <row r="32">
          <cell r="A32" t="str">
            <v>24000-017965</v>
          </cell>
          <cell r="B32">
            <v>203219.88999999981</v>
          </cell>
        </row>
        <row r="33">
          <cell r="A33" t="str">
            <v>24000-018085</v>
          </cell>
          <cell r="B33">
            <v>52.669999999999995</v>
          </cell>
        </row>
        <row r="34">
          <cell r="A34" t="str">
            <v>24000-018246</v>
          </cell>
          <cell r="B34">
            <v>532.58000000000004</v>
          </cell>
        </row>
        <row r="35">
          <cell r="A35" t="str">
            <v>24000-018663</v>
          </cell>
          <cell r="B35">
            <v>103282.2300000001</v>
          </cell>
        </row>
        <row r="36">
          <cell r="A36" t="str">
            <v>24000-018740</v>
          </cell>
          <cell r="B36">
            <v>1523.42</v>
          </cell>
        </row>
        <row r="37">
          <cell r="A37" t="str">
            <v>24000-019671</v>
          </cell>
          <cell r="B37">
            <v>71.699999999999974</v>
          </cell>
        </row>
        <row r="38">
          <cell r="A38" t="str">
            <v>24000-020056</v>
          </cell>
          <cell r="B38">
            <v>3797.639999999999</v>
          </cell>
        </row>
        <row r="39">
          <cell r="A39" t="str">
            <v>24000-020058</v>
          </cell>
          <cell r="B39">
            <v>50175.339999999989</v>
          </cell>
        </row>
        <row r="40">
          <cell r="A40" t="str">
            <v>24000-020200</v>
          </cell>
          <cell r="B40">
            <v>14663.52</v>
          </cell>
        </row>
        <row r="41">
          <cell r="A41" t="str">
            <v>24000-020636</v>
          </cell>
          <cell r="B41">
            <v>9823.7800000000007</v>
          </cell>
        </row>
        <row r="42">
          <cell r="A42" t="str">
            <v>24000-020800</v>
          </cell>
          <cell r="B42">
            <v>11</v>
          </cell>
        </row>
        <row r="43">
          <cell r="A43" t="str">
            <v>24000-021102</v>
          </cell>
          <cell r="B43">
            <v>-4</v>
          </cell>
        </row>
        <row r="44">
          <cell r="A44" t="str">
            <v>24000-021140</v>
          </cell>
          <cell r="B44">
            <v>9983.2999999999993</v>
          </cell>
        </row>
        <row r="45">
          <cell r="A45" t="str">
            <v>24000-021200</v>
          </cell>
          <cell r="B45">
            <v>13791.3</v>
          </cell>
        </row>
        <row r="46">
          <cell r="A46" t="str">
            <v>24000-021702</v>
          </cell>
          <cell r="B46">
            <v>1937.13</v>
          </cell>
        </row>
        <row r="47">
          <cell r="A47" t="str">
            <v>24000-021703</v>
          </cell>
          <cell r="B47">
            <v>332.90999999999997</v>
          </cell>
        </row>
        <row r="48">
          <cell r="A48" t="str">
            <v>24000-021730</v>
          </cell>
          <cell r="B48">
            <v>884.93000000000006</v>
          </cell>
        </row>
        <row r="49">
          <cell r="A49" t="str">
            <v>24000-021809</v>
          </cell>
          <cell r="B49">
            <v>2554.65</v>
          </cell>
        </row>
        <row r="50">
          <cell r="A50" t="str">
            <v>24000-021847</v>
          </cell>
          <cell r="B50">
            <v>271.45999999999998</v>
          </cell>
        </row>
        <row r="51">
          <cell r="A51" t="str">
            <v>24000-021902</v>
          </cell>
          <cell r="B51">
            <v>1575</v>
          </cell>
        </row>
        <row r="52">
          <cell r="A52" t="str">
            <v>24000-021903</v>
          </cell>
          <cell r="B52">
            <v>866.30000000000007</v>
          </cell>
        </row>
        <row r="53">
          <cell r="A53" t="str">
            <v>24000-022355</v>
          </cell>
          <cell r="B53">
            <v>22631.059999999998</v>
          </cell>
        </row>
        <row r="54">
          <cell r="A54" t="str">
            <v>24000-023408</v>
          </cell>
          <cell r="B54">
            <v>1044.9199999999998</v>
          </cell>
        </row>
        <row r="55">
          <cell r="A55" t="str">
            <v>24000-023483</v>
          </cell>
          <cell r="B55">
            <v>12936.259999999998</v>
          </cell>
        </row>
        <row r="56">
          <cell r="A56" t="str">
            <v>24000-023903</v>
          </cell>
          <cell r="B56">
            <v>4388.1900000000005</v>
          </cell>
        </row>
        <row r="57">
          <cell r="A57" t="str">
            <v>24000-024446</v>
          </cell>
          <cell r="B57">
            <v>1998.13</v>
          </cell>
        </row>
        <row r="58">
          <cell r="A58" t="str">
            <v>24000-024558</v>
          </cell>
          <cell r="B58">
            <v>313.05000000000007</v>
          </cell>
        </row>
        <row r="59">
          <cell r="A59" t="str">
            <v>24000-025929</v>
          </cell>
          <cell r="B59">
            <v>8881.2799999999988</v>
          </cell>
        </row>
        <row r="60">
          <cell r="A60" t="str">
            <v>24000-026010</v>
          </cell>
          <cell r="B60">
            <v>17021.119999999995</v>
          </cell>
        </row>
        <row r="61">
          <cell r="A61" t="str">
            <v>24000-026036</v>
          </cell>
          <cell r="B61">
            <v>766.63</v>
          </cell>
        </row>
        <row r="62">
          <cell r="A62" t="str">
            <v>24000-026093</v>
          </cell>
          <cell r="B62">
            <v>29816.119999999992</v>
          </cell>
        </row>
        <row r="63">
          <cell r="A63" t="str">
            <v>24000-026525</v>
          </cell>
          <cell r="B63">
            <v>71284.240000000034</v>
          </cell>
        </row>
        <row r="64">
          <cell r="A64" t="str">
            <v>24000-026530</v>
          </cell>
          <cell r="B64">
            <v>13995.439999999997</v>
          </cell>
        </row>
        <row r="65">
          <cell r="A65" t="str">
            <v>24000-026611</v>
          </cell>
          <cell r="B65">
            <v>209.79</v>
          </cell>
        </row>
        <row r="66">
          <cell r="A66" t="str">
            <v>24000-027183</v>
          </cell>
          <cell r="B66">
            <v>10061.489999999998</v>
          </cell>
        </row>
        <row r="67">
          <cell r="A67" t="str">
            <v>24000-027348</v>
          </cell>
          <cell r="B67">
            <v>1532.94</v>
          </cell>
        </row>
        <row r="68">
          <cell r="A68" t="str">
            <v>24000-027497</v>
          </cell>
          <cell r="B68">
            <v>200453.27000000005</v>
          </cell>
        </row>
        <row r="69">
          <cell r="A69" t="str">
            <v>24000-027963</v>
          </cell>
          <cell r="B69">
            <v>11691.110000000033</v>
          </cell>
        </row>
        <row r="70">
          <cell r="A70" t="str">
            <v>24000-028616</v>
          </cell>
          <cell r="B70">
            <v>7470.32</v>
          </cell>
        </row>
        <row r="71">
          <cell r="A71" t="str">
            <v>24000-028660</v>
          </cell>
          <cell r="B71">
            <v>5960.0599999999995</v>
          </cell>
        </row>
        <row r="72">
          <cell r="A72" t="str">
            <v>24000-028710</v>
          </cell>
          <cell r="B72">
            <v>10504.220000000001</v>
          </cell>
        </row>
        <row r="73">
          <cell r="A73" t="str">
            <v>24000-031310</v>
          </cell>
          <cell r="B73">
            <v>3336.0299999999997</v>
          </cell>
        </row>
        <row r="74">
          <cell r="A74" t="str">
            <v>24000-032400</v>
          </cell>
          <cell r="B74">
            <v>243.67</v>
          </cell>
        </row>
        <row r="75">
          <cell r="A75" t="str">
            <v>24000-032950</v>
          </cell>
          <cell r="B75">
            <v>14.19</v>
          </cell>
        </row>
        <row r="76">
          <cell r="A76" t="str">
            <v>24000-033000</v>
          </cell>
          <cell r="B76">
            <v>2846.7</v>
          </cell>
        </row>
        <row r="77">
          <cell r="A77" t="str">
            <v>24000-033767</v>
          </cell>
          <cell r="B77">
            <v>37958.630000000005</v>
          </cell>
        </row>
        <row r="78">
          <cell r="A78" t="str">
            <v>24000-033779</v>
          </cell>
          <cell r="B78">
            <v>4312.57</v>
          </cell>
        </row>
        <row r="79">
          <cell r="A79" t="str">
            <v>24000-033788</v>
          </cell>
          <cell r="B79">
            <v>5471.02</v>
          </cell>
        </row>
        <row r="80">
          <cell r="A80" t="str">
            <v>24000-033793</v>
          </cell>
          <cell r="B80">
            <v>3438.0800000000004</v>
          </cell>
        </row>
        <row r="81">
          <cell r="A81" t="str">
            <v>24000-033900</v>
          </cell>
          <cell r="B81">
            <v>762.24</v>
          </cell>
        </row>
        <row r="82">
          <cell r="A82" t="str">
            <v>24000-036850</v>
          </cell>
          <cell r="B82">
            <v>16251.379999999996</v>
          </cell>
        </row>
        <row r="83">
          <cell r="A83" t="str">
            <v>24000-040600</v>
          </cell>
          <cell r="B83">
            <v>102162.07000000007</v>
          </cell>
        </row>
        <row r="84">
          <cell r="A84" t="str">
            <v>24000-040620</v>
          </cell>
          <cell r="B84">
            <v>10834.269999999997</v>
          </cell>
        </row>
        <row r="85">
          <cell r="A85" t="str">
            <v>24000-041300</v>
          </cell>
          <cell r="B85">
            <v>129.97</v>
          </cell>
        </row>
        <row r="86">
          <cell r="A86" t="str">
            <v>24000-041700</v>
          </cell>
          <cell r="B86">
            <v>4091.5100000000007</v>
          </cell>
        </row>
        <row r="87">
          <cell r="A87" t="str">
            <v>24000-041736</v>
          </cell>
          <cell r="B87">
            <v>412.7</v>
          </cell>
        </row>
        <row r="88">
          <cell r="A88" t="str">
            <v>24000-050100</v>
          </cell>
          <cell r="B88">
            <v>1000.36</v>
          </cell>
        </row>
        <row r="89">
          <cell r="A89" t="str">
            <v>24000-050600</v>
          </cell>
          <cell r="B89">
            <v>6574.9600000000009</v>
          </cell>
        </row>
        <row r="90">
          <cell r="A90" t="str">
            <v>24000-050800</v>
          </cell>
          <cell r="B90">
            <v>16913.22</v>
          </cell>
        </row>
        <row r="91">
          <cell r="A91" t="str">
            <v>24000-051200</v>
          </cell>
          <cell r="B91">
            <v>81.42</v>
          </cell>
        </row>
        <row r="92">
          <cell r="A92" t="str">
            <v>24000-051419</v>
          </cell>
          <cell r="B92">
            <v>7127.2100000000009</v>
          </cell>
        </row>
        <row r="93">
          <cell r="A93" t="str">
            <v>24000-051700</v>
          </cell>
          <cell r="B93">
            <v>5011.9099999999989</v>
          </cell>
        </row>
        <row r="94">
          <cell r="A94" t="str">
            <v>24000-060150</v>
          </cell>
          <cell r="B94">
            <v>5500.1100000000006</v>
          </cell>
        </row>
        <row r="95">
          <cell r="A95" t="str">
            <v>24000-060600</v>
          </cell>
          <cell r="B95">
            <v>28079.600000000002</v>
          </cell>
        </row>
        <row r="96">
          <cell r="A96" t="str">
            <v>24000-060700</v>
          </cell>
          <cell r="B96">
            <v>10326.1</v>
          </cell>
        </row>
        <row r="97">
          <cell r="A97" t="str">
            <v>24000-060750</v>
          </cell>
          <cell r="B97">
            <v>4867.3100000000004</v>
          </cell>
        </row>
        <row r="98">
          <cell r="A98" t="str">
            <v>24000-061160</v>
          </cell>
          <cell r="B98">
            <v>613.58000000000004</v>
          </cell>
        </row>
        <row r="99">
          <cell r="A99" t="str">
            <v>24000-067500</v>
          </cell>
          <cell r="B99">
            <v>2148.5500000000002</v>
          </cell>
        </row>
        <row r="100">
          <cell r="A100" t="str">
            <v>24000-068500</v>
          </cell>
          <cell r="B100">
            <v>62484.60000000002</v>
          </cell>
        </row>
        <row r="101">
          <cell r="A101" t="str">
            <v>24000-070050</v>
          </cell>
          <cell r="B101">
            <v>51.440000000000005</v>
          </cell>
        </row>
        <row r="102">
          <cell r="A102" t="str">
            <v>24000-070300</v>
          </cell>
          <cell r="B102">
            <v>14927.76999999999</v>
          </cell>
        </row>
        <row r="103">
          <cell r="A103" t="str">
            <v>24000-070400</v>
          </cell>
          <cell r="B103">
            <v>58762.490000000034</v>
          </cell>
        </row>
        <row r="104">
          <cell r="A104" t="str">
            <v>24000-080700</v>
          </cell>
          <cell r="B104">
            <v>2777.5600000000004</v>
          </cell>
        </row>
        <row r="105">
          <cell r="A105" t="str">
            <v>24000-081000</v>
          </cell>
          <cell r="B105">
            <v>4465.5599999999995</v>
          </cell>
        </row>
        <row r="106">
          <cell r="A106" t="str">
            <v>24000-081075</v>
          </cell>
          <cell r="B106">
            <v>45.13</v>
          </cell>
        </row>
        <row r="107">
          <cell r="A107" t="str">
            <v>24000-081090</v>
          </cell>
          <cell r="B107">
            <v>4607.7300000000005</v>
          </cell>
        </row>
        <row r="108">
          <cell r="A108" t="str">
            <v>24000-081100</v>
          </cell>
          <cell r="B108">
            <v>7177.4000000000005</v>
          </cell>
        </row>
        <row r="109">
          <cell r="A109" t="str">
            <v>24000-082750</v>
          </cell>
          <cell r="B109">
            <v>1224.7299999999998</v>
          </cell>
        </row>
        <row r="110">
          <cell r="A110" t="str">
            <v>24000-090400</v>
          </cell>
          <cell r="B110">
            <v>2165.46</v>
          </cell>
        </row>
        <row r="111">
          <cell r="A111" t="str">
            <v>24000-090450</v>
          </cell>
          <cell r="B111">
            <v>1472.35</v>
          </cell>
        </row>
        <row r="112">
          <cell r="A112" t="str">
            <v>24000-100090</v>
          </cell>
          <cell r="B112">
            <v>1850.49</v>
          </cell>
        </row>
        <row r="113">
          <cell r="A113" t="str">
            <v>24000-100350</v>
          </cell>
          <cell r="B113">
            <v>38346.380000000012</v>
          </cell>
        </row>
        <row r="114">
          <cell r="A114" t="str">
            <v>24000-100500</v>
          </cell>
          <cell r="B114">
            <v>10772.039999999997</v>
          </cell>
        </row>
        <row r="115">
          <cell r="A115" t="str">
            <v>24000-110270</v>
          </cell>
          <cell r="B115">
            <v>3802.99</v>
          </cell>
        </row>
        <row r="116">
          <cell r="A116" t="str">
            <v>24000-111130</v>
          </cell>
          <cell r="B116">
            <v>18917.149999999998</v>
          </cell>
        </row>
        <row r="117">
          <cell r="A117" t="str">
            <v>24000-111975</v>
          </cell>
          <cell r="B117">
            <v>240.98</v>
          </cell>
        </row>
        <row r="118">
          <cell r="A118" t="str">
            <v>24000-112800</v>
          </cell>
          <cell r="B118">
            <v>8414.0600000000013</v>
          </cell>
        </row>
        <row r="119">
          <cell r="A119" t="str">
            <v>24000-113275</v>
          </cell>
          <cell r="B119">
            <v>4786</v>
          </cell>
        </row>
        <row r="120">
          <cell r="A120" t="str">
            <v>24000-117217</v>
          </cell>
          <cell r="B120">
            <v>606.29999999999995</v>
          </cell>
        </row>
        <row r="121">
          <cell r="A121" t="str">
            <v>24000-120200</v>
          </cell>
          <cell r="B121">
            <v>3123.38</v>
          </cell>
        </row>
        <row r="122">
          <cell r="A122" t="str">
            <v>24000-120580</v>
          </cell>
          <cell r="B122">
            <v>459</v>
          </cell>
        </row>
        <row r="123">
          <cell r="A123" t="str">
            <v>24000-129000</v>
          </cell>
          <cell r="B123">
            <v>15349.049999999996</v>
          </cell>
        </row>
        <row r="124">
          <cell r="A124" t="str">
            <v>24000-130220</v>
          </cell>
          <cell r="B124">
            <v>258.39</v>
          </cell>
        </row>
        <row r="125">
          <cell r="A125" t="str">
            <v>24000-130905</v>
          </cell>
          <cell r="B125">
            <v>8660.25</v>
          </cell>
        </row>
        <row r="126">
          <cell r="A126" t="str">
            <v>24000-131300</v>
          </cell>
          <cell r="B126">
            <v>10352.749999999998</v>
          </cell>
        </row>
        <row r="127">
          <cell r="A127" t="str">
            <v>24000-131501</v>
          </cell>
          <cell r="B127">
            <v>49969.050000000032</v>
          </cell>
        </row>
        <row r="128">
          <cell r="A128" t="str">
            <v>24000-132400</v>
          </cell>
          <cell r="B128">
            <v>30268.530000000017</v>
          </cell>
        </row>
        <row r="129">
          <cell r="A129" t="str">
            <v>24000-132500</v>
          </cell>
          <cell r="B129">
            <v>7128.1599999999989</v>
          </cell>
        </row>
        <row r="130">
          <cell r="A130" t="str">
            <v>24000-137262</v>
          </cell>
          <cell r="B130">
            <v>3609.17</v>
          </cell>
        </row>
        <row r="131">
          <cell r="A131" t="str">
            <v>24000-140200</v>
          </cell>
          <cell r="B131">
            <v>24087.699999999993</v>
          </cell>
        </row>
        <row r="132">
          <cell r="A132" t="str">
            <v>24000-140250</v>
          </cell>
          <cell r="B132">
            <v>7821.4699999999975</v>
          </cell>
        </row>
        <row r="133">
          <cell r="A133" t="str">
            <v>24000-140800</v>
          </cell>
          <cell r="B133">
            <v>119.47999999999999</v>
          </cell>
        </row>
        <row r="134">
          <cell r="A134" t="str">
            <v>24000-140801</v>
          </cell>
          <cell r="B134">
            <v>243600.35999999996</v>
          </cell>
        </row>
        <row r="135">
          <cell r="A135" t="str">
            <v>24000-140908</v>
          </cell>
          <cell r="B135">
            <v>5346.4599999999991</v>
          </cell>
        </row>
        <row r="136">
          <cell r="A136" t="str">
            <v>24000-141230</v>
          </cell>
          <cell r="B136">
            <v>2819.1499999999992</v>
          </cell>
        </row>
        <row r="137">
          <cell r="A137" t="str">
            <v>24000-141231</v>
          </cell>
          <cell r="B137">
            <v>11272.43</v>
          </cell>
        </row>
        <row r="138">
          <cell r="A138" t="str">
            <v>24000-141232</v>
          </cell>
          <cell r="B138">
            <v>6138.94</v>
          </cell>
        </row>
        <row r="139">
          <cell r="A139" t="str">
            <v>24000-148635</v>
          </cell>
          <cell r="B139">
            <v>102010.94000000002</v>
          </cell>
        </row>
        <row r="140">
          <cell r="A140" t="str">
            <v>24000-150200</v>
          </cell>
          <cell r="B140">
            <v>418.95</v>
          </cell>
        </row>
        <row r="141">
          <cell r="A141" t="str">
            <v>24000-150300</v>
          </cell>
          <cell r="B141">
            <v>2091.8500000000004</v>
          </cell>
        </row>
        <row r="142">
          <cell r="A142" t="str">
            <v>24000-160320</v>
          </cell>
          <cell r="B142">
            <v>2283.3000000000002</v>
          </cell>
        </row>
        <row r="143">
          <cell r="A143" t="str">
            <v>24000-160810</v>
          </cell>
          <cell r="B143">
            <v>18403.309999999998</v>
          </cell>
        </row>
        <row r="144">
          <cell r="A144" t="str">
            <v>24000-161301</v>
          </cell>
          <cell r="B144">
            <v>3764.14</v>
          </cell>
        </row>
        <row r="145">
          <cell r="A145" t="str">
            <v>24000-161306</v>
          </cell>
          <cell r="B145">
            <v>3336.3</v>
          </cell>
        </row>
        <row r="146">
          <cell r="A146" t="str">
            <v>24000-161450</v>
          </cell>
          <cell r="B146">
            <v>1197.19</v>
          </cell>
        </row>
        <row r="147">
          <cell r="A147" t="str">
            <v>24000-161910</v>
          </cell>
          <cell r="B147">
            <v>4693.5</v>
          </cell>
        </row>
        <row r="148">
          <cell r="A148" t="str">
            <v>24000-165784</v>
          </cell>
          <cell r="B148">
            <v>44.83</v>
          </cell>
        </row>
        <row r="149">
          <cell r="A149" t="str">
            <v>24000-171974</v>
          </cell>
          <cell r="B149">
            <v>2686.83</v>
          </cell>
        </row>
        <row r="150">
          <cell r="A150" t="str">
            <v>24000-172194</v>
          </cell>
          <cell r="B150">
            <v>16689.239999999991</v>
          </cell>
        </row>
        <row r="151">
          <cell r="A151" t="str">
            <v>24000-180850</v>
          </cell>
          <cell r="B151">
            <v>576.66</v>
          </cell>
        </row>
        <row r="152">
          <cell r="A152" t="str">
            <v>24000-180910</v>
          </cell>
          <cell r="B152">
            <v>40.61</v>
          </cell>
        </row>
        <row r="153">
          <cell r="A153" t="str">
            <v>24000-181000</v>
          </cell>
          <cell r="B153">
            <v>35931.180000000022</v>
          </cell>
        </row>
        <row r="154">
          <cell r="A154" t="str">
            <v>24000-181400</v>
          </cell>
          <cell r="B154">
            <v>81.7</v>
          </cell>
        </row>
        <row r="155">
          <cell r="A155" t="str">
            <v>24000-181405</v>
          </cell>
          <cell r="B155">
            <v>9061.5399999999991</v>
          </cell>
        </row>
        <row r="156">
          <cell r="A156" t="str">
            <v>24000-182603</v>
          </cell>
          <cell r="B156">
            <v>7034.9299999999985</v>
          </cell>
        </row>
        <row r="157">
          <cell r="A157" t="str">
            <v>24000-182700</v>
          </cell>
          <cell r="B157">
            <v>2810.2200000000003</v>
          </cell>
        </row>
        <row r="158">
          <cell r="A158" t="str">
            <v>24000-185170</v>
          </cell>
          <cell r="B158">
            <v>28273.429999999993</v>
          </cell>
        </row>
        <row r="159">
          <cell r="A159" t="str">
            <v>24000-187977</v>
          </cell>
          <cell r="B159">
            <v>9021.5400000000045</v>
          </cell>
        </row>
        <row r="160">
          <cell r="A160" t="str">
            <v>24000-188427</v>
          </cell>
          <cell r="B160">
            <v>1338.53</v>
          </cell>
        </row>
        <row r="161">
          <cell r="A161" t="str">
            <v>24000-189660</v>
          </cell>
          <cell r="B161">
            <v>1445.86</v>
          </cell>
        </row>
        <row r="162">
          <cell r="A162" t="str">
            <v>24000-190065</v>
          </cell>
          <cell r="B162">
            <v>9970.6500000000015</v>
          </cell>
        </row>
        <row r="163">
          <cell r="A163" t="str">
            <v>24000-190130</v>
          </cell>
          <cell r="B163">
            <v>5697.29</v>
          </cell>
        </row>
        <row r="164">
          <cell r="A164" t="str">
            <v>24000-190270</v>
          </cell>
          <cell r="B164">
            <v>4605.28</v>
          </cell>
        </row>
        <row r="165">
          <cell r="A165" t="str">
            <v>24000-190275</v>
          </cell>
          <cell r="B165">
            <v>10446.15</v>
          </cell>
        </row>
        <row r="166">
          <cell r="A166" t="str">
            <v>24000-190550</v>
          </cell>
          <cell r="B166">
            <v>14498.369999999994</v>
          </cell>
        </row>
        <row r="167">
          <cell r="A167" t="str">
            <v>24000-191215</v>
          </cell>
          <cell r="B167">
            <v>536.75</v>
          </cell>
        </row>
        <row r="168">
          <cell r="A168" t="str">
            <v>24000-191248</v>
          </cell>
          <cell r="B168">
            <v>46.17</v>
          </cell>
        </row>
        <row r="169">
          <cell r="A169" t="str">
            <v>24000-191260</v>
          </cell>
          <cell r="B169">
            <v>1153.0500000000002</v>
          </cell>
        </row>
        <row r="170">
          <cell r="A170" t="str">
            <v>24000-191300</v>
          </cell>
          <cell r="B170">
            <v>136121.06000000017</v>
          </cell>
        </row>
        <row r="171">
          <cell r="A171" t="str">
            <v>24000-191400</v>
          </cell>
          <cell r="B171">
            <v>3270.3799999999997</v>
          </cell>
        </row>
        <row r="172">
          <cell r="A172" t="str">
            <v>24000-191995</v>
          </cell>
          <cell r="B172">
            <v>781.66000000000008</v>
          </cell>
        </row>
        <row r="173">
          <cell r="A173" t="str">
            <v>24000-192055</v>
          </cell>
          <cell r="B173">
            <v>348.31</v>
          </cell>
        </row>
        <row r="174">
          <cell r="A174" t="str">
            <v>24000-192060</v>
          </cell>
          <cell r="B174">
            <v>484.5</v>
          </cell>
        </row>
        <row r="175">
          <cell r="A175" t="str">
            <v>24000-200400</v>
          </cell>
          <cell r="B175">
            <v>3261.47</v>
          </cell>
        </row>
        <row r="176">
          <cell r="A176" t="str">
            <v>24000-200450</v>
          </cell>
          <cell r="B176">
            <v>9626.9499999999989</v>
          </cell>
        </row>
        <row r="177">
          <cell r="A177" t="str">
            <v>24000-201000</v>
          </cell>
          <cell r="B177">
            <v>694.58</v>
          </cell>
        </row>
        <row r="178">
          <cell r="A178" t="str">
            <v>24000-201050</v>
          </cell>
          <cell r="B178">
            <v>138832.2899999998</v>
          </cell>
        </row>
        <row r="179">
          <cell r="A179" t="str">
            <v>24000-201461</v>
          </cell>
          <cell r="B179">
            <v>1066.9699999999998</v>
          </cell>
        </row>
        <row r="180">
          <cell r="A180" t="str">
            <v>24000-201500</v>
          </cell>
          <cell r="B180">
            <v>44610.630000000041</v>
          </cell>
        </row>
        <row r="181">
          <cell r="A181" t="str">
            <v>24000-201801</v>
          </cell>
          <cell r="B181">
            <v>12.96</v>
          </cell>
        </row>
        <row r="182">
          <cell r="A182" t="str">
            <v>24000-201805</v>
          </cell>
          <cell r="B182">
            <v>1846.84</v>
          </cell>
        </row>
        <row r="183">
          <cell r="A183" t="str">
            <v>24000-202013</v>
          </cell>
          <cell r="B183">
            <v>8952.61</v>
          </cell>
        </row>
        <row r="184">
          <cell r="A184" t="str">
            <v>24000-202200</v>
          </cell>
          <cell r="B184">
            <v>1402.82</v>
          </cell>
        </row>
        <row r="185">
          <cell r="A185" t="str">
            <v>24000-203646</v>
          </cell>
          <cell r="B185">
            <v>6823.3600000000006</v>
          </cell>
        </row>
        <row r="186">
          <cell r="A186" t="str">
            <v>24000-208774</v>
          </cell>
          <cell r="B186">
            <v>183012.94000000021</v>
          </cell>
        </row>
        <row r="187">
          <cell r="A187" t="str">
            <v>24000-210350</v>
          </cell>
          <cell r="B187">
            <v>11128.94</v>
          </cell>
        </row>
        <row r="188">
          <cell r="A188" t="str">
            <v>24000-220600</v>
          </cell>
          <cell r="B188">
            <v>28646.049999999996</v>
          </cell>
        </row>
        <row r="189">
          <cell r="A189" t="str">
            <v>24000-222983</v>
          </cell>
          <cell r="B189">
            <v>11141.860000000002</v>
          </cell>
        </row>
        <row r="190">
          <cell r="A190" t="str">
            <v>24000-223204</v>
          </cell>
          <cell r="B190">
            <v>58640.160000000018</v>
          </cell>
        </row>
        <row r="191">
          <cell r="A191" t="str">
            <v>24000-223913</v>
          </cell>
          <cell r="B191">
            <v>143.78</v>
          </cell>
        </row>
        <row r="192">
          <cell r="A192" t="str">
            <v>24000-223915</v>
          </cell>
          <cell r="B192">
            <v>47.39</v>
          </cell>
        </row>
        <row r="193">
          <cell r="A193" t="str">
            <v>24000-228489</v>
          </cell>
          <cell r="B193">
            <v>39404.920000000006</v>
          </cell>
        </row>
        <row r="194">
          <cell r="A194" t="str">
            <v>24000-230285</v>
          </cell>
          <cell r="B194">
            <v>1588.6</v>
          </cell>
        </row>
        <row r="195">
          <cell r="A195" t="str">
            <v>24000-231725</v>
          </cell>
          <cell r="B195">
            <v>281.48</v>
          </cell>
        </row>
        <row r="196">
          <cell r="A196" t="str">
            <v>24000-231730</v>
          </cell>
          <cell r="B196">
            <v>5663.7300000000014</v>
          </cell>
        </row>
        <row r="197">
          <cell r="A197" t="str">
            <v>24000-232375</v>
          </cell>
          <cell r="B197">
            <v>7293.95</v>
          </cell>
        </row>
        <row r="198">
          <cell r="A198" t="str">
            <v>24000-232800</v>
          </cell>
          <cell r="B198">
            <v>38.479999999999997</v>
          </cell>
        </row>
        <row r="199">
          <cell r="A199" t="str">
            <v>24000-236419</v>
          </cell>
          <cell r="B199">
            <v>1000.37</v>
          </cell>
        </row>
        <row r="200">
          <cell r="A200" t="str">
            <v>24000-236942</v>
          </cell>
          <cell r="B200">
            <v>378.72</v>
          </cell>
        </row>
        <row r="201">
          <cell r="A201" t="str">
            <v>24000-240658</v>
          </cell>
          <cell r="B201">
            <v>27.95</v>
          </cell>
        </row>
        <row r="202">
          <cell r="A202" t="str">
            <v>24000-241828</v>
          </cell>
          <cell r="B202">
            <v>51880.960000000021</v>
          </cell>
        </row>
        <row r="203">
          <cell r="A203" t="str">
            <v>24000-242882</v>
          </cell>
          <cell r="B203">
            <v>14121.62</v>
          </cell>
        </row>
        <row r="204">
          <cell r="A204" t="str">
            <v>24000-247833</v>
          </cell>
          <cell r="B204">
            <v>1372.98</v>
          </cell>
        </row>
        <row r="205">
          <cell r="A205" t="str">
            <v>24000-923875</v>
          </cell>
          <cell r="B205">
            <v>1606.24</v>
          </cell>
        </row>
        <row r="206">
          <cell r="A206" t="str">
            <v>24000-923877</v>
          </cell>
          <cell r="B206">
            <v>10730.51</v>
          </cell>
        </row>
        <row r="207">
          <cell r="A207" t="str">
            <v>24000-924058</v>
          </cell>
          <cell r="B207">
            <v>9539.43</v>
          </cell>
        </row>
        <row r="208">
          <cell r="A208" t="str">
            <v>24000-924082</v>
          </cell>
          <cell r="B208">
            <v>1232.6100000000001</v>
          </cell>
        </row>
        <row r="209">
          <cell r="A209" t="str">
            <v>24000-924083</v>
          </cell>
          <cell r="B209">
            <v>562.96</v>
          </cell>
        </row>
        <row r="210">
          <cell r="A210" t="str">
            <v>24000-924084</v>
          </cell>
          <cell r="B210">
            <v>275.39999999999986</v>
          </cell>
        </row>
        <row r="211">
          <cell r="A211" t="str">
            <v>24000-924197</v>
          </cell>
          <cell r="B211">
            <v>648.41</v>
          </cell>
        </row>
        <row r="212">
          <cell r="A212" t="str">
            <v>24000-924199</v>
          </cell>
          <cell r="B212">
            <v>2010.4499999999998</v>
          </cell>
        </row>
        <row r="213">
          <cell r="A213" t="str">
            <v>24000-924202</v>
          </cell>
          <cell r="B213">
            <v>46.17</v>
          </cell>
        </row>
        <row r="214">
          <cell r="A214" t="str">
            <v>24000-924308</v>
          </cell>
          <cell r="B214">
            <v>1830.6100000000004</v>
          </cell>
        </row>
        <row r="215">
          <cell r="A215" t="str">
            <v>24000-924309</v>
          </cell>
          <cell r="B215">
            <v>45124.869999999995</v>
          </cell>
        </row>
        <row r="216">
          <cell r="A216" t="str">
            <v>24000-924687</v>
          </cell>
          <cell r="B216">
            <v>1251.1999999999998</v>
          </cell>
        </row>
        <row r="217">
          <cell r="A217" t="str">
            <v>24000-924737</v>
          </cell>
          <cell r="B217">
            <v>7644.2499999999973</v>
          </cell>
        </row>
        <row r="218">
          <cell r="A218" t="str">
            <v>24000-924760</v>
          </cell>
          <cell r="B218">
            <v>-354.38</v>
          </cell>
        </row>
        <row r="219">
          <cell r="A219" t="str">
            <v>24000-925034</v>
          </cell>
          <cell r="B219">
            <v>366.53</v>
          </cell>
        </row>
        <row r="220">
          <cell r="A220" t="str">
            <v>24000-925580</v>
          </cell>
          <cell r="B220">
            <v>23.49</v>
          </cell>
        </row>
        <row r="221">
          <cell r="A221" t="str">
            <v>24000-925584</v>
          </cell>
          <cell r="B221">
            <v>27.95</v>
          </cell>
        </row>
        <row r="222">
          <cell r="A222" t="str">
            <v>24000-925838</v>
          </cell>
          <cell r="B222">
            <v>974.03</v>
          </cell>
        </row>
        <row r="223">
          <cell r="A223" t="str">
            <v>24000-926011</v>
          </cell>
          <cell r="B223">
            <v>3856.4399999999996</v>
          </cell>
        </row>
        <row r="224">
          <cell r="A224" t="str">
            <v>24000-926021</v>
          </cell>
          <cell r="B224">
            <v>12541.839999999995</v>
          </cell>
        </row>
        <row r="225">
          <cell r="A225" t="str">
            <v>24000-926233</v>
          </cell>
          <cell r="B225">
            <v>9578.6099999999988</v>
          </cell>
        </row>
        <row r="226">
          <cell r="A226" t="str">
            <v>24000-926275</v>
          </cell>
          <cell r="B226">
            <v>5151.2800000000007</v>
          </cell>
        </row>
        <row r="227">
          <cell r="A227" t="str">
            <v>24000-926911</v>
          </cell>
          <cell r="B227">
            <v>107.73</v>
          </cell>
        </row>
        <row r="228">
          <cell r="A228" t="str">
            <v>24000-927221</v>
          </cell>
          <cell r="B228">
            <v>2033.5200000000002</v>
          </cell>
        </row>
        <row r="229">
          <cell r="A229" t="str">
            <v>24000-927425</v>
          </cell>
          <cell r="B229">
            <v>3337.2300000000005</v>
          </cell>
        </row>
        <row r="230">
          <cell r="A230" t="str">
            <v>24000-927475</v>
          </cell>
          <cell r="B230">
            <v>1263.5999999999999</v>
          </cell>
        </row>
        <row r="231">
          <cell r="A231" t="str">
            <v>24000-927507</v>
          </cell>
          <cell r="B231">
            <v>528.13</v>
          </cell>
        </row>
        <row r="232">
          <cell r="A232" t="str">
            <v>24000-927576</v>
          </cell>
          <cell r="B232">
            <v>20970.309999999994</v>
          </cell>
        </row>
        <row r="233">
          <cell r="A233" t="str">
            <v>24000-927602</v>
          </cell>
          <cell r="B233">
            <v>2278.15</v>
          </cell>
        </row>
        <row r="234">
          <cell r="A234" t="str">
            <v>24000-927617</v>
          </cell>
          <cell r="B234">
            <v>2810.7200000000003</v>
          </cell>
        </row>
        <row r="235">
          <cell r="A235" t="str">
            <v>24000-927627</v>
          </cell>
          <cell r="B235">
            <v>573.08000000000004</v>
          </cell>
        </row>
        <row r="236">
          <cell r="A236" t="str">
            <v>24000-927735</v>
          </cell>
          <cell r="B236">
            <v>1637.44</v>
          </cell>
        </row>
        <row r="237">
          <cell r="A237" t="str">
            <v>24000-927764</v>
          </cell>
          <cell r="B237">
            <v>856.57999999999993</v>
          </cell>
        </row>
        <row r="238">
          <cell r="A238" t="str">
            <v>24000-927778</v>
          </cell>
          <cell r="B238">
            <v>514.36</v>
          </cell>
        </row>
        <row r="239">
          <cell r="A239" t="str">
            <v>24000-927779</v>
          </cell>
          <cell r="B239">
            <v>21.87</v>
          </cell>
        </row>
        <row r="240">
          <cell r="A240" t="str">
            <v>24000-927872</v>
          </cell>
          <cell r="B240">
            <v>3267.68</v>
          </cell>
        </row>
        <row r="241">
          <cell r="A241" t="str">
            <v>24000-927874</v>
          </cell>
          <cell r="B241">
            <v>246.24</v>
          </cell>
        </row>
        <row r="242">
          <cell r="A242" t="str">
            <v>24000-927985</v>
          </cell>
          <cell r="B242">
            <v>457.65</v>
          </cell>
        </row>
        <row r="243">
          <cell r="A243" t="str">
            <v>24000-928029</v>
          </cell>
          <cell r="B243">
            <v>3031.47</v>
          </cell>
        </row>
        <row r="244">
          <cell r="A244" t="str">
            <v>24000-928126</v>
          </cell>
          <cell r="B244">
            <v>2330.7799999999997</v>
          </cell>
        </row>
        <row r="245">
          <cell r="A245" t="str">
            <v>Grand Total</v>
          </cell>
          <cell r="B245">
            <v>3378667.1100000022</v>
          </cell>
        </row>
      </sheetData>
      <sheetData sheetId="13" refreshError="1">
        <row r="1">
          <cell r="A1" t="str">
            <v>ORDER_SUB_TYPE</v>
          </cell>
          <cell r="B1" t="str">
            <v>(Multiple Items)</v>
          </cell>
        </row>
        <row r="2">
          <cell r="A2" t="str">
            <v>PART_TYPE</v>
          </cell>
          <cell r="B2" t="str">
            <v>(Multiple Items)</v>
          </cell>
        </row>
        <row r="4">
          <cell r="A4" t="str">
            <v>Row Labels</v>
          </cell>
          <cell r="B4" t="str">
            <v>Sum of EXTENDED_PRICE_HC</v>
          </cell>
        </row>
        <row r="5">
          <cell r="A5" t="str">
            <v>24000-000001</v>
          </cell>
          <cell r="B5">
            <v>87324.83</v>
          </cell>
        </row>
        <row r="6">
          <cell r="A6" t="str">
            <v>24000-000002</v>
          </cell>
          <cell r="B6">
            <v>6170.5</v>
          </cell>
        </row>
        <row r="7">
          <cell r="A7" t="str">
            <v>24000-000003</v>
          </cell>
          <cell r="B7">
            <v>0</v>
          </cell>
        </row>
        <row r="8">
          <cell r="A8" t="str">
            <v>24000-010800</v>
          </cell>
          <cell r="B8">
            <v>3640.6099999999997</v>
          </cell>
        </row>
        <row r="9">
          <cell r="A9" t="str">
            <v>24000-011075</v>
          </cell>
          <cell r="B9">
            <v>25525.449999999993</v>
          </cell>
        </row>
        <row r="10">
          <cell r="A10" t="str">
            <v>24000-011400</v>
          </cell>
          <cell r="B10">
            <v>2224.9899999999998</v>
          </cell>
        </row>
        <row r="11">
          <cell r="A11" t="str">
            <v>24000-011600</v>
          </cell>
          <cell r="B11">
            <v>10236.920000000002</v>
          </cell>
        </row>
        <row r="12">
          <cell r="A12" t="str">
            <v>24000-012102</v>
          </cell>
          <cell r="B12">
            <v>376.65000000000003</v>
          </cell>
        </row>
        <row r="13">
          <cell r="A13" t="str">
            <v>24000-012105</v>
          </cell>
          <cell r="B13">
            <v>604.91</v>
          </cell>
        </row>
        <row r="14">
          <cell r="A14" t="str">
            <v>24000-012170</v>
          </cell>
          <cell r="B14">
            <v>11336.44</v>
          </cell>
        </row>
        <row r="15">
          <cell r="A15" t="str">
            <v>24000-012590</v>
          </cell>
          <cell r="B15">
            <v>2259</v>
          </cell>
        </row>
        <row r="16">
          <cell r="A16" t="str">
            <v>24000-012812</v>
          </cell>
          <cell r="B16">
            <v>1445.4699999999998</v>
          </cell>
        </row>
        <row r="17">
          <cell r="A17" t="str">
            <v>24000-013000</v>
          </cell>
          <cell r="B17">
            <v>1387.08</v>
          </cell>
        </row>
        <row r="18">
          <cell r="A18" t="str">
            <v>24000-014685</v>
          </cell>
          <cell r="B18">
            <v>67309.550000000017</v>
          </cell>
        </row>
        <row r="19">
          <cell r="A19" t="str">
            <v>24000-015325</v>
          </cell>
          <cell r="B19">
            <v>4358.2699999999995</v>
          </cell>
        </row>
        <row r="20">
          <cell r="A20" t="str">
            <v>24000-015389</v>
          </cell>
          <cell r="B20">
            <v>4634.079999999999</v>
          </cell>
        </row>
        <row r="21">
          <cell r="A21" t="str">
            <v>24000-015451</v>
          </cell>
          <cell r="B21">
            <v>23690.95</v>
          </cell>
        </row>
        <row r="22">
          <cell r="A22" t="str">
            <v>24000-016118</v>
          </cell>
          <cell r="B22">
            <v>7096.36</v>
          </cell>
        </row>
        <row r="23">
          <cell r="A23" t="str">
            <v>24000-016144</v>
          </cell>
          <cell r="B23">
            <v>4479.9400000000005</v>
          </cell>
        </row>
        <row r="24">
          <cell r="A24" t="str">
            <v>24000-016184</v>
          </cell>
          <cell r="B24">
            <v>25526.080000000009</v>
          </cell>
        </row>
        <row r="25">
          <cell r="A25" t="str">
            <v>24000-016243</v>
          </cell>
          <cell r="B25">
            <v>16595.019999999997</v>
          </cell>
        </row>
        <row r="26">
          <cell r="A26" t="str">
            <v>24000-016377</v>
          </cell>
          <cell r="B26">
            <v>13712.519999999991</v>
          </cell>
        </row>
        <row r="27">
          <cell r="A27" t="str">
            <v>24000-016487</v>
          </cell>
          <cell r="B27">
            <v>4854.3999999999996</v>
          </cell>
        </row>
        <row r="28">
          <cell r="A28" t="str">
            <v>24000-017020</v>
          </cell>
          <cell r="B28">
            <v>1135.6200000000001</v>
          </cell>
        </row>
        <row r="29">
          <cell r="A29" t="str">
            <v>24000-017027</v>
          </cell>
          <cell r="B29">
            <v>14960.189999999991</v>
          </cell>
        </row>
        <row r="30">
          <cell r="A30" t="str">
            <v>24000-017471</v>
          </cell>
          <cell r="B30">
            <v>1320.31</v>
          </cell>
        </row>
        <row r="31">
          <cell r="A31" t="str">
            <v>24000-017482</v>
          </cell>
          <cell r="B31">
            <v>1129.1400000000003</v>
          </cell>
        </row>
        <row r="32">
          <cell r="A32" t="str">
            <v>24000-017965</v>
          </cell>
          <cell r="B32">
            <v>203591.67999999976</v>
          </cell>
        </row>
        <row r="33">
          <cell r="A33" t="str">
            <v>24000-018085</v>
          </cell>
          <cell r="B33">
            <v>52.669999999999995</v>
          </cell>
        </row>
        <row r="34">
          <cell r="A34" t="str">
            <v>24000-018246</v>
          </cell>
          <cell r="B34">
            <v>532.58000000000004</v>
          </cell>
        </row>
        <row r="35">
          <cell r="A35" t="str">
            <v>24000-018663</v>
          </cell>
          <cell r="B35">
            <v>103282.2300000001</v>
          </cell>
        </row>
        <row r="36">
          <cell r="A36" t="str">
            <v>24000-018740</v>
          </cell>
          <cell r="B36">
            <v>1523.42</v>
          </cell>
        </row>
        <row r="37">
          <cell r="A37" t="str">
            <v>24000-019671</v>
          </cell>
          <cell r="B37">
            <v>71.699999999999974</v>
          </cell>
        </row>
        <row r="38">
          <cell r="A38" t="str">
            <v>24000-020056</v>
          </cell>
          <cell r="B38">
            <v>3797.639999999999</v>
          </cell>
        </row>
        <row r="39">
          <cell r="A39" t="str">
            <v>24000-020058</v>
          </cell>
          <cell r="B39">
            <v>50175.339999999989</v>
          </cell>
        </row>
        <row r="40">
          <cell r="A40" t="str">
            <v>24000-020200</v>
          </cell>
          <cell r="B40">
            <v>14663.52</v>
          </cell>
        </row>
        <row r="41">
          <cell r="A41" t="str">
            <v>24000-020636</v>
          </cell>
          <cell r="B41">
            <v>9951.2800000000007</v>
          </cell>
        </row>
        <row r="42">
          <cell r="A42" t="str">
            <v>24000-020800</v>
          </cell>
          <cell r="B42">
            <v>11</v>
          </cell>
        </row>
        <row r="43">
          <cell r="A43" t="str">
            <v>24000-021102</v>
          </cell>
          <cell r="B43">
            <v>-4</v>
          </cell>
        </row>
        <row r="44">
          <cell r="A44" t="str">
            <v>24000-021140</v>
          </cell>
          <cell r="B44">
            <v>9983.2999999999993</v>
          </cell>
        </row>
        <row r="45">
          <cell r="A45" t="str">
            <v>24000-021200</v>
          </cell>
          <cell r="B45">
            <v>14643.8</v>
          </cell>
        </row>
        <row r="46">
          <cell r="A46" t="str">
            <v>24000-021702</v>
          </cell>
          <cell r="B46">
            <v>1937.13</v>
          </cell>
        </row>
        <row r="47">
          <cell r="A47" t="str">
            <v>24000-021703</v>
          </cell>
          <cell r="B47">
            <v>332.90999999999997</v>
          </cell>
        </row>
        <row r="48">
          <cell r="A48" t="str">
            <v>24000-021730</v>
          </cell>
          <cell r="B48">
            <v>884.93000000000006</v>
          </cell>
        </row>
        <row r="49">
          <cell r="A49" t="str">
            <v>24000-021809</v>
          </cell>
          <cell r="B49">
            <v>2554.65</v>
          </cell>
        </row>
        <row r="50">
          <cell r="A50" t="str">
            <v>24000-021847</v>
          </cell>
          <cell r="B50">
            <v>271.45999999999998</v>
          </cell>
        </row>
        <row r="51">
          <cell r="A51" t="str">
            <v>24000-021902</v>
          </cell>
          <cell r="B51">
            <v>1575</v>
          </cell>
        </row>
        <row r="52">
          <cell r="A52" t="str">
            <v>24000-021903</v>
          </cell>
          <cell r="B52">
            <v>866.30000000000007</v>
          </cell>
        </row>
        <row r="53">
          <cell r="A53" t="str">
            <v>24000-022355</v>
          </cell>
          <cell r="B53">
            <v>22631.059999999998</v>
          </cell>
        </row>
        <row r="54">
          <cell r="A54" t="str">
            <v>24000-023408</v>
          </cell>
          <cell r="B54">
            <v>1044.9199999999998</v>
          </cell>
        </row>
        <row r="55">
          <cell r="A55" t="str">
            <v>24000-023483</v>
          </cell>
          <cell r="B55">
            <v>12936.259999999998</v>
          </cell>
        </row>
        <row r="56">
          <cell r="A56" t="str">
            <v>24000-023903</v>
          </cell>
          <cell r="B56">
            <v>4388.1900000000005</v>
          </cell>
        </row>
        <row r="57">
          <cell r="A57" t="str">
            <v>24000-024446</v>
          </cell>
          <cell r="B57">
            <v>1998.13</v>
          </cell>
        </row>
        <row r="58">
          <cell r="A58" t="str">
            <v>24000-024558</v>
          </cell>
          <cell r="B58">
            <v>313.05000000000007</v>
          </cell>
        </row>
        <row r="59">
          <cell r="A59" t="str">
            <v>24000-025929</v>
          </cell>
          <cell r="B59">
            <v>8881.2799999999988</v>
          </cell>
        </row>
        <row r="60">
          <cell r="A60" t="str">
            <v>24000-026010</v>
          </cell>
          <cell r="B60">
            <v>17276.119999999995</v>
          </cell>
        </row>
        <row r="61">
          <cell r="A61" t="str">
            <v>24000-026036</v>
          </cell>
          <cell r="B61">
            <v>766.63</v>
          </cell>
        </row>
        <row r="62">
          <cell r="A62" t="str">
            <v>24000-026093</v>
          </cell>
          <cell r="B62">
            <v>29816.119999999992</v>
          </cell>
        </row>
        <row r="63">
          <cell r="A63" t="str">
            <v>24000-026525</v>
          </cell>
          <cell r="B63">
            <v>71284.240000000034</v>
          </cell>
        </row>
        <row r="64">
          <cell r="A64" t="str">
            <v>24000-026530</v>
          </cell>
          <cell r="B64">
            <v>13995.439999999997</v>
          </cell>
        </row>
        <row r="65">
          <cell r="A65" t="str">
            <v>24000-026611</v>
          </cell>
          <cell r="B65">
            <v>209.79</v>
          </cell>
        </row>
        <row r="66">
          <cell r="A66" t="str">
            <v>24000-027183</v>
          </cell>
          <cell r="B66">
            <v>10061.489999999998</v>
          </cell>
        </row>
        <row r="67">
          <cell r="A67" t="str">
            <v>24000-027348</v>
          </cell>
          <cell r="B67">
            <v>1532.94</v>
          </cell>
        </row>
        <row r="68">
          <cell r="A68" t="str">
            <v>24000-027497</v>
          </cell>
          <cell r="B68">
            <v>200453.27000000005</v>
          </cell>
        </row>
        <row r="69">
          <cell r="A69" t="str">
            <v>24000-027963</v>
          </cell>
          <cell r="B69">
            <v>11691.110000000033</v>
          </cell>
        </row>
        <row r="70">
          <cell r="A70" t="str">
            <v>24000-028616</v>
          </cell>
          <cell r="B70">
            <v>7470.32</v>
          </cell>
        </row>
        <row r="71">
          <cell r="A71" t="str">
            <v>24000-028660</v>
          </cell>
          <cell r="B71">
            <v>5960.0599999999995</v>
          </cell>
        </row>
        <row r="72">
          <cell r="A72" t="str">
            <v>24000-028710</v>
          </cell>
          <cell r="B72">
            <v>10504.220000000001</v>
          </cell>
        </row>
        <row r="73">
          <cell r="A73" t="str">
            <v>24000-031310</v>
          </cell>
          <cell r="B73">
            <v>3336.0299999999997</v>
          </cell>
        </row>
        <row r="74">
          <cell r="A74" t="str">
            <v>24000-032400</v>
          </cell>
          <cell r="B74">
            <v>243.67</v>
          </cell>
        </row>
        <row r="75">
          <cell r="A75" t="str">
            <v>24000-032950</v>
          </cell>
          <cell r="B75">
            <v>14.19</v>
          </cell>
        </row>
        <row r="76">
          <cell r="A76" t="str">
            <v>24000-033000</v>
          </cell>
          <cell r="B76">
            <v>2846.7</v>
          </cell>
        </row>
        <row r="77">
          <cell r="A77" t="str">
            <v>24000-033767</v>
          </cell>
          <cell r="B77">
            <v>37958.630000000005</v>
          </cell>
        </row>
        <row r="78">
          <cell r="A78" t="str">
            <v>24000-033779</v>
          </cell>
          <cell r="B78">
            <v>4312.57</v>
          </cell>
        </row>
        <row r="79">
          <cell r="A79" t="str">
            <v>24000-033788</v>
          </cell>
          <cell r="B79">
            <v>5471.02</v>
          </cell>
        </row>
        <row r="80">
          <cell r="A80" t="str">
            <v>24000-033793</v>
          </cell>
          <cell r="B80">
            <v>3438.0800000000004</v>
          </cell>
        </row>
        <row r="81">
          <cell r="A81" t="str">
            <v>24000-033900</v>
          </cell>
          <cell r="B81">
            <v>762.24</v>
          </cell>
        </row>
        <row r="82">
          <cell r="A82" t="str">
            <v>24000-036850</v>
          </cell>
          <cell r="B82">
            <v>16251.379999999996</v>
          </cell>
        </row>
        <row r="83">
          <cell r="A83" t="str">
            <v>24000-040600</v>
          </cell>
          <cell r="B83">
            <v>101519.57000000007</v>
          </cell>
        </row>
        <row r="84">
          <cell r="A84" t="str">
            <v>24000-040620</v>
          </cell>
          <cell r="B84">
            <v>10993.019999999997</v>
          </cell>
        </row>
        <row r="85">
          <cell r="A85" t="str">
            <v>24000-041300</v>
          </cell>
          <cell r="B85">
            <v>129.97</v>
          </cell>
        </row>
        <row r="86">
          <cell r="A86" t="str">
            <v>24000-041700</v>
          </cell>
          <cell r="B86">
            <v>4091.5100000000007</v>
          </cell>
        </row>
        <row r="87">
          <cell r="A87" t="str">
            <v>24000-041736</v>
          </cell>
          <cell r="B87">
            <v>412.7</v>
          </cell>
        </row>
        <row r="88">
          <cell r="A88" t="str">
            <v>24000-050100</v>
          </cell>
          <cell r="B88">
            <v>1000.36</v>
          </cell>
        </row>
        <row r="89">
          <cell r="A89" t="str">
            <v>24000-050600</v>
          </cell>
          <cell r="B89">
            <v>6574.9600000000009</v>
          </cell>
        </row>
        <row r="90">
          <cell r="A90" t="str">
            <v>24000-050800</v>
          </cell>
          <cell r="B90">
            <v>16913.22</v>
          </cell>
        </row>
        <row r="91">
          <cell r="A91" t="str">
            <v>24000-051200</v>
          </cell>
          <cell r="B91">
            <v>81.42</v>
          </cell>
        </row>
        <row r="92">
          <cell r="A92" t="str">
            <v>24000-051419</v>
          </cell>
          <cell r="B92">
            <v>7127.2100000000009</v>
          </cell>
        </row>
        <row r="93">
          <cell r="A93" t="str">
            <v>24000-051700</v>
          </cell>
          <cell r="B93">
            <v>5011.9099999999989</v>
          </cell>
        </row>
        <row r="94">
          <cell r="A94" t="str">
            <v>24000-060150</v>
          </cell>
          <cell r="B94">
            <v>5500.1100000000006</v>
          </cell>
        </row>
        <row r="95">
          <cell r="A95" t="str">
            <v>24000-060600</v>
          </cell>
          <cell r="B95">
            <v>28079.600000000002</v>
          </cell>
        </row>
        <row r="96">
          <cell r="A96" t="str">
            <v>24000-060700</v>
          </cell>
          <cell r="B96">
            <v>10326.1</v>
          </cell>
        </row>
        <row r="97">
          <cell r="A97" t="str">
            <v>24000-060750</v>
          </cell>
          <cell r="B97">
            <v>4867.3100000000004</v>
          </cell>
        </row>
        <row r="98">
          <cell r="A98" t="str">
            <v>24000-061160</v>
          </cell>
          <cell r="B98">
            <v>613.58000000000004</v>
          </cell>
        </row>
        <row r="99">
          <cell r="A99" t="str">
            <v>24000-067500</v>
          </cell>
          <cell r="B99">
            <v>2148.5500000000002</v>
          </cell>
        </row>
        <row r="100">
          <cell r="A100" t="str">
            <v>24000-068500</v>
          </cell>
          <cell r="B100">
            <v>62484.60000000002</v>
          </cell>
        </row>
        <row r="101">
          <cell r="A101" t="str">
            <v>24000-070050</v>
          </cell>
          <cell r="B101">
            <v>51.440000000000005</v>
          </cell>
        </row>
        <row r="102">
          <cell r="A102" t="str">
            <v>24000-070300</v>
          </cell>
          <cell r="B102">
            <v>14927.76999999999</v>
          </cell>
        </row>
        <row r="103">
          <cell r="A103" t="str">
            <v>24000-070400</v>
          </cell>
          <cell r="B103">
            <v>58894.990000000034</v>
          </cell>
        </row>
        <row r="104">
          <cell r="A104" t="str">
            <v>24000-080700</v>
          </cell>
          <cell r="B104">
            <v>2777.5600000000004</v>
          </cell>
        </row>
        <row r="105">
          <cell r="A105" t="str">
            <v>24000-081000</v>
          </cell>
          <cell r="B105">
            <v>4465.5599999999995</v>
          </cell>
        </row>
        <row r="106">
          <cell r="A106" t="str">
            <v>24000-081075</v>
          </cell>
          <cell r="B106">
            <v>45.13</v>
          </cell>
        </row>
        <row r="107">
          <cell r="A107" t="str">
            <v>24000-081090</v>
          </cell>
          <cell r="B107">
            <v>4607.7300000000005</v>
          </cell>
        </row>
        <row r="108">
          <cell r="A108" t="str">
            <v>24000-081100</v>
          </cell>
          <cell r="B108">
            <v>7177.4000000000005</v>
          </cell>
        </row>
        <row r="109">
          <cell r="A109" t="str">
            <v>24000-082750</v>
          </cell>
          <cell r="B109">
            <v>1224.7299999999998</v>
          </cell>
        </row>
        <row r="110">
          <cell r="A110" t="str">
            <v>24000-090400</v>
          </cell>
          <cell r="B110">
            <v>2165.46</v>
          </cell>
        </row>
        <row r="111">
          <cell r="A111" t="str">
            <v>24000-090450</v>
          </cell>
          <cell r="B111">
            <v>1472.35</v>
          </cell>
        </row>
        <row r="112">
          <cell r="A112" t="str">
            <v>24000-100090</v>
          </cell>
          <cell r="B112">
            <v>1850.49</v>
          </cell>
        </row>
        <row r="113">
          <cell r="A113" t="str">
            <v>24000-100350</v>
          </cell>
          <cell r="B113">
            <v>38346.380000000012</v>
          </cell>
        </row>
        <row r="114">
          <cell r="A114" t="str">
            <v>24000-100500</v>
          </cell>
          <cell r="B114">
            <v>10772.039999999997</v>
          </cell>
        </row>
        <row r="115">
          <cell r="A115" t="str">
            <v>24000-110270</v>
          </cell>
          <cell r="B115">
            <v>5161.74</v>
          </cell>
        </row>
        <row r="116">
          <cell r="A116" t="str">
            <v>24000-111130</v>
          </cell>
          <cell r="B116">
            <v>26017.149999999998</v>
          </cell>
        </row>
        <row r="117">
          <cell r="A117" t="str">
            <v>24000-111975</v>
          </cell>
          <cell r="B117">
            <v>240.98</v>
          </cell>
        </row>
        <row r="118">
          <cell r="A118" t="str">
            <v>24000-112800</v>
          </cell>
          <cell r="B118">
            <v>8414.0600000000013</v>
          </cell>
        </row>
        <row r="119">
          <cell r="A119" t="str">
            <v>24000-113275</v>
          </cell>
          <cell r="B119">
            <v>4786</v>
          </cell>
        </row>
        <row r="120">
          <cell r="A120" t="str">
            <v>24000-117217</v>
          </cell>
          <cell r="B120">
            <v>606.29999999999995</v>
          </cell>
        </row>
        <row r="121">
          <cell r="A121" t="str">
            <v>24000-120200</v>
          </cell>
          <cell r="B121">
            <v>3123.38</v>
          </cell>
        </row>
        <row r="122">
          <cell r="A122" t="str">
            <v>24000-120580</v>
          </cell>
          <cell r="B122">
            <v>459</v>
          </cell>
        </row>
        <row r="123">
          <cell r="A123" t="str">
            <v>24000-129000</v>
          </cell>
          <cell r="B123">
            <v>15349.049999999996</v>
          </cell>
        </row>
        <row r="124">
          <cell r="A124" t="str">
            <v>24000-130220</v>
          </cell>
          <cell r="B124">
            <v>258.39</v>
          </cell>
        </row>
        <row r="125">
          <cell r="A125" t="str">
            <v>24000-130905</v>
          </cell>
          <cell r="B125">
            <v>8660.25</v>
          </cell>
        </row>
        <row r="126">
          <cell r="A126" t="str">
            <v>24000-131300</v>
          </cell>
          <cell r="B126">
            <v>10352.749999999998</v>
          </cell>
        </row>
        <row r="127">
          <cell r="A127" t="str">
            <v>24000-131501</v>
          </cell>
          <cell r="B127">
            <v>49969.050000000032</v>
          </cell>
        </row>
        <row r="128">
          <cell r="A128" t="str">
            <v>24000-132400</v>
          </cell>
          <cell r="B128">
            <v>30268.530000000017</v>
          </cell>
        </row>
        <row r="129">
          <cell r="A129" t="str">
            <v>24000-132500</v>
          </cell>
          <cell r="B129">
            <v>7128.1599999999989</v>
          </cell>
        </row>
        <row r="130">
          <cell r="A130" t="str">
            <v>24000-137262</v>
          </cell>
          <cell r="B130">
            <v>3804.1800000000003</v>
          </cell>
        </row>
        <row r="131">
          <cell r="A131" t="str">
            <v>24000-140200</v>
          </cell>
          <cell r="B131">
            <v>24087.699999999993</v>
          </cell>
        </row>
        <row r="132">
          <cell r="A132" t="str">
            <v>24000-140250</v>
          </cell>
          <cell r="B132">
            <v>7821.4699999999975</v>
          </cell>
        </row>
        <row r="133">
          <cell r="A133" t="str">
            <v>24000-140800</v>
          </cell>
          <cell r="B133">
            <v>119.47999999999999</v>
          </cell>
        </row>
        <row r="134">
          <cell r="A134" t="str">
            <v>24000-140801</v>
          </cell>
          <cell r="B134">
            <v>243600.35999999996</v>
          </cell>
        </row>
        <row r="135">
          <cell r="A135" t="str">
            <v>24000-140908</v>
          </cell>
          <cell r="B135">
            <v>5346.4599999999991</v>
          </cell>
        </row>
        <row r="136">
          <cell r="A136" t="str">
            <v>24000-141230</v>
          </cell>
          <cell r="B136">
            <v>2819.1499999999992</v>
          </cell>
        </row>
        <row r="137">
          <cell r="A137" t="str">
            <v>24000-141231</v>
          </cell>
          <cell r="B137">
            <v>11272.43</v>
          </cell>
        </row>
        <row r="138">
          <cell r="A138" t="str">
            <v>24000-141232</v>
          </cell>
          <cell r="B138">
            <v>6138.94</v>
          </cell>
        </row>
        <row r="139">
          <cell r="A139" t="str">
            <v>24000-148635</v>
          </cell>
          <cell r="B139">
            <v>102010.94000000002</v>
          </cell>
        </row>
        <row r="140">
          <cell r="A140" t="str">
            <v>24000-150200</v>
          </cell>
          <cell r="B140">
            <v>418.95</v>
          </cell>
        </row>
        <row r="141">
          <cell r="A141" t="str">
            <v>24000-150300</v>
          </cell>
          <cell r="B141">
            <v>2091.8500000000004</v>
          </cell>
        </row>
        <row r="142">
          <cell r="A142" t="str">
            <v>24000-160320</v>
          </cell>
          <cell r="B142">
            <v>2283.3000000000002</v>
          </cell>
        </row>
        <row r="143">
          <cell r="A143" t="str">
            <v>24000-160810</v>
          </cell>
          <cell r="B143">
            <v>18759.560000000001</v>
          </cell>
        </row>
        <row r="144">
          <cell r="A144" t="str">
            <v>24000-161301</v>
          </cell>
          <cell r="B144">
            <v>3764.14</v>
          </cell>
        </row>
        <row r="145">
          <cell r="A145" t="str">
            <v>24000-161306</v>
          </cell>
          <cell r="B145">
            <v>3336.3</v>
          </cell>
        </row>
        <row r="146">
          <cell r="A146" t="str">
            <v>24000-161450</v>
          </cell>
          <cell r="B146">
            <v>1197.19</v>
          </cell>
        </row>
        <row r="147">
          <cell r="A147" t="str">
            <v>24000-161910</v>
          </cell>
          <cell r="B147">
            <v>4693.5</v>
          </cell>
        </row>
        <row r="148">
          <cell r="A148" t="str">
            <v>24000-165784</v>
          </cell>
          <cell r="B148">
            <v>44.83</v>
          </cell>
        </row>
        <row r="149">
          <cell r="A149" t="str">
            <v>24000-171974</v>
          </cell>
          <cell r="B149">
            <v>2686.83</v>
          </cell>
        </row>
        <row r="150">
          <cell r="A150" t="str">
            <v>24000-172194</v>
          </cell>
          <cell r="B150">
            <v>16689.239999999991</v>
          </cell>
        </row>
        <row r="151">
          <cell r="A151" t="str">
            <v>24000-180850</v>
          </cell>
          <cell r="B151">
            <v>576.66</v>
          </cell>
        </row>
        <row r="152">
          <cell r="A152" t="str">
            <v>24000-180910</v>
          </cell>
          <cell r="B152">
            <v>40.61</v>
          </cell>
        </row>
        <row r="153">
          <cell r="A153" t="str">
            <v>24000-181000</v>
          </cell>
          <cell r="B153">
            <v>35931.180000000022</v>
          </cell>
        </row>
        <row r="154">
          <cell r="A154" t="str">
            <v>24000-181400</v>
          </cell>
          <cell r="B154">
            <v>81.7</v>
          </cell>
        </row>
        <row r="155">
          <cell r="A155" t="str">
            <v>24000-181405</v>
          </cell>
          <cell r="B155">
            <v>9061.5399999999991</v>
          </cell>
        </row>
        <row r="156">
          <cell r="A156" t="str">
            <v>24000-182603</v>
          </cell>
          <cell r="B156">
            <v>7034.9299999999985</v>
          </cell>
        </row>
        <row r="157">
          <cell r="A157" t="str">
            <v>24000-182700</v>
          </cell>
          <cell r="B157">
            <v>2810.2200000000003</v>
          </cell>
        </row>
        <row r="158">
          <cell r="A158" t="str">
            <v>24000-185170</v>
          </cell>
          <cell r="B158">
            <v>28273.429999999993</v>
          </cell>
        </row>
        <row r="159">
          <cell r="A159" t="str">
            <v>24000-187977</v>
          </cell>
          <cell r="B159">
            <v>9021.5400000000045</v>
          </cell>
        </row>
        <row r="160">
          <cell r="A160" t="str">
            <v>24000-188427</v>
          </cell>
          <cell r="B160">
            <v>1338.53</v>
          </cell>
        </row>
        <row r="161">
          <cell r="A161" t="str">
            <v>24000-189660</v>
          </cell>
          <cell r="B161">
            <v>1445.86</v>
          </cell>
        </row>
        <row r="162">
          <cell r="A162" t="str">
            <v>24000-190065</v>
          </cell>
          <cell r="B162">
            <v>9970.6500000000015</v>
          </cell>
        </row>
        <row r="163">
          <cell r="A163" t="str">
            <v>24000-190130</v>
          </cell>
          <cell r="B163">
            <v>5697.29</v>
          </cell>
        </row>
        <row r="164">
          <cell r="A164" t="str">
            <v>24000-190270</v>
          </cell>
          <cell r="B164">
            <v>4605.28</v>
          </cell>
        </row>
        <row r="165">
          <cell r="A165" t="str">
            <v>24000-190275</v>
          </cell>
          <cell r="B165">
            <v>10446.15</v>
          </cell>
        </row>
        <row r="166">
          <cell r="A166" t="str">
            <v>24000-190550</v>
          </cell>
          <cell r="B166">
            <v>14498.369999999994</v>
          </cell>
        </row>
        <row r="167">
          <cell r="A167" t="str">
            <v>24000-191215</v>
          </cell>
          <cell r="B167">
            <v>536.75</v>
          </cell>
        </row>
        <row r="168">
          <cell r="A168" t="str">
            <v>24000-191248</v>
          </cell>
          <cell r="B168">
            <v>46.17</v>
          </cell>
        </row>
        <row r="169">
          <cell r="A169" t="str">
            <v>24000-191260</v>
          </cell>
          <cell r="B169">
            <v>1153.0500000000002</v>
          </cell>
        </row>
        <row r="170">
          <cell r="A170" t="str">
            <v>24000-191300</v>
          </cell>
          <cell r="B170">
            <v>138302.24000000014</v>
          </cell>
        </row>
        <row r="171">
          <cell r="A171" t="str">
            <v>24000-191400</v>
          </cell>
          <cell r="B171">
            <v>3270.3799999999997</v>
          </cell>
        </row>
        <row r="172">
          <cell r="A172" t="str">
            <v>24000-191995</v>
          </cell>
          <cell r="B172">
            <v>781.66000000000008</v>
          </cell>
        </row>
        <row r="173">
          <cell r="A173" t="str">
            <v>24000-192055</v>
          </cell>
          <cell r="B173">
            <v>348.31</v>
          </cell>
        </row>
        <row r="174">
          <cell r="A174" t="str">
            <v>24000-192060</v>
          </cell>
          <cell r="B174">
            <v>484.5</v>
          </cell>
        </row>
        <row r="175">
          <cell r="A175" t="str">
            <v>24000-200400</v>
          </cell>
          <cell r="B175">
            <v>3261.47</v>
          </cell>
        </row>
        <row r="176">
          <cell r="A176" t="str">
            <v>24000-200450</v>
          </cell>
          <cell r="B176">
            <v>9626.9499999999989</v>
          </cell>
        </row>
        <row r="177">
          <cell r="A177" t="str">
            <v>24000-201000</v>
          </cell>
          <cell r="B177">
            <v>694.58</v>
          </cell>
        </row>
        <row r="178">
          <cell r="A178" t="str">
            <v>24000-201050</v>
          </cell>
          <cell r="B178">
            <v>138832.2899999998</v>
          </cell>
        </row>
        <row r="179">
          <cell r="A179" t="str">
            <v>24000-201461</v>
          </cell>
          <cell r="B179">
            <v>1066.9699999999998</v>
          </cell>
        </row>
        <row r="180">
          <cell r="A180" t="str">
            <v>24000-201500</v>
          </cell>
          <cell r="B180">
            <v>44610.630000000041</v>
          </cell>
        </row>
        <row r="181">
          <cell r="A181" t="str">
            <v>24000-201801</v>
          </cell>
          <cell r="B181">
            <v>12.96</v>
          </cell>
        </row>
        <row r="182">
          <cell r="A182" t="str">
            <v>24000-201805</v>
          </cell>
          <cell r="B182">
            <v>1846.84</v>
          </cell>
        </row>
        <row r="183">
          <cell r="A183" t="str">
            <v>24000-202013</v>
          </cell>
          <cell r="B183">
            <v>8952.61</v>
          </cell>
        </row>
        <row r="184">
          <cell r="A184" t="str">
            <v>24000-202200</v>
          </cell>
          <cell r="B184">
            <v>1711.57</v>
          </cell>
        </row>
        <row r="185">
          <cell r="A185" t="str">
            <v>24000-203646</v>
          </cell>
          <cell r="B185">
            <v>6823.3600000000006</v>
          </cell>
        </row>
        <row r="186">
          <cell r="A186" t="str">
            <v>24000-208774</v>
          </cell>
          <cell r="B186">
            <v>183012.94000000021</v>
          </cell>
        </row>
        <row r="187">
          <cell r="A187" t="str">
            <v>24000-210350</v>
          </cell>
          <cell r="B187">
            <v>11128.94</v>
          </cell>
        </row>
        <row r="188">
          <cell r="A188" t="str">
            <v>24000-220600</v>
          </cell>
          <cell r="B188">
            <v>28646.049999999996</v>
          </cell>
        </row>
        <row r="189">
          <cell r="A189" t="str">
            <v>24000-222983</v>
          </cell>
          <cell r="B189">
            <v>11141.860000000002</v>
          </cell>
        </row>
        <row r="190">
          <cell r="A190" t="str">
            <v>24000-223204</v>
          </cell>
          <cell r="B190">
            <v>58640.160000000018</v>
          </cell>
        </row>
        <row r="191">
          <cell r="A191" t="str">
            <v>24000-223913</v>
          </cell>
          <cell r="B191">
            <v>143.78</v>
          </cell>
        </row>
        <row r="192">
          <cell r="A192" t="str">
            <v>24000-223915</v>
          </cell>
          <cell r="B192">
            <v>47.39</v>
          </cell>
        </row>
        <row r="193">
          <cell r="A193" t="str">
            <v>24000-228489</v>
          </cell>
          <cell r="B193">
            <v>39404.920000000006</v>
          </cell>
        </row>
        <row r="194">
          <cell r="A194" t="str">
            <v>24000-230285</v>
          </cell>
          <cell r="B194">
            <v>1588.6</v>
          </cell>
        </row>
        <row r="195">
          <cell r="A195" t="str">
            <v>24000-231725</v>
          </cell>
          <cell r="B195">
            <v>281.48</v>
          </cell>
        </row>
        <row r="196">
          <cell r="A196" t="str">
            <v>24000-231730</v>
          </cell>
          <cell r="B196">
            <v>5663.7300000000014</v>
          </cell>
        </row>
        <row r="197">
          <cell r="A197" t="str">
            <v>24000-232375</v>
          </cell>
          <cell r="B197">
            <v>7293.95</v>
          </cell>
        </row>
        <row r="198">
          <cell r="A198" t="str">
            <v>24000-232800</v>
          </cell>
          <cell r="B198">
            <v>38.479999999999997</v>
          </cell>
        </row>
        <row r="199">
          <cell r="A199" t="str">
            <v>24000-236419</v>
          </cell>
          <cell r="B199">
            <v>1000.37</v>
          </cell>
        </row>
        <row r="200">
          <cell r="A200" t="str">
            <v>24000-236942</v>
          </cell>
          <cell r="B200">
            <v>378.72</v>
          </cell>
        </row>
        <row r="201">
          <cell r="A201" t="str">
            <v>24000-240658</v>
          </cell>
          <cell r="B201">
            <v>1081.25</v>
          </cell>
        </row>
        <row r="202">
          <cell r="A202" t="str">
            <v>24000-241828</v>
          </cell>
          <cell r="B202">
            <v>51880.960000000021</v>
          </cell>
        </row>
        <row r="203">
          <cell r="A203" t="str">
            <v>24000-242882</v>
          </cell>
          <cell r="B203">
            <v>14364.62</v>
          </cell>
        </row>
        <row r="204">
          <cell r="A204" t="str">
            <v>24000-247833</v>
          </cell>
          <cell r="B204">
            <v>1372.98</v>
          </cell>
        </row>
        <row r="205">
          <cell r="A205" t="str">
            <v>24000-923875</v>
          </cell>
          <cell r="B205">
            <v>1606.24</v>
          </cell>
        </row>
        <row r="206">
          <cell r="A206" t="str">
            <v>24000-923877</v>
          </cell>
          <cell r="B206">
            <v>11036.76</v>
          </cell>
        </row>
        <row r="207">
          <cell r="A207" t="str">
            <v>24000-924058</v>
          </cell>
          <cell r="B207">
            <v>9539.43</v>
          </cell>
        </row>
        <row r="208">
          <cell r="A208" t="str">
            <v>24000-924082</v>
          </cell>
          <cell r="B208">
            <v>1232.6100000000001</v>
          </cell>
        </row>
        <row r="209">
          <cell r="A209" t="str">
            <v>24000-924083</v>
          </cell>
          <cell r="B209">
            <v>562.96</v>
          </cell>
        </row>
        <row r="210">
          <cell r="A210" t="str">
            <v>24000-924084</v>
          </cell>
          <cell r="B210">
            <v>275.39999999999986</v>
          </cell>
        </row>
        <row r="211">
          <cell r="A211" t="str">
            <v>24000-924197</v>
          </cell>
          <cell r="B211">
            <v>648.41</v>
          </cell>
        </row>
        <row r="212">
          <cell r="A212" t="str">
            <v>24000-924199</v>
          </cell>
          <cell r="B212">
            <v>2010.4499999999998</v>
          </cell>
        </row>
        <row r="213">
          <cell r="A213" t="str">
            <v>24000-924202</v>
          </cell>
          <cell r="B213">
            <v>46.17</v>
          </cell>
        </row>
        <row r="214">
          <cell r="A214" t="str">
            <v>24000-924308</v>
          </cell>
          <cell r="B214">
            <v>1830.6100000000004</v>
          </cell>
        </row>
        <row r="215">
          <cell r="A215" t="str">
            <v>24000-924309</v>
          </cell>
          <cell r="B215">
            <v>45124.869999999995</v>
          </cell>
        </row>
        <row r="216">
          <cell r="A216" t="str">
            <v>24000-924398</v>
          </cell>
          <cell r="B216">
            <v>0</v>
          </cell>
        </row>
        <row r="217">
          <cell r="A217" t="str">
            <v>24000-924687</v>
          </cell>
          <cell r="B217">
            <v>1251.1999999999998</v>
          </cell>
        </row>
        <row r="218">
          <cell r="A218" t="str">
            <v>24000-924737</v>
          </cell>
          <cell r="B218">
            <v>7644.2499999999973</v>
          </cell>
        </row>
        <row r="219">
          <cell r="A219" t="str">
            <v>24000-924760</v>
          </cell>
          <cell r="B219">
            <v>-354.38</v>
          </cell>
        </row>
        <row r="220">
          <cell r="A220" t="str">
            <v>24000-925034</v>
          </cell>
          <cell r="B220">
            <v>366.53</v>
          </cell>
        </row>
        <row r="221">
          <cell r="A221" t="str">
            <v>24000-925580</v>
          </cell>
          <cell r="B221">
            <v>23.49</v>
          </cell>
        </row>
        <row r="222">
          <cell r="A222" t="str">
            <v>24000-925584</v>
          </cell>
          <cell r="B222">
            <v>27.95</v>
          </cell>
        </row>
        <row r="223">
          <cell r="A223" t="str">
            <v>24000-925838</v>
          </cell>
          <cell r="B223">
            <v>974.03</v>
          </cell>
        </row>
        <row r="224">
          <cell r="A224" t="str">
            <v>24000-926011</v>
          </cell>
          <cell r="B224">
            <v>3856.4399999999996</v>
          </cell>
        </row>
        <row r="225">
          <cell r="A225" t="str">
            <v>24000-926021</v>
          </cell>
          <cell r="B225">
            <v>12541.839999999995</v>
          </cell>
        </row>
        <row r="226">
          <cell r="A226" t="str">
            <v>24000-926233</v>
          </cell>
          <cell r="B226">
            <v>9578.6099999999988</v>
          </cell>
        </row>
        <row r="227">
          <cell r="A227" t="str">
            <v>24000-926275</v>
          </cell>
          <cell r="B227">
            <v>5151.2800000000007</v>
          </cell>
        </row>
        <row r="228">
          <cell r="A228" t="str">
            <v>24000-926911</v>
          </cell>
          <cell r="B228">
            <v>107.73</v>
          </cell>
        </row>
        <row r="229">
          <cell r="A229" t="str">
            <v>24000-927221</v>
          </cell>
          <cell r="B229">
            <v>2033.5200000000002</v>
          </cell>
        </row>
        <row r="230">
          <cell r="A230" t="str">
            <v>24000-927425</v>
          </cell>
          <cell r="B230">
            <v>5049.7300000000005</v>
          </cell>
        </row>
        <row r="231">
          <cell r="A231" t="str">
            <v>24000-927475</v>
          </cell>
          <cell r="B231">
            <v>1263.5999999999999</v>
          </cell>
        </row>
        <row r="232">
          <cell r="A232" t="str">
            <v>24000-927507</v>
          </cell>
          <cell r="B232">
            <v>528.13</v>
          </cell>
        </row>
        <row r="233">
          <cell r="A233" t="str">
            <v>24000-927576</v>
          </cell>
          <cell r="B233">
            <v>20970.309999999994</v>
          </cell>
        </row>
        <row r="234">
          <cell r="A234" t="str">
            <v>24000-927602</v>
          </cell>
          <cell r="B234">
            <v>3767.1499999999996</v>
          </cell>
        </row>
        <row r="235">
          <cell r="A235" t="str">
            <v>24000-927617</v>
          </cell>
          <cell r="B235">
            <v>2810.7200000000003</v>
          </cell>
        </row>
        <row r="236">
          <cell r="A236" t="str">
            <v>24000-927627</v>
          </cell>
          <cell r="B236">
            <v>2244.33</v>
          </cell>
        </row>
        <row r="237">
          <cell r="A237" t="str">
            <v>24000-927735</v>
          </cell>
          <cell r="B237">
            <v>1637.44</v>
          </cell>
        </row>
        <row r="238">
          <cell r="A238" t="str">
            <v>24000-927764</v>
          </cell>
          <cell r="B238">
            <v>856.57999999999993</v>
          </cell>
        </row>
        <row r="239">
          <cell r="A239" t="str">
            <v>24000-927778</v>
          </cell>
          <cell r="B239">
            <v>1840.6100000000001</v>
          </cell>
        </row>
        <row r="240">
          <cell r="A240" t="str">
            <v>24000-927779</v>
          </cell>
          <cell r="B240">
            <v>21.87</v>
          </cell>
        </row>
        <row r="241">
          <cell r="A241" t="str">
            <v>24000-927872</v>
          </cell>
          <cell r="B241">
            <v>4245.6799999999994</v>
          </cell>
        </row>
        <row r="242">
          <cell r="A242" t="str">
            <v>24000-927874</v>
          </cell>
          <cell r="B242">
            <v>246.24</v>
          </cell>
        </row>
        <row r="243">
          <cell r="A243" t="str">
            <v>24000-927985</v>
          </cell>
          <cell r="B243">
            <v>457.65</v>
          </cell>
        </row>
        <row r="244">
          <cell r="A244" t="str">
            <v>24000-928029</v>
          </cell>
          <cell r="B244">
            <v>3031.47</v>
          </cell>
        </row>
        <row r="245">
          <cell r="A245" t="str">
            <v>24000-928126</v>
          </cell>
          <cell r="B245">
            <v>2330.7799999999997</v>
          </cell>
        </row>
        <row r="246">
          <cell r="A246" t="str">
            <v>Grand Total</v>
          </cell>
          <cell r="B246">
            <v>3411046.3900000015</v>
          </cell>
        </row>
      </sheetData>
      <sheetData sheetId="14" refreshError="1"/>
      <sheetData sheetId="15" refreshError="1">
        <row r="1">
          <cell r="A1" t="str">
            <v>Customer #</v>
          </cell>
          <cell r="B1" t="str">
            <v>Member</v>
          </cell>
          <cell r="C1" t="str">
            <v>Forte</v>
          </cell>
        </row>
        <row r="2">
          <cell r="A2" t="str">
            <v>24000-017482</v>
          </cell>
          <cell r="B2" t="str">
            <v>European K&amp;B Works</v>
          </cell>
          <cell r="C2" t="str">
            <v>Yes</v>
          </cell>
        </row>
        <row r="3">
          <cell r="B3" t="str">
            <v>New Jersey Plumbing Supply/Bath Connection</v>
          </cell>
          <cell r="C3" t="str">
            <v>Yes</v>
          </cell>
        </row>
        <row r="4">
          <cell r="A4" t="str">
            <v>24000-241903</v>
          </cell>
          <cell r="B4" t="str">
            <v>Bell Supply</v>
          </cell>
          <cell r="C4" t="str">
            <v>Yes</v>
          </cell>
        </row>
        <row r="5">
          <cell r="A5" t="str">
            <v>24000-926911</v>
          </cell>
          <cell r="B5" t="str">
            <v>Oasis Showrooms by APR Supply Company</v>
          </cell>
          <cell r="C5" t="str">
            <v>Yes</v>
          </cell>
        </row>
        <row r="6">
          <cell r="A6" t="str">
            <v>24000-010800</v>
          </cell>
          <cell r="B6" t="str">
            <v>Advance Plumbing Supply</v>
          </cell>
          <cell r="C6" t="str">
            <v>Yes</v>
          </cell>
        </row>
        <row r="7">
          <cell r="A7" t="str">
            <v>24000-216127</v>
          </cell>
          <cell r="B7" t="str">
            <v>Allen &amp; Allen Company</v>
          </cell>
          <cell r="C7" t="str">
            <v>Yes</v>
          </cell>
        </row>
        <row r="8">
          <cell r="A8" t="str">
            <v>24000-011400</v>
          </cell>
          <cell r="B8" t="str">
            <v>Allied Kitchen &amp; Bath</v>
          </cell>
          <cell r="C8" t="str">
            <v>Yes</v>
          </cell>
        </row>
        <row r="9">
          <cell r="A9" t="str">
            <v>24000-011950</v>
          </cell>
          <cell r="B9" t="str">
            <v>Apex Supply Company</v>
          </cell>
          <cell r="C9" t="str">
            <v>Yes</v>
          </cell>
        </row>
        <row r="10">
          <cell r="A10" t="str">
            <v>24000-012105</v>
          </cell>
          <cell r="B10" t="str">
            <v>Architectural Elegance</v>
          </cell>
          <cell r="C10" t="str">
            <v>Yes</v>
          </cell>
        </row>
        <row r="11">
          <cell r="A11" t="str">
            <v>24000-012170</v>
          </cell>
          <cell r="B11" t="str">
            <v>Ardente Supply Co., Inc. / Waterspot</v>
          </cell>
          <cell r="C11" t="str">
            <v>Yes</v>
          </cell>
        </row>
        <row r="12">
          <cell r="B12" t="str">
            <v>Astro Design Centre</v>
          </cell>
          <cell r="C12" t="str">
            <v>Yes</v>
          </cell>
        </row>
        <row r="13">
          <cell r="A13" t="str">
            <v>24000-020200</v>
          </cell>
          <cell r="B13" t="str">
            <v>B &amp; C Custom Hardware</v>
          </cell>
          <cell r="C13" t="str">
            <v>Yes</v>
          </cell>
        </row>
        <row r="14">
          <cell r="B14" t="str">
            <v>Banbury Lane Design Centre</v>
          </cell>
          <cell r="C14" t="str">
            <v>Yes</v>
          </cell>
        </row>
        <row r="15">
          <cell r="A15" t="str">
            <v>24000-021100</v>
          </cell>
          <cell r="B15" t="str">
            <v>bathhaus</v>
          </cell>
          <cell r="C15" t="str">
            <v>Yes</v>
          </cell>
        </row>
        <row r="16">
          <cell r="A16" t="str">
            <v>24000-021140</v>
          </cell>
          <cell r="B16" t="str">
            <v>Bathworks InStyle</v>
          </cell>
          <cell r="C16" t="str">
            <v>Yes</v>
          </cell>
        </row>
        <row r="17">
          <cell r="A17" t="str">
            <v>24000-022355</v>
          </cell>
          <cell r="B17" t="str">
            <v>Belmont Hardware</v>
          </cell>
          <cell r="C17" t="str">
            <v>Yes</v>
          </cell>
        </row>
        <row r="18">
          <cell r="A18" t="str">
            <v>24000-015389</v>
          </cell>
          <cell r="B18" t="str">
            <v>Benjamin Supply</v>
          </cell>
          <cell r="C18" t="str">
            <v>Yes</v>
          </cell>
        </row>
        <row r="19">
          <cell r="A19" t="str">
            <v>24000-111130</v>
          </cell>
          <cell r="B19" t="str">
            <v>Best Plumbing Tile &amp; Stone</v>
          </cell>
          <cell r="C19" t="str">
            <v>Yes</v>
          </cell>
        </row>
        <row r="20">
          <cell r="A20" t="str">
            <v>24000-924308</v>
          </cell>
          <cell r="B20" t="str">
            <v>Bird Decorative Hardware &amp; Bath</v>
          </cell>
          <cell r="C20" t="str">
            <v>Yes</v>
          </cell>
        </row>
        <row r="21">
          <cell r="A21" t="str">
            <v>24000-015451</v>
          </cell>
          <cell r="B21" t="str">
            <v>Blackman Plumbing Supply Co, Inc.</v>
          </cell>
          <cell r="C21" t="str">
            <v>Yes</v>
          </cell>
        </row>
        <row r="22">
          <cell r="A22" t="str">
            <v>24000-021903</v>
          </cell>
          <cell r="B22" t="str">
            <v>Briggs, Inc. of Omaha</v>
          </cell>
          <cell r="C22" t="str">
            <v>Yes</v>
          </cell>
        </row>
        <row r="23">
          <cell r="B23" t="str">
            <v>Cantu Bathrooms &amp; Hardware Ltd.</v>
          </cell>
          <cell r="C23" t="str">
            <v>Yes</v>
          </cell>
        </row>
        <row r="24">
          <cell r="B24" t="str">
            <v>Capitol Hardware</v>
          </cell>
          <cell r="C24" t="str">
            <v>Yes</v>
          </cell>
        </row>
        <row r="25">
          <cell r="A25" t="str">
            <v>24000-031310</v>
          </cell>
          <cell r="B25" t="str">
            <v>Carter Hardware</v>
          </cell>
          <cell r="C25" t="str">
            <v>Yes</v>
          </cell>
        </row>
        <row r="26">
          <cell r="A26" t="str">
            <v>24000-016184</v>
          </cell>
          <cell r="B26" t="str">
            <v>Central Plumbing Specialties</v>
          </cell>
          <cell r="C26" t="str">
            <v>Yes</v>
          </cell>
        </row>
        <row r="27">
          <cell r="B27" t="str">
            <v>Chicago Brass, Inc.</v>
          </cell>
          <cell r="C27" t="str">
            <v>Yes</v>
          </cell>
        </row>
        <row r="28">
          <cell r="A28" t="str">
            <v>24000-016243</v>
          </cell>
          <cell r="B28" t="str">
            <v>Chown Hardware</v>
          </cell>
          <cell r="C28" t="str">
            <v>Yes</v>
          </cell>
        </row>
        <row r="29">
          <cell r="A29" t="str">
            <v>24000-031935</v>
          </cell>
          <cell r="B29" t="str">
            <v>Clark Hardware, LTD</v>
          </cell>
          <cell r="C29" t="str">
            <v>Yes</v>
          </cell>
        </row>
        <row r="30">
          <cell r="A30" t="str">
            <v>24000-032150</v>
          </cell>
          <cell r="B30" t="str">
            <v>Close To Home</v>
          </cell>
          <cell r="C30" t="str">
            <v>Yes</v>
          </cell>
        </row>
        <row r="31">
          <cell r="A31" t="str">
            <v>24000-016377</v>
          </cell>
          <cell r="B31" t="str">
            <v>Clyde Hardware Company, Inc.</v>
          </cell>
          <cell r="C31" t="str">
            <v>Yes</v>
          </cell>
        </row>
        <row r="32">
          <cell r="B32" t="str">
            <v>Coastal Supply Group, LLC</v>
          </cell>
          <cell r="C32" t="str">
            <v>Yes</v>
          </cell>
        </row>
        <row r="33">
          <cell r="A33" t="str">
            <v>24000-032400</v>
          </cell>
          <cell r="B33" t="str">
            <v>Cobblestone Court, Inc.</v>
          </cell>
          <cell r="C33" t="str">
            <v>Yes</v>
          </cell>
        </row>
        <row r="34">
          <cell r="A34" t="str">
            <v>24000-237506</v>
          </cell>
          <cell r="B34" t="str">
            <v>Crescent Supply</v>
          </cell>
          <cell r="C34" t="str">
            <v>Yes</v>
          </cell>
        </row>
        <row r="35">
          <cell r="B35" t="str">
            <v>Dakota Wholesale Plumbing</v>
          </cell>
          <cell r="C35" t="str">
            <v>Yes</v>
          </cell>
        </row>
        <row r="36">
          <cell r="A36" t="str">
            <v>24000-926825</v>
          </cell>
          <cell r="B36" t="str">
            <v>Deco Ware Hardware</v>
          </cell>
          <cell r="C36" t="str">
            <v>Yes</v>
          </cell>
        </row>
        <row r="37">
          <cell r="A37" t="str">
            <v>24000-040620</v>
          </cell>
          <cell r="B37" t="str">
            <v>Decorative Plumbing Supply, Inc.</v>
          </cell>
          <cell r="C37" t="str">
            <v>Yes</v>
          </cell>
        </row>
        <row r="38">
          <cell r="B38" t="str">
            <v>Del Rey Fine Plumbing &amp; Hardware</v>
          </cell>
          <cell r="C38" t="str">
            <v>Yes</v>
          </cell>
        </row>
        <row r="39">
          <cell r="A39" t="str">
            <v>24000-188427</v>
          </cell>
          <cell r="B39" t="str">
            <v>Delaware Valley Plumbing Supply</v>
          </cell>
          <cell r="C39" t="str">
            <v>Yes</v>
          </cell>
        </row>
        <row r="40">
          <cell r="A40" t="str">
            <v>24000-041300</v>
          </cell>
          <cell r="B40" t="str">
            <v>Designer Hardware, Inc.</v>
          </cell>
          <cell r="C40" t="str">
            <v>Yes</v>
          </cell>
        </row>
        <row r="41">
          <cell r="A41" t="str">
            <v>24000-041700</v>
          </cell>
          <cell r="B41" t="str">
            <v>Designer's Plumbing &amp; Hardware</v>
          </cell>
          <cell r="C41" t="str">
            <v>Yes</v>
          </cell>
        </row>
        <row r="42">
          <cell r="A42" t="str">
            <v>24000-017020</v>
          </cell>
          <cell r="B42" t="str">
            <v>DSKB Plumbing &amp; Tile</v>
          </cell>
          <cell r="C42" t="str">
            <v>Yes</v>
          </cell>
        </row>
        <row r="43">
          <cell r="A43" t="str">
            <v>24000-023483</v>
          </cell>
          <cell r="B43" t="str">
            <v>Earth Elements</v>
          </cell>
          <cell r="C43" t="str">
            <v>Yes</v>
          </cell>
        </row>
        <row r="44">
          <cell r="A44" t="str">
            <v>24000-050600</v>
          </cell>
          <cell r="B44" t="str">
            <v>Edelman</v>
          </cell>
          <cell r="C44" t="str">
            <v>Yes</v>
          </cell>
        </row>
        <row r="45">
          <cell r="A45" t="str">
            <v>24000-017482</v>
          </cell>
          <cell r="B45" t="str">
            <v>ESO Decorative Plumbing</v>
          </cell>
          <cell r="C45" t="str">
            <v>Yes</v>
          </cell>
        </row>
        <row r="46">
          <cell r="A46" t="str">
            <v>24000-069075</v>
          </cell>
          <cell r="B46" t="str">
            <v>Falk Plumbing Supply</v>
          </cell>
          <cell r="C46" t="str">
            <v>Yes</v>
          </cell>
        </row>
        <row r="47">
          <cell r="A47" t="str">
            <v>24000-060700</v>
          </cell>
          <cell r="B47" t="str">
            <v>Faucets N' Fixtures</v>
          </cell>
          <cell r="C47" t="str">
            <v>Yes</v>
          </cell>
        </row>
        <row r="48">
          <cell r="A48" t="str">
            <v>24000-067500</v>
          </cell>
          <cell r="B48" t="str">
            <v>Fiddler's</v>
          </cell>
          <cell r="C48" t="str">
            <v>Yes</v>
          </cell>
        </row>
        <row r="49">
          <cell r="B49" t="str">
            <v>Fixtures &amp; Finishes</v>
          </cell>
          <cell r="C49" t="str">
            <v>Yes</v>
          </cell>
        </row>
        <row r="50">
          <cell r="A50" t="str">
            <v>24000-070050</v>
          </cell>
          <cell r="B50" t="str">
            <v>Gateway Supply Company, Inc.</v>
          </cell>
          <cell r="C50" t="str">
            <v>Yes</v>
          </cell>
        </row>
        <row r="51">
          <cell r="A51" t="str">
            <v>24000-070400</v>
          </cell>
          <cell r="B51" t="str">
            <v>George's Pipe and Plumbing Supply Company</v>
          </cell>
          <cell r="C51" t="str">
            <v>Yes</v>
          </cell>
        </row>
        <row r="52">
          <cell r="B52" t="str">
            <v>Ginger's Bath Centre</v>
          </cell>
          <cell r="C52" t="str">
            <v>Yes</v>
          </cell>
        </row>
        <row r="53">
          <cell r="A53" t="str">
            <v>24000-080700</v>
          </cell>
          <cell r="B53" t="str">
            <v>Hardware Designs, Inc.</v>
          </cell>
          <cell r="C53" t="str">
            <v>Yes</v>
          </cell>
        </row>
        <row r="54">
          <cell r="A54" t="str">
            <v>24000-203750</v>
          </cell>
          <cell r="B54" t="str">
            <v>Henry Plumbing Supply</v>
          </cell>
          <cell r="C54" t="str">
            <v>Yes</v>
          </cell>
        </row>
        <row r="55">
          <cell r="A55" t="str">
            <v>24000-019671</v>
          </cell>
          <cell r="B55" t="str">
            <v>Hollywood Builders Hardware</v>
          </cell>
          <cell r="C55" t="str">
            <v>Yes</v>
          </cell>
        </row>
        <row r="56">
          <cell r="A56" t="str">
            <v>24000-020800</v>
          </cell>
          <cell r="B56" t="str">
            <v>InHome Concepts</v>
          </cell>
          <cell r="C56" t="str">
            <v>Yes</v>
          </cell>
        </row>
        <row r="57">
          <cell r="A57" t="str">
            <v>24000-190275</v>
          </cell>
          <cell r="B57" t="str">
            <v>Jack London Kitchen &amp; Bath Gallery</v>
          </cell>
          <cell r="C57" t="str">
            <v>Yes</v>
          </cell>
        </row>
        <row r="58">
          <cell r="A58" t="str">
            <v>24000-033779</v>
          </cell>
          <cell r="B58" t="str">
            <v>K &amp; B Galleries</v>
          </cell>
          <cell r="C58" t="str">
            <v>Yes</v>
          </cell>
        </row>
        <row r="59">
          <cell r="A59" t="str">
            <v>24000-020636</v>
          </cell>
          <cell r="B59" t="str">
            <v>Keller Supply</v>
          </cell>
          <cell r="C59" t="str">
            <v>Yes</v>
          </cell>
        </row>
        <row r="60">
          <cell r="A60" t="str">
            <v>24000-113275</v>
          </cell>
          <cell r="B60" t="str">
            <v>Kenny Pipe &amp; Supply, Inc.</v>
          </cell>
          <cell r="C60" t="str">
            <v>Yes</v>
          </cell>
        </row>
        <row r="61">
          <cell r="A61" t="str">
            <v>24000-112800</v>
          </cell>
          <cell r="B61" t="str">
            <v>Klaff's Inc.</v>
          </cell>
          <cell r="C61" t="str">
            <v>Yes</v>
          </cell>
        </row>
        <row r="62">
          <cell r="A62" t="str">
            <v>24000-120200</v>
          </cell>
          <cell r="B62" t="str">
            <v>Laguna's Fancy Faucets</v>
          </cell>
          <cell r="C62" t="str">
            <v>Yes</v>
          </cell>
        </row>
        <row r="63">
          <cell r="A63" t="str">
            <v>24000-130905</v>
          </cell>
          <cell r="B63" t="str">
            <v>Millers Elegant Hardware LLC</v>
          </cell>
          <cell r="C63" t="str">
            <v>Yes</v>
          </cell>
        </row>
        <row r="64">
          <cell r="A64" t="str">
            <v>24000-024558</v>
          </cell>
          <cell r="B64" t="str">
            <v>Miller's Fine Decorative Hardware Inc.</v>
          </cell>
          <cell r="C64" t="str">
            <v>Yes</v>
          </cell>
        </row>
        <row r="65">
          <cell r="A65" t="str">
            <v>24000-131300</v>
          </cell>
          <cell r="B65" t="str">
            <v>Modern Plumbing Supply Inc.</v>
          </cell>
          <cell r="C65" t="str">
            <v>Yes</v>
          </cell>
        </row>
        <row r="66">
          <cell r="A66" t="str">
            <v>24000-132500</v>
          </cell>
          <cell r="B66" t="str">
            <v>Morrison Supply Company</v>
          </cell>
          <cell r="C66" t="str">
            <v>Yes</v>
          </cell>
        </row>
        <row r="67">
          <cell r="A67" t="str">
            <v>24000-222983</v>
          </cell>
          <cell r="B67" t="str">
            <v>Mountain Land Design</v>
          </cell>
          <cell r="C67" t="str">
            <v>Yes</v>
          </cell>
        </row>
        <row r="68">
          <cell r="A68" t="str">
            <v>24000-151586</v>
          </cell>
          <cell r="B68" t="str">
            <v>Nicklas Supply, Inc. DBA Splash Designer Hardware</v>
          </cell>
          <cell r="C68" t="str">
            <v>Yes</v>
          </cell>
        </row>
        <row r="69">
          <cell r="A69" t="str">
            <v>24000-927872</v>
          </cell>
          <cell r="B69" t="str">
            <v>Nob Hill Decorative Hardware</v>
          </cell>
          <cell r="C69" t="str">
            <v>Yes</v>
          </cell>
        </row>
        <row r="70">
          <cell r="A70" t="str">
            <v>24000-140800</v>
          </cell>
          <cell r="B70" t="str">
            <v>Norwood Hardware</v>
          </cell>
          <cell r="C70" t="str">
            <v>Yes</v>
          </cell>
        </row>
        <row r="71">
          <cell r="A71" t="str">
            <v>24000-150200</v>
          </cell>
          <cell r="B71" t="str">
            <v>Olde World</v>
          </cell>
          <cell r="C71" t="str">
            <v>Yes</v>
          </cell>
        </row>
        <row r="72">
          <cell r="A72" t="str">
            <v>24000-926021</v>
          </cell>
          <cell r="B72" t="str">
            <v>PACE Supply/Premier Bath &amp; Kitchen</v>
          </cell>
          <cell r="C72" t="str">
            <v>Yes</v>
          </cell>
        </row>
        <row r="73">
          <cell r="A73" t="str">
            <v>24000-025929</v>
          </cell>
          <cell r="B73" t="str">
            <v>Pacific Plumbing Supply Co., LLC</v>
          </cell>
          <cell r="C73" t="str">
            <v>Yes</v>
          </cell>
        </row>
        <row r="74">
          <cell r="B74" t="str">
            <v>Pierce Hardware</v>
          </cell>
          <cell r="C74" t="str">
            <v>Yes</v>
          </cell>
        </row>
        <row r="75">
          <cell r="A75" t="str">
            <v>24000-927507</v>
          </cell>
          <cell r="B75" t="str">
            <v>Plumbing Distributors, Inc.</v>
          </cell>
          <cell r="C75" t="str">
            <v>Yes</v>
          </cell>
        </row>
        <row r="76">
          <cell r="A76" t="str">
            <v>24000-180800</v>
          </cell>
          <cell r="B76" t="str">
            <v>Rampart Plumbing &amp; Heating Supply, Inc.</v>
          </cell>
          <cell r="C76" t="str">
            <v>Yes</v>
          </cell>
        </row>
        <row r="77">
          <cell r="A77" t="str">
            <v>24000-180910</v>
          </cell>
          <cell r="B77" t="str">
            <v>Ray Ware Hardware</v>
          </cell>
          <cell r="C77" t="str">
            <v>Yes</v>
          </cell>
        </row>
        <row r="78">
          <cell r="A78" t="str">
            <v>24000-181000</v>
          </cell>
          <cell r="B78" t="str">
            <v>Reback's Plumbing N' Things, Inc.</v>
          </cell>
          <cell r="C78" t="str">
            <v>Yes</v>
          </cell>
        </row>
        <row r="79">
          <cell r="A79" t="str">
            <v>24000-181405</v>
          </cell>
          <cell r="B79" t="str">
            <v>Renaissance Molding &amp; Design</v>
          </cell>
          <cell r="C79" t="str">
            <v>Yes</v>
          </cell>
        </row>
        <row r="80">
          <cell r="B80" t="str">
            <v>Royal Flush Boutique LTD</v>
          </cell>
          <cell r="C80" t="str">
            <v>Yes</v>
          </cell>
        </row>
        <row r="81">
          <cell r="A81" t="str">
            <v>24000-182603</v>
          </cell>
          <cell r="B81" t="str">
            <v>Russell Hardware Company</v>
          </cell>
          <cell r="C81" t="str">
            <v>Yes</v>
          </cell>
        </row>
        <row r="82">
          <cell r="A82" t="str">
            <v>24000-129000</v>
          </cell>
          <cell r="B82" t="str">
            <v>Salem Plumbing Supply Company</v>
          </cell>
          <cell r="C82" t="str">
            <v>Yes</v>
          </cell>
        </row>
        <row r="83">
          <cell r="A83" t="str">
            <v>24000-027183</v>
          </cell>
          <cell r="B83" t="str">
            <v>Santa Fe by Design</v>
          </cell>
          <cell r="C83" t="str">
            <v>Yes</v>
          </cell>
        </row>
        <row r="84">
          <cell r="A84" t="str">
            <v>24000-190550</v>
          </cell>
          <cell r="B84" t="str">
            <v>Seattle Interiors</v>
          </cell>
          <cell r="C84" t="str">
            <v>Yes</v>
          </cell>
        </row>
        <row r="85">
          <cell r="A85" t="str">
            <v>24000-191300</v>
          </cell>
          <cell r="B85" t="str">
            <v>Snyder Diamond</v>
          </cell>
          <cell r="C85" t="str">
            <v>Yes</v>
          </cell>
        </row>
        <row r="86">
          <cell r="A86" t="str">
            <v>24000-190130</v>
          </cell>
          <cell r="B86" t="str">
            <v>SplashWorks</v>
          </cell>
          <cell r="C86" t="str">
            <v>Yes</v>
          </cell>
        </row>
        <row r="87">
          <cell r="A87" t="str">
            <v>24000-036850</v>
          </cell>
          <cell r="B87" t="str">
            <v xml:space="preserve">The Advantage Plumbing Group </v>
          </cell>
          <cell r="C87" t="str">
            <v>Yes</v>
          </cell>
        </row>
        <row r="88">
          <cell r="A88" t="str">
            <v>24000-018085</v>
          </cell>
          <cell r="B88" t="str">
            <v>The Finial, Inc.</v>
          </cell>
          <cell r="C88" t="str">
            <v>Yes</v>
          </cell>
        </row>
        <row r="89">
          <cell r="A89" t="str">
            <v>24000-923875</v>
          </cell>
          <cell r="B89" t="str">
            <v>The KB Studio</v>
          </cell>
        </row>
        <row r="90">
          <cell r="A90" t="str">
            <v>24000-187977</v>
          </cell>
          <cell r="B90" t="str">
            <v>The Plumbing Place, Inc.</v>
          </cell>
          <cell r="C90" t="str">
            <v>Yes</v>
          </cell>
        </row>
        <row r="91">
          <cell r="A91" t="str">
            <v>24000-026093</v>
          </cell>
          <cell r="B91" t="str">
            <v>The Portland Group</v>
          </cell>
          <cell r="C91" t="str">
            <v>Yes</v>
          </cell>
        </row>
        <row r="92">
          <cell r="B92" t="str">
            <v xml:space="preserve">Trade Supply </v>
          </cell>
          <cell r="C92" t="str">
            <v>Yes</v>
          </cell>
        </row>
        <row r="93">
          <cell r="A93" t="str">
            <v>24000-172194</v>
          </cell>
          <cell r="B93" t="str">
            <v>Union Hardware</v>
          </cell>
          <cell r="C93" t="str">
            <v>Yes</v>
          </cell>
        </row>
        <row r="94">
          <cell r="A94" t="str">
            <v>TBD</v>
          </cell>
          <cell r="B94" t="str">
            <v>Carnemark systems and Design Inc. DBA Konst Union</v>
          </cell>
          <cell r="C94" t="str">
            <v>Yes</v>
          </cell>
        </row>
        <row r="95">
          <cell r="A95" t="str">
            <v>24000-163359</v>
          </cell>
          <cell r="B95" t="str">
            <v>United Supply Company Division of USCO Inc.</v>
          </cell>
          <cell r="C95" t="str">
            <v>Yes</v>
          </cell>
        </row>
        <row r="96">
          <cell r="A96" t="str">
            <v>24000-220600</v>
          </cell>
          <cell r="B96" t="str">
            <v>Vic's Supply Co., Inc.</v>
          </cell>
          <cell r="C96" t="str">
            <v>Yes</v>
          </cell>
        </row>
        <row r="97">
          <cell r="A97" t="str">
            <v>24000-171974</v>
          </cell>
          <cell r="B97" t="str">
            <v>W.T. Weaver &amp; Sons</v>
          </cell>
          <cell r="C97" t="str">
            <v>Yes</v>
          </cell>
        </row>
        <row r="98">
          <cell r="A98" t="str">
            <v>24000-140908</v>
          </cell>
          <cell r="B98" t="str">
            <v>Western Nevada Supply</v>
          </cell>
          <cell r="C98" t="str">
            <v>Yes</v>
          </cell>
        </row>
        <row r="99">
          <cell r="A99" t="str">
            <v>24000-028660</v>
          </cell>
          <cell r="B99" t="str">
            <v>Westheimer Plumbing &amp; Hardware</v>
          </cell>
          <cell r="C99" t="str">
            <v>Yes</v>
          </cell>
        </row>
        <row r="100">
          <cell r="A100" t="str">
            <v>24000-028710</v>
          </cell>
          <cell r="B100" t="str">
            <v>Wilkinson Supply Company</v>
          </cell>
          <cell r="C100" t="str">
            <v>Yes</v>
          </cell>
        </row>
        <row r="101">
          <cell r="A101" t="str">
            <v>24000-232400</v>
          </cell>
          <cell r="B101" t="str">
            <v>Willis Klein Showrooms</v>
          </cell>
          <cell r="C101" t="str">
            <v>Yes</v>
          </cell>
        </row>
      </sheetData>
      <sheetData sheetId="16" refreshError="1"/>
      <sheetData sheetId="17"/>
      <sheetData sheetId="18" refreshError="1">
        <row r="1">
          <cell r="A1" t="str">
            <v>Customer #</v>
          </cell>
          <cell r="B1" t="str">
            <v>CUSTOMER_NAME</v>
          </cell>
          <cell r="C1" t="str">
            <v>State</v>
          </cell>
          <cell r="D1" t="str">
            <v>Territory</v>
          </cell>
          <cell r="E1" t="str">
            <v>2019 Program</v>
          </cell>
          <cell r="F1" t="str">
            <v>Contact to sign Program</v>
          </cell>
          <cell r="G1" t="str">
            <v>Contact email</v>
          </cell>
          <cell r="H1" t="str">
            <v>Rep Email</v>
          </cell>
          <cell r="I1" t="str">
            <v>RSM Email</v>
          </cell>
        </row>
        <row r="2">
          <cell r="A2" t="str">
            <v>24000-925584</v>
          </cell>
          <cell r="B2" t="str">
            <v>PC HARDWARE &amp; MACHINERY CO</v>
          </cell>
          <cell r="C2" t="str">
            <v>AR</v>
          </cell>
          <cell r="D2" t="str">
            <v>Central</v>
          </cell>
          <cell r="E2" t="str">
            <v>Partner - Basic</v>
          </cell>
          <cell r="F2" t="str">
            <v>Eric Kitchens, General Manager</v>
          </cell>
          <cell r="G2" t="str">
            <v>brittanip@pchdwe.com</v>
          </cell>
          <cell r="H2" t="str">
            <v>dmorales@alliancereps.com</v>
          </cell>
          <cell r="I2" t="str">
            <v>tim.dallas@franke.com</v>
          </cell>
        </row>
        <row r="3">
          <cell r="A3" t="str">
            <v>24000-927735</v>
          </cell>
          <cell r="B3" t="str">
            <v>PLUMB SUPPLY COMPANY LLC</v>
          </cell>
          <cell r="C3" t="str">
            <v>IA</v>
          </cell>
          <cell r="D3" t="str">
            <v>Central</v>
          </cell>
          <cell r="E3" t="str">
            <v>Partner - Basic</v>
          </cell>
          <cell r="F3" t="str">
            <v>Scott Anshutz, Owner</v>
          </cell>
          <cell r="G3" t="str">
            <v>sanshutz@plumbsupply.com</v>
          </cell>
          <cell r="I3" t="str">
            <v>tim.dallas@franke.com</v>
          </cell>
        </row>
        <row r="4">
          <cell r="A4" t="str">
            <v>24000-033779</v>
          </cell>
          <cell r="B4" t="str">
            <v>K&amp;B GALLERIES LTD</v>
          </cell>
          <cell r="C4" t="str">
            <v>IL</v>
          </cell>
          <cell r="D4" t="str">
            <v>Central</v>
          </cell>
          <cell r="E4" t="str">
            <v>Showroom - Standard</v>
          </cell>
          <cell r="F4" t="str">
            <v>John Howe, Sales Manager</v>
          </cell>
          <cell r="G4" t="str">
            <v>jhowe@kbgalleries.com</v>
          </cell>
          <cell r="I4" t="str">
            <v>tim.dallas@franke.com</v>
          </cell>
        </row>
        <row r="5">
          <cell r="A5" t="str">
            <v>24000-926233</v>
          </cell>
          <cell r="B5" t="str">
            <v>MICHAEL WANGER &amp; SONS, INC</v>
          </cell>
          <cell r="C5" t="str">
            <v>IL</v>
          </cell>
          <cell r="D5" t="str">
            <v>Central</v>
          </cell>
          <cell r="E5" t="str">
            <v>Showroom - Standard</v>
          </cell>
          <cell r="F5" t="str">
            <v>William Wagner Jr., Owner</v>
          </cell>
          <cell r="G5" t="str">
            <v>laura@mwsplumbing.com</v>
          </cell>
          <cell r="H5" t="str">
            <v>kamco@kamcoreps.com</v>
          </cell>
          <cell r="I5" t="str">
            <v>tim.dallas@franke.com</v>
          </cell>
        </row>
        <row r="6">
          <cell r="A6" t="str">
            <v>24000-036850</v>
          </cell>
          <cell r="B6" t="str">
            <v>ADVANTAGE PLUMBING GROUP</v>
          </cell>
          <cell r="C6" t="str">
            <v>IL</v>
          </cell>
          <cell r="D6" t="str">
            <v>Central</v>
          </cell>
          <cell r="E6" t="str">
            <v>Showroom - Premier</v>
          </cell>
          <cell r="F6" t="str">
            <v>David Kotowsky</v>
          </cell>
          <cell r="G6" t="str">
            <v>davidk@advantagebath.com</v>
          </cell>
          <cell r="H6" t="str">
            <v>kamco@kamcoreps.com</v>
          </cell>
          <cell r="I6" t="str">
            <v>tim.dallas@franke.com</v>
          </cell>
        </row>
        <row r="7">
          <cell r="A7" t="str">
            <v>24000-015325</v>
          </cell>
          <cell r="B7" t="str">
            <v>BANNER PLUMBING SUPPLY CO.</v>
          </cell>
          <cell r="C7" t="str">
            <v>IL</v>
          </cell>
          <cell r="D7" t="str">
            <v>Central</v>
          </cell>
          <cell r="E7" t="str">
            <v>Showroom - Premier</v>
          </cell>
          <cell r="F7" t="str">
            <v>Marcus Voltz, Business Manager</v>
          </cell>
          <cell r="G7" t="str">
            <v>marcus@bannerplumbing.com</v>
          </cell>
          <cell r="I7" t="str">
            <v>tim.dallas@franke.com</v>
          </cell>
        </row>
        <row r="8">
          <cell r="A8" t="str">
            <v>24000-014904</v>
          </cell>
          <cell r="B8" t="str">
            <v>AUBURN SUPPLY CO.</v>
          </cell>
          <cell r="C8" t="str">
            <v>IL</v>
          </cell>
          <cell r="D8" t="str">
            <v>Central</v>
          </cell>
          <cell r="E8" t="str">
            <v>Partner - Basic</v>
          </cell>
          <cell r="F8" t="str">
            <v>Bill Coy</v>
          </cell>
          <cell r="G8" t="str">
            <v>billcoy@auburnsupply.com</v>
          </cell>
          <cell r="I8" t="str">
            <v>tim.dallas@franke.com</v>
          </cell>
        </row>
        <row r="9">
          <cell r="A9" t="str">
            <v>24000-026525</v>
          </cell>
          <cell r="B9" t="str">
            <v>REMODELERS SUPPLY CENTRE (Studio 41)</v>
          </cell>
          <cell r="C9" t="str">
            <v>IL</v>
          </cell>
          <cell r="D9" t="str">
            <v>Central</v>
          </cell>
          <cell r="E9" t="str">
            <v>Distributor - Diamond</v>
          </cell>
          <cell r="F9" t="str">
            <v>Felix Nudell, VP of Operatiosn</v>
          </cell>
          <cell r="G9" t="str">
            <v>felix@shopstudio41.com</v>
          </cell>
          <cell r="I9" t="str">
            <v>tim.dallas@franke.com</v>
          </cell>
        </row>
        <row r="10">
          <cell r="A10" t="str">
            <v>24000-016487</v>
          </cell>
          <cell r="B10" t="str">
            <v>Crawford Supply</v>
          </cell>
          <cell r="C10" t="str">
            <v>IL</v>
          </cell>
          <cell r="D10" t="str">
            <v>Central</v>
          </cell>
          <cell r="E10" t="str">
            <v>Distributor - Chrome</v>
          </cell>
          <cell r="F10" t="str">
            <v>Jeff Heksh, Owner</v>
          </cell>
          <cell r="G10" t="str">
            <v>jheksh@crawfordsupply.com</v>
          </cell>
          <cell r="I10" t="str">
            <v>tim.dallas@franke.com</v>
          </cell>
        </row>
        <row r="11">
          <cell r="A11" t="str">
            <v>24000-201050</v>
          </cell>
          <cell r="B11" t="str">
            <v>Faucet Shoppe, The</v>
          </cell>
          <cell r="C11" t="str">
            <v>IL</v>
          </cell>
          <cell r="D11" t="str">
            <v>Central</v>
          </cell>
          <cell r="E11" t="str">
            <v>Distributor - Chrome</v>
          </cell>
          <cell r="F11" t="str">
            <v>Amy Sherman, Co-Owner</v>
          </cell>
          <cell r="G11" t="str">
            <v>amy@thefaucetshoppe.com</v>
          </cell>
          <cell r="I11" t="str">
            <v>tim.dallas@franke.com</v>
          </cell>
        </row>
        <row r="12">
          <cell r="A12" t="str">
            <v>24000-925143</v>
          </cell>
          <cell r="B12" t="str">
            <v>Lee Supply</v>
          </cell>
          <cell r="C12" t="str">
            <v>IN</v>
          </cell>
          <cell r="D12" t="str">
            <v>Central</v>
          </cell>
          <cell r="E12" t="str">
            <v>Showroom - Standard</v>
          </cell>
          <cell r="F12" t="str">
            <v>Jennifer Lee, Brand Manager</v>
          </cell>
          <cell r="G12" t="str">
            <v>jennifer.lee@leesupply.com</v>
          </cell>
          <cell r="H12" t="str">
            <v>kamco@kamcoreps.com</v>
          </cell>
          <cell r="I12" t="str">
            <v>tim.dallas@franke.com</v>
          </cell>
        </row>
        <row r="13">
          <cell r="A13" t="str">
            <v>24000-021819</v>
          </cell>
          <cell r="B13" t="str">
            <v>LEEPS SUPPLY COMPANY INC</v>
          </cell>
          <cell r="C13" t="str">
            <v>IN</v>
          </cell>
          <cell r="D13" t="str">
            <v>Central</v>
          </cell>
          <cell r="E13" t="str">
            <v>Showroom - Standard</v>
          </cell>
          <cell r="F13" t="str">
            <v>Steve Styx</v>
          </cell>
          <cell r="G13" t="str">
            <v>steves@leeps.com</v>
          </cell>
          <cell r="H13" t="str">
            <v>kamco@kamcoreps.com</v>
          </cell>
          <cell r="I13" t="str">
            <v>tim.dallas@franke.com</v>
          </cell>
        </row>
        <row r="14">
          <cell r="A14" t="str">
            <v>24000-927880</v>
          </cell>
          <cell r="B14" t="str">
            <v>PRECISION STONEWORKS dba INSIDE OUT KITCHEN &amp; BATH</v>
          </cell>
          <cell r="C14" t="str">
            <v>IN</v>
          </cell>
          <cell r="D14" t="str">
            <v>Central</v>
          </cell>
          <cell r="E14" t="str">
            <v>Showroom - Standard</v>
          </cell>
          <cell r="F14" t="str">
            <v>Josh Brittain, President</v>
          </cell>
          <cell r="G14" t="str">
            <v>brittajd@gmail.com</v>
          </cell>
          <cell r="H14" t="str">
            <v>kamco@kamcoreps.com</v>
          </cell>
          <cell r="I14" t="str">
            <v>tim.dallas@franke.com</v>
          </cell>
        </row>
        <row r="15">
          <cell r="A15" t="str">
            <v>24000-927926</v>
          </cell>
          <cell r="B15" t="str">
            <v>PROSOURCE OF INDIANAPOLIS</v>
          </cell>
          <cell r="C15" t="str">
            <v>IN</v>
          </cell>
          <cell r="D15" t="str">
            <v>Central</v>
          </cell>
          <cell r="E15" t="str">
            <v>Showroom - Standard</v>
          </cell>
          <cell r="F15" t="str">
            <v>Dave Grande</v>
          </cell>
          <cell r="G15" t="str">
            <v>dave.grande@psindy.com</v>
          </cell>
          <cell r="H15" t="str">
            <v>kamco@kamcoreps.com</v>
          </cell>
          <cell r="I15" t="str">
            <v>tim.dallas@franke.com</v>
          </cell>
        </row>
        <row r="16">
          <cell r="A16" t="str">
            <v>24000-927616</v>
          </cell>
          <cell r="B16" t="str">
            <v>SCHILLING BROTHERS LUMBER &amp; HARDWARE</v>
          </cell>
          <cell r="C16" t="str">
            <v>IN</v>
          </cell>
          <cell r="D16" t="str">
            <v>Central</v>
          </cell>
          <cell r="E16" t="str">
            <v>Distributor - Diamond</v>
          </cell>
          <cell r="F16" t="str">
            <v>Drew Dudak</v>
          </cell>
          <cell r="G16" t="str">
            <v>ddudek@schillings.com</v>
          </cell>
          <cell r="H16" t="str">
            <v>kamco@kamcoreps.com</v>
          </cell>
          <cell r="I16" t="str">
            <v>tim.dallas@franke.com</v>
          </cell>
        </row>
        <row r="17">
          <cell r="A17" t="str">
            <v>24000-926032</v>
          </cell>
          <cell r="B17" t="str">
            <v>PLUMBER'S SUPPLY COMPANY</v>
          </cell>
          <cell r="C17" t="str">
            <v>KY</v>
          </cell>
          <cell r="D17" t="str">
            <v>Central</v>
          </cell>
          <cell r="E17" t="str">
            <v>Partner - Basic</v>
          </cell>
          <cell r="F17" t="str">
            <v>Barry Faith</v>
          </cell>
          <cell r="G17" t="str">
            <v>bfaith@plumbers-supply-co.com</v>
          </cell>
          <cell r="H17" t="str">
            <v>ncs@newcenturysales.us</v>
          </cell>
          <cell r="I17" t="str">
            <v>tim.dallas@franke.com</v>
          </cell>
        </row>
        <row r="18">
          <cell r="A18" t="str">
            <v>24000-062418</v>
          </cell>
          <cell r="B18" t="str">
            <v>NORDIC KITCHENS AND BATHS INC</v>
          </cell>
          <cell r="C18" t="str">
            <v>LA</v>
          </cell>
          <cell r="D18" t="str">
            <v>Central</v>
          </cell>
          <cell r="E18" t="str">
            <v>Showroom - Standard</v>
          </cell>
          <cell r="F18" t="str">
            <v>Randall Shaw, President</v>
          </cell>
          <cell r="G18" t="str">
            <v>accounting@nordickitchens.com</v>
          </cell>
          <cell r="H18" t="str">
            <v>cvessels@Alliancereps.com</v>
          </cell>
          <cell r="I18" t="str">
            <v>tim.dallas@franke.com</v>
          </cell>
        </row>
        <row r="19">
          <cell r="A19" t="str">
            <v>24000-126074</v>
          </cell>
          <cell r="B19" t="str">
            <v>TRITON STONE GROUP OF NEW ORLEANS, LLC</v>
          </cell>
          <cell r="C19" t="str">
            <v>LA</v>
          </cell>
          <cell r="D19" t="str">
            <v>Central</v>
          </cell>
          <cell r="E19" t="str">
            <v>Showroom - Standard</v>
          </cell>
          <cell r="F19" t="str">
            <v>Jesse Bouchard</v>
          </cell>
          <cell r="G19" t="str">
            <v>jbouchard@tritonstonela.com</v>
          </cell>
          <cell r="H19" t="str">
            <v>cvessels@Alliancereps.com</v>
          </cell>
          <cell r="I19" t="str">
            <v>tim.dallas@franke.com</v>
          </cell>
        </row>
        <row r="20">
          <cell r="A20" t="str">
            <v>24000-081000</v>
          </cell>
          <cell r="B20" t="str">
            <v>Premier Bath, Lighting &amp; Hdwe</v>
          </cell>
          <cell r="C20" t="str">
            <v>MI</v>
          </cell>
          <cell r="D20" t="str">
            <v>Central</v>
          </cell>
          <cell r="E20" t="str">
            <v>Showroom - Standard</v>
          </cell>
          <cell r="F20" t="str">
            <v>Tracy James</v>
          </cell>
          <cell r="G20" t="str">
            <v>tracy@heraldwholesale.com</v>
          </cell>
          <cell r="H20" t="str">
            <v>mooregraysales@sbcglobal.net</v>
          </cell>
          <cell r="I20" t="str">
            <v>tim.dallas@franke.com</v>
          </cell>
        </row>
        <row r="21">
          <cell r="A21" t="str">
            <v>24000-033792</v>
          </cell>
          <cell r="B21" t="str">
            <v>S2 YACHTS INC</v>
          </cell>
          <cell r="C21" t="str">
            <v>MI</v>
          </cell>
          <cell r="D21" t="str">
            <v>Central</v>
          </cell>
          <cell r="E21" t="str">
            <v>Showroom - Standard</v>
          </cell>
          <cell r="F21" t="str">
            <v>Ann Mohr, Buyer</v>
          </cell>
          <cell r="G21" t="str">
            <v>AMohr@tiarayachts.com</v>
          </cell>
          <cell r="H21" t="str">
            <v>mooregraysales@sbcglobal.net</v>
          </cell>
          <cell r="I21" t="str">
            <v>tim.dallas@franke.com</v>
          </cell>
        </row>
        <row r="22">
          <cell r="A22" t="str">
            <v>24000-190270</v>
          </cell>
          <cell r="B22" t="str">
            <v>Standard Electric Company (Wittock Supply)</v>
          </cell>
          <cell r="C22" t="str">
            <v>MI</v>
          </cell>
          <cell r="D22" t="str">
            <v>Central</v>
          </cell>
          <cell r="E22" t="str">
            <v>Showroom - Standard</v>
          </cell>
          <cell r="F22" t="str">
            <v>Caidey Schneider</v>
          </cell>
          <cell r="G22" t="str">
            <v>caidey.schneider@wittock.com</v>
          </cell>
          <cell r="H22" t="str">
            <v>mooregraysales@sbcglobal.net</v>
          </cell>
          <cell r="I22" t="str">
            <v>tim.dallas@franke.com</v>
          </cell>
        </row>
        <row r="23">
          <cell r="A23" t="str">
            <v>24000-010800</v>
          </cell>
          <cell r="B23" t="str">
            <v>Advance Plumbing &amp; Heating</v>
          </cell>
          <cell r="C23" t="str">
            <v>MI</v>
          </cell>
          <cell r="D23" t="str">
            <v>Central</v>
          </cell>
          <cell r="E23" t="str">
            <v>Distributor - Chrome</v>
          </cell>
          <cell r="F23" t="str">
            <v>Josh Moss</v>
          </cell>
          <cell r="G23" t="str">
            <v>josh@advanceplumbing.com</v>
          </cell>
          <cell r="H23" t="str">
            <v>mooregraysales@sbcglobal.net</v>
          </cell>
          <cell r="I23" t="str">
            <v>tim.dallas@franke.com</v>
          </cell>
        </row>
        <row r="24">
          <cell r="A24" t="str">
            <v>24000-927846</v>
          </cell>
          <cell r="B24" t="str">
            <v>JH LARSON COMPANY</v>
          </cell>
          <cell r="C24" t="str">
            <v>MN</v>
          </cell>
          <cell r="D24" t="str">
            <v>Central</v>
          </cell>
          <cell r="E24" t="str">
            <v>Showroom - Standard</v>
          </cell>
          <cell r="F24" t="str">
            <v>Lisa Fox</v>
          </cell>
          <cell r="G24" t="str">
            <v>lisafo@jhlarson.com</v>
          </cell>
          <cell r="H24" t="str">
            <v>kc@stabecksales.com</v>
          </cell>
          <cell r="I24" t="str">
            <v>tim.dallas@franke.com</v>
          </cell>
        </row>
        <row r="25">
          <cell r="A25" t="str">
            <v>24000-926529</v>
          </cell>
          <cell r="B25" t="str">
            <v>MINGLE</v>
          </cell>
          <cell r="C25" t="str">
            <v>MN</v>
          </cell>
          <cell r="D25" t="str">
            <v>Central</v>
          </cell>
          <cell r="E25" t="str">
            <v>Partner - Basic</v>
          </cell>
          <cell r="F25" t="str">
            <v>Kelly Davert, General Manager</v>
          </cell>
          <cell r="G25" t="str">
            <v>kdavert@mingleteam.com</v>
          </cell>
          <cell r="H25" t="str">
            <v>kc@stabecksales.com</v>
          </cell>
          <cell r="I25" t="str">
            <v>tim.dallas@franke.com</v>
          </cell>
        </row>
        <row r="26">
          <cell r="A26" t="str">
            <v>24000-209355</v>
          </cell>
          <cell r="B26" t="str">
            <v>SPS Companies, Inc.</v>
          </cell>
          <cell r="C26" t="str">
            <v>MN</v>
          </cell>
          <cell r="D26" t="str">
            <v>Central</v>
          </cell>
          <cell r="E26" t="str">
            <v>Partner - Basic</v>
          </cell>
          <cell r="F26" t="str">
            <v>Paul Siedow, General Manager</v>
          </cell>
          <cell r="G26" t="str">
            <v>psiedow@spscompanies.com</v>
          </cell>
          <cell r="H26" t="str">
            <v>kc@stabecksales.com</v>
          </cell>
          <cell r="I26" t="str">
            <v>tim.dallas@franke.com</v>
          </cell>
        </row>
        <row r="27">
          <cell r="A27" t="str">
            <v>24000-012812</v>
          </cell>
          <cell r="B27" t="str">
            <v>Atlas Supply Co, Inc.</v>
          </cell>
          <cell r="C27" t="str">
            <v>MO</v>
          </cell>
          <cell r="D27" t="str">
            <v>Central</v>
          </cell>
          <cell r="E27" t="str">
            <v>Showroom - Standard</v>
          </cell>
          <cell r="F27" t="str">
            <v>Leigh Suffian, Partner</v>
          </cell>
          <cell r="G27" t="str">
            <v>leigh@immersestl.com</v>
          </cell>
          <cell r="H27" t="str">
            <v>amy@kasales.com</v>
          </cell>
          <cell r="I27" t="str">
            <v>tim.dallas@franke.com</v>
          </cell>
        </row>
        <row r="28">
          <cell r="A28" t="str">
            <v>24000-017935</v>
          </cell>
          <cell r="B28" t="str">
            <v>FABRICATORS SUPPLY INC.</v>
          </cell>
          <cell r="C28" t="str">
            <v>ND</v>
          </cell>
          <cell r="D28" t="str">
            <v>Central</v>
          </cell>
          <cell r="E28" t="str">
            <v>Showroom - Standard</v>
          </cell>
          <cell r="F28" t="str">
            <v>Kristen Thompson, Owner</v>
          </cell>
          <cell r="G28" t="str">
            <v>kris@fabricatorssupplynet</v>
          </cell>
          <cell r="H28" t="str">
            <v>kc@stabecksales.com</v>
          </cell>
          <cell r="I28" t="str">
            <v>tim.dallas@franke.com</v>
          </cell>
        </row>
        <row r="29">
          <cell r="A29" t="str">
            <v>24000-026036</v>
          </cell>
          <cell r="B29" t="str">
            <v>Dakota Supply Group</v>
          </cell>
          <cell r="C29" t="str">
            <v>ND</v>
          </cell>
          <cell r="D29" t="str">
            <v>Central</v>
          </cell>
          <cell r="E29" t="str">
            <v>Partner - Basic</v>
          </cell>
          <cell r="F29" t="str">
            <v>Darrin Walts, Plumbing Segment Manager</v>
          </cell>
          <cell r="G29" t="str">
            <v>dwalts@dsginc.biz</v>
          </cell>
          <cell r="H29" t="str">
            <v>kc@stabecksales.com</v>
          </cell>
          <cell r="I29" t="str">
            <v>tim.dallas@franke.com</v>
          </cell>
        </row>
        <row r="30">
          <cell r="A30" t="str">
            <v>24000-205529</v>
          </cell>
          <cell r="B30" t="str">
            <v>MIDWEST TILE MARBLE &amp; GRANITE INC</v>
          </cell>
          <cell r="C30" t="str">
            <v>NE</v>
          </cell>
          <cell r="D30" t="str">
            <v>Central</v>
          </cell>
          <cell r="E30" t="str">
            <v>Showroom - Standard</v>
          </cell>
          <cell r="F30" t="str">
            <v>Paul McCater, Owner</v>
          </cell>
          <cell r="G30" t="str">
            <v>paul@midwesttile.com</v>
          </cell>
          <cell r="H30" t="str">
            <v>kc@stabecksales.com</v>
          </cell>
          <cell r="I30" t="str">
            <v>tim.dallas@franke.com</v>
          </cell>
        </row>
        <row r="31">
          <cell r="A31" t="str">
            <v>24000-021903</v>
          </cell>
          <cell r="B31" t="str">
            <v>Briggs Inc of Omaha</v>
          </cell>
          <cell r="C31" t="str">
            <v>NE</v>
          </cell>
          <cell r="D31" t="str">
            <v>Central</v>
          </cell>
          <cell r="E31" t="str">
            <v>Partner - Basic</v>
          </cell>
          <cell r="F31" t="str">
            <v>Barbara Ganey, President</v>
          </cell>
          <cell r="G31" t="str">
            <v>bganey@briggsinc.com</v>
          </cell>
          <cell r="H31" t="str">
            <v>kc@stabecksales.com</v>
          </cell>
          <cell r="I31" t="str">
            <v>tim.dallas@franke.com</v>
          </cell>
        </row>
        <row r="32">
          <cell r="A32" t="str">
            <v>24000-925034</v>
          </cell>
          <cell r="B32" t="str">
            <v>CARR SUPPLY INC</v>
          </cell>
          <cell r="C32" t="str">
            <v>OH</v>
          </cell>
          <cell r="D32" t="str">
            <v>Central</v>
          </cell>
          <cell r="E32" t="str">
            <v>Showroom - Standard</v>
          </cell>
          <cell r="F32" t="str">
            <v>Carol Ricks, Showroom Manager</v>
          </cell>
          <cell r="G32" t="str">
            <v>carolricks@carrsupply.com</v>
          </cell>
          <cell r="H32" t="str">
            <v>ncs@newcenturysales.us</v>
          </cell>
          <cell r="I32" t="str">
            <v>tim.dallas@franke.com</v>
          </cell>
        </row>
        <row r="33">
          <cell r="A33" t="str">
            <v>24000-032100</v>
          </cell>
          <cell r="B33" t="str">
            <v>Cleveland Plumbing Supply, The</v>
          </cell>
          <cell r="C33" t="str">
            <v>OH</v>
          </cell>
          <cell r="D33" t="str">
            <v>Central</v>
          </cell>
          <cell r="E33" t="str">
            <v>Showroom - Standard</v>
          </cell>
          <cell r="F33" t="str">
            <v>Gene Groff</v>
          </cell>
          <cell r="G33" t="str">
            <v>ggroff@clevelandplumbing.com</v>
          </cell>
          <cell r="H33" t="str">
            <v>ncs@newcenturysales.us</v>
          </cell>
          <cell r="I33" t="str">
            <v>tim.dallas@franke.com</v>
          </cell>
        </row>
        <row r="34">
          <cell r="A34" t="str">
            <v>24000-924955</v>
          </cell>
          <cell r="B34" t="str">
            <v>Keidel Supply Co Inc</v>
          </cell>
          <cell r="C34" t="str">
            <v>OH</v>
          </cell>
          <cell r="D34" t="str">
            <v>Central</v>
          </cell>
          <cell r="E34" t="str">
            <v>Showroom - Standard</v>
          </cell>
          <cell r="F34" t="str">
            <v>Andy Hemsath</v>
          </cell>
          <cell r="G34" t="str">
            <v>ahemsath@keidel.com</v>
          </cell>
          <cell r="H34" t="str">
            <v>ncs@newcenturysales.us</v>
          </cell>
          <cell r="I34" t="str">
            <v>tim.dallas@franke.com</v>
          </cell>
        </row>
        <row r="35">
          <cell r="A35" t="str">
            <v>24000-016118</v>
          </cell>
          <cell r="B35" t="str">
            <v>WINNELSON</v>
          </cell>
          <cell r="C35" t="str">
            <v>OH</v>
          </cell>
          <cell r="D35" t="str">
            <v>Central</v>
          </cell>
          <cell r="E35" t="str">
            <v>Showroom - Standard</v>
          </cell>
          <cell r="F35" t="str">
            <v>Amy Souders</v>
          </cell>
          <cell r="G35" t="str">
            <v>amsouders@winsupplyinc.com</v>
          </cell>
          <cell r="H35" t="str">
            <v>ncs@newcenturysales.us</v>
          </cell>
          <cell r="I35" t="str">
            <v>tim.dallas@franke.com</v>
          </cell>
        </row>
        <row r="36">
          <cell r="A36" t="str">
            <v>24000-050600</v>
          </cell>
          <cell r="B36" t="str">
            <v>Edelman Plumbing Supply, Inc.</v>
          </cell>
          <cell r="C36" t="str">
            <v>OH</v>
          </cell>
          <cell r="D36" t="str">
            <v>Central</v>
          </cell>
          <cell r="E36" t="str">
            <v>Showroom - Premier</v>
          </cell>
          <cell r="F36" t="str">
            <v>Rachel Edelman</v>
          </cell>
          <cell r="G36" t="str">
            <v>rachel@edelmanhome.com</v>
          </cell>
          <cell r="H36" t="str">
            <v>ncs@newcenturysales.us</v>
          </cell>
          <cell r="I36" t="str">
            <v>tim.dallas@franke.com</v>
          </cell>
        </row>
        <row r="37">
          <cell r="A37" t="str">
            <v>24000-924981</v>
          </cell>
          <cell r="B37" t="str">
            <v>HOWARDS KITCHEN STUDIO</v>
          </cell>
          <cell r="C37" t="str">
            <v>OH</v>
          </cell>
          <cell r="D37" t="str">
            <v>Central</v>
          </cell>
          <cell r="E37" t="str">
            <v>Partner - Basic</v>
          </cell>
          <cell r="F37" t="str">
            <v>Mark Kaplan</v>
          </cell>
          <cell r="G37" t="str">
            <v>mark@hks1.com</v>
          </cell>
          <cell r="H37" t="str">
            <v>ncs@newcenturysales.us</v>
          </cell>
          <cell r="I37" t="str">
            <v>tim.dallas@franke.com</v>
          </cell>
        </row>
        <row r="38">
          <cell r="A38" t="str">
            <v>24000-130220</v>
          </cell>
          <cell r="B38" t="str">
            <v>Maumee Supply Inc.</v>
          </cell>
          <cell r="C38" t="str">
            <v>OH</v>
          </cell>
          <cell r="D38" t="str">
            <v>Central</v>
          </cell>
          <cell r="E38" t="str">
            <v>Partner - Basic</v>
          </cell>
          <cell r="F38" t="str">
            <v>Frank Mata, Purchasing Agent</v>
          </cell>
          <cell r="G38" t="str">
            <v>Frank.meta@maumeesupply.com</v>
          </cell>
          <cell r="H38" t="str">
            <v>ncs@newcenturysales.us</v>
          </cell>
          <cell r="I38" t="str">
            <v>tim.dallas@franke.com</v>
          </cell>
        </row>
        <row r="39">
          <cell r="A39" t="str">
            <v>24000-027963</v>
          </cell>
          <cell r="B39" t="str">
            <v>TRUMBULL INDUSTRIES</v>
          </cell>
          <cell r="C39" t="str">
            <v>OH</v>
          </cell>
          <cell r="D39" t="str">
            <v>Central</v>
          </cell>
          <cell r="E39" t="str">
            <v>Distributor - Diamond</v>
          </cell>
          <cell r="F39" t="str">
            <v>Chuck Bidinger</v>
          </cell>
          <cell r="G39" t="str">
            <v>cbidinger@trumbull.com</v>
          </cell>
          <cell r="H39" t="str">
            <v>ncs@newcenturysales.us</v>
          </cell>
          <cell r="I39" t="str">
            <v>tim.dallas@franke.com</v>
          </cell>
        </row>
        <row r="40">
          <cell r="A40" t="str">
            <v>24000-928245</v>
          </cell>
          <cell r="B40" t="str">
            <v>LOCKE SUPPLY</v>
          </cell>
          <cell r="C40" t="str">
            <v>OK</v>
          </cell>
          <cell r="D40" t="str">
            <v>Central</v>
          </cell>
          <cell r="E40" t="str">
            <v>Showroom - Standard</v>
          </cell>
          <cell r="F40" t="str">
            <v>Leah Candelaria</v>
          </cell>
          <cell r="G40" t="str">
            <v>lcandelaria@lockesupply.com</v>
          </cell>
          <cell r="H40" t="str">
            <v>cvessels@Alliancereps.com</v>
          </cell>
          <cell r="I40" t="str">
            <v>tim.dallas@franke.com</v>
          </cell>
        </row>
        <row r="41">
          <cell r="A41" t="str">
            <v>24000-011950</v>
          </cell>
          <cell r="B41" t="str">
            <v>APEX SUPPLY COMPANY</v>
          </cell>
          <cell r="C41" t="str">
            <v>TX</v>
          </cell>
          <cell r="D41" t="str">
            <v>Central</v>
          </cell>
          <cell r="E41" t="str">
            <v>Showroom - Standard</v>
          </cell>
          <cell r="F41" t="str">
            <v>Ricardo Garcia</v>
          </cell>
          <cell r="G41" t="str">
            <v>rgarcia@apexsupplyco.com</v>
          </cell>
          <cell r="H41" t="str">
            <v>cvessels@Alliancereps.com</v>
          </cell>
          <cell r="I41" t="str">
            <v>tim.dallas@franke.com</v>
          </cell>
        </row>
        <row r="42">
          <cell r="A42" t="str">
            <v>24000-927963</v>
          </cell>
          <cell r="B42" t="str">
            <v>BURLINGTON BUILDING MATERIALS, INC.</v>
          </cell>
          <cell r="C42" t="str">
            <v>TX</v>
          </cell>
          <cell r="D42" t="str">
            <v>Central</v>
          </cell>
          <cell r="E42" t="str">
            <v>Showroom - Standard</v>
          </cell>
          <cell r="F42" t="str">
            <v>Simi Kapoor</v>
          </cell>
          <cell r="G42" t="str">
            <v>simi@eburlington.com</v>
          </cell>
          <cell r="H42" t="str">
            <v>cvessels@Alliancereps.com</v>
          </cell>
          <cell r="I42" t="str">
            <v>tim.dallas@franke.com</v>
          </cell>
        </row>
        <row r="43">
          <cell r="A43" t="str">
            <v>24000-137262</v>
          </cell>
          <cell r="B43" t="str">
            <v>ELEGANT ADDITION</v>
          </cell>
          <cell r="C43" t="str">
            <v>TX</v>
          </cell>
          <cell r="D43" t="str">
            <v>Central</v>
          </cell>
          <cell r="E43" t="str">
            <v>Showroom - Standard</v>
          </cell>
          <cell r="F43" t="str">
            <v>Julie Koch</v>
          </cell>
          <cell r="G43" t="str">
            <v>juliek@elegantadditions.com</v>
          </cell>
          <cell r="H43" t="str">
            <v>cvessels@Alliancereps.com</v>
          </cell>
          <cell r="I43" t="str">
            <v>tim.dallas@franke.com</v>
          </cell>
        </row>
        <row r="44">
          <cell r="A44" t="str">
            <v>24000-019671</v>
          </cell>
          <cell r="B44" t="str">
            <v>HOLLYWOOD BUILDERS HARDWARE CO</v>
          </cell>
          <cell r="C44" t="str">
            <v>TX</v>
          </cell>
          <cell r="D44" t="str">
            <v>Central</v>
          </cell>
          <cell r="E44" t="str">
            <v>Showroom - Standard</v>
          </cell>
          <cell r="F44" t="str">
            <v>David Yowell</v>
          </cell>
          <cell r="G44" t="str">
            <v>dyowell@hollywood.com</v>
          </cell>
          <cell r="H44" t="str">
            <v>cvessels@Alliancereps.com</v>
          </cell>
          <cell r="I44" t="str">
            <v>tim.dallas@franke.com</v>
          </cell>
        </row>
        <row r="45">
          <cell r="A45" t="str">
            <v>24000-021847</v>
          </cell>
          <cell r="B45" t="str">
            <v>LIGHTING INC</v>
          </cell>
          <cell r="C45" t="str">
            <v>TX</v>
          </cell>
          <cell r="D45" t="str">
            <v>Central</v>
          </cell>
          <cell r="E45" t="str">
            <v>Showroom - Standard</v>
          </cell>
          <cell r="F45" t="str">
            <v>Tom Hariel</v>
          </cell>
          <cell r="G45" t="str">
            <v>tomh@lightinginc.com</v>
          </cell>
          <cell r="H45" t="str">
            <v>cvessels@Alliancereps.com</v>
          </cell>
          <cell r="I45" t="str">
            <v>tim.dallas@franke.com</v>
          </cell>
        </row>
        <row r="46">
          <cell r="A46" t="str">
            <v>24000-132500</v>
          </cell>
          <cell r="B46" t="str">
            <v>Morrison Supply Company</v>
          </cell>
          <cell r="C46" t="str">
            <v>TX</v>
          </cell>
          <cell r="D46" t="str">
            <v>Central</v>
          </cell>
          <cell r="E46" t="str">
            <v>Showroom - Standard</v>
          </cell>
          <cell r="F46" t="str">
            <v>Greg Haczynski</v>
          </cell>
          <cell r="G46" t="str">
            <v>grhaczynski@morso.com</v>
          </cell>
          <cell r="H46" t="str">
            <v>cvessels@Alliancereps.com</v>
          </cell>
          <cell r="I46" t="str">
            <v>tim.dallas@franke.com</v>
          </cell>
        </row>
        <row r="47">
          <cell r="A47" t="str">
            <v>24000-028660</v>
          </cell>
          <cell r="B47" t="str">
            <v>WESTHEIMER PLBG &amp; HDWE</v>
          </cell>
          <cell r="C47" t="str">
            <v>TX</v>
          </cell>
          <cell r="D47" t="str">
            <v>Central</v>
          </cell>
          <cell r="E47" t="str">
            <v>Showroom - Standard</v>
          </cell>
          <cell r="F47" t="str">
            <v>Douglas Hermance</v>
          </cell>
          <cell r="G47" t="str">
            <v>douglash@westheimerplumbing.com</v>
          </cell>
          <cell r="H47" t="str">
            <v>cvessels@Alliancereps.com</v>
          </cell>
          <cell r="I47" t="str">
            <v>tim.dallas@franke.com</v>
          </cell>
        </row>
        <row r="48">
          <cell r="A48" t="str">
            <v>24000-024609</v>
          </cell>
          <cell r="B48" t="str">
            <v>COBURN COMPANY OF SHREVPORT</v>
          </cell>
          <cell r="C48" t="str">
            <v>TX</v>
          </cell>
          <cell r="D48" t="str">
            <v>Central</v>
          </cell>
          <cell r="E48" t="str">
            <v>Partner - Basic</v>
          </cell>
          <cell r="F48" t="str">
            <v>Russell Atchetee, Division Manager</v>
          </cell>
          <cell r="G48" t="str">
            <v>ratchetee@coburns.com</v>
          </cell>
          <cell r="H48" t="str">
            <v>cvessels@Alliancereps.com</v>
          </cell>
          <cell r="I48" t="str">
            <v>tim.dallas@franke.com</v>
          </cell>
        </row>
        <row r="49">
          <cell r="A49" t="str">
            <v>24000-924321</v>
          </cell>
          <cell r="B49" t="str">
            <v xml:space="preserve">Jarrell Company, The </v>
          </cell>
          <cell r="C49" t="str">
            <v>TX</v>
          </cell>
          <cell r="D49" t="str">
            <v>Central</v>
          </cell>
          <cell r="E49" t="str">
            <v>Partner - Basic</v>
          </cell>
          <cell r="F49" t="str">
            <v>Anna Matlick</v>
          </cell>
          <cell r="G49" t="str">
            <v>amatlick@jarrellco.com</v>
          </cell>
          <cell r="H49" t="str">
            <v>cvessels@Alliancereps.com</v>
          </cell>
          <cell r="I49" t="str">
            <v>tim.dallas@franke.com</v>
          </cell>
        </row>
        <row r="50">
          <cell r="A50" t="str">
            <v>24000-202200</v>
          </cell>
          <cell r="B50" t="str">
            <v>TKO Associates</v>
          </cell>
          <cell r="C50" t="str">
            <v>TX</v>
          </cell>
          <cell r="D50" t="str">
            <v>Central</v>
          </cell>
          <cell r="E50" t="str">
            <v>Partner - Basic</v>
          </cell>
          <cell r="F50" t="str">
            <v>Elizabeth Hoag, President</v>
          </cell>
          <cell r="G50" t="str">
            <v>BETSY@tkoassoc.com</v>
          </cell>
          <cell r="H50" t="str">
            <v>cvessels@Alliancereps.com</v>
          </cell>
          <cell r="I50" t="str">
            <v>tim.dallas@franke.com</v>
          </cell>
        </row>
        <row r="51">
          <cell r="A51" t="str">
            <v>24000-026010</v>
          </cell>
          <cell r="B51" t="str">
            <v>P.H. ACQUISITIONS INC</v>
          </cell>
          <cell r="C51" t="str">
            <v>TX</v>
          </cell>
          <cell r="D51" t="str">
            <v>Central</v>
          </cell>
          <cell r="E51" t="str">
            <v>Distributor - Chrome</v>
          </cell>
          <cell r="F51" t="str">
            <v>Brad Sledge, General Manager</v>
          </cell>
          <cell r="G51" t="str">
            <v>brads@jcrdistributors.com</v>
          </cell>
          <cell r="H51" t="str">
            <v>cvessels@Alliancereps.com</v>
          </cell>
          <cell r="I51" t="str">
            <v>tim.dallas@franke.com</v>
          </cell>
        </row>
        <row r="52">
          <cell r="A52" t="str">
            <v>24000-018085</v>
          </cell>
          <cell r="B52" t="str">
            <v>FINIAL, THE</v>
          </cell>
          <cell r="C52" t="str">
            <v>WI</v>
          </cell>
          <cell r="D52" t="str">
            <v>Central</v>
          </cell>
          <cell r="E52" t="str">
            <v>Partner - Basic</v>
          </cell>
          <cell r="F52" t="str">
            <v>Yvonne Gigstead</v>
          </cell>
          <cell r="G52" t="str">
            <v>thefinial@sbcglobal.net</v>
          </cell>
          <cell r="H52" t="str">
            <v>kc@stabecksales.com</v>
          </cell>
          <cell r="I52" t="str">
            <v>tim.dallas@franke.com</v>
          </cell>
        </row>
        <row r="53">
          <cell r="A53" t="str">
            <v>24000-231730</v>
          </cell>
          <cell r="B53" t="str">
            <v>Westside Kitchen &amp; Bath</v>
          </cell>
          <cell r="C53" t="str">
            <v>TX</v>
          </cell>
          <cell r="D53" t="str">
            <v>Central</v>
          </cell>
          <cell r="E53" t="str">
            <v>Showroom Standard</v>
          </cell>
          <cell r="F53" t="str">
            <v>Alan Fishman</v>
          </cell>
          <cell r="G53" t="str">
            <v>Afishman@westsidekb.com</v>
          </cell>
          <cell r="H53" t="str">
            <v>Cvessels@alliancereps.com</v>
          </cell>
          <cell r="I53" t="str">
            <v>Tim.dallas@franke.com</v>
          </cell>
        </row>
        <row r="54">
          <cell r="A54" t="str">
            <v>24000-924178</v>
          </cell>
          <cell r="B54" t="str">
            <v>Fairmont Homes LLC dba CAVCO Industries, Inc</v>
          </cell>
          <cell r="C54" t="str">
            <v>IN</v>
          </cell>
          <cell r="D54" t="str">
            <v>Central</v>
          </cell>
          <cell r="E54" t="str">
            <v>Showroom Standard</v>
          </cell>
          <cell r="F54" t="str">
            <v>Donna Stephens</v>
          </cell>
          <cell r="G54" t="str">
            <v>dstephens@friendshiphomesmn.com</v>
          </cell>
          <cell r="H54" t="str">
            <v>KC@stabecksales.com</v>
          </cell>
          <cell r="I54" t="str">
            <v>Tim.dallas@franke.com</v>
          </cell>
        </row>
        <row r="55">
          <cell r="A55" t="str">
            <v>24000-927872</v>
          </cell>
          <cell r="B55" t="str">
            <v>NHDH OF TEXAS dba NOB HILL DECORATIVE HARDWARE</v>
          </cell>
          <cell r="C55" t="str">
            <v>TX</v>
          </cell>
          <cell r="D55" t="str">
            <v>Central</v>
          </cell>
          <cell r="E55" t="str">
            <v>Showroom Standard</v>
          </cell>
          <cell r="F55" t="str">
            <v>Fred Fishman</v>
          </cell>
          <cell r="G55" t="str">
            <v>fred_fishman@msn.com</v>
          </cell>
          <cell r="H55" t="str">
            <v>Cvessels@alliancereps.com</v>
          </cell>
          <cell r="I55" t="str">
            <v>Tim.dallas@franke.com</v>
          </cell>
        </row>
        <row r="56">
          <cell r="A56" t="str">
            <v>24000-928451</v>
          </cell>
          <cell r="B56" t="str">
            <v>MOTIF HARDWARE</v>
          </cell>
          <cell r="C56" t="str">
            <v>OK</v>
          </cell>
          <cell r="D56" t="str">
            <v>Central</v>
          </cell>
          <cell r="E56" t="str">
            <v>Showroom Standard</v>
          </cell>
          <cell r="F56" t="str">
            <v>Garvin Boyd</v>
          </cell>
          <cell r="G56" t="str">
            <v>garvin@motifhardware.com</v>
          </cell>
          <cell r="H56" t="str">
            <v>Cvessels@alliancereps.com</v>
          </cell>
          <cell r="I56" t="str">
            <v>Tim.dallas@franke.com</v>
          </cell>
        </row>
        <row r="57">
          <cell r="A57" t="str">
            <v>24000-927032</v>
          </cell>
          <cell r="B57" t="str">
            <v>CENTRAL STATE SUPPLY</v>
          </cell>
          <cell r="C57" t="str">
            <v>WI</v>
          </cell>
          <cell r="D57" t="str">
            <v>Central</v>
          </cell>
          <cell r="E57" t="str">
            <v>Showroom Standard</v>
          </cell>
          <cell r="F57" t="str">
            <v>Jay Schreiner</v>
          </cell>
          <cell r="G57" t="str">
            <v>jay@centralstatesupply.com</v>
          </cell>
          <cell r="H57" t="str">
            <v>KC@stabecksales.com</v>
          </cell>
          <cell r="I57" t="str">
            <v>Tim.dallas@franke.com</v>
          </cell>
        </row>
        <row r="58">
          <cell r="A58" t="str">
            <v>24000-927733</v>
          </cell>
          <cell r="B58" t="str">
            <v>TRITON STONE OF DALLAS</v>
          </cell>
          <cell r="C58" t="str">
            <v>TX</v>
          </cell>
          <cell r="D58" t="str">
            <v>Central</v>
          </cell>
          <cell r="E58" t="str">
            <v>Showroom Standard</v>
          </cell>
          <cell r="F58" t="str">
            <v>Jean Lins</v>
          </cell>
          <cell r="G58" t="str">
            <v>jean.lins@tritonstonefl.com</v>
          </cell>
          <cell r="H58" t="str">
            <v>Cvessels@alliancereps.com</v>
          </cell>
          <cell r="I58" t="str">
            <v>Tim.dallas@franke.com</v>
          </cell>
        </row>
        <row r="59">
          <cell r="A59" t="str">
            <v>24000-927583</v>
          </cell>
          <cell r="B59" t="str">
            <v>VM INNOVATIONS</v>
          </cell>
          <cell r="C59" t="str">
            <v>NE</v>
          </cell>
          <cell r="D59" t="str">
            <v>Central</v>
          </cell>
          <cell r="E59" t="str">
            <v>Showroom Standard</v>
          </cell>
          <cell r="F59" t="str">
            <v>Nicole Shulman</v>
          </cell>
          <cell r="G59" t="str">
            <v>nicole.shulman@Vminnovations.com</v>
          </cell>
          <cell r="H59" t="str">
            <v>KC@stabecksales.com</v>
          </cell>
          <cell r="I59" t="str">
            <v>Tim.dallas@franke.com</v>
          </cell>
        </row>
        <row r="60">
          <cell r="A60" t="str">
            <v>24000-203247</v>
          </cell>
          <cell r="B60" t="str">
            <v>ST HILAIRE SUPPLY CO</v>
          </cell>
          <cell r="C60" t="str">
            <v>MN</v>
          </cell>
          <cell r="D60" t="str">
            <v>Central</v>
          </cell>
          <cell r="E60" t="str">
            <v>Showroom Standard</v>
          </cell>
          <cell r="F60" t="str">
            <v>Roy Unbehaun</v>
          </cell>
          <cell r="G60" t="str">
            <v>roy@sthilairesupply.com</v>
          </cell>
          <cell r="H60" t="str">
            <v>KC@stabecksales.com</v>
          </cell>
          <cell r="I60" t="str">
            <v>Tim.dallas@franke.com</v>
          </cell>
        </row>
        <row r="61">
          <cell r="A61" t="str">
            <v>24000-926784</v>
          </cell>
          <cell r="B61" t="str">
            <v>AIRSTREAM</v>
          </cell>
          <cell r="C61" t="str">
            <v>OH</v>
          </cell>
          <cell r="D61" t="str">
            <v>Central</v>
          </cell>
          <cell r="E61" t="str">
            <v>Showroom Standard</v>
          </cell>
          <cell r="F61" t="str">
            <v>Tracy Koontz</v>
          </cell>
          <cell r="G61" t="str">
            <v>tkoontz@airstream.com</v>
          </cell>
          <cell r="H61" t="str">
            <v>ncs@newcenturysales.us</v>
          </cell>
          <cell r="I61" t="str">
            <v>Tim.dallas@franke.com</v>
          </cell>
        </row>
        <row r="62">
          <cell r="A62" t="str">
            <v>24000-014685</v>
          </cell>
          <cell r="B62" t="str">
            <v>A F Supply</v>
          </cell>
          <cell r="C62" t="str">
            <v>NY</v>
          </cell>
          <cell r="D62" t="str">
            <v>NorthEast</v>
          </cell>
          <cell r="E62" t="str">
            <v>Distributor - Diamond</v>
          </cell>
          <cell r="F62" t="str">
            <v>Howard Friedman</v>
          </cell>
          <cell r="G62" t="str">
            <v>howardf@afsupply.com</v>
          </cell>
          <cell r="H62" t="str">
            <v>nancy.weinstein@franke.com</v>
          </cell>
          <cell r="I62" t="str">
            <v>jeffrey.caltagirone@franke.com</v>
          </cell>
        </row>
        <row r="63">
          <cell r="A63" t="str">
            <v>24000-111130</v>
          </cell>
          <cell r="B63" t="str">
            <v>BEST PLBG SPLY INC</v>
          </cell>
          <cell r="C63" t="str">
            <v>NY</v>
          </cell>
          <cell r="D63" t="str">
            <v>NorthEast</v>
          </cell>
          <cell r="E63" t="str">
            <v>Showroom - Journey</v>
          </cell>
          <cell r="F63" t="str">
            <v>Kate Piediscalzo, Showroom Manager</v>
          </cell>
          <cell r="G63" t="str">
            <v>katep@bestplg.com</v>
          </cell>
          <cell r="H63" t="str">
            <v>nancy.weinstein@franke.com</v>
          </cell>
          <cell r="I63" t="str">
            <v>jeffrey.caltagirone@franke.com</v>
          </cell>
        </row>
        <row r="64">
          <cell r="A64" t="str">
            <v>24000-015451</v>
          </cell>
          <cell r="B64" t="str">
            <v>BLACKMAN PLUMBING SPLY CO. INC</v>
          </cell>
          <cell r="C64" t="str">
            <v>NY</v>
          </cell>
          <cell r="D64" t="str">
            <v>NorthEast</v>
          </cell>
          <cell r="E64" t="str">
            <v>Distributor - Titanium</v>
          </cell>
          <cell r="H64" t="str">
            <v>nancy.weinstein@franke.com</v>
          </cell>
          <cell r="I64" t="str">
            <v>jeffrey.caltagirone@franke.com</v>
          </cell>
        </row>
        <row r="65">
          <cell r="A65" t="str">
            <v>24000-200450</v>
          </cell>
          <cell r="B65" t="str">
            <v>Brass Center, The</v>
          </cell>
          <cell r="C65" t="str">
            <v>NY</v>
          </cell>
          <cell r="D65" t="str">
            <v>NorthEast</v>
          </cell>
          <cell r="E65" t="str">
            <v>Showroom - Standard</v>
          </cell>
          <cell r="F65" t="str">
            <v>Hermie Glick, Showroom Manager</v>
          </cell>
          <cell r="G65" t="str">
            <v>hermie@thebrasscenter.com</v>
          </cell>
          <cell r="H65" t="str">
            <v>nancy.weinstein@franke.com</v>
          </cell>
          <cell r="I65" t="str">
            <v>jeffrey.caltagirone@franke.com</v>
          </cell>
        </row>
        <row r="66">
          <cell r="A66" t="str">
            <v>24000-927627</v>
          </cell>
          <cell r="B66" t="str">
            <v>BRUCE SUPPLY CORP</v>
          </cell>
          <cell r="C66" t="str">
            <v>NY</v>
          </cell>
          <cell r="D66" t="str">
            <v>NorthEast</v>
          </cell>
          <cell r="E66" t="str">
            <v>Showroom - Standard</v>
          </cell>
          <cell r="F66" t="str">
            <v>Grace Macedo, Showroom Manager</v>
          </cell>
          <cell r="G66" t="str">
            <v>grace.macedo@brucesupply.net</v>
          </cell>
          <cell r="H66" t="str">
            <v>nancy.weinstein@franke.com</v>
          </cell>
          <cell r="I66" t="str">
            <v>jeffrey.caltagirone@franke.com</v>
          </cell>
        </row>
        <row r="67">
          <cell r="A67" t="str">
            <v>24000-041736</v>
          </cell>
          <cell r="B67" t="str">
            <v>C AND L PLBG SUPPLY INC</v>
          </cell>
          <cell r="C67" t="str">
            <v>NY</v>
          </cell>
          <cell r="D67" t="str">
            <v>NorthEast</v>
          </cell>
          <cell r="E67" t="str">
            <v>Showroom - Standard</v>
          </cell>
          <cell r="F67" t="str">
            <v>Joan Kornblum, VP</v>
          </cell>
          <cell r="G67" t="str">
            <v>joan@candlplumbingsupply.com</v>
          </cell>
          <cell r="H67" t="str">
            <v>nancy.weinstein@franke.com</v>
          </cell>
          <cell r="I67" t="str">
            <v>jeffrey.caltagirone@franke.com</v>
          </cell>
        </row>
        <row r="68">
          <cell r="A68" t="str">
            <v>24000-110270</v>
          </cell>
          <cell r="B68" t="str">
            <v>CAPUANO HOME APPLIANCE SALES</v>
          </cell>
          <cell r="C68" t="str">
            <v>NY</v>
          </cell>
          <cell r="D68" t="str">
            <v>NorthEast</v>
          </cell>
          <cell r="E68" t="str">
            <v>Distributor - Chrome</v>
          </cell>
          <cell r="F68" t="str">
            <v>Charlie Capuano, President</v>
          </cell>
          <cell r="G68" t="str">
            <v xml:space="preserve">charlie@capuanoappliance.com </v>
          </cell>
          <cell r="H68" t="str">
            <v>nancy.weinstein@franke.com</v>
          </cell>
          <cell r="I68" t="str">
            <v>jeffrey.caltagirone@franke.com</v>
          </cell>
        </row>
        <row r="69">
          <cell r="A69" t="str">
            <v>24000-016184</v>
          </cell>
          <cell r="B69" t="str">
            <v>CENTRAL PLBG SPECIALTY CO.</v>
          </cell>
          <cell r="C69" t="str">
            <v>NY</v>
          </cell>
          <cell r="D69" t="str">
            <v>NorthEast</v>
          </cell>
          <cell r="E69" t="str">
            <v>Showroom - Elite</v>
          </cell>
          <cell r="F69" t="str">
            <v>Barry Rosenblum, CFO</v>
          </cell>
          <cell r="G69" t="str">
            <v>barry@cpsnys.com</v>
          </cell>
          <cell r="H69" t="str">
            <v>nancy.weinstein@franke.com</v>
          </cell>
          <cell r="I69" t="str">
            <v>jeffrey.caltagirone@franke.com</v>
          </cell>
        </row>
        <row r="70">
          <cell r="A70" t="str">
            <v>24000-927778</v>
          </cell>
          <cell r="B70" t="str">
            <v>CONSOLIDATED PLUMBING SUPPLY CO., INC.</v>
          </cell>
          <cell r="C70" t="str">
            <v>NY</v>
          </cell>
          <cell r="D70" t="str">
            <v>NorthEast</v>
          </cell>
          <cell r="E70" t="str">
            <v>Showroom - Standard</v>
          </cell>
          <cell r="F70" t="str">
            <v>Doug Bradford</v>
          </cell>
          <cell r="G70" t="str">
            <v>greenmen@verizon.net</v>
          </cell>
          <cell r="I70" t="str">
            <v>jeffrey.caltagirone@franke.com</v>
          </cell>
        </row>
        <row r="71">
          <cell r="A71" t="str">
            <v>24000-927475</v>
          </cell>
          <cell r="B71" t="str">
            <v>DECOR BROTHERS INC</v>
          </cell>
          <cell r="C71" t="str">
            <v>NY</v>
          </cell>
          <cell r="D71" t="str">
            <v>NorthEast</v>
          </cell>
          <cell r="E71" t="str">
            <v>Showroom - Standard</v>
          </cell>
          <cell r="F71" t="str">
            <v>Alex Zayats, President</v>
          </cell>
          <cell r="G71" t="str">
            <v>alex@decorbrothers.com</v>
          </cell>
          <cell r="H71" t="str">
            <v>nancy.weinstein@franke.com</v>
          </cell>
          <cell r="I71" t="str">
            <v>jeffrey.caltagirone@franke.com</v>
          </cell>
        </row>
        <row r="72">
          <cell r="A72" t="str">
            <v>24000-241828</v>
          </cell>
          <cell r="B72" t="str">
            <v>DECOR PLANET</v>
          </cell>
          <cell r="C72" t="str">
            <v>NY</v>
          </cell>
          <cell r="D72" t="str">
            <v>NorthEast</v>
          </cell>
          <cell r="E72" t="str">
            <v>Distributor - Diamond</v>
          </cell>
          <cell r="F72" t="str">
            <v>Refael Baazov, Buyer</v>
          </cell>
          <cell r="G72" t="str">
            <v>RBaazov@decorplanet.com</v>
          </cell>
          <cell r="H72" t="str">
            <v>nancy.weinstein@franke.com</v>
          </cell>
          <cell r="I72" t="str">
            <v>jeffrey.caltagirone@franke.com</v>
          </cell>
        </row>
        <row r="73">
          <cell r="A73" t="str">
            <v>24000-926825</v>
          </cell>
          <cell r="B73" t="str">
            <v>DECOWARE</v>
          </cell>
          <cell r="C73" t="str">
            <v>NY</v>
          </cell>
          <cell r="D73" t="str">
            <v>Northeast</v>
          </cell>
          <cell r="E73" t="str">
            <v>Showroom - Standard</v>
          </cell>
          <cell r="F73" t="str">
            <v>David Gottlieb</v>
          </cell>
          <cell r="G73" t="str">
            <v>davgott@gmail.com</v>
          </cell>
          <cell r="I73" t="str">
            <v>jeffrey.caltagirone@franke.com</v>
          </cell>
        </row>
        <row r="74">
          <cell r="A74" t="str">
            <v>24000-927425</v>
          </cell>
          <cell r="B74" t="str">
            <v>ELEGANCE IN HARDWARE</v>
          </cell>
          <cell r="C74" t="str">
            <v>NY</v>
          </cell>
          <cell r="D74" t="str">
            <v>NorthEast</v>
          </cell>
          <cell r="E74" t="str">
            <v>Showroom - Standard</v>
          </cell>
          <cell r="F74" t="str">
            <v xml:space="preserve">Sharla Ali, Purchasing </v>
          </cell>
          <cell r="G74" t="str">
            <v>sharla@eleganceinhardware.com</v>
          </cell>
          <cell r="H74" t="str">
            <v>nancy.weinstein@franke.com</v>
          </cell>
          <cell r="I74" t="str">
            <v>jeffrey.caltagirone@franke.com</v>
          </cell>
        </row>
        <row r="75">
          <cell r="A75" t="str">
            <v>24000-924309</v>
          </cell>
          <cell r="B75" t="str">
            <v>Focal Point Hardware</v>
          </cell>
          <cell r="C75" t="str">
            <v>NY</v>
          </cell>
          <cell r="D75" t="str">
            <v>NorthEast</v>
          </cell>
          <cell r="E75" t="str">
            <v>Showroom - Elite</v>
          </cell>
          <cell r="F75" t="str">
            <v>Neil Silver, Manager</v>
          </cell>
          <cell r="G75" t="str">
            <v>neil@focalpointhardware.com</v>
          </cell>
          <cell r="H75" t="str">
            <v>nancy.weinstein@franke.com</v>
          </cell>
          <cell r="I75" t="str">
            <v>jeffrey.caltagirone@franke.com</v>
          </cell>
        </row>
        <row r="76">
          <cell r="A76" t="str">
            <v>24000-018740</v>
          </cell>
          <cell r="B76" t="str">
            <v>GREEN ART ENTERPRISES</v>
          </cell>
          <cell r="C76" t="str">
            <v>NY</v>
          </cell>
          <cell r="D76" t="str">
            <v>NorthEast</v>
          </cell>
          <cell r="E76" t="str">
            <v>Distributor - Chrome</v>
          </cell>
          <cell r="F76" t="str">
            <v>Michael Constotino (sp?), Purchasing Manager</v>
          </cell>
          <cell r="G76" t="str">
            <v>mikec@greenartplumbing.com</v>
          </cell>
          <cell r="H76" t="str">
            <v>nancy.weinstein@franke.com</v>
          </cell>
          <cell r="I76" t="str">
            <v>jeffrey.caltagirone@franke.com</v>
          </cell>
        </row>
        <row r="77">
          <cell r="A77" t="str">
            <v>24000-020058</v>
          </cell>
          <cell r="B77" t="str">
            <v>ISLAND SHOWROOM INC DBA HOME AND STONE</v>
          </cell>
          <cell r="C77" t="str">
            <v>NY</v>
          </cell>
          <cell r="D77" t="str">
            <v>NorthEast</v>
          </cell>
          <cell r="E77" t="str">
            <v>Distributor - Titanium</v>
          </cell>
          <cell r="F77" t="str">
            <v>Sammy Weinhouse, General Manager</v>
          </cell>
          <cell r="G77" t="str">
            <v>sammyw@homeandstone.com</v>
          </cell>
          <cell r="H77" t="str">
            <v>nancy.weinstein@franke.com</v>
          </cell>
          <cell r="I77" t="str">
            <v>jeffrey.caltagirone@franke.com</v>
          </cell>
        </row>
        <row r="78">
          <cell r="A78" t="str">
            <v>24000-927576</v>
          </cell>
          <cell r="B78" t="str">
            <v>PLUMBER'S HAVEN (Williamsbug Supreme)</v>
          </cell>
          <cell r="C78" t="str">
            <v>NY</v>
          </cell>
          <cell r="D78" t="str">
            <v>Northeast</v>
          </cell>
          <cell r="E78" t="str">
            <v>Showroom - Journey</v>
          </cell>
          <cell r="F78" t="str">
            <v>Michael Kops</v>
          </cell>
          <cell r="G78" t="str">
            <v>mike.K@plumbershaven.com</v>
          </cell>
          <cell r="I78" t="str">
            <v>jeffrey.caltagirone@franke.com</v>
          </cell>
        </row>
        <row r="79">
          <cell r="A79" t="str">
            <v>24000-185170</v>
          </cell>
          <cell r="B79" t="str">
            <v>SIMONS HARDWARE &amp; BATH LLC/Hardware Designs</v>
          </cell>
          <cell r="C79" t="str">
            <v>NY</v>
          </cell>
          <cell r="D79" t="str">
            <v>NorthEast</v>
          </cell>
          <cell r="E79" t="str">
            <v>Showroom - Journey</v>
          </cell>
          <cell r="F79" t="str">
            <v>Alison Murray, CFO</v>
          </cell>
          <cell r="G79" t="str">
            <v>alison@tradesupplygroup.com</v>
          </cell>
          <cell r="H79" t="str">
            <v>nancy.weinstein@franke.com</v>
          </cell>
          <cell r="I79" t="str">
            <v>jeffrey.caltagirone@franke.com</v>
          </cell>
        </row>
        <row r="80">
          <cell r="A80" t="str">
            <v>24000-027348</v>
          </cell>
          <cell r="B80" t="str">
            <v>SOLCO PLUMBING SUPPLY INC</v>
          </cell>
          <cell r="C80" t="str">
            <v>NY</v>
          </cell>
          <cell r="D80" t="str">
            <v>NorthEast</v>
          </cell>
          <cell r="E80" t="str">
            <v>Showroom - Standard</v>
          </cell>
          <cell r="F80" t="str">
            <v>Thomas Acquavella, Director of Sales and Marketing</v>
          </cell>
          <cell r="G80" t="str">
            <v>tacquavella@solco.com</v>
          </cell>
          <cell r="H80" t="str">
            <v>nancy.weinstein@franke.com</v>
          </cell>
          <cell r="I80" t="str">
            <v>jeffrey.caltagirone@franke.com</v>
          </cell>
        </row>
        <row r="81">
          <cell r="A81" t="str">
            <v>24000-223204</v>
          </cell>
          <cell r="B81" t="str">
            <v>UTICA AVENUE PLUMBING SUPPLY</v>
          </cell>
          <cell r="C81" t="str">
            <v>NY</v>
          </cell>
          <cell r="D81" t="str">
            <v>NorthEast</v>
          </cell>
          <cell r="E81" t="str">
            <v>Distributor - Diamond</v>
          </cell>
          <cell r="F81" t="str">
            <v>Josh Brandner, CEO</v>
          </cell>
          <cell r="G81" t="str">
            <v>joshb@uticaps.com</v>
          </cell>
          <cell r="H81" t="str">
            <v>nancy.weinstein@franke.com</v>
          </cell>
          <cell r="I81" t="str">
            <v>jeffrey.caltagirone@franke.com</v>
          </cell>
        </row>
        <row r="82">
          <cell r="A82" t="str">
            <v>24000-131300</v>
          </cell>
          <cell r="B82" t="str">
            <v>SM Berger Inc DBA: Modern Plumbing</v>
          </cell>
          <cell r="C82" t="str">
            <v>CT</v>
          </cell>
          <cell r="D82" t="str">
            <v>NorthEast</v>
          </cell>
          <cell r="E82" t="str">
            <v>Showroom - Standard</v>
          </cell>
          <cell r="F82" t="str">
            <v xml:space="preserve">Steve Berger, President </v>
          </cell>
          <cell r="G82" t="str">
            <v>STEVE@modernplumbing.biz</v>
          </cell>
          <cell r="H82" t="str">
            <v>Glenn@tsg-agency.com</v>
          </cell>
          <cell r="I82" t="str">
            <v>jeffrey.caltagirone@franke.com</v>
          </cell>
        </row>
        <row r="83">
          <cell r="A83" t="str">
            <v>24000-923877</v>
          </cell>
          <cell r="B83" t="str">
            <v>Bender Plumbing Supplies</v>
          </cell>
          <cell r="C83" t="str">
            <v>CT</v>
          </cell>
          <cell r="D83" t="str">
            <v>NorthEast</v>
          </cell>
          <cell r="E83" t="str">
            <v>Showroom - Premier</v>
          </cell>
          <cell r="F83" t="str">
            <v>Max Bender</v>
          </cell>
          <cell r="G83" t="str">
            <v>mbender@benderplumbing.com</v>
          </cell>
          <cell r="H83" t="str">
            <v>jeff@tsg-agency.com</v>
          </cell>
          <cell r="I83" t="str">
            <v>jeffrey.caltagirone@franke.com</v>
          </cell>
        </row>
        <row r="84">
          <cell r="A84" t="str">
            <v>24000-060150</v>
          </cell>
          <cell r="B84" t="str">
            <v>F.W. Webb Company</v>
          </cell>
          <cell r="C84" t="str">
            <v>MA</v>
          </cell>
          <cell r="D84" t="str">
            <v>NorthEast</v>
          </cell>
          <cell r="E84" t="str">
            <v>Showroom - Standard</v>
          </cell>
          <cell r="F84" t="str">
            <v>Dan Lorenz, Director of Showrooms</v>
          </cell>
          <cell r="G84" t="str">
            <v>dan.lorenz@fwwebb.com</v>
          </cell>
          <cell r="H84" t="str">
            <v>james@tsg-agency.com</v>
          </cell>
          <cell r="I84" t="str">
            <v>jeffrey.caltagirone@franke.com</v>
          </cell>
        </row>
        <row r="85">
          <cell r="A85" t="str">
            <v>24000-129000</v>
          </cell>
          <cell r="B85" t="str">
            <v>Salem Plumbing Supply Co, Inc.</v>
          </cell>
          <cell r="C85" t="str">
            <v>MA</v>
          </cell>
          <cell r="D85" t="str">
            <v>NorthEast</v>
          </cell>
          <cell r="E85" t="str">
            <v>Showroom - Standard</v>
          </cell>
          <cell r="F85" t="str">
            <v>Mindy Sevinor, Showroom Manager</v>
          </cell>
          <cell r="G85" t="str">
            <v>msevinorfeinberg@designerbath.com</v>
          </cell>
          <cell r="H85" t="str">
            <v>Glenn@tsg-agency.com</v>
          </cell>
          <cell r="I85" t="str">
            <v>jeffrey.caltagirone@franke.com</v>
          </cell>
        </row>
        <row r="86">
          <cell r="A86" t="str">
            <v>24000-131501</v>
          </cell>
          <cell r="B86" t="str">
            <v>Monique's Bath Showroom, Inc.</v>
          </cell>
          <cell r="C86" t="str">
            <v>MA</v>
          </cell>
          <cell r="D86" t="str">
            <v>NorthEast</v>
          </cell>
          <cell r="E86" t="str">
            <v>Showroom - Premier</v>
          </cell>
          <cell r="F86" t="str">
            <v>Patrick Viglirolo, Manager</v>
          </cell>
          <cell r="G86" t="str">
            <v>pat@moniquesbath.com</v>
          </cell>
          <cell r="H86" t="str">
            <v>james@tsg-agency.com</v>
          </cell>
          <cell r="I86" t="str">
            <v>jeffrey.caltagirone@franke.com</v>
          </cell>
        </row>
        <row r="87">
          <cell r="A87" t="str">
            <v>24000-026093</v>
          </cell>
          <cell r="B87" t="str">
            <v>PORTLAND GROUP INC, THE</v>
          </cell>
          <cell r="C87" t="str">
            <v>MA</v>
          </cell>
          <cell r="D87" t="str">
            <v>NorthEast</v>
          </cell>
          <cell r="E87" t="str">
            <v>Showroom - Elite</v>
          </cell>
          <cell r="F87" t="str">
            <v>Samantha Rose, Buyer</v>
          </cell>
          <cell r="G87" t="str">
            <v>sam@theportlandgroup.com</v>
          </cell>
          <cell r="H87" t="str">
            <v>Glenn@tsg-agency.com</v>
          </cell>
          <cell r="I87" t="str">
            <v>jeffrey.caltagirone@franke.com</v>
          </cell>
        </row>
        <row r="88">
          <cell r="A88" t="str">
            <v>24000-927779</v>
          </cell>
          <cell r="B88" t="str">
            <v>YALE APPLIANCE &amp; LIGHTING</v>
          </cell>
          <cell r="C88" t="str">
            <v>MA</v>
          </cell>
          <cell r="D88" t="str">
            <v>NorthEast</v>
          </cell>
          <cell r="E88" t="str">
            <v>Showroom - Premier</v>
          </cell>
          <cell r="F88" t="str">
            <v>Jonathan Upton, Buyer</v>
          </cell>
          <cell r="G88" t="str">
            <v>jonathan.upton@yaleappliance.com</v>
          </cell>
          <cell r="H88" t="str">
            <v>Glenn@tsg-agency.com</v>
          </cell>
          <cell r="I88" t="str">
            <v>jeffrey.caltagirone@franke.com</v>
          </cell>
        </row>
        <row r="89">
          <cell r="A89" t="str">
            <v>24000-026530</v>
          </cell>
          <cell r="B89" t="str">
            <v>REPUBLIC PLUMBING SUPPLY CO</v>
          </cell>
          <cell r="C89" t="str">
            <v>MA</v>
          </cell>
          <cell r="D89" t="str">
            <v>NorthEast</v>
          </cell>
          <cell r="E89" t="str">
            <v>Showroom - Elite</v>
          </cell>
          <cell r="F89" t="str">
            <v>Gary Cedrone, Showroom Manager</v>
          </cell>
          <cell r="G89" t="str">
            <v>gcedrone@republicsupplyco.com</v>
          </cell>
          <cell r="H89" t="str">
            <v>Glenn@tsg-agency.com</v>
          </cell>
          <cell r="I89" t="str">
            <v>jeffrey.caltagirone@franke.com</v>
          </cell>
        </row>
        <row r="90">
          <cell r="A90" t="str">
            <v>24000-033767</v>
          </cell>
          <cell r="B90" t="str">
            <v>BOSTON BASINS INC</v>
          </cell>
          <cell r="C90" t="str">
            <v>MA</v>
          </cell>
          <cell r="D90" t="str">
            <v>NorthEast</v>
          </cell>
          <cell r="E90" t="str">
            <v>Distributor - Diamond</v>
          </cell>
          <cell r="F90" t="str">
            <v>Rick Hopwood</v>
          </cell>
          <cell r="G90" t="str">
            <v>rick.hopwood@bostonbasins.com</v>
          </cell>
          <cell r="H90" t="str">
            <v>james@tsg-agency.com</v>
          </cell>
          <cell r="I90" t="str">
            <v>jeffrey.caltagirone@franke.com</v>
          </cell>
        </row>
        <row r="91">
          <cell r="A91" t="str">
            <v>24000-023903</v>
          </cell>
          <cell r="B91" t="str">
            <v>RK Parisi Enterprises, Inc DBA: PoshHaus</v>
          </cell>
          <cell r="C91" t="str">
            <v>NH</v>
          </cell>
          <cell r="D91" t="str">
            <v>NorthEast</v>
          </cell>
          <cell r="E91" t="str">
            <v>Showroom - Premier</v>
          </cell>
          <cell r="F91" t="str">
            <v>Robert Parisi, President</v>
          </cell>
          <cell r="G91" t="str">
            <v>rob@poshhaus.com</v>
          </cell>
          <cell r="H91" t="str">
            <v>Glenn@tsg-agency.com</v>
          </cell>
          <cell r="I91" t="str">
            <v>jeffrey.caltagirone@franke.com</v>
          </cell>
        </row>
        <row r="92">
          <cell r="A92" t="str">
            <v>24000-012170</v>
          </cell>
          <cell r="B92" t="str">
            <v>Ardente Supply Co Inc</v>
          </cell>
          <cell r="C92" t="str">
            <v>RI</v>
          </cell>
          <cell r="D92" t="str">
            <v>NorthEast</v>
          </cell>
          <cell r="E92" t="str">
            <v>Showroom - Standard</v>
          </cell>
          <cell r="F92" t="str">
            <v>Mark Ardente</v>
          </cell>
          <cell r="G92" t="str">
            <v>mark@aredente.com</v>
          </cell>
          <cell r="H92" t="str">
            <v>Glenn@tsg-agency.com</v>
          </cell>
          <cell r="I92" t="str">
            <v>jeffrey.caltagirone@franke.com</v>
          </cell>
        </row>
        <row r="93">
          <cell r="A93" t="str">
            <v>24000-924202</v>
          </cell>
          <cell r="B93" t="str">
            <v>V P Supply</v>
          </cell>
          <cell r="C93" t="str">
            <v>NY</v>
          </cell>
          <cell r="D93" t="str">
            <v>NorthEast</v>
          </cell>
          <cell r="E93" t="str">
            <v>Showroom - Standard</v>
          </cell>
          <cell r="F93" t="str">
            <v>Haidar Kamal</v>
          </cell>
          <cell r="H93" t="str">
            <v>beau@tsg-agency.com</v>
          </cell>
          <cell r="I93" t="str">
            <v>jeffrey.caltagirone@franke.com</v>
          </cell>
        </row>
        <row r="94">
          <cell r="A94" t="str">
            <v>24000-161450</v>
          </cell>
          <cell r="B94" t="str">
            <v>Poggenpohl US - LA</v>
          </cell>
          <cell r="C94" t="str">
            <v>PA</v>
          </cell>
          <cell r="D94" t="str">
            <v>NorthEast</v>
          </cell>
          <cell r="E94" t="str">
            <v>Special / Standard?</v>
          </cell>
          <cell r="F94" t="str">
            <v>Crystal Clark</v>
          </cell>
          <cell r="G94" t="str">
            <v>crystal.clark@poggenpohl.com</v>
          </cell>
          <cell r="H94" t="str">
            <v>Johna@pfvalente.com</v>
          </cell>
          <cell r="I94" t="str">
            <v>jeffrey.caltagirone@franke.com</v>
          </cell>
        </row>
        <row r="95">
          <cell r="A95" t="str">
            <v>24000-203646</v>
          </cell>
          <cell r="B95" t="str">
            <v>ARTISTIC HARDWARE</v>
          </cell>
          <cell r="C95" t="str">
            <v>NJ</v>
          </cell>
          <cell r="D95" t="str">
            <v>NorthEast</v>
          </cell>
          <cell r="E95" t="str">
            <v>Showroom - Standard</v>
          </cell>
          <cell r="F95" t="str">
            <v>Patrick McCarthy</v>
          </cell>
          <cell r="G95" t="str">
            <v>artistichware@aol.com</v>
          </cell>
          <cell r="H95" t="str">
            <v>doug@pfvalente.com</v>
          </cell>
          <cell r="I95" t="str">
            <v>jeffrey.caltagirone@franke.com</v>
          </cell>
        </row>
        <row r="96">
          <cell r="A96" t="str">
            <v>24000-186827</v>
          </cell>
          <cell r="B96" t="str">
            <v>CERTIFIED KITCHENS INC</v>
          </cell>
          <cell r="C96" t="str">
            <v>NJ</v>
          </cell>
          <cell r="D96" t="str">
            <v>NorthEast</v>
          </cell>
          <cell r="E96" t="str">
            <v>Showroom - Standard</v>
          </cell>
          <cell r="F96" t="str">
            <v>Robert Amberg, President</v>
          </cell>
          <cell r="G96" t="str">
            <v>bobamberg_cki@yahoo.com</v>
          </cell>
          <cell r="H96" t="str">
            <v>charissa@pfvalente.com</v>
          </cell>
          <cell r="I96" t="str">
            <v>jeffrey.caltagirone@franke.com</v>
          </cell>
        </row>
        <row r="97">
          <cell r="A97" t="str">
            <v>24000-188427</v>
          </cell>
          <cell r="B97" t="str">
            <v>DELAWARE VALLEY PLMG SUPPLY</v>
          </cell>
          <cell r="C97" t="str">
            <v>NJ</v>
          </cell>
          <cell r="D97" t="str">
            <v>NorthEast</v>
          </cell>
          <cell r="E97" t="str">
            <v>Showroom - Standard</v>
          </cell>
          <cell r="F97" t="str">
            <v>Richard McCarney, Showroom Manager</v>
          </cell>
          <cell r="G97" t="str">
            <v>mccarneyr@dvps.com</v>
          </cell>
          <cell r="H97" t="str">
            <v>Johna@pfvalente.com</v>
          </cell>
          <cell r="I97" t="str">
            <v>jeffrey.caltagirone@franke.com</v>
          </cell>
        </row>
        <row r="98">
          <cell r="A98" t="str">
            <v>24000-191248</v>
          </cell>
          <cell r="B98" t="str">
            <v>GENERAL PLUMBING SUPPLY</v>
          </cell>
          <cell r="C98" t="str">
            <v>NJ</v>
          </cell>
          <cell r="D98" t="str">
            <v>NorthEast</v>
          </cell>
          <cell r="E98" t="str">
            <v>Showroom - Standard</v>
          </cell>
          <cell r="F98" t="str">
            <v>Brian Maffia</v>
          </cell>
          <cell r="G98" t="str">
            <v>brianm@generalplumbingsupply.net</v>
          </cell>
          <cell r="H98" t="str">
            <v>doug@pfvalente.com</v>
          </cell>
          <cell r="I98" t="str">
            <v>jeffrey.caltagirone@franke.com</v>
          </cell>
        </row>
        <row r="99">
          <cell r="A99" t="str">
            <v>24000-925580</v>
          </cell>
          <cell r="B99" t="str">
            <v>HANOVER SUPPLY CO</v>
          </cell>
          <cell r="C99" t="str">
            <v>NJ</v>
          </cell>
          <cell r="D99" t="str">
            <v>NorthEast</v>
          </cell>
          <cell r="E99" t="str">
            <v>Showroom - Standard</v>
          </cell>
          <cell r="F99" t="str">
            <v>Mindy Weinstock</v>
          </cell>
          <cell r="G99" t="str">
            <v>mindyweinstock@hanoversupply.com</v>
          </cell>
          <cell r="H99" t="str">
            <v>Johna@pfvalente.com</v>
          </cell>
          <cell r="I99" t="str">
            <v>jeffrey.caltagirone@franke.com</v>
          </cell>
        </row>
        <row r="100">
          <cell r="A100" t="str">
            <v>24000-109818</v>
          </cell>
          <cell r="B100" t="str">
            <v>YUDINS INC</v>
          </cell>
          <cell r="C100" t="str">
            <v>NJ</v>
          </cell>
          <cell r="D100" t="str">
            <v>NorthEast</v>
          </cell>
          <cell r="E100" t="str">
            <v>Showroom - Standard</v>
          </cell>
          <cell r="F100" t="str">
            <v>Judy Friedman, VP</v>
          </cell>
          <cell r="G100" t="str">
            <v>judy@yudinsappliances.com</v>
          </cell>
          <cell r="H100" t="str">
            <v>charissa@pfvalente.com</v>
          </cell>
          <cell r="I100" t="str">
            <v>jeffrey.caltagirone@franke.com</v>
          </cell>
        </row>
        <row r="101">
          <cell r="A101" t="str">
            <v>24000-924199</v>
          </cell>
          <cell r="B101" t="str">
            <v>MOE DISTRIBUTORS, INC.</v>
          </cell>
          <cell r="C101" t="str">
            <v>NJ</v>
          </cell>
          <cell r="D101" t="str">
            <v>NorthEast</v>
          </cell>
          <cell r="E101" t="str">
            <v>Showroom - Premier</v>
          </cell>
          <cell r="F101" t="str">
            <v>Jeff Doremus, VP</v>
          </cell>
          <cell r="G101" t="str">
            <v>jeff@moedistributors.com</v>
          </cell>
          <cell r="H101" t="str">
            <v>Johna@pfvalente.com</v>
          </cell>
          <cell r="I101" t="str">
            <v>jeffrey.caltagirone@franke.com</v>
          </cell>
        </row>
        <row r="102">
          <cell r="A102" t="str">
            <v>24000-109825</v>
          </cell>
          <cell r="B102" t="str">
            <v>RENOS TV INC</v>
          </cell>
          <cell r="C102" t="str">
            <v>NJ</v>
          </cell>
          <cell r="D102" t="str">
            <v>NorthEast</v>
          </cell>
          <cell r="E102" t="str">
            <v>Showroom - Premier</v>
          </cell>
          <cell r="F102" t="str">
            <v>John Cioletti,  President</v>
          </cell>
          <cell r="G102" t="str">
            <v>johnc@renosappliance.net</v>
          </cell>
          <cell r="H102" t="str">
            <v>charissa@pfvalente.com</v>
          </cell>
          <cell r="I102" t="str">
            <v>jeffrey.caltagirone@franke.com</v>
          </cell>
        </row>
        <row r="103">
          <cell r="A103" t="str">
            <v>24000-163359</v>
          </cell>
          <cell r="B103" t="str">
            <v>UNITED SUPPLY - USCO INC</v>
          </cell>
          <cell r="C103" t="str">
            <v>NJ</v>
          </cell>
          <cell r="D103" t="str">
            <v>NorthEast</v>
          </cell>
          <cell r="E103" t="str">
            <v>Showroom - Premier</v>
          </cell>
          <cell r="F103" t="str">
            <v>Leonard Campagna, President</v>
          </cell>
          <cell r="G103" t="str">
            <v>lencampagna@aol.com</v>
          </cell>
          <cell r="H103" t="str">
            <v>doug@pfvalente.com</v>
          </cell>
          <cell r="I103" t="str">
            <v>jeffrey.caltagirone@franke.com</v>
          </cell>
        </row>
        <row r="104">
          <cell r="A104" t="str">
            <v>24000-926911</v>
          </cell>
          <cell r="B104" t="str">
            <v>APR SUPPLY CO</v>
          </cell>
          <cell r="C104" t="str">
            <v>PA</v>
          </cell>
          <cell r="D104" t="str">
            <v>NorthEast</v>
          </cell>
          <cell r="E104" t="str">
            <v>Showroom - Standard</v>
          </cell>
          <cell r="F104" t="str">
            <v>Dale Nickle</v>
          </cell>
          <cell r="G104" t="str">
            <v>dnickle@aprsupply.com</v>
          </cell>
          <cell r="H104" t="str">
            <v>doug@pfvalente.com</v>
          </cell>
          <cell r="I104" t="str">
            <v>jeffrey.caltagirone@franke.com</v>
          </cell>
        </row>
        <row r="105">
          <cell r="A105" t="str">
            <v>24000-924739</v>
          </cell>
          <cell r="B105" t="str">
            <v>Gray Sales Inc</v>
          </cell>
          <cell r="C105" t="str">
            <v>PA</v>
          </cell>
          <cell r="D105" t="str">
            <v>NorthEast</v>
          </cell>
          <cell r="E105" t="str">
            <v>Showroom - Standard</v>
          </cell>
          <cell r="F105" t="str">
            <v xml:space="preserve">Ed Cancelosi </v>
          </cell>
          <cell r="G105" t="str">
            <v>ed@graysalesinc.com</v>
          </cell>
          <cell r="H105" t="str">
            <v>john@pfvalente.com</v>
          </cell>
          <cell r="I105" t="str">
            <v>jeffrey.caltagirone@franke.com</v>
          </cell>
        </row>
        <row r="106">
          <cell r="A106" t="str">
            <v>24000-925302</v>
          </cell>
          <cell r="B106" t="str">
            <v>GROVE SUPPLY</v>
          </cell>
          <cell r="C106" t="str">
            <v>PA</v>
          </cell>
          <cell r="D106" t="str">
            <v>NorthEast</v>
          </cell>
          <cell r="E106" t="str">
            <v>Showroom - Standard</v>
          </cell>
          <cell r="F106" t="str">
            <v>John Vitale, VP Showroom</v>
          </cell>
          <cell r="G106" t="str">
            <v>jvitale@grovesupplyinc.com</v>
          </cell>
          <cell r="H106" t="str">
            <v>john@pfvalente.com</v>
          </cell>
          <cell r="I106" t="str">
            <v>jeffrey.caltagirone@franke.com</v>
          </cell>
        </row>
        <row r="107">
          <cell r="A107" t="str">
            <v>24000-925610</v>
          </cell>
          <cell r="B107" t="str">
            <v>SUBURBAN MARBLE &amp; GRANITE</v>
          </cell>
          <cell r="C107" t="str">
            <v>PA</v>
          </cell>
          <cell r="D107" t="str">
            <v>NorthEast</v>
          </cell>
          <cell r="E107" t="str">
            <v>Showroom - Standard</v>
          </cell>
          <cell r="F107" t="str">
            <v>Linda Doughty, VP of Sales and Marketing</v>
          </cell>
          <cell r="G107" t="str">
            <v>ldoughty@suburbanmarble.com</v>
          </cell>
          <cell r="H107" t="str">
            <v>Johna@pfvalente.com</v>
          </cell>
          <cell r="I107" t="str">
            <v>jeffrey.caltagirone@franke.com</v>
          </cell>
        </row>
        <row r="108">
          <cell r="A108" t="str">
            <v>24000-923951</v>
          </cell>
          <cell r="B108" t="str">
            <v>Penco</v>
          </cell>
          <cell r="C108" t="str">
            <v>DE</v>
          </cell>
          <cell r="D108" t="str">
            <v>NorthEast</v>
          </cell>
          <cell r="E108" t="str">
            <v>Showroom - Standard</v>
          </cell>
          <cell r="F108" t="str">
            <v>Scott Sapna</v>
          </cell>
          <cell r="G108" t="str">
            <v>ssapna@penco.com</v>
          </cell>
          <cell r="H108" t="str">
            <v>doug@pfvalente.com</v>
          </cell>
          <cell r="I108" t="str">
            <v>jeffrey.caltagirone@franke.com</v>
          </cell>
        </row>
        <row r="109">
          <cell r="A109" t="str">
            <v>24000-237506</v>
          </cell>
          <cell r="B109" t="str">
            <v>CRESCENT SUPPLY</v>
          </cell>
          <cell r="C109" t="str">
            <v>PA</v>
          </cell>
          <cell r="D109" t="str">
            <v>NorthEast</v>
          </cell>
          <cell r="E109" t="str">
            <v>Showroom - Standard</v>
          </cell>
          <cell r="F109" t="str">
            <v>Stephen Baker, President</v>
          </cell>
          <cell r="G109" t="str">
            <v>sbaker1111@comcast.net</v>
          </cell>
          <cell r="H109" t="str">
            <v>rfaulktsi@comcast.net</v>
          </cell>
          <cell r="I109" t="str">
            <v>jeffrey.caltagirone@franke.com</v>
          </cell>
        </row>
        <row r="110">
          <cell r="A110" t="str">
            <v>24000-050800</v>
          </cell>
          <cell r="B110" t="str">
            <v>Elias Industries Inc-TAPCO</v>
          </cell>
          <cell r="C110" t="str">
            <v>PA</v>
          </cell>
          <cell r="D110" t="str">
            <v>NorthEast</v>
          </cell>
          <cell r="E110" t="str">
            <v>Showroom - Standard</v>
          </cell>
          <cell r="F110" t="str">
            <v>Steve Foreman, Principlal</v>
          </cell>
          <cell r="G110" t="str">
            <v>tapco@tapcogenuinepartscenter.com</v>
          </cell>
          <cell r="H110" t="str">
            <v>rfaulktsi@comcast.net</v>
          </cell>
          <cell r="I110" t="str">
            <v>jeffrey.caltagirone@franke.com</v>
          </cell>
        </row>
        <row r="111">
          <cell r="A111" t="str">
            <v>24000-151586</v>
          </cell>
          <cell r="B111" t="str">
            <v>NICKLAS SUPPLY INC</v>
          </cell>
          <cell r="C111" t="str">
            <v>PA</v>
          </cell>
          <cell r="D111" t="str">
            <v>NorthEast</v>
          </cell>
          <cell r="E111" t="str">
            <v>Showroom - Standard</v>
          </cell>
          <cell r="F111" t="str">
            <v>Benjamin Nicklas, Sales Manager</v>
          </cell>
          <cell r="G111" t="str">
            <v>benn@nicklassupply.com</v>
          </cell>
          <cell r="H111" t="str">
            <v>rfaulktsi@comcast.net</v>
          </cell>
          <cell r="I111" t="str">
            <v>jeffrey.caltagirone@franke.com</v>
          </cell>
        </row>
        <row r="112">
          <cell r="A112" t="str">
            <v>24000-240658</v>
          </cell>
          <cell r="B112" t="str">
            <v>DON'S APPLIANCES LTD</v>
          </cell>
          <cell r="C112" t="str">
            <v>PA</v>
          </cell>
          <cell r="D112" t="str">
            <v>NorthEast</v>
          </cell>
          <cell r="E112" t="str">
            <v>Showroom - Journey</v>
          </cell>
          <cell r="F112" t="str">
            <v>Nicholas Hillebrand, Principal</v>
          </cell>
          <cell r="G112" t="str">
            <v>nhillebrand@donsappliances.com</v>
          </cell>
          <cell r="H112" t="str">
            <v>rfaulktsi@comcast.net</v>
          </cell>
          <cell r="I112" t="str">
            <v>jeffrey.caltagirone@franke.com</v>
          </cell>
        </row>
        <row r="113">
          <cell r="A113" t="str">
            <v>24000-927030</v>
          </cell>
          <cell r="B113" t="str">
            <v>DYNAMIC MARKETING INC. (DMI)</v>
          </cell>
          <cell r="C113" t="str">
            <v>NJ</v>
          </cell>
          <cell r="D113" t="str">
            <v>NorthEast</v>
          </cell>
          <cell r="E113" t="str">
            <v>Distributor - Titanium</v>
          </cell>
          <cell r="F113" t="str">
            <v>Arti Tripathi</v>
          </cell>
          <cell r="G113" t="str">
            <v>arti@dmiorg.com</v>
          </cell>
          <cell r="H113" t="str">
            <v>doug@pfvalente.com</v>
          </cell>
          <cell r="I113" t="str">
            <v>jeffrey.caltagirone@franke.com</v>
          </cell>
        </row>
        <row r="114">
          <cell r="A114" t="str">
            <v>24000-925872</v>
          </cell>
          <cell r="B114" t="str">
            <v>VERNON'S PENN SUPPLY, INC</v>
          </cell>
          <cell r="C114" t="str">
            <v>NJ</v>
          </cell>
          <cell r="D114" t="str">
            <v>NorthEast</v>
          </cell>
          <cell r="E114" t="str">
            <v>Showroom - Standard</v>
          </cell>
          <cell r="F114" t="str">
            <v>Ron Vernon</v>
          </cell>
          <cell r="G114" t="str">
            <v>rvernon@pennsupply.com</v>
          </cell>
          <cell r="H114" t="str">
            <v>doug@pfvalente.com</v>
          </cell>
          <cell r="I114" t="str">
            <v>jeffrey.caltagirone@franke.com</v>
          </cell>
        </row>
        <row r="115">
          <cell r="A115" t="str">
            <v>24000-926926</v>
          </cell>
          <cell r="B115" t="str">
            <v>ABLE PLUMBING SUPPLY CO</v>
          </cell>
          <cell r="C115" t="str">
            <v>PA</v>
          </cell>
          <cell r="D115" t="str">
            <v>NorthEast</v>
          </cell>
          <cell r="E115" t="str">
            <v>Showroom - Standard</v>
          </cell>
          <cell r="F115" t="str">
            <v>Rachel Hecht</v>
          </cell>
          <cell r="G115" t="str">
            <v>Rachel@flowdesignstudio.com</v>
          </cell>
          <cell r="H115" t="str">
            <v>Johna@pfvalente.com</v>
          </cell>
          <cell r="I115" t="str">
            <v>jeffrey.caltagirone@franke.com</v>
          </cell>
        </row>
        <row r="116">
          <cell r="A116" t="str">
            <v>24000-125936</v>
          </cell>
          <cell r="B116" t="str">
            <v>WILLIAM BETZ EXQUISITE DESIGNS</v>
          </cell>
          <cell r="C116" t="str">
            <v>PA</v>
          </cell>
          <cell r="D116" t="str">
            <v>NorthEast</v>
          </cell>
          <cell r="E116" t="str">
            <v>Showroom - Standard</v>
          </cell>
          <cell r="F116" t="str">
            <v>Megan Nowicke</v>
          </cell>
          <cell r="G116" t="str">
            <v>nowickem@gmail.com</v>
          </cell>
          <cell r="H116" t="str">
            <v>Johna@pfvalente.com</v>
          </cell>
          <cell r="I116" t="str">
            <v>jeffrey.caltagirone@franke.com</v>
          </cell>
        </row>
        <row r="117">
          <cell r="A117" t="str">
            <v>24000-927874</v>
          </cell>
          <cell r="B117" t="str">
            <v>ROBINSON SUPPLY</v>
          </cell>
          <cell r="C117" t="str">
            <v>MA</v>
          </cell>
          <cell r="D117" t="str">
            <v>NorthEast</v>
          </cell>
          <cell r="E117" t="str">
            <v>Showroom-Standard</v>
          </cell>
          <cell r="F117" t="str">
            <v>Stanley Mickelson, Director</v>
          </cell>
          <cell r="G117" t="str">
            <v>smickelson@bathsplashshowroom.com</v>
          </cell>
          <cell r="H117" t="str">
            <v>James@tsg-agency.com</v>
          </cell>
          <cell r="I117" t="str">
            <v>jeffrey.caltagirone@franke.com</v>
          </cell>
        </row>
        <row r="118">
          <cell r="A118" t="str">
            <v>24000-140200</v>
          </cell>
          <cell r="B118" t="str">
            <v>New York Replacement Parts</v>
          </cell>
          <cell r="C118" t="str">
            <v>NY</v>
          </cell>
          <cell r="D118" t="str">
            <v>NorthEast</v>
          </cell>
          <cell r="E118" t="str">
            <v>Showroom-Standard</v>
          </cell>
          <cell r="F118" t="str">
            <v>Donald Roden</v>
          </cell>
          <cell r="G118" t="str">
            <v xml:space="preserve">nyrpdonald@hotmail.com </v>
          </cell>
          <cell r="H118" t="str">
            <v>nancy.weinstein@franke.com</v>
          </cell>
          <cell r="I118" t="str">
            <v>jeffrey.caltagirone@franke.com</v>
          </cell>
        </row>
        <row r="119">
          <cell r="A119" t="str">
            <v>24000-017482</v>
          </cell>
          <cell r="B119" t="str">
            <v xml:space="preserve">EUROPEAN SINK OUTLET OF GA </v>
          </cell>
          <cell r="C119" t="str">
            <v>GA</v>
          </cell>
          <cell r="D119" t="str">
            <v>SouthEast</v>
          </cell>
          <cell r="E119" t="str">
            <v>Showroom - Standard</v>
          </cell>
          <cell r="F119" t="str">
            <v>Christopher Brennan, General Manager</v>
          </cell>
          <cell r="G119" t="str">
            <v>chrisb@eurokbw.com</v>
          </cell>
          <cell r="H119" t="str">
            <v>tripp@celerity.com</v>
          </cell>
          <cell r="I119" t="str">
            <v>kevin.sandage@franke.com</v>
          </cell>
        </row>
        <row r="120">
          <cell r="A120" t="str">
            <v>24000-927507</v>
          </cell>
          <cell r="B120" t="str">
            <v>PLUMBING DISTRIBUTORS, INC (PDI)</v>
          </cell>
          <cell r="C120" t="str">
            <v>GA</v>
          </cell>
          <cell r="D120" t="str">
            <v>SouthEast</v>
          </cell>
          <cell r="E120" t="str">
            <v>Showroom - Premier</v>
          </cell>
          <cell r="F120" t="str">
            <v>Dan Donnelly, Purchasing Manager</v>
          </cell>
          <cell r="G120" t="str">
            <v>DDonnelly@relyonpdi.com</v>
          </cell>
          <cell r="H120" t="str">
            <v>tripp@celerity.com</v>
          </cell>
          <cell r="I120" t="str">
            <v>kevin.sandage@franke.com</v>
          </cell>
        </row>
        <row r="121">
          <cell r="A121" t="str">
            <v>24000-189660</v>
          </cell>
          <cell r="B121" t="str">
            <v>BEESON DECORATIVE HARDWARE</v>
          </cell>
          <cell r="C121" t="str">
            <v>NC</v>
          </cell>
          <cell r="D121" t="str">
            <v>SouthEast</v>
          </cell>
          <cell r="E121" t="str">
            <v>Showroom - Standard</v>
          </cell>
          <cell r="F121" t="str">
            <v>Bill Farlow, GM</v>
          </cell>
          <cell r="G121" t="str">
            <v>bfarlow@beesonhardware.com</v>
          </cell>
          <cell r="H121" t="str">
            <v>tripp@celerity.com</v>
          </cell>
          <cell r="I121" t="str">
            <v>kevin.sandage@franke.com</v>
          </cell>
        </row>
        <row r="122">
          <cell r="A122" t="str">
            <v>24000-924083</v>
          </cell>
          <cell r="B122" t="str">
            <v>R. Jacobs Fine Plumbing &amp; Hardware</v>
          </cell>
          <cell r="C122" t="str">
            <v>NC</v>
          </cell>
          <cell r="D122" t="str">
            <v>SouthEast</v>
          </cell>
          <cell r="E122" t="str">
            <v>Showroom - Standard</v>
          </cell>
          <cell r="F122" t="str">
            <v>Rick Jacobs, Owner</v>
          </cell>
          <cell r="G122" t="str">
            <v>rick@rjacobsfph.com</v>
          </cell>
          <cell r="H122" t="str">
            <v>tripp@celerity.com</v>
          </cell>
          <cell r="I122" t="str">
            <v>kevin.sandage@franke.com</v>
          </cell>
        </row>
        <row r="123">
          <cell r="A123" t="str">
            <v>24000-028710</v>
          </cell>
          <cell r="B123" t="str">
            <v>WILKINSON SUPPLY CO.</v>
          </cell>
          <cell r="C123" t="str">
            <v>NC</v>
          </cell>
          <cell r="D123" t="str">
            <v>SouthEast</v>
          </cell>
          <cell r="E123" t="str">
            <v>Showroom - Standard</v>
          </cell>
          <cell r="F123" t="str">
            <v>Audrey Loder, VP</v>
          </cell>
          <cell r="G123" t="str">
            <v>aloder@wilkinsonsupplyco.com</v>
          </cell>
          <cell r="H123" t="str">
            <v>tripp@celerity.com</v>
          </cell>
          <cell r="I123" t="str">
            <v>kevin.sandage@franke.com</v>
          </cell>
        </row>
        <row r="124">
          <cell r="A124" t="str">
            <v>24000-021465</v>
          </cell>
          <cell r="B124" t="str">
            <v>Bella Hardware &amp; Bath</v>
          </cell>
          <cell r="C124" t="str">
            <v>NC</v>
          </cell>
          <cell r="D124" t="str">
            <v>SouthEast</v>
          </cell>
          <cell r="E124" t="str">
            <v>Partner - Basic</v>
          </cell>
          <cell r="F124" t="str">
            <v>Jeffrey Goodridge, Partner/Owner</v>
          </cell>
          <cell r="G124" t="str">
            <v>jeffg@bellahardwareandbath.com</v>
          </cell>
          <cell r="H124" t="str">
            <v>tripp@celerity.com</v>
          </cell>
          <cell r="I124" t="str">
            <v>kevin.sandage@franke.com</v>
          </cell>
        </row>
        <row r="125">
          <cell r="A125" t="str">
            <v>24000-019800</v>
          </cell>
          <cell r="B125" t="str">
            <v>HUBBARD PIPE &amp; SUPPLY INC</v>
          </cell>
          <cell r="C125" t="str">
            <v>NC</v>
          </cell>
          <cell r="D125" t="str">
            <v>SouthEast</v>
          </cell>
          <cell r="E125" t="str">
            <v>Partner - Basic</v>
          </cell>
          <cell r="F125" t="str">
            <v>Tiffany Powles, Manager of Showrooms</v>
          </cell>
          <cell r="G125" t="str">
            <v>tpowles@hubbardpipeandsupply.com</v>
          </cell>
          <cell r="H125" t="str">
            <v>tripp@celerity.com</v>
          </cell>
          <cell r="I125" t="str">
            <v>kevin.sandage@franke.com</v>
          </cell>
        </row>
        <row r="126">
          <cell r="A126" t="str">
            <v>24000-111001</v>
          </cell>
          <cell r="B126" t="str">
            <v>Kabcorp, Inc. DBA Kitchen &amp; Bath Galleries</v>
          </cell>
          <cell r="C126" t="str">
            <v>NC</v>
          </cell>
          <cell r="D126" t="str">
            <v>SouthEast</v>
          </cell>
          <cell r="E126" t="str">
            <v>Partner - Basic</v>
          </cell>
          <cell r="F126" t="str">
            <v>W. Stevenson Jackson, VP - Cabinet &amp; Design Division</v>
          </cell>
          <cell r="G126" t="str">
            <v>stevenj@kandbgalleries.com</v>
          </cell>
          <cell r="H126" t="str">
            <v>tripp@celerity.com</v>
          </cell>
          <cell r="I126" t="str">
            <v>kevin.sandage@franke.com</v>
          </cell>
        </row>
        <row r="127">
          <cell r="A127" t="str">
            <v>24000-924308</v>
          </cell>
          <cell r="B127" t="str">
            <v>Bird Decorative Hardware</v>
          </cell>
          <cell r="C127" t="str">
            <v>SC</v>
          </cell>
          <cell r="D127" t="str">
            <v>SouthEast</v>
          </cell>
          <cell r="E127" t="str">
            <v>Showroom - Standard</v>
          </cell>
          <cell r="F127" t="str">
            <v>Sam Marano, President</v>
          </cell>
          <cell r="G127" t="str">
            <v>samm@birdsalesinc.com</v>
          </cell>
          <cell r="H127" t="str">
            <v>tripp@celerity.com</v>
          </cell>
          <cell r="I127" t="str">
            <v>kevin.sandage@franke.com</v>
          </cell>
        </row>
        <row r="128">
          <cell r="A128" t="str">
            <v>24000-070050</v>
          </cell>
          <cell r="B128" t="str">
            <v>Gateway Supply Co., Inc.</v>
          </cell>
          <cell r="C128" t="str">
            <v>SC</v>
          </cell>
          <cell r="D128" t="str">
            <v>SouthEast</v>
          </cell>
          <cell r="E128" t="str">
            <v>Showroom - Standard</v>
          </cell>
          <cell r="F128" t="str">
            <v>Aimee Garrett, Manager of Showrooms</v>
          </cell>
          <cell r="G128" t="str">
            <v>agarrett@gatewaysupply.net</v>
          </cell>
          <cell r="H128" t="str">
            <v>tripp@celerity.com</v>
          </cell>
          <cell r="I128" t="str">
            <v>kevin.sandage@franke.com</v>
          </cell>
        </row>
        <row r="129">
          <cell r="A129" t="str">
            <v>24000-201461</v>
          </cell>
          <cell r="B129" t="str">
            <v>MOLUFS SUPPLY CO INC</v>
          </cell>
          <cell r="C129" t="str">
            <v>SC</v>
          </cell>
          <cell r="D129" t="str">
            <v>SouthEast</v>
          </cell>
          <cell r="E129" t="str">
            <v>Showroom - Standard</v>
          </cell>
          <cell r="F129" t="str">
            <v>Tony Moluf, President</v>
          </cell>
          <cell r="G129" t="str">
            <v>tmoluf@molufs.com</v>
          </cell>
          <cell r="H129" t="str">
            <v>tripp@celerity.com</v>
          </cell>
          <cell r="I129" t="str">
            <v>kevin.sandage@franke.com</v>
          </cell>
        </row>
        <row r="130">
          <cell r="A130" t="str">
            <v>24000-194836</v>
          </cell>
          <cell r="B130" t="str">
            <v>PROSOURCE - SOUTHEAST</v>
          </cell>
          <cell r="C130" t="str">
            <v>SC</v>
          </cell>
          <cell r="D130" t="str">
            <v>SouthEast</v>
          </cell>
          <cell r="E130" t="str">
            <v>Showroom - Standard</v>
          </cell>
          <cell r="F130" t="str">
            <v>Tonya Martin, Owner</v>
          </cell>
          <cell r="G130" t="str">
            <v>tonyam@prosourcesupply.com</v>
          </cell>
          <cell r="H130" t="str">
            <v>tripp@celerity.com</v>
          </cell>
          <cell r="I130" t="str">
            <v>kevin.sandage@franke.com</v>
          </cell>
        </row>
        <row r="131">
          <cell r="A131" t="str">
            <v>24000-924082</v>
          </cell>
          <cell r="B131" t="str">
            <v>Cregger Company</v>
          </cell>
          <cell r="C131" t="str">
            <v>SC</v>
          </cell>
          <cell r="D131" t="str">
            <v>SouthEast</v>
          </cell>
          <cell r="E131" t="str">
            <v>Showroom - Premier</v>
          </cell>
          <cell r="F131" t="str">
            <v>Morris Cregger</v>
          </cell>
          <cell r="G131" t="str">
            <v>MorrisCregger@creggercompany.com</v>
          </cell>
          <cell r="H131" t="str">
            <v>tripp@celerity.com</v>
          </cell>
          <cell r="I131" t="str">
            <v>kevin.sandage@franke.com</v>
          </cell>
        </row>
        <row r="132">
          <cell r="A132" t="str">
            <v>24000-927611</v>
          </cell>
          <cell r="B132" t="str">
            <v>HERMITAGE LIGHTING GALLERY</v>
          </cell>
          <cell r="C132" t="str">
            <v>TN</v>
          </cell>
          <cell r="D132" t="str">
            <v>SouthEast</v>
          </cell>
          <cell r="E132" t="str">
            <v>Showroom - Premier</v>
          </cell>
          <cell r="F132" t="str">
            <v>Jack Fleischer, Owner</v>
          </cell>
          <cell r="G132" t="str">
            <v>jackf@hlg.com</v>
          </cell>
          <cell r="H132" t="str">
            <v>tripp@celerity.com</v>
          </cell>
          <cell r="I132" t="str">
            <v>kevin.sandage@franke.com</v>
          </cell>
        </row>
        <row r="133">
          <cell r="A133" t="str">
            <v>24000-926496</v>
          </cell>
          <cell r="B133" t="str">
            <v>GRANITE TRANSFORMATIONS KNOXVILLE</v>
          </cell>
          <cell r="C133" t="str">
            <v>TN</v>
          </cell>
          <cell r="D133" t="str">
            <v>SouthEast</v>
          </cell>
          <cell r="E133" t="str">
            <v>Partner - Basic</v>
          </cell>
          <cell r="F133" t="str">
            <v>Patricia Baker, VP</v>
          </cell>
          <cell r="G133" t="str">
            <v>pattib@granitetransformations.com</v>
          </cell>
          <cell r="H133" t="str">
            <v>tripp@celerity.com</v>
          </cell>
          <cell r="I133" t="str">
            <v>kevin.sandage@franke.com</v>
          </cell>
        </row>
        <row r="134">
          <cell r="A134" t="str">
            <v>24000-126076</v>
          </cell>
          <cell r="B134" t="str">
            <v>GRANITE TRANSFORMATIONS NASHVILLE</v>
          </cell>
          <cell r="C134" t="str">
            <v>TN</v>
          </cell>
          <cell r="D134" t="str">
            <v>SouthEast</v>
          </cell>
          <cell r="E134" t="str">
            <v>Partner - Basic</v>
          </cell>
          <cell r="F134" t="str">
            <v>Bret Foster, Owner</v>
          </cell>
          <cell r="G134" t="str">
            <v>bfoster@gtnashville.com</v>
          </cell>
          <cell r="H134" t="str">
            <v>tripp@celerity.com</v>
          </cell>
          <cell r="I134" t="str">
            <v>kevin.sandage@franke.com</v>
          </cell>
        </row>
        <row r="135">
          <cell r="A135" t="str">
            <v>24000-113275</v>
          </cell>
          <cell r="B135" t="str">
            <v>Kenny Pipe &amp; Supply Inc.</v>
          </cell>
          <cell r="C135" t="str">
            <v>TN</v>
          </cell>
          <cell r="D135" t="str">
            <v>SouthEast</v>
          </cell>
          <cell r="E135" t="str">
            <v>Partner - Basic</v>
          </cell>
          <cell r="F135" t="str">
            <v>Anne Jackovich</v>
          </cell>
          <cell r="G135" t="str">
            <v xml:space="preserve">AJackovich@kennycompany.com </v>
          </cell>
          <cell r="H135" t="str">
            <v>tripp@celerity.com</v>
          </cell>
          <cell r="I135" t="str">
            <v>kevin.sandage@franke.com</v>
          </cell>
        </row>
        <row r="136">
          <cell r="A136" t="str">
            <v>24000-180850</v>
          </cell>
          <cell r="B136" t="str">
            <v>RAO Design Studio</v>
          </cell>
          <cell r="C136" t="str">
            <v>GA</v>
          </cell>
          <cell r="D136" t="str">
            <v>SouthEast</v>
          </cell>
          <cell r="E136" t="str">
            <v>Partner Basic</v>
          </cell>
          <cell r="F136" t="str">
            <v>Matthew D. Rao</v>
          </cell>
          <cell r="G136" t="str">
            <v>matthew@raodesignstudio.com</v>
          </cell>
          <cell r="H136" t="str">
            <v>tripp@celerity.com</v>
          </cell>
          <cell r="I136" t="str">
            <v>kevin.sandage@franke.com</v>
          </cell>
        </row>
        <row r="137">
          <cell r="A137" t="str">
            <v>24000-181400</v>
          </cell>
          <cell r="B137" t="str">
            <v>Renaissance Tile &amp; Bath Inc.</v>
          </cell>
          <cell r="C137" t="str">
            <v>GA</v>
          </cell>
          <cell r="D137" t="str">
            <v>SouthEast</v>
          </cell>
          <cell r="E137" t="str">
            <v>Partner Basic</v>
          </cell>
          <cell r="H137" t="str">
            <v>tripp@celerity.com</v>
          </cell>
          <cell r="I137" t="str">
            <v>kevin.sandage@franke.com</v>
          </cell>
        </row>
        <row r="138">
          <cell r="A138" t="str">
            <v>24000-923990</v>
          </cell>
          <cell r="B138" t="str">
            <v>J &amp; J Wholesale Distributors</v>
          </cell>
          <cell r="C138" t="str">
            <v>NC</v>
          </cell>
          <cell r="D138" t="str">
            <v>SouthEast</v>
          </cell>
          <cell r="E138" t="str">
            <v>Showroom - Standard</v>
          </cell>
          <cell r="F138" t="str">
            <v>Jason Carpenter</v>
          </cell>
          <cell r="G138" t="str">
            <v>jcarpenter@jjplumbinginc.com</v>
          </cell>
          <cell r="H138" t="str">
            <v>tripp@celerity.com</v>
          </cell>
          <cell r="I138" t="str">
            <v>kevin.sandage@franke.com</v>
          </cell>
        </row>
        <row r="139">
          <cell r="A139" t="str">
            <v>24000-171974</v>
          </cell>
          <cell r="B139" t="str">
            <v>WT WEAVER &amp; SONS INC</v>
          </cell>
          <cell r="C139" t="str">
            <v>DC</v>
          </cell>
          <cell r="D139" t="str">
            <v>SouthEast</v>
          </cell>
          <cell r="E139" t="str">
            <v>Showroom - Standard</v>
          </cell>
          <cell r="F139" t="str">
            <v>Mike Weaver. Owner</v>
          </cell>
          <cell r="G139" t="str">
            <v>mikew@weaverhardware.com</v>
          </cell>
          <cell r="H139" t="str">
            <v>mphillips@roimkt.com</v>
          </cell>
          <cell r="I139" t="str">
            <v>kevin.sandage@franke.com</v>
          </cell>
        </row>
        <row r="140">
          <cell r="A140" t="str">
            <v>24000-172194</v>
          </cell>
          <cell r="B140" t="str">
            <v>UNION HARDWARE</v>
          </cell>
          <cell r="C140" t="str">
            <v>MD</v>
          </cell>
          <cell r="D140" t="str">
            <v>SouthEast</v>
          </cell>
          <cell r="E140" t="str">
            <v>Showroom - Standard</v>
          </cell>
          <cell r="F140" t="str">
            <v>David Goldberg, Owner</v>
          </cell>
          <cell r="G140" t="str">
            <v>david@unionhardware.com</v>
          </cell>
          <cell r="H140" t="str">
            <v>mphillips@roimkt.com</v>
          </cell>
          <cell r="I140" t="str">
            <v>kevin.sandage@franke.com</v>
          </cell>
        </row>
        <row r="141">
          <cell r="A141" t="str">
            <v>24000-924084</v>
          </cell>
          <cell r="B141" t="str">
            <v>Appliance Builders Wholesalers (ABW)</v>
          </cell>
          <cell r="C141" t="str">
            <v>MD</v>
          </cell>
          <cell r="D141" t="str">
            <v>SouthEast</v>
          </cell>
          <cell r="E141" t="str">
            <v>Distributor - Chrome</v>
          </cell>
          <cell r="F141" t="str">
            <v>Tim Bradyhouse, VP Purchasing</v>
          </cell>
          <cell r="G141" t="str">
            <v>tim.bradyhouse@abwappliances.com</v>
          </cell>
          <cell r="H141" t="str">
            <v>mphillips@roimkt.com</v>
          </cell>
          <cell r="I141" t="str">
            <v>kevin.sandage@franke.com</v>
          </cell>
        </row>
        <row r="142">
          <cell r="A142" t="str">
            <v>24000-927617</v>
          </cell>
          <cell r="B142" t="str">
            <v>MIMOSA KITCHEN &amp; BATH</v>
          </cell>
          <cell r="C142" t="str">
            <v>MD</v>
          </cell>
          <cell r="D142" t="str">
            <v>SouthEast</v>
          </cell>
          <cell r="E142" t="str">
            <v>Partner - Basic</v>
          </cell>
          <cell r="F142" t="str">
            <v>Halil Gozum, Owner</v>
          </cell>
          <cell r="G142" t="str">
            <v>info@mimosakitchenandbath.com</v>
          </cell>
          <cell r="H142" t="str">
            <v>mphillips@roimkt.com</v>
          </cell>
          <cell r="I142" t="str">
            <v>kevin.sandage@franke.com</v>
          </cell>
        </row>
        <row r="143">
          <cell r="A143" t="str">
            <v>24000-151584</v>
          </cell>
          <cell r="B143" t="str">
            <v>NATTY CO - DBA DESIGNER BATH &amp; HARDWARE</v>
          </cell>
          <cell r="C143" t="str">
            <v>MD</v>
          </cell>
          <cell r="D143" t="str">
            <v>SouthEast</v>
          </cell>
          <cell r="E143" t="str">
            <v>Partner - Basic</v>
          </cell>
          <cell r="F143" t="str">
            <v>Karen Brinton, Owner</v>
          </cell>
          <cell r="G143" t="str">
            <v>karen@dbandh.com</v>
          </cell>
          <cell r="H143" t="str">
            <v>mphillips@roimkt.com</v>
          </cell>
          <cell r="I143" t="str">
            <v>kevin.sandage@franke.com</v>
          </cell>
        </row>
        <row r="144">
          <cell r="A144" t="str">
            <v>24000-161301</v>
          </cell>
          <cell r="B144" t="str">
            <v>Plumbing Parts Plus Inc</v>
          </cell>
          <cell r="C144" t="str">
            <v>MD</v>
          </cell>
          <cell r="D144" t="str">
            <v>SouthEast</v>
          </cell>
          <cell r="E144" t="str">
            <v>Partner - Basic</v>
          </cell>
          <cell r="F144" t="str">
            <v>James Nelson</v>
          </cell>
          <cell r="G144" t="str">
            <v>jim@plumbingpartsplus.com</v>
          </cell>
          <cell r="H144" t="str">
            <v>mphillips@roimkt.com</v>
          </cell>
          <cell r="I144" t="str">
            <v>kevin.sandage@franke.com</v>
          </cell>
        </row>
        <row r="145">
          <cell r="A145" t="str">
            <v>24000-142877</v>
          </cell>
          <cell r="B145" t="str">
            <v>SCHUMACHER &amp; SEILER INC</v>
          </cell>
          <cell r="C145" t="str">
            <v>MD</v>
          </cell>
          <cell r="D145" t="str">
            <v>SouthEast</v>
          </cell>
          <cell r="E145" t="str">
            <v>Partner - Basic</v>
          </cell>
          <cell r="F145" t="str">
            <v>James Finck</v>
          </cell>
          <cell r="G145" t="str">
            <v>jfinck@schumacherseiler.com</v>
          </cell>
          <cell r="H145" t="str">
            <v>mphillips@roimkt.com</v>
          </cell>
          <cell r="I145" t="str">
            <v>kevin.sandage@franke.com</v>
          </cell>
        </row>
        <row r="146">
          <cell r="A146" t="str">
            <v>24000-192055</v>
          </cell>
          <cell r="B146" t="str">
            <v>Stuart Kitchens</v>
          </cell>
          <cell r="C146" t="str">
            <v>MD</v>
          </cell>
          <cell r="D146" t="str">
            <v>SouthEast</v>
          </cell>
          <cell r="E146" t="str">
            <v>Partner - Basic</v>
          </cell>
          <cell r="F146" t="str">
            <v>Karen Hoff, General Manager of Operations</v>
          </cell>
          <cell r="G146" t="str">
            <v>k.hoff@stuartkitchens.com</v>
          </cell>
          <cell r="H146" t="str">
            <v>mphillips@roimkt.com</v>
          </cell>
          <cell r="I146" t="str">
            <v>kevin.sandage@franke.com</v>
          </cell>
        </row>
        <row r="147">
          <cell r="A147" t="str">
            <v>24000-230285</v>
          </cell>
          <cell r="B147" t="str">
            <v>Walterworks Hardware, LLC.</v>
          </cell>
          <cell r="C147" t="str">
            <v>MD</v>
          </cell>
          <cell r="D147" t="str">
            <v>SouthEast</v>
          </cell>
          <cell r="E147" t="str">
            <v>Partner - Basic</v>
          </cell>
          <cell r="F147" t="str">
            <v>Walter Neese</v>
          </cell>
          <cell r="G147" t="str">
            <v>walt@walterworks.com</v>
          </cell>
          <cell r="H147" t="str">
            <v>mphillips@roimkt.com</v>
          </cell>
          <cell r="I147" t="str">
            <v>kevin.sandage@franke.com</v>
          </cell>
        </row>
        <row r="148">
          <cell r="A148" t="str">
            <v>24000-926275</v>
          </cell>
          <cell r="B148" t="str">
            <v>DULLES KITCHEN &amp; BATH JOHAN SAYGI</v>
          </cell>
          <cell r="C148" t="str">
            <v>VA</v>
          </cell>
          <cell r="D148" t="str">
            <v>SouthEast</v>
          </cell>
          <cell r="E148" t="str">
            <v>Partner - Basic</v>
          </cell>
          <cell r="F148" t="str">
            <v>Johan Soygi, Owner</v>
          </cell>
          <cell r="G148" t="str">
            <v>johan@dulleskitchenandbath.com</v>
          </cell>
          <cell r="H148" t="str">
            <v>mphillips@roimkt.com</v>
          </cell>
          <cell r="I148" t="str">
            <v>kevin.sandage@franke.com</v>
          </cell>
        </row>
        <row r="149">
          <cell r="A149" t="str">
            <v>24000-925131</v>
          </cell>
          <cell r="B149" t="str">
            <v>Stona, LLC</v>
          </cell>
          <cell r="C149" t="str">
            <v>DC</v>
          </cell>
          <cell r="D149" t="str">
            <v>SouthEast</v>
          </cell>
          <cell r="E149" t="str">
            <v>Partner Basic</v>
          </cell>
          <cell r="F149" t="str">
            <v>Mert Bakan</v>
          </cell>
          <cell r="G149" t="str">
            <v>mertbakan@stona.com</v>
          </cell>
          <cell r="H149" t="str">
            <v>mphillips@roimkt.com</v>
          </cell>
          <cell r="I149" t="str">
            <v>kevin.sandage@franke.com</v>
          </cell>
        </row>
        <row r="150">
          <cell r="A150" t="str">
            <v>24000-100625</v>
          </cell>
          <cell r="B150" t="str">
            <v>Jennifer Gilmer Kitchen &amp; Bath</v>
          </cell>
          <cell r="C150" t="str">
            <v>MD</v>
          </cell>
          <cell r="D150" t="str">
            <v>SouthEast</v>
          </cell>
          <cell r="E150" t="str">
            <v>Partner Basic</v>
          </cell>
          <cell r="F150" t="str">
            <v>Jennifer Gilmer</v>
          </cell>
          <cell r="G150" t="str">
            <v>jgilmer@gilmerkitchens.com</v>
          </cell>
          <cell r="H150" t="str">
            <v>mphillips@roimkt.com</v>
          </cell>
          <cell r="I150" t="str">
            <v>kevin.sandage@franke.com</v>
          </cell>
        </row>
        <row r="151">
          <cell r="A151" t="str">
            <v>24000-126075</v>
          </cell>
          <cell r="B151" t="str">
            <v>NEXT DAY CABINETS OF VA</v>
          </cell>
          <cell r="C151" t="str">
            <v>VA</v>
          </cell>
          <cell r="D151" t="str">
            <v>SouthEast</v>
          </cell>
          <cell r="E151" t="str">
            <v>Showroom - Standard</v>
          </cell>
          <cell r="H151" t="str">
            <v>mphillips@roimkt.com</v>
          </cell>
          <cell r="I151" t="str">
            <v>kevin.sandage@franke.com</v>
          </cell>
        </row>
        <row r="152">
          <cell r="A152" t="str">
            <v>24000-187977</v>
          </cell>
          <cell r="B152" t="str">
            <v>PLUMBING PLACE, THE</v>
          </cell>
          <cell r="C152" t="str">
            <v>FL</v>
          </cell>
          <cell r="D152" t="str">
            <v>SouthEast</v>
          </cell>
          <cell r="E152" t="str">
            <v>Showroom - Standard</v>
          </cell>
          <cell r="F152" t="str">
            <v>John Smithman, President</v>
          </cell>
          <cell r="G152" t="str">
            <v>john@theplumbingplace.com</v>
          </cell>
          <cell r="H152" t="str">
            <v>kevin.sandage@franke.com</v>
          </cell>
          <cell r="I152" t="str">
            <v>kevin.sandage@franke.com</v>
          </cell>
        </row>
        <row r="153">
          <cell r="A153" t="str">
            <v>24000-928122</v>
          </cell>
          <cell r="B153" t="str">
            <v>PROSOURCE OF JACKSONVILLE</v>
          </cell>
          <cell r="C153" t="str">
            <v>FL</v>
          </cell>
          <cell r="D153" t="str">
            <v>SouthEast</v>
          </cell>
          <cell r="E153" t="str">
            <v>Showroom - Standard</v>
          </cell>
          <cell r="F153" t="str">
            <v>Timothy Doughtry, Showrooom Manager</v>
          </cell>
          <cell r="G153" t="str">
            <v>tdoughtry@psflooring.com</v>
          </cell>
          <cell r="H153" t="str">
            <v>kevin.sandage@franke.com</v>
          </cell>
          <cell r="I153" t="str">
            <v>kevin.sandage@franke.com</v>
          </cell>
        </row>
        <row r="154">
          <cell r="A154" t="str">
            <v>24000-023408</v>
          </cell>
          <cell r="B154" t="str">
            <v>Hydrologic Distribution Co.</v>
          </cell>
          <cell r="C154" t="str">
            <v>FL</v>
          </cell>
          <cell r="D154" t="str">
            <v>SouthEast</v>
          </cell>
          <cell r="E154" t="str">
            <v>Showroom - Premier</v>
          </cell>
          <cell r="F154" t="str">
            <v>Ryan Whitehurst, Purchasing</v>
          </cell>
          <cell r="G154" t="str">
            <v>ryanw@hydrodc.com</v>
          </cell>
          <cell r="H154" t="str">
            <v>kevin.sandage@franke.com</v>
          </cell>
          <cell r="I154" t="str">
            <v>kevin.sandage@franke.com</v>
          </cell>
        </row>
        <row r="155">
          <cell r="A155" t="str">
            <v>24000-926011</v>
          </cell>
          <cell r="B155" t="str">
            <v>NAPLES PLUMBING GALLERY, INC. DBA NAPLES PLUMBING STUDIO</v>
          </cell>
          <cell r="C155" t="str">
            <v>FL</v>
          </cell>
          <cell r="D155" t="str">
            <v>SouthEast</v>
          </cell>
          <cell r="E155" t="str">
            <v>Showroom - Premier</v>
          </cell>
          <cell r="F155" t="str">
            <v>Lisa Roosevelt, President</v>
          </cell>
          <cell r="G155" t="str">
            <v>LISA@naplesplumbingstudio.com</v>
          </cell>
          <cell r="H155" t="str">
            <v>kevin.sandage@franke.com</v>
          </cell>
          <cell r="I155" t="str">
            <v>kevin.sandage@franke.com</v>
          </cell>
        </row>
        <row r="156">
          <cell r="A156" t="str">
            <v>24000-032400</v>
          </cell>
          <cell r="B156" t="str">
            <v>Cobblestone Court, Inc.</v>
          </cell>
          <cell r="C156" t="str">
            <v>FL</v>
          </cell>
          <cell r="D156" t="str">
            <v>SouthEast</v>
          </cell>
          <cell r="E156" t="str">
            <v>Partner - Basic</v>
          </cell>
          <cell r="F156" t="str">
            <v>Mellisa Allen</v>
          </cell>
          <cell r="G156" t="str">
            <v>cobcourt@aol.com</v>
          </cell>
          <cell r="H156" t="str">
            <v>kevin.sandage@franke.com</v>
          </cell>
          <cell r="I156" t="str">
            <v>kevin.sandage@franke.com</v>
          </cell>
        </row>
        <row r="157">
          <cell r="A157" t="str">
            <v>24000-081100</v>
          </cell>
          <cell r="B157" t="str">
            <v>Hills Showcase of Fine Plumbing aka Bob Hill Inc.</v>
          </cell>
          <cell r="C157" t="str">
            <v>FL</v>
          </cell>
          <cell r="D157" t="str">
            <v>SouthEast</v>
          </cell>
          <cell r="E157" t="str">
            <v>Showroom - Standard</v>
          </cell>
          <cell r="F157" t="str">
            <v>Robert Hill, Owner</v>
          </cell>
          <cell r="G157" t="str">
            <v>rob@hillshowcase.com</v>
          </cell>
          <cell r="H157" t="str">
            <v>kevin.sandage@franke.com</v>
          </cell>
          <cell r="I157" t="str">
            <v>kevin.sandage@franke.com</v>
          </cell>
        </row>
        <row r="158">
          <cell r="A158" t="str">
            <v>24000-165784</v>
          </cell>
          <cell r="B158" t="str">
            <v>PINNACLE EXPRESS</v>
          </cell>
          <cell r="C158" t="str">
            <v>FL</v>
          </cell>
          <cell r="D158" t="str">
            <v>SouthEast</v>
          </cell>
          <cell r="E158" t="str">
            <v>Distributor - Diamond</v>
          </cell>
          <cell r="F158" t="str">
            <v>David Savant, Executive VP &amp; COO</v>
          </cell>
          <cell r="G158" t="str">
            <v>DSavant@pinnaclesalesgroup.com</v>
          </cell>
          <cell r="H158" t="str">
            <v>kevin.sandage@franke.com</v>
          </cell>
          <cell r="I158" t="str">
            <v>kevin.sandage@franke.com</v>
          </cell>
        </row>
        <row r="159">
          <cell r="A159" t="str">
            <v>24000-012590</v>
          </cell>
          <cell r="B159" t="str">
            <v>Artistic Cabinetry of Naples</v>
          </cell>
          <cell r="C159" t="str">
            <v>FL</v>
          </cell>
          <cell r="D159" t="str">
            <v>SouthEast</v>
          </cell>
          <cell r="E159" t="str">
            <v>Showroom - Standard</v>
          </cell>
          <cell r="F159" t="str">
            <v>Mark Stern, Operations Manager</v>
          </cell>
          <cell r="G159" t="str">
            <v>MarkS@coastal-home.com</v>
          </cell>
          <cell r="H159" t="str">
            <v>kevin.sandage@franke.com</v>
          </cell>
          <cell r="I159" t="str">
            <v>kevin.sandage@franke.com</v>
          </cell>
        </row>
        <row r="160">
          <cell r="A160" t="str">
            <v>24000-160801</v>
          </cell>
          <cell r="B160" t="str">
            <v>Park Supply Company</v>
          </cell>
          <cell r="C160" t="str">
            <v>AL</v>
          </cell>
          <cell r="D160" t="str">
            <v>SouthEast</v>
          </cell>
          <cell r="E160" t="str">
            <v>Partner Basic</v>
          </cell>
          <cell r="F160" t="str">
            <v>Rusty Dinwiddie</v>
          </cell>
          <cell r="G160" t="str">
            <v>RustyD@parksupplycompany.com</v>
          </cell>
          <cell r="H160" t="str">
            <v>kevin.sandage@franke.com</v>
          </cell>
          <cell r="I160" t="str">
            <v>kevin.sandage@franke.com</v>
          </cell>
        </row>
        <row r="161">
          <cell r="A161" t="str">
            <v>24000-012105</v>
          </cell>
          <cell r="B161" t="str">
            <v>Architectural Elegance Inc.</v>
          </cell>
          <cell r="C161" t="str">
            <v>FL</v>
          </cell>
          <cell r="D161" t="str">
            <v>SouthEast</v>
          </cell>
          <cell r="E161" t="str">
            <v>Partner Basic</v>
          </cell>
          <cell r="F161" t="str">
            <v>Wayne Forehand</v>
          </cell>
          <cell r="G161" t="str">
            <v>wayne@architecturalelegance.com</v>
          </cell>
          <cell r="H161" t="str">
            <v>kevin.sandage@franke.com</v>
          </cell>
          <cell r="I161" t="str">
            <v>kevin.sandage@franke.com</v>
          </cell>
        </row>
        <row r="162">
          <cell r="A162" t="str">
            <v>24000-081075</v>
          </cell>
          <cell r="B162" t="str">
            <v>Hill's Showcase of Dsgr. Plbg.</v>
          </cell>
          <cell r="C162" t="str">
            <v>FL</v>
          </cell>
          <cell r="D162" t="str">
            <v>SouthEast</v>
          </cell>
          <cell r="E162" t="str">
            <v>Showroom - Standard</v>
          </cell>
          <cell r="F162" t="str">
            <v>Robert Hill, Owner</v>
          </cell>
          <cell r="G162" t="str">
            <v>rob@hillshowcase.com</v>
          </cell>
          <cell r="H162" t="str">
            <v>kevin.sandage@franke.com</v>
          </cell>
          <cell r="I162" t="str">
            <v>kevin.sandage@franke.com</v>
          </cell>
        </row>
        <row r="163">
          <cell r="A163" t="str">
            <v>24000-202050</v>
          </cell>
          <cell r="B163" t="str">
            <v>Hollingsworth Dec. Plumbing</v>
          </cell>
          <cell r="C163" t="str">
            <v>FL</v>
          </cell>
          <cell r="D163" t="str">
            <v>SouthEast</v>
          </cell>
          <cell r="E163" t="str">
            <v>Showroom - Standard</v>
          </cell>
          <cell r="F163" t="str">
            <v>Worth Turner</v>
          </cell>
          <cell r="G163" t="str">
            <v>worth@hollingsworthshowroom.com</v>
          </cell>
          <cell r="H163" t="str">
            <v>kevin.sandage@franke.com</v>
          </cell>
          <cell r="I163" t="str">
            <v>kevin.sandage@franke.com</v>
          </cell>
        </row>
        <row r="164">
          <cell r="A164" t="str">
            <v>24000-927670</v>
          </cell>
          <cell r="B164" t="str">
            <v>Importadora Electromecanica SA</v>
          </cell>
          <cell r="C164" t="str">
            <v>FL</v>
          </cell>
          <cell r="D164" t="str">
            <v>SouthEast</v>
          </cell>
          <cell r="E164" t="str">
            <v>Showroom - Standard</v>
          </cell>
          <cell r="F164" t="str">
            <v>Joey Cohen</v>
          </cell>
          <cell r="G164" t="str">
            <v>jcohen@elmec.net</v>
          </cell>
          <cell r="H164" t="str">
            <v>kevin.sandage@franke.com</v>
          </cell>
          <cell r="I164" t="str">
            <v>kevin.sandage@franke.com</v>
          </cell>
        </row>
        <row r="165">
          <cell r="A165" t="str">
            <v>24000-928266</v>
          </cell>
          <cell r="B165" t="str">
            <v>MONARK PREMIUM APPLIANCE-SOUTHEAST</v>
          </cell>
          <cell r="C165" t="str">
            <v>FL</v>
          </cell>
          <cell r="D165" t="str">
            <v>SouthEast</v>
          </cell>
          <cell r="E165" t="str">
            <v>Showroom - Standard</v>
          </cell>
          <cell r="H165" t="str">
            <v>kevin.sandage@franke.com</v>
          </cell>
          <cell r="I165" t="str">
            <v>kevin.sandage@franke.com</v>
          </cell>
        </row>
        <row r="166">
          <cell r="A166" t="str">
            <v>24000-928119</v>
          </cell>
          <cell r="B166" t="str">
            <v>PROSOURCE OF ORLANDO</v>
          </cell>
          <cell r="C166" t="str">
            <v>FL</v>
          </cell>
          <cell r="D166" t="str">
            <v>SouthEast</v>
          </cell>
          <cell r="E166" t="str">
            <v>Showroom - Standard</v>
          </cell>
          <cell r="F166" t="str">
            <v>Van Conner, Showroom Mgr</v>
          </cell>
          <cell r="G166" t="str">
            <v>vconner@psflooring.com</v>
          </cell>
          <cell r="H166" t="str">
            <v>kevin.sandage@franke.com</v>
          </cell>
          <cell r="I166" t="str">
            <v>kevin.sandage@franke.com</v>
          </cell>
        </row>
        <row r="167">
          <cell r="A167" t="str">
            <v>24000-928121</v>
          </cell>
          <cell r="B167" t="str">
            <v>PROSOURCE OF PINELLAS</v>
          </cell>
          <cell r="C167" t="str">
            <v>FL</v>
          </cell>
          <cell r="D167" t="str">
            <v>SouthEast</v>
          </cell>
          <cell r="E167" t="str">
            <v>Showroom - Standard</v>
          </cell>
          <cell r="F167" t="str">
            <v>Richard Johnson, Showroom Mgr</v>
          </cell>
          <cell r="G167" t="str">
            <v>rjohnson@psflooring.com</v>
          </cell>
          <cell r="H167" t="str">
            <v>kevin.sandage@franke.com</v>
          </cell>
          <cell r="I167" t="str">
            <v>kevin.sandage@franke.com</v>
          </cell>
        </row>
        <row r="168">
          <cell r="A168" t="str">
            <v>24000-191550</v>
          </cell>
          <cell r="B168" t="str">
            <v>Southern Pipe &amp; Supply Inc. Corporate Offices</v>
          </cell>
          <cell r="C168" t="str">
            <v>MS</v>
          </cell>
          <cell r="D168" t="str">
            <v>SouthEast</v>
          </cell>
          <cell r="E168" t="str">
            <v>Showroom - Standard</v>
          </cell>
          <cell r="H168" t="str">
            <v>kevin.sandage@franke.com</v>
          </cell>
          <cell r="I168" t="str">
            <v>kevin.sandage@franke.com</v>
          </cell>
        </row>
        <row r="169">
          <cell r="A169" t="str">
            <v>24000-191215</v>
          </cell>
          <cell r="B169" t="str">
            <v>Snaidero USA / Florida</v>
          </cell>
          <cell r="C169" t="str">
            <v>FL</v>
          </cell>
          <cell r="D169" t="str">
            <v>SouthEast</v>
          </cell>
          <cell r="E169" t="str">
            <v>Partner - Basic</v>
          </cell>
          <cell r="H169" t="str">
            <v>jessica.martinez@franke.com</v>
          </cell>
          <cell r="I169" t="str">
            <v>kevin.sandage@franke.com</v>
          </cell>
        </row>
        <row r="170">
          <cell r="A170" t="str">
            <v>24000-013000</v>
          </cell>
          <cell r="B170" t="str">
            <v>Action Supply Co.</v>
          </cell>
          <cell r="C170" t="str">
            <v>FL</v>
          </cell>
          <cell r="D170" t="str">
            <v>SouthEast</v>
          </cell>
          <cell r="E170" t="str">
            <v>Showroom - Standard</v>
          </cell>
          <cell r="F170" t="str">
            <v>Justin Berke</v>
          </cell>
          <cell r="G170" t="str">
            <v>robert@actionsupply.com</v>
          </cell>
          <cell r="H170" t="str">
            <v>jessica.martinez@franke.com</v>
          </cell>
          <cell r="I170" t="str">
            <v>kevin.sandage@franke.com</v>
          </cell>
        </row>
        <row r="171">
          <cell r="A171" t="str">
            <v>24000-242882</v>
          </cell>
          <cell r="B171" t="str">
            <v>DECORATORS PLUMBING</v>
          </cell>
          <cell r="C171" t="str">
            <v>FL</v>
          </cell>
          <cell r="D171" t="str">
            <v>SouthEast</v>
          </cell>
          <cell r="E171" t="str">
            <v>Showroom - Standard</v>
          </cell>
          <cell r="F171" t="str">
            <v>Jeffrey Guanche, Sales</v>
          </cell>
          <cell r="G171" t="str">
            <v>jeff@decoratorsplumbing.com</v>
          </cell>
          <cell r="H171" t="str">
            <v>jessica.martinez@franke.com</v>
          </cell>
          <cell r="I171" t="str">
            <v>kevin.sandage@franke.com</v>
          </cell>
        </row>
        <row r="172">
          <cell r="A172" t="str">
            <v>24000-017471</v>
          </cell>
          <cell r="B172" t="str">
            <v>EUROPEAN SINK OUTLET OF FL</v>
          </cell>
          <cell r="C172" t="str">
            <v>FL</v>
          </cell>
          <cell r="D172" t="str">
            <v>SouthEast</v>
          </cell>
          <cell r="E172" t="str">
            <v>Showroom - Standard</v>
          </cell>
          <cell r="F172" t="str">
            <v>Bruce Albe, Owner</v>
          </cell>
          <cell r="G172" t="str">
            <v>sinkoutlet@bellsouth.net</v>
          </cell>
          <cell r="H172" t="str">
            <v>jessica.martinez@franke.com</v>
          </cell>
          <cell r="I172" t="str">
            <v>kevin.sandage@franke.com</v>
          </cell>
        </row>
        <row r="173">
          <cell r="A173" t="str">
            <v>24000-927612</v>
          </cell>
          <cell r="B173" t="str">
            <v>HomExpo</v>
          </cell>
          <cell r="C173" t="str">
            <v>FL</v>
          </cell>
          <cell r="D173" t="str">
            <v>SouthEast</v>
          </cell>
          <cell r="E173" t="str">
            <v>Showroom - Standard</v>
          </cell>
          <cell r="F173" t="str">
            <v>Gegam Kalashyan, Owner</v>
          </cell>
          <cell r="G173" t="str">
            <v>homexpomiami@gmail.com</v>
          </cell>
          <cell r="H173" t="str">
            <v>jessica.martinez@franke.com</v>
          </cell>
          <cell r="I173" t="str">
            <v>kevin.sandage@franke.com</v>
          </cell>
        </row>
        <row r="174">
          <cell r="A174" t="str">
            <v>24000-160810</v>
          </cell>
          <cell r="B174" t="str">
            <v>Miami Home Centers DBA: Ace Kitchen &amp; Bath</v>
          </cell>
          <cell r="C174" t="str">
            <v>FL</v>
          </cell>
          <cell r="D174" t="str">
            <v>SouthEast</v>
          </cell>
          <cell r="E174" t="str">
            <v>Showroom - Standard</v>
          </cell>
          <cell r="F174" t="str">
            <v>Eduardo Blasco, Showroom Director</v>
          </cell>
          <cell r="G174" t="str">
            <v>eddyb@miamihomecenters.com</v>
          </cell>
          <cell r="H174" t="str">
            <v>jessica.martinez@franke.com</v>
          </cell>
          <cell r="I174" t="str">
            <v>kevin.sandage@franke.com</v>
          </cell>
        </row>
        <row r="175">
          <cell r="A175" t="str">
            <v>24000-024558</v>
          </cell>
          <cell r="B175" t="str">
            <v>MILLERS FINE DECORATIVE HARDWARE</v>
          </cell>
          <cell r="C175" t="str">
            <v>FL</v>
          </cell>
          <cell r="D175" t="str">
            <v>SouthEast</v>
          </cell>
          <cell r="E175" t="str">
            <v>Showroom - Standard</v>
          </cell>
          <cell r="F175" t="str">
            <v>Victoria Pfeil, President</v>
          </cell>
          <cell r="G175" t="str">
            <v>vicki@millershardware.com</v>
          </cell>
          <cell r="H175" t="str">
            <v>jessica.martinez@franke.com</v>
          </cell>
          <cell r="I175" t="str">
            <v>kevin.sandage@franke.com</v>
          </cell>
        </row>
        <row r="176">
          <cell r="A176" t="str">
            <v>24000-928126</v>
          </cell>
          <cell r="B176" t="str">
            <v>USA KITCHEN GALLERY, INC.</v>
          </cell>
          <cell r="C176" t="str">
            <v>FL</v>
          </cell>
          <cell r="D176" t="str">
            <v>SouthEast</v>
          </cell>
          <cell r="E176" t="str">
            <v>Showroom - Standard</v>
          </cell>
          <cell r="F176" t="str">
            <v>Frank Cabrera, President</v>
          </cell>
          <cell r="G176" t="str">
            <v>frank@usafkb.com</v>
          </cell>
          <cell r="H176" t="str">
            <v>jessica.martinez@franke.com</v>
          </cell>
          <cell r="I176" t="str">
            <v>kevin.sandage@franke.com</v>
          </cell>
        </row>
        <row r="177">
          <cell r="A177" t="str">
            <v>24000-011400</v>
          </cell>
          <cell r="B177" t="str">
            <v>Allied Home Improvement, Allied Kitchen &amp; Bath</v>
          </cell>
          <cell r="C177" t="str">
            <v>FL</v>
          </cell>
          <cell r="D177" t="str">
            <v>SouthEast</v>
          </cell>
          <cell r="E177" t="str">
            <v>Showroom - Premier</v>
          </cell>
          <cell r="F177" t="str">
            <v>Scott Coldren, CFO</v>
          </cell>
          <cell r="G177" t="str">
            <v>debby@alliedkitchenandbath.com</v>
          </cell>
          <cell r="H177" t="str">
            <v>jessica.martinez@franke.com</v>
          </cell>
          <cell r="I177" t="str">
            <v>kevin.sandage@franke.com</v>
          </cell>
        </row>
        <row r="178">
          <cell r="A178" t="str">
            <v>24000-927703</v>
          </cell>
          <cell r="B178" t="str">
            <v>BELLS APPLIANCE OF CORAL GABLES INC.</v>
          </cell>
          <cell r="C178" t="str">
            <v>FL</v>
          </cell>
          <cell r="D178" t="str">
            <v>SouthEast</v>
          </cell>
          <cell r="E178" t="str">
            <v>Showroom - Premier</v>
          </cell>
          <cell r="F178" t="str">
            <v>William Caban, President</v>
          </cell>
          <cell r="G178" t="str">
            <v>william@bellsappliances.com</v>
          </cell>
          <cell r="H178" t="str">
            <v>jessica.martinez@franke.com</v>
          </cell>
          <cell r="I178" t="str">
            <v>kevin.sandage@franke.com</v>
          </cell>
        </row>
        <row r="179">
          <cell r="A179" t="str">
            <v>24000-060600</v>
          </cell>
          <cell r="B179" t="str">
            <v>Farrey's Wholesale Hdwe</v>
          </cell>
          <cell r="C179" t="str">
            <v>FL</v>
          </cell>
          <cell r="D179" t="str">
            <v>SouthEast</v>
          </cell>
          <cell r="E179" t="str">
            <v>Showroom - Premier</v>
          </cell>
          <cell r="F179" t="str">
            <v>Robert Paulson, Manager</v>
          </cell>
          <cell r="G179" t="str">
            <v>bob.paulsen@farreys.com</v>
          </cell>
          <cell r="H179" t="str">
            <v>jessica.martinez@franke.com</v>
          </cell>
          <cell r="I179" t="str">
            <v>kevin.sandage@franke.com</v>
          </cell>
        </row>
        <row r="180">
          <cell r="A180" t="str">
            <v>24000-925838</v>
          </cell>
          <cell r="B180" t="str">
            <v>MIAMI DESIGN CENTER</v>
          </cell>
          <cell r="C180" t="str">
            <v>FL</v>
          </cell>
          <cell r="D180" t="str">
            <v>SouthEast</v>
          </cell>
          <cell r="E180" t="str">
            <v>Showroom - Standard</v>
          </cell>
          <cell r="F180" t="str">
            <v>Nico</v>
          </cell>
          <cell r="H180" t="str">
            <v>jessica.martinez@franke.com</v>
          </cell>
          <cell r="I180" t="str">
            <v>kevin.sandage@franke.com</v>
          </cell>
        </row>
        <row r="181">
          <cell r="A181" t="str">
            <v>24000-017480</v>
          </cell>
          <cell r="B181" t="str">
            <v>EUROPEAN KITCHEN SINK OUTLET</v>
          </cell>
          <cell r="C181" t="str">
            <v>FL</v>
          </cell>
          <cell r="D181" t="str">
            <v>SouthEast</v>
          </cell>
          <cell r="E181" t="str">
            <v>Showroom - Elite</v>
          </cell>
          <cell r="F181" t="str">
            <v>Jon Campion, Owner</v>
          </cell>
          <cell r="G181" t="str">
            <v xml:space="preserve">EUROPEANKITCHENS@gmail.com </v>
          </cell>
          <cell r="H181" t="str">
            <v>jessica.martinez@franke.com</v>
          </cell>
          <cell r="I181" t="str">
            <v>kevin.sandage@franke.com</v>
          </cell>
        </row>
        <row r="182">
          <cell r="A182" t="str">
            <v>24000-021102</v>
          </cell>
          <cell r="B182" t="str">
            <v>Bathrooms Unique Inc</v>
          </cell>
          <cell r="C182" t="str">
            <v>FL</v>
          </cell>
          <cell r="D182" t="str">
            <v>SouthEast</v>
          </cell>
          <cell r="E182" t="str">
            <v>Partner - Basic</v>
          </cell>
          <cell r="F182" t="str">
            <v>Rick Concepcion, Owner</v>
          </cell>
          <cell r="G182" t="str">
            <v>rick@bathroomsunique.net</v>
          </cell>
          <cell r="H182" t="str">
            <v>jessica.martinez@franke.com</v>
          </cell>
          <cell r="I182" t="str">
            <v>kevin.sandage@franke.com</v>
          </cell>
        </row>
        <row r="183">
          <cell r="A183" t="str">
            <v>24000-016192</v>
          </cell>
          <cell r="B183" t="str">
            <v>CENTURY WHOLESALE PLBG</v>
          </cell>
          <cell r="C183" t="str">
            <v>FL</v>
          </cell>
          <cell r="D183" t="str">
            <v>SouthEast</v>
          </cell>
          <cell r="E183" t="str">
            <v>Partner - Basic</v>
          </cell>
          <cell r="F183" t="str">
            <v>Carlos Pino, President</v>
          </cell>
          <cell r="G183" t="str">
            <v>gume@centurywholesale.us</v>
          </cell>
          <cell r="H183" t="str">
            <v>jessica.martinez@franke.com</v>
          </cell>
          <cell r="I183" t="str">
            <v>kevin.sandage@franke.com</v>
          </cell>
        </row>
        <row r="184">
          <cell r="A184" t="str">
            <v>24000-033000</v>
          </cell>
          <cell r="B184" t="str">
            <v>Coral Gables Kitchen &amp; Bath</v>
          </cell>
          <cell r="C184" t="str">
            <v>FL</v>
          </cell>
          <cell r="D184" t="str">
            <v>SouthEast</v>
          </cell>
          <cell r="E184" t="str">
            <v>Partner - Basic</v>
          </cell>
          <cell r="F184" t="str">
            <v>Ibrahim Guzman</v>
          </cell>
          <cell r="G184" t="str">
            <v>parts@coralgablesplumbing.com</v>
          </cell>
          <cell r="H184" t="str">
            <v>jessica.martinez@franke.com</v>
          </cell>
          <cell r="I184" t="str">
            <v>kevin.sandage@franke.com</v>
          </cell>
        </row>
        <row r="185">
          <cell r="A185" t="str">
            <v>24000-927702</v>
          </cell>
          <cell r="B185" t="str">
            <v>CORAL GABLES PLUMBING</v>
          </cell>
          <cell r="C185" t="str">
            <v>FL</v>
          </cell>
          <cell r="D185" t="str">
            <v>SouthEast</v>
          </cell>
          <cell r="E185" t="str">
            <v>Partner - Basic</v>
          </cell>
          <cell r="F185" t="str">
            <v>Brandon Swanson, Manager</v>
          </cell>
          <cell r="G185" t="str">
            <v>brandon@coralgablesplumbing.com</v>
          </cell>
          <cell r="H185" t="str">
            <v>jessica.martinez@franke.com</v>
          </cell>
          <cell r="I185" t="str">
            <v>kevin.sandage@franke.com</v>
          </cell>
        </row>
        <row r="186">
          <cell r="A186" t="str">
            <v>24000-041700</v>
          </cell>
          <cell r="B186" t="str">
            <v>Designers Plumbing &amp; Hardware</v>
          </cell>
          <cell r="C186" t="str">
            <v>FL</v>
          </cell>
          <cell r="D186" t="str">
            <v>SouthEast</v>
          </cell>
          <cell r="E186" t="str">
            <v>Partner - Basic</v>
          </cell>
          <cell r="F186" t="str">
            <v>Ada Aldana (owner)</v>
          </cell>
          <cell r="G186" t="str">
            <v>sdphweb@gmail.com</v>
          </cell>
          <cell r="H186" t="str">
            <v>jessica.martinez@franke.com</v>
          </cell>
          <cell r="I186" t="str">
            <v>kevin.sandage@franke.com</v>
          </cell>
        </row>
        <row r="187">
          <cell r="A187" t="str">
            <v>24000-060750</v>
          </cell>
          <cell r="B187" t="str">
            <v>Faucets, Sinks, Etc DBA Acqua Decor</v>
          </cell>
          <cell r="C187" t="str">
            <v>FL</v>
          </cell>
          <cell r="D187" t="str">
            <v>SouthEast</v>
          </cell>
          <cell r="E187" t="str">
            <v>Partner - Basic</v>
          </cell>
          <cell r="F187" t="str">
            <v xml:space="preserve">Caroline Trelles, VP </v>
          </cell>
          <cell r="H187" t="str">
            <v>jessica.martinez@franke.com</v>
          </cell>
          <cell r="I187" t="str">
            <v>kevin.sandage@franke.com</v>
          </cell>
        </row>
        <row r="188">
          <cell r="A188" t="str">
            <v>24000-236942</v>
          </cell>
          <cell r="B188" t="str">
            <v>GUILLENS ENTERPRISE</v>
          </cell>
          <cell r="C188" t="str">
            <v>FL</v>
          </cell>
          <cell r="D188" t="str">
            <v>SouthEast</v>
          </cell>
          <cell r="E188" t="str">
            <v>Partner - Basic</v>
          </cell>
          <cell r="F188" t="str">
            <v>Verónica Guillen Simon, VP</v>
          </cell>
          <cell r="H188" t="str">
            <v>jessica.martinez@franke.com</v>
          </cell>
          <cell r="I188" t="str">
            <v>kevin.sandage@franke.com</v>
          </cell>
        </row>
        <row r="189">
          <cell r="A189" t="str">
            <v>24000-927764</v>
          </cell>
          <cell r="B189" t="str">
            <v>JL HOME PROJECTS</v>
          </cell>
          <cell r="C189" t="str">
            <v>FL</v>
          </cell>
          <cell r="D189" t="str">
            <v>SouthEast</v>
          </cell>
          <cell r="E189" t="str">
            <v>Partner - Basic</v>
          </cell>
          <cell r="F189" t="str">
            <v>Juliano Scherba, Owner</v>
          </cell>
          <cell r="G189" t="str">
            <v>juliano@jlprojects.com</v>
          </cell>
          <cell r="H189" t="str">
            <v>jessica.martinez@franke.com</v>
          </cell>
          <cell r="I189" t="str">
            <v>kevin.sandage@franke.com</v>
          </cell>
        </row>
        <row r="190">
          <cell r="A190" t="str">
            <v>24000-130905</v>
          </cell>
          <cell r="B190" t="str">
            <v>Millers Elegant Hardware LLC</v>
          </cell>
          <cell r="C190" t="str">
            <v>FL</v>
          </cell>
          <cell r="D190" t="str">
            <v>SouthEast</v>
          </cell>
          <cell r="E190" t="str">
            <v>Showroom - Standard</v>
          </cell>
          <cell r="F190" t="str">
            <v>Debbie Miller, Owner</v>
          </cell>
          <cell r="G190" t="str">
            <v>debbie@eleganthardware.com</v>
          </cell>
          <cell r="H190" t="str">
            <v>jessica.martinez@franke.com</v>
          </cell>
          <cell r="I190" t="str">
            <v>kevin.sandage@franke.com</v>
          </cell>
        </row>
        <row r="191">
          <cell r="A191" t="str">
            <v>24000-927873</v>
          </cell>
          <cell r="B191" t="str">
            <v>MODERN INTERIOR MALL</v>
          </cell>
          <cell r="C191" t="str">
            <v>FL</v>
          </cell>
          <cell r="D191" t="str">
            <v>SouthEast</v>
          </cell>
          <cell r="E191" t="str">
            <v>Partner - Basic</v>
          </cell>
          <cell r="F191" t="str">
            <v>Dmitri Kotikovski, Owner</v>
          </cell>
          <cell r="G191" t="str">
            <v>moderninteriormall@gmail.com</v>
          </cell>
          <cell r="H191" t="str">
            <v>jessica.martinez@franke.com</v>
          </cell>
          <cell r="I191" t="str">
            <v>kevin.sandage@franke.com</v>
          </cell>
        </row>
        <row r="192">
          <cell r="A192" t="str">
            <v>24000-140250</v>
          </cell>
          <cell r="B192" t="str">
            <v>Next Plumbing Supply</v>
          </cell>
          <cell r="C192" t="str">
            <v>FL</v>
          </cell>
          <cell r="D192" t="str">
            <v>SouthEast</v>
          </cell>
          <cell r="E192" t="str">
            <v>Partner - Basic</v>
          </cell>
          <cell r="F192" t="str">
            <v>David Lopatin, President</v>
          </cell>
          <cell r="G192" t="str">
            <v>david@nextps.com</v>
          </cell>
          <cell r="H192" t="str">
            <v>jessica.martinez@franke.com</v>
          </cell>
          <cell r="I192" t="str">
            <v>kevin.sandage@franke.com</v>
          </cell>
        </row>
        <row r="193">
          <cell r="A193" t="str">
            <v>24000-926786</v>
          </cell>
          <cell r="B193" t="str">
            <v>PLURAL, LLC TREND TRANSFORMATIONS MIAMI</v>
          </cell>
          <cell r="C193" t="str">
            <v>FL</v>
          </cell>
          <cell r="D193" t="str">
            <v>SouthEast</v>
          </cell>
          <cell r="E193" t="str">
            <v>Partner - Basic</v>
          </cell>
          <cell r="F193" t="str">
            <v>Ricardo Wallis, Managing Partner</v>
          </cell>
          <cell r="G193" t="str">
            <v xml:space="preserve">ricardow@trend-transformations.com </v>
          </cell>
          <cell r="H193" t="str">
            <v>jessica.martinez@franke.com</v>
          </cell>
          <cell r="I193" t="str">
            <v>kevin.sandage@franke.com</v>
          </cell>
        </row>
        <row r="194">
          <cell r="A194" t="str">
            <v>24000-191335</v>
          </cell>
          <cell r="B194" t="str">
            <v>Solesdi US LLC DBA: Boffi Studio Miami</v>
          </cell>
          <cell r="C194" t="str">
            <v>FL</v>
          </cell>
          <cell r="D194" t="str">
            <v>SouthEast</v>
          </cell>
          <cell r="E194" t="str">
            <v>Partner - Basic</v>
          </cell>
          <cell r="F194" t="str">
            <v>Massimiliano Bonati</v>
          </cell>
          <cell r="G194" t="str">
            <v>max@boffi-miami.com</v>
          </cell>
          <cell r="H194" t="str">
            <v>jessica.martinez@franke.com</v>
          </cell>
          <cell r="I194" t="str">
            <v>kevin.sandage@franke.com</v>
          </cell>
        </row>
        <row r="195">
          <cell r="A195" t="str">
            <v>24000-191400</v>
          </cell>
          <cell r="B195" t="str">
            <v>Yengle Enterprises Inc. DBA: Sophisticated Hardware</v>
          </cell>
          <cell r="C195" t="str">
            <v>FL</v>
          </cell>
          <cell r="D195" t="str">
            <v>SouthEast</v>
          </cell>
          <cell r="E195" t="str">
            <v>Partner - Basic</v>
          </cell>
          <cell r="F195" t="str">
            <v>Alex Yengle, President</v>
          </cell>
          <cell r="G195" t="str">
            <v>ayengle1@bellsouth.net</v>
          </cell>
          <cell r="H195" t="str">
            <v>jessica.martinez@franke.com</v>
          </cell>
          <cell r="I195" t="str">
            <v>kevin.sandage@franke.com</v>
          </cell>
        </row>
        <row r="196">
          <cell r="A196" t="str">
            <v>24000-046298</v>
          </cell>
          <cell r="B196" t="str">
            <v>LCI Distributors (La Cuisine International)</v>
          </cell>
          <cell r="C196" t="str">
            <v>FL</v>
          </cell>
          <cell r="D196" t="str">
            <v>SouthEast</v>
          </cell>
          <cell r="E196" t="str">
            <v>Distributor - Chrome</v>
          </cell>
          <cell r="F196" t="str">
            <v>Jose Gaubeka, President</v>
          </cell>
          <cell r="G196" t="str">
            <v>jgaubeka@lcidistributors.com</v>
          </cell>
          <cell r="H196" t="str">
            <v>jessica.martinez@franke.com</v>
          </cell>
          <cell r="I196" t="str">
            <v>kevin.sandage@franke.com</v>
          </cell>
        </row>
        <row r="197">
          <cell r="A197" t="str">
            <v>24000-041730</v>
          </cell>
          <cell r="B197" t="str">
            <v>Designers Plumbing Studio, Inc</v>
          </cell>
          <cell r="C197" t="str">
            <v>FL</v>
          </cell>
          <cell r="D197" t="str">
            <v>SouthEast</v>
          </cell>
          <cell r="E197" t="str">
            <v>Partner Basic</v>
          </cell>
          <cell r="H197" t="str">
            <v>jessica.martinez@franke.com</v>
          </cell>
          <cell r="I197" t="str">
            <v>kevin.sandage@franke.com</v>
          </cell>
        </row>
        <row r="198">
          <cell r="A198" t="str">
            <v>24000-061000</v>
          </cell>
          <cell r="B198" t="str">
            <v>F. W. Supply LLC</v>
          </cell>
          <cell r="C198" t="str">
            <v>FL</v>
          </cell>
          <cell r="D198" t="str">
            <v>SouthEast</v>
          </cell>
          <cell r="E198" t="str">
            <v>Partner Basic</v>
          </cell>
          <cell r="G198" t="str">
            <v>info@flplumbing.com</v>
          </cell>
          <cell r="H198" t="str">
            <v>jessica.martinez@franke.com</v>
          </cell>
          <cell r="I198" t="str">
            <v>kevin.sandage@franke.com</v>
          </cell>
        </row>
        <row r="199">
          <cell r="A199" t="str">
            <v>24000-928120</v>
          </cell>
          <cell r="B199" t="str">
            <v>PROSOURCE OF POMPANO</v>
          </cell>
          <cell r="C199" t="str">
            <v>FL</v>
          </cell>
          <cell r="D199" t="str">
            <v>SouthEast</v>
          </cell>
          <cell r="E199" t="str">
            <v>Showroom - Standard</v>
          </cell>
          <cell r="F199" t="str">
            <v>Krystyna Marini, Showroom Mgr</v>
          </cell>
          <cell r="G199" t="str">
            <v>kmarini@psflooring.com</v>
          </cell>
          <cell r="H199" t="str">
            <v>jessica.martinez@franke.com</v>
          </cell>
          <cell r="I199" t="str">
            <v>kevin.sandage@franke.com</v>
          </cell>
        </row>
        <row r="200">
          <cell r="A200" t="str">
            <v>24000-180910</v>
          </cell>
          <cell r="B200" t="str">
            <v>Ray Ware Hardware, Inc.</v>
          </cell>
          <cell r="C200" t="str">
            <v>FL</v>
          </cell>
          <cell r="D200" t="str">
            <v>SouthEast</v>
          </cell>
          <cell r="E200" t="str">
            <v>Partner Basic</v>
          </cell>
          <cell r="F200" t="str">
            <v>Kenneth Kuder</v>
          </cell>
          <cell r="G200" t="str">
            <v>kkuder@rayware.com</v>
          </cell>
          <cell r="H200" t="str">
            <v>jessica.martinez@franke.com</v>
          </cell>
          <cell r="I200" t="str">
            <v>kevin.sandage@franke.com</v>
          </cell>
        </row>
        <row r="201">
          <cell r="A201" t="str">
            <v>24000-927985</v>
          </cell>
          <cell r="B201" t="str">
            <v>YOUR KITCHEN &amp; BATH, INC.</v>
          </cell>
          <cell r="C201" t="str">
            <v>FL</v>
          </cell>
          <cell r="D201" t="str">
            <v>SouthEast</v>
          </cell>
          <cell r="E201" t="str">
            <v>Showroom - Standard</v>
          </cell>
          <cell r="F201" t="str">
            <v>Jorge Lledo</v>
          </cell>
          <cell r="G201" t="str">
            <v>ykbstore@gmail.com</v>
          </cell>
          <cell r="H201" t="str">
            <v>jessica.martinez@franke.com</v>
          </cell>
          <cell r="I201" t="str">
            <v>kevin.sandage@franke.com</v>
          </cell>
        </row>
        <row r="202">
          <cell r="A202" t="str">
            <v>24000-018781</v>
          </cell>
          <cell r="B202" t="str">
            <v>GREAT WESTERN SUPPLY</v>
          </cell>
          <cell r="C202" t="str">
            <v>UT</v>
          </cell>
          <cell r="D202" t="str">
            <v>Western</v>
          </cell>
          <cell r="E202" t="str">
            <v>Showroom - Standard</v>
          </cell>
          <cell r="F202" t="str">
            <v>Mellenie Edwards</v>
          </cell>
          <cell r="G202" t="str">
            <v>mellenie@gwsupply.com</v>
          </cell>
          <cell r="H202" t="str">
            <v>scott@franklinjames.com</v>
          </cell>
          <cell r="I202" t="str">
            <v>massoud.salessi@franke.com</v>
          </cell>
        </row>
        <row r="203">
          <cell r="A203" t="str">
            <v>24000-222983</v>
          </cell>
          <cell r="B203" t="str">
            <v>MOUNTAIN LAND DESIGN</v>
          </cell>
          <cell r="C203" t="str">
            <v>UT</v>
          </cell>
          <cell r="D203" t="str">
            <v>Western</v>
          </cell>
          <cell r="E203" t="str">
            <v>Showroom - Premier</v>
          </cell>
          <cell r="F203" t="str">
            <v>Jodi Nelson, Showroom Manager</v>
          </cell>
          <cell r="G203" t="str">
            <v>jnelson@mountainlanddesign.com</v>
          </cell>
          <cell r="H203" t="str">
            <v>scott@franklinjames.com</v>
          </cell>
          <cell r="I203" t="str">
            <v>massoud.salessi@franke.com</v>
          </cell>
        </row>
        <row r="204">
          <cell r="A204" t="str">
            <v>24000-926126</v>
          </cell>
          <cell r="B204" t="str">
            <v>Chariot Inc.</v>
          </cell>
          <cell r="C204" t="str">
            <v>UT</v>
          </cell>
          <cell r="D204" t="str">
            <v>Western</v>
          </cell>
          <cell r="E204" t="str">
            <v>Showroom - Elite</v>
          </cell>
          <cell r="F204" t="str">
            <v>Josh Aird, Director of Sales</v>
          </cell>
          <cell r="G204" t="str">
            <v>josh@chariotwholesale.com</v>
          </cell>
          <cell r="H204" t="str">
            <v>scott@franklinjames.com</v>
          </cell>
          <cell r="I204" t="str">
            <v>massoud.salessi@franke.com</v>
          </cell>
        </row>
        <row r="205">
          <cell r="A205" t="str">
            <v>24000-027497</v>
          </cell>
          <cell r="B205" t="str">
            <v>STANDARD PLBG SPLY CO</v>
          </cell>
          <cell r="C205" t="str">
            <v>UT</v>
          </cell>
          <cell r="D205" t="str">
            <v>Western</v>
          </cell>
          <cell r="E205" t="str">
            <v>Distributor - Diamond</v>
          </cell>
          <cell r="F205" t="str">
            <v>Joey Gray, Director - Supply Chain</v>
          </cell>
          <cell r="G205" t="str">
            <v>joey@standardplumbing.com</v>
          </cell>
          <cell r="H205" t="str">
            <v>scott@franklinjames.com</v>
          </cell>
          <cell r="I205" t="str">
            <v>massoud.salessi@franke.com</v>
          </cell>
        </row>
        <row r="206">
          <cell r="A206" t="str">
            <v>24000-928294</v>
          </cell>
          <cell r="B206" t="str">
            <v>CHRISTOPHER'S PLUMBING</v>
          </cell>
          <cell r="C206" t="str">
            <v>CO</v>
          </cell>
          <cell r="D206" t="str">
            <v>Western</v>
          </cell>
          <cell r="E206" t="str">
            <v>Showroom - Standard</v>
          </cell>
          <cell r="F206" t="str">
            <v>Austin Ardrey, General Manager</v>
          </cell>
          <cell r="G206" t="str">
            <v>austin@christophersshowroom.com</v>
          </cell>
          <cell r="H206" t="str">
            <v>tim@interarchitectural.com</v>
          </cell>
          <cell r="I206" t="str">
            <v>massoud.salessi@franke.com</v>
          </cell>
        </row>
        <row r="207">
          <cell r="A207" t="str">
            <v>24000-017027</v>
          </cell>
          <cell r="B207" t="str">
            <v>DO-IT-UR-SELF PLBG &amp; HTG.</v>
          </cell>
          <cell r="C207" t="str">
            <v>CO</v>
          </cell>
          <cell r="D207" t="str">
            <v>Western</v>
          </cell>
          <cell r="E207" t="str">
            <v>Showroom - Standard</v>
          </cell>
          <cell r="F207" t="str">
            <v>Robert Hill, President</v>
          </cell>
          <cell r="G207" t="str">
            <v>help@plumbdummy.com</v>
          </cell>
          <cell r="H207" t="str">
            <v>tim@interarchitectural.com</v>
          </cell>
          <cell r="I207" t="str">
            <v>massoud.salessi@franke.com</v>
          </cell>
        </row>
        <row r="208">
          <cell r="A208" t="str">
            <v>24000-017020</v>
          </cell>
          <cell r="B208" t="str">
            <v>DSKB PLUMBING PLUS TILE</v>
          </cell>
          <cell r="C208" t="str">
            <v>CO</v>
          </cell>
          <cell r="D208" t="str">
            <v>Western</v>
          </cell>
          <cell r="E208" t="str">
            <v>Partner - Basic</v>
          </cell>
          <cell r="F208" t="str">
            <v>Philip Bar, Manager</v>
          </cell>
          <cell r="G208" t="str">
            <v>philip@dskb.com</v>
          </cell>
          <cell r="H208" t="str">
            <v>tim@interarchitectural.com</v>
          </cell>
          <cell r="I208" t="str">
            <v>massoud.salessi@franke.com</v>
          </cell>
        </row>
        <row r="209">
          <cell r="A209" t="str">
            <v>24000-923875</v>
          </cell>
          <cell r="B209" t="str">
            <v>KBS, LLC dba The KB Studio</v>
          </cell>
          <cell r="C209" t="str">
            <v>CO</v>
          </cell>
          <cell r="D209" t="str">
            <v>Western</v>
          </cell>
          <cell r="E209" t="str">
            <v>Partner - Basic</v>
          </cell>
          <cell r="F209" t="str">
            <v>Ed Kuh, Ownder</v>
          </cell>
          <cell r="G209" t="str">
            <v>ed@thekbstudio.com</v>
          </cell>
          <cell r="H209" t="str">
            <v>tim@interarchitectural.com</v>
          </cell>
          <cell r="I209" t="str">
            <v>massoud.salessi@franke.com</v>
          </cell>
        </row>
        <row r="210">
          <cell r="A210" t="str">
            <v>24000-148635</v>
          </cell>
          <cell r="B210" t="str">
            <v>ULTRA DESIGN CENTER</v>
          </cell>
          <cell r="C210" t="str">
            <v>CO</v>
          </cell>
          <cell r="D210" t="str">
            <v>Western</v>
          </cell>
          <cell r="E210" t="str">
            <v>Distributor - Titanium</v>
          </cell>
          <cell r="F210" t="str">
            <v>Kevin Castelo, General Manager</v>
          </cell>
          <cell r="G210" t="str">
            <v>kevin@ultradesigncenter.com</v>
          </cell>
          <cell r="H210" t="str">
            <v>tim@interarchitectural.com</v>
          </cell>
          <cell r="I210" t="str">
            <v>massoud.salessi@franke.com</v>
          </cell>
        </row>
        <row r="211">
          <cell r="A211" t="str">
            <v>24000-924737</v>
          </cell>
          <cell r="B211" t="str">
            <v>Island Bath &amp; Hardware</v>
          </cell>
          <cell r="C211" t="str">
            <v>HI</v>
          </cell>
          <cell r="D211" t="str">
            <v>Western</v>
          </cell>
          <cell r="E211" t="str">
            <v>Showroom - Standard</v>
          </cell>
          <cell r="F211" t="str">
            <v>Eric Extor, President</v>
          </cell>
          <cell r="G211" t="str">
            <v>eric.extor@islandbath.com</v>
          </cell>
          <cell r="H211" t="str">
            <v>bob@pacrim-partners.com</v>
          </cell>
          <cell r="I211" t="str">
            <v>massoud.salessi@franke.com</v>
          </cell>
        </row>
        <row r="212">
          <cell r="A212" t="str">
            <v>24000-033793</v>
          </cell>
          <cell r="B212" t="str">
            <v>SERVCO PACIFIC INC Vendor # 701184</v>
          </cell>
          <cell r="C212" t="str">
            <v>HI</v>
          </cell>
          <cell r="D212" t="str">
            <v>Western</v>
          </cell>
          <cell r="E212" t="str">
            <v>Showroom - Premier</v>
          </cell>
          <cell r="F212" t="str">
            <v>Craig Washofsky, President</v>
          </cell>
          <cell r="G212" t="str">
            <v>craigw@servco.com</v>
          </cell>
          <cell r="H212" t="str">
            <v>bob@pacrim-partners.com</v>
          </cell>
          <cell r="I212" t="str">
            <v>massoud.salessi@franke.com</v>
          </cell>
        </row>
        <row r="213">
          <cell r="A213" t="str">
            <v>24000-067500</v>
          </cell>
          <cell r="B213" t="str">
            <v>Fiddler's</v>
          </cell>
          <cell r="C213" t="str">
            <v>HI</v>
          </cell>
          <cell r="D213" t="str">
            <v>Western</v>
          </cell>
          <cell r="E213" t="str">
            <v>Partner - Basic</v>
          </cell>
          <cell r="F213" t="str">
            <v>Denise Fiddler, President</v>
          </cell>
          <cell r="G213" t="str">
            <v>dfiddler@fiddlershawaii.com</v>
          </cell>
          <cell r="H213" t="str">
            <v>bob@pacrim-partners.com</v>
          </cell>
          <cell r="I213" t="str">
            <v>massoud.salessi@franke.com</v>
          </cell>
        </row>
        <row r="214">
          <cell r="A214" t="str">
            <v>24000-011075</v>
          </cell>
          <cell r="B214" t="str">
            <v>Abe's Discount Plumb. &amp; Elect.</v>
          </cell>
          <cell r="C214" t="str">
            <v>CA</v>
          </cell>
          <cell r="D214" t="str">
            <v>Western</v>
          </cell>
          <cell r="E214" t="str">
            <v>Showroom - Standard</v>
          </cell>
          <cell r="F214" t="str">
            <v>Sharon Rawlins</v>
          </cell>
          <cell r="G214" t="str">
            <v>abeplumb@sbcglobal.net</v>
          </cell>
          <cell r="H214" t="str">
            <v>mashe@purcellmurray.com</v>
          </cell>
          <cell r="I214" t="str">
            <v>massoud.salessi@franke.com</v>
          </cell>
        </row>
        <row r="215">
          <cell r="A215" t="str">
            <v>24000-020200</v>
          </cell>
          <cell r="B215" t="str">
            <v>B&amp;C Custom Hardware &amp; Bath</v>
          </cell>
          <cell r="C215" t="str">
            <v>CA</v>
          </cell>
          <cell r="D215" t="str">
            <v>Western</v>
          </cell>
          <cell r="E215" t="str">
            <v>Showroom - Standard</v>
          </cell>
          <cell r="F215" t="str">
            <v>Rebecca Whiteleather, President</v>
          </cell>
          <cell r="G215" t="str">
            <v>rw@customhardware.net</v>
          </cell>
          <cell r="H215" t="str">
            <v>jimv@purcellmurray.com, ncannon@purcellmurray.com</v>
          </cell>
          <cell r="I215" t="str">
            <v>massoud.salessi@franke.com</v>
          </cell>
        </row>
        <row r="216">
          <cell r="A216" t="str">
            <v>24000-081090</v>
          </cell>
          <cell r="B216" t="str">
            <v>Hirsch Pipe &amp; Supply</v>
          </cell>
          <cell r="C216" t="str">
            <v>CA</v>
          </cell>
          <cell r="D216" t="str">
            <v>Western</v>
          </cell>
          <cell r="E216" t="str">
            <v>Showroom - Standard</v>
          </cell>
          <cell r="F216" t="str">
            <v>Fred Laube, Director of Corporate Operations</v>
          </cell>
          <cell r="H216" t="str">
            <v>jimv@purcellmurray.com</v>
          </cell>
          <cell r="I216" t="str">
            <v>massoud.salessi@franke.com</v>
          </cell>
        </row>
        <row r="217">
          <cell r="A217" t="str">
            <v>24000-100350</v>
          </cell>
          <cell r="B217" t="str">
            <v>Jackson's Hardware</v>
          </cell>
          <cell r="C217" t="str">
            <v>CA</v>
          </cell>
          <cell r="D217" t="str">
            <v>Western</v>
          </cell>
          <cell r="E217" t="str">
            <v>Showroom - Standard</v>
          </cell>
          <cell r="F217" t="str">
            <v>Steve Graham, Showroom Manager</v>
          </cell>
          <cell r="G217" t="str">
            <v>steve.graham@jacksonhardware.com</v>
          </cell>
          <cell r="H217" t="str">
            <v>mashe@purcellmurray.com</v>
          </cell>
          <cell r="I217" t="str">
            <v>massoud.salessi@franke.com</v>
          </cell>
        </row>
        <row r="218">
          <cell r="A218" t="str">
            <v>24000-070400</v>
          </cell>
          <cell r="B218" t="str">
            <v>George's Pipe &amp; Plumbing</v>
          </cell>
          <cell r="C218" t="str">
            <v>CA</v>
          </cell>
          <cell r="D218" t="str">
            <v>Western</v>
          </cell>
          <cell r="E218" t="str">
            <v>Showroom - Premier</v>
          </cell>
          <cell r="F218" t="str">
            <v>Bob Arnold, Manager</v>
          </cell>
          <cell r="G218" t="str">
            <v>boba@georgesshowroom.com</v>
          </cell>
          <cell r="H218" t="str">
            <v>jimv@purcellmurray.com</v>
          </cell>
          <cell r="I218" t="str">
            <v>massoud.salessi@franke.com</v>
          </cell>
        </row>
        <row r="219">
          <cell r="A219" t="str">
            <v>24000-926021</v>
          </cell>
          <cell r="B219" t="str">
            <v>PACE SUPPLY CORPORATION</v>
          </cell>
          <cell r="C219" t="str">
            <v>CA</v>
          </cell>
          <cell r="D219" t="str">
            <v>Western</v>
          </cell>
          <cell r="E219" t="str">
            <v>Showroom - Premier</v>
          </cell>
          <cell r="F219" t="str">
            <v>Dan Klagenberg, Director of Showrooms</v>
          </cell>
          <cell r="G219" t="str">
            <v>dklagenberg@pacesupply.com</v>
          </cell>
          <cell r="H219" t="str">
            <v>mashe@purcellmurray.com</v>
          </cell>
          <cell r="I219" t="str">
            <v>massoud.salessi@franke.com</v>
          </cell>
        </row>
        <row r="220">
          <cell r="A220" t="str">
            <v>24000-181000</v>
          </cell>
          <cell r="B220" t="str">
            <v>Reback's Plbg N Things</v>
          </cell>
          <cell r="C220" t="str">
            <v>CA</v>
          </cell>
          <cell r="D220" t="str">
            <v>Western</v>
          </cell>
          <cell r="E220" t="str">
            <v>Showroom - Premier</v>
          </cell>
          <cell r="F220" t="str">
            <v>Robert Reback, President</v>
          </cell>
          <cell r="G220" t="str">
            <v>robert@rebacksplumbing.com</v>
          </cell>
          <cell r="H220" t="str">
            <v>jimv@purcellmurray.com</v>
          </cell>
          <cell r="I220" t="str">
            <v>massoud.salessi@franke.com</v>
          </cell>
        </row>
        <row r="221">
          <cell r="A221" t="str">
            <v>24000-220600</v>
          </cell>
          <cell r="B221" t="str">
            <v>Vic's Supply Co.</v>
          </cell>
          <cell r="C221" t="str">
            <v>CA</v>
          </cell>
          <cell r="D221" t="str">
            <v>Western</v>
          </cell>
          <cell r="E221" t="str">
            <v>Showroom - Premier</v>
          </cell>
          <cell r="F221" t="str">
            <v>Andy Lyskin, President</v>
          </cell>
          <cell r="G221" t="str">
            <v>andy@vicssupply.com</v>
          </cell>
          <cell r="H221" t="str">
            <v>jimv@purcellmurray.com</v>
          </cell>
          <cell r="I221" t="str">
            <v>massoud.salessi@franke.com</v>
          </cell>
        </row>
        <row r="222">
          <cell r="A222" t="str">
            <v>24000-028616</v>
          </cell>
          <cell r="B222" t="str">
            <v>WAREHOUSE DISCOUNT CENTER</v>
          </cell>
          <cell r="C222" t="str">
            <v>CA</v>
          </cell>
          <cell r="D222" t="str">
            <v>Western</v>
          </cell>
          <cell r="E222" t="str">
            <v>Showroom - Premier</v>
          </cell>
          <cell r="F222" t="str">
            <v>Shayne Schlender, CFO</v>
          </cell>
          <cell r="G222" t="str">
            <v>shayne@wdcappliances.com</v>
          </cell>
          <cell r="H222" t="str">
            <v>jimv@purcellmurray.com</v>
          </cell>
          <cell r="I222" t="str">
            <v>massoud.salessi@franke.com</v>
          </cell>
        </row>
        <row r="223">
          <cell r="A223" t="str">
            <v>24000-228489</v>
          </cell>
          <cell r="B223" t="str">
            <v>EXCEL PLBG SUPPLY &amp; SHOWROOM</v>
          </cell>
          <cell r="C223" t="str">
            <v>CA</v>
          </cell>
          <cell r="D223" t="str">
            <v>Western</v>
          </cell>
          <cell r="E223" t="str">
            <v>Distributor - Titanium</v>
          </cell>
          <cell r="F223" t="str">
            <v>Ken Tam, President</v>
          </cell>
          <cell r="G223" t="str">
            <v>ken@excel-plumbing.com</v>
          </cell>
          <cell r="H223" t="str">
            <v>mashe@purcellmurray.com</v>
          </cell>
          <cell r="I223" t="str">
            <v>massoud.salessi@franke.com</v>
          </cell>
        </row>
        <row r="224">
          <cell r="A224" t="str">
            <v>24000-191300</v>
          </cell>
          <cell r="B224" t="str">
            <v>Snyder Diamond Santa M</v>
          </cell>
          <cell r="C224" t="str">
            <v>CA</v>
          </cell>
          <cell r="D224" t="str">
            <v>Western</v>
          </cell>
          <cell r="E224" t="str">
            <v>Showroom - Journey</v>
          </cell>
          <cell r="F224" t="str">
            <v>Bradford Stone, Merchandising Manager</v>
          </cell>
          <cell r="G224" t="str">
            <v>bstone@snyderdiamond.com</v>
          </cell>
          <cell r="H224" t="str">
            <v>jimv@purcellmurray.com</v>
          </cell>
          <cell r="I224" t="str">
            <v>massoud.salessi@franke.com</v>
          </cell>
        </row>
        <row r="225">
          <cell r="A225" t="str">
            <v>24000-190275</v>
          </cell>
          <cell r="B225" t="str">
            <v>Meyer Plumbing Supply (Jack London K&amp;B)</v>
          </cell>
          <cell r="C225" t="str">
            <v>CA</v>
          </cell>
          <cell r="D225" t="str">
            <v>Western</v>
          </cell>
          <cell r="E225" t="str">
            <v>Showroom - Premier</v>
          </cell>
          <cell r="F225" t="str">
            <v>Ken Avery, VP</v>
          </cell>
          <cell r="G225" t="str">
            <v>kavery@jlkbg.com</v>
          </cell>
          <cell r="H225" t="str">
            <v>mashe@purcellmurray.com</v>
          </cell>
          <cell r="I225" t="str">
            <v>massoud.salessi@franke.com</v>
          </cell>
        </row>
        <row r="226">
          <cell r="A226" t="str">
            <v>24000-068500</v>
          </cell>
          <cell r="B226" t="str">
            <v>PIRCH, Inc</v>
          </cell>
          <cell r="C226" t="str">
            <v>CA</v>
          </cell>
          <cell r="D226" t="str">
            <v>Western</v>
          </cell>
          <cell r="E226" t="str">
            <v>Distributor - Titanium</v>
          </cell>
          <cell r="F226" t="str">
            <v>Fernando Vasquez, Director of Merchandising</v>
          </cell>
          <cell r="G226" t="str">
            <v>fernando.vasquez@pirch.com</v>
          </cell>
          <cell r="H226" t="str">
            <v>jimv@purcellmurray.com</v>
          </cell>
          <cell r="I226" t="str">
            <v>massoud.salessi@franke.com</v>
          </cell>
        </row>
        <row r="227">
          <cell r="A227" t="str">
            <v>24000-201500</v>
          </cell>
          <cell r="B227" t="str">
            <v>Plumbery, The - Sacramento C/O Slakey Brothers</v>
          </cell>
          <cell r="C227" t="str">
            <v>CA</v>
          </cell>
          <cell r="D227" t="str">
            <v>Western</v>
          </cell>
          <cell r="E227" t="str">
            <v>Distributor - Titanium</v>
          </cell>
          <cell r="F227" t="str">
            <v>Sheryl Doyle, General Manager</v>
          </cell>
          <cell r="G227" t="str">
            <v>sdoyle@plumbery.com</v>
          </cell>
          <cell r="H227" t="str">
            <v>mashe@purcellmurray.com</v>
          </cell>
          <cell r="I227" t="str">
            <v>massoud.salessi@franke.com</v>
          </cell>
        </row>
        <row r="228">
          <cell r="A228" t="str">
            <v>24000-018663</v>
          </cell>
          <cell r="B228" t="str">
            <v>GENERAL PLUMBING SUPPLY CO.</v>
          </cell>
          <cell r="C228" t="str">
            <v>CA</v>
          </cell>
          <cell r="D228" t="str">
            <v>Western</v>
          </cell>
          <cell r="E228" t="str">
            <v>Distributor - Diamond</v>
          </cell>
          <cell r="F228" t="str">
            <v>Stephen McDonald, Branch Manager</v>
          </cell>
          <cell r="G228" t="str">
            <v>steve@genpl.com</v>
          </cell>
          <cell r="H228" t="str">
            <v>mashe@purcellmurray.com</v>
          </cell>
          <cell r="I228" t="str">
            <v>massoud.salessi@franke.com</v>
          </cell>
        </row>
        <row r="229">
          <cell r="A229" t="str">
            <v>24000-208774</v>
          </cell>
          <cell r="B229" t="str">
            <v>PACIFIC SALES</v>
          </cell>
          <cell r="C229" t="str">
            <v>CA</v>
          </cell>
          <cell r="D229" t="str">
            <v>Western</v>
          </cell>
          <cell r="E229" t="str">
            <v>Distributor - Diamond</v>
          </cell>
          <cell r="F229" t="str">
            <v>Jose Galvan, Director of Merchandising</v>
          </cell>
          <cell r="G229" t="str">
            <v>jose.galvan@pacificsales.com</v>
          </cell>
          <cell r="H229" t="str">
            <v>jimv@purcellmurray.com</v>
          </cell>
          <cell r="I229" t="str">
            <v>massoud.salessi@franke.com</v>
          </cell>
        </row>
        <row r="230">
          <cell r="A230" t="str">
            <v>24000-033788</v>
          </cell>
          <cell r="B230" t="str">
            <v>PURCELL-MURRAY CO INC.</v>
          </cell>
          <cell r="C230" t="str">
            <v>CA</v>
          </cell>
          <cell r="D230" t="str">
            <v>Western</v>
          </cell>
          <cell r="E230" t="str">
            <v>Distributor - Diamond</v>
          </cell>
          <cell r="F230" t="str">
            <v>Kevin Murray</v>
          </cell>
          <cell r="G230" t="str">
            <v>kmurray@purcellmurray.com</v>
          </cell>
          <cell r="I230" t="str">
            <v>massoud.salessi@franke.com</v>
          </cell>
        </row>
        <row r="231">
          <cell r="A231" t="str">
            <v>24000-140908</v>
          </cell>
          <cell r="B231" t="str">
            <v>WESTERN NEVADA SUPPLY COMPANY</v>
          </cell>
          <cell r="C231" t="str">
            <v>NV</v>
          </cell>
          <cell r="D231" t="str">
            <v>Western</v>
          </cell>
          <cell r="E231" t="str">
            <v>Showroom - Premier</v>
          </cell>
          <cell r="F231" t="str">
            <v>Chris Bush, Purchasing</v>
          </cell>
          <cell r="G231" t="str">
            <v xml:space="preserve">cbush@goblueteam.com </v>
          </cell>
          <cell r="H231" t="str">
            <v>mashe@purcellmurray.com</v>
          </cell>
          <cell r="I231" t="str">
            <v>massoud.salessi@franke.com</v>
          </cell>
        </row>
        <row r="232">
          <cell r="A232" t="str">
            <v>24000-023483</v>
          </cell>
          <cell r="B232" t="str">
            <v>Earth Elements Design Center</v>
          </cell>
          <cell r="C232" t="str">
            <v>MT</v>
          </cell>
          <cell r="D232" t="str">
            <v>Western</v>
          </cell>
          <cell r="E232" t="str">
            <v>Showroom - Standard</v>
          </cell>
          <cell r="F232" t="str">
            <v>Julie Keil, Plumbing Manager</v>
          </cell>
          <cell r="G232" t="str">
            <v>julie.k@earthelements.com</v>
          </cell>
          <cell r="H232" t="str">
            <v>ken@qsireps.com</v>
          </cell>
          <cell r="I232" t="str">
            <v>massoud.salessi@franke.com</v>
          </cell>
        </row>
        <row r="233">
          <cell r="A233" t="str">
            <v>24000-016243</v>
          </cell>
          <cell r="B233" t="str">
            <v>CHOWN INC</v>
          </cell>
          <cell r="C233" t="str">
            <v>OR</v>
          </cell>
          <cell r="D233" t="str">
            <v>Western</v>
          </cell>
          <cell r="E233" t="str">
            <v>Showroom - Premier</v>
          </cell>
          <cell r="F233" t="str">
            <v>Jeffrey Valles, Manager</v>
          </cell>
          <cell r="G233" t="str">
            <v>jeffreyv@chown.com</v>
          </cell>
          <cell r="H233" t="str">
            <v>jessica@qsireps.com</v>
          </cell>
          <cell r="I233" t="str">
            <v>massoud.salessi@franke.com</v>
          </cell>
        </row>
        <row r="234">
          <cell r="A234" t="str">
            <v>24000-032950</v>
          </cell>
          <cell r="B234" t="str">
            <v>Consolidated Supply/Bowles NW</v>
          </cell>
          <cell r="C234" t="str">
            <v>OR</v>
          </cell>
          <cell r="D234" t="str">
            <v>Western</v>
          </cell>
          <cell r="E234" t="str">
            <v>Showroom - Premier</v>
          </cell>
          <cell r="F234" t="str">
            <v>Amy Senske, Showroom Manager</v>
          </cell>
          <cell r="H234" t="str">
            <v>kathy@qsireps.com</v>
          </cell>
          <cell r="I234" t="str">
            <v>massoud.salessi@franke.com</v>
          </cell>
        </row>
        <row r="235">
          <cell r="A235" t="str">
            <v>24000-924322</v>
          </cell>
          <cell r="B235" t="str">
            <v>Plumbing Materials Supply, Inc</v>
          </cell>
          <cell r="C235" t="str">
            <v>OR</v>
          </cell>
          <cell r="D235" t="str">
            <v>Western</v>
          </cell>
          <cell r="E235" t="str">
            <v>Partner - Basic</v>
          </cell>
          <cell r="F235" t="str">
            <v>John Pearson, Manager</v>
          </cell>
          <cell r="G235" t="str">
            <v>jpearson.pmsi@yahoo.com</v>
          </cell>
          <cell r="H235" t="str">
            <v>jessica@qsireps.com</v>
          </cell>
          <cell r="I235" t="str">
            <v>massoud.salessi@franke.com</v>
          </cell>
        </row>
        <row r="236">
          <cell r="A236" t="str">
            <v>24000-070300</v>
          </cell>
          <cell r="B236" t="str">
            <v>GEORGE MORLAN</v>
          </cell>
          <cell r="C236" t="str">
            <v>OR</v>
          </cell>
          <cell r="D236" t="str">
            <v>Western</v>
          </cell>
          <cell r="E236" t="str">
            <v>Distributor - Titanium</v>
          </cell>
          <cell r="F236" t="str">
            <v>ALEX KRAMIEN, COO</v>
          </cell>
          <cell r="G236" t="str">
            <v>alex@georgemorlan.com</v>
          </cell>
          <cell r="H236" t="str">
            <v>mike@qsireps.com</v>
          </cell>
          <cell r="I236" t="str">
            <v>massoud.salessi@franke.com</v>
          </cell>
        </row>
        <row r="237">
          <cell r="A237" t="str">
            <v>24000-132400</v>
          </cell>
          <cell r="B237" t="str">
            <v>Morgan Electric &amp; Plumbing Inc</v>
          </cell>
          <cell r="C237" t="str">
            <v>WA</v>
          </cell>
          <cell r="D237" t="str">
            <v>Western</v>
          </cell>
          <cell r="E237" t="str">
            <v>Showroom - Standard</v>
          </cell>
          <cell r="F237" t="str">
            <v>Russell Morgan, VP of Operations</v>
          </cell>
          <cell r="G237" t="str">
            <v>russjr@morgansonline.com</v>
          </cell>
          <cell r="H237" t="str">
            <v>ken@qsireps.com</v>
          </cell>
          <cell r="I237" t="str">
            <v>massoud.salessi@franke.com</v>
          </cell>
        </row>
        <row r="238">
          <cell r="A238" t="str">
            <v>24000-190550</v>
          </cell>
          <cell r="B238" t="str">
            <v>Seattle Interiors, Inc.</v>
          </cell>
          <cell r="C238" t="str">
            <v>WA</v>
          </cell>
          <cell r="D238" t="str">
            <v>Western</v>
          </cell>
          <cell r="E238" t="str">
            <v>Showroom - Standard</v>
          </cell>
          <cell r="F238" t="str">
            <v>Andrea Ivancich, Owner</v>
          </cell>
          <cell r="G238" t="str">
            <v>andrea@seattleinteriors.com</v>
          </cell>
          <cell r="H238" t="str">
            <v>ken@qsireps.com</v>
          </cell>
          <cell r="I238" t="str">
            <v>massoud.salessi@franke.com</v>
          </cell>
        </row>
        <row r="239">
          <cell r="A239" t="str">
            <v>24000-025929</v>
          </cell>
          <cell r="B239" t="str">
            <v>PACIFIC PLUMBING SUPPLY</v>
          </cell>
          <cell r="C239" t="str">
            <v>WA</v>
          </cell>
          <cell r="D239" t="str">
            <v>Western</v>
          </cell>
          <cell r="E239" t="str">
            <v>Showroom - Premier</v>
          </cell>
          <cell r="F239" t="str">
            <v>Brad McDonald, VP of Sales</v>
          </cell>
          <cell r="G239" t="str">
            <v>bradm@pacificplumbing.com</v>
          </cell>
          <cell r="H239" t="str">
            <v>ken@qsireps.com</v>
          </cell>
          <cell r="I239" t="str">
            <v>massoud.salessi@franke.com</v>
          </cell>
        </row>
        <row r="240">
          <cell r="A240" t="str">
            <v>24000-020636</v>
          </cell>
          <cell r="B240" t="str">
            <v>KELLER SUPPLY</v>
          </cell>
          <cell r="C240" t="str">
            <v>WA</v>
          </cell>
          <cell r="D240" t="str">
            <v>Western</v>
          </cell>
          <cell r="E240" t="str">
            <v>Distributor - Titanium</v>
          </cell>
          <cell r="F240" t="str">
            <v>Michael Murphy, President</v>
          </cell>
          <cell r="G240" t="str">
            <v>mmurphy@kellersupply.com</v>
          </cell>
          <cell r="H240" t="str">
            <v>ken@qsireps.com</v>
          </cell>
          <cell r="I240" t="str">
            <v>massoud.salessi@franke.com</v>
          </cell>
        </row>
        <row r="241">
          <cell r="A241" t="str">
            <v>24000-202463</v>
          </cell>
          <cell r="B241" t="str">
            <v>AZ PARTSMASTER</v>
          </cell>
          <cell r="C241" t="str">
            <v>AZ</v>
          </cell>
          <cell r="D241" t="str">
            <v>Western</v>
          </cell>
          <cell r="E241" t="str">
            <v>Showroom - Standard</v>
          </cell>
          <cell r="F241" t="str">
            <v>Mike Kurek, Director of Purchasing</v>
          </cell>
          <cell r="G241" t="str">
            <v>Mike.Kurek@azpartsmaster.com</v>
          </cell>
          <cell r="H241" t="str">
            <v>sales@repnet1.com</v>
          </cell>
          <cell r="I241" t="str">
            <v>massoud.salessi@franke.com</v>
          </cell>
        </row>
        <row r="242">
          <cell r="A242" t="str">
            <v>24000-015389</v>
          </cell>
          <cell r="B242" t="str">
            <v>BENJAMIN SUPPLY</v>
          </cell>
          <cell r="C242" t="str">
            <v>AZ</v>
          </cell>
          <cell r="D242" t="str">
            <v>Western</v>
          </cell>
          <cell r="E242" t="str">
            <v>Showroom - Standard</v>
          </cell>
          <cell r="F242" t="str">
            <v>Mark Berman, Principle</v>
          </cell>
          <cell r="G242" t="str">
            <v>mark@benjaminsupply.com</v>
          </cell>
          <cell r="H242" t="str">
            <v>sales@repnet1.com</v>
          </cell>
          <cell r="I242" t="str">
            <v>massoud.salessi@franke.com</v>
          </cell>
        </row>
        <row r="243">
          <cell r="A243" t="str">
            <v>24000-016377</v>
          </cell>
          <cell r="B243" t="str">
            <v>CLYDE HARDWARE CO. INC.</v>
          </cell>
          <cell r="C243" t="str">
            <v>AZ</v>
          </cell>
          <cell r="D243" t="str">
            <v>Western</v>
          </cell>
          <cell r="E243" t="str">
            <v>Showroom - Standard</v>
          </cell>
          <cell r="F243" t="str">
            <v>Sarah Hildebrandt, President</v>
          </cell>
          <cell r="G243" t="str">
            <v>sarah@clydehardware.com</v>
          </cell>
          <cell r="H243" t="str">
            <v>sales@repnet1.com</v>
          </cell>
          <cell r="I243" t="str">
            <v>massoud.salessi@franke.com</v>
          </cell>
        </row>
        <row r="244">
          <cell r="A244" t="str">
            <v>24000-026611</v>
          </cell>
          <cell r="B244" t="str">
            <v>R &amp; R WHOLESALE</v>
          </cell>
          <cell r="C244" t="str">
            <v>AZ</v>
          </cell>
          <cell r="D244" t="str">
            <v>Western</v>
          </cell>
          <cell r="E244" t="str">
            <v>Showroom - Standard</v>
          </cell>
          <cell r="F244" t="str">
            <v xml:space="preserve">Brian Taylor, Member </v>
          </cell>
          <cell r="G244" t="str">
            <v>briant88@gmail.com</v>
          </cell>
          <cell r="H244" t="str">
            <v>sales@repnet1.com</v>
          </cell>
          <cell r="I244" t="str">
            <v>massoud.salessi@franke.com</v>
          </cell>
        </row>
        <row r="245">
          <cell r="A245" t="str">
            <v>24000-016144</v>
          </cell>
          <cell r="B245" t="str">
            <v>CENTRAL ARIZONA SUPPLY</v>
          </cell>
          <cell r="C245" t="str">
            <v>AZ</v>
          </cell>
          <cell r="D245" t="str">
            <v>Western</v>
          </cell>
          <cell r="E245" t="str">
            <v>Showroom - Premier</v>
          </cell>
          <cell r="F245" t="str">
            <v>Donald Smith, President</v>
          </cell>
          <cell r="G245" t="str">
            <v>donsmith@centralazsupply.com</v>
          </cell>
          <cell r="H245" t="str">
            <v>sales@repnet1.com</v>
          </cell>
          <cell r="I245" t="str">
            <v>massoud.salessi@franke.com</v>
          </cell>
        </row>
        <row r="246">
          <cell r="A246" t="str">
            <v>24000-051419</v>
          </cell>
          <cell r="B246" t="str">
            <v>MONARK PREMIUM APPLIANCE CO</v>
          </cell>
          <cell r="C246" t="str">
            <v>AZ</v>
          </cell>
          <cell r="D246" t="str">
            <v>Western</v>
          </cell>
          <cell r="E246" t="str">
            <v>Showroom - Elite</v>
          </cell>
          <cell r="F246" t="str">
            <v>Kim Walling, SW Regional Merchandiser</v>
          </cell>
          <cell r="G246" t="str">
            <v>kim.walling@monarkhome.com</v>
          </cell>
          <cell r="H246" t="str">
            <v>sales@repnet1.com</v>
          </cell>
          <cell r="I246" t="str">
            <v>massoud.salessi@franke.com</v>
          </cell>
        </row>
        <row r="247">
          <cell r="A247" t="str">
            <v>24000-202287</v>
          </cell>
          <cell r="B247" t="str">
            <v>CANYON PIPE AND SUPPLY</v>
          </cell>
          <cell r="C247" t="str">
            <v>AZ</v>
          </cell>
          <cell r="D247" t="str">
            <v>Western</v>
          </cell>
          <cell r="E247" t="str">
            <v>Partner - Basic</v>
          </cell>
          <cell r="F247" t="str">
            <v>Art Hammack, Director of Purchasing</v>
          </cell>
          <cell r="G247" t="str">
            <v>arth@canyonpipe.com</v>
          </cell>
          <cell r="H247" t="str">
            <v>sales@repnet1.com</v>
          </cell>
          <cell r="I247" t="str">
            <v>massoud.salessi@franke.com</v>
          </cell>
        </row>
        <row r="248">
          <cell r="A248" t="str">
            <v>24000-237536</v>
          </cell>
          <cell r="B248" t="str">
            <v>WINSUPPLY - PHOENIX</v>
          </cell>
          <cell r="C248" t="str">
            <v>AZ</v>
          </cell>
          <cell r="D248" t="str">
            <v>Western</v>
          </cell>
          <cell r="E248" t="str">
            <v>Partner - Basic</v>
          </cell>
          <cell r="F248" t="str">
            <v>Greg Ray, President</v>
          </cell>
          <cell r="G248" t="str">
            <v>greg@phxwin.com</v>
          </cell>
          <cell r="H248" t="str">
            <v>sales@repnet1.com</v>
          </cell>
          <cell r="I248" t="str">
            <v>massoud.salessi@franke.com</v>
          </cell>
        </row>
        <row r="249">
          <cell r="A249" t="str">
            <v>24000-018246</v>
          </cell>
          <cell r="B249" t="str">
            <v>FWC Supply, LLC c/o Morsco, Attn: AP, Farnsworth Wholesales</v>
          </cell>
          <cell r="C249" t="str">
            <v>TX</v>
          </cell>
          <cell r="D249" t="str">
            <v>Western</v>
          </cell>
          <cell r="E249" t="str">
            <v>Morsco Program</v>
          </cell>
          <cell r="F249" t="str">
            <v>JC Lutich, Showroom Manager</v>
          </cell>
          <cell r="G249" t="str">
            <v>jlutich@fwcaz.com</v>
          </cell>
          <cell r="H249" t="str">
            <v>sales@repnet1.com</v>
          </cell>
          <cell r="I249" t="str">
            <v>massoud.salessi@franke.com</v>
          </cell>
        </row>
        <row r="250">
          <cell r="A250" t="str">
            <v>24000-100500</v>
          </cell>
          <cell r="B250" t="str">
            <v>JC Plumbing N Things</v>
          </cell>
          <cell r="C250" t="str">
            <v>CA</v>
          </cell>
          <cell r="D250" t="str">
            <v>Western</v>
          </cell>
          <cell r="E250" t="str">
            <v>Showroom - Premier</v>
          </cell>
          <cell r="F250" t="str">
            <v>Cole Jordan</v>
          </cell>
          <cell r="G250" t="str">
            <v>colebjordan@gmail.com</v>
          </cell>
          <cell r="H250" t="str">
            <v>jimv@purcellmurray.com</v>
          </cell>
          <cell r="I250" t="str">
            <v>massoud.salessi@franke.com</v>
          </cell>
        </row>
        <row r="251">
          <cell r="A251" t="str">
            <v>24000-027183</v>
          </cell>
          <cell r="B251" t="str">
            <v>Sante fe by Design</v>
          </cell>
          <cell r="C251" t="str">
            <v>NM</v>
          </cell>
          <cell r="D251" t="str">
            <v>Western</v>
          </cell>
          <cell r="E251" t="str">
            <v>Showroom-Standard</v>
          </cell>
          <cell r="F251" t="str">
            <v>Kathy Anne Fennema, VP</v>
          </cell>
          <cell r="G251" t="str">
            <v>kathy@santafebydesign.com</v>
          </cell>
          <cell r="I251" t="str">
            <v>massoud.salessi@franke.com</v>
          </cell>
        </row>
        <row r="252">
          <cell r="A252" t="str">
            <v>24000-927035</v>
          </cell>
          <cell r="B252" t="str">
            <v>YOUR GERMAN KITCHEN</v>
          </cell>
          <cell r="C252" t="str">
            <v>MA</v>
          </cell>
          <cell r="D252" t="str">
            <v>NorthEast</v>
          </cell>
          <cell r="E252" t="str">
            <v>Partner - Basic</v>
          </cell>
          <cell r="F252" t="str">
            <v>Carsten Richner, Owner</v>
          </cell>
          <cell r="G252" t="str">
            <v>carsten@ygkboston.com</v>
          </cell>
          <cell r="H252" t="str">
            <v>James@tsg-agency.com</v>
          </cell>
          <cell r="I252" t="str">
            <v>jeffrey.caltagirone@franke.com</v>
          </cell>
        </row>
      </sheetData>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Detail"/>
      <sheetName val="Luxury Detail"/>
      <sheetName val="KWC Detail"/>
      <sheetName val="Faber Detail"/>
      <sheetName val="FUS Invoiced and Backlog"/>
      <sheetName val="Whiteboard"/>
      <sheetName val="Query NO 80000004 Inv Register"/>
      <sheetName val="Lookup Tables"/>
      <sheetName val="Sheet1"/>
      <sheetName val="Sales to Warranty"/>
      <sheetName val="Jan to Warranty"/>
    </sheetNames>
    <sheetDataSet>
      <sheetData sheetId="0">
        <row r="1">
          <cell r="A1" t="str">
            <v>Site #</v>
          </cell>
        </row>
      </sheetData>
      <sheetData sheetId="1">
        <row r="1">
          <cell r="A1" t="str">
            <v>Site #</v>
          </cell>
        </row>
      </sheetData>
      <sheetData sheetId="2">
        <row r="1">
          <cell r="A1" t="str">
            <v>Site #</v>
          </cell>
        </row>
      </sheetData>
      <sheetData sheetId="3">
        <row r="1">
          <cell r="A1" t="str">
            <v>Site #</v>
          </cell>
        </row>
      </sheetData>
      <sheetData sheetId="4">
        <row r="1">
          <cell r="A1" t="str">
            <v>Days</v>
          </cell>
        </row>
      </sheetData>
      <sheetData sheetId="5">
        <row r="1">
          <cell r="A1" t="str">
            <v>Retail</v>
          </cell>
        </row>
      </sheetData>
      <sheetData sheetId="6">
        <row r="1">
          <cell r="A1" t="str">
            <v>Site #</v>
          </cell>
        </row>
      </sheetData>
      <sheetData sheetId="7">
        <row r="1">
          <cell r="A1" t="str">
            <v>Cust_Grp</v>
          </cell>
          <cell r="B1" t="str">
            <v>Cust_Summ</v>
          </cell>
          <cell r="Q1" t="str">
            <v>Credit Reason</v>
          </cell>
          <cell r="R1" t="str">
            <v>Returned</v>
          </cell>
          <cell r="T1" t="str">
            <v>Rep Group</v>
          </cell>
          <cell r="U1" t="str">
            <v>TERRITORY</v>
          </cell>
          <cell r="W1" t="str">
            <v>Order Class</v>
          </cell>
          <cell r="X1" t="str">
            <v>Description</v>
          </cell>
        </row>
        <row r="2">
          <cell r="A2" t="str">
            <v>LOWES</v>
          </cell>
          <cell r="B2" t="str">
            <v>LOWES</v>
          </cell>
          <cell r="Q2" t="str">
            <v xml:space="preserve">Accounting                          </v>
          </cell>
          <cell r="R2">
            <v>0</v>
          </cell>
          <cell r="T2" t="str">
            <v>Emerson Swan</v>
          </cell>
          <cell r="U2" t="str">
            <v>North</v>
          </cell>
          <cell r="W2">
            <v>2000</v>
          </cell>
          <cell r="X2" t="str">
            <v>BK Mocha Iced Coffee Kit Rollout</v>
          </cell>
        </row>
        <row r="3">
          <cell r="A3" t="str">
            <v>HDSUPPLY</v>
          </cell>
          <cell r="B3" t="str">
            <v>HD SUPPLY</v>
          </cell>
          <cell r="Q3" t="str">
            <v xml:space="preserve">Billing Error                       </v>
          </cell>
          <cell r="R3">
            <v>0</v>
          </cell>
          <cell r="T3" t="str">
            <v>Kamco</v>
          </cell>
          <cell r="U3" t="str">
            <v>North</v>
          </cell>
          <cell r="W3">
            <v>2001</v>
          </cell>
          <cell r="X3" t="str">
            <v>BK Specialty Coffee/Smoothie/Tea Kit</v>
          </cell>
        </row>
        <row r="4">
          <cell r="A4" t="str">
            <v>QUARTZ</v>
          </cell>
          <cell r="B4" t="str">
            <v>LUXURY OTH</v>
          </cell>
          <cell r="Q4" t="str">
            <v xml:space="preserve">Business Decision                   </v>
          </cell>
          <cell r="R4">
            <v>0</v>
          </cell>
          <cell r="T4" t="str">
            <v>Next Luxury</v>
          </cell>
          <cell r="U4" t="str">
            <v>North</v>
          </cell>
          <cell r="W4">
            <v>2002</v>
          </cell>
          <cell r="X4" t="str">
            <v>MCD Quarter Pounder Plus Bottle</v>
          </cell>
        </row>
        <row r="5">
          <cell r="A5" t="str">
            <v>FERGUSON</v>
          </cell>
          <cell r="B5" t="str">
            <v>FERGUSON</v>
          </cell>
          <cell r="Q5" t="str">
            <v>Carrier Error</v>
          </cell>
          <cell r="R5">
            <v>0</v>
          </cell>
          <cell r="T5" t="str">
            <v>PF Valente Associates Inc.</v>
          </cell>
          <cell r="U5" t="str">
            <v>North</v>
          </cell>
          <cell r="W5">
            <v>2003</v>
          </cell>
          <cell r="X5" t="str">
            <v>MCD Brewed Tea Equipment Rollout</v>
          </cell>
        </row>
        <row r="6">
          <cell r="A6" t="str">
            <v>PLATINUM</v>
          </cell>
          <cell r="B6" t="str">
            <v>RETAIL OTH</v>
          </cell>
          <cell r="Q6" t="str">
            <v>Catalog Error</v>
          </cell>
          <cell r="R6">
            <v>0</v>
          </cell>
          <cell r="T6" t="str">
            <v>Trevarrow</v>
          </cell>
          <cell r="U6" t="str">
            <v>North</v>
          </cell>
          <cell r="W6">
            <v>2004</v>
          </cell>
          <cell r="X6" t="str">
            <v>MCD Accu-Salt and Retrofit Rollout</v>
          </cell>
        </row>
        <row r="7">
          <cell r="A7" t="str">
            <v>QUARTZRTL</v>
          </cell>
          <cell r="B7" t="str">
            <v>RETAIL OTH</v>
          </cell>
          <cell r="Q7" t="str">
            <v xml:space="preserve">CCA Error                           </v>
          </cell>
          <cell r="R7">
            <v>0</v>
          </cell>
          <cell r="T7" t="str">
            <v>Triumph Sales</v>
          </cell>
          <cell r="U7" t="str">
            <v>North</v>
          </cell>
          <cell r="W7">
            <v>2005</v>
          </cell>
          <cell r="X7" t="str">
            <v>BK Block 3 Collar Kit Rollout</v>
          </cell>
        </row>
        <row r="8">
          <cell r="A8" t="str">
            <v>BOSTON</v>
          </cell>
          <cell r="B8" t="str">
            <v>BOSTON BASIN</v>
          </cell>
          <cell r="Q8" t="str">
            <v xml:space="preserve">Convention                          </v>
          </cell>
          <cell r="R8">
            <v>0</v>
          </cell>
          <cell r="T8" t="str">
            <v>Pinnacle Sales Group</v>
          </cell>
          <cell r="U8" t="str">
            <v>South</v>
          </cell>
          <cell r="W8">
            <v>2006</v>
          </cell>
          <cell r="X8" t="str">
            <v>PH Canadian Favourites rollout</v>
          </cell>
        </row>
        <row r="9">
          <cell r="A9" t="str">
            <v>TURQUOISE</v>
          </cell>
          <cell r="B9" t="str">
            <v>LUXURY OTH</v>
          </cell>
          <cell r="Q9" t="str">
            <v xml:space="preserve">Corporation Error                   </v>
          </cell>
          <cell r="R9">
            <v>0</v>
          </cell>
          <cell r="T9" t="str">
            <v>Smith &amp; Stevenson Co.</v>
          </cell>
          <cell r="U9" t="str">
            <v>South</v>
          </cell>
          <cell r="W9">
            <v>2007</v>
          </cell>
          <cell r="X9" t="str">
            <v>KFC - Canadian Chicken Salad Rollout</v>
          </cell>
        </row>
        <row r="10">
          <cell r="A10" t="str">
            <v>TOPAZ</v>
          </cell>
          <cell r="B10" t="str">
            <v>LUXURY OTH</v>
          </cell>
          <cell r="Q10" t="str">
            <v xml:space="preserve">Customer Decision                   </v>
          </cell>
          <cell r="R10">
            <v>-1</v>
          </cell>
          <cell r="T10" t="str">
            <v>Suncoast</v>
          </cell>
          <cell r="U10" t="str">
            <v>South</v>
          </cell>
          <cell r="W10">
            <v>2010</v>
          </cell>
          <cell r="X10" t="str">
            <v>Taco Bell - Dominica - Dominican Rep</v>
          </cell>
        </row>
        <row r="11">
          <cell r="A11" t="str">
            <v>MOEN</v>
          </cell>
          <cell r="B11" t="str">
            <v>MOEN</v>
          </cell>
          <cell r="Q11" t="str">
            <v xml:space="preserve">Damaged                             </v>
          </cell>
          <cell r="R11">
            <v>-1</v>
          </cell>
          <cell r="T11" t="str">
            <v>Alliance Manufacturer</v>
          </cell>
          <cell r="U11" t="str">
            <v>South</v>
          </cell>
          <cell r="W11">
            <v>2011</v>
          </cell>
          <cell r="X11" t="str">
            <v>PH-CAN Crunchy Cheesy Bites Rollout</v>
          </cell>
        </row>
        <row r="12">
          <cell r="A12" t="str">
            <v>PURCELL</v>
          </cell>
          <cell r="B12" t="str">
            <v>PURCELL MURRAY</v>
          </cell>
          <cell r="Q12" t="str">
            <v>Delivery Refusal</v>
          </cell>
          <cell r="R12">
            <v>-1</v>
          </cell>
          <cell r="T12" t="str">
            <v>Ferguson Distribution</v>
          </cell>
          <cell r="U12" t="str">
            <v>Unassigned</v>
          </cell>
          <cell r="W12">
            <v>2012</v>
          </cell>
          <cell r="X12" t="str">
            <v>MCD Steak Sandwiches Smallwares RO</v>
          </cell>
        </row>
        <row r="13">
          <cell r="A13" t="str">
            <v>PACSALES</v>
          </cell>
          <cell r="B13" t="str">
            <v>PAC SALES</v>
          </cell>
          <cell r="Q13" t="str">
            <v>Eng. Product Management Error</v>
          </cell>
          <cell r="R13">
            <v>-1</v>
          </cell>
          <cell r="T13" t="str">
            <v>House Account - FUS</v>
          </cell>
          <cell r="U13" t="str">
            <v>Unassigned</v>
          </cell>
          <cell r="W13">
            <v>2013</v>
          </cell>
          <cell r="X13" t="str">
            <v>MCD Pralines &amp; Cream McFlurry RO</v>
          </cell>
        </row>
        <row r="14">
          <cell r="A14" t="str">
            <v>MENARDS</v>
          </cell>
          <cell r="B14" t="str">
            <v>MENARDS</v>
          </cell>
          <cell r="Q14" t="str">
            <v xml:space="preserve">Freight Credit                      </v>
          </cell>
          <cell r="R14">
            <v>0</v>
          </cell>
          <cell r="T14" t="str">
            <v>Jeffrey Caltagirone</v>
          </cell>
          <cell r="U14" t="str">
            <v>North</v>
          </cell>
          <cell r="W14">
            <v>2014</v>
          </cell>
          <cell r="X14" t="str">
            <v>BK Iced Tea Single Serve RO</v>
          </cell>
        </row>
        <row r="15">
          <cell r="A15" t="str">
            <v>JASPER</v>
          </cell>
          <cell r="B15" t="str">
            <v>LUXURY OTH</v>
          </cell>
          <cell r="Q15" t="str">
            <v xml:space="preserve">Invoice Another                     </v>
          </cell>
          <cell r="R15">
            <v>0</v>
          </cell>
          <cell r="T15" t="str">
            <v>Jeffrey Dyer</v>
          </cell>
          <cell r="U15" t="str">
            <v>South</v>
          </cell>
          <cell r="W15">
            <v>2015</v>
          </cell>
          <cell r="X15" t="str">
            <v>Thunder Pizza 36330302 &amp; 36336161</v>
          </cell>
        </row>
        <row r="16">
          <cell r="A16" t="str">
            <v>CITRINE</v>
          </cell>
          <cell r="B16" t="str">
            <v>LUXURY OTH</v>
          </cell>
          <cell r="Q16" t="str">
            <v xml:space="preserve">Lead Time Too Long                  </v>
          </cell>
          <cell r="R16">
            <v>0</v>
          </cell>
          <cell r="T16" t="str">
            <v>Millicent Mills</v>
          </cell>
          <cell r="U16" t="str">
            <v>Unassigned</v>
          </cell>
          <cell r="W16">
            <v>2016</v>
          </cell>
          <cell r="X16" t="str">
            <v>MCD-CAN Portion Pal/Seasoning RO</v>
          </cell>
        </row>
        <row r="17">
          <cell r="A17" t="str">
            <v>SILVER</v>
          </cell>
          <cell r="B17" t="str">
            <v>RETAIL OTH</v>
          </cell>
          <cell r="Q17" t="str">
            <v>Missing Line Item</v>
          </cell>
          <cell r="R17">
            <v>0</v>
          </cell>
          <cell r="T17" t="str">
            <v>New Century Sales</v>
          </cell>
          <cell r="U17" t="str">
            <v>North</v>
          </cell>
          <cell r="W17">
            <v>2017</v>
          </cell>
          <cell r="X17" t="str">
            <v>Mike Worthington - Delto</v>
          </cell>
        </row>
        <row r="18">
          <cell r="A18" t="str">
            <v>KELLER</v>
          </cell>
          <cell r="B18" t="str">
            <v>KELLER</v>
          </cell>
          <cell r="Q18" t="str">
            <v>MM Error</v>
          </cell>
          <cell r="R18">
            <v>-1</v>
          </cell>
          <cell r="T18" t="str">
            <v>All Pro Marketing</v>
          </cell>
          <cell r="U18" t="str">
            <v>West</v>
          </cell>
          <cell r="W18">
            <v>2018</v>
          </cell>
          <cell r="X18" t="str">
            <v>MCD Canada Poutine RO</v>
          </cell>
        </row>
        <row r="19">
          <cell r="A19" t="str">
            <v>HQUARTZ</v>
          </cell>
          <cell r="B19" t="str">
            <v>LUXURY OTH</v>
          </cell>
          <cell r="Q19" t="str">
            <v>Overage</v>
          </cell>
          <cell r="R19">
            <v>-1</v>
          </cell>
          <cell r="T19" t="str">
            <v>Franklin James Co.</v>
          </cell>
          <cell r="U19" t="str">
            <v>West</v>
          </cell>
          <cell r="W19">
            <v>2019</v>
          </cell>
          <cell r="X19" t="str">
            <v>BK ecO3ice Promotion</v>
          </cell>
        </row>
        <row r="20">
          <cell r="A20" t="str">
            <v>AMAZON</v>
          </cell>
          <cell r="B20" t="str">
            <v>RETAIL OTH</v>
          </cell>
          <cell r="Q20" t="str">
            <v>PC Error</v>
          </cell>
          <cell r="R20">
            <v>-1</v>
          </cell>
          <cell r="T20" t="str">
            <v>Interarchitectural Productions</v>
          </cell>
          <cell r="U20" t="str">
            <v>West</v>
          </cell>
          <cell r="W20">
            <v>2020</v>
          </cell>
          <cell r="X20" t="str">
            <v>PHU Pan Clip - Spicy Chicken LTO</v>
          </cell>
        </row>
        <row r="21">
          <cell r="A21" t="str">
            <v>HOMEDEPOT</v>
          </cell>
          <cell r="B21" t="str">
            <v>RETAIL OTH</v>
          </cell>
          <cell r="Q21" t="str">
            <v>PDM</v>
          </cell>
          <cell r="R21">
            <v>0</v>
          </cell>
          <cell r="T21" t="str">
            <v>MDN Sales Company</v>
          </cell>
          <cell r="U21" t="str">
            <v>West</v>
          </cell>
          <cell r="W21">
            <v>2021</v>
          </cell>
          <cell r="X21" t="str">
            <v>36307952 &amp; 36370414 KUWAIT</v>
          </cell>
        </row>
        <row r="22">
          <cell r="A22" t="str">
            <v>HTURQUOISE</v>
          </cell>
          <cell r="B22" t="str">
            <v>LUXURY OTH</v>
          </cell>
          <cell r="Q22" t="str">
            <v xml:space="preserve">Policy Allowance                    </v>
          </cell>
          <cell r="R22">
            <v>0</v>
          </cell>
          <cell r="T22" t="str">
            <v>Purcell Murray</v>
          </cell>
          <cell r="U22" t="str">
            <v>West</v>
          </cell>
          <cell r="W22">
            <v>2022</v>
          </cell>
          <cell r="X22" t="str">
            <v>Flavored Coffee</v>
          </cell>
        </row>
        <row r="23">
          <cell r="A23" t="str">
            <v>EMERALD</v>
          </cell>
          <cell r="B23" t="str">
            <v>LUXURY OTH</v>
          </cell>
          <cell r="Q23" t="str">
            <v xml:space="preserve">Product Defective                   </v>
          </cell>
          <cell r="R23">
            <v>-1</v>
          </cell>
          <cell r="T23" t="str">
            <v>Quality Sales</v>
          </cell>
          <cell r="U23" t="str">
            <v>West</v>
          </cell>
          <cell r="W23">
            <v>2023</v>
          </cell>
          <cell r="X23" t="str">
            <v>Fresh Baked Bakery - Bundt &amp; Muffins</v>
          </cell>
        </row>
        <row r="24">
          <cell r="A24" t="str">
            <v>LOWESMEX</v>
          </cell>
          <cell r="B24" t="str">
            <v>LOWES MEXICO</v>
          </cell>
          <cell r="Q24" t="str">
            <v>Prod Error</v>
          </cell>
          <cell r="R24">
            <v>0</v>
          </cell>
          <cell r="T24" t="str">
            <v>REPNET</v>
          </cell>
          <cell r="U24" t="str">
            <v>West</v>
          </cell>
          <cell r="W24">
            <v>2024</v>
          </cell>
          <cell r="X24" t="str">
            <v>PH Restaurants Delivery Bags</v>
          </cell>
        </row>
        <row r="25">
          <cell r="A25" t="str">
            <v>TURQUOISRT</v>
          </cell>
          <cell r="B25" t="str">
            <v>RETAIL OTH</v>
          </cell>
          <cell r="Q25" t="str">
            <v>Prototype</v>
          </cell>
          <cell r="R25">
            <v>0</v>
          </cell>
          <cell r="T25" t="str">
            <v>SERVCO</v>
          </cell>
          <cell r="U25" t="str">
            <v>West</v>
          </cell>
          <cell r="W25">
            <v>2025</v>
          </cell>
          <cell r="X25" t="str">
            <v>PH CAN Browne Halco WingStreet</v>
          </cell>
        </row>
        <row r="26">
          <cell r="A26" t="str">
            <v>PINNACLE</v>
          </cell>
          <cell r="B26" t="str">
            <v>PINNACLE SALES</v>
          </cell>
          <cell r="Q26" t="str">
            <v xml:space="preserve">Purchasing Error                    </v>
          </cell>
          <cell r="R26">
            <v>-1</v>
          </cell>
          <cell r="W26">
            <v>2026</v>
          </cell>
          <cell r="X26" t="str">
            <v>MCD-SFO Pacific Sierra Tea RO</v>
          </cell>
        </row>
        <row r="27">
          <cell r="A27" t="str">
            <v>GOLD</v>
          </cell>
          <cell r="B27" t="str">
            <v>RETAIL OTH</v>
          </cell>
          <cell r="Q27" t="str">
            <v>Research &amp; Development</v>
          </cell>
          <cell r="R27">
            <v>0</v>
          </cell>
          <cell r="W27">
            <v>2027</v>
          </cell>
          <cell r="X27" t="str">
            <v>McCafé Coffee Focus</v>
          </cell>
        </row>
        <row r="28">
          <cell r="A28" t="str">
            <v>NICKEL</v>
          </cell>
          <cell r="B28" t="str">
            <v>RETAIL OTH</v>
          </cell>
          <cell r="Q28" t="str">
            <v xml:space="preserve">Service Error                       </v>
          </cell>
          <cell r="R28">
            <v>0</v>
          </cell>
          <cell r="W28">
            <v>2028</v>
          </cell>
          <cell r="X28" t="str">
            <v>BK Canada Coffee Creamer RO</v>
          </cell>
        </row>
        <row r="29">
          <cell r="A29" t="str">
            <v>BRONZE</v>
          </cell>
          <cell r="B29" t="str">
            <v>RETAIL OTH</v>
          </cell>
          <cell r="Q29" t="str">
            <v xml:space="preserve">Shipping Error                      </v>
          </cell>
          <cell r="R29">
            <v>-1</v>
          </cell>
          <cell r="W29">
            <v>2029</v>
          </cell>
          <cell r="X29" t="str">
            <v>Tucker Fryer Promo</v>
          </cell>
        </row>
        <row r="30">
          <cell r="A30" t="str">
            <v>HAJOCA</v>
          </cell>
          <cell r="B30" t="str">
            <v>RETAIL OTH</v>
          </cell>
          <cell r="Q30" t="str">
            <v xml:space="preserve">Shortage                            </v>
          </cell>
          <cell r="R30">
            <v>-1</v>
          </cell>
          <cell r="W30">
            <v>2030</v>
          </cell>
          <cell r="X30" t="str">
            <v>Honey BBQ Spoon for Chicken Strips</v>
          </cell>
        </row>
        <row r="31">
          <cell r="A31" t="str">
            <v>FRK-1078</v>
          </cell>
          <cell r="B31" t="str">
            <v>I/C Sales</v>
          </cell>
          <cell r="Q31" t="str">
            <v xml:space="preserve">Surcharge Error                     </v>
          </cell>
          <cell r="R31">
            <v>0</v>
          </cell>
          <cell r="W31">
            <v>2031</v>
          </cell>
          <cell r="X31" t="str">
            <v>Canada Fountain Cleaning</v>
          </cell>
        </row>
        <row r="32">
          <cell r="A32" t="str">
            <v>QUARTZWHL</v>
          </cell>
          <cell r="B32" t="str">
            <v>LUXURY OTH</v>
          </cell>
          <cell r="Q32" t="str">
            <v>Survey</v>
          </cell>
          <cell r="R32">
            <v>0</v>
          </cell>
          <cell r="W32">
            <v>2032</v>
          </cell>
          <cell r="X32" t="str">
            <v>KFC Canada Pulled Pork</v>
          </cell>
        </row>
        <row r="33">
          <cell r="A33" t="str">
            <v>QUARTZ</v>
          </cell>
          <cell r="B33" t="str">
            <v>LUXURY OTH</v>
          </cell>
          <cell r="Q33" t="str">
            <v xml:space="preserve">Tax Credit                          </v>
          </cell>
          <cell r="R33">
            <v>0</v>
          </cell>
          <cell r="W33">
            <v>2033</v>
          </cell>
          <cell r="X33" t="str">
            <v>WWC Orders</v>
          </cell>
        </row>
        <row r="34">
          <cell r="A34" t="str">
            <v>HTOPAZ</v>
          </cell>
          <cell r="B34" t="str">
            <v>LUXURY OTH</v>
          </cell>
          <cell r="Q34" t="str">
            <v xml:space="preserve">Vendor Error                        </v>
          </cell>
          <cell r="R34">
            <v>-1</v>
          </cell>
          <cell r="W34">
            <v>2034</v>
          </cell>
          <cell r="X34" t="str">
            <v xml:space="preserve">KFC Canada Kreamball </v>
          </cell>
        </row>
        <row r="35">
          <cell r="A35" t="str">
            <v>TOPAZRTL</v>
          </cell>
          <cell r="B35" t="str">
            <v>RETAIL OTH</v>
          </cell>
          <cell r="Q35" t="str">
            <v xml:space="preserve">Warranty                            </v>
          </cell>
          <cell r="R35">
            <v>-1</v>
          </cell>
          <cell r="W35">
            <v>2035</v>
          </cell>
          <cell r="X35" t="str">
            <v>Great Southern Flavored Tea</v>
          </cell>
        </row>
        <row r="36">
          <cell r="A36" t="str">
            <v>LAPIS</v>
          </cell>
          <cell r="B36" t="str">
            <v>LUXURY OTH</v>
          </cell>
          <cell r="Q36" t="str">
            <v>Wrong Part</v>
          </cell>
          <cell r="R36">
            <v>-1</v>
          </cell>
          <cell r="W36">
            <v>2036</v>
          </cell>
          <cell r="X36" t="str">
            <v>Lean Chicken - 4' &amp; 3' shelves</v>
          </cell>
        </row>
        <row r="37">
          <cell r="A37" t="str">
            <v>OPAL</v>
          </cell>
          <cell r="B37" t="str">
            <v>LUXURY OTH</v>
          </cell>
          <cell r="Q37" t="str">
            <v>Vendor Error</v>
          </cell>
          <cell r="R37">
            <v>-1</v>
          </cell>
          <cell r="W37">
            <v>2037</v>
          </cell>
          <cell r="X37" t="str">
            <v>Lean Chicken - Bands</v>
          </cell>
        </row>
        <row r="38">
          <cell r="A38" t="str">
            <v>UTICA</v>
          </cell>
          <cell r="B38" t="str">
            <v>LUXURY OTH</v>
          </cell>
          <cell r="W38">
            <v>2038</v>
          </cell>
          <cell r="X38" t="str">
            <v>Pizza Cutter &amp; Ladle Rollout</v>
          </cell>
        </row>
        <row r="39">
          <cell r="A39" t="str">
            <v>AMETHYST</v>
          </cell>
          <cell r="B39" t="str">
            <v>LUXURY OTH</v>
          </cell>
          <cell r="W39">
            <v>2039</v>
          </cell>
          <cell r="X39" t="str">
            <v>KFC Canada Filler Smallwares</v>
          </cell>
        </row>
        <row r="40">
          <cell r="A40" t="str">
            <v>TURQK45</v>
          </cell>
          <cell r="B40" t="str">
            <v>LUXURY OTH</v>
          </cell>
          <cell r="W40">
            <v>2040</v>
          </cell>
          <cell r="X40" t="str">
            <v>KFC Canada Mojito Rollout</v>
          </cell>
        </row>
        <row r="41">
          <cell r="A41" t="str">
            <v>TOPAZK4275</v>
          </cell>
          <cell r="B41" t="str">
            <v>LUXURY OTH</v>
          </cell>
          <cell r="W41">
            <v>2041</v>
          </cell>
          <cell r="X41" t="str">
            <v>Atlanta Raspberry Tea Rollout</v>
          </cell>
        </row>
        <row r="42">
          <cell r="A42" t="str">
            <v>TURQRTK55</v>
          </cell>
          <cell r="B42" t="str">
            <v>LUXURY OTH</v>
          </cell>
          <cell r="W42">
            <v>2042</v>
          </cell>
          <cell r="X42" t="str">
            <v>Mid Missouri Co-op Flavored Tea</v>
          </cell>
        </row>
        <row r="43">
          <cell r="A43" t="str">
            <v>RUBYWHK405</v>
          </cell>
          <cell r="B43" t="str">
            <v>LUXURY OTH</v>
          </cell>
          <cell r="W43">
            <v>2043</v>
          </cell>
          <cell r="X43" t="str">
            <v>Heartland "Get it Right" project</v>
          </cell>
        </row>
        <row r="44">
          <cell r="A44" t="str">
            <v>TOPAZK405</v>
          </cell>
          <cell r="B44" t="str">
            <v>LUXURY OTH</v>
          </cell>
          <cell r="W44">
            <v>2044</v>
          </cell>
          <cell r="X44" t="str">
            <v>INDY GET IT RIGHT Co-ops</v>
          </cell>
        </row>
        <row r="45">
          <cell r="A45" t="str">
            <v>SUPPLIERS</v>
          </cell>
          <cell r="B45">
            <v>0</v>
          </cell>
          <cell r="W45">
            <v>2045</v>
          </cell>
          <cell r="X45" t="str">
            <v>Chorizo Burrito</v>
          </cell>
        </row>
        <row r="46">
          <cell r="A46" t="str">
            <v>KWC4275</v>
          </cell>
          <cell r="B46" t="str">
            <v>KWC OTH</v>
          </cell>
          <cell r="W46">
            <v>2046</v>
          </cell>
          <cell r="X46" t="str">
            <v>KFC Canada Delivery Bag</v>
          </cell>
        </row>
        <row r="47">
          <cell r="A47" t="str">
            <v>KWC45</v>
          </cell>
          <cell r="B47" t="str">
            <v>KWC OTH</v>
          </cell>
          <cell r="W47">
            <v>2047</v>
          </cell>
          <cell r="X47" t="str">
            <v>Phoenix Flavored Tea</v>
          </cell>
        </row>
        <row r="48">
          <cell r="A48" t="str">
            <v>KWC405</v>
          </cell>
          <cell r="B48" t="str">
            <v>KWC OTH</v>
          </cell>
          <cell r="W48">
            <v>2048</v>
          </cell>
          <cell r="X48" t="str">
            <v>Altoona PA Flavored Tea</v>
          </cell>
        </row>
        <row r="49">
          <cell r="A49" t="str">
            <v>KWC3848</v>
          </cell>
          <cell r="B49" t="str">
            <v>KWC OTH</v>
          </cell>
          <cell r="W49">
            <v>2049</v>
          </cell>
          <cell r="X49" t="str">
            <v>KFC Canada Flavoured Chicken</v>
          </cell>
        </row>
        <row r="50">
          <cell r="A50" t="str">
            <v>TOPAZK55</v>
          </cell>
          <cell r="B50" t="str">
            <v>LUXURY OTH</v>
          </cell>
          <cell r="W50">
            <v>2050</v>
          </cell>
          <cell r="X50" t="str">
            <v>PH Canada Cookie Cutter</v>
          </cell>
        </row>
        <row r="51">
          <cell r="A51" t="str">
            <v>TURQRTK45</v>
          </cell>
          <cell r="B51" t="str">
            <v>LUXURY OTH</v>
          </cell>
          <cell r="W51">
            <v>2051</v>
          </cell>
          <cell r="X51" t="str">
            <v>Hot Chocolate</v>
          </cell>
        </row>
        <row r="52">
          <cell r="A52" t="str">
            <v>RUBYWHLK45</v>
          </cell>
          <cell r="B52" t="str">
            <v>LUXURY OTH</v>
          </cell>
          <cell r="W52">
            <v>2052</v>
          </cell>
          <cell r="X52" t="str">
            <v>TB Latin America Pump Collar Kit</v>
          </cell>
        </row>
        <row r="53">
          <cell r="A53" t="str">
            <v>HDTURQUOIS</v>
          </cell>
          <cell r="B53" t="str">
            <v>LUXURY OTH</v>
          </cell>
          <cell r="W53">
            <v>2053</v>
          </cell>
          <cell r="X53" t="str">
            <v>TB Canada Chalupa Solicitation</v>
          </cell>
        </row>
        <row r="54">
          <cell r="A54" t="str">
            <v>GENPLMG</v>
          </cell>
          <cell r="B54" t="str">
            <v>LUXURY OTH</v>
          </cell>
          <cell r="W54">
            <v>2054</v>
          </cell>
          <cell r="X54" t="str">
            <v>Operations Simplification Phase 2</v>
          </cell>
        </row>
        <row r="55">
          <cell r="A55" t="str">
            <v>ORGILL</v>
          </cell>
          <cell r="B55" t="str">
            <v>ORGILL</v>
          </cell>
          <cell r="W55">
            <v>2055</v>
          </cell>
          <cell r="X55" t="str">
            <v>Guacamole Burger</v>
          </cell>
        </row>
        <row r="56">
          <cell r="A56" t="str">
            <v>QTZK4275</v>
          </cell>
          <cell r="B56" t="str">
            <v>LUXURY OTH</v>
          </cell>
          <cell r="W56">
            <v>2066</v>
          </cell>
          <cell r="X56" t="str">
            <v>KFC Canada QMM4 Marinator Spare Part</v>
          </cell>
        </row>
        <row r="57">
          <cell r="A57" t="str">
            <v>QUARTZK45</v>
          </cell>
          <cell r="B57" t="str">
            <v>LUXURY OTH</v>
          </cell>
          <cell r="W57">
            <v>2067</v>
          </cell>
          <cell r="X57" t="str">
            <v>Flavored Iced Tea</v>
          </cell>
        </row>
        <row r="58">
          <cell r="A58" t="str">
            <v>RUBYWHL</v>
          </cell>
          <cell r="B58" t="str">
            <v>LUXURY OTH</v>
          </cell>
          <cell r="W58">
            <v>2068</v>
          </cell>
          <cell r="X58" t="str">
            <v>Artisan Grilled Chicken</v>
          </cell>
        </row>
        <row r="59">
          <cell r="A59" t="str">
            <v>SAPPHIRE</v>
          </cell>
          <cell r="B59" t="str">
            <v>LUXURY OTH</v>
          </cell>
          <cell r="W59">
            <v>2069</v>
          </cell>
          <cell r="X59" t="str">
            <v>McLobster</v>
          </cell>
        </row>
        <row r="60">
          <cell r="A60" t="str">
            <v>TURQK405</v>
          </cell>
          <cell r="B60" t="str">
            <v>LUXURY OTH</v>
          </cell>
          <cell r="W60">
            <v>2070</v>
          </cell>
          <cell r="X60" t="str">
            <v>Fried Pies - SoCal</v>
          </cell>
        </row>
        <row r="61">
          <cell r="W61">
            <v>2071</v>
          </cell>
          <cell r="X61" t="str">
            <v>PH Canada Hand Tossed Smallwares</v>
          </cell>
        </row>
        <row r="62">
          <cell r="W62">
            <v>2072</v>
          </cell>
          <cell r="X62" t="str">
            <v>Indy Muffin</v>
          </cell>
        </row>
        <row r="63">
          <cell r="W63">
            <v>2073</v>
          </cell>
          <cell r="X63" t="str">
            <v>Tucker Safety Promo</v>
          </cell>
        </row>
        <row r="64">
          <cell r="W64">
            <v>2074</v>
          </cell>
          <cell r="X64" t="str">
            <v/>
          </cell>
        </row>
        <row r="65">
          <cell r="W65">
            <v>2075</v>
          </cell>
          <cell r="X65" t="str">
            <v>Sirloin Burger</v>
          </cell>
        </row>
        <row r="66">
          <cell r="W66">
            <v>2076</v>
          </cell>
          <cell r="X66" t="str">
            <v>Pulled Pork</v>
          </cell>
        </row>
        <row r="67">
          <cell r="W67">
            <v>2077</v>
          </cell>
          <cell r="X67" t="str">
            <v>Asian Salad</v>
          </cell>
        </row>
        <row r="68">
          <cell r="W68">
            <v>2078</v>
          </cell>
          <cell r="X68" t="str">
            <v>SoCal Bakersfield Diet/Rasp Sweet Te</v>
          </cell>
        </row>
        <row r="69">
          <cell r="W69">
            <v>2079</v>
          </cell>
          <cell r="X69" t="str">
            <v>SoCal Los Angeles Diet/Rasp Tea</v>
          </cell>
        </row>
        <row r="70">
          <cell r="W70">
            <v>2080</v>
          </cell>
          <cell r="X70" t="str">
            <v>Houston Green Tea</v>
          </cell>
        </row>
        <row r="71">
          <cell r="W71">
            <v>2081</v>
          </cell>
          <cell r="X71" t="str">
            <v>Lemonade</v>
          </cell>
        </row>
        <row r="72">
          <cell r="W72">
            <v>2082</v>
          </cell>
          <cell r="X72" t="str">
            <v>KFC Canada Secret Fries</v>
          </cell>
        </row>
        <row r="73">
          <cell r="W73">
            <v>2083</v>
          </cell>
          <cell r="X73" t="str">
            <v>Guacamole Burger - Northwest</v>
          </cell>
        </row>
        <row r="74">
          <cell r="W74">
            <v>2084</v>
          </cell>
          <cell r="X74" t="str">
            <v>Bundt Cake Rack Covers; SoCal SD</v>
          </cell>
        </row>
        <row r="75">
          <cell r="W75">
            <v>2085</v>
          </cell>
          <cell r="X75" t="str">
            <v>McDonald's Butter</v>
          </cell>
        </row>
        <row r="76">
          <cell r="W76">
            <v>6001</v>
          </cell>
          <cell r="X76" t="str">
            <v>Spring Faucet Launch Promotion</v>
          </cell>
        </row>
        <row r="77">
          <cell r="W77">
            <v>6002</v>
          </cell>
          <cell r="X77" t="str">
            <v>Planar 8 Flex Faucet Display Promo</v>
          </cell>
        </row>
        <row r="78">
          <cell r="W78">
            <v>6003</v>
          </cell>
          <cell r="X78" t="str">
            <v>Grind-Up the Savings Disposer Promo</v>
          </cell>
        </row>
        <row r="79">
          <cell r="W79">
            <v>6004</v>
          </cell>
          <cell r="X79" t="str">
            <v>Spring 2015 Smallwares Kit - BK</v>
          </cell>
        </row>
        <row r="80">
          <cell r="W80">
            <v>6005</v>
          </cell>
          <cell r="X80" t="str">
            <v>Strainer Basket Launch Promo</v>
          </cell>
        </row>
      </sheetData>
      <sheetData sheetId="8">
        <row r="1">
          <cell r="A1" t="str">
            <v>Part #</v>
          </cell>
        </row>
      </sheetData>
      <sheetData sheetId="9">
        <row r="1">
          <cell r="A1" t="str">
            <v>Damaged/Defective Credits from Gross Sales to Warranty</v>
          </cell>
        </row>
      </sheetData>
      <sheetData sheetId="10">
        <row r="1">
          <cell r="A1" t="str">
            <v>Bus Unit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UX by Region"/>
      <sheetName val="Luxury Reports"/>
      <sheetName val="Pivot Test"/>
      <sheetName val="Query NO 80000004 Inv Register"/>
      <sheetName val="Query NO 80000081 Backlog"/>
      <sheetName val="Query NO 49 Credits"/>
      <sheetName val="Lookup Tables"/>
      <sheetName val="Tables2"/>
      <sheetName val="Sheet1"/>
    </sheetNames>
    <sheetDataSet>
      <sheetData sheetId="0" refreshError="1"/>
      <sheetData sheetId="1" refreshError="1"/>
      <sheetData sheetId="2" refreshError="1"/>
      <sheetData sheetId="3" refreshError="1"/>
      <sheetData sheetId="4" refreshError="1"/>
      <sheetData sheetId="5" refreshError="1">
        <row r="3">
          <cell r="A3">
            <v>358914</v>
          </cell>
          <cell r="B3">
            <v>42373.91679398148</v>
          </cell>
          <cell r="G3">
            <v>336</v>
          </cell>
          <cell r="H3">
            <v>336</v>
          </cell>
          <cell r="I3">
            <v>0</v>
          </cell>
          <cell r="J3">
            <v>0</v>
          </cell>
          <cell r="K3" t="str">
            <v>USD</v>
          </cell>
          <cell r="L3" t="str">
            <v>LOWES</v>
          </cell>
          <cell r="M3" t="str">
            <v>24000-023746</v>
          </cell>
          <cell r="N3">
            <v>42374.034791666665</v>
          </cell>
          <cell r="O3" t="str">
            <v>SP</v>
          </cell>
          <cell r="P3" t="str">
            <v>KEY</v>
          </cell>
          <cell r="Q3">
            <v>5082439</v>
          </cell>
          <cell r="R3" t="str">
            <v>USA</v>
          </cell>
          <cell r="S3">
            <v>42370</v>
          </cell>
          <cell r="T3">
            <v>42436</v>
          </cell>
          <cell r="U3" t="str">
            <v>SOTOJ-FUS</v>
          </cell>
          <cell r="V3" t="str">
            <v>FSLG804BX</v>
          </cell>
          <cell r="W3" t="str">
            <v xml:space="preserve">Damaged                             </v>
          </cell>
          <cell r="X3" t="str">
            <v>D</v>
          </cell>
          <cell r="Y3">
            <v>106</v>
          </cell>
          <cell r="AG3" t="str">
            <v>Lowes</v>
          </cell>
          <cell r="AH3">
            <v>810016</v>
          </cell>
          <cell r="AJ3">
            <v>5082439</v>
          </cell>
        </row>
        <row r="4">
          <cell r="A4">
            <v>358914</v>
          </cell>
          <cell r="B4">
            <v>42373.91679398148</v>
          </cell>
          <cell r="G4">
            <v>336</v>
          </cell>
          <cell r="H4">
            <v>336</v>
          </cell>
          <cell r="I4">
            <v>0</v>
          </cell>
          <cell r="J4">
            <v>0</v>
          </cell>
          <cell r="K4" t="str">
            <v>USD</v>
          </cell>
          <cell r="L4" t="str">
            <v>LOWES</v>
          </cell>
          <cell r="M4" t="str">
            <v>24000-023746</v>
          </cell>
          <cell r="N4">
            <v>42374.034791666665</v>
          </cell>
          <cell r="O4" t="str">
            <v>SP</v>
          </cell>
          <cell r="P4" t="str">
            <v>KEY</v>
          </cell>
          <cell r="Q4">
            <v>5082439</v>
          </cell>
          <cell r="R4" t="str">
            <v>USA</v>
          </cell>
          <cell r="S4">
            <v>42370</v>
          </cell>
          <cell r="T4">
            <v>42436</v>
          </cell>
          <cell r="U4" t="str">
            <v>SOTOJ-FUS</v>
          </cell>
          <cell r="V4" t="str">
            <v>GHSOX901</v>
          </cell>
          <cell r="W4" t="str">
            <v xml:space="preserve">Damaged                             </v>
          </cell>
          <cell r="X4" t="str">
            <v>D</v>
          </cell>
          <cell r="Y4">
            <v>230</v>
          </cell>
          <cell r="AG4" t="str">
            <v>Lowes</v>
          </cell>
          <cell r="AH4">
            <v>810016</v>
          </cell>
          <cell r="AJ4">
            <v>5082439</v>
          </cell>
        </row>
        <row r="5">
          <cell r="A5">
            <v>358915</v>
          </cell>
          <cell r="B5">
            <v>42373.916805555556</v>
          </cell>
          <cell r="G5">
            <v>95.46</v>
          </cell>
          <cell r="H5">
            <v>95.46</v>
          </cell>
          <cell r="I5">
            <v>0</v>
          </cell>
          <cell r="J5">
            <v>0</v>
          </cell>
          <cell r="K5" t="str">
            <v>USD</v>
          </cell>
          <cell r="L5" t="str">
            <v>LOWES</v>
          </cell>
          <cell r="M5" t="str">
            <v>24000-023746</v>
          </cell>
          <cell r="N5">
            <v>42374.034791666665</v>
          </cell>
          <cell r="O5" t="str">
            <v>SP</v>
          </cell>
          <cell r="P5" t="str">
            <v>KEY</v>
          </cell>
          <cell r="Q5">
            <v>5082097</v>
          </cell>
          <cell r="R5" t="str">
            <v>USA</v>
          </cell>
          <cell r="S5">
            <v>42370</v>
          </cell>
          <cell r="T5">
            <v>42436</v>
          </cell>
          <cell r="U5" t="str">
            <v>MELTONM-FUS</v>
          </cell>
          <cell r="V5" t="str">
            <v>EVDCG904-18</v>
          </cell>
          <cell r="W5" t="str">
            <v xml:space="preserve">Damaged                             </v>
          </cell>
          <cell r="X5" t="str">
            <v>D</v>
          </cell>
          <cell r="Y5">
            <v>95.46</v>
          </cell>
          <cell r="AG5" t="str">
            <v>Lowes</v>
          </cell>
          <cell r="AH5">
            <v>809979</v>
          </cell>
          <cell r="AJ5">
            <v>5082097</v>
          </cell>
        </row>
        <row r="6">
          <cell r="A6">
            <v>358916</v>
          </cell>
          <cell r="B6">
            <v>42373.916805555556</v>
          </cell>
          <cell r="G6">
            <v>132.71</v>
          </cell>
          <cell r="H6">
            <v>132.71</v>
          </cell>
          <cell r="I6">
            <v>0</v>
          </cell>
          <cell r="J6">
            <v>0</v>
          </cell>
          <cell r="K6" t="str">
            <v>USD</v>
          </cell>
          <cell r="L6" t="str">
            <v>LOWES</v>
          </cell>
          <cell r="M6" t="str">
            <v>24000-023746</v>
          </cell>
          <cell r="N6">
            <v>42374.034791666665</v>
          </cell>
          <cell r="O6" t="str">
            <v>SP</v>
          </cell>
          <cell r="P6" t="str">
            <v>KEY</v>
          </cell>
          <cell r="Q6">
            <v>5083596</v>
          </cell>
          <cell r="R6" t="str">
            <v>USA</v>
          </cell>
          <cell r="S6">
            <v>42370</v>
          </cell>
          <cell r="T6">
            <v>42436</v>
          </cell>
          <cell r="U6" t="str">
            <v>MELTONM-FUS</v>
          </cell>
          <cell r="V6" t="str">
            <v>EDDB33229-1</v>
          </cell>
          <cell r="W6" t="str">
            <v xml:space="preserve">Damaged                             </v>
          </cell>
          <cell r="X6" t="str">
            <v>D</v>
          </cell>
          <cell r="Y6">
            <v>132.71</v>
          </cell>
          <cell r="AG6" t="str">
            <v>Lowes</v>
          </cell>
          <cell r="AH6">
            <v>809981</v>
          </cell>
          <cell r="AJ6">
            <v>5083596</v>
          </cell>
        </row>
        <row r="7">
          <cell r="A7">
            <v>358917</v>
          </cell>
          <cell r="B7">
            <v>42373.916817129626</v>
          </cell>
          <cell r="G7">
            <v>92.5</v>
          </cell>
          <cell r="H7">
            <v>92.5</v>
          </cell>
          <cell r="I7">
            <v>0</v>
          </cell>
          <cell r="J7">
            <v>0</v>
          </cell>
          <cell r="K7" t="str">
            <v>USD</v>
          </cell>
          <cell r="L7" t="str">
            <v>LOWES</v>
          </cell>
          <cell r="M7" t="str">
            <v>24000-023746</v>
          </cell>
          <cell r="N7">
            <v>42374.034791666665</v>
          </cell>
          <cell r="O7" t="str">
            <v>SP</v>
          </cell>
          <cell r="P7" t="str">
            <v>KEY</v>
          </cell>
          <cell r="Q7">
            <v>5083316</v>
          </cell>
          <cell r="R7" t="str">
            <v>USA</v>
          </cell>
          <cell r="S7">
            <v>42370</v>
          </cell>
          <cell r="T7">
            <v>42436</v>
          </cell>
          <cell r="U7" t="str">
            <v>MELTONM-FUS</v>
          </cell>
          <cell r="V7" t="str">
            <v>FTB904BX</v>
          </cell>
          <cell r="W7" t="str">
            <v xml:space="preserve">Damaged                             </v>
          </cell>
          <cell r="X7" t="str">
            <v>D</v>
          </cell>
          <cell r="Y7">
            <v>92.5</v>
          </cell>
          <cell r="AG7" t="str">
            <v>Lowes</v>
          </cell>
          <cell r="AH7">
            <v>810024</v>
          </cell>
          <cell r="AJ7">
            <v>5083316</v>
          </cell>
        </row>
        <row r="8">
          <cell r="A8">
            <v>358918</v>
          </cell>
          <cell r="B8">
            <v>42373.916817129626</v>
          </cell>
          <cell r="G8">
            <v>140.08000000000001</v>
          </cell>
          <cell r="H8">
            <v>140.08000000000001</v>
          </cell>
          <cell r="I8">
            <v>0</v>
          </cell>
          <cell r="J8">
            <v>0</v>
          </cell>
          <cell r="K8" t="str">
            <v>USD</v>
          </cell>
          <cell r="L8" t="str">
            <v>LOWES</v>
          </cell>
          <cell r="M8" t="str">
            <v>24000-023746</v>
          </cell>
          <cell r="N8">
            <v>42374.034791666665</v>
          </cell>
          <cell r="O8" t="str">
            <v>SP</v>
          </cell>
          <cell r="P8" t="str">
            <v>KEY</v>
          </cell>
          <cell r="Q8">
            <v>5083119</v>
          </cell>
          <cell r="R8" t="str">
            <v>USA</v>
          </cell>
          <cell r="S8">
            <v>42370</v>
          </cell>
          <cell r="T8">
            <v>42436</v>
          </cell>
          <cell r="U8" t="str">
            <v>MELTONM-FUS</v>
          </cell>
          <cell r="V8" t="str">
            <v>EOOX33229-1</v>
          </cell>
          <cell r="W8" t="str">
            <v xml:space="preserve">Damaged                             </v>
          </cell>
          <cell r="X8" t="str">
            <v>D</v>
          </cell>
          <cell r="Y8">
            <v>140.08000000000001</v>
          </cell>
          <cell r="AG8" t="str">
            <v>Lowes</v>
          </cell>
          <cell r="AH8">
            <v>810043</v>
          </cell>
          <cell r="AJ8">
            <v>5083119</v>
          </cell>
        </row>
        <row r="9">
          <cell r="A9">
            <v>358919</v>
          </cell>
          <cell r="B9">
            <v>42373.916817129626</v>
          </cell>
          <cell r="G9">
            <v>85.46</v>
          </cell>
          <cell r="H9">
            <v>85.46</v>
          </cell>
          <cell r="I9">
            <v>0</v>
          </cell>
          <cell r="J9">
            <v>0</v>
          </cell>
          <cell r="K9" t="str">
            <v>USD</v>
          </cell>
          <cell r="L9" t="str">
            <v>LOWES</v>
          </cell>
          <cell r="M9" t="str">
            <v>24000-023746</v>
          </cell>
          <cell r="N9">
            <v>42374.034791666665</v>
          </cell>
          <cell r="O9" t="str">
            <v>SP</v>
          </cell>
          <cell r="P9" t="str">
            <v>KEY</v>
          </cell>
          <cell r="Q9">
            <v>5083317</v>
          </cell>
          <cell r="R9" t="str">
            <v>USA</v>
          </cell>
          <cell r="S9">
            <v>42370</v>
          </cell>
          <cell r="T9">
            <v>42436</v>
          </cell>
          <cell r="U9" t="str">
            <v>RUSSAWR-FUS</v>
          </cell>
          <cell r="V9" t="str">
            <v>ESOX25229-1</v>
          </cell>
          <cell r="W9" t="str">
            <v xml:space="preserve">Damaged                             </v>
          </cell>
          <cell r="X9" t="str">
            <v>D</v>
          </cell>
          <cell r="Y9">
            <v>85.46</v>
          </cell>
          <cell r="Z9" t="str">
            <v xml:space="preserve">STOCK </v>
          </cell>
          <cell r="AG9" t="str">
            <v>Lowes</v>
          </cell>
          <cell r="AH9">
            <v>809997</v>
          </cell>
          <cell r="AJ9">
            <v>5083317</v>
          </cell>
        </row>
        <row r="10">
          <cell r="A10">
            <v>358920</v>
          </cell>
          <cell r="B10">
            <v>42373.916817129626</v>
          </cell>
          <cell r="C10">
            <v>42326.937754629631</v>
          </cell>
          <cell r="D10">
            <v>9025821</v>
          </cell>
          <cell r="E10">
            <v>60049472</v>
          </cell>
          <cell r="F10">
            <v>30013654</v>
          </cell>
          <cell r="G10">
            <v>36</v>
          </cell>
          <cell r="H10">
            <v>36</v>
          </cell>
          <cell r="I10">
            <v>0</v>
          </cell>
          <cell r="J10">
            <v>0</v>
          </cell>
          <cell r="K10" t="str">
            <v>USD</v>
          </cell>
          <cell r="L10" t="str">
            <v>LOWES</v>
          </cell>
          <cell r="M10" t="str">
            <v>24000-023746</v>
          </cell>
          <cell r="N10">
            <v>42374.034791666665</v>
          </cell>
          <cell r="O10" t="str">
            <v>SOS</v>
          </cell>
          <cell r="P10" t="str">
            <v>KEY</v>
          </cell>
          <cell r="Q10">
            <v>5082685</v>
          </cell>
          <cell r="R10" t="str">
            <v>USA</v>
          </cell>
          <cell r="S10">
            <v>42370</v>
          </cell>
          <cell r="T10">
            <v>42436</v>
          </cell>
          <cell r="U10" t="str">
            <v>KNOXL-FUS</v>
          </cell>
          <cell r="V10" t="str">
            <v>FBS602NB</v>
          </cell>
          <cell r="W10" t="str">
            <v xml:space="preserve">Customer Decision                   </v>
          </cell>
          <cell r="X10" t="str">
            <v>F</v>
          </cell>
          <cell r="Y10">
            <v>36</v>
          </cell>
          <cell r="Z10" t="str">
            <v>CUST CHANGED MIND~~MAM</v>
          </cell>
          <cell r="AC10" t="str">
            <v>WALTERI-FUS</v>
          </cell>
          <cell r="AD10" t="str">
            <v>MELTONM-FUS</v>
          </cell>
          <cell r="AG10" t="str">
            <v>Lowes</v>
          </cell>
          <cell r="AH10">
            <v>810026</v>
          </cell>
          <cell r="AI10" t="str">
            <v>RTL</v>
          </cell>
          <cell r="AJ10">
            <v>5082685</v>
          </cell>
        </row>
        <row r="11">
          <cell r="A11">
            <v>358921</v>
          </cell>
          <cell r="B11">
            <v>42373.916863425926</v>
          </cell>
          <cell r="G11">
            <v>230</v>
          </cell>
          <cell r="H11">
            <v>230</v>
          </cell>
          <cell r="I11">
            <v>0</v>
          </cell>
          <cell r="J11">
            <v>0</v>
          </cell>
          <cell r="K11" t="str">
            <v>USD</v>
          </cell>
          <cell r="L11" t="str">
            <v>LOWES</v>
          </cell>
          <cell r="M11" t="str">
            <v>24000-023746</v>
          </cell>
          <cell r="N11">
            <v>42374.034803240742</v>
          </cell>
          <cell r="O11" t="str">
            <v>SP</v>
          </cell>
          <cell r="P11" t="str">
            <v>KEY</v>
          </cell>
          <cell r="Q11">
            <v>5083024</v>
          </cell>
          <cell r="R11" t="str">
            <v>USA</v>
          </cell>
          <cell r="S11">
            <v>42370</v>
          </cell>
          <cell r="T11">
            <v>42436</v>
          </cell>
          <cell r="U11" t="str">
            <v>THOMPSONG-FUS</v>
          </cell>
          <cell r="V11" t="str">
            <v>GHSOX901</v>
          </cell>
          <cell r="W11" t="str">
            <v xml:space="preserve">Damaged                             </v>
          </cell>
          <cell r="X11" t="str">
            <v>D</v>
          </cell>
          <cell r="Y11">
            <v>230</v>
          </cell>
          <cell r="Z11" t="str">
            <v>FD-CRACKED ON CORNER</v>
          </cell>
          <cell r="AG11" t="str">
            <v>Lowes</v>
          </cell>
          <cell r="AH11">
            <v>809988</v>
          </cell>
          <cell r="AJ11">
            <v>5083024</v>
          </cell>
        </row>
        <row r="12">
          <cell r="A12">
            <v>358922</v>
          </cell>
          <cell r="B12">
            <v>42373.916863425926</v>
          </cell>
          <cell r="G12">
            <v>122.69</v>
          </cell>
          <cell r="H12">
            <v>122.69</v>
          </cell>
          <cell r="I12">
            <v>0</v>
          </cell>
          <cell r="J12">
            <v>0</v>
          </cell>
          <cell r="K12" t="str">
            <v>USD</v>
          </cell>
          <cell r="L12" t="str">
            <v>LOWES</v>
          </cell>
          <cell r="M12" t="str">
            <v>24000-023746</v>
          </cell>
          <cell r="N12">
            <v>42374.034803240742</v>
          </cell>
          <cell r="O12" t="str">
            <v>SP</v>
          </cell>
          <cell r="P12" t="str">
            <v>KEY</v>
          </cell>
          <cell r="Q12">
            <v>5083024</v>
          </cell>
          <cell r="R12" t="str">
            <v>USA</v>
          </cell>
          <cell r="S12">
            <v>42370</v>
          </cell>
          <cell r="T12">
            <v>42436</v>
          </cell>
          <cell r="U12" t="str">
            <v>MELTONM-FUS</v>
          </cell>
          <cell r="V12" t="str">
            <v>EDOX33229-1</v>
          </cell>
          <cell r="W12" t="str">
            <v xml:space="preserve">Damaged                             </v>
          </cell>
          <cell r="X12" t="str">
            <v>D</v>
          </cell>
          <cell r="Y12">
            <v>122.69</v>
          </cell>
          <cell r="AG12" t="str">
            <v>Lowes</v>
          </cell>
          <cell r="AH12">
            <v>809985</v>
          </cell>
          <cell r="AJ12">
            <v>5083024</v>
          </cell>
        </row>
        <row r="13">
          <cell r="A13">
            <v>358923</v>
          </cell>
          <cell r="B13">
            <v>42373.916863425926</v>
          </cell>
          <cell r="G13">
            <v>132.71</v>
          </cell>
          <cell r="H13">
            <v>132.71</v>
          </cell>
          <cell r="I13">
            <v>0</v>
          </cell>
          <cell r="J13">
            <v>0</v>
          </cell>
          <cell r="K13" t="str">
            <v>USD</v>
          </cell>
          <cell r="L13" t="str">
            <v>LOWES</v>
          </cell>
          <cell r="M13" t="str">
            <v>24000-023746</v>
          </cell>
          <cell r="N13">
            <v>42374.034803240742</v>
          </cell>
          <cell r="O13" t="str">
            <v>SP</v>
          </cell>
          <cell r="P13" t="str">
            <v>KEY</v>
          </cell>
          <cell r="Q13">
            <v>5083795</v>
          </cell>
          <cell r="R13" t="str">
            <v>USA</v>
          </cell>
          <cell r="S13">
            <v>42370</v>
          </cell>
          <cell r="T13">
            <v>42436</v>
          </cell>
          <cell r="U13" t="str">
            <v>MELTONM-FUS</v>
          </cell>
          <cell r="V13" t="str">
            <v>EDDB33229-1</v>
          </cell>
          <cell r="W13" t="str">
            <v xml:space="preserve">Damaged                             </v>
          </cell>
          <cell r="X13" t="str">
            <v>D</v>
          </cell>
          <cell r="Y13">
            <v>132.71</v>
          </cell>
          <cell r="AG13" t="str">
            <v>Lowes</v>
          </cell>
          <cell r="AH13">
            <v>809996</v>
          </cell>
          <cell r="AJ13">
            <v>5083795</v>
          </cell>
        </row>
        <row r="14">
          <cell r="A14">
            <v>358924</v>
          </cell>
          <cell r="B14">
            <v>42373.916875000003</v>
          </cell>
          <cell r="G14">
            <v>140.08000000000001</v>
          </cell>
          <cell r="H14">
            <v>140.08000000000001</v>
          </cell>
          <cell r="I14">
            <v>0</v>
          </cell>
          <cell r="J14">
            <v>0</v>
          </cell>
          <cell r="K14" t="str">
            <v>USD</v>
          </cell>
          <cell r="L14" t="str">
            <v>LOWES</v>
          </cell>
          <cell r="M14" t="str">
            <v>24000-023746</v>
          </cell>
          <cell r="N14">
            <v>42374.034803240742</v>
          </cell>
          <cell r="O14" t="str">
            <v>SP</v>
          </cell>
          <cell r="P14" t="str">
            <v>KEY</v>
          </cell>
          <cell r="Q14">
            <v>5083346</v>
          </cell>
          <cell r="R14" t="str">
            <v>USA</v>
          </cell>
          <cell r="S14">
            <v>42370</v>
          </cell>
          <cell r="T14">
            <v>42436</v>
          </cell>
          <cell r="U14" t="str">
            <v>CHAMARATHM-FUS</v>
          </cell>
          <cell r="V14" t="str">
            <v>EOOX33229-1</v>
          </cell>
          <cell r="W14" t="str">
            <v xml:space="preserve">Damaged                             </v>
          </cell>
          <cell r="X14" t="str">
            <v>D</v>
          </cell>
          <cell r="Y14">
            <v>140.08000000000001</v>
          </cell>
          <cell r="AG14" t="str">
            <v>Lowes</v>
          </cell>
          <cell r="AH14">
            <v>810010</v>
          </cell>
          <cell r="AJ14">
            <v>5083346</v>
          </cell>
        </row>
        <row r="15">
          <cell r="A15">
            <v>358925</v>
          </cell>
          <cell r="B15">
            <v>42373.916875000003</v>
          </cell>
          <cell r="G15">
            <v>122.69</v>
          </cell>
          <cell r="H15">
            <v>122.69</v>
          </cell>
          <cell r="I15">
            <v>0</v>
          </cell>
          <cell r="J15">
            <v>0</v>
          </cell>
          <cell r="K15" t="str">
            <v>USD</v>
          </cell>
          <cell r="L15" t="str">
            <v>LOWES</v>
          </cell>
          <cell r="M15" t="str">
            <v>24000-023746</v>
          </cell>
          <cell r="N15">
            <v>42374.034803240742</v>
          </cell>
          <cell r="O15" t="str">
            <v>SP</v>
          </cell>
          <cell r="P15" t="str">
            <v>KEY</v>
          </cell>
          <cell r="Q15">
            <v>5082470</v>
          </cell>
          <cell r="R15" t="str">
            <v>USA</v>
          </cell>
          <cell r="S15">
            <v>42370</v>
          </cell>
          <cell r="T15">
            <v>42436</v>
          </cell>
          <cell r="U15" t="str">
            <v>THOMPSONG-FUS</v>
          </cell>
          <cell r="V15" t="str">
            <v>EDOX33229-1</v>
          </cell>
          <cell r="W15" t="str">
            <v xml:space="preserve">Damaged                             </v>
          </cell>
          <cell r="X15" t="str">
            <v>D</v>
          </cell>
          <cell r="Y15">
            <v>122.69</v>
          </cell>
          <cell r="Z15" t="str">
            <v>FD-CRACKED, LEAKING</v>
          </cell>
          <cell r="AG15" t="str">
            <v>Lowes</v>
          </cell>
          <cell r="AH15">
            <v>809984</v>
          </cell>
          <cell r="AJ15">
            <v>5082470</v>
          </cell>
        </row>
        <row r="16">
          <cell r="A16">
            <v>358926</v>
          </cell>
          <cell r="B16">
            <v>42373.916886574072</v>
          </cell>
          <cell r="G16">
            <v>230</v>
          </cell>
          <cell r="H16">
            <v>230</v>
          </cell>
          <cell r="I16">
            <v>0</v>
          </cell>
          <cell r="J16">
            <v>0</v>
          </cell>
          <cell r="K16" t="str">
            <v>USD</v>
          </cell>
          <cell r="L16" t="str">
            <v>LOWES</v>
          </cell>
          <cell r="M16" t="str">
            <v>24000-023746</v>
          </cell>
          <cell r="N16">
            <v>42374.034803240742</v>
          </cell>
          <cell r="O16" t="str">
            <v>SP</v>
          </cell>
          <cell r="P16" t="str">
            <v>KEY</v>
          </cell>
          <cell r="Q16">
            <v>5083164</v>
          </cell>
          <cell r="R16" t="str">
            <v>USA</v>
          </cell>
          <cell r="S16">
            <v>42370</v>
          </cell>
          <cell r="T16">
            <v>42436</v>
          </cell>
          <cell r="U16" t="str">
            <v>MELTONM-FUS</v>
          </cell>
          <cell r="V16" t="str">
            <v>GHSOX901</v>
          </cell>
          <cell r="W16" t="str">
            <v xml:space="preserve">Damaged                             </v>
          </cell>
          <cell r="X16" t="str">
            <v>D</v>
          </cell>
          <cell r="Y16">
            <v>230</v>
          </cell>
          <cell r="AG16" t="str">
            <v>Lowes</v>
          </cell>
          <cell r="AH16">
            <v>810051</v>
          </cell>
          <cell r="AJ16">
            <v>5083164</v>
          </cell>
        </row>
        <row r="17">
          <cell r="A17">
            <v>358927</v>
          </cell>
          <cell r="B17">
            <v>42373.916886574072</v>
          </cell>
          <cell r="G17">
            <v>212</v>
          </cell>
          <cell r="H17">
            <v>212</v>
          </cell>
          <cell r="I17">
            <v>0</v>
          </cell>
          <cell r="J17">
            <v>0</v>
          </cell>
          <cell r="K17" t="str">
            <v>USD</v>
          </cell>
          <cell r="L17" t="str">
            <v>LOWES</v>
          </cell>
          <cell r="M17" t="str">
            <v>24000-023746</v>
          </cell>
          <cell r="N17">
            <v>42374.034803240742</v>
          </cell>
          <cell r="O17" t="str">
            <v>SP</v>
          </cell>
          <cell r="P17" t="str">
            <v>KEY</v>
          </cell>
          <cell r="Q17">
            <v>5082438</v>
          </cell>
          <cell r="R17" t="str">
            <v>USA</v>
          </cell>
          <cell r="S17">
            <v>42370</v>
          </cell>
          <cell r="T17">
            <v>42436</v>
          </cell>
          <cell r="U17" t="str">
            <v>SOTOJ-FUS</v>
          </cell>
          <cell r="V17" t="str">
            <v>FPC3322-1</v>
          </cell>
          <cell r="W17" t="str">
            <v xml:space="preserve">Damaged                             </v>
          </cell>
          <cell r="X17" t="str">
            <v>D</v>
          </cell>
          <cell r="Y17">
            <v>212</v>
          </cell>
          <cell r="AG17" t="str">
            <v>Lowes</v>
          </cell>
          <cell r="AH17">
            <v>810035</v>
          </cell>
          <cell r="AJ17">
            <v>5082438</v>
          </cell>
        </row>
        <row r="18">
          <cell r="A18">
            <v>358928</v>
          </cell>
          <cell r="B18">
            <v>42373.916886574072</v>
          </cell>
          <cell r="G18">
            <v>42.5</v>
          </cell>
          <cell r="H18">
            <v>42.5</v>
          </cell>
          <cell r="I18">
            <v>0</v>
          </cell>
          <cell r="J18">
            <v>0</v>
          </cell>
          <cell r="K18" t="str">
            <v>USD</v>
          </cell>
          <cell r="L18" t="str">
            <v>LOWES</v>
          </cell>
          <cell r="M18" t="str">
            <v>24000-023746</v>
          </cell>
          <cell r="N18">
            <v>42374.034814814811</v>
          </cell>
          <cell r="O18" t="str">
            <v>SP</v>
          </cell>
          <cell r="P18" t="str">
            <v>KEY</v>
          </cell>
          <cell r="Q18">
            <v>5083665</v>
          </cell>
          <cell r="R18" t="str">
            <v>USA</v>
          </cell>
          <cell r="S18">
            <v>42370</v>
          </cell>
          <cell r="T18">
            <v>42436</v>
          </cell>
          <cell r="U18" t="str">
            <v>SOTOJ-FUS</v>
          </cell>
          <cell r="V18" t="str">
            <v>FSS604N</v>
          </cell>
          <cell r="W18" t="str">
            <v xml:space="preserve">Damaged                             </v>
          </cell>
          <cell r="X18" t="str">
            <v>D</v>
          </cell>
          <cell r="Y18">
            <v>42.5</v>
          </cell>
          <cell r="AG18" t="str">
            <v>Lowes</v>
          </cell>
          <cell r="AH18">
            <v>809991</v>
          </cell>
          <cell r="AJ18">
            <v>5083665</v>
          </cell>
        </row>
        <row r="19">
          <cell r="A19">
            <v>358929</v>
          </cell>
          <cell r="B19">
            <v>42373.916898148149</v>
          </cell>
          <cell r="G19">
            <v>95.46</v>
          </cell>
          <cell r="H19">
            <v>95.46</v>
          </cell>
          <cell r="I19">
            <v>0</v>
          </cell>
          <cell r="J19">
            <v>0</v>
          </cell>
          <cell r="K19" t="str">
            <v>USD</v>
          </cell>
          <cell r="L19" t="str">
            <v>LOWES</v>
          </cell>
          <cell r="M19" t="str">
            <v>24000-023746</v>
          </cell>
          <cell r="N19">
            <v>42374.034814814811</v>
          </cell>
          <cell r="O19" t="str">
            <v>SP</v>
          </cell>
          <cell r="P19" t="str">
            <v>KEY</v>
          </cell>
          <cell r="Q19">
            <v>5082370</v>
          </cell>
          <cell r="R19" t="str">
            <v>USA</v>
          </cell>
          <cell r="S19">
            <v>42370</v>
          </cell>
          <cell r="T19">
            <v>42436</v>
          </cell>
          <cell r="U19" t="str">
            <v>MELTONM-FUS</v>
          </cell>
          <cell r="V19" t="str">
            <v>EVDCG904-18</v>
          </cell>
          <cell r="W19" t="str">
            <v xml:space="preserve">Damaged                             </v>
          </cell>
          <cell r="X19" t="str">
            <v>D</v>
          </cell>
          <cell r="Y19">
            <v>95.46</v>
          </cell>
          <cell r="AG19" t="str">
            <v>Lowes</v>
          </cell>
          <cell r="AH19">
            <v>809987</v>
          </cell>
          <cell r="AJ19">
            <v>5082370</v>
          </cell>
        </row>
        <row r="20">
          <cell r="A20">
            <v>358930</v>
          </cell>
          <cell r="B20">
            <v>42373.916898148149</v>
          </cell>
          <cell r="G20">
            <v>43.45</v>
          </cell>
          <cell r="H20">
            <v>43.45</v>
          </cell>
          <cell r="I20">
            <v>0</v>
          </cell>
          <cell r="J20">
            <v>0</v>
          </cell>
          <cell r="K20" t="str">
            <v>USD</v>
          </cell>
          <cell r="L20" t="str">
            <v>LOWES</v>
          </cell>
          <cell r="M20" t="str">
            <v>24000-023746</v>
          </cell>
          <cell r="N20">
            <v>42374.034814814811</v>
          </cell>
          <cell r="O20" t="str">
            <v>SP</v>
          </cell>
          <cell r="P20" t="str">
            <v>KEY</v>
          </cell>
          <cell r="Q20">
            <v>5082535</v>
          </cell>
          <cell r="R20" t="str">
            <v>USA</v>
          </cell>
          <cell r="S20">
            <v>42370</v>
          </cell>
          <cell r="T20">
            <v>42436</v>
          </cell>
          <cell r="U20" t="str">
            <v>RUSSAWR-FUS</v>
          </cell>
          <cell r="V20" t="str">
            <v>FDS704NB</v>
          </cell>
          <cell r="W20" t="str">
            <v xml:space="preserve">Damaged                             </v>
          </cell>
          <cell r="X20" t="str">
            <v>D</v>
          </cell>
          <cell r="Y20">
            <v>43.45</v>
          </cell>
          <cell r="Z20" t="str">
            <v>STOCK</v>
          </cell>
          <cell r="AG20" t="str">
            <v>Lowes</v>
          </cell>
          <cell r="AH20">
            <v>810017</v>
          </cell>
          <cell r="AJ20">
            <v>5082535</v>
          </cell>
        </row>
        <row r="21">
          <cell r="A21">
            <v>358931</v>
          </cell>
          <cell r="B21">
            <v>42373.916898148149</v>
          </cell>
          <cell r="G21">
            <v>122.69</v>
          </cell>
          <cell r="H21">
            <v>122.69</v>
          </cell>
          <cell r="I21">
            <v>0</v>
          </cell>
          <cell r="J21">
            <v>0</v>
          </cell>
          <cell r="K21" t="str">
            <v>USD</v>
          </cell>
          <cell r="L21" t="str">
            <v>LOWES</v>
          </cell>
          <cell r="M21" t="str">
            <v>24000-023746</v>
          </cell>
          <cell r="N21">
            <v>42374.034814814811</v>
          </cell>
          <cell r="O21" t="str">
            <v>SP</v>
          </cell>
          <cell r="P21" t="str">
            <v>KEY</v>
          </cell>
          <cell r="Q21">
            <v>5082012</v>
          </cell>
          <cell r="R21" t="str">
            <v>USA</v>
          </cell>
          <cell r="S21">
            <v>42370</v>
          </cell>
          <cell r="T21">
            <v>42436</v>
          </cell>
          <cell r="U21" t="str">
            <v>THOMPSONG-FUS</v>
          </cell>
          <cell r="V21" t="str">
            <v>EDOX33229-1</v>
          </cell>
          <cell r="W21" t="str">
            <v xml:space="preserve">Damaged                             </v>
          </cell>
          <cell r="X21" t="str">
            <v>D</v>
          </cell>
          <cell r="Y21">
            <v>122.69</v>
          </cell>
          <cell r="Z21" t="str">
            <v>FD-WARPED</v>
          </cell>
          <cell r="AG21" t="str">
            <v>Lowes</v>
          </cell>
          <cell r="AH21">
            <v>810012</v>
          </cell>
          <cell r="AJ21">
            <v>5082012</v>
          </cell>
        </row>
        <row r="22">
          <cell r="A22">
            <v>358932</v>
          </cell>
          <cell r="B22">
            <v>42373.916898148149</v>
          </cell>
          <cell r="G22">
            <v>132.71</v>
          </cell>
          <cell r="H22">
            <v>132.71</v>
          </cell>
          <cell r="I22">
            <v>0</v>
          </cell>
          <cell r="J22">
            <v>0</v>
          </cell>
          <cell r="K22" t="str">
            <v>USD</v>
          </cell>
          <cell r="L22" t="str">
            <v>LOWES</v>
          </cell>
          <cell r="M22" t="str">
            <v>24000-023746</v>
          </cell>
          <cell r="N22">
            <v>42374.034814814811</v>
          </cell>
          <cell r="O22" t="str">
            <v>SP</v>
          </cell>
          <cell r="P22" t="str">
            <v>KEY</v>
          </cell>
          <cell r="Q22">
            <v>5083085</v>
          </cell>
          <cell r="R22" t="str">
            <v>USA</v>
          </cell>
          <cell r="S22">
            <v>42370</v>
          </cell>
          <cell r="T22">
            <v>42436</v>
          </cell>
          <cell r="U22" t="str">
            <v>RUSSAWR-FUS</v>
          </cell>
          <cell r="V22" t="str">
            <v>EDDB33229-1</v>
          </cell>
          <cell r="W22" t="str">
            <v xml:space="preserve">Damaged                             </v>
          </cell>
          <cell r="X22" t="str">
            <v>D</v>
          </cell>
          <cell r="Y22">
            <v>132.71</v>
          </cell>
          <cell r="Z22" t="str">
            <v xml:space="preserve">STOCK </v>
          </cell>
          <cell r="AG22" t="str">
            <v>Lowes</v>
          </cell>
          <cell r="AH22">
            <v>810053</v>
          </cell>
          <cell r="AJ22">
            <v>5083085</v>
          </cell>
        </row>
        <row r="23">
          <cell r="A23">
            <v>358933</v>
          </cell>
          <cell r="B23">
            <v>42373.916909722226</v>
          </cell>
          <cell r="C23">
            <v>42354.625219907408</v>
          </cell>
          <cell r="D23">
            <v>9028729</v>
          </cell>
          <cell r="E23">
            <v>60053886</v>
          </cell>
          <cell r="F23">
            <v>30013816</v>
          </cell>
          <cell r="G23">
            <v>63.6</v>
          </cell>
          <cell r="H23">
            <v>63.6</v>
          </cell>
          <cell r="I23">
            <v>0</v>
          </cell>
          <cell r="J23">
            <v>0</v>
          </cell>
          <cell r="K23" t="str">
            <v>USD</v>
          </cell>
          <cell r="L23" t="str">
            <v>LOWES</v>
          </cell>
          <cell r="M23" t="str">
            <v>24000-023746</v>
          </cell>
          <cell r="N23">
            <v>42374.034814814811</v>
          </cell>
          <cell r="O23" t="str">
            <v>SOS</v>
          </cell>
          <cell r="P23" t="str">
            <v>KEY</v>
          </cell>
          <cell r="Q23">
            <v>5082173</v>
          </cell>
          <cell r="R23" t="str">
            <v>USA</v>
          </cell>
          <cell r="S23">
            <v>42370</v>
          </cell>
          <cell r="T23">
            <v>42436</v>
          </cell>
          <cell r="U23" t="str">
            <v>DAVISG-FUS</v>
          </cell>
          <cell r="V23" t="str">
            <v>FSUG800-20BX</v>
          </cell>
          <cell r="W23" t="str">
            <v xml:space="preserve">Customer Decision                   </v>
          </cell>
          <cell r="X23" t="str">
            <v>F</v>
          </cell>
          <cell r="Y23">
            <v>63.6</v>
          </cell>
          <cell r="Z23" t="str">
            <v>CUST REFUSED DIDNT NEED~~MAM</v>
          </cell>
          <cell r="AC23" t="str">
            <v>WALTERI-FUS</v>
          </cell>
          <cell r="AD23" t="str">
            <v>MELTONM-FUS</v>
          </cell>
          <cell r="AG23" t="str">
            <v>Lowes</v>
          </cell>
          <cell r="AH23">
            <v>809969</v>
          </cell>
          <cell r="AI23" t="str">
            <v>RTL</v>
          </cell>
          <cell r="AJ23">
            <v>5082173</v>
          </cell>
        </row>
        <row r="24">
          <cell r="A24">
            <v>358934</v>
          </cell>
          <cell r="B24">
            <v>42373.916909722226</v>
          </cell>
          <cell r="C24">
            <v>42282.625474537039</v>
          </cell>
          <cell r="D24">
            <v>9020676</v>
          </cell>
          <cell r="E24">
            <v>60041548</v>
          </cell>
          <cell r="F24">
            <v>30012963</v>
          </cell>
          <cell r="G24">
            <v>297</v>
          </cell>
          <cell r="H24">
            <v>297</v>
          </cell>
          <cell r="I24">
            <v>0</v>
          </cell>
          <cell r="J24">
            <v>0</v>
          </cell>
          <cell r="K24" t="str">
            <v>USD</v>
          </cell>
          <cell r="L24" t="str">
            <v>HOMEDEPOT</v>
          </cell>
          <cell r="M24" t="str">
            <v>24000-202645</v>
          </cell>
          <cell r="N24">
            <v>42374.034814814811</v>
          </cell>
          <cell r="O24" t="str">
            <v>SP</v>
          </cell>
          <cell r="P24" t="str">
            <v>KEY</v>
          </cell>
          <cell r="Q24">
            <v>5094300</v>
          </cell>
          <cell r="R24" t="str">
            <v>USA</v>
          </cell>
          <cell r="S24">
            <v>42370</v>
          </cell>
          <cell r="T24">
            <v>42436</v>
          </cell>
          <cell r="U24" t="str">
            <v>DAVISG-FUS</v>
          </cell>
          <cell r="V24" t="str">
            <v>SC3322-1</v>
          </cell>
          <cell r="W24" t="str">
            <v xml:space="preserve">Customer Decision                   </v>
          </cell>
          <cell r="X24" t="str">
            <v>F</v>
          </cell>
          <cell r="Y24">
            <v>297</v>
          </cell>
          <cell r="Z24" t="str">
            <v xml:space="preserve">HOME DEPOT PORTAL RMA </v>
          </cell>
          <cell r="AC24" t="str">
            <v>WALTERI-FUS</v>
          </cell>
          <cell r="AD24" t="str">
            <v>FUS-DB55</v>
          </cell>
          <cell r="AE24" t="str">
            <v>8</v>
          </cell>
          <cell r="AF24" t="str">
            <v xml:space="preserve">EDI 850                             </v>
          </cell>
          <cell r="AG24" t="str">
            <v>Home Depot</v>
          </cell>
          <cell r="AH24">
            <v>810039</v>
          </cell>
          <cell r="AI24" t="str">
            <v>RTL</v>
          </cell>
          <cell r="AJ24">
            <v>5094300</v>
          </cell>
        </row>
        <row r="25">
          <cell r="A25">
            <v>358934</v>
          </cell>
          <cell r="B25">
            <v>42373.916909722226</v>
          </cell>
          <cell r="C25">
            <v>42282.625474537039</v>
          </cell>
          <cell r="D25">
            <v>9020676</v>
          </cell>
          <cell r="E25">
            <v>60041548</v>
          </cell>
          <cell r="F25">
            <v>30012963</v>
          </cell>
          <cell r="G25">
            <v>297</v>
          </cell>
          <cell r="H25">
            <v>297</v>
          </cell>
          <cell r="I25">
            <v>0</v>
          </cell>
          <cell r="J25">
            <v>0</v>
          </cell>
          <cell r="K25" t="str">
            <v>USD</v>
          </cell>
          <cell r="L25" t="str">
            <v>HOMEDEPOT</v>
          </cell>
          <cell r="M25" t="str">
            <v>24000-202645</v>
          </cell>
          <cell r="N25">
            <v>42374.034814814811</v>
          </cell>
          <cell r="O25" t="str">
            <v>SP</v>
          </cell>
          <cell r="P25" t="str">
            <v>KEY</v>
          </cell>
          <cell r="Q25">
            <v>5094300</v>
          </cell>
          <cell r="R25" t="str">
            <v>USA</v>
          </cell>
          <cell r="S25">
            <v>42370</v>
          </cell>
          <cell r="T25">
            <v>42436</v>
          </cell>
          <cell r="U25" t="str">
            <v>DAVISG-FUS</v>
          </cell>
          <cell r="V25" t="str">
            <v>FBBG2716</v>
          </cell>
          <cell r="W25" t="str">
            <v xml:space="preserve">Customer Decision                   </v>
          </cell>
          <cell r="X25" t="str">
            <v>F</v>
          </cell>
          <cell r="Y25">
            <v>0</v>
          </cell>
          <cell r="Z25" t="str">
            <v xml:space="preserve">HOME DEPOT PORTAL RMA </v>
          </cell>
          <cell r="AC25" t="str">
            <v>WALTERI-FUS</v>
          </cell>
          <cell r="AD25" t="str">
            <v>FUS-DB55</v>
          </cell>
          <cell r="AE25" t="str">
            <v>8</v>
          </cell>
          <cell r="AF25" t="str">
            <v xml:space="preserve">EDI 850                             </v>
          </cell>
          <cell r="AG25" t="str">
            <v>Home Depot</v>
          </cell>
          <cell r="AH25">
            <v>810039</v>
          </cell>
          <cell r="AI25" t="str">
            <v>RTL</v>
          </cell>
          <cell r="AJ25">
            <v>5094300</v>
          </cell>
        </row>
        <row r="26">
          <cell r="A26">
            <v>358934</v>
          </cell>
          <cell r="B26">
            <v>42373.916909722226</v>
          </cell>
          <cell r="C26">
            <v>42282.625474537039</v>
          </cell>
          <cell r="D26">
            <v>9020676</v>
          </cell>
          <cell r="E26">
            <v>60041548</v>
          </cell>
          <cell r="F26">
            <v>30012963</v>
          </cell>
          <cell r="G26">
            <v>297</v>
          </cell>
          <cell r="H26">
            <v>297</v>
          </cell>
          <cell r="I26">
            <v>0</v>
          </cell>
          <cell r="J26">
            <v>0</v>
          </cell>
          <cell r="K26" t="str">
            <v>USD</v>
          </cell>
          <cell r="L26" t="str">
            <v>HOMEDEPOT</v>
          </cell>
          <cell r="M26" t="str">
            <v>24000-202645</v>
          </cell>
          <cell r="N26">
            <v>42374.034814814811</v>
          </cell>
          <cell r="O26" t="str">
            <v>SP</v>
          </cell>
          <cell r="P26" t="str">
            <v>KEY</v>
          </cell>
          <cell r="Q26">
            <v>5094300</v>
          </cell>
          <cell r="R26" t="str">
            <v>USA</v>
          </cell>
          <cell r="S26">
            <v>42370</v>
          </cell>
          <cell r="T26">
            <v>42436</v>
          </cell>
          <cell r="U26" t="str">
            <v>DAVISG-FUS</v>
          </cell>
          <cell r="V26" t="str">
            <v>4010856</v>
          </cell>
          <cell r="W26" t="str">
            <v xml:space="preserve">Customer Decision                   </v>
          </cell>
          <cell r="X26" t="str">
            <v>F</v>
          </cell>
          <cell r="Y26">
            <v>0</v>
          </cell>
          <cell r="Z26" t="str">
            <v xml:space="preserve">HOME DEPOT PORTAL RMA </v>
          </cell>
          <cell r="AC26" t="str">
            <v>WALTERI-FUS</v>
          </cell>
          <cell r="AD26" t="str">
            <v>FUS-DB55</v>
          </cell>
          <cell r="AE26" t="str">
            <v>8</v>
          </cell>
          <cell r="AF26" t="str">
            <v xml:space="preserve">EDI 850                             </v>
          </cell>
          <cell r="AG26" t="str">
            <v>Home Depot</v>
          </cell>
          <cell r="AH26">
            <v>810039</v>
          </cell>
          <cell r="AI26" t="str">
            <v>RTL</v>
          </cell>
          <cell r="AJ26">
            <v>5094300</v>
          </cell>
        </row>
        <row r="27">
          <cell r="A27">
            <v>358935</v>
          </cell>
          <cell r="B27">
            <v>42373.916909722226</v>
          </cell>
          <cell r="G27">
            <v>145.66</v>
          </cell>
          <cell r="H27">
            <v>145.66</v>
          </cell>
          <cell r="I27">
            <v>0</v>
          </cell>
          <cell r="J27">
            <v>0</v>
          </cell>
          <cell r="K27" t="str">
            <v>USD</v>
          </cell>
          <cell r="L27" t="str">
            <v>LOWES</v>
          </cell>
          <cell r="M27" t="str">
            <v>24000-023746</v>
          </cell>
          <cell r="N27">
            <v>42374.034814814811</v>
          </cell>
          <cell r="O27" t="str">
            <v>SP</v>
          </cell>
          <cell r="P27" t="str">
            <v>KEY</v>
          </cell>
          <cell r="Q27">
            <v>5083366</v>
          </cell>
          <cell r="R27" t="str">
            <v>USA</v>
          </cell>
          <cell r="S27">
            <v>42370</v>
          </cell>
          <cell r="T27">
            <v>42436</v>
          </cell>
          <cell r="U27" t="str">
            <v>RUSSAWR-FUS</v>
          </cell>
          <cell r="V27" t="str">
            <v>UOSK900-18</v>
          </cell>
          <cell r="W27" t="str">
            <v xml:space="preserve">Damaged                             </v>
          </cell>
          <cell r="X27" t="str">
            <v>D</v>
          </cell>
          <cell r="Y27">
            <v>145.66</v>
          </cell>
          <cell r="Z27" t="str">
            <v>STOCK</v>
          </cell>
          <cell r="AG27" t="str">
            <v>Lowes</v>
          </cell>
          <cell r="AH27">
            <v>810041</v>
          </cell>
          <cell r="AJ27">
            <v>5083366</v>
          </cell>
        </row>
        <row r="28">
          <cell r="A28">
            <v>358936</v>
          </cell>
          <cell r="B28">
            <v>42373.916909722226</v>
          </cell>
          <cell r="G28">
            <v>43.45</v>
          </cell>
          <cell r="H28">
            <v>43.45</v>
          </cell>
          <cell r="I28">
            <v>0</v>
          </cell>
          <cell r="J28">
            <v>0</v>
          </cell>
          <cell r="K28" t="str">
            <v>USD</v>
          </cell>
          <cell r="L28" t="str">
            <v>LOWES</v>
          </cell>
          <cell r="M28" t="str">
            <v>24000-023746</v>
          </cell>
          <cell r="N28">
            <v>42374.034826388888</v>
          </cell>
          <cell r="O28" t="str">
            <v>SP</v>
          </cell>
          <cell r="P28" t="str">
            <v>KEY</v>
          </cell>
          <cell r="Q28">
            <v>5083290</v>
          </cell>
          <cell r="R28" t="str">
            <v>USA</v>
          </cell>
          <cell r="S28">
            <v>42370</v>
          </cell>
          <cell r="T28">
            <v>42436</v>
          </cell>
          <cell r="U28" t="str">
            <v>MELTONM-FUS</v>
          </cell>
          <cell r="V28" t="str">
            <v>FDS704NB</v>
          </cell>
          <cell r="W28" t="str">
            <v xml:space="preserve">Damaged                             </v>
          </cell>
          <cell r="X28" t="str">
            <v>D</v>
          </cell>
          <cell r="Y28">
            <v>43.45</v>
          </cell>
          <cell r="AG28" t="str">
            <v>Lowes</v>
          </cell>
          <cell r="AH28">
            <v>810003</v>
          </cell>
          <cell r="AJ28">
            <v>5083290</v>
          </cell>
        </row>
        <row r="29">
          <cell r="A29">
            <v>358937</v>
          </cell>
          <cell r="B29">
            <v>42373.916909722226</v>
          </cell>
          <cell r="G29">
            <v>132.71</v>
          </cell>
          <cell r="H29">
            <v>132.71</v>
          </cell>
          <cell r="I29">
            <v>0</v>
          </cell>
          <cell r="J29">
            <v>0</v>
          </cell>
          <cell r="K29" t="str">
            <v>USD</v>
          </cell>
          <cell r="L29" t="str">
            <v>LOWES</v>
          </cell>
          <cell r="M29" t="str">
            <v>24000-023746</v>
          </cell>
          <cell r="N29">
            <v>42374.034826388888</v>
          </cell>
          <cell r="O29" t="str">
            <v>SP</v>
          </cell>
          <cell r="P29" t="str">
            <v>KEY</v>
          </cell>
          <cell r="Q29">
            <v>5082625</v>
          </cell>
          <cell r="R29" t="str">
            <v>USA</v>
          </cell>
          <cell r="S29">
            <v>42370</v>
          </cell>
          <cell r="T29">
            <v>42436</v>
          </cell>
          <cell r="U29" t="str">
            <v>MELTONM-FUS</v>
          </cell>
          <cell r="V29" t="str">
            <v>EDDB33229-1</v>
          </cell>
          <cell r="W29" t="str">
            <v xml:space="preserve">Damaged                             </v>
          </cell>
          <cell r="X29" t="str">
            <v>D</v>
          </cell>
          <cell r="Y29">
            <v>132.71</v>
          </cell>
          <cell r="AG29" t="str">
            <v>Lowes</v>
          </cell>
          <cell r="AH29">
            <v>810036</v>
          </cell>
          <cell r="AJ29">
            <v>5082625</v>
          </cell>
        </row>
        <row r="30">
          <cell r="A30">
            <v>358938</v>
          </cell>
          <cell r="B30">
            <v>42373.916921296295</v>
          </cell>
          <cell r="C30">
            <v>42339.625277777777</v>
          </cell>
          <cell r="D30">
            <v>9026856</v>
          </cell>
          <cell r="E30">
            <v>60051262</v>
          </cell>
          <cell r="F30">
            <v>30013681</v>
          </cell>
          <cell r="G30">
            <v>190.8</v>
          </cell>
          <cell r="H30">
            <v>190.8</v>
          </cell>
          <cell r="I30">
            <v>0</v>
          </cell>
          <cell r="J30">
            <v>0</v>
          </cell>
          <cell r="K30" t="str">
            <v>USD</v>
          </cell>
          <cell r="L30" t="str">
            <v>LOWES</v>
          </cell>
          <cell r="M30" t="str">
            <v>24000-023746</v>
          </cell>
          <cell r="N30">
            <v>42374.034826388888</v>
          </cell>
          <cell r="O30" t="str">
            <v>SOS</v>
          </cell>
          <cell r="P30" t="str">
            <v>KEY</v>
          </cell>
          <cell r="Q30">
            <v>5083132</v>
          </cell>
          <cell r="R30" t="str">
            <v>USA</v>
          </cell>
          <cell r="S30">
            <v>42370</v>
          </cell>
          <cell r="T30">
            <v>42436</v>
          </cell>
          <cell r="U30" t="str">
            <v>DAVISG-FUS</v>
          </cell>
          <cell r="V30" t="str">
            <v>EOCH33229-1</v>
          </cell>
          <cell r="W30" t="str">
            <v xml:space="preserve">Customer Decision                   </v>
          </cell>
          <cell r="X30" t="str">
            <v>F</v>
          </cell>
          <cell r="Y30">
            <v>190.8</v>
          </cell>
          <cell r="Z30" t="str">
            <v>CUST CANCELLED~~MAM</v>
          </cell>
          <cell r="AC30" t="str">
            <v>WALTERI-FUS</v>
          </cell>
          <cell r="AD30" t="str">
            <v>MELTONM-FUS</v>
          </cell>
          <cell r="AG30" t="str">
            <v>Lowes</v>
          </cell>
          <cell r="AH30">
            <v>809972</v>
          </cell>
          <cell r="AI30" t="str">
            <v>RTL</v>
          </cell>
          <cell r="AJ30">
            <v>5083132</v>
          </cell>
        </row>
        <row r="31">
          <cell r="A31">
            <v>358939</v>
          </cell>
          <cell r="B31">
            <v>42373.916921296295</v>
          </cell>
          <cell r="G31">
            <v>95.46</v>
          </cell>
          <cell r="H31">
            <v>95.46</v>
          </cell>
          <cell r="I31">
            <v>0</v>
          </cell>
          <cell r="J31">
            <v>0</v>
          </cell>
          <cell r="K31" t="str">
            <v>USD</v>
          </cell>
          <cell r="L31" t="str">
            <v>LOWES</v>
          </cell>
          <cell r="M31" t="str">
            <v>24000-023746</v>
          </cell>
          <cell r="N31">
            <v>42374.034826388888</v>
          </cell>
          <cell r="O31" t="str">
            <v>SP</v>
          </cell>
          <cell r="P31" t="str">
            <v>KEY</v>
          </cell>
          <cell r="Q31">
            <v>5083132</v>
          </cell>
          <cell r="R31" t="str">
            <v>USA</v>
          </cell>
          <cell r="S31">
            <v>42370</v>
          </cell>
          <cell r="T31">
            <v>42436</v>
          </cell>
          <cell r="U31" t="str">
            <v>SOTOJ-FUS</v>
          </cell>
          <cell r="V31" t="str">
            <v>EVDCG904-18</v>
          </cell>
          <cell r="W31" t="str">
            <v xml:space="preserve">Damaged                             </v>
          </cell>
          <cell r="X31" t="str">
            <v>D</v>
          </cell>
          <cell r="Y31">
            <v>95.46</v>
          </cell>
          <cell r="AG31" t="str">
            <v>Lowes</v>
          </cell>
          <cell r="AH31">
            <v>810013</v>
          </cell>
          <cell r="AJ31">
            <v>5083132</v>
          </cell>
        </row>
        <row r="32">
          <cell r="A32">
            <v>358940</v>
          </cell>
          <cell r="B32">
            <v>42373.916932870372</v>
          </cell>
          <cell r="G32">
            <v>132.71</v>
          </cell>
          <cell r="H32">
            <v>132.71</v>
          </cell>
          <cell r="I32">
            <v>0</v>
          </cell>
          <cell r="J32">
            <v>0</v>
          </cell>
          <cell r="K32" t="str">
            <v>USD</v>
          </cell>
          <cell r="L32" t="str">
            <v>LOWES</v>
          </cell>
          <cell r="M32" t="str">
            <v>24000-023746</v>
          </cell>
          <cell r="N32">
            <v>42374.034826388888</v>
          </cell>
          <cell r="O32" t="str">
            <v>SP</v>
          </cell>
          <cell r="P32" t="str">
            <v>KEY</v>
          </cell>
          <cell r="Q32">
            <v>5082905</v>
          </cell>
          <cell r="R32" t="str">
            <v>USA</v>
          </cell>
          <cell r="S32">
            <v>42370</v>
          </cell>
          <cell r="T32">
            <v>42436</v>
          </cell>
          <cell r="U32" t="str">
            <v>MELTONM-FUS</v>
          </cell>
          <cell r="V32" t="str">
            <v>EDDB33229-1</v>
          </cell>
          <cell r="W32" t="str">
            <v xml:space="preserve">Damaged                             </v>
          </cell>
          <cell r="X32" t="str">
            <v>D</v>
          </cell>
          <cell r="Y32">
            <v>132.71</v>
          </cell>
          <cell r="AG32" t="str">
            <v>Lowes</v>
          </cell>
          <cell r="AH32">
            <v>809999</v>
          </cell>
          <cell r="AJ32">
            <v>5082905</v>
          </cell>
        </row>
        <row r="33">
          <cell r="A33">
            <v>358941</v>
          </cell>
          <cell r="B33">
            <v>42373.916932870372</v>
          </cell>
          <cell r="C33">
            <v>42330.346122685187</v>
          </cell>
          <cell r="D33">
            <v>9026223</v>
          </cell>
          <cell r="E33">
            <v>60049785</v>
          </cell>
          <cell r="F33">
            <v>30013815</v>
          </cell>
          <cell r="G33">
            <v>277.63</v>
          </cell>
          <cell r="H33">
            <v>277.63</v>
          </cell>
          <cell r="I33">
            <v>0</v>
          </cell>
          <cell r="J33">
            <v>0</v>
          </cell>
          <cell r="K33" t="str">
            <v>USD</v>
          </cell>
          <cell r="L33" t="str">
            <v>FERGUSON</v>
          </cell>
          <cell r="M33" t="str">
            <v>24000-017965</v>
          </cell>
          <cell r="N33">
            <v>42374.034837962965</v>
          </cell>
          <cell r="O33" t="str">
            <v>SP</v>
          </cell>
          <cell r="P33" t="str">
            <v>KEY</v>
          </cell>
          <cell r="Q33">
            <v>5081677</v>
          </cell>
          <cell r="R33" t="str">
            <v>USA</v>
          </cell>
          <cell r="S33">
            <v>42370</v>
          </cell>
          <cell r="T33">
            <v>42436</v>
          </cell>
          <cell r="U33" t="str">
            <v>DAVISG-FUS</v>
          </cell>
          <cell r="V33" t="str">
            <v>MHK110-20WH</v>
          </cell>
          <cell r="W33" t="str">
            <v xml:space="preserve">Customer Decision                   </v>
          </cell>
          <cell r="X33" t="str">
            <v>F</v>
          </cell>
          <cell r="Y33">
            <v>277.63</v>
          </cell>
          <cell r="Z33" t="str">
            <v>MHK110-20WH - CUSTOMER ORDER ERROR AND WILL RETURN   **LTL***    WITH 25% RESTOCK    CAY   12/22</v>
          </cell>
          <cell r="AC33" t="str">
            <v>HARGROVEA-FUS</v>
          </cell>
          <cell r="AD33" t="str">
            <v>FUS-DB55</v>
          </cell>
          <cell r="AE33" t="str">
            <v>8</v>
          </cell>
          <cell r="AF33" t="str">
            <v xml:space="preserve">EDI 850                             </v>
          </cell>
          <cell r="AG33" t="str">
            <v>Ferguson</v>
          </cell>
          <cell r="AH33">
            <v>810047</v>
          </cell>
          <cell r="AI33" t="str">
            <v>LUX</v>
          </cell>
          <cell r="AJ33">
            <v>5081677</v>
          </cell>
        </row>
        <row r="34">
          <cell r="A34">
            <v>358942</v>
          </cell>
          <cell r="B34">
            <v>42373.916932870372</v>
          </cell>
          <cell r="C34">
            <v>42306.938379629632</v>
          </cell>
          <cell r="D34">
            <v>9023547</v>
          </cell>
          <cell r="E34">
            <v>60045700</v>
          </cell>
          <cell r="F34">
            <v>30013693</v>
          </cell>
          <cell r="G34">
            <v>246.96</v>
          </cell>
          <cell r="H34">
            <v>246.96</v>
          </cell>
          <cell r="I34">
            <v>0</v>
          </cell>
          <cell r="J34">
            <v>0</v>
          </cell>
          <cell r="K34" t="str">
            <v>USD</v>
          </cell>
          <cell r="L34" t="str">
            <v>QTZK4275</v>
          </cell>
          <cell r="M34" t="str">
            <v>24000-111130</v>
          </cell>
          <cell r="N34">
            <v>42374.034837962965</v>
          </cell>
          <cell r="O34" t="str">
            <v>SP</v>
          </cell>
          <cell r="P34" t="str">
            <v>DLR</v>
          </cell>
          <cell r="Q34">
            <v>5081234</v>
          </cell>
          <cell r="R34" t="str">
            <v>USA</v>
          </cell>
          <cell r="S34">
            <v>42370</v>
          </cell>
          <cell r="T34">
            <v>42436</v>
          </cell>
          <cell r="U34" t="str">
            <v>DAVISG-FUS</v>
          </cell>
          <cell r="V34" t="str">
            <v>FK30-36S</v>
          </cell>
          <cell r="W34" t="str">
            <v xml:space="preserve">Customer Decision                   </v>
          </cell>
          <cell r="X34" t="str">
            <v>F</v>
          </cell>
          <cell r="Y34">
            <v>66.53</v>
          </cell>
          <cell r="Z34" t="str">
            <v>CUSTOMER CHAGED MIND</v>
          </cell>
          <cell r="AC34" t="str">
            <v>HASSENL-FUS</v>
          </cell>
          <cell r="AD34" t="str">
            <v>LOYDL-FUS</v>
          </cell>
          <cell r="AG34" t="str">
            <v>BEST PLBG SPLY INC</v>
          </cell>
          <cell r="AH34">
            <v>809973</v>
          </cell>
          <cell r="AI34" t="str">
            <v>LUX</v>
          </cell>
          <cell r="AJ34">
            <v>5081234</v>
          </cell>
        </row>
        <row r="35">
          <cell r="A35">
            <v>358942</v>
          </cell>
          <cell r="B35">
            <v>42373.916932870372</v>
          </cell>
          <cell r="C35">
            <v>42306.938379629632</v>
          </cell>
          <cell r="D35">
            <v>9023547</v>
          </cell>
          <cell r="E35">
            <v>60045700</v>
          </cell>
          <cell r="F35">
            <v>30013693</v>
          </cell>
          <cell r="G35">
            <v>246.96</v>
          </cell>
          <cell r="H35">
            <v>246.96</v>
          </cell>
          <cell r="I35">
            <v>0</v>
          </cell>
          <cell r="J35">
            <v>0</v>
          </cell>
          <cell r="K35" t="str">
            <v>USD</v>
          </cell>
          <cell r="L35" t="str">
            <v>QTZK4275</v>
          </cell>
          <cell r="M35" t="str">
            <v>24000-111130</v>
          </cell>
          <cell r="N35">
            <v>42374.034837962965</v>
          </cell>
          <cell r="O35" t="str">
            <v>SP</v>
          </cell>
          <cell r="P35" t="str">
            <v>DLR</v>
          </cell>
          <cell r="Q35">
            <v>5081234</v>
          </cell>
          <cell r="R35" t="str">
            <v>USA</v>
          </cell>
          <cell r="S35">
            <v>42370</v>
          </cell>
          <cell r="T35">
            <v>42436</v>
          </cell>
          <cell r="U35" t="str">
            <v>DAVISG-FUS</v>
          </cell>
          <cell r="V35" t="str">
            <v>GDX11018</v>
          </cell>
          <cell r="W35" t="str">
            <v xml:space="preserve">Customer Decision                   </v>
          </cell>
          <cell r="X35" t="str">
            <v>F</v>
          </cell>
          <cell r="Y35">
            <v>180.43</v>
          </cell>
          <cell r="Z35" t="str">
            <v>CUSTOMER CHAGED MIND</v>
          </cell>
          <cell r="AC35" t="str">
            <v>HASSENL-FUS</v>
          </cell>
          <cell r="AD35" t="str">
            <v>LOYDL-FUS</v>
          </cell>
          <cell r="AG35" t="str">
            <v>BEST PLBG SPLY INC</v>
          </cell>
          <cell r="AH35">
            <v>809973</v>
          </cell>
          <cell r="AI35" t="str">
            <v>LUX</v>
          </cell>
          <cell r="AJ35">
            <v>5081234</v>
          </cell>
        </row>
        <row r="36">
          <cell r="A36">
            <v>358943</v>
          </cell>
          <cell r="B36">
            <v>42373.916944444441</v>
          </cell>
          <cell r="C36">
            <v>42263.625243055554</v>
          </cell>
          <cell r="D36">
            <v>9018976</v>
          </cell>
          <cell r="E36">
            <v>60039038</v>
          </cell>
          <cell r="F36">
            <v>30013821</v>
          </cell>
          <cell r="G36">
            <v>32.4</v>
          </cell>
          <cell r="H36">
            <v>32.4</v>
          </cell>
          <cell r="I36">
            <v>0</v>
          </cell>
          <cell r="J36">
            <v>0</v>
          </cell>
          <cell r="K36" t="str">
            <v>USD</v>
          </cell>
          <cell r="L36" t="str">
            <v>QTZK4275</v>
          </cell>
          <cell r="M36" t="str">
            <v>24000-111130</v>
          </cell>
          <cell r="N36">
            <v>42374.034837962965</v>
          </cell>
          <cell r="O36" t="str">
            <v>SP</v>
          </cell>
          <cell r="P36" t="str">
            <v>DLR</v>
          </cell>
          <cell r="Q36">
            <v>5081234</v>
          </cell>
          <cell r="R36" t="str">
            <v>USA</v>
          </cell>
          <cell r="S36">
            <v>42370</v>
          </cell>
          <cell r="T36">
            <v>42436</v>
          </cell>
          <cell r="U36" t="str">
            <v>DAVISG-FUS</v>
          </cell>
          <cell r="V36" t="str">
            <v>KB17-31C</v>
          </cell>
          <cell r="W36" t="str">
            <v xml:space="preserve">Business Decision                   </v>
          </cell>
          <cell r="X36" t="str">
            <v>B</v>
          </cell>
          <cell r="Y36">
            <v>32.4</v>
          </cell>
          <cell r="Z36" t="str">
            <v xml:space="preserve">BUY BACK APPROVED PER JEFF C </v>
          </cell>
          <cell r="AD36" t="str">
            <v>LOYDL-FUS</v>
          </cell>
          <cell r="AG36" t="str">
            <v>BEST PLBG SPLY INC</v>
          </cell>
          <cell r="AH36">
            <v>809974</v>
          </cell>
          <cell r="AI36" t="str">
            <v>LUX</v>
          </cell>
          <cell r="AJ36">
            <v>5081234</v>
          </cell>
        </row>
        <row r="37">
          <cell r="A37">
            <v>358944</v>
          </cell>
          <cell r="B37">
            <v>42373.916956018518</v>
          </cell>
          <cell r="C37">
            <v>42289.625208333331</v>
          </cell>
          <cell r="D37">
            <v>9021457</v>
          </cell>
          <cell r="E37">
            <v>60042069</v>
          </cell>
          <cell r="F37">
            <v>30013828</v>
          </cell>
          <cell r="G37">
            <v>236.93</v>
          </cell>
          <cell r="H37">
            <v>236.93</v>
          </cell>
          <cell r="I37">
            <v>0</v>
          </cell>
          <cell r="J37">
            <v>0</v>
          </cell>
          <cell r="K37" t="str">
            <v>USD</v>
          </cell>
          <cell r="L37" t="str">
            <v>QTZK4275</v>
          </cell>
          <cell r="M37" t="str">
            <v>24000-111130</v>
          </cell>
          <cell r="N37">
            <v>42374.034837962965</v>
          </cell>
          <cell r="O37" t="str">
            <v>SP</v>
          </cell>
          <cell r="P37" t="str">
            <v>DLR</v>
          </cell>
          <cell r="Q37">
            <v>5081234</v>
          </cell>
          <cell r="R37" t="str">
            <v>USA</v>
          </cell>
          <cell r="S37">
            <v>42370</v>
          </cell>
          <cell r="T37">
            <v>42436</v>
          </cell>
          <cell r="U37" t="str">
            <v>DAVISG-FUS</v>
          </cell>
          <cell r="V37" t="str">
            <v>LB6280</v>
          </cell>
          <cell r="W37" t="str">
            <v xml:space="preserve">Business Decision                   </v>
          </cell>
          <cell r="X37" t="str">
            <v>B</v>
          </cell>
          <cell r="Y37">
            <v>236.93</v>
          </cell>
          <cell r="Z37" t="str">
            <v xml:space="preserve">BUY BACK APPROVED PER JEFF C </v>
          </cell>
          <cell r="AC37" t="str">
            <v>HASSENL-FUS</v>
          </cell>
          <cell r="AD37" t="str">
            <v>SOTOJ-FUS</v>
          </cell>
          <cell r="AG37" t="str">
            <v>BEST PLBG SPLY INC</v>
          </cell>
          <cell r="AH37">
            <v>809975</v>
          </cell>
          <cell r="AI37" t="str">
            <v>LUX</v>
          </cell>
          <cell r="AJ37">
            <v>5081234</v>
          </cell>
        </row>
        <row r="38">
          <cell r="A38">
            <v>358945</v>
          </cell>
          <cell r="B38">
            <v>42373.916956018518</v>
          </cell>
          <cell r="G38">
            <v>92.5</v>
          </cell>
          <cell r="H38">
            <v>92.5</v>
          </cell>
          <cell r="I38">
            <v>0</v>
          </cell>
          <cell r="J38">
            <v>0</v>
          </cell>
          <cell r="K38" t="str">
            <v>USD</v>
          </cell>
          <cell r="L38" t="str">
            <v>LOWES</v>
          </cell>
          <cell r="M38" t="str">
            <v>24000-023746</v>
          </cell>
          <cell r="N38">
            <v>42374.034837962965</v>
          </cell>
          <cell r="O38" t="str">
            <v>SP</v>
          </cell>
          <cell r="P38" t="str">
            <v>KEY</v>
          </cell>
          <cell r="Q38">
            <v>5083415</v>
          </cell>
          <cell r="R38" t="str">
            <v>USA</v>
          </cell>
          <cell r="S38">
            <v>42370</v>
          </cell>
          <cell r="T38">
            <v>42436</v>
          </cell>
          <cell r="U38" t="str">
            <v>THOMPSONG-FUS</v>
          </cell>
          <cell r="V38" t="str">
            <v>FTB904BX</v>
          </cell>
          <cell r="W38" t="str">
            <v xml:space="preserve">Damaged                             </v>
          </cell>
          <cell r="X38" t="str">
            <v>D</v>
          </cell>
          <cell r="Y38">
            <v>92.5</v>
          </cell>
          <cell r="Z38" t="str">
            <v>FD-WARPED IN CORNER</v>
          </cell>
          <cell r="AG38" t="str">
            <v>Lowes</v>
          </cell>
          <cell r="AH38">
            <v>809993</v>
          </cell>
          <cell r="AJ38">
            <v>5083415</v>
          </cell>
        </row>
        <row r="39">
          <cell r="A39">
            <v>358946</v>
          </cell>
          <cell r="B39">
            <v>42373.916967592595</v>
          </cell>
          <cell r="C39">
            <v>42103.166909722226</v>
          </cell>
          <cell r="D39">
            <v>9003818</v>
          </cell>
          <cell r="E39">
            <v>60015996</v>
          </cell>
          <cell r="F39">
            <v>30013686</v>
          </cell>
          <cell r="G39">
            <v>79.83</v>
          </cell>
          <cell r="H39">
            <v>79.83</v>
          </cell>
          <cell r="I39">
            <v>0</v>
          </cell>
          <cell r="J39">
            <v>0</v>
          </cell>
          <cell r="K39" t="str">
            <v>USD</v>
          </cell>
          <cell r="L39" t="str">
            <v>PINNACLE</v>
          </cell>
          <cell r="M39" t="str">
            <v>24000-165784</v>
          </cell>
          <cell r="N39">
            <v>42374.034837962965</v>
          </cell>
          <cell r="O39" t="str">
            <v>SP</v>
          </cell>
          <cell r="P39" t="str">
            <v>KEY</v>
          </cell>
          <cell r="Q39">
            <v>5084119</v>
          </cell>
          <cell r="R39" t="str">
            <v>USA</v>
          </cell>
          <cell r="S39">
            <v>42370</v>
          </cell>
          <cell r="T39">
            <v>42436</v>
          </cell>
          <cell r="U39" t="str">
            <v>KNOXL-FUS</v>
          </cell>
          <cell r="V39" t="str">
            <v>GD28-40S</v>
          </cell>
          <cell r="W39" t="str">
            <v xml:space="preserve">Damaged                             </v>
          </cell>
          <cell r="X39" t="str">
            <v>D</v>
          </cell>
          <cell r="Y39">
            <v>79.83</v>
          </cell>
          <cell r="Z39" t="str">
            <v xml:space="preserve">CUTTING BOARD IS CHIPPED ON THE EDGE. PLEASE SEE PICTURES ATTACHED. *** CREDIT DUE*** </v>
          </cell>
          <cell r="AC39" t="str">
            <v>CLINTONT-FUS</v>
          </cell>
          <cell r="AD39" t="str">
            <v>RUSSAWR-FUS</v>
          </cell>
          <cell r="AG39" t="str">
            <v>PINNACLE EXPRESS</v>
          </cell>
          <cell r="AH39">
            <v>810048</v>
          </cell>
          <cell r="AI39" t="str">
            <v>LUX</v>
          </cell>
          <cell r="AJ39">
            <v>5084119</v>
          </cell>
        </row>
        <row r="40">
          <cell r="A40">
            <v>358947</v>
          </cell>
          <cell r="B40">
            <v>42373.916967592595</v>
          </cell>
          <cell r="C40">
            <v>42306.312581018516</v>
          </cell>
          <cell r="D40">
            <v>9023440</v>
          </cell>
          <cell r="E40">
            <v>60045835</v>
          </cell>
          <cell r="F40">
            <v>30013704</v>
          </cell>
          <cell r="G40">
            <v>86.27</v>
          </cell>
          <cell r="H40">
            <v>86.27</v>
          </cell>
          <cell r="I40">
            <v>0</v>
          </cell>
          <cell r="J40">
            <v>0</v>
          </cell>
          <cell r="K40" t="str">
            <v>USD</v>
          </cell>
          <cell r="L40" t="str">
            <v>QUARTZ</v>
          </cell>
          <cell r="M40" t="str">
            <v>24000-015451</v>
          </cell>
          <cell r="N40">
            <v>42374.034849537034</v>
          </cell>
          <cell r="O40" t="str">
            <v>SP</v>
          </cell>
          <cell r="P40" t="str">
            <v>DLR</v>
          </cell>
          <cell r="Q40">
            <v>5081203</v>
          </cell>
          <cell r="R40" t="str">
            <v>USA</v>
          </cell>
          <cell r="S40">
            <v>42370</v>
          </cell>
          <cell r="T40">
            <v>42436</v>
          </cell>
          <cell r="U40" t="str">
            <v>KNOXL-FUS</v>
          </cell>
          <cell r="V40" t="str">
            <v>KB-70C</v>
          </cell>
          <cell r="W40" t="str">
            <v xml:space="preserve">Customer Decision                   </v>
          </cell>
          <cell r="X40" t="str">
            <v>F</v>
          </cell>
          <cell r="Y40">
            <v>86.27</v>
          </cell>
          <cell r="Z40" t="str">
            <v>CUSTOMER CHANGED MIND.  PER JEFF C DO NOT CHARGE RE-STOCK FEE</v>
          </cell>
          <cell r="AC40" t="str">
            <v>BECKTONC-FUS</v>
          </cell>
          <cell r="AD40" t="str">
            <v>SOTOJ-FUS</v>
          </cell>
          <cell r="AG40" t="str">
            <v>BLACKMAN PLUMBING SPLY CO. INC</v>
          </cell>
          <cell r="AH40">
            <v>809990</v>
          </cell>
          <cell r="AI40" t="str">
            <v>LUX</v>
          </cell>
          <cell r="AJ40">
            <v>5081203</v>
          </cell>
        </row>
        <row r="41">
          <cell r="A41">
            <v>358948</v>
          </cell>
          <cell r="B41">
            <v>42373.916967592595</v>
          </cell>
          <cell r="C41">
            <v>42304.937708333331</v>
          </cell>
          <cell r="D41">
            <v>9023190</v>
          </cell>
          <cell r="E41">
            <v>60045685</v>
          </cell>
          <cell r="F41">
            <v>30013678</v>
          </cell>
          <cell r="G41">
            <v>177.7</v>
          </cell>
          <cell r="H41">
            <v>177.7</v>
          </cell>
          <cell r="I41">
            <v>0</v>
          </cell>
          <cell r="J41">
            <v>0</v>
          </cell>
          <cell r="K41" t="str">
            <v>USD</v>
          </cell>
          <cell r="L41" t="str">
            <v>QUARTZ</v>
          </cell>
          <cell r="M41" t="str">
            <v>24000-015451</v>
          </cell>
          <cell r="N41">
            <v>42374.034849537034</v>
          </cell>
          <cell r="O41" t="str">
            <v>SP</v>
          </cell>
          <cell r="P41" t="str">
            <v>DLR</v>
          </cell>
          <cell r="Q41">
            <v>5081203</v>
          </cell>
          <cell r="R41" t="str">
            <v>USA</v>
          </cell>
          <cell r="S41">
            <v>42370</v>
          </cell>
          <cell r="T41">
            <v>42436</v>
          </cell>
          <cell r="U41" t="str">
            <v>KNOXL-FUS</v>
          </cell>
          <cell r="V41" t="str">
            <v>LB7280</v>
          </cell>
          <cell r="W41" t="str">
            <v xml:space="preserve">Customer Decision                   </v>
          </cell>
          <cell r="X41" t="str">
            <v>F</v>
          </cell>
          <cell r="Y41">
            <v>177.7</v>
          </cell>
          <cell r="Z41" t="str">
            <v>CUSTOMER CHANGED MIND</v>
          </cell>
          <cell r="AC41" t="str">
            <v>THOMASR-FUS</v>
          </cell>
          <cell r="AD41" t="str">
            <v>LOYDL-FUS</v>
          </cell>
          <cell r="AG41" t="str">
            <v>BLACKMAN PLUMBING SPLY CO. INC</v>
          </cell>
          <cell r="AH41">
            <v>810044</v>
          </cell>
          <cell r="AI41" t="str">
            <v>LUX</v>
          </cell>
          <cell r="AJ41">
            <v>5081203</v>
          </cell>
        </row>
        <row r="42">
          <cell r="A42">
            <v>358949</v>
          </cell>
          <cell r="B42">
            <v>42373.916979166665</v>
          </cell>
          <cell r="C42">
            <v>42359.937881944446</v>
          </cell>
          <cell r="D42">
            <v>9029093</v>
          </cell>
          <cell r="E42">
            <v>60055057</v>
          </cell>
          <cell r="G42">
            <v>151.72999999999999</v>
          </cell>
          <cell r="H42">
            <v>151.72999999999999</v>
          </cell>
          <cell r="I42">
            <v>0</v>
          </cell>
          <cell r="J42">
            <v>0</v>
          </cell>
          <cell r="K42" t="str">
            <v>USD</v>
          </cell>
          <cell r="L42" t="str">
            <v>QUARTZ</v>
          </cell>
          <cell r="M42" t="str">
            <v>24000-017027</v>
          </cell>
          <cell r="N42">
            <v>42374.034849537034</v>
          </cell>
          <cell r="O42" t="str">
            <v>SP</v>
          </cell>
          <cell r="P42" t="str">
            <v>DLR</v>
          </cell>
          <cell r="Q42">
            <v>5081452</v>
          </cell>
          <cell r="R42" t="str">
            <v>USA</v>
          </cell>
          <cell r="S42">
            <v>42370</v>
          </cell>
          <cell r="T42">
            <v>42436</v>
          </cell>
          <cell r="U42" t="str">
            <v>CHAMARATHM-FUS</v>
          </cell>
          <cell r="V42" t="str">
            <v>SHIPPING</v>
          </cell>
          <cell r="W42" t="str">
            <v xml:space="preserve">Invoice Another                     </v>
          </cell>
          <cell r="X42" t="str">
            <v>I</v>
          </cell>
          <cell r="Y42">
            <v>151.72999999999999</v>
          </cell>
          <cell r="AC42" t="str">
            <v>MARSHD-FUS</v>
          </cell>
          <cell r="AD42" t="str">
            <v>CHAMARATHM-FUS</v>
          </cell>
          <cell r="AG42" t="str">
            <v>DO-IT-UR-SELF PLBG &amp; HTG.</v>
          </cell>
          <cell r="AH42">
            <v>810054</v>
          </cell>
          <cell r="AI42" t="str">
            <v>FRT</v>
          </cell>
          <cell r="AJ42">
            <v>5081452</v>
          </cell>
        </row>
        <row r="43">
          <cell r="A43">
            <v>358950</v>
          </cell>
          <cell r="B43">
            <v>42373.916990740741</v>
          </cell>
          <cell r="C43">
            <v>42319.625243055554</v>
          </cell>
          <cell r="D43">
            <v>9024825</v>
          </cell>
          <cell r="E43">
            <v>60047175</v>
          </cell>
          <cell r="F43">
            <v>30013736</v>
          </cell>
          <cell r="G43">
            <v>152.43</v>
          </cell>
          <cell r="H43">
            <v>152.43</v>
          </cell>
          <cell r="I43">
            <v>0</v>
          </cell>
          <cell r="J43">
            <v>0</v>
          </cell>
          <cell r="K43" t="str">
            <v>USD</v>
          </cell>
          <cell r="L43" t="str">
            <v>PLATINUM</v>
          </cell>
          <cell r="M43" t="str">
            <v>24000-021810</v>
          </cell>
          <cell r="N43">
            <v>42374.034849537034</v>
          </cell>
          <cell r="O43" t="str">
            <v>SP</v>
          </cell>
          <cell r="P43" t="str">
            <v>DST</v>
          </cell>
          <cell r="Q43">
            <v>5081978</v>
          </cell>
          <cell r="R43" t="str">
            <v>USA</v>
          </cell>
          <cell r="S43">
            <v>42370</v>
          </cell>
          <cell r="T43">
            <v>42436</v>
          </cell>
          <cell r="U43" t="str">
            <v>DAVISG-FUS</v>
          </cell>
          <cell r="V43" t="str">
            <v>UDSK900-18</v>
          </cell>
          <cell r="W43" t="str">
            <v xml:space="preserve">Customer Decision                   </v>
          </cell>
          <cell r="X43" t="str">
            <v>F</v>
          </cell>
          <cell r="Y43">
            <v>152.43</v>
          </cell>
          <cell r="Z43" t="str">
            <v>NOT NEEDED~~MAM</v>
          </cell>
          <cell r="AC43" t="str">
            <v>HASSENL-FUS</v>
          </cell>
          <cell r="AD43" t="str">
            <v>MELTONM-FUS</v>
          </cell>
          <cell r="AG43" t="str">
            <v>Your Other Warehouse</v>
          </cell>
          <cell r="AH43">
            <v>810019</v>
          </cell>
          <cell r="AI43" t="str">
            <v>RTL</v>
          </cell>
          <cell r="AJ43">
            <v>5081978</v>
          </cell>
        </row>
        <row r="44">
          <cell r="A44">
            <v>358951</v>
          </cell>
          <cell r="B44">
            <v>42373.916990740741</v>
          </cell>
          <cell r="G44">
            <v>92.5</v>
          </cell>
          <cell r="H44">
            <v>92.5</v>
          </cell>
          <cell r="I44">
            <v>0</v>
          </cell>
          <cell r="J44">
            <v>0</v>
          </cell>
          <cell r="K44" t="str">
            <v>USD</v>
          </cell>
          <cell r="L44" t="str">
            <v>LOWES</v>
          </cell>
          <cell r="M44" t="str">
            <v>24000-023746</v>
          </cell>
          <cell r="N44">
            <v>42374.034849537034</v>
          </cell>
          <cell r="O44" t="str">
            <v>SP</v>
          </cell>
          <cell r="P44" t="str">
            <v>KEY</v>
          </cell>
          <cell r="Q44">
            <v>5082960</v>
          </cell>
          <cell r="R44" t="str">
            <v>USA</v>
          </cell>
          <cell r="S44">
            <v>42370</v>
          </cell>
          <cell r="T44">
            <v>42436</v>
          </cell>
          <cell r="U44" t="str">
            <v>THOMPSONG-FUS</v>
          </cell>
          <cell r="V44" t="str">
            <v>FTB904BX</v>
          </cell>
          <cell r="W44" t="str">
            <v xml:space="preserve">Damaged                             </v>
          </cell>
          <cell r="X44" t="str">
            <v>D</v>
          </cell>
          <cell r="Y44">
            <v>92.5</v>
          </cell>
          <cell r="Z44" t="str">
            <v>FD-CRACKED</v>
          </cell>
          <cell r="AG44" t="str">
            <v>Lowes</v>
          </cell>
          <cell r="AH44">
            <v>810045</v>
          </cell>
          <cell r="AJ44">
            <v>5082960</v>
          </cell>
        </row>
        <row r="45">
          <cell r="A45">
            <v>358952</v>
          </cell>
          <cell r="B45">
            <v>42373.916990740741</v>
          </cell>
          <cell r="G45">
            <v>132.71</v>
          </cell>
          <cell r="H45">
            <v>132.71</v>
          </cell>
          <cell r="I45">
            <v>0</v>
          </cell>
          <cell r="J45">
            <v>0</v>
          </cell>
          <cell r="K45" t="str">
            <v>USD</v>
          </cell>
          <cell r="L45" t="str">
            <v>LOWES</v>
          </cell>
          <cell r="M45" t="str">
            <v>24000-023746</v>
          </cell>
          <cell r="N45">
            <v>42374.034849537034</v>
          </cell>
          <cell r="O45" t="str">
            <v>SP</v>
          </cell>
          <cell r="P45" t="str">
            <v>KEY</v>
          </cell>
          <cell r="Q45">
            <v>5082433</v>
          </cell>
          <cell r="R45" t="str">
            <v>USA</v>
          </cell>
          <cell r="S45">
            <v>42370</v>
          </cell>
          <cell r="T45">
            <v>42436</v>
          </cell>
          <cell r="U45" t="str">
            <v>SOTOJ-FUS</v>
          </cell>
          <cell r="V45" t="str">
            <v>EDDB33229-1</v>
          </cell>
          <cell r="W45" t="str">
            <v xml:space="preserve">Damaged                             </v>
          </cell>
          <cell r="X45" t="str">
            <v>D</v>
          </cell>
          <cell r="Y45">
            <v>132.71</v>
          </cell>
          <cell r="AG45" t="str">
            <v>Lowes</v>
          </cell>
          <cell r="AH45">
            <v>810014</v>
          </cell>
          <cell r="AJ45">
            <v>5082433</v>
          </cell>
        </row>
        <row r="46">
          <cell r="A46">
            <v>358953</v>
          </cell>
          <cell r="B46">
            <v>42373.917002314818</v>
          </cell>
          <cell r="C46">
            <v>42355.625115740739</v>
          </cell>
          <cell r="D46">
            <v>9028856</v>
          </cell>
          <cell r="E46">
            <v>60054329</v>
          </cell>
          <cell r="F46">
            <v>30013805</v>
          </cell>
          <cell r="G46">
            <v>190.8</v>
          </cell>
          <cell r="H46">
            <v>190.8</v>
          </cell>
          <cell r="I46">
            <v>0</v>
          </cell>
          <cell r="J46">
            <v>0</v>
          </cell>
          <cell r="K46" t="str">
            <v>USD</v>
          </cell>
          <cell r="L46" t="str">
            <v>LOWES</v>
          </cell>
          <cell r="M46" t="str">
            <v>24000-023746</v>
          </cell>
          <cell r="N46">
            <v>42374.034861111111</v>
          </cell>
          <cell r="O46" t="str">
            <v>SOS</v>
          </cell>
          <cell r="P46" t="str">
            <v>KEY</v>
          </cell>
          <cell r="Q46">
            <v>5083295</v>
          </cell>
          <cell r="R46" t="str">
            <v>USA</v>
          </cell>
          <cell r="S46">
            <v>42370</v>
          </cell>
          <cell r="T46">
            <v>42436</v>
          </cell>
          <cell r="U46" t="str">
            <v>DAVISG-FUS</v>
          </cell>
          <cell r="V46" t="str">
            <v>EODB33229-1</v>
          </cell>
          <cell r="W46" t="str">
            <v xml:space="preserve">Customer Decision                   </v>
          </cell>
          <cell r="X46" t="str">
            <v>F</v>
          </cell>
          <cell r="Y46">
            <v>190.8</v>
          </cell>
          <cell r="Z46" t="str">
            <v>CUST CANCELLED ORDER~~MAM</v>
          </cell>
          <cell r="AC46" t="str">
            <v>WALTERI-FUS</v>
          </cell>
          <cell r="AD46" t="str">
            <v>MELTONM-FUS</v>
          </cell>
          <cell r="AG46" t="str">
            <v>Lowes</v>
          </cell>
          <cell r="AH46">
            <v>809971</v>
          </cell>
          <cell r="AI46" t="str">
            <v>RTL</v>
          </cell>
          <cell r="AJ46">
            <v>5083295</v>
          </cell>
        </row>
        <row r="47">
          <cell r="A47">
            <v>358954</v>
          </cell>
          <cell r="B47">
            <v>42373.917002314818</v>
          </cell>
          <cell r="G47">
            <v>85.46</v>
          </cell>
          <cell r="H47">
            <v>85.46</v>
          </cell>
          <cell r="I47">
            <v>0</v>
          </cell>
          <cell r="J47">
            <v>0</v>
          </cell>
          <cell r="K47" t="str">
            <v>USD</v>
          </cell>
          <cell r="L47" t="str">
            <v>LOWES</v>
          </cell>
          <cell r="M47" t="str">
            <v>24000-023746</v>
          </cell>
          <cell r="N47">
            <v>42374.034861111111</v>
          </cell>
          <cell r="O47" t="str">
            <v>SP</v>
          </cell>
          <cell r="P47" t="str">
            <v>KEY</v>
          </cell>
          <cell r="Q47">
            <v>5082458</v>
          </cell>
          <cell r="R47" t="str">
            <v>USA</v>
          </cell>
          <cell r="S47">
            <v>42370</v>
          </cell>
          <cell r="T47">
            <v>42436</v>
          </cell>
          <cell r="U47" t="str">
            <v>MELTONM-FUS</v>
          </cell>
          <cell r="V47" t="str">
            <v>ESOX25229-1</v>
          </cell>
          <cell r="W47" t="str">
            <v xml:space="preserve">Damaged                             </v>
          </cell>
          <cell r="X47" t="str">
            <v>D</v>
          </cell>
          <cell r="Y47">
            <v>85.46</v>
          </cell>
          <cell r="AG47" t="str">
            <v>Lowes</v>
          </cell>
          <cell r="AH47">
            <v>810025</v>
          </cell>
          <cell r="AJ47">
            <v>5082458</v>
          </cell>
        </row>
        <row r="48">
          <cell r="A48">
            <v>358955</v>
          </cell>
          <cell r="B48">
            <v>42373.917071759257</v>
          </cell>
          <cell r="C48">
            <v>42320.938379629632</v>
          </cell>
          <cell r="D48">
            <v>9025186</v>
          </cell>
          <cell r="E48">
            <v>60046980</v>
          </cell>
          <cell r="F48">
            <v>30013770</v>
          </cell>
          <cell r="G48">
            <v>292.5</v>
          </cell>
          <cell r="H48">
            <v>292.5</v>
          </cell>
          <cell r="I48">
            <v>23.4</v>
          </cell>
          <cell r="J48">
            <v>23.4</v>
          </cell>
          <cell r="K48" t="str">
            <v>USD</v>
          </cell>
          <cell r="L48" t="str">
            <v>CITRINE</v>
          </cell>
          <cell r="M48" t="str">
            <v>24000-000001</v>
          </cell>
          <cell r="N48">
            <v>42374.034861111111</v>
          </cell>
          <cell r="O48" t="str">
            <v>SP</v>
          </cell>
          <cell r="P48" t="str">
            <v>FUS</v>
          </cell>
          <cell r="Q48">
            <v>100009036</v>
          </cell>
          <cell r="R48" t="str">
            <v>USA</v>
          </cell>
          <cell r="S48">
            <v>42370</v>
          </cell>
          <cell r="T48">
            <v>42436</v>
          </cell>
          <cell r="U48" t="str">
            <v>DAVISG-FUS</v>
          </cell>
          <cell r="V48" t="str">
            <v>LB6280</v>
          </cell>
          <cell r="W48" t="str">
            <v xml:space="preserve">Customer Decision                   </v>
          </cell>
          <cell r="X48" t="str">
            <v>F</v>
          </cell>
          <cell r="Y48">
            <v>292.5</v>
          </cell>
          <cell r="Z48" t="str">
            <v xml:space="preserve">FINISH WAS NOT TO HER LIKING.   </v>
          </cell>
          <cell r="AC48" t="str">
            <v>THOMASR-FUS</v>
          </cell>
          <cell r="AD48" t="str">
            <v>THOMPSONG-FUS</v>
          </cell>
          <cell r="AG48" t="str">
            <v>FKS Consumer Sales</v>
          </cell>
          <cell r="AH48">
            <v>809970</v>
          </cell>
          <cell r="AI48" t="str">
            <v>LUX</v>
          </cell>
          <cell r="AJ48" t="str">
            <v>5999999</v>
          </cell>
        </row>
        <row r="49">
          <cell r="A49">
            <v>358956</v>
          </cell>
          <cell r="B49">
            <v>42373.917083333334</v>
          </cell>
          <cell r="C49">
            <v>42325.93787037037</v>
          </cell>
          <cell r="D49">
            <v>9025644</v>
          </cell>
          <cell r="E49">
            <v>60049173</v>
          </cell>
          <cell r="F49">
            <v>30013817</v>
          </cell>
          <cell r="G49">
            <v>190.8</v>
          </cell>
          <cell r="H49">
            <v>190.8</v>
          </cell>
          <cell r="I49">
            <v>0</v>
          </cell>
          <cell r="J49">
            <v>0</v>
          </cell>
          <cell r="K49" t="str">
            <v>USD</v>
          </cell>
          <cell r="L49" t="str">
            <v>LOWES</v>
          </cell>
          <cell r="M49" t="str">
            <v>24000-023746</v>
          </cell>
          <cell r="N49">
            <v>42374.034861111111</v>
          </cell>
          <cell r="O49" t="str">
            <v>SOS</v>
          </cell>
          <cell r="P49" t="str">
            <v>KEY</v>
          </cell>
          <cell r="Q49">
            <v>5083104</v>
          </cell>
          <cell r="R49" t="str">
            <v>USA</v>
          </cell>
          <cell r="S49">
            <v>42370</v>
          </cell>
          <cell r="T49">
            <v>42436</v>
          </cell>
          <cell r="U49" t="str">
            <v>DAVISG-FUS</v>
          </cell>
          <cell r="V49" t="str">
            <v>EODB33229-1</v>
          </cell>
          <cell r="W49" t="str">
            <v xml:space="preserve">Customer Decision                   </v>
          </cell>
          <cell r="X49" t="str">
            <v>F</v>
          </cell>
          <cell r="Y49">
            <v>190.8</v>
          </cell>
          <cell r="Z49" t="str">
            <v>CUST DIDNT LIKE THE COLOR~~MAM</v>
          </cell>
          <cell r="AC49" t="str">
            <v>WALTERI-FUS</v>
          </cell>
          <cell r="AD49" t="str">
            <v>MELTONM-FUS</v>
          </cell>
          <cell r="AG49" t="str">
            <v>Lowes</v>
          </cell>
          <cell r="AH49">
            <v>809977</v>
          </cell>
          <cell r="AI49" t="str">
            <v>RTL</v>
          </cell>
          <cell r="AJ49">
            <v>5083104</v>
          </cell>
        </row>
        <row r="50">
          <cell r="A50">
            <v>358957</v>
          </cell>
          <cell r="B50">
            <v>42373.917094907411</v>
          </cell>
          <cell r="F50">
            <v>30013269</v>
          </cell>
          <cell r="G50">
            <v>480.94</v>
          </cell>
          <cell r="H50">
            <v>480.94</v>
          </cell>
          <cell r="I50">
            <v>0</v>
          </cell>
          <cell r="J50">
            <v>0</v>
          </cell>
          <cell r="K50" t="str">
            <v>USD</v>
          </cell>
          <cell r="L50" t="str">
            <v>FERGUSON</v>
          </cell>
          <cell r="M50" t="str">
            <v>24000-017965</v>
          </cell>
          <cell r="N50">
            <v>42374.034861111111</v>
          </cell>
          <cell r="O50" t="str">
            <v>SP</v>
          </cell>
          <cell r="P50" t="str">
            <v>KEY</v>
          </cell>
          <cell r="Q50">
            <v>5081649</v>
          </cell>
          <cell r="R50" t="str">
            <v>USA</v>
          </cell>
          <cell r="S50">
            <v>42370</v>
          </cell>
          <cell r="T50">
            <v>42436</v>
          </cell>
          <cell r="U50" t="str">
            <v>DAVISG-FUS</v>
          </cell>
          <cell r="V50" t="str">
            <v>10.271.033.736</v>
          </cell>
          <cell r="W50" t="str">
            <v xml:space="preserve">Customer Decision                   </v>
          </cell>
          <cell r="X50" t="str">
            <v>F</v>
          </cell>
          <cell r="Y50">
            <v>480.94</v>
          </cell>
          <cell r="Z50" t="str">
            <v>L10.271.033.736 - CUSTOMER CHANGED MIND AND WILL RETURN WITH 25% RESTOCK    CAY  11/11 KWC 45017612 205820 L603-106189</v>
          </cell>
          <cell r="AG50" t="str">
            <v>Ferguson</v>
          </cell>
          <cell r="AH50">
            <v>809965</v>
          </cell>
          <cell r="AJ50">
            <v>5081649</v>
          </cell>
        </row>
        <row r="51">
          <cell r="A51">
            <v>358958</v>
          </cell>
          <cell r="B51">
            <v>42373.917094907411</v>
          </cell>
          <cell r="G51">
            <v>106</v>
          </cell>
          <cell r="H51">
            <v>106</v>
          </cell>
          <cell r="I51">
            <v>0</v>
          </cell>
          <cell r="J51">
            <v>0</v>
          </cell>
          <cell r="K51" t="str">
            <v>USD</v>
          </cell>
          <cell r="L51" t="str">
            <v>LOWES</v>
          </cell>
          <cell r="M51" t="str">
            <v>24000-023746</v>
          </cell>
          <cell r="N51">
            <v>42374.034861111111</v>
          </cell>
          <cell r="O51" t="str">
            <v>SP</v>
          </cell>
          <cell r="P51" t="str">
            <v>KEY</v>
          </cell>
          <cell r="Q51">
            <v>5082915</v>
          </cell>
          <cell r="R51" t="str">
            <v>USA</v>
          </cell>
          <cell r="S51">
            <v>42370</v>
          </cell>
          <cell r="T51">
            <v>42436</v>
          </cell>
          <cell r="U51" t="str">
            <v>CHAMARATHM-FUS</v>
          </cell>
          <cell r="V51" t="str">
            <v>FSLG804BX</v>
          </cell>
          <cell r="W51" t="str">
            <v xml:space="preserve">Product Defective                   </v>
          </cell>
          <cell r="X51" t="str">
            <v>E</v>
          </cell>
          <cell r="Y51">
            <v>106</v>
          </cell>
          <cell r="AG51" t="str">
            <v>Lowes</v>
          </cell>
          <cell r="AH51">
            <v>809989</v>
          </cell>
          <cell r="AJ51">
            <v>5082915</v>
          </cell>
        </row>
        <row r="52">
          <cell r="A52">
            <v>358959</v>
          </cell>
          <cell r="B52">
            <v>42373.917094907411</v>
          </cell>
          <cell r="G52">
            <v>135.69999999999999</v>
          </cell>
          <cell r="H52">
            <v>135.69999999999999</v>
          </cell>
          <cell r="I52">
            <v>0</v>
          </cell>
          <cell r="J52">
            <v>0</v>
          </cell>
          <cell r="K52" t="str">
            <v>USD</v>
          </cell>
          <cell r="L52" t="str">
            <v>LOWES</v>
          </cell>
          <cell r="M52" t="str">
            <v>24000-023746</v>
          </cell>
          <cell r="N52">
            <v>42374.034872685188</v>
          </cell>
          <cell r="O52" t="str">
            <v>SP</v>
          </cell>
          <cell r="P52" t="str">
            <v>KEY</v>
          </cell>
          <cell r="Q52">
            <v>5083668</v>
          </cell>
          <cell r="R52" t="str">
            <v>USA</v>
          </cell>
          <cell r="S52">
            <v>42370</v>
          </cell>
          <cell r="T52">
            <v>42436</v>
          </cell>
          <cell r="U52" t="str">
            <v>CHAMARATHM-FUS</v>
          </cell>
          <cell r="V52" t="str">
            <v>SGR3322-1</v>
          </cell>
          <cell r="W52" t="str">
            <v xml:space="preserve">Damaged                             </v>
          </cell>
          <cell r="X52" t="str">
            <v>D</v>
          </cell>
          <cell r="Y52">
            <v>135.69999999999999</v>
          </cell>
          <cell r="AG52" t="str">
            <v>Lowes</v>
          </cell>
          <cell r="AH52">
            <v>810011</v>
          </cell>
          <cell r="AJ52">
            <v>5083668</v>
          </cell>
        </row>
        <row r="53">
          <cell r="A53">
            <v>358960</v>
          </cell>
          <cell r="B53">
            <v>42373.917094907411</v>
          </cell>
          <cell r="G53">
            <v>140.08000000000001</v>
          </cell>
          <cell r="H53">
            <v>140.08000000000001</v>
          </cell>
          <cell r="I53">
            <v>0</v>
          </cell>
          <cell r="J53">
            <v>0</v>
          </cell>
          <cell r="K53" t="str">
            <v>USD</v>
          </cell>
          <cell r="L53" t="str">
            <v>LOWES</v>
          </cell>
          <cell r="M53" t="str">
            <v>24000-023746</v>
          </cell>
          <cell r="N53">
            <v>42374.034872685188</v>
          </cell>
          <cell r="O53" t="str">
            <v>SP</v>
          </cell>
          <cell r="P53" t="str">
            <v>KEY</v>
          </cell>
          <cell r="Q53">
            <v>5082670</v>
          </cell>
          <cell r="R53" t="str">
            <v>USA</v>
          </cell>
          <cell r="S53">
            <v>42370</v>
          </cell>
          <cell r="T53">
            <v>42436</v>
          </cell>
          <cell r="U53" t="str">
            <v>MELTONM-FUS</v>
          </cell>
          <cell r="V53" t="str">
            <v>EOOX33229-1</v>
          </cell>
          <cell r="W53" t="str">
            <v xml:space="preserve">Damaged                             </v>
          </cell>
          <cell r="X53" t="str">
            <v>D</v>
          </cell>
          <cell r="Y53">
            <v>140.08000000000001</v>
          </cell>
          <cell r="AG53" t="str">
            <v>Lowes</v>
          </cell>
          <cell r="AH53">
            <v>810022</v>
          </cell>
          <cell r="AJ53">
            <v>5082670</v>
          </cell>
        </row>
        <row r="54">
          <cell r="A54">
            <v>358961</v>
          </cell>
          <cell r="B54">
            <v>42373.917094907411</v>
          </cell>
          <cell r="G54">
            <v>43.45</v>
          </cell>
          <cell r="H54">
            <v>43.45</v>
          </cell>
          <cell r="I54">
            <v>0</v>
          </cell>
          <cell r="J54">
            <v>0</v>
          </cell>
          <cell r="K54" t="str">
            <v>USD</v>
          </cell>
          <cell r="L54" t="str">
            <v>LOWES</v>
          </cell>
          <cell r="M54" t="str">
            <v>24000-023746</v>
          </cell>
          <cell r="N54">
            <v>42374.034872685188</v>
          </cell>
          <cell r="O54" t="str">
            <v>SP</v>
          </cell>
          <cell r="P54" t="str">
            <v>KEY</v>
          </cell>
          <cell r="Q54">
            <v>5083411</v>
          </cell>
          <cell r="R54" t="str">
            <v>USA</v>
          </cell>
          <cell r="S54">
            <v>42370</v>
          </cell>
          <cell r="T54">
            <v>42436</v>
          </cell>
          <cell r="U54" t="str">
            <v>MELTONM-FUS</v>
          </cell>
          <cell r="V54" t="str">
            <v>FDS704NB</v>
          </cell>
          <cell r="W54" t="str">
            <v xml:space="preserve">Damaged                             </v>
          </cell>
          <cell r="X54" t="str">
            <v>D</v>
          </cell>
          <cell r="Y54">
            <v>43.45</v>
          </cell>
          <cell r="AG54" t="str">
            <v>Lowes</v>
          </cell>
          <cell r="AH54">
            <v>809986</v>
          </cell>
          <cell r="AJ54">
            <v>5083411</v>
          </cell>
        </row>
        <row r="55">
          <cell r="A55">
            <v>358962</v>
          </cell>
          <cell r="B55">
            <v>42373.91710648148</v>
          </cell>
          <cell r="C55">
            <v>42193.625324074077</v>
          </cell>
          <cell r="D55">
            <v>9012652</v>
          </cell>
          <cell r="E55">
            <v>60029512</v>
          </cell>
          <cell r="G55">
            <v>279</v>
          </cell>
          <cell r="H55">
            <v>279</v>
          </cell>
          <cell r="I55">
            <v>0</v>
          </cell>
          <cell r="J55">
            <v>0</v>
          </cell>
          <cell r="K55" t="str">
            <v>USD</v>
          </cell>
          <cell r="L55" t="str">
            <v>LOWES</v>
          </cell>
          <cell r="M55" t="str">
            <v>24000-023746</v>
          </cell>
          <cell r="N55">
            <v>42374.034872685188</v>
          </cell>
          <cell r="O55" t="str">
            <v>SOS</v>
          </cell>
          <cell r="P55" t="str">
            <v>KEY</v>
          </cell>
          <cell r="Q55">
            <v>5083647</v>
          </cell>
          <cell r="R55" t="str">
            <v>USA</v>
          </cell>
          <cell r="S55">
            <v>42370</v>
          </cell>
          <cell r="T55">
            <v>42436</v>
          </cell>
          <cell r="U55" t="str">
            <v>THOMPSONG-FUS</v>
          </cell>
          <cell r="V55" t="str">
            <v>OTSK954BX</v>
          </cell>
          <cell r="W55" t="str">
            <v xml:space="preserve">Damaged                             </v>
          </cell>
          <cell r="X55" t="str">
            <v>D</v>
          </cell>
          <cell r="Y55">
            <v>279</v>
          </cell>
          <cell r="Z55" t="str">
            <v>FD-BOWLS POPPED ON RIGHT HAND SIDE</v>
          </cell>
          <cell r="AC55" t="str">
            <v>WALTERI-FUS</v>
          </cell>
          <cell r="AD55" t="str">
            <v>MELTONM-FUS</v>
          </cell>
          <cell r="AG55" t="str">
            <v>Lowes</v>
          </cell>
          <cell r="AH55">
            <v>810004</v>
          </cell>
          <cell r="AI55" t="str">
            <v>RTL</v>
          </cell>
          <cell r="AJ55">
            <v>5083647</v>
          </cell>
        </row>
        <row r="56">
          <cell r="A56">
            <v>358963</v>
          </cell>
          <cell r="B56">
            <v>42373.91710648148</v>
          </cell>
          <cell r="G56">
            <v>118</v>
          </cell>
          <cell r="H56">
            <v>118</v>
          </cell>
          <cell r="I56">
            <v>0</v>
          </cell>
          <cell r="J56">
            <v>0</v>
          </cell>
          <cell r="K56" t="str">
            <v>USD</v>
          </cell>
          <cell r="L56" t="str">
            <v>LOWES</v>
          </cell>
          <cell r="M56" t="str">
            <v>24000-023746</v>
          </cell>
          <cell r="N56">
            <v>42374.034872685188</v>
          </cell>
          <cell r="O56" t="str">
            <v>SP</v>
          </cell>
          <cell r="P56" t="str">
            <v>KEY</v>
          </cell>
          <cell r="Q56">
            <v>5083327</v>
          </cell>
          <cell r="R56" t="str">
            <v>USA</v>
          </cell>
          <cell r="S56">
            <v>42370</v>
          </cell>
          <cell r="T56">
            <v>42436</v>
          </cell>
          <cell r="U56" t="str">
            <v>MELTONM-FUS</v>
          </cell>
          <cell r="V56" t="str">
            <v>FPO3322-1</v>
          </cell>
          <cell r="W56" t="str">
            <v xml:space="preserve">Damaged                             </v>
          </cell>
          <cell r="X56" t="str">
            <v>D</v>
          </cell>
          <cell r="Y56">
            <v>118</v>
          </cell>
          <cell r="AG56" t="str">
            <v>Lowes</v>
          </cell>
          <cell r="AH56">
            <v>809992</v>
          </cell>
          <cell r="AJ56">
            <v>5083327</v>
          </cell>
        </row>
        <row r="57">
          <cell r="A57">
            <v>358964</v>
          </cell>
          <cell r="B57">
            <v>42373.91710648148</v>
          </cell>
          <cell r="G57">
            <v>92.5</v>
          </cell>
          <cell r="H57">
            <v>92.5</v>
          </cell>
          <cell r="I57">
            <v>0</v>
          </cell>
          <cell r="J57">
            <v>0</v>
          </cell>
          <cell r="K57" t="str">
            <v>USD</v>
          </cell>
          <cell r="L57" t="str">
            <v>LOWES</v>
          </cell>
          <cell r="M57" t="str">
            <v>24000-023746</v>
          </cell>
          <cell r="N57">
            <v>42374.034872685188</v>
          </cell>
          <cell r="O57" t="str">
            <v>SP</v>
          </cell>
          <cell r="P57" t="str">
            <v>KEY</v>
          </cell>
          <cell r="Q57">
            <v>5082647</v>
          </cell>
          <cell r="R57" t="str">
            <v>USA</v>
          </cell>
          <cell r="S57">
            <v>42370</v>
          </cell>
          <cell r="T57">
            <v>42436</v>
          </cell>
          <cell r="U57" t="str">
            <v>MELTONM-FUS</v>
          </cell>
          <cell r="V57" t="str">
            <v>FTB904BX</v>
          </cell>
          <cell r="W57" t="str">
            <v xml:space="preserve">Damaged                             </v>
          </cell>
          <cell r="X57" t="str">
            <v>D</v>
          </cell>
          <cell r="Y57">
            <v>92.5</v>
          </cell>
          <cell r="AG57" t="str">
            <v>Lowes</v>
          </cell>
          <cell r="AH57">
            <v>810032</v>
          </cell>
          <cell r="AJ57">
            <v>5082647</v>
          </cell>
        </row>
        <row r="58">
          <cell r="A58">
            <v>358965</v>
          </cell>
          <cell r="B58">
            <v>42373.917118055557</v>
          </cell>
          <cell r="G58">
            <v>146.41999999999999</v>
          </cell>
          <cell r="H58">
            <v>146.41999999999999</v>
          </cell>
          <cell r="I58">
            <v>0</v>
          </cell>
          <cell r="J58">
            <v>0</v>
          </cell>
          <cell r="K58" t="str">
            <v>USD</v>
          </cell>
          <cell r="L58" t="str">
            <v>LOWES</v>
          </cell>
          <cell r="M58" t="str">
            <v>24000-023746</v>
          </cell>
          <cell r="N58">
            <v>42374.034872685188</v>
          </cell>
          <cell r="O58" t="str">
            <v>SP</v>
          </cell>
          <cell r="P58" t="str">
            <v>KEY</v>
          </cell>
          <cell r="Q58">
            <v>5083874</v>
          </cell>
          <cell r="R58" t="str">
            <v>USA</v>
          </cell>
          <cell r="S58">
            <v>42370</v>
          </cell>
          <cell r="T58">
            <v>42436</v>
          </cell>
          <cell r="U58" t="str">
            <v>MELTONM-FUS</v>
          </cell>
          <cell r="V58" t="str">
            <v>FBFG904BX</v>
          </cell>
          <cell r="W58" t="str">
            <v xml:space="preserve">Damaged                             </v>
          </cell>
          <cell r="X58" t="str">
            <v>D</v>
          </cell>
          <cell r="Y58">
            <v>146.41999999999999</v>
          </cell>
          <cell r="AG58" t="str">
            <v>Lowes</v>
          </cell>
          <cell r="AH58">
            <v>810005</v>
          </cell>
          <cell r="AJ58">
            <v>5083874</v>
          </cell>
        </row>
        <row r="59">
          <cell r="A59">
            <v>358966</v>
          </cell>
          <cell r="B59">
            <v>42373.917118055557</v>
          </cell>
          <cell r="G59">
            <v>56.63</v>
          </cell>
          <cell r="H59">
            <v>56.63</v>
          </cell>
          <cell r="I59">
            <v>0</v>
          </cell>
          <cell r="J59">
            <v>0</v>
          </cell>
          <cell r="K59" t="str">
            <v>USD</v>
          </cell>
          <cell r="L59" t="str">
            <v>LOWES</v>
          </cell>
          <cell r="M59" t="str">
            <v>24000-023746</v>
          </cell>
          <cell r="N59">
            <v>42374.034884259258</v>
          </cell>
          <cell r="O59" t="str">
            <v>SP</v>
          </cell>
          <cell r="P59" t="str">
            <v>KEY</v>
          </cell>
          <cell r="Q59">
            <v>5082382</v>
          </cell>
          <cell r="R59" t="str">
            <v>USA</v>
          </cell>
          <cell r="S59">
            <v>42370</v>
          </cell>
          <cell r="T59">
            <v>42436</v>
          </cell>
          <cell r="U59" t="str">
            <v>SOTOJ-FUS</v>
          </cell>
          <cell r="V59" t="str">
            <v>BMSK802</v>
          </cell>
          <cell r="W59" t="str">
            <v xml:space="preserve">Damaged                             </v>
          </cell>
          <cell r="X59" t="str">
            <v>D</v>
          </cell>
          <cell r="Y59">
            <v>56.63</v>
          </cell>
          <cell r="AG59" t="str">
            <v>Lowes</v>
          </cell>
          <cell r="AH59">
            <v>810021</v>
          </cell>
          <cell r="AJ59">
            <v>5082382</v>
          </cell>
        </row>
        <row r="60">
          <cell r="A60">
            <v>358967</v>
          </cell>
          <cell r="B60">
            <v>42373.917118055557</v>
          </cell>
          <cell r="G60">
            <v>135.69999999999999</v>
          </cell>
          <cell r="H60">
            <v>135.69999999999999</v>
          </cell>
          <cell r="I60">
            <v>0</v>
          </cell>
          <cell r="J60">
            <v>0</v>
          </cell>
          <cell r="K60" t="str">
            <v>USD</v>
          </cell>
          <cell r="L60" t="str">
            <v>LOWES</v>
          </cell>
          <cell r="M60" t="str">
            <v>24000-023746</v>
          </cell>
          <cell r="N60">
            <v>42374.034884259258</v>
          </cell>
          <cell r="O60" t="str">
            <v>SP</v>
          </cell>
          <cell r="P60" t="str">
            <v>KEY</v>
          </cell>
          <cell r="Q60">
            <v>5083608</v>
          </cell>
          <cell r="R60" t="str">
            <v>USA</v>
          </cell>
          <cell r="S60">
            <v>42370</v>
          </cell>
          <cell r="T60">
            <v>42436</v>
          </cell>
          <cell r="U60" t="str">
            <v>MELTONM-FUS</v>
          </cell>
          <cell r="V60" t="str">
            <v>SGR3322-1</v>
          </cell>
          <cell r="W60" t="str">
            <v xml:space="preserve">Damaged                             </v>
          </cell>
          <cell r="X60" t="str">
            <v>D</v>
          </cell>
          <cell r="Y60">
            <v>135.69999999999999</v>
          </cell>
          <cell r="AG60" t="str">
            <v>Lowes</v>
          </cell>
          <cell r="AH60">
            <v>810001</v>
          </cell>
          <cell r="AJ60">
            <v>5083608</v>
          </cell>
        </row>
        <row r="61">
          <cell r="A61">
            <v>358968</v>
          </cell>
          <cell r="B61">
            <v>42373.917129629626</v>
          </cell>
          <cell r="G61">
            <v>135.69999999999999</v>
          </cell>
          <cell r="H61">
            <v>135.69999999999999</v>
          </cell>
          <cell r="I61">
            <v>0</v>
          </cell>
          <cell r="J61">
            <v>0</v>
          </cell>
          <cell r="K61" t="str">
            <v>USD</v>
          </cell>
          <cell r="L61" t="str">
            <v>LOWES</v>
          </cell>
          <cell r="M61" t="str">
            <v>24000-023746</v>
          </cell>
          <cell r="N61">
            <v>42374.034884259258</v>
          </cell>
          <cell r="O61" t="str">
            <v>SP</v>
          </cell>
          <cell r="P61" t="str">
            <v>KEY</v>
          </cell>
          <cell r="Q61">
            <v>5082043</v>
          </cell>
          <cell r="R61" t="str">
            <v>USA</v>
          </cell>
          <cell r="S61">
            <v>42370</v>
          </cell>
          <cell r="T61">
            <v>42436</v>
          </cell>
          <cell r="U61" t="str">
            <v>MELTONM-FUS</v>
          </cell>
          <cell r="V61" t="str">
            <v>SGR3322-1</v>
          </cell>
          <cell r="W61" t="str">
            <v xml:space="preserve">Damaged                             </v>
          </cell>
          <cell r="X61" t="str">
            <v>D</v>
          </cell>
          <cell r="Y61">
            <v>135.69999999999999</v>
          </cell>
          <cell r="AG61" t="str">
            <v>Lowes</v>
          </cell>
          <cell r="AH61">
            <v>810027</v>
          </cell>
          <cell r="AJ61">
            <v>5082043</v>
          </cell>
        </row>
        <row r="62">
          <cell r="A62">
            <v>358969</v>
          </cell>
          <cell r="B62">
            <v>42373.917129629626</v>
          </cell>
          <cell r="G62">
            <v>145.66</v>
          </cell>
          <cell r="H62">
            <v>145.66</v>
          </cell>
          <cell r="I62">
            <v>0</v>
          </cell>
          <cell r="J62">
            <v>0</v>
          </cell>
          <cell r="K62" t="str">
            <v>USD</v>
          </cell>
          <cell r="L62" t="str">
            <v>LOWES</v>
          </cell>
          <cell r="M62" t="str">
            <v>24000-023746</v>
          </cell>
          <cell r="N62">
            <v>42374.034884259258</v>
          </cell>
          <cell r="O62" t="str">
            <v>SP</v>
          </cell>
          <cell r="P62" t="str">
            <v>KEY</v>
          </cell>
          <cell r="Q62">
            <v>5083286</v>
          </cell>
          <cell r="R62" t="str">
            <v>USA</v>
          </cell>
          <cell r="S62">
            <v>42370</v>
          </cell>
          <cell r="T62">
            <v>42436</v>
          </cell>
          <cell r="U62" t="str">
            <v>MELTONM-FUS</v>
          </cell>
          <cell r="V62" t="str">
            <v>UOSK900-18</v>
          </cell>
          <cell r="W62" t="str">
            <v xml:space="preserve">Damaged                             </v>
          </cell>
          <cell r="X62" t="str">
            <v>D</v>
          </cell>
          <cell r="Y62">
            <v>145.66</v>
          </cell>
          <cell r="AG62" t="str">
            <v>Lowes</v>
          </cell>
          <cell r="AH62">
            <v>809980</v>
          </cell>
          <cell r="AJ62">
            <v>5083286</v>
          </cell>
        </row>
        <row r="63">
          <cell r="A63">
            <v>358970</v>
          </cell>
          <cell r="B63">
            <v>42373.917129629626</v>
          </cell>
          <cell r="G63">
            <v>135.69999999999999</v>
          </cell>
          <cell r="H63">
            <v>135.69999999999999</v>
          </cell>
          <cell r="I63">
            <v>0</v>
          </cell>
          <cell r="J63">
            <v>0</v>
          </cell>
          <cell r="K63" t="str">
            <v>USD</v>
          </cell>
          <cell r="L63" t="str">
            <v>LOWES</v>
          </cell>
          <cell r="M63" t="str">
            <v>24000-023746</v>
          </cell>
          <cell r="N63">
            <v>42374.034895833334</v>
          </cell>
          <cell r="O63" t="str">
            <v>SP</v>
          </cell>
          <cell r="P63" t="str">
            <v>KEY</v>
          </cell>
          <cell r="Q63">
            <v>5083163</v>
          </cell>
          <cell r="R63" t="str">
            <v>USA</v>
          </cell>
          <cell r="S63">
            <v>42370</v>
          </cell>
          <cell r="T63">
            <v>42436</v>
          </cell>
          <cell r="U63" t="str">
            <v>MELTONM-FUS</v>
          </cell>
          <cell r="V63" t="str">
            <v>SGR3322-1</v>
          </cell>
          <cell r="W63" t="str">
            <v xml:space="preserve">Damaged                             </v>
          </cell>
          <cell r="X63" t="str">
            <v>D</v>
          </cell>
          <cell r="Y63">
            <v>135.69999999999999</v>
          </cell>
          <cell r="AG63" t="str">
            <v>Lowes</v>
          </cell>
          <cell r="AH63">
            <v>810042</v>
          </cell>
          <cell r="AJ63">
            <v>5083163</v>
          </cell>
        </row>
        <row r="64">
          <cell r="A64">
            <v>358971</v>
          </cell>
          <cell r="B64">
            <v>42373.917129629626</v>
          </cell>
          <cell r="G64">
            <v>85.46</v>
          </cell>
          <cell r="H64">
            <v>85.46</v>
          </cell>
          <cell r="I64">
            <v>0</v>
          </cell>
          <cell r="J64">
            <v>0</v>
          </cell>
          <cell r="K64" t="str">
            <v>USD</v>
          </cell>
          <cell r="L64" t="str">
            <v>LOWES</v>
          </cell>
          <cell r="M64" t="str">
            <v>24000-023746</v>
          </cell>
          <cell r="N64">
            <v>42374.034895833334</v>
          </cell>
          <cell r="O64" t="str">
            <v>SP</v>
          </cell>
          <cell r="P64" t="str">
            <v>KEY</v>
          </cell>
          <cell r="Q64">
            <v>5082541</v>
          </cell>
          <cell r="R64" t="str">
            <v>USA</v>
          </cell>
          <cell r="S64">
            <v>42370</v>
          </cell>
          <cell r="T64">
            <v>42436</v>
          </cell>
          <cell r="U64" t="str">
            <v>MELTONM-FUS</v>
          </cell>
          <cell r="V64" t="str">
            <v>ESOX25229-1</v>
          </cell>
          <cell r="W64" t="str">
            <v xml:space="preserve">Damaged                             </v>
          </cell>
          <cell r="X64" t="str">
            <v>D</v>
          </cell>
          <cell r="Y64">
            <v>85.46</v>
          </cell>
          <cell r="AG64" t="str">
            <v>Lowes</v>
          </cell>
          <cell r="AH64">
            <v>810023</v>
          </cell>
          <cell r="AJ64">
            <v>5082541</v>
          </cell>
        </row>
        <row r="65">
          <cell r="A65">
            <v>358972</v>
          </cell>
          <cell r="B65">
            <v>42373.917141203703</v>
          </cell>
          <cell r="C65">
            <v>42347.939340277779</v>
          </cell>
          <cell r="D65">
            <v>9028061</v>
          </cell>
          <cell r="E65">
            <v>60052987</v>
          </cell>
          <cell r="F65">
            <v>30013759</v>
          </cell>
          <cell r="G65">
            <v>128</v>
          </cell>
          <cell r="H65">
            <v>128</v>
          </cell>
          <cell r="I65">
            <v>7.68</v>
          </cell>
          <cell r="J65">
            <v>7.68</v>
          </cell>
          <cell r="K65" t="str">
            <v>USD</v>
          </cell>
          <cell r="L65" t="str">
            <v>CITRINE</v>
          </cell>
          <cell r="M65" t="str">
            <v>24000-000001</v>
          </cell>
          <cell r="N65">
            <v>42374.034895833334</v>
          </cell>
          <cell r="O65" t="str">
            <v>SP</v>
          </cell>
          <cell r="P65" t="str">
            <v>FUS</v>
          </cell>
          <cell r="Q65">
            <v>100010948</v>
          </cell>
          <cell r="R65" t="str">
            <v>USA</v>
          </cell>
          <cell r="S65">
            <v>42370</v>
          </cell>
          <cell r="T65">
            <v>42436</v>
          </cell>
          <cell r="U65" t="str">
            <v>KNOXL-FUS</v>
          </cell>
          <cell r="V65" t="str">
            <v>4180SN</v>
          </cell>
          <cell r="W65" t="str">
            <v xml:space="preserve">Customer Decision                   </v>
          </cell>
          <cell r="X65" t="str">
            <v>F</v>
          </cell>
          <cell r="Y65">
            <v>128</v>
          </cell>
          <cell r="Z65" t="str">
            <v>CUSTOMER CHANGED MIND *** CREDIT DUE****</v>
          </cell>
          <cell r="AC65" t="str">
            <v>MARSHD-FUS</v>
          </cell>
          <cell r="AD65" t="str">
            <v>LOYDL-FUS</v>
          </cell>
          <cell r="AG65" t="str">
            <v>FKS Consumer Sales</v>
          </cell>
          <cell r="AH65">
            <v>810006</v>
          </cell>
          <cell r="AI65" t="str">
            <v>SP</v>
          </cell>
          <cell r="AJ65" t="str">
            <v>5999999</v>
          </cell>
        </row>
        <row r="66">
          <cell r="A66">
            <v>358973</v>
          </cell>
          <cell r="B66">
            <v>42373.91715277778</v>
          </cell>
          <cell r="G66">
            <v>56.63</v>
          </cell>
          <cell r="H66">
            <v>56.63</v>
          </cell>
          <cell r="I66">
            <v>0</v>
          </cell>
          <cell r="J66">
            <v>0</v>
          </cell>
          <cell r="K66" t="str">
            <v>USD</v>
          </cell>
          <cell r="L66" t="str">
            <v>LOWES</v>
          </cell>
          <cell r="M66" t="str">
            <v>24000-023746</v>
          </cell>
          <cell r="N66">
            <v>42374.034895833334</v>
          </cell>
          <cell r="O66" t="str">
            <v>SP</v>
          </cell>
          <cell r="P66" t="str">
            <v>KEY</v>
          </cell>
          <cell r="Q66">
            <v>5083682</v>
          </cell>
          <cell r="R66" t="str">
            <v>USA</v>
          </cell>
          <cell r="S66">
            <v>42370</v>
          </cell>
          <cell r="T66">
            <v>42436</v>
          </cell>
          <cell r="U66" t="str">
            <v>MELTONM-FUS</v>
          </cell>
          <cell r="V66" t="str">
            <v>SL103BX</v>
          </cell>
          <cell r="W66" t="str">
            <v xml:space="preserve">Damaged                             </v>
          </cell>
          <cell r="X66" t="str">
            <v>D</v>
          </cell>
          <cell r="Y66">
            <v>56.63</v>
          </cell>
          <cell r="AG66" t="str">
            <v>Lowes</v>
          </cell>
          <cell r="AH66">
            <v>809982</v>
          </cell>
          <cell r="AJ66">
            <v>5083682</v>
          </cell>
        </row>
        <row r="67">
          <cell r="A67">
            <v>358974</v>
          </cell>
          <cell r="B67">
            <v>42373.91715277778</v>
          </cell>
          <cell r="G67">
            <v>212</v>
          </cell>
          <cell r="H67">
            <v>212</v>
          </cell>
          <cell r="I67">
            <v>0</v>
          </cell>
          <cell r="J67">
            <v>0</v>
          </cell>
          <cell r="K67" t="str">
            <v>USD</v>
          </cell>
          <cell r="L67" t="str">
            <v>LOWES</v>
          </cell>
          <cell r="M67" t="str">
            <v>24000-023746</v>
          </cell>
          <cell r="N67">
            <v>42374.034895833334</v>
          </cell>
          <cell r="O67" t="str">
            <v>SP</v>
          </cell>
          <cell r="P67" t="str">
            <v>KEY</v>
          </cell>
          <cell r="Q67">
            <v>5082784</v>
          </cell>
          <cell r="R67" t="str">
            <v>USA</v>
          </cell>
          <cell r="S67">
            <v>42370</v>
          </cell>
          <cell r="T67">
            <v>42436</v>
          </cell>
          <cell r="U67" t="str">
            <v>SOTOJ-FUS</v>
          </cell>
          <cell r="V67" t="str">
            <v>FPC3322-1</v>
          </cell>
          <cell r="W67" t="str">
            <v xml:space="preserve">Damaged                             </v>
          </cell>
          <cell r="X67" t="str">
            <v>D</v>
          </cell>
          <cell r="Y67">
            <v>212</v>
          </cell>
          <cell r="AG67" t="str">
            <v>Lowes</v>
          </cell>
          <cell r="AH67">
            <v>810049</v>
          </cell>
          <cell r="AJ67">
            <v>5082784</v>
          </cell>
        </row>
        <row r="68">
          <cell r="A68">
            <v>358975</v>
          </cell>
          <cell r="B68">
            <v>42373.91715277778</v>
          </cell>
          <cell r="G68">
            <v>61.7</v>
          </cell>
          <cell r="H68">
            <v>61.7</v>
          </cell>
          <cell r="I68">
            <v>0</v>
          </cell>
          <cell r="J68">
            <v>0</v>
          </cell>
          <cell r="K68" t="str">
            <v>USD</v>
          </cell>
          <cell r="L68" t="str">
            <v>LOWES</v>
          </cell>
          <cell r="M68" t="str">
            <v>24000-023746</v>
          </cell>
          <cell r="N68">
            <v>42374.034895833334</v>
          </cell>
          <cell r="O68" t="str">
            <v>SP</v>
          </cell>
          <cell r="P68" t="str">
            <v>KEY</v>
          </cell>
          <cell r="Q68">
            <v>5083432</v>
          </cell>
          <cell r="R68" t="str">
            <v>USA</v>
          </cell>
          <cell r="S68">
            <v>42370</v>
          </cell>
          <cell r="T68">
            <v>42436</v>
          </cell>
          <cell r="U68" t="str">
            <v>SOTOJ-FUS</v>
          </cell>
          <cell r="V68" t="str">
            <v>FDS704NKIT</v>
          </cell>
          <cell r="W68" t="str">
            <v xml:space="preserve">Damaged                             </v>
          </cell>
          <cell r="X68" t="str">
            <v>D</v>
          </cell>
          <cell r="Y68">
            <v>61.7</v>
          </cell>
          <cell r="AG68" t="str">
            <v>Lowes</v>
          </cell>
          <cell r="AH68">
            <v>810037</v>
          </cell>
          <cell r="AJ68">
            <v>5083432</v>
          </cell>
        </row>
        <row r="69">
          <cell r="A69">
            <v>358976</v>
          </cell>
          <cell r="B69">
            <v>42373.91715277778</v>
          </cell>
          <cell r="C69">
            <v>42289.937615740739</v>
          </cell>
          <cell r="D69">
            <v>9021490</v>
          </cell>
          <cell r="E69">
            <v>60042651</v>
          </cell>
          <cell r="F69">
            <v>30013619</v>
          </cell>
          <cell r="G69">
            <v>207.13</v>
          </cell>
          <cell r="H69">
            <v>207.13</v>
          </cell>
          <cell r="I69">
            <v>0</v>
          </cell>
          <cell r="J69">
            <v>0</v>
          </cell>
          <cell r="K69" t="str">
            <v>USD</v>
          </cell>
          <cell r="L69" t="str">
            <v>FERGUSON</v>
          </cell>
          <cell r="M69" t="str">
            <v>24000-017965</v>
          </cell>
          <cell r="N69">
            <v>42374.034895833334</v>
          </cell>
          <cell r="O69" t="str">
            <v>SP</v>
          </cell>
          <cell r="P69" t="str">
            <v>KEY</v>
          </cell>
          <cell r="Q69">
            <v>5081003</v>
          </cell>
          <cell r="R69" t="str">
            <v>USA</v>
          </cell>
          <cell r="S69">
            <v>42370</v>
          </cell>
          <cell r="T69">
            <v>42436</v>
          </cell>
          <cell r="U69" t="str">
            <v>KNOXL-FUS</v>
          </cell>
          <cell r="V69" t="str">
            <v>10.181.992.127</v>
          </cell>
          <cell r="W69" t="str">
            <v xml:space="preserve">Customer Decision                   </v>
          </cell>
          <cell r="X69" t="str">
            <v>F</v>
          </cell>
          <cell r="Y69">
            <v>207.13</v>
          </cell>
          <cell r="Z69" t="str">
            <v>K10181992127 - CUSTOMER CHANGED MIND AND WIL RETURN WITH 25% RESTOCK   CAY</v>
          </cell>
          <cell r="AC69" t="str">
            <v>HANCOCKM-FUS</v>
          </cell>
          <cell r="AD69" t="str">
            <v>CHAMARATHM-FUS</v>
          </cell>
          <cell r="AG69" t="str">
            <v>Ferguson</v>
          </cell>
          <cell r="AH69">
            <v>810046</v>
          </cell>
          <cell r="AI69" t="str">
            <v>KFC</v>
          </cell>
          <cell r="AJ69">
            <v>5081003</v>
          </cell>
        </row>
        <row r="70">
          <cell r="A70">
            <v>358977</v>
          </cell>
          <cell r="B70">
            <v>42373.917164351849</v>
          </cell>
          <cell r="C70">
            <v>42291.625717592593</v>
          </cell>
          <cell r="D70">
            <v>9021778</v>
          </cell>
          <cell r="E70">
            <v>60043360</v>
          </cell>
          <cell r="F70">
            <v>30013627</v>
          </cell>
          <cell r="G70">
            <v>95.87</v>
          </cell>
          <cell r="H70">
            <v>95.87</v>
          </cell>
          <cell r="I70">
            <v>0</v>
          </cell>
          <cell r="J70">
            <v>0</v>
          </cell>
          <cell r="K70" t="str">
            <v>USD</v>
          </cell>
          <cell r="L70" t="str">
            <v>FERGUSON</v>
          </cell>
          <cell r="M70" t="str">
            <v>24000-017965</v>
          </cell>
          <cell r="N70">
            <v>42374.034907407404</v>
          </cell>
          <cell r="O70" t="str">
            <v>SP</v>
          </cell>
          <cell r="P70" t="str">
            <v>KEY</v>
          </cell>
          <cell r="Q70">
            <v>5100957</v>
          </cell>
          <cell r="R70" t="str">
            <v>USA</v>
          </cell>
          <cell r="S70">
            <v>42370</v>
          </cell>
          <cell r="T70">
            <v>42436</v>
          </cell>
          <cell r="U70" t="str">
            <v>KNOXL-FUS</v>
          </cell>
          <cell r="V70" t="str">
            <v>Z.534.851.127</v>
          </cell>
          <cell r="W70" t="str">
            <v xml:space="preserve">Customer Decision                   </v>
          </cell>
          <cell r="X70" t="str">
            <v>F</v>
          </cell>
          <cell r="Y70">
            <v>95.87</v>
          </cell>
          <cell r="Z70" t="str">
            <v>Z534851127 - CUSTOMER ORDER ERROR - WILL RETURN WITH 25% RESTOCK   CAY   12/8</v>
          </cell>
          <cell r="AC70" t="str">
            <v>THOMASR-FUS</v>
          </cell>
          <cell r="AD70" t="str">
            <v>COULSONC-FUS</v>
          </cell>
          <cell r="AG70" t="str">
            <v>Ferguson</v>
          </cell>
          <cell r="AH70">
            <v>809983</v>
          </cell>
          <cell r="AI70" t="str">
            <v>KPT</v>
          </cell>
          <cell r="AJ70">
            <v>5100957</v>
          </cell>
        </row>
        <row r="71">
          <cell r="A71">
            <v>358978</v>
          </cell>
          <cell r="B71">
            <v>42373.917164351849</v>
          </cell>
          <cell r="C71">
            <v>42291.937569444446</v>
          </cell>
          <cell r="D71">
            <v>9021789</v>
          </cell>
          <cell r="E71">
            <v>60043428</v>
          </cell>
          <cell r="F71">
            <v>30013588</v>
          </cell>
          <cell r="G71">
            <v>42.19</v>
          </cell>
          <cell r="H71">
            <v>42.19</v>
          </cell>
          <cell r="I71">
            <v>0</v>
          </cell>
          <cell r="J71">
            <v>0</v>
          </cell>
          <cell r="K71" t="str">
            <v>USD</v>
          </cell>
          <cell r="L71" t="str">
            <v>KWC45</v>
          </cell>
          <cell r="M71" t="str">
            <v>24000-200450</v>
          </cell>
          <cell r="N71">
            <v>42374.034907407404</v>
          </cell>
          <cell r="O71" t="str">
            <v>SP</v>
          </cell>
          <cell r="P71" t="str">
            <v>FUS</v>
          </cell>
          <cell r="Q71">
            <v>5080628</v>
          </cell>
          <cell r="R71" t="str">
            <v>USA</v>
          </cell>
          <cell r="S71">
            <v>42370</v>
          </cell>
          <cell r="T71">
            <v>42436</v>
          </cell>
          <cell r="U71" t="str">
            <v>KNOXL-FUS</v>
          </cell>
          <cell r="V71" t="str">
            <v>K.32.60.00</v>
          </cell>
          <cell r="W71" t="str">
            <v xml:space="preserve">Customer Decision                   </v>
          </cell>
          <cell r="X71" t="str">
            <v>F</v>
          </cell>
          <cell r="Y71">
            <v>42.19</v>
          </cell>
          <cell r="Z71" t="str">
            <v xml:space="preserve">CUSTOMER CHANGED MIND </v>
          </cell>
          <cell r="AC71" t="str">
            <v>THOMASR-FUS</v>
          </cell>
          <cell r="AD71" t="str">
            <v>SOTOJ-FUS</v>
          </cell>
          <cell r="AG71" t="str">
            <v>The Brass Center</v>
          </cell>
          <cell r="AH71">
            <v>810008</v>
          </cell>
          <cell r="AI71" t="str">
            <v>KPT</v>
          </cell>
          <cell r="AJ71">
            <v>5080628</v>
          </cell>
        </row>
        <row r="72">
          <cell r="A72">
            <v>358979</v>
          </cell>
          <cell r="B72">
            <v>42373.917164351849</v>
          </cell>
          <cell r="G72">
            <v>230</v>
          </cell>
          <cell r="H72">
            <v>230</v>
          </cell>
          <cell r="I72">
            <v>0</v>
          </cell>
          <cell r="J72">
            <v>0</v>
          </cell>
          <cell r="K72" t="str">
            <v>USD</v>
          </cell>
          <cell r="L72" t="str">
            <v>LOWES</v>
          </cell>
          <cell r="M72" t="str">
            <v>24000-023746</v>
          </cell>
          <cell r="N72">
            <v>42374.034907407404</v>
          </cell>
          <cell r="O72" t="str">
            <v>SP</v>
          </cell>
          <cell r="P72" t="str">
            <v>KEY</v>
          </cell>
          <cell r="Q72">
            <v>5082667</v>
          </cell>
          <cell r="R72" t="str">
            <v>USA</v>
          </cell>
          <cell r="S72">
            <v>42370</v>
          </cell>
          <cell r="T72">
            <v>42436</v>
          </cell>
          <cell r="U72" t="str">
            <v>THOMPSONG-FUS</v>
          </cell>
          <cell r="V72" t="str">
            <v>GHSOX901</v>
          </cell>
          <cell r="W72" t="str">
            <v xml:space="preserve">Damaged                             </v>
          </cell>
          <cell r="X72" t="str">
            <v>D</v>
          </cell>
          <cell r="Y72">
            <v>230</v>
          </cell>
          <cell r="Z72" t="str">
            <v>FD-WHOLE CORNER BROKEN OFF</v>
          </cell>
          <cell r="AG72" t="str">
            <v>Lowes</v>
          </cell>
          <cell r="AH72">
            <v>810040</v>
          </cell>
          <cell r="AJ72">
            <v>5082667</v>
          </cell>
        </row>
        <row r="73">
          <cell r="A73">
            <v>358980</v>
          </cell>
          <cell r="B73">
            <v>42373.917175925926</v>
          </cell>
          <cell r="G73">
            <v>146.41999999999999</v>
          </cell>
          <cell r="H73">
            <v>146.41999999999999</v>
          </cell>
          <cell r="I73">
            <v>0</v>
          </cell>
          <cell r="J73">
            <v>0</v>
          </cell>
          <cell r="K73" t="str">
            <v>USD</v>
          </cell>
          <cell r="L73" t="str">
            <v>LOWES</v>
          </cell>
          <cell r="M73" t="str">
            <v>24000-023746</v>
          </cell>
          <cell r="N73">
            <v>42374.034907407404</v>
          </cell>
          <cell r="O73" t="str">
            <v>SP</v>
          </cell>
          <cell r="P73" t="str">
            <v>KEY</v>
          </cell>
          <cell r="Q73">
            <v>5082514</v>
          </cell>
          <cell r="R73" t="str">
            <v>USA</v>
          </cell>
          <cell r="S73">
            <v>42370</v>
          </cell>
          <cell r="T73">
            <v>42436</v>
          </cell>
          <cell r="U73" t="str">
            <v>MELTONM-FUS</v>
          </cell>
          <cell r="V73" t="str">
            <v>FBFG904BX</v>
          </cell>
          <cell r="W73" t="str">
            <v xml:space="preserve">Damaged                             </v>
          </cell>
          <cell r="X73" t="str">
            <v>D</v>
          </cell>
          <cell r="Y73">
            <v>146.41999999999999</v>
          </cell>
          <cell r="AG73" t="str">
            <v>Lowes</v>
          </cell>
          <cell r="AH73">
            <v>810002</v>
          </cell>
          <cell r="AJ73">
            <v>5082514</v>
          </cell>
        </row>
        <row r="74">
          <cell r="A74">
            <v>358981</v>
          </cell>
          <cell r="B74">
            <v>42373.917175925926</v>
          </cell>
          <cell r="G74">
            <v>202.75</v>
          </cell>
          <cell r="H74">
            <v>202.75</v>
          </cell>
          <cell r="I74">
            <v>0</v>
          </cell>
          <cell r="J74">
            <v>0</v>
          </cell>
          <cell r="K74" t="str">
            <v>USD</v>
          </cell>
          <cell r="L74" t="str">
            <v>LOWES</v>
          </cell>
          <cell r="M74" t="str">
            <v>24000-023746</v>
          </cell>
          <cell r="N74">
            <v>42374.034907407404</v>
          </cell>
          <cell r="O74" t="str">
            <v>SP</v>
          </cell>
          <cell r="P74" t="str">
            <v>KEY</v>
          </cell>
          <cell r="Q74">
            <v>5083796</v>
          </cell>
          <cell r="R74" t="str">
            <v>USA</v>
          </cell>
          <cell r="S74">
            <v>42370</v>
          </cell>
          <cell r="T74">
            <v>42436</v>
          </cell>
          <cell r="U74" t="str">
            <v>MELTONM-FUS</v>
          </cell>
          <cell r="V74" t="str">
            <v>OSK954-18BX</v>
          </cell>
          <cell r="W74" t="str">
            <v xml:space="preserve">Damaged                             </v>
          </cell>
          <cell r="X74" t="str">
            <v>D</v>
          </cell>
          <cell r="Y74">
            <v>202.75</v>
          </cell>
          <cell r="AG74" t="str">
            <v>Lowes</v>
          </cell>
          <cell r="AH74">
            <v>810028</v>
          </cell>
          <cell r="AJ74">
            <v>5083796</v>
          </cell>
        </row>
        <row r="75">
          <cell r="A75">
            <v>358982</v>
          </cell>
          <cell r="B75">
            <v>42373.917175925926</v>
          </cell>
          <cell r="C75">
            <v>42283.625231481485</v>
          </cell>
          <cell r="D75">
            <v>9020824</v>
          </cell>
          <cell r="E75">
            <v>60041586</v>
          </cell>
          <cell r="F75">
            <v>30013819</v>
          </cell>
          <cell r="G75">
            <v>184</v>
          </cell>
          <cell r="H75">
            <v>184</v>
          </cell>
          <cell r="I75">
            <v>0</v>
          </cell>
          <cell r="J75">
            <v>0</v>
          </cell>
          <cell r="K75" t="str">
            <v>USD</v>
          </cell>
          <cell r="L75" t="str">
            <v>LOWES</v>
          </cell>
          <cell r="M75" t="str">
            <v>24000-023746</v>
          </cell>
          <cell r="N75">
            <v>42374.034907407404</v>
          </cell>
          <cell r="O75" t="str">
            <v>SOS</v>
          </cell>
          <cell r="P75" t="str">
            <v>KEY</v>
          </cell>
          <cell r="Q75">
            <v>5083239</v>
          </cell>
          <cell r="R75" t="str">
            <v>USA</v>
          </cell>
          <cell r="S75">
            <v>42370</v>
          </cell>
          <cell r="T75">
            <v>42436</v>
          </cell>
          <cell r="U75" t="str">
            <v>DAVISG-FUS</v>
          </cell>
          <cell r="V75" t="str">
            <v>SC3322-1</v>
          </cell>
          <cell r="W75" t="str">
            <v xml:space="preserve">Customer Decision                   </v>
          </cell>
          <cell r="X75" t="str">
            <v>F</v>
          </cell>
          <cell r="Y75">
            <v>184</v>
          </cell>
          <cell r="Z75" t="str">
            <v>CUST CANCELLED WHILE IN TRANSIT~~MAM</v>
          </cell>
          <cell r="AC75" t="str">
            <v>WALTERI-FUS</v>
          </cell>
          <cell r="AD75" t="str">
            <v>MELTONM-FUS</v>
          </cell>
          <cell r="AG75" t="str">
            <v>Lowes</v>
          </cell>
          <cell r="AH75">
            <v>809978</v>
          </cell>
          <cell r="AI75" t="str">
            <v>RTL</v>
          </cell>
          <cell r="AJ75">
            <v>5083239</v>
          </cell>
        </row>
        <row r="76">
          <cell r="A76">
            <v>358983</v>
          </cell>
          <cell r="B76">
            <v>42373.917175925926</v>
          </cell>
          <cell r="G76">
            <v>85.28</v>
          </cell>
          <cell r="H76">
            <v>85.28</v>
          </cell>
          <cell r="I76">
            <v>0</v>
          </cell>
          <cell r="J76">
            <v>0</v>
          </cell>
          <cell r="K76" t="str">
            <v>USD</v>
          </cell>
          <cell r="L76" t="str">
            <v>LOWES</v>
          </cell>
          <cell r="M76" t="str">
            <v>24000-023746</v>
          </cell>
          <cell r="N76">
            <v>42374.034918981481</v>
          </cell>
          <cell r="O76" t="str">
            <v>SP</v>
          </cell>
          <cell r="P76" t="str">
            <v>KEY</v>
          </cell>
          <cell r="Q76">
            <v>5082764</v>
          </cell>
          <cell r="R76" t="str">
            <v>USA</v>
          </cell>
          <cell r="S76">
            <v>42370</v>
          </cell>
          <cell r="T76">
            <v>42436</v>
          </cell>
          <cell r="U76" t="str">
            <v>CHAMARATHM-FUS</v>
          </cell>
          <cell r="V76" t="str">
            <v>FTS904BX</v>
          </cell>
          <cell r="W76" t="str">
            <v xml:space="preserve">Damaged                             </v>
          </cell>
          <cell r="X76" t="str">
            <v>D</v>
          </cell>
          <cell r="Y76">
            <v>85.28</v>
          </cell>
          <cell r="AG76" t="str">
            <v>Lowes</v>
          </cell>
          <cell r="AH76">
            <v>810009</v>
          </cell>
          <cell r="AJ76">
            <v>5082764</v>
          </cell>
        </row>
        <row r="77">
          <cell r="A77">
            <v>358984</v>
          </cell>
          <cell r="B77">
            <v>42373.917175925926</v>
          </cell>
          <cell r="G77">
            <v>135.69999999999999</v>
          </cell>
          <cell r="H77">
            <v>135.69999999999999</v>
          </cell>
          <cell r="I77">
            <v>0</v>
          </cell>
          <cell r="J77">
            <v>0</v>
          </cell>
          <cell r="K77" t="str">
            <v>USD</v>
          </cell>
          <cell r="L77" t="str">
            <v>LOWES</v>
          </cell>
          <cell r="M77" t="str">
            <v>24000-023746</v>
          </cell>
          <cell r="N77">
            <v>42374.034918981481</v>
          </cell>
          <cell r="O77" t="str">
            <v>SP</v>
          </cell>
          <cell r="P77" t="str">
            <v>KEY</v>
          </cell>
          <cell r="Q77">
            <v>5082193</v>
          </cell>
          <cell r="R77" t="str">
            <v>USA</v>
          </cell>
          <cell r="S77">
            <v>42370</v>
          </cell>
          <cell r="T77">
            <v>42436</v>
          </cell>
          <cell r="U77" t="str">
            <v>SOTOJ-FUS</v>
          </cell>
          <cell r="V77" t="str">
            <v>SGR3322-1</v>
          </cell>
          <cell r="W77" t="str">
            <v xml:space="preserve">Damaged                             </v>
          </cell>
          <cell r="X77" t="str">
            <v>D</v>
          </cell>
          <cell r="Y77">
            <v>135.69999999999999</v>
          </cell>
          <cell r="AG77" t="str">
            <v>Lowes</v>
          </cell>
          <cell r="AH77">
            <v>810015</v>
          </cell>
          <cell r="AJ77">
            <v>5082193</v>
          </cell>
        </row>
        <row r="78">
          <cell r="A78">
            <v>358985</v>
          </cell>
          <cell r="B78">
            <v>42373.917187500003</v>
          </cell>
          <cell r="G78">
            <v>202.75</v>
          </cell>
          <cell r="H78">
            <v>202.75</v>
          </cell>
          <cell r="I78">
            <v>0</v>
          </cell>
          <cell r="J78">
            <v>0</v>
          </cell>
          <cell r="K78" t="str">
            <v>USD</v>
          </cell>
          <cell r="L78" t="str">
            <v>LOWES</v>
          </cell>
          <cell r="M78" t="str">
            <v>24000-023746</v>
          </cell>
          <cell r="N78">
            <v>42374.034918981481</v>
          </cell>
          <cell r="O78" t="str">
            <v>SP</v>
          </cell>
          <cell r="P78" t="str">
            <v>KEY</v>
          </cell>
          <cell r="Q78">
            <v>5083412</v>
          </cell>
          <cell r="R78" t="str">
            <v>USA</v>
          </cell>
          <cell r="S78">
            <v>42370</v>
          </cell>
          <cell r="T78">
            <v>42436</v>
          </cell>
          <cell r="U78" t="str">
            <v>RUSSAWR-FUS</v>
          </cell>
          <cell r="V78" t="str">
            <v>OSK954-18BX</v>
          </cell>
          <cell r="W78" t="str">
            <v xml:space="preserve">Product Defective                   </v>
          </cell>
          <cell r="X78" t="str">
            <v>E</v>
          </cell>
          <cell r="Y78">
            <v>202.75</v>
          </cell>
          <cell r="Z78" t="str">
            <v>SOS</v>
          </cell>
          <cell r="AG78" t="str">
            <v>Lowes</v>
          </cell>
          <cell r="AH78">
            <v>810020</v>
          </cell>
          <cell r="AJ78">
            <v>5083412</v>
          </cell>
        </row>
        <row r="79">
          <cell r="A79">
            <v>358986</v>
          </cell>
          <cell r="B79">
            <v>42373.917187500003</v>
          </cell>
          <cell r="G79">
            <v>279.08999999999997</v>
          </cell>
          <cell r="H79">
            <v>279.08999999999997</v>
          </cell>
          <cell r="I79">
            <v>0</v>
          </cell>
          <cell r="J79">
            <v>0</v>
          </cell>
          <cell r="K79" t="str">
            <v>USD</v>
          </cell>
          <cell r="L79" t="str">
            <v>LOWES</v>
          </cell>
          <cell r="M79" t="str">
            <v>24000-023746</v>
          </cell>
          <cell r="N79">
            <v>42374.034918981481</v>
          </cell>
          <cell r="O79" t="str">
            <v>SP</v>
          </cell>
          <cell r="P79" t="str">
            <v>KEY</v>
          </cell>
          <cell r="Q79">
            <v>5083691</v>
          </cell>
          <cell r="R79" t="str">
            <v>USA</v>
          </cell>
          <cell r="S79">
            <v>42370</v>
          </cell>
          <cell r="T79">
            <v>42436</v>
          </cell>
          <cell r="U79" t="str">
            <v>RUSSAWR-FUS</v>
          </cell>
          <cell r="V79" t="str">
            <v>OTSK954BX</v>
          </cell>
          <cell r="W79" t="str">
            <v xml:space="preserve">Product Defective                   </v>
          </cell>
          <cell r="X79" t="str">
            <v>E</v>
          </cell>
          <cell r="Y79">
            <v>279.08999999999997</v>
          </cell>
          <cell r="Z79" t="str">
            <v>SOS</v>
          </cell>
          <cell r="AG79" t="str">
            <v>Lowes</v>
          </cell>
          <cell r="AH79">
            <v>809998</v>
          </cell>
          <cell r="AJ79">
            <v>5083691</v>
          </cell>
        </row>
        <row r="80">
          <cell r="A80">
            <v>358987</v>
          </cell>
          <cell r="B80">
            <v>42373.917187500003</v>
          </cell>
          <cell r="G80">
            <v>279.08999999999997</v>
          </cell>
          <cell r="H80">
            <v>279.08999999999997</v>
          </cell>
          <cell r="I80">
            <v>0</v>
          </cell>
          <cell r="J80">
            <v>0</v>
          </cell>
          <cell r="K80" t="str">
            <v>USD</v>
          </cell>
          <cell r="L80" t="str">
            <v>LOWES</v>
          </cell>
          <cell r="M80" t="str">
            <v>24000-023746</v>
          </cell>
          <cell r="N80">
            <v>42374.034918981481</v>
          </cell>
          <cell r="O80" t="str">
            <v>SP</v>
          </cell>
          <cell r="P80" t="str">
            <v>KEY</v>
          </cell>
          <cell r="Q80">
            <v>5083691</v>
          </cell>
          <cell r="R80" t="str">
            <v>USA</v>
          </cell>
          <cell r="S80">
            <v>42370</v>
          </cell>
          <cell r="T80">
            <v>42436</v>
          </cell>
          <cell r="U80" t="str">
            <v>RUSSAWR-FUS</v>
          </cell>
          <cell r="V80" t="str">
            <v>OTSK954BX</v>
          </cell>
          <cell r="W80" t="str">
            <v xml:space="preserve">Product Defective                   </v>
          </cell>
          <cell r="X80" t="str">
            <v>E</v>
          </cell>
          <cell r="Y80">
            <v>279.08999999999997</v>
          </cell>
          <cell r="Z80" t="str">
            <v>SOS</v>
          </cell>
          <cell r="AG80" t="str">
            <v>Lowes</v>
          </cell>
          <cell r="AH80">
            <v>810000</v>
          </cell>
          <cell r="AJ80">
            <v>5083691</v>
          </cell>
        </row>
        <row r="81">
          <cell r="A81">
            <v>358988</v>
          </cell>
          <cell r="B81">
            <v>42373.917187500003</v>
          </cell>
          <cell r="G81">
            <v>47.76</v>
          </cell>
          <cell r="H81">
            <v>47.76</v>
          </cell>
          <cell r="I81">
            <v>0</v>
          </cell>
          <cell r="J81">
            <v>0</v>
          </cell>
          <cell r="K81" t="str">
            <v>USD</v>
          </cell>
          <cell r="L81" t="str">
            <v>LOWES</v>
          </cell>
          <cell r="M81" t="str">
            <v>24000-023746</v>
          </cell>
          <cell r="N81">
            <v>42374.034930555557</v>
          </cell>
          <cell r="O81" t="str">
            <v>SP</v>
          </cell>
          <cell r="P81" t="str">
            <v>KEY</v>
          </cell>
          <cell r="Q81">
            <v>5082559</v>
          </cell>
          <cell r="R81" t="str">
            <v>USA</v>
          </cell>
          <cell r="S81">
            <v>42370</v>
          </cell>
          <cell r="T81">
            <v>42436</v>
          </cell>
          <cell r="U81" t="str">
            <v>THOMPSONG-FUS</v>
          </cell>
          <cell r="V81" t="str">
            <v>FDS804NB</v>
          </cell>
          <cell r="W81" t="str">
            <v xml:space="preserve">Damaged                             </v>
          </cell>
          <cell r="X81" t="str">
            <v>D</v>
          </cell>
          <cell r="Y81">
            <v>47.76</v>
          </cell>
          <cell r="Z81" t="str">
            <v>FD-CORNER BENT</v>
          </cell>
          <cell r="AG81" t="str">
            <v>Lowes</v>
          </cell>
          <cell r="AH81">
            <v>809995</v>
          </cell>
          <cell r="AJ81">
            <v>5082559</v>
          </cell>
        </row>
        <row r="82">
          <cell r="A82">
            <v>358989</v>
          </cell>
          <cell r="B82">
            <v>42373.917199074072</v>
          </cell>
          <cell r="G82">
            <v>92.5</v>
          </cell>
          <cell r="H82">
            <v>92.5</v>
          </cell>
          <cell r="I82">
            <v>0</v>
          </cell>
          <cell r="J82">
            <v>0</v>
          </cell>
          <cell r="K82" t="str">
            <v>USD</v>
          </cell>
          <cell r="L82" t="str">
            <v>LOWES</v>
          </cell>
          <cell r="M82" t="str">
            <v>24000-023746</v>
          </cell>
          <cell r="N82">
            <v>42374.034930555557</v>
          </cell>
          <cell r="O82" t="str">
            <v>SP</v>
          </cell>
          <cell r="P82" t="str">
            <v>KEY</v>
          </cell>
          <cell r="Q82">
            <v>5083718</v>
          </cell>
          <cell r="R82" t="str">
            <v>USA</v>
          </cell>
          <cell r="S82">
            <v>42370</v>
          </cell>
          <cell r="T82">
            <v>42436</v>
          </cell>
          <cell r="U82" t="str">
            <v>SOTOJ-FUS</v>
          </cell>
          <cell r="V82" t="str">
            <v>FTB904BX</v>
          </cell>
          <cell r="W82" t="str">
            <v xml:space="preserve">Damaged                             </v>
          </cell>
          <cell r="X82" t="str">
            <v>D</v>
          </cell>
          <cell r="Y82">
            <v>92.5</v>
          </cell>
          <cell r="AG82" t="str">
            <v>Lowes</v>
          </cell>
          <cell r="AH82">
            <v>809994</v>
          </cell>
          <cell r="AJ82">
            <v>5083718</v>
          </cell>
        </row>
        <row r="83">
          <cell r="A83">
            <v>358990</v>
          </cell>
          <cell r="B83">
            <v>42373.917199074072</v>
          </cell>
          <cell r="G83">
            <v>118</v>
          </cell>
          <cell r="H83">
            <v>118</v>
          </cell>
          <cell r="I83">
            <v>0</v>
          </cell>
          <cell r="J83">
            <v>0</v>
          </cell>
          <cell r="K83" t="str">
            <v>USD</v>
          </cell>
          <cell r="L83" t="str">
            <v>LOWES</v>
          </cell>
          <cell r="M83" t="str">
            <v>24000-023746</v>
          </cell>
          <cell r="N83">
            <v>42374.034930555557</v>
          </cell>
          <cell r="O83" t="str">
            <v>SP</v>
          </cell>
          <cell r="P83" t="str">
            <v>KEY</v>
          </cell>
          <cell r="Q83">
            <v>5083782</v>
          </cell>
          <cell r="R83" t="str">
            <v>USA</v>
          </cell>
          <cell r="S83">
            <v>42370</v>
          </cell>
          <cell r="T83">
            <v>42436</v>
          </cell>
          <cell r="U83" t="str">
            <v>MELTONM-FUS</v>
          </cell>
          <cell r="V83" t="str">
            <v>FPO3322-1</v>
          </cell>
          <cell r="W83" t="str">
            <v xml:space="preserve">Damaged                             </v>
          </cell>
          <cell r="X83" t="str">
            <v>D</v>
          </cell>
          <cell r="Y83">
            <v>118</v>
          </cell>
          <cell r="AG83" t="str">
            <v>Lowes</v>
          </cell>
          <cell r="AH83">
            <v>810031</v>
          </cell>
          <cell r="AJ83">
            <v>5083782</v>
          </cell>
        </row>
        <row r="84">
          <cell r="A84">
            <v>358991</v>
          </cell>
          <cell r="B84">
            <v>42373.917199074072</v>
          </cell>
          <cell r="G84">
            <v>145.66</v>
          </cell>
          <cell r="H84">
            <v>145.66</v>
          </cell>
          <cell r="I84">
            <v>0</v>
          </cell>
          <cell r="J84">
            <v>0</v>
          </cell>
          <cell r="K84" t="str">
            <v>USD</v>
          </cell>
          <cell r="L84" t="str">
            <v>LOWES</v>
          </cell>
          <cell r="M84" t="str">
            <v>24000-023746</v>
          </cell>
          <cell r="N84">
            <v>42374.034930555557</v>
          </cell>
          <cell r="O84" t="str">
            <v>SP</v>
          </cell>
          <cell r="P84" t="str">
            <v>KEY</v>
          </cell>
          <cell r="Q84">
            <v>5083846</v>
          </cell>
          <cell r="R84" t="str">
            <v>USA</v>
          </cell>
          <cell r="S84">
            <v>42370</v>
          </cell>
          <cell r="T84">
            <v>42436</v>
          </cell>
          <cell r="U84" t="str">
            <v>CHAMARATHM-FUS</v>
          </cell>
          <cell r="V84" t="str">
            <v>UOSK900-18</v>
          </cell>
          <cell r="W84" t="str">
            <v xml:space="preserve">Product Defective                   </v>
          </cell>
          <cell r="X84" t="str">
            <v>E</v>
          </cell>
          <cell r="Y84">
            <v>145.66</v>
          </cell>
          <cell r="AG84" t="str">
            <v>Lowes</v>
          </cell>
          <cell r="AH84">
            <v>810038</v>
          </cell>
          <cell r="AJ84">
            <v>5083846</v>
          </cell>
        </row>
        <row r="85">
          <cell r="A85">
            <v>358992</v>
          </cell>
          <cell r="B85">
            <v>42374.507141203707</v>
          </cell>
          <cell r="C85">
            <v>42283.937685185185</v>
          </cell>
          <cell r="D85">
            <v>9020883</v>
          </cell>
          <cell r="E85">
            <v>60041953</v>
          </cell>
          <cell r="G85">
            <v>36.979999999999997</v>
          </cell>
          <cell r="H85">
            <v>36.979999999999997</v>
          </cell>
          <cell r="I85">
            <v>0</v>
          </cell>
          <cell r="J85">
            <v>0</v>
          </cell>
          <cell r="K85" t="str">
            <v>USD</v>
          </cell>
          <cell r="L85" t="str">
            <v>GENPLMG</v>
          </cell>
          <cell r="M85" t="str">
            <v>24000-018663</v>
          </cell>
          <cell r="N85">
            <v>42375.034826388888</v>
          </cell>
          <cell r="O85" t="str">
            <v>SP</v>
          </cell>
          <cell r="P85" t="str">
            <v>KEY</v>
          </cell>
          <cell r="Q85">
            <v>5081748</v>
          </cell>
          <cell r="R85" t="str">
            <v>USA</v>
          </cell>
          <cell r="S85">
            <v>42370</v>
          </cell>
          <cell r="T85">
            <v>42436</v>
          </cell>
          <cell r="U85" t="str">
            <v>DUDAKK-FUS</v>
          </cell>
          <cell r="V85" t="str">
            <v>10.191.003.127</v>
          </cell>
          <cell r="W85" t="str">
            <v xml:space="preserve">Invoice Another                     </v>
          </cell>
          <cell r="X85" t="str">
            <v>I</v>
          </cell>
          <cell r="Y85">
            <v>36.979999999999997</v>
          </cell>
          <cell r="Z85" t="str">
            <v>Credit due to improper documentation kept. Order was placed with correct pricing and customer is disputing price but order was placed by former kwc employee who did not attach original PO. Credit difference 36.98</v>
          </cell>
          <cell r="AC85" t="str">
            <v>HANCOCKM-FUS</v>
          </cell>
          <cell r="AD85" t="str">
            <v>BATESS-FUS</v>
          </cell>
          <cell r="AG85" t="str">
            <v>GENERAL PLUMBING SUPPLY CO.</v>
          </cell>
          <cell r="AH85">
            <v>810030</v>
          </cell>
          <cell r="AI85" t="str">
            <v>KFC</v>
          </cell>
          <cell r="AJ85">
            <v>5081748</v>
          </cell>
        </row>
        <row r="86">
          <cell r="A86">
            <v>358993</v>
          </cell>
          <cell r="B86">
            <v>42374.507349537038</v>
          </cell>
          <cell r="C86">
            <v>42283.937685185185</v>
          </cell>
          <cell r="D86">
            <v>9020884</v>
          </cell>
          <cell r="E86">
            <v>60041980</v>
          </cell>
          <cell r="G86">
            <v>48.4</v>
          </cell>
          <cell r="H86">
            <v>48.4</v>
          </cell>
          <cell r="I86">
            <v>0</v>
          </cell>
          <cell r="J86">
            <v>0</v>
          </cell>
          <cell r="K86" t="str">
            <v>USD</v>
          </cell>
          <cell r="L86" t="str">
            <v>GENPLMG</v>
          </cell>
          <cell r="M86" t="str">
            <v>24000-018663</v>
          </cell>
          <cell r="N86">
            <v>42375.034826388888</v>
          </cell>
          <cell r="O86" t="str">
            <v>SP</v>
          </cell>
          <cell r="P86" t="str">
            <v>KEY</v>
          </cell>
          <cell r="Q86">
            <v>5081748</v>
          </cell>
          <cell r="R86" t="str">
            <v>USA</v>
          </cell>
          <cell r="S86">
            <v>42370</v>
          </cell>
          <cell r="T86">
            <v>42436</v>
          </cell>
          <cell r="U86" t="str">
            <v>DUDAKK-FUS</v>
          </cell>
          <cell r="V86" t="str">
            <v>12.151.042.127</v>
          </cell>
          <cell r="W86" t="str">
            <v xml:space="preserve">Invoice Another                     </v>
          </cell>
          <cell r="X86" t="str">
            <v>I</v>
          </cell>
          <cell r="Y86">
            <v>48.4</v>
          </cell>
          <cell r="Z86" t="str">
            <v>Credit due to improper documentation kept. Order was placed with correct pricing and customer is disputing price but order was placed by former kwc employee who did not attach original PO. Credit difference 48.40</v>
          </cell>
          <cell r="AC86" t="str">
            <v>HANCOCKM-FUS</v>
          </cell>
          <cell r="AD86" t="str">
            <v>BATESS-FUS</v>
          </cell>
          <cell r="AG86" t="str">
            <v>GENERAL PLUMBING SUPPLY CO.</v>
          </cell>
          <cell r="AH86">
            <v>810029</v>
          </cell>
          <cell r="AI86" t="str">
            <v>KFC</v>
          </cell>
          <cell r="AJ86">
            <v>5081748</v>
          </cell>
        </row>
        <row r="87">
          <cell r="A87">
            <v>358994</v>
          </cell>
          <cell r="B87">
            <v>42374.91679398148</v>
          </cell>
          <cell r="C87">
            <v>42367.625833333332</v>
          </cell>
          <cell r="D87">
            <v>9029732</v>
          </cell>
          <cell r="E87">
            <v>60055803</v>
          </cell>
          <cell r="G87">
            <v>126</v>
          </cell>
          <cell r="H87">
            <v>126</v>
          </cell>
          <cell r="I87">
            <v>0</v>
          </cell>
          <cell r="J87">
            <v>0</v>
          </cell>
          <cell r="K87" t="str">
            <v>USD</v>
          </cell>
          <cell r="L87" t="str">
            <v>CITRINE</v>
          </cell>
          <cell r="M87" t="str">
            <v>24000-000001</v>
          </cell>
          <cell r="N87">
            <v>42375.034849537034</v>
          </cell>
          <cell r="O87" t="str">
            <v>SP</v>
          </cell>
          <cell r="P87" t="str">
            <v>FUS</v>
          </cell>
          <cell r="Q87">
            <v>100011804</v>
          </cell>
          <cell r="R87" t="str">
            <v>USA</v>
          </cell>
          <cell r="S87">
            <v>42370</v>
          </cell>
          <cell r="T87">
            <v>42436</v>
          </cell>
          <cell r="U87" t="str">
            <v>RUSSAWR-FUS</v>
          </cell>
          <cell r="V87" t="str">
            <v>4089C</v>
          </cell>
          <cell r="W87" t="str">
            <v xml:space="preserve">Business Decision                   </v>
          </cell>
          <cell r="X87" t="str">
            <v>B</v>
          </cell>
          <cell r="Y87">
            <v>78</v>
          </cell>
          <cell r="Z87" t="str">
            <v xml:space="preserve">CUSTOMER FOUND PROFF OF PURCHASE WITHIN 30 DAYS. PLEASE SEE ATTACHMENT. </v>
          </cell>
          <cell r="AC87" t="str">
            <v>HASSENL-FUS</v>
          </cell>
          <cell r="AD87" t="str">
            <v>THOMPSONG-FUS</v>
          </cell>
          <cell r="AG87" t="str">
            <v>FKS Consumer Sales</v>
          </cell>
          <cell r="AH87">
            <v>810055</v>
          </cell>
          <cell r="AI87" t="str">
            <v>SP</v>
          </cell>
          <cell r="AJ87" t="str">
            <v>5999999</v>
          </cell>
        </row>
        <row r="88">
          <cell r="A88">
            <v>358994</v>
          </cell>
          <cell r="B88">
            <v>42374.91679398148</v>
          </cell>
          <cell r="C88">
            <v>42367.625833333332</v>
          </cell>
          <cell r="D88">
            <v>9029732</v>
          </cell>
          <cell r="E88">
            <v>60055803</v>
          </cell>
          <cell r="G88">
            <v>126</v>
          </cell>
          <cell r="H88">
            <v>126</v>
          </cell>
          <cell r="I88">
            <v>0</v>
          </cell>
          <cell r="J88">
            <v>0</v>
          </cell>
          <cell r="K88" t="str">
            <v>USD</v>
          </cell>
          <cell r="L88" t="str">
            <v>CITRINE</v>
          </cell>
          <cell r="M88" t="str">
            <v>24000-000001</v>
          </cell>
          <cell r="N88">
            <v>42375.034849537034</v>
          </cell>
          <cell r="O88" t="str">
            <v>SP</v>
          </cell>
          <cell r="P88" t="str">
            <v>FUS</v>
          </cell>
          <cell r="Q88">
            <v>100011804</v>
          </cell>
          <cell r="R88" t="str">
            <v>USA</v>
          </cell>
          <cell r="S88">
            <v>42370</v>
          </cell>
          <cell r="T88">
            <v>42436</v>
          </cell>
          <cell r="U88" t="str">
            <v>RUSSAWR-FUS</v>
          </cell>
          <cell r="V88" t="str">
            <v>KS.SHIPPING</v>
          </cell>
          <cell r="W88" t="str">
            <v xml:space="preserve">Business Decision                   </v>
          </cell>
          <cell r="X88" t="str">
            <v>B</v>
          </cell>
          <cell r="Y88">
            <v>12</v>
          </cell>
          <cell r="Z88" t="str">
            <v xml:space="preserve">CUSTOMER FOUND PROFF OF PURCHASE WITHIN 30 DAYS. PLEASE SEE ATTACHMENT. </v>
          </cell>
          <cell r="AC88" t="str">
            <v>HASSENL-FUS</v>
          </cell>
          <cell r="AD88" t="str">
            <v>THOMPSONG-FUS</v>
          </cell>
          <cell r="AG88" t="str">
            <v>FKS Consumer Sales</v>
          </cell>
          <cell r="AH88">
            <v>810055</v>
          </cell>
          <cell r="AI88" t="str">
            <v>FRT</v>
          </cell>
          <cell r="AJ88" t="str">
            <v>5999999</v>
          </cell>
        </row>
        <row r="89">
          <cell r="A89">
            <v>358994</v>
          </cell>
          <cell r="B89">
            <v>42374.91679398148</v>
          </cell>
          <cell r="C89">
            <v>42367.625833333332</v>
          </cell>
          <cell r="D89">
            <v>9029732</v>
          </cell>
          <cell r="E89">
            <v>60055803</v>
          </cell>
          <cell r="G89">
            <v>126</v>
          </cell>
          <cell r="H89">
            <v>126</v>
          </cell>
          <cell r="I89">
            <v>0</v>
          </cell>
          <cell r="J89">
            <v>0</v>
          </cell>
          <cell r="K89" t="str">
            <v>USD</v>
          </cell>
          <cell r="L89" t="str">
            <v>CITRINE</v>
          </cell>
          <cell r="M89" t="str">
            <v>24000-000001</v>
          </cell>
          <cell r="N89">
            <v>42375.034849537034</v>
          </cell>
          <cell r="O89" t="str">
            <v>SP</v>
          </cell>
          <cell r="P89" t="str">
            <v>FUS</v>
          </cell>
          <cell r="Q89">
            <v>100011804</v>
          </cell>
          <cell r="R89" t="str">
            <v>USA</v>
          </cell>
          <cell r="S89">
            <v>42370</v>
          </cell>
          <cell r="T89">
            <v>42436</v>
          </cell>
          <cell r="U89" t="str">
            <v>RUSSAWR-FUS</v>
          </cell>
          <cell r="V89" t="str">
            <v>41396C</v>
          </cell>
          <cell r="W89" t="str">
            <v xml:space="preserve">Business Decision                   </v>
          </cell>
          <cell r="X89" t="str">
            <v>B</v>
          </cell>
          <cell r="Y89">
            <v>36</v>
          </cell>
          <cell r="Z89" t="str">
            <v xml:space="preserve">CUSTOMER FOUND PROFF OF PURCHASE WITHIN 30 DAYS. PLEASE SEE ATTACHMENT. </v>
          </cell>
          <cell r="AC89" t="str">
            <v>HASSENL-FUS</v>
          </cell>
          <cell r="AD89" t="str">
            <v>THOMPSONG-FUS</v>
          </cell>
          <cell r="AG89" t="str">
            <v>FKS Consumer Sales</v>
          </cell>
          <cell r="AH89">
            <v>810055</v>
          </cell>
          <cell r="AI89" t="str">
            <v>SP</v>
          </cell>
          <cell r="AJ89" t="str">
            <v>5999999</v>
          </cell>
        </row>
        <row r="90">
          <cell r="A90">
            <v>358995</v>
          </cell>
          <cell r="B90">
            <v>42374.916817129626</v>
          </cell>
          <cell r="G90">
            <v>118</v>
          </cell>
          <cell r="H90">
            <v>118</v>
          </cell>
          <cell r="I90">
            <v>0</v>
          </cell>
          <cell r="J90">
            <v>0</v>
          </cell>
          <cell r="K90" t="str">
            <v>USD</v>
          </cell>
          <cell r="L90" t="str">
            <v>LOWES</v>
          </cell>
          <cell r="M90" t="str">
            <v>24000-023746</v>
          </cell>
          <cell r="N90">
            <v>42375.034849537034</v>
          </cell>
          <cell r="O90" t="str">
            <v>SP</v>
          </cell>
          <cell r="P90" t="str">
            <v>KEY</v>
          </cell>
          <cell r="Q90">
            <v>5082491</v>
          </cell>
          <cell r="R90" t="str">
            <v>USA</v>
          </cell>
          <cell r="S90">
            <v>42370</v>
          </cell>
          <cell r="T90">
            <v>42436</v>
          </cell>
          <cell r="U90" t="str">
            <v>SOTOJ-FUS</v>
          </cell>
          <cell r="V90" t="str">
            <v>FPO3322-1</v>
          </cell>
          <cell r="W90" t="str">
            <v xml:space="preserve">Damaged                             </v>
          </cell>
          <cell r="X90" t="str">
            <v>D</v>
          </cell>
          <cell r="Y90">
            <v>118</v>
          </cell>
          <cell r="AG90" t="str">
            <v>Lowes</v>
          </cell>
          <cell r="AH90">
            <v>810065</v>
          </cell>
          <cell r="AJ90">
            <v>5082491</v>
          </cell>
        </row>
        <row r="91">
          <cell r="A91">
            <v>358996</v>
          </cell>
          <cell r="B91">
            <v>42374.916817129626</v>
          </cell>
          <cell r="G91">
            <v>42.6</v>
          </cell>
          <cell r="H91">
            <v>42.6</v>
          </cell>
          <cell r="I91">
            <v>0</v>
          </cell>
          <cell r="J91">
            <v>0</v>
          </cell>
          <cell r="K91" t="str">
            <v>USD</v>
          </cell>
          <cell r="L91" t="str">
            <v>LOWES</v>
          </cell>
          <cell r="M91" t="str">
            <v>24000-023746</v>
          </cell>
          <cell r="N91">
            <v>42375.034849537034</v>
          </cell>
          <cell r="O91" t="str">
            <v>SP</v>
          </cell>
          <cell r="P91" t="str">
            <v>KEY</v>
          </cell>
          <cell r="Q91">
            <v>5083225</v>
          </cell>
          <cell r="R91" t="str">
            <v>USA</v>
          </cell>
          <cell r="S91">
            <v>42370</v>
          </cell>
          <cell r="T91">
            <v>42436</v>
          </cell>
          <cell r="U91" t="str">
            <v>MELTONM-FUS</v>
          </cell>
          <cell r="V91" t="str">
            <v>FMSB654NB</v>
          </cell>
          <cell r="W91" t="str">
            <v xml:space="preserve">Damaged                             </v>
          </cell>
          <cell r="X91" t="str">
            <v>D</v>
          </cell>
          <cell r="Y91">
            <v>42.6</v>
          </cell>
          <cell r="AG91" t="str">
            <v>Lowes</v>
          </cell>
          <cell r="AH91">
            <v>810093</v>
          </cell>
          <cell r="AJ91">
            <v>5083225</v>
          </cell>
        </row>
        <row r="92">
          <cell r="A92">
            <v>358997</v>
          </cell>
          <cell r="B92">
            <v>42374.916828703703</v>
          </cell>
          <cell r="C92">
            <v>42256.625092592592</v>
          </cell>
          <cell r="D92">
            <v>9018208</v>
          </cell>
          <cell r="E92">
            <v>60037830</v>
          </cell>
          <cell r="F92">
            <v>30012811</v>
          </cell>
          <cell r="G92">
            <v>233</v>
          </cell>
          <cell r="H92">
            <v>233</v>
          </cell>
          <cell r="I92">
            <v>0</v>
          </cell>
          <cell r="J92">
            <v>0</v>
          </cell>
          <cell r="K92" t="str">
            <v>USD</v>
          </cell>
          <cell r="L92" t="str">
            <v>HOMEDEPOT</v>
          </cell>
          <cell r="M92" t="str">
            <v>24000-202645</v>
          </cell>
          <cell r="N92">
            <v>42375.034849537034</v>
          </cell>
          <cell r="O92" t="str">
            <v>SP</v>
          </cell>
          <cell r="P92" t="str">
            <v>KEY</v>
          </cell>
          <cell r="Q92">
            <v>5094300</v>
          </cell>
          <cell r="R92" t="str">
            <v>USA</v>
          </cell>
          <cell r="S92">
            <v>42370</v>
          </cell>
          <cell r="T92">
            <v>42436</v>
          </cell>
          <cell r="U92" t="str">
            <v>DAVISG-FUS</v>
          </cell>
          <cell r="V92" t="str">
            <v>UDTS30/10</v>
          </cell>
          <cell r="W92" t="str">
            <v xml:space="preserve">Damaged                             </v>
          </cell>
          <cell r="X92" t="str">
            <v>D</v>
          </cell>
          <cell r="Y92">
            <v>233</v>
          </cell>
          <cell r="AC92" t="str">
            <v>WALTERI-FUS</v>
          </cell>
          <cell r="AD92" t="str">
            <v>FUS-DB55</v>
          </cell>
          <cell r="AE92" t="str">
            <v>8</v>
          </cell>
          <cell r="AF92" t="str">
            <v xml:space="preserve">EDI 850                             </v>
          </cell>
          <cell r="AG92" t="str">
            <v>Home Depot</v>
          </cell>
          <cell r="AH92">
            <v>810067</v>
          </cell>
          <cell r="AI92" t="str">
            <v>RTL</v>
          </cell>
          <cell r="AJ92">
            <v>5094300</v>
          </cell>
        </row>
        <row r="93">
          <cell r="A93">
            <v>358998</v>
          </cell>
          <cell r="B93">
            <v>42374.916828703703</v>
          </cell>
          <cell r="G93">
            <v>92.5</v>
          </cell>
          <cell r="H93">
            <v>92.5</v>
          </cell>
          <cell r="I93">
            <v>0</v>
          </cell>
          <cell r="J93">
            <v>0</v>
          </cell>
          <cell r="K93" t="str">
            <v>USD</v>
          </cell>
          <cell r="L93" t="str">
            <v>LOWES</v>
          </cell>
          <cell r="M93" t="str">
            <v>24000-023746</v>
          </cell>
          <cell r="N93">
            <v>42375.034861111111</v>
          </cell>
          <cell r="O93" t="str">
            <v>SP</v>
          </cell>
          <cell r="P93" t="str">
            <v>KEY</v>
          </cell>
          <cell r="Q93">
            <v>5082625</v>
          </cell>
          <cell r="R93" t="str">
            <v>USA</v>
          </cell>
          <cell r="S93">
            <v>42370</v>
          </cell>
          <cell r="T93">
            <v>42436</v>
          </cell>
          <cell r="U93" t="str">
            <v>MELTONM-FUS</v>
          </cell>
          <cell r="V93" t="str">
            <v>FTB904BX</v>
          </cell>
          <cell r="W93" t="str">
            <v xml:space="preserve">Damaged                             </v>
          </cell>
          <cell r="X93" t="str">
            <v>D</v>
          </cell>
          <cell r="Y93">
            <v>92.5</v>
          </cell>
          <cell r="AG93" t="str">
            <v>Lowes</v>
          </cell>
          <cell r="AH93">
            <v>810059</v>
          </cell>
          <cell r="AJ93">
            <v>5082625</v>
          </cell>
        </row>
        <row r="94">
          <cell r="A94">
            <v>358999</v>
          </cell>
          <cell r="B94">
            <v>42374.916828703703</v>
          </cell>
          <cell r="G94">
            <v>33.21</v>
          </cell>
          <cell r="H94">
            <v>33.21</v>
          </cell>
          <cell r="I94">
            <v>0</v>
          </cell>
          <cell r="J94">
            <v>0</v>
          </cell>
          <cell r="K94" t="str">
            <v>USD</v>
          </cell>
          <cell r="L94" t="str">
            <v>LOWES</v>
          </cell>
          <cell r="M94" t="str">
            <v>24000-023746</v>
          </cell>
          <cell r="N94">
            <v>42375.034861111111</v>
          </cell>
          <cell r="O94" t="str">
            <v>SP</v>
          </cell>
          <cell r="P94" t="str">
            <v>KEY</v>
          </cell>
          <cell r="Q94">
            <v>5083754</v>
          </cell>
          <cell r="R94" t="str">
            <v>USA</v>
          </cell>
          <cell r="S94">
            <v>42370</v>
          </cell>
          <cell r="T94">
            <v>42436</v>
          </cell>
          <cell r="U94" t="str">
            <v>SOTOJ-FUS</v>
          </cell>
          <cell r="V94" t="str">
            <v>FDS604LP</v>
          </cell>
          <cell r="W94" t="str">
            <v xml:space="preserve">Damaged                             </v>
          </cell>
          <cell r="X94" t="str">
            <v>D</v>
          </cell>
          <cell r="Y94">
            <v>33.21</v>
          </cell>
          <cell r="AG94" t="str">
            <v>Lowes</v>
          </cell>
          <cell r="AH94">
            <v>810082</v>
          </cell>
          <cell r="AJ94">
            <v>5083754</v>
          </cell>
        </row>
        <row r="95">
          <cell r="A95">
            <v>359000</v>
          </cell>
          <cell r="B95">
            <v>42374.91684027778</v>
          </cell>
          <cell r="C95">
            <v>42341.312604166669</v>
          </cell>
          <cell r="D95">
            <v>9027094</v>
          </cell>
          <cell r="E95">
            <v>60051156</v>
          </cell>
          <cell r="F95">
            <v>30013631</v>
          </cell>
          <cell r="G95">
            <v>726.48</v>
          </cell>
          <cell r="H95">
            <v>726.48</v>
          </cell>
          <cell r="I95">
            <v>0</v>
          </cell>
          <cell r="J95">
            <v>0</v>
          </cell>
          <cell r="K95" t="str">
            <v>USD</v>
          </cell>
          <cell r="L95" t="str">
            <v>QUARTZ</v>
          </cell>
          <cell r="M95" t="str">
            <v>24000-020058</v>
          </cell>
          <cell r="N95">
            <v>42375.034861111111</v>
          </cell>
          <cell r="O95" t="str">
            <v>SP</v>
          </cell>
          <cell r="P95" t="str">
            <v>DLR</v>
          </cell>
          <cell r="Q95">
            <v>5081889</v>
          </cell>
          <cell r="R95" t="str">
            <v>USA</v>
          </cell>
          <cell r="S95">
            <v>42370</v>
          </cell>
          <cell r="T95">
            <v>42436</v>
          </cell>
          <cell r="U95" t="str">
            <v>KNOXL-FUS</v>
          </cell>
          <cell r="V95" t="str">
            <v>FH21-36S</v>
          </cell>
          <cell r="W95" t="str">
            <v xml:space="preserve">Customer Decision                   </v>
          </cell>
          <cell r="X95" t="str">
            <v>F</v>
          </cell>
          <cell r="Y95">
            <v>46.48</v>
          </cell>
          <cell r="Z95" t="str">
            <v xml:space="preserve">CUSTOMER CHANGED MIND </v>
          </cell>
          <cell r="AC95" t="str">
            <v>BECKTONC-FUS</v>
          </cell>
          <cell r="AD95" t="str">
            <v>THOMPSONG-FUS</v>
          </cell>
          <cell r="AG95" t="str">
            <v>ISLAND SHOWROOM INC</v>
          </cell>
          <cell r="AH95">
            <v>810076</v>
          </cell>
          <cell r="AI95" t="str">
            <v>LUX</v>
          </cell>
          <cell r="AJ95">
            <v>5081889</v>
          </cell>
        </row>
        <row r="96">
          <cell r="A96">
            <v>359000</v>
          </cell>
          <cell r="B96">
            <v>42374.91684027778</v>
          </cell>
          <cell r="C96">
            <v>42341.312604166669</v>
          </cell>
          <cell r="D96">
            <v>9027094</v>
          </cell>
          <cell r="E96">
            <v>60051156</v>
          </cell>
          <cell r="F96">
            <v>30013631</v>
          </cell>
          <cell r="G96">
            <v>726.48</v>
          </cell>
          <cell r="H96">
            <v>726.48</v>
          </cell>
          <cell r="I96">
            <v>0</v>
          </cell>
          <cell r="J96">
            <v>0</v>
          </cell>
          <cell r="K96" t="str">
            <v>USD</v>
          </cell>
          <cell r="L96" t="str">
            <v>QUARTZ</v>
          </cell>
          <cell r="M96" t="str">
            <v>24000-020058</v>
          </cell>
          <cell r="N96">
            <v>42375.034861111111</v>
          </cell>
          <cell r="O96" t="str">
            <v>SP</v>
          </cell>
          <cell r="P96" t="str">
            <v>DLR</v>
          </cell>
          <cell r="Q96">
            <v>5081889</v>
          </cell>
          <cell r="R96" t="str">
            <v>USA</v>
          </cell>
          <cell r="S96">
            <v>42370</v>
          </cell>
          <cell r="T96">
            <v>42436</v>
          </cell>
          <cell r="U96" t="str">
            <v>KNOXL-FUS</v>
          </cell>
          <cell r="V96" t="str">
            <v>PSX1102112</v>
          </cell>
          <cell r="W96" t="str">
            <v xml:space="preserve">Customer Decision                   </v>
          </cell>
          <cell r="X96" t="str">
            <v>F</v>
          </cell>
          <cell r="Y96">
            <v>680</v>
          </cell>
          <cell r="Z96" t="str">
            <v xml:space="preserve">CUSTOMER CHANGED MIND </v>
          </cell>
          <cell r="AC96" t="str">
            <v>BECKTONC-FUS</v>
          </cell>
          <cell r="AD96" t="str">
            <v>THOMPSONG-FUS</v>
          </cell>
          <cell r="AG96" t="str">
            <v>ISLAND SHOWROOM INC</v>
          </cell>
          <cell r="AH96">
            <v>810076</v>
          </cell>
          <cell r="AI96" t="str">
            <v>LUX</v>
          </cell>
          <cell r="AJ96">
            <v>5081889</v>
          </cell>
        </row>
        <row r="97">
          <cell r="A97">
            <v>359001</v>
          </cell>
          <cell r="B97">
            <v>42374.91684027778</v>
          </cell>
          <cell r="C97">
            <v>42297.312604166669</v>
          </cell>
          <cell r="D97">
            <v>9022331</v>
          </cell>
          <cell r="E97">
            <v>60041244</v>
          </cell>
          <cell r="G97">
            <v>573.72</v>
          </cell>
          <cell r="H97">
            <v>573.72</v>
          </cell>
          <cell r="I97">
            <v>0</v>
          </cell>
          <cell r="J97">
            <v>0</v>
          </cell>
          <cell r="K97" t="str">
            <v>USD</v>
          </cell>
          <cell r="L97" t="str">
            <v>PINNACLE</v>
          </cell>
          <cell r="M97" t="str">
            <v>24000-165784</v>
          </cell>
          <cell r="N97">
            <v>42375.034861111111</v>
          </cell>
          <cell r="O97" t="str">
            <v>SP</v>
          </cell>
          <cell r="P97" t="str">
            <v>KEY</v>
          </cell>
          <cell r="Q97">
            <v>5084119</v>
          </cell>
          <cell r="R97" t="str">
            <v>USA</v>
          </cell>
          <cell r="S97">
            <v>42370</v>
          </cell>
          <cell r="T97">
            <v>42436</v>
          </cell>
          <cell r="U97" t="str">
            <v>RUSSAWR-FUS</v>
          </cell>
          <cell r="V97" t="str">
            <v>OAK110WH</v>
          </cell>
          <cell r="W97" t="str">
            <v xml:space="preserve">Damaged                             </v>
          </cell>
          <cell r="X97" t="str">
            <v>D</v>
          </cell>
          <cell r="Y97">
            <v>573.72</v>
          </cell>
          <cell r="Z97" t="str">
            <v xml:space="preserve">FIRECLAY SINK HAS MARKS AND CHIPS ON IT. PLEASE SEE PHOTOS. THIS WILL BE  A SCRAP AND FIELD. </v>
          </cell>
          <cell r="AC97" t="str">
            <v>HARGROVEA-FUS</v>
          </cell>
          <cell r="AD97" t="str">
            <v>RUSSAWR-FUS</v>
          </cell>
          <cell r="AG97" t="str">
            <v>PINNACLE EXPRESS</v>
          </cell>
          <cell r="AH97">
            <v>810069</v>
          </cell>
          <cell r="AI97" t="str">
            <v>LUX</v>
          </cell>
          <cell r="AJ97">
            <v>5084119</v>
          </cell>
        </row>
        <row r="98">
          <cell r="A98">
            <v>359002</v>
          </cell>
          <cell r="B98">
            <v>42374.91684027778</v>
          </cell>
          <cell r="C98">
            <v>42299.937835648147</v>
          </cell>
          <cell r="D98">
            <v>9022788</v>
          </cell>
          <cell r="E98">
            <v>60044846</v>
          </cell>
          <cell r="F98">
            <v>30013297</v>
          </cell>
          <cell r="G98">
            <v>59.85</v>
          </cell>
          <cell r="H98">
            <v>59.85</v>
          </cell>
          <cell r="I98">
            <v>0</v>
          </cell>
          <cell r="J98">
            <v>0</v>
          </cell>
          <cell r="K98" t="str">
            <v>USD</v>
          </cell>
          <cell r="L98" t="str">
            <v>TURQUOISE</v>
          </cell>
          <cell r="M98" t="str">
            <v>24000-187977</v>
          </cell>
          <cell r="N98">
            <v>42375.034861111111</v>
          </cell>
          <cell r="O98" t="str">
            <v>SP</v>
          </cell>
          <cell r="P98" t="str">
            <v>DLR</v>
          </cell>
          <cell r="Q98">
            <v>5084327</v>
          </cell>
          <cell r="R98" t="str">
            <v>USA</v>
          </cell>
          <cell r="S98">
            <v>42370</v>
          </cell>
          <cell r="T98">
            <v>42436</v>
          </cell>
          <cell r="U98" t="str">
            <v>BRESHEARSS-FUS</v>
          </cell>
          <cell r="V98" t="str">
            <v>KBX11021</v>
          </cell>
          <cell r="W98" t="str">
            <v>Overage</v>
          </cell>
          <cell r="X98" t="str">
            <v>8</v>
          </cell>
          <cell r="Y98">
            <v>0</v>
          </cell>
          <cell r="Z98" t="str">
            <v>OVERSHIPMNENT, DUPLICATE ORDER  *** CREDIT DUE***</v>
          </cell>
          <cell r="AC98" t="str">
            <v>WALTERI-FUS</v>
          </cell>
          <cell r="AD98" t="str">
            <v>RUSSAWR-FUS</v>
          </cell>
          <cell r="AG98" t="str">
            <v>THE PLUMBING PLACE</v>
          </cell>
          <cell r="AH98">
            <v>810091</v>
          </cell>
          <cell r="AI98" t="str">
            <v>LUX</v>
          </cell>
          <cell r="AJ98">
            <v>5084327</v>
          </cell>
        </row>
        <row r="99">
          <cell r="A99">
            <v>359002</v>
          </cell>
          <cell r="B99">
            <v>42374.91684027778</v>
          </cell>
          <cell r="C99">
            <v>42299.937835648147</v>
          </cell>
          <cell r="D99">
            <v>9022788</v>
          </cell>
          <cell r="E99">
            <v>60044846</v>
          </cell>
          <cell r="F99">
            <v>30013297</v>
          </cell>
          <cell r="G99">
            <v>59.85</v>
          </cell>
          <cell r="H99">
            <v>59.85</v>
          </cell>
          <cell r="I99">
            <v>0</v>
          </cell>
          <cell r="J99">
            <v>0</v>
          </cell>
          <cell r="K99" t="str">
            <v>USD</v>
          </cell>
          <cell r="L99" t="str">
            <v>TURQUOISE</v>
          </cell>
          <cell r="M99" t="str">
            <v>24000-187977</v>
          </cell>
          <cell r="N99">
            <v>42375.034861111111</v>
          </cell>
          <cell r="O99" t="str">
            <v>SP</v>
          </cell>
          <cell r="P99" t="str">
            <v>DLR</v>
          </cell>
          <cell r="Q99">
            <v>5084327</v>
          </cell>
          <cell r="R99" t="str">
            <v>USA</v>
          </cell>
          <cell r="S99">
            <v>42370</v>
          </cell>
          <cell r="T99">
            <v>42436</v>
          </cell>
          <cell r="U99" t="str">
            <v>BRESHEARSS-FUS</v>
          </cell>
          <cell r="V99" t="str">
            <v>KB21-36C</v>
          </cell>
          <cell r="W99" t="str">
            <v>Overage</v>
          </cell>
          <cell r="X99" t="str">
            <v>8</v>
          </cell>
          <cell r="Y99">
            <v>59.85</v>
          </cell>
          <cell r="Z99" t="str">
            <v>OVERSHIPMNENT, DUPLICATE ORDER  *** CREDIT DUE***</v>
          </cell>
          <cell r="AC99" t="str">
            <v>WALTERI-FUS</v>
          </cell>
          <cell r="AD99" t="str">
            <v>RUSSAWR-FUS</v>
          </cell>
          <cell r="AG99" t="str">
            <v>THE PLUMBING PLACE</v>
          </cell>
          <cell r="AH99">
            <v>810091</v>
          </cell>
          <cell r="AI99" t="str">
            <v>LUX</v>
          </cell>
          <cell r="AJ99">
            <v>5084327</v>
          </cell>
        </row>
        <row r="100">
          <cell r="A100">
            <v>359002</v>
          </cell>
          <cell r="B100">
            <v>42374.91684027778</v>
          </cell>
          <cell r="C100">
            <v>42299.937835648147</v>
          </cell>
          <cell r="D100">
            <v>9022788</v>
          </cell>
          <cell r="E100">
            <v>60044846</v>
          </cell>
          <cell r="F100">
            <v>30013297</v>
          </cell>
          <cell r="G100">
            <v>59.85</v>
          </cell>
          <cell r="H100">
            <v>59.85</v>
          </cell>
          <cell r="I100">
            <v>0</v>
          </cell>
          <cell r="J100">
            <v>0</v>
          </cell>
          <cell r="K100" t="str">
            <v>USD</v>
          </cell>
          <cell r="L100" t="str">
            <v>TURQUOISE</v>
          </cell>
          <cell r="M100" t="str">
            <v>24000-187977</v>
          </cell>
          <cell r="N100">
            <v>42375.034861111111</v>
          </cell>
          <cell r="O100" t="str">
            <v>SP</v>
          </cell>
          <cell r="P100" t="str">
            <v>DLR</v>
          </cell>
          <cell r="Q100">
            <v>5084327</v>
          </cell>
          <cell r="R100" t="str">
            <v>USA</v>
          </cell>
          <cell r="S100">
            <v>42370</v>
          </cell>
          <cell r="T100">
            <v>42436</v>
          </cell>
          <cell r="U100" t="str">
            <v>BRESHEARSS-FUS</v>
          </cell>
          <cell r="V100" t="str">
            <v>KB-40S</v>
          </cell>
          <cell r="W100" t="str">
            <v>Overage</v>
          </cell>
          <cell r="X100" t="str">
            <v>8</v>
          </cell>
          <cell r="Y100">
            <v>0</v>
          </cell>
          <cell r="Z100" t="str">
            <v>OVERSHIPMNENT, DUPLICATE ORDER  *** CREDIT DUE***</v>
          </cell>
          <cell r="AC100" t="str">
            <v>WALTERI-FUS</v>
          </cell>
          <cell r="AD100" t="str">
            <v>RUSSAWR-FUS</v>
          </cell>
          <cell r="AG100" t="str">
            <v>THE PLUMBING PLACE</v>
          </cell>
          <cell r="AH100">
            <v>810091</v>
          </cell>
          <cell r="AI100" t="str">
            <v>LUX</v>
          </cell>
          <cell r="AJ100">
            <v>5084327</v>
          </cell>
        </row>
        <row r="101">
          <cell r="A101">
            <v>359003</v>
          </cell>
          <cell r="B101">
            <v>42374.916851851849</v>
          </cell>
          <cell r="C101">
            <v>42214.625185185185</v>
          </cell>
          <cell r="D101">
            <v>9014503</v>
          </cell>
          <cell r="E101">
            <v>60032644</v>
          </cell>
          <cell r="F101">
            <v>30013566</v>
          </cell>
          <cell r="G101">
            <v>302.24</v>
          </cell>
          <cell r="H101">
            <v>302.24</v>
          </cell>
          <cell r="I101">
            <v>0</v>
          </cell>
          <cell r="J101">
            <v>0</v>
          </cell>
          <cell r="K101" t="str">
            <v>USD</v>
          </cell>
          <cell r="L101" t="str">
            <v>FERGUSON</v>
          </cell>
          <cell r="M101" t="str">
            <v>24000-017965</v>
          </cell>
          <cell r="N101">
            <v>42375.034861111111</v>
          </cell>
          <cell r="O101" t="str">
            <v>SP</v>
          </cell>
          <cell r="P101" t="str">
            <v>KEY</v>
          </cell>
          <cell r="Q101">
            <v>5081532</v>
          </cell>
          <cell r="R101" t="str">
            <v>USA</v>
          </cell>
          <cell r="S101">
            <v>42370</v>
          </cell>
          <cell r="T101">
            <v>42436</v>
          </cell>
          <cell r="U101" t="str">
            <v>KNOXL-FUS</v>
          </cell>
          <cell r="V101" t="str">
            <v>LB9280-100-HT</v>
          </cell>
          <cell r="W101" t="str">
            <v xml:space="preserve">Customer Decision                   </v>
          </cell>
          <cell r="X101" t="str">
            <v>F</v>
          </cell>
          <cell r="Y101">
            <v>302.24</v>
          </cell>
          <cell r="Z101" t="str">
            <v>LB9280-100-HT - CUSTOMER CHANGED MIND AND WILL RETURN WITH 25% RESTOCK   CAY   12/3</v>
          </cell>
          <cell r="AC101" t="str">
            <v>THOMASR-FUS</v>
          </cell>
          <cell r="AD101" t="str">
            <v>FUS-DB55</v>
          </cell>
          <cell r="AE101" t="str">
            <v>8</v>
          </cell>
          <cell r="AF101" t="str">
            <v xml:space="preserve">EDI 850                             </v>
          </cell>
          <cell r="AG101" t="str">
            <v>Ferguson</v>
          </cell>
          <cell r="AH101">
            <v>810071</v>
          </cell>
          <cell r="AI101" t="str">
            <v>LUX</v>
          </cell>
          <cell r="AJ101">
            <v>5081532</v>
          </cell>
        </row>
        <row r="102">
          <cell r="A102">
            <v>359004</v>
          </cell>
          <cell r="B102">
            <v>42374.916851851849</v>
          </cell>
          <cell r="C102">
            <v>42299.937847222223</v>
          </cell>
          <cell r="D102">
            <v>9022791</v>
          </cell>
          <cell r="E102">
            <v>60044709</v>
          </cell>
          <cell r="F102">
            <v>30013706</v>
          </cell>
          <cell r="G102">
            <v>39.799999999999997</v>
          </cell>
          <cell r="H102">
            <v>39.799999999999997</v>
          </cell>
          <cell r="I102">
            <v>0</v>
          </cell>
          <cell r="J102">
            <v>0</v>
          </cell>
          <cell r="K102" t="str">
            <v>USD</v>
          </cell>
          <cell r="L102" t="str">
            <v>QUARTZK45</v>
          </cell>
          <cell r="M102" t="str">
            <v>24000-185170</v>
          </cell>
          <cell r="N102">
            <v>42375.034861111111</v>
          </cell>
          <cell r="O102" t="str">
            <v>SP</v>
          </cell>
          <cell r="P102" t="str">
            <v>DLR</v>
          </cell>
          <cell r="Q102">
            <v>5084331</v>
          </cell>
          <cell r="R102" t="str">
            <v>USA</v>
          </cell>
          <cell r="S102">
            <v>42370</v>
          </cell>
          <cell r="T102">
            <v>42436</v>
          </cell>
          <cell r="U102" t="str">
            <v>KNOXL-FUS</v>
          </cell>
          <cell r="V102" t="str">
            <v>GD18-36S</v>
          </cell>
          <cell r="W102" t="str">
            <v xml:space="preserve">Customer Decision                   </v>
          </cell>
          <cell r="X102" t="str">
            <v>F</v>
          </cell>
          <cell r="Y102">
            <v>39.799999999999997</v>
          </cell>
          <cell r="Z102" t="str">
            <v xml:space="preserve">CUSTOMER CHANGED MIND </v>
          </cell>
          <cell r="AC102" t="str">
            <v>WALTERI-FUS</v>
          </cell>
          <cell r="AD102" t="str">
            <v>SOTOJ-FUS</v>
          </cell>
          <cell r="AG102" t="str">
            <v>SIMONS HARDWARE &amp; BATH LLC</v>
          </cell>
          <cell r="AH102">
            <v>810066</v>
          </cell>
          <cell r="AI102" t="str">
            <v>LUX</v>
          </cell>
          <cell r="AJ102">
            <v>5084331</v>
          </cell>
        </row>
        <row r="103">
          <cell r="A103">
            <v>359005</v>
          </cell>
          <cell r="B103">
            <v>42374.916863425926</v>
          </cell>
          <cell r="C103">
            <v>42307.937685185185</v>
          </cell>
          <cell r="D103">
            <v>9023705</v>
          </cell>
          <cell r="E103">
            <v>60046319</v>
          </cell>
          <cell r="G103">
            <v>368.04</v>
          </cell>
          <cell r="H103">
            <v>368.04</v>
          </cell>
          <cell r="I103">
            <v>0</v>
          </cell>
          <cell r="J103">
            <v>0</v>
          </cell>
          <cell r="K103" t="str">
            <v>USD</v>
          </cell>
          <cell r="L103" t="str">
            <v>PINNACLE</v>
          </cell>
          <cell r="M103" t="str">
            <v>24000-189404</v>
          </cell>
          <cell r="N103">
            <v>42375.034861111111</v>
          </cell>
          <cell r="O103" t="str">
            <v>SP</v>
          </cell>
          <cell r="P103" t="str">
            <v>KEY</v>
          </cell>
          <cell r="Q103">
            <v>5084176</v>
          </cell>
          <cell r="R103" t="str">
            <v>USA</v>
          </cell>
          <cell r="S103">
            <v>42370</v>
          </cell>
          <cell r="T103">
            <v>42436</v>
          </cell>
          <cell r="U103" t="str">
            <v>LEECHT-FUS</v>
          </cell>
          <cell r="V103" t="str">
            <v>UDTS30/10</v>
          </cell>
          <cell r="W103" t="str">
            <v xml:space="preserve">Billing Error                       </v>
          </cell>
          <cell r="X103" t="str">
            <v>G</v>
          </cell>
          <cell r="Y103">
            <v>368.04</v>
          </cell>
          <cell r="AC103" t="str">
            <v>WALTERI-FUS</v>
          </cell>
          <cell r="AD103" t="str">
            <v>RUSSAWR-FUS</v>
          </cell>
          <cell r="AG103" t="str">
            <v>Pinnacle Sales Group</v>
          </cell>
          <cell r="AH103">
            <v>810061</v>
          </cell>
          <cell r="AI103" t="str">
            <v>RTL</v>
          </cell>
          <cell r="AJ103">
            <v>5084176</v>
          </cell>
        </row>
        <row r="104">
          <cell r="A104">
            <v>359006</v>
          </cell>
          <cell r="B104">
            <v>42374.916863425926</v>
          </cell>
          <cell r="G104">
            <v>118</v>
          </cell>
          <cell r="H104">
            <v>118</v>
          </cell>
          <cell r="I104">
            <v>0</v>
          </cell>
          <cell r="J104">
            <v>0</v>
          </cell>
          <cell r="K104" t="str">
            <v>USD</v>
          </cell>
          <cell r="L104" t="str">
            <v>LOWES</v>
          </cell>
          <cell r="M104" t="str">
            <v>24000-023746</v>
          </cell>
          <cell r="N104">
            <v>42375.034861111111</v>
          </cell>
          <cell r="O104" t="str">
            <v>SP</v>
          </cell>
          <cell r="P104" t="str">
            <v>KEY</v>
          </cell>
          <cell r="Q104">
            <v>5083272</v>
          </cell>
          <cell r="R104" t="str">
            <v>USA</v>
          </cell>
          <cell r="S104">
            <v>42370</v>
          </cell>
          <cell r="T104">
            <v>42436</v>
          </cell>
          <cell r="U104" t="str">
            <v>CHAMARATHM-FUS</v>
          </cell>
          <cell r="V104" t="str">
            <v>FPO3322-1</v>
          </cell>
          <cell r="W104" t="str">
            <v xml:space="preserve">Damaged                             </v>
          </cell>
          <cell r="X104" t="str">
            <v>D</v>
          </cell>
          <cell r="Y104">
            <v>118</v>
          </cell>
          <cell r="AG104" t="str">
            <v>Lowes</v>
          </cell>
          <cell r="AH104">
            <v>810078</v>
          </cell>
          <cell r="AJ104">
            <v>5083272</v>
          </cell>
        </row>
        <row r="105">
          <cell r="A105">
            <v>359007</v>
          </cell>
          <cell r="B105">
            <v>42374.916863425926</v>
          </cell>
          <cell r="G105">
            <v>212</v>
          </cell>
          <cell r="H105">
            <v>212</v>
          </cell>
          <cell r="I105">
            <v>0</v>
          </cell>
          <cell r="J105">
            <v>0</v>
          </cell>
          <cell r="K105" t="str">
            <v>USD</v>
          </cell>
          <cell r="L105" t="str">
            <v>LOWES</v>
          </cell>
          <cell r="M105" t="str">
            <v>24000-023746</v>
          </cell>
          <cell r="N105">
            <v>42375.034872685188</v>
          </cell>
          <cell r="O105" t="str">
            <v>SP</v>
          </cell>
          <cell r="P105" t="str">
            <v>KEY</v>
          </cell>
          <cell r="Q105">
            <v>5082481</v>
          </cell>
          <cell r="R105" t="str">
            <v>USA</v>
          </cell>
          <cell r="S105">
            <v>42370</v>
          </cell>
          <cell r="T105">
            <v>42436</v>
          </cell>
          <cell r="U105" t="str">
            <v>MELTONM-FUS</v>
          </cell>
          <cell r="V105" t="str">
            <v>FPC3322-1</v>
          </cell>
          <cell r="W105" t="str">
            <v xml:space="preserve">Damaged                             </v>
          </cell>
          <cell r="X105" t="str">
            <v>D</v>
          </cell>
          <cell r="Y105">
            <v>212</v>
          </cell>
          <cell r="AG105" t="str">
            <v>Lowes</v>
          </cell>
          <cell r="AH105">
            <v>810096</v>
          </cell>
          <cell r="AJ105">
            <v>5082481</v>
          </cell>
        </row>
        <row r="106">
          <cell r="A106">
            <v>359008</v>
          </cell>
          <cell r="B106">
            <v>42374.916875000003</v>
          </cell>
          <cell r="C106">
            <v>42313.625243055554</v>
          </cell>
          <cell r="D106">
            <v>9024307</v>
          </cell>
          <cell r="E106">
            <v>60047256</v>
          </cell>
          <cell r="F106">
            <v>30013450</v>
          </cell>
          <cell r="G106">
            <v>803.52</v>
          </cell>
          <cell r="H106">
            <v>803.52</v>
          </cell>
          <cell r="I106">
            <v>0</v>
          </cell>
          <cell r="J106">
            <v>0</v>
          </cell>
          <cell r="K106" t="str">
            <v>USD</v>
          </cell>
          <cell r="L106" t="str">
            <v>QUARTZ</v>
          </cell>
          <cell r="M106" t="str">
            <v>24000-148635</v>
          </cell>
          <cell r="N106">
            <v>42375.034872685188</v>
          </cell>
          <cell r="O106" t="str">
            <v>SP</v>
          </cell>
          <cell r="P106" t="str">
            <v>DLR</v>
          </cell>
          <cell r="Q106">
            <v>5084357</v>
          </cell>
          <cell r="R106" t="str">
            <v>USA</v>
          </cell>
          <cell r="S106">
            <v>42370</v>
          </cell>
          <cell r="T106">
            <v>42436</v>
          </cell>
          <cell r="U106" t="str">
            <v>KNOXL-FUS</v>
          </cell>
          <cell r="V106" t="str">
            <v>10.061.032.127</v>
          </cell>
          <cell r="W106" t="str">
            <v xml:space="preserve">Damaged                             </v>
          </cell>
          <cell r="X106" t="str">
            <v>D</v>
          </cell>
          <cell r="Y106">
            <v>339.39</v>
          </cell>
          <cell r="Z106" t="str">
            <v>ITEMS WERE DAMAGED WHEN CUSTOMER RCVD IT</v>
          </cell>
          <cell r="AC106" t="str">
            <v>THOMASR-FUS</v>
          </cell>
          <cell r="AD106" t="str">
            <v>THOMPSONG-FUS</v>
          </cell>
          <cell r="AG106" t="str">
            <v>ULTRA DESIGN CENTER</v>
          </cell>
          <cell r="AH106">
            <v>810081</v>
          </cell>
          <cell r="AI106" t="str">
            <v>KFC</v>
          </cell>
          <cell r="AJ106">
            <v>5084357</v>
          </cell>
        </row>
        <row r="107">
          <cell r="A107">
            <v>359008</v>
          </cell>
          <cell r="B107">
            <v>42374.916875000003</v>
          </cell>
          <cell r="C107">
            <v>42313.625243055554</v>
          </cell>
          <cell r="D107">
            <v>9024307</v>
          </cell>
          <cell r="E107">
            <v>60047256</v>
          </cell>
          <cell r="F107">
            <v>30013450</v>
          </cell>
          <cell r="G107">
            <v>803.52</v>
          </cell>
          <cell r="H107">
            <v>803.52</v>
          </cell>
          <cell r="I107">
            <v>0</v>
          </cell>
          <cell r="J107">
            <v>0</v>
          </cell>
          <cell r="K107" t="str">
            <v>USD</v>
          </cell>
          <cell r="L107" t="str">
            <v>QUARTZ</v>
          </cell>
          <cell r="M107" t="str">
            <v>24000-148635</v>
          </cell>
          <cell r="N107">
            <v>42375.034872685188</v>
          </cell>
          <cell r="O107" t="str">
            <v>SP</v>
          </cell>
          <cell r="P107" t="str">
            <v>DLR</v>
          </cell>
          <cell r="Q107">
            <v>5084357</v>
          </cell>
          <cell r="R107" t="str">
            <v>USA</v>
          </cell>
          <cell r="S107">
            <v>42370</v>
          </cell>
          <cell r="T107">
            <v>42436</v>
          </cell>
          <cell r="U107" t="str">
            <v>KNOXL-FUS</v>
          </cell>
          <cell r="V107" t="str">
            <v>10.231.103.700</v>
          </cell>
          <cell r="W107" t="str">
            <v xml:space="preserve">Damaged                             </v>
          </cell>
          <cell r="X107" t="str">
            <v>D</v>
          </cell>
          <cell r="Y107">
            <v>464.13</v>
          </cell>
          <cell r="Z107" t="str">
            <v>ITEMS WERE DAMAGED WHEN CUSTOMER RCVD IT</v>
          </cell>
          <cell r="AC107" t="str">
            <v>THOMASR-FUS</v>
          </cell>
          <cell r="AD107" t="str">
            <v>THOMPSONG-FUS</v>
          </cell>
          <cell r="AG107" t="str">
            <v>ULTRA DESIGN CENTER</v>
          </cell>
          <cell r="AH107">
            <v>810081</v>
          </cell>
          <cell r="AI107" t="str">
            <v>KFC</v>
          </cell>
          <cell r="AJ107">
            <v>5084357</v>
          </cell>
        </row>
        <row r="108">
          <cell r="A108">
            <v>359009</v>
          </cell>
          <cell r="B108">
            <v>42374.916875000003</v>
          </cell>
          <cell r="C108">
            <v>42216.625092592592</v>
          </cell>
          <cell r="D108">
            <v>9014787</v>
          </cell>
          <cell r="E108">
            <v>60032753</v>
          </cell>
          <cell r="F108">
            <v>30013528</v>
          </cell>
          <cell r="G108">
            <v>196.43</v>
          </cell>
          <cell r="H108">
            <v>196.43</v>
          </cell>
          <cell r="I108">
            <v>0</v>
          </cell>
          <cell r="J108">
            <v>0</v>
          </cell>
          <cell r="K108" t="str">
            <v>USD</v>
          </cell>
          <cell r="L108" t="str">
            <v>FERGUSON</v>
          </cell>
          <cell r="M108" t="str">
            <v>24000-017965</v>
          </cell>
          <cell r="N108">
            <v>42375.034872685188</v>
          </cell>
          <cell r="O108" t="str">
            <v>SP</v>
          </cell>
          <cell r="P108" t="str">
            <v>KEY</v>
          </cell>
          <cell r="Q108">
            <v>5081680</v>
          </cell>
          <cell r="R108" t="str">
            <v>USA</v>
          </cell>
          <cell r="S108">
            <v>42370</v>
          </cell>
          <cell r="T108">
            <v>42436</v>
          </cell>
          <cell r="U108" t="str">
            <v>DAVISG-FUS</v>
          </cell>
          <cell r="V108" t="str">
            <v>SD-880</v>
          </cell>
          <cell r="W108" t="str">
            <v xml:space="preserve">Business Decision                   </v>
          </cell>
          <cell r="X108" t="str">
            <v>B</v>
          </cell>
          <cell r="Y108">
            <v>196.43</v>
          </cell>
          <cell r="Z108" t="str">
            <v>SD-880 1 EA   - BUYBACK - CUSTOMER WILL RETURN - NO RESTOCK     CAY    12/2</v>
          </cell>
          <cell r="AC108" t="str">
            <v>HASSENL-FUS</v>
          </cell>
          <cell r="AD108" t="str">
            <v>FUS-DB55</v>
          </cell>
          <cell r="AE108" t="str">
            <v>8</v>
          </cell>
          <cell r="AF108" t="str">
            <v xml:space="preserve">EDI 850                             </v>
          </cell>
          <cell r="AG108" t="str">
            <v>Ferguson</v>
          </cell>
          <cell r="AH108">
            <v>810083</v>
          </cell>
          <cell r="AI108" t="str">
            <v>LUX</v>
          </cell>
          <cell r="AJ108">
            <v>5081680</v>
          </cell>
        </row>
        <row r="109">
          <cell r="A109">
            <v>359010</v>
          </cell>
          <cell r="B109">
            <v>42374.916886574072</v>
          </cell>
          <cell r="C109">
            <v>42091.168356481481</v>
          </cell>
          <cell r="D109">
            <v>9002927</v>
          </cell>
          <cell r="E109">
            <v>60011687</v>
          </cell>
          <cell r="F109">
            <v>30013530</v>
          </cell>
          <cell r="G109">
            <v>378.68</v>
          </cell>
          <cell r="H109">
            <v>378.68</v>
          </cell>
          <cell r="I109">
            <v>0</v>
          </cell>
          <cell r="J109">
            <v>0</v>
          </cell>
          <cell r="K109" t="str">
            <v>USD</v>
          </cell>
          <cell r="L109" t="str">
            <v>FERGUSON</v>
          </cell>
          <cell r="M109" t="str">
            <v>24000-017965</v>
          </cell>
          <cell r="N109">
            <v>42375.034872685188</v>
          </cell>
          <cell r="O109" t="str">
            <v>SP</v>
          </cell>
          <cell r="P109" t="str">
            <v>KEY</v>
          </cell>
          <cell r="Q109">
            <v>5081680</v>
          </cell>
          <cell r="R109" t="str">
            <v>USA</v>
          </cell>
          <cell r="S109">
            <v>42370</v>
          </cell>
          <cell r="T109">
            <v>42436</v>
          </cell>
          <cell r="U109" t="str">
            <v>DAVISG-FUS</v>
          </cell>
          <cell r="V109" t="str">
            <v>FFPS780</v>
          </cell>
          <cell r="W109" t="str">
            <v xml:space="preserve">Business Decision                   </v>
          </cell>
          <cell r="X109" t="str">
            <v>B</v>
          </cell>
          <cell r="Y109">
            <v>378.68</v>
          </cell>
          <cell r="Z109" t="str">
            <v>FFPS780 1EA - BUY BACK - NO RESTOCK    CUSTOMER WILL RETURN   12/2   CAY</v>
          </cell>
          <cell r="AC109" t="str">
            <v>THOMASC-FUS</v>
          </cell>
          <cell r="AD109" t="str">
            <v>FUS-DB55</v>
          </cell>
          <cell r="AE109" t="str">
            <v>8</v>
          </cell>
          <cell r="AF109" t="str">
            <v xml:space="preserve">EDI 850                             </v>
          </cell>
          <cell r="AG109" t="str">
            <v>Ferguson</v>
          </cell>
          <cell r="AH109">
            <v>810084</v>
          </cell>
          <cell r="AI109" t="str">
            <v>LUX</v>
          </cell>
          <cell r="AJ109">
            <v>5081680</v>
          </cell>
        </row>
        <row r="110">
          <cell r="A110">
            <v>359011</v>
          </cell>
          <cell r="B110">
            <v>42374.916886574072</v>
          </cell>
          <cell r="C110">
            <v>42129.916909722226</v>
          </cell>
          <cell r="D110">
            <v>9006391</v>
          </cell>
          <cell r="E110">
            <v>60019948</v>
          </cell>
          <cell r="F110">
            <v>30013533</v>
          </cell>
          <cell r="G110">
            <v>506.25</v>
          </cell>
          <cell r="H110">
            <v>506.25</v>
          </cell>
          <cell r="I110">
            <v>0</v>
          </cell>
          <cell r="J110">
            <v>0</v>
          </cell>
          <cell r="K110" t="str">
            <v>USD</v>
          </cell>
          <cell r="L110" t="str">
            <v>FERGUSON</v>
          </cell>
          <cell r="M110" t="str">
            <v>24000-017965</v>
          </cell>
          <cell r="N110">
            <v>42375.034872685188</v>
          </cell>
          <cell r="O110" t="str">
            <v>SP</v>
          </cell>
          <cell r="P110" t="str">
            <v>KEY</v>
          </cell>
          <cell r="Q110">
            <v>5081680</v>
          </cell>
          <cell r="R110" t="str">
            <v>USA</v>
          </cell>
          <cell r="S110">
            <v>42370</v>
          </cell>
          <cell r="T110">
            <v>42436</v>
          </cell>
          <cell r="U110" t="str">
            <v>DAVISG-FUS</v>
          </cell>
          <cell r="V110" t="str">
            <v>FF2580</v>
          </cell>
          <cell r="W110" t="str">
            <v xml:space="preserve">Business Decision                   </v>
          </cell>
          <cell r="X110" t="str">
            <v>B</v>
          </cell>
          <cell r="Y110">
            <v>506.25</v>
          </cell>
          <cell r="Z110" t="str">
            <v>FF2580 - BUY BACK - NO RESTOCK  -  CUSTOMER WILL RETURN     CAY   12/2</v>
          </cell>
          <cell r="AC110" t="str">
            <v>BECKTONC-FUS</v>
          </cell>
          <cell r="AD110" t="str">
            <v>FUS-DB55</v>
          </cell>
          <cell r="AE110" t="str">
            <v>8</v>
          </cell>
          <cell r="AF110" t="str">
            <v xml:space="preserve">EDI 850                             </v>
          </cell>
          <cell r="AG110" t="str">
            <v>Ferguson</v>
          </cell>
          <cell r="AH110">
            <v>810095</v>
          </cell>
          <cell r="AI110" t="str">
            <v>LUX</v>
          </cell>
          <cell r="AJ110">
            <v>5081680</v>
          </cell>
        </row>
        <row r="111">
          <cell r="A111">
            <v>359012</v>
          </cell>
          <cell r="B111">
            <v>42374.916898148149</v>
          </cell>
          <cell r="C111">
            <v>42124.917662037034</v>
          </cell>
          <cell r="D111">
            <v>9006043</v>
          </cell>
          <cell r="E111">
            <v>60019619</v>
          </cell>
          <cell r="F111">
            <v>30013534</v>
          </cell>
          <cell r="G111">
            <v>75</v>
          </cell>
          <cell r="H111">
            <v>75</v>
          </cell>
          <cell r="I111">
            <v>0</v>
          </cell>
          <cell r="J111">
            <v>0</v>
          </cell>
          <cell r="K111" t="str">
            <v>USD</v>
          </cell>
          <cell r="L111" t="str">
            <v>FERGUSON</v>
          </cell>
          <cell r="M111" t="str">
            <v>24000-017965</v>
          </cell>
          <cell r="N111">
            <v>42375.034872685188</v>
          </cell>
          <cell r="O111" t="str">
            <v>SP</v>
          </cell>
          <cell r="P111" t="str">
            <v>KEY</v>
          </cell>
          <cell r="Q111">
            <v>5081680</v>
          </cell>
          <cell r="R111" t="str">
            <v>USA</v>
          </cell>
          <cell r="S111">
            <v>42370</v>
          </cell>
          <cell r="T111">
            <v>42436</v>
          </cell>
          <cell r="U111" t="str">
            <v>DAVISG-FUS</v>
          </cell>
          <cell r="V111" t="str">
            <v>BASKET.STRAINER</v>
          </cell>
          <cell r="W111" t="str">
            <v xml:space="preserve">Business Decision                   </v>
          </cell>
          <cell r="X111" t="str">
            <v>B</v>
          </cell>
          <cell r="Y111">
            <v>75</v>
          </cell>
          <cell r="Z111" t="str">
            <v>BASKET.STRAINER 5EA    - BUYBACK - NO RESTOCK - CUSTOMER WILL RETURN   12/2  CAY</v>
          </cell>
          <cell r="AC111" t="str">
            <v>THOMASR-FUS</v>
          </cell>
          <cell r="AD111" t="str">
            <v>COULSONC-FUS</v>
          </cell>
          <cell r="AG111" t="str">
            <v>Ferguson</v>
          </cell>
          <cell r="AH111">
            <v>810098</v>
          </cell>
          <cell r="AI111" t="str">
            <v>RTL</v>
          </cell>
          <cell r="AJ111">
            <v>5081680</v>
          </cell>
        </row>
        <row r="112">
          <cell r="A112">
            <v>359013</v>
          </cell>
          <cell r="B112">
            <v>42374.916898148149</v>
          </cell>
          <cell r="C112">
            <v>42361.312569444446</v>
          </cell>
          <cell r="D112">
            <v>9029312</v>
          </cell>
          <cell r="E112">
            <v>60054379</v>
          </cell>
          <cell r="G112">
            <v>457.66</v>
          </cell>
          <cell r="H112">
            <v>457.66</v>
          </cell>
          <cell r="I112">
            <v>0</v>
          </cell>
          <cell r="J112">
            <v>0</v>
          </cell>
          <cell r="K112" t="str">
            <v>USD</v>
          </cell>
          <cell r="L112" t="str">
            <v>FERGUSON</v>
          </cell>
          <cell r="M112" t="str">
            <v>24000-017965</v>
          </cell>
          <cell r="N112">
            <v>42375.034872685188</v>
          </cell>
          <cell r="O112" t="str">
            <v>SP</v>
          </cell>
          <cell r="P112" t="str">
            <v>KEY</v>
          </cell>
          <cell r="Q112">
            <v>5081678</v>
          </cell>
          <cell r="R112" t="str">
            <v>USA</v>
          </cell>
          <cell r="S112">
            <v>42370</v>
          </cell>
          <cell r="T112">
            <v>42436</v>
          </cell>
          <cell r="U112" t="str">
            <v>COULSONC-FUS</v>
          </cell>
          <cell r="V112" t="str">
            <v>LB9280</v>
          </cell>
          <cell r="W112" t="str">
            <v xml:space="preserve">Shortage                            </v>
          </cell>
          <cell r="X112" t="str">
            <v>H</v>
          </cell>
          <cell r="Y112">
            <v>457.66</v>
          </cell>
          <cell r="Z112" t="str">
            <v xml:space="preserve">lb9280 - 2ea short shipped    Cay     1/5  </v>
          </cell>
          <cell r="AC112" t="str">
            <v>BECKTONC-FUS</v>
          </cell>
          <cell r="AD112" t="str">
            <v>FUS-DB55</v>
          </cell>
          <cell r="AE112" t="str">
            <v>8</v>
          </cell>
          <cell r="AF112" t="str">
            <v xml:space="preserve">EDI 850                             </v>
          </cell>
          <cell r="AG112" t="str">
            <v>Ferguson</v>
          </cell>
          <cell r="AH112">
            <v>810080</v>
          </cell>
          <cell r="AI112" t="str">
            <v>LUX</v>
          </cell>
          <cell r="AJ112">
            <v>5081678</v>
          </cell>
        </row>
        <row r="113">
          <cell r="A113">
            <v>359014</v>
          </cell>
          <cell r="B113">
            <v>42374.916898148149</v>
          </cell>
          <cell r="G113">
            <v>46.03</v>
          </cell>
          <cell r="H113">
            <v>46.03</v>
          </cell>
          <cell r="I113">
            <v>0</v>
          </cell>
          <cell r="J113">
            <v>0</v>
          </cell>
          <cell r="K113" t="str">
            <v>USD</v>
          </cell>
          <cell r="L113" t="str">
            <v>LOWES</v>
          </cell>
          <cell r="M113" t="str">
            <v>24000-023746</v>
          </cell>
          <cell r="N113">
            <v>42375.034872685188</v>
          </cell>
          <cell r="O113" t="str">
            <v>SP</v>
          </cell>
          <cell r="P113" t="str">
            <v>KEY</v>
          </cell>
          <cell r="Q113">
            <v>5082453</v>
          </cell>
          <cell r="R113" t="str">
            <v>USA</v>
          </cell>
          <cell r="S113">
            <v>42370</v>
          </cell>
          <cell r="T113">
            <v>42436</v>
          </cell>
          <cell r="U113" t="str">
            <v>MELTONM-FUS</v>
          </cell>
          <cell r="V113" t="str">
            <v>SSK854NB</v>
          </cell>
          <cell r="W113" t="str">
            <v xml:space="preserve">Damaged                             </v>
          </cell>
          <cell r="X113" t="str">
            <v>D</v>
          </cell>
          <cell r="Y113">
            <v>46.03</v>
          </cell>
          <cell r="AG113" t="str">
            <v>Lowes</v>
          </cell>
          <cell r="AH113">
            <v>810099</v>
          </cell>
          <cell r="AJ113">
            <v>5082453</v>
          </cell>
        </row>
        <row r="114">
          <cell r="A114">
            <v>359015</v>
          </cell>
          <cell r="B114">
            <v>42374.916898148149</v>
          </cell>
          <cell r="G114">
            <v>132.71</v>
          </cell>
          <cell r="H114">
            <v>132.71</v>
          </cell>
          <cell r="I114">
            <v>0</v>
          </cell>
          <cell r="J114">
            <v>0</v>
          </cell>
          <cell r="K114" t="str">
            <v>USD</v>
          </cell>
          <cell r="L114" t="str">
            <v>LOWES</v>
          </cell>
          <cell r="M114" t="str">
            <v>24000-023746</v>
          </cell>
          <cell r="N114">
            <v>42375.034884259258</v>
          </cell>
          <cell r="O114" t="str">
            <v>SP</v>
          </cell>
          <cell r="P114" t="str">
            <v>KEY</v>
          </cell>
          <cell r="Q114">
            <v>5082163</v>
          </cell>
          <cell r="R114" t="str">
            <v>USA</v>
          </cell>
          <cell r="S114">
            <v>42370</v>
          </cell>
          <cell r="T114">
            <v>42436</v>
          </cell>
          <cell r="U114" t="str">
            <v>RUSSAWR-FUS</v>
          </cell>
          <cell r="V114" t="str">
            <v>EDDB33229-1</v>
          </cell>
          <cell r="W114" t="str">
            <v xml:space="preserve">Damaged                             </v>
          </cell>
          <cell r="X114" t="str">
            <v>D</v>
          </cell>
          <cell r="Y114">
            <v>132.71</v>
          </cell>
          <cell r="Z114" t="str">
            <v xml:space="preserve">STOCK </v>
          </cell>
          <cell r="AG114" t="str">
            <v>Lowes</v>
          </cell>
          <cell r="AH114">
            <v>810088</v>
          </cell>
          <cell r="AJ114">
            <v>5082163</v>
          </cell>
        </row>
        <row r="115">
          <cell r="A115">
            <v>359016</v>
          </cell>
          <cell r="B115">
            <v>42374.916909722226</v>
          </cell>
          <cell r="G115">
            <v>122.69</v>
          </cell>
          <cell r="H115">
            <v>122.69</v>
          </cell>
          <cell r="I115">
            <v>0</v>
          </cell>
          <cell r="J115">
            <v>0</v>
          </cell>
          <cell r="K115" t="str">
            <v>USD</v>
          </cell>
          <cell r="L115" t="str">
            <v>LOWES</v>
          </cell>
          <cell r="M115" t="str">
            <v>24000-023746</v>
          </cell>
          <cell r="N115">
            <v>42375.034884259258</v>
          </cell>
          <cell r="O115" t="str">
            <v>SP</v>
          </cell>
          <cell r="P115" t="str">
            <v>KEY</v>
          </cell>
          <cell r="Q115">
            <v>5082020</v>
          </cell>
          <cell r="R115" t="str">
            <v>USA</v>
          </cell>
          <cell r="S115">
            <v>42370</v>
          </cell>
          <cell r="T115">
            <v>42436</v>
          </cell>
          <cell r="U115" t="str">
            <v>MELTONM-FUS</v>
          </cell>
          <cell r="V115" t="str">
            <v>EDOX33229-1</v>
          </cell>
          <cell r="W115" t="str">
            <v xml:space="preserve">Damaged                             </v>
          </cell>
          <cell r="X115" t="str">
            <v>D</v>
          </cell>
          <cell r="Y115">
            <v>122.69</v>
          </cell>
          <cell r="AG115" t="str">
            <v>Lowes</v>
          </cell>
          <cell r="AH115">
            <v>810072</v>
          </cell>
          <cell r="AJ115">
            <v>5082020</v>
          </cell>
        </row>
        <row r="116">
          <cell r="A116">
            <v>359017</v>
          </cell>
          <cell r="B116">
            <v>42374.916909722226</v>
          </cell>
          <cell r="G116">
            <v>95.46</v>
          </cell>
          <cell r="H116">
            <v>95.46</v>
          </cell>
          <cell r="I116">
            <v>0</v>
          </cell>
          <cell r="J116">
            <v>0</v>
          </cell>
          <cell r="K116" t="str">
            <v>USD</v>
          </cell>
          <cell r="L116" t="str">
            <v>LOWES</v>
          </cell>
          <cell r="M116" t="str">
            <v>24000-023746</v>
          </cell>
          <cell r="N116">
            <v>42375.034884259258</v>
          </cell>
          <cell r="O116" t="str">
            <v>SP</v>
          </cell>
          <cell r="P116" t="str">
            <v>KEY</v>
          </cell>
          <cell r="Q116">
            <v>5082243</v>
          </cell>
          <cell r="R116" t="str">
            <v>USA</v>
          </cell>
          <cell r="S116">
            <v>42370</v>
          </cell>
          <cell r="T116">
            <v>42436</v>
          </cell>
          <cell r="U116" t="str">
            <v>MELTONM-FUS</v>
          </cell>
          <cell r="V116" t="str">
            <v>EVDCG904-18</v>
          </cell>
          <cell r="W116" t="str">
            <v xml:space="preserve">Damaged                             </v>
          </cell>
          <cell r="X116" t="str">
            <v>D</v>
          </cell>
          <cell r="Y116">
            <v>95.46</v>
          </cell>
          <cell r="AG116" t="str">
            <v>Lowes</v>
          </cell>
          <cell r="AH116">
            <v>810077</v>
          </cell>
          <cell r="AJ116">
            <v>5082243</v>
          </cell>
        </row>
        <row r="117">
          <cell r="A117">
            <v>359018</v>
          </cell>
          <cell r="B117">
            <v>42374.916909722226</v>
          </cell>
          <cell r="C117">
            <v>42339.938148148147</v>
          </cell>
          <cell r="D117">
            <v>9026933</v>
          </cell>
          <cell r="E117">
            <v>60051255</v>
          </cell>
          <cell r="F117">
            <v>30013621</v>
          </cell>
          <cell r="G117">
            <v>18</v>
          </cell>
          <cell r="H117">
            <v>18</v>
          </cell>
          <cell r="I117">
            <v>0</v>
          </cell>
          <cell r="J117">
            <v>0</v>
          </cell>
          <cell r="K117" t="str">
            <v>USD</v>
          </cell>
          <cell r="L117" t="str">
            <v>CITRINE</v>
          </cell>
          <cell r="M117" t="str">
            <v>24000-000001</v>
          </cell>
          <cell r="N117">
            <v>42375.034884259258</v>
          </cell>
          <cell r="O117" t="str">
            <v>SP</v>
          </cell>
          <cell r="P117" t="str">
            <v>FUS</v>
          </cell>
          <cell r="Q117">
            <v>100010378</v>
          </cell>
          <cell r="R117" t="str">
            <v>USA</v>
          </cell>
          <cell r="S117">
            <v>42370</v>
          </cell>
          <cell r="T117">
            <v>42436</v>
          </cell>
          <cell r="U117" t="str">
            <v>KNOXL-FUS</v>
          </cell>
          <cell r="V117" t="str">
            <v>F0803</v>
          </cell>
          <cell r="W117" t="str">
            <v xml:space="preserve">Customer Decision                   </v>
          </cell>
          <cell r="X117" t="str">
            <v>F</v>
          </cell>
          <cell r="Y117">
            <v>18</v>
          </cell>
          <cell r="Z117" t="str">
            <v xml:space="preserve">CUSTOMER ORDERED WRONG PART </v>
          </cell>
          <cell r="AC117" t="str">
            <v>THOMASR-FUS</v>
          </cell>
          <cell r="AD117" t="str">
            <v>SOTOJ-FUS</v>
          </cell>
          <cell r="AG117" t="str">
            <v>FKS Consumer Sales</v>
          </cell>
          <cell r="AH117">
            <v>810079</v>
          </cell>
          <cell r="AI117" t="str">
            <v>SP</v>
          </cell>
          <cell r="AJ117" t="str">
            <v>5999999</v>
          </cell>
        </row>
        <row r="118">
          <cell r="A118">
            <v>359019</v>
          </cell>
          <cell r="B118">
            <v>42374.916932870372</v>
          </cell>
          <cell r="C118">
            <v>42338.625636574077</v>
          </cell>
          <cell r="D118">
            <v>9026719</v>
          </cell>
          <cell r="E118">
            <v>60050977</v>
          </cell>
          <cell r="G118">
            <v>72</v>
          </cell>
          <cell r="H118">
            <v>72</v>
          </cell>
          <cell r="I118">
            <v>6.21</v>
          </cell>
          <cell r="J118">
            <v>6.21</v>
          </cell>
          <cell r="K118" t="str">
            <v>USD</v>
          </cell>
          <cell r="L118" t="str">
            <v>CITRINE</v>
          </cell>
          <cell r="M118" t="str">
            <v>24000-000001</v>
          </cell>
          <cell r="N118">
            <v>42375.034884259258</v>
          </cell>
          <cell r="O118" t="str">
            <v>SP</v>
          </cell>
          <cell r="P118" t="str">
            <v>FUS</v>
          </cell>
          <cell r="Q118">
            <v>100010323</v>
          </cell>
          <cell r="R118" t="str">
            <v>USA</v>
          </cell>
          <cell r="S118">
            <v>42370</v>
          </cell>
          <cell r="T118">
            <v>42436</v>
          </cell>
          <cell r="U118" t="str">
            <v>RUSSAWR-FUS</v>
          </cell>
          <cell r="V118" t="str">
            <v>FR9146</v>
          </cell>
          <cell r="W118" t="str">
            <v xml:space="preserve">Business Decision                   </v>
          </cell>
          <cell r="X118" t="str">
            <v>B</v>
          </cell>
          <cell r="Y118">
            <v>72</v>
          </cell>
          <cell r="Z118" t="str">
            <v xml:space="preserve">CUSTOMER HAS A COPY OF POP. PLEASE SEE ATTACHMENT </v>
          </cell>
          <cell r="AC118" t="str">
            <v>THOMASR-FUS</v>
          </cell>
          <cell r="AD118" t="str">
            <v>RUSSAWR-FUS</v>
          </cell>
          <cell r="AG118" t="str">
            <v>FKS Consumer Sales</v>
          </cell>
          <cell r="AH118">
            <v>810064</v>
          </cell>
          <cell r="AI118" t="str">
            <v>SP</v>
          </cell>
          <cell r="AJ118" t="str">
            <v>5999999</v>
          </cell>
        </row>
        <row r="119">
          <cell r="A119">
            <v>359020</v>
          </cell>
          <cell r="B119">
            <v>42374.916944444441</v>
          </cell>
          <cell r="G119">
            <v>122.69</v>
          </cell>
          <cell r="H119">
            <v>122.69</v>
          </cell>
          <cell r="I119">
            <v>0</v>
          </cell>
          <cell r="J119">
            <v>0</v>
          </cell>
          <cell r="K119" t="str">
            <v>USD</v>
          </cell>
          <cell r="L119" t="str">
            <v>LOWES</v>
          </cell>
          <cell r="M119" t="str">
            <v>24000-023746</v>
          </cell>
          <cell r="N119">
            <v>42375.034884259258</v>
          </cell>
          <cell r="O119" t="str">
            <v>SP</v>
          </cell>
          <cell r="P119" t="str">
            <v>KEY</v>
          </cell>
          <cell r="Q119">
            <v>5082466</v>
          </cell>
          <cell r="R119" t="str">
            <v>USA</v>
          </cell>
          <cell r="S119">
            <v>42370</v>
          </cell>
          <cell r="T119">
            <v>42436</v>
          </cell>
          <cell r="U119" t="str">
            <v>RUSSAWR-FUS</v>
          </cell>
          <cell r="V119" t="str">
            <v>EDOX33229-1</v>
          </cell>
          <cell r="W119" t="str">
            <v xml:space="preserve">Damaged                             </v>
          </cell>
          <cell r="X119" t="str">
            <v>D</v>
          </cell>
          <cell r="Y119">
            <v>122.69</v>
          </cell>
          <cell r="Z119" t="str">
            <v xml:space="preserve">STOCK </v>
          </cell>
          <cell r="AG119" t="str">
            <v>Lowes</v>
          </cell>
          <cell r="AH119">
            <v>810062</v>
          </cell>
          <cell r="AJ119">
            <v>5082466</v>
          </cell>
        </row>
        <row r="120">
          <cell r="A120">
            <v>359021</v>
          </cell>
          <cell r="B120">
            <v>42374.916944444441</v>
          </cell>
          <cell r="G120">
            <v>135.69999999999999</v>
          </cell>
          <cell r="H120">
            <v>135.69999999999999</v>
          </cell>
          <cell r="I120">
            <v>0</v>
          </cell>
          <cell r="J120">
            <v>0</v>
          </cell>
          <cell r="K120" t="str">
            <v>USD</v>
          </cell>
          <cell r="L120" t="str">
            <v>LOWES</v>
          </cell>
          <cell r="M120" t="str">
            <v>24000-023746</v>
          </cell>
          <cell r="N120">
            <v>42375.034884259258</v>
          </cell>
          <cell r="O120" t="str">
            <v>SP</v>
          </cell>
          <cell r="P120" t="str">
            <v>KEY</v>
          </cell>
          <cell r="Q120">
            <v>5082039</v>
          </cell>
          <cell r="R120" t="str">
            <v>USA</v>
          </cell>
          <cell r="S120">
            <v>42370</v>
          </cell>
          <cell r="T120">
            <v>42436</v>
          </cell>
          <cell r="U120" t="str">
            <v>MELTONM-FUS</v>
          </cell>
          <cell r="V120" t="str">
            <v>SGR3322-1</v>
          </cell>
          <cell r="W120" t="str">
            <v xml:space="preserve">Damaged                             </v>
          </cell>
          <cell r="X120" t="str">
            <v>D</v>
          </cell>
          <cell r="Y120">
            <v>135.69999999999999</v>
          </cell>
          <cell r="AG120" t="str">
            <v>Lowes</v>
          </cell>
          <cell r="AH120">
            <v>810060</v>
          </cell>
          <cell r="AJ120">
            <v>5082039</v>
          </cell>
        </row>
        <row r="121">
          <cell r="A121">
            <v>359022</v>
          </cell>
          <cell r="B121">
            <v>42374.916944444441</v>
          </cell>
          <cell r="G121">
            <v>118</v>
          </cell>
          <cell r="H121">
            <v>118</v>
          </cell>
          <cell r="I121">
            <v>0</v>
          </cell>
          <cell r="J121">
            <v>0</v>
          </cell>
          <cell r="K121" t="str">
            <v>USD</v>
          </cell>
          <cell r="L121" t="str">
            <v>LOWES</v>
          </cell>
          <cell r="M121" t="str">
            <v>24000-023746</v>
          </cell>
          <cell r="N121">
            <v>42375.034884259258</v>
          </cell>
          <cell r="O121" t="str">
            <v>SP</v>
          </cell>
          <cell r="P121" t="str">
            <v>KEY</v>
          </cell>
          <cell r="Q121">
            <v>5083456</v>
          </cell>
          <cell r="R121" t="str">
            <v>USA</v>
          </cell>
          <cell r="S121">
            <v>42370</v>
          </cell>
          <cell r="T121">
            <v>42436</v>
          </cell>
          <cell r="U121" t="str">
            <v>MELTONM-FUS</v>
          </cell>
          <cell r="V121" t="str">
            <v>FPO3322-1</v>
          </cell>
          <cell r="W121" t="str">
            <v xml:space="preserve">Damaged                             </v>
          </cell>
          <cell r="X121" t="str">
            <v>D</v>
          </cell>
          <cell r="Y121">
            <v>118</v>
          </cell>
          <cell r="AG121" t="str">
            <v>Lowes</v>
          </cell>
          <cell r="AH121">
            <v>810074</v>
          </cell>
          <cell r="AJ121">
            <v>5083456</v>
          </cell>
        </row>
        <row r="122">
          <cell r="A122">
            <v>359023</v>
          </cell>
          <cell r="B122">
            <v>42374.916956018518</v>
          </cell>
          <cell r="G122">
            <v>122.69</v>
          </cell>
          <cell r="H122">
            <v>122.69</v>
          </cell>
          <cell r="I122">
            <v>0</v>
          </cell>
          <cell r="J122">
            <v>0</v>
          </cell>
          <cell r="K122" t="str">
            <v>USD</v>
          </cell>
          <cell r="L122" t="str">
            <v>LOWES</v>
          </cell>
          <cell r="M122" t="str">
            <v>24000-023746</v>
          </cell>
          <cell r="N122">
            <v>42375.034895833334</v>
          </cell>
          <cell r="O122" t="str">
            <v>SP</v>
          </cell>
          <cell r="P122" t="str">
            <v>KEY</v>
          </cell>
          <cell r="Q122">
            <v>5083573</v>
          </cell>
          <cell r="R122" t="str">
            <v>USA</v>
          </cell>
          <cell r="S122">
            <v>42370</v>
          </cell>
          <cell r="T122">
            <v>42436</v>
          </cell>
          <cell r="U122" t="str">
            <v>RUSSAWR-FUS</v>
          </cell>
          <cell r="V122" t="str">
            <v>EDOX33229-1</v>
          </cell>
          <cell r="W122" t="str">
            <v xml:space="preserve">Damaged                             </v>
          </cell>
          <cell r="X122" t="str">
            <v>D</v>
          </cell>
          <cell r="Y122">
            <v>122.69</v>
          </cell>
          <cell r="Z122" t="str">
            <v>STOCK</v>
          </cell>
          <cell r="AG122" t="str">
            <v>Lowes</v>
          </cell>
          <cell r="AH122">
            <v>810068</v>
          </cell>
          <cell r="AJ122">
            <v>5083573</v>
          </cell>
        </row>
        <row r="123">
          <cell r="A123">
            <v>359024</v>
          </cell>
          <cell r="B123">
            <v>42374.916956018518</v>
          </cell>
          <cell r="G123">
            <v>56.63</v>
          </cell>
          <cell r="H123">
            <v>56.63</v>
          </cell>
          <cell r="I123">
            <v>0</v>
          </cell>
          <cell r="J123">
            <v>0</v>
          </cell>
          <cell r="K123" t="str">
            <v>USD</v>
          </cell>
          <cell r="L123" t="str">
            <v>LOWES</v>
          </cell>
          <cell r="M123" t="str">
            <v>24000-023746</v>
          </cell>
          <cell r="N123">
            <v>42375.034895833334</v>
          </cell>
          <cell r="O123" t="str">
            <v>SP</v>
          </cell>
          <cell r="P123" t="str">
            <v>KEY</v>
          </cell>
          <cell r="Q123">
            <v>5082992</v>
          </cell>
          <cell r="R123" t="str">
            <v>USA</v>
          </cell>
          <cell r="S123">
            <v>42370</v>
          </cell>
          <cell r="T123">
            <v>42436</v>
          </cell>
          <cell r="U123" t="str">
            <v>MELTONM-FUS</v>
          </cell>
          <cell r="V123" t="str">
            <v>SL103BX</v>
          </cell>
          <cell r="W123" t="str">
            <v xml:space="preserve">Damaged                             </v>
          </cell>
          <cell r="X123" t="str">
            <v>D</v>
          </cell>
          <cell r="Y123">
            <v>56.63</v>
          </cell>
          <cell r="AG123" t="str">
            <v>Lowes</v>
          </cell>
          <cell r="AH123">
            <v>810063</v>
          </cell>
          <cell r="AJ123">
            <v>5082992</v>
          </cell>
        </row>
        <row r="124">
          <cell r="A124">
            <v>359025</v>
          </cell>
          <cell r="B124">
            <v>42374.916956018518</v>
          </cell>
          <cell r="G124">
            <v>212</v>
          </cell>
          <cell r="H124">
            <v>212</v>
          </cell>
          <cell r="I124">
            <v>0</v>
          </cell>
          <cell r="J124">
            <v>0</v>
          </cell>
          <cell r="K124" t="str">
            <v>USD</v>
          </cell>
          <cell r="L124" t="str">
            <v>LOWES</v>
          </cell>
          <cell r="M124" t="str">
            <v>24000-023746</v>
          </cell>
          <cell r="N124">
            <v>42375.034895833334</v>
          </cell>
          <cell r="O124" t="str">
            <v>SP</v>
          </cell>
          <cell r="P124" t="str">
            <v>KEY</v>
          </cell>
          <cell r="Q124">
            <v>5083044</v>
          </cell>
          <cell r="R124" t="str">
            <v>USA</v>
          </cell>
          <cell r="S124">
            <v>42370</v>
          </cell>
          <cell r="T124">
            <v>42436</v>
          </cell>
          <cell r="U124" t="str">
            <v>CHAMARATHM-FUS</v>
          </cell>
          <cell r="V124" t="str">
            <v>FPC3322-1</v>
          </cell>
          <cell r="W124" t="str">
            <v xml:space="preserve">Damaged                             </v>
          </cell>
          <cell r="X124" t="str">
            <v>D</v>
          </cell>
          <cell r="Y124">
            <v>212</v>
          </cell>
          <cell r="AG124" t="str">
            <v>Lowes</v>
          </cell>
          <cell r="AH124">
            <v>810075</v>
          </cell>
          <cell r="AJ124">
            <v>5083044</v>
          </cell>
        </row>
        <row r="125">
          <cell r="A125">
            <v>359026</v>
          </cell>
          <cell r="B125">
            <v>42374.916956018518</v>
          </cell>
          <cell r="G125">
            <v>202.75</v>
          </cell>
          <cell r="H125">
            <v>202.75</v>
          </cell>
          <cell r="I125">
            <v>0</v>
          </cell>
          <cell r="J125">
            <v>0</v>
          </cell>
          <cell r="K125" t="str">
            <v>USD</v>
          </cell>
          <cell r="L125" t="str">
            <v>LOWES</v>
          </cell>
          <cell r="M125" t="str">
            <v>24000-023746</v>
          </cell>
          <cell r="N125">
            <v>42375.034895833334</v>
          </cell>
          <cell r="O125" t="str">
            <v>SP</v>
          </cell>
          <cell r="P125" t="str">
            <v>KEY</v>
          </cell>
          <cell r="Q125">
            <v>5083666</v>
          </cell>
          <cell r="R125" t="str">
            <v>USA</v>
          </cell>
          <cell r="S125">
            <v>42370</v>
          </cell>
          <cell r="T125">
            <v>42436</v>
          </cell>
          <cell r="U125" t="str">
            <v>MELTONM-FUS</v>
          </cell>
          <cell r="V125" t="str">
            <v>OSK954-18BX</v>
          </cell>
          <cell r="W125" t="str">
            <v xml:space="preserve">Damaged                             </v>
          </cell>
          <cell r="X125" t="str">
            <v>D</v>
          </cell>
          <cell r="Y125">
            <v>202.75</v>
          </cell>
          <cell r="AG125" t="str">
            <v>Lowes</v>
          </cell>
          <cell r="AH125">
            <v>810070</v>
          </cell>
          <cell r="AJ125">
            <v>5083666</v>
          </cell>
        </row>
        <row r="126">
          <cell r="A126">
            <v>359027</v>
          </cell>
          <cell r="B126">
            <v>42374.916967592595</v>
          </cell>
          <cell r="G126">
            <v>95.46</v>
          </cell>
          <cell r="H126">
            <v>95.46</v>
          </cell>
          <cell r="I126">
            <v>0</v>
          </cell>
          <cell r="J126">
            <v>0</v>
          </cell>
          <cell r="K126" t="str">
            <v>USD</v>
          </cell>
          <cell r="L126" t="str">
            <v>LOWES</v>
          </cell>
          <cell r="M126" t="str">
            <v>24000-023746</v>
          </cell>
          <cell r="N126">
            <v>42375.034895833334</v>
          </cell>
          <cell r="O126" t="str">
            <v>SP</v>
          </cell>
          <cell r="P126" t="str">
            <v>KEY</v>
          </cell>
          <cell r="Q126">
            <v>5082846</v>
          </cell>
          <cell r="R126" t="str">
            <v>USA</v>
          </cell>
          <cell r="S126">
            <v>42370</v>
          </cell>
          <cell r="T126">
            <v>42436</v>
          </cell>
          <cell r="U126" t="str">
            <v>RUSSAWR-FUS</v>
          </cell>
          <cell r="V126" t="str">
            <v>FFG802NKIT</v>
          </cell>
          <cell r="W126" t="str">
            <v xml:space="preserve">Damaged                             </v>
          </cell>
          <cell r="X126" t="str">
            <v>D</v>
          </cell>
          <cell r="Y126">
            <v>95.46</v>
          </cell>
          <cell r="Z126" t="str">
            <v xml:space="preserve">STOCK </v>
          </cell>
          <cell r="AG126" t="str">
            <v>Lowes</v>
          </cell>
          <cell r="AH126">
            <v>810073</v>
          </cell>
          <cell r="AJ126">
            <v>5082846</v>
          </cell>
        </row>
        <row r="127">
          <cell r="A127">
            <v>359028</v>
          </cell>
          <cell r="B127">
            <v>42374.916967592595</v>
          </cell>
          <cell r="C127">
            <v>42172.625972222224</v>
          </cell>
          <cell r="D127">
            <v>9010354</v>
          </cell>
          <cell r="E127">
            <v>60026403</v>
          </cell>
          <cell r="F127">
            <v>30013610</v>
          </cell>
          <cell r="G127">
            <v>78</v>
          </cell>
          <cell r="H127">
            <v>78</v>
          </cell>
          <cell r="I127">
            <v>5.46</v>
          </cell>
          <cell r="J127">
            <v>5.46</v>
          </cell>
          <cell r="K127" t="str">
            <v>USD</v>
          </cell>
          <cell r="L127" t="str">
            <v>CITRINE</v>
          </cell>
          <cell r="M127" t="str">
            <v>24000-000001</v>
          </cell>
          <cell r="N127">
            <v>42375.034895833334</v>
          </cell>
          <cell r="O127" t="str">
            <v>SP</v>
          </cell>
          <cell r="P127" t="str">
            <v>FUS</v>
          </cell>
          <cell r="Q127">
            <v>100003071</v>
          </cell>
          <cell r="R127" t="str">
            <v>USA</v>
          </cell>
          <cell r="S127">
            <v>42370</v>
          </cell>
          <cell r="T127">
            <v>42436</v>
          </cell>
          <cell r="U127" t="str">
            <v>KNOXL-FUS</v>
          </cell>
          <cell r="V127" t="str">
            <v>4089C</v>
          </cell>
          <cell r="W127" t="str">
            <v>Wrong Part</v>
          </cell>
          <cell r="X127" t="str">
            <v>0</v>
          </cell>
          <cell r="Y127">
            <v>78</v>
          </cell>
          <cell r="Z127" t="str">
            <v>CUSTOMER ORDERED WRONG PART - ADV RETURN IS ONLY VALID 30 DAYS AFTER PURCHASE, HOWEVER WILL CREDIT AS A ONE TIME COURTESY.</v>
          </cell>
          <cell r="AC127" t="str">
            <v>MARSHD-FUS</v>
          </cell>
          <cell r="AD127" t="str">
            <v>CHAMARATHM-FUS</v>
          </cell>
          <cell r="AG127" t="str">
            <v>FKS Consumer Sales</v>
          </cell>
          <cell r="AH127">
            <v>810092</v>
          </cell>
          <cell r="AI127" t="str">
            <v>SP</v>
          </cell>
          <cell r="AJ127" t="str">
            <v>5999999</v>
          </cell>
        </row>
        <row r="128">
          <cell r="A128">
            <v>359029</v>
          </cell>
          <cell r="B128">
            <v>42375.916805555556</v>
          </cell>
          <cell r="G128">
            <v>100</v>
          </cell>
          <cell r="H128">
            <v>100</v>
          </cell>
          <cell r="I128">
            <v>0</v>
          </cell>
          <cell r="J128">
            <v>0</v>
          </cell>
          <cell r="K128" t="str">
            <v>USD</v>
          </cell>
          <cell r="L128" t="str">
            <v>LOWES</v>
          </cell>
          <cell r="M128" t="str">
            <v>24000-023746</v>
          </cell>
          <cell r="N128">
            <v>42376.034826388888</v>
          </cell>
          <cell r="O128" t="str">
            <v>SP</v>
          </cell>
          <cell r="P128" t="str">
            <v>KEY</v>
          </cell>
          <cell r="Q128">
            <v>5083037</v>
          </cell>
          <cell r="R128" t="str">
            <v>USA</v>
          </cell>
          <cell r="S128">
            <v>42370</v>
          </cell>
          <cell r="T128">
            <v>42436</v>
          </cell>
          <cell r="U128" t="str">
            <v>THOMPSONG-FUS</v>
          </cell>
          <cell r="V128" t="str">
            <v>FDS604NKIT</v>
          </cell>
          <cell r="W128" t="str">
            <v>Wrong Part</v>
          </cell>
          <cell r="X128" t="str">
            <v>0</v>
          </cell>
          <cell r="Y128">
            <v>100</v>
          </cell>
          <cell r="Z128" t="str">
            <v>FD-WRONG ITEM IN CORRECT BOX</v>
          </cell>
          <cell r="AG128" t="str">
            <v>Lowes</v>
          </cell>
          <cell r="AH128">
            <v>810166</v>
          </cell>
          <cell r="AJ128">
            <v>5083037</v>
          </cell>
        </row>
        <row r="129">
          <cell r="A129">
            <v>359030</v>
          </cell>
          <cell r="B129">
            <v>42375.916817129626</v>
          </cell>
          <cell r="G129">
            <v>61.7</v>
          </cell>
          <cell r="H129">
            <v>61.7</v>
          </cell>
          <cell r="I129">
            <v>0</v>
          </cell>
          <cell r="J129">
            <v>0</v>
          </cell>
          <cell r="K129" t="str">
            <v>USD</v>
          </cell>
          <cell r="L129" t="str">
            <v>LOWES</v>
          </cell>
          <cell r="M129" t="str">
            <v>24000-023746</v>
          </cell>
          <cell r="N129">
            <v>42376.034826388888</v>
          </cell>
          <cell r="O129" t="str">
            <v>SP</v>
          </cell>
          <cell r="P129" t="str">
            <v>KEY</v>
          </cell>
          <cell r="Q129">
            <v>5082934</v>
          </cell>
          <cell r="R129" t="str">
            <v>USA</v>
          </cell>
          <cell r="S129">
            <v>42370</v>
          </cell>
          <cell r="T129">
            <v>42436</v>
          </cell>
          <cell r="U129" t="str">
            <v>THOMPSONG-FUS</v>
          </cell>
          <cell r="V129" t="str">
            <v>FDS704NKIT</v>
          </cell>
          <cell r="W129" t="str">
            <v xml:space="preserve">Damaged                             </v>
          </cell>
          <cell r="X129" t="str">
            <v>D</v>
          </cell>
          <cell r="Y129">
            <v>61.7</v>
          </cell>
          <cell r="Z129" t="str">
            <v>FD-CUSTOMER STATES THAT FAUCET IN KIT WAS DEFECTIVE/LEAKED</v>
          </cell>
          <cell r="AG129" t="str">
            <v>Lowes</v>
          </cell>
          <cell r="AH129">
            <v>810157</v>
          </cell>
          <cell r="AJ129">
            <v>5082934</v>
          </cell>
        </row>
        <row r="130">
          <cell r="A130">
            <v>359031</v>
          </cell>
          <cell r="B130">
            <v>42375.916817129626</v>
          </cell>
          <cell r="G130">
            <v>132.71</v>
          </cell>
          <cell r="H130">
            <v>132.71</v>
          </cell>
          <cell r="I130">
            <v>0</v>
          </cell>
          <cell r="J130">
            <v>0</v>
          </cell>
          <cell r="K130" t="str">
            <v>USD</v>
          </cell>
          <cell r="L130" t="str">
            <v>LOWES</v>
          </cell>
          <cell r="M130" t="str">
            <v>24000-023746</v>
          </cell>
          <cell r="N130">
            <v>42376.034837962965</v>
          </cell>
          <cell r="O130" t="str">
            <v>SP</v>
          </cell>
          <cell r="P130" t="str">
            <v>KEY</v>
          </cell>
          <cell r="Q130">
            <v>5082470</v>
          </cell>
          <cell r="R130" t="str">
            <v>USA</v>
          </cell>
          <cell r="S130">
            <v>42370</v>
          </cell>
          <cell r="T130">
            <v>42436</v>
          </cell>
          <cell r="U130" t="str">
            <v>MELTONM-FUS</v>
          </cell>
          <cell r="V130" t="str">
            <v>EDDB33229-1</v>
          </cell>
          <cell r="W130" t="str">
            <v xml:space="preserve">Damaged                             </v>
          </cell>
          <cell r="X130" t="str">
            <v>D</v>
          </cell>
          <cell r="Y130">
            <v>132.71</v>
          </cell>
          <cell r="AG130" t="str">
            <v>Lowes</v>
          </cell>
          <cell r="AH130">
            <v>810110</v>
          </cell>
          <cell r="AJ130">
            <v>5082470</v>
          </cell>
        </row>
        <row r="131">
          <cell r="A131">
            <v>359032</v>
          </cell>
          <cell r="B131">
            <v>42375.916817129626</v>
          </cell>
          <cell r="G131">
            <v>56.63</v>
          </cell>
          <cell r="H131">
            <v>56.63</v>
          </cell>
          <cell r="I131">
            <v>0</v>
          </cell>
          <cell r="J131">
            <v>0</v>
          </cell>
          <cell r="K131" t="str">
            <v>USD</v>
          </cell>
          <cell r="L131" t="str">
            <v>LOWES</v>
          </cell>
          <cell r="M131" t="str">
            <v>24000-023746</v>
          </cell>
          <cell r="N131">
            <v>42376.034837962965</v>
          </cell>
          <cell r="O131" t="str">
            <v>SP</v>
          </cell>
          <cell r="P131" t="str">
            <v>KEY</v>
          </cell>
          <cell r="Q131">
            <v>5083320</v>
          </cell>
          <cell r="R131" t="str">
            <v>USA</v>
          </cell>
          <cell r="S131">
            <v>42370</v>
          </cell>
          <cell r="T131">
            <v>42436</v>
          </cell>
          <cell r="U131" t="str">
            <v>MELTONM-FUS</v>
          </cell>
          <cell r="V131" t="str">
            <v>SL103BX</v>
          </cell>
          <cell r="W131" t="str">
            <v xml:space="preserve">Damaged                             </v>
          </cell>
          <cell r="X131" t="str">
            <v>D</v>
          </cell>
          <cell r="Y131">
            <v>56.63</v>
          </cell>
          <cell r="AG131" t="str">
            <v>Lowes</v>
          </cell>
          <cell r="AH131">
            <v>810182</v>
          </cell>
          <cell r="AJ131">
            <v>5083320</v>
          </cell>
        </row>
        <row r="132">
          <cell r="A132">
            <v>359033</v>
          </cell>
          <cell r="B132">
            <v>42375.916817129626</v>
          </cell>
          <cell r="G132">
            <v>118</v>
          </cell>
          <cell r="H132">
            <v>118</v>
          </cell>
          <cell r="I132">
            <v>0</v>
          </cell>
          <cell r="J132">
            <v>0</v>
          </cell>
          <cell r="K132" t="str">
            <v>USD</v>
          </cell>
          <cell r="L132" t="str">
            <v>LOWES</v>
          </cell>
          <cell r="M132" t="str">
            <v>24000-023746</v>
          </cell>
          <cell r="N132">
            <v>42376.034837962965</v>
          </cell>
          <cell r="O132" t="str">
            <v>SP</v>
          </cell>
          <cell r="P132" t="str">
            <v>KEY</v>
          </cell>
          <cell r="Q132">
            <v>5083450</v>
          </cell>
          <cell r="R132" t="str">
            <v>USA</v>
          </cell>
          <cell r="S132">
            <v>42370</v>
          </cell>
          <cell r="T132">
            <v>42436</v>
          </cell>
          <cell r="U132" t="str">
            <v>LOYDL-FUS</v>
          </cell>
          <cell r="V132" t="str">
            <v>FPO3322-1</v>
          </cell>
          <cell r="W132" t="str">
            <v xml:space="preserve">Damaged                             </v>
          </cell>
          <cell r="X132" t="str">
            <v>D</v>
          </cell>
          <cell r="Y132">
            <v>118</v>
          </cell>
          <cell r="Z132" t="str">
            <v xml:space="preserve">CRACKED CORNER </v>
          </cell>
          <cell r="AG132" t="str">
            <v>Lowes</v>
          </cell>
          <cell r="AH132">
            <v>810187</v>
          </cell>
          <cell r="AJ132">
            <v>5083450</v>
          </cell>
        </row>
        <row r="133">
          <cell r="A133">
            <v>359034</v>
          </cell>
          <cell r="B133">
            <v>42375.916817129626</v>
          </cell>
          <cell r="C133">
            <v>42270.937685185185</v>
          </cell>
          <cell r="D133">
            <v>9019681</v>
          </cell>
          <cell r="E133">
            <v>60024170</v>
          </cell>
          <cell r="G133">
            <v>265</v>
          </cell>
          <cell r="H133">
            <v>265</v>
          </cell>
          <cell r="I133">
            <v>0</v>
          </cell>
          <cell r="J133">
            <v>0</v>
          </cell>
          <cell r="K133" t="str">
            <v>USD</v>
          </cell>
          <cell r="L133" t="str">
            <v>MENARDS</v>
          </cell>
          <cell r="M133" t="str">
            <v>24000-024499</v>
          </cell>
          <cell r="N133">
            <v>42376.034837962965</v>
          </cell>
          <cell r="O133" t="str">
            <v>SP</v>
          </cell>
          <cell r="P133" t="str">
            <v>KEY</v>
          </cell>
          <cell r="Q133">
            <v>5084121</v>
          </cell>
          <cell r="R133" t="str">
            <v>USA</v>
          </cell>
          <cell r="S133">
            <v>42370</v>
          </cell>
          <cell r="T133">
            <v>42436</v>
          </cell>
          <cell r="U133" t="str">
            <v>LOYDL-FUS</v>
          </cell>
          <cell r="V133" t="str">
            <v>FBFG904BX</v>
          </cell>
          <cell r="W133" t="str">
            <v xml:space="preserve">Invoice Another                     </v>
          </cell>
          <cell r="X133" t="str">
            <v>I</v>
          </cell>
          <cell r="Y133">
            <v>265</v>
          </cell>
          <cell r="Z133" t="str">
            <v xml:space="preserve">CUSTOMER CANCELLED </v>
          </cell>
          <cell r="AC133" t="str">
            <v>WALTERI-FUS</v>
          </cell>
          <cell r="AD133" t="str">
            <v>FUS-DB55</v>
          </cell>
          <cell r="AE133" t="str">
            <v>8</v>
          </cell>
          <cell r="AF133" t="str">
            <v xml:space="preserve">EDI 850                             </v>
          </cell>
          <cell r="AG133" t="str">
            <v>Menards</v>
          </cell>
          <cell r="AH133">
            <v>810201</v>
          </cell>
          <cell r="AI133" t="str">
            <v>RTL</v>
          </cell>
          <cell r="AJ133">
            <v>5084121</v>
          </cell>
        </row>
        <row r="134">
          <cell r="A134">
            <v>359035</v>
          </cell>
          <cell r="B134">
            <v>42375.916828703703</v>
          </cell>
          <cell r="C134">
            <v>42103.166817129626</v>
          </cell>
          <cell r="D134">
            <v>9003791</v>
          </cell>
          <cell r="E134">
            <v>60015952</v>
          </cell>
          <cell r="F134">
            <v>30013537</v>
          </cell>
          <cell r="G134">
            <v>202.5</v>
          </cell>
          <cell r="H134">
            <v>202.5</v>
          </cell>
          <cell r="I134">
            <v>0</v>
          </cell>
          <cell r="J134">
            <v>0</v>
          </cell>
          <cell r="K134" t="str">
            <v>USD</v>
          </cell>
          <cell r="L134" t="str">
            <v>FERGUSON</v>
          </cell>
          <cell r="M134" t="str">
            <v>24000-017965</v>
          </cell>
          <cell r="N134">
            <v>42376.034837962965</v>
          </cell>
          <cell r="O134" t="str">
            <v>SP</v>
          </cell>
          <cell r="P134" t="str">
            <v>KEY</v>
          </cell>
          <cell r="Q134">
            <v>5081528</v>
          </cell>
          <cell r="R134" t="str">
            <v>USA</v>
          </cell>
          <cell r="S134">
            <v>42370</v>
          </cell>
          <cell r="T134">
            <v>42436</v>
          </cell>
          <cell r="U134" t="str">
            <v>DAVISG-FUS</v>
          </cell>
          <cell r="V134" t="str">
            <v>FCT-SGL-HANDLE</v>
          </cell>
          <cell r="W134" t="str">
            <v xml:space="preserve">Business Decision                   </v>
          </cell>
          <cell r="X134" t="str">
            <v>B</v>
          </cell>
          <cell r="Y134">
            <v>202.5</v>
          </cell>
          <cell r="Z134" t="str">
            <v>FCTSGLHANDLE - 5EA   -   BUY BACK - CUSTOMER WILL RETURN   -   NO RESTOCK    CAY   12/2</v>
          </cell>
          <cell r="AC134" t="str">
            <v>CLINTONT-FUS</v>
          </cell>
          <cell r="AD134" t="str">
            <v>FUS-DB55</v>
          </cell>
          <cell r="AE134" t="str">
            <v>8</v>
          </cell>
          <cell r="AF134" t="str">
            <v xml:space="preserve">EDI 850                             </v>
          </cell>
          <cell r="AG134" t="str">
            <v>Ferguson</v>
          </cell>
          <cell r="AH134">
            <v>810101</v>
          </cell>
          <cell r="AI134" t="str">
            <v>RTL</v>
          </cell>
          <cell r="AJ134">
            <v>5081528</v>
          </cell>
        </row>
        <row r="135">
          <cell r="A135">
            <v>359036</v>
          </cell>
          <cell r="B135">
            <v>42375.916828703703</v>
          </cell>
          <cell r="G135">
            <v>118</v>
          </cell>
          <cell r="H135">
            <v>118</v>
          </cell>
          <cell r="I135">
            <v>0</v>
          </cell>
          <cell r="J135">
            <v>0</v>
          </cell>
          <cell r="K135" t="str">
            <v>USD</v>
          </cell>
          <cell r="L135" t="str">
            <v>LOWES</v>
          </cell>
          <cell r="M135" t="str">
            <v>24000-023746</v>
          </cell>
          <cell r="N135">
            <v>42376.034837962965</v>
          </cell>
          <cell r="O135" t="str">
            <v>SP</v>
          </cell>
          <cell r="P135" t="str">
            <v>KEY</v>
          </cell>
          <cell r="Q135">
            <v>5082939</v>
          </cell>
          <cell r="R135" t="str">
            <v>USA</v>
          </cell>
          <cell r="S135">
            <v>42370</v>
          </cell>
          <cell r="T135">
            <v>42436</v>
          </cell>
          <cell r="U135" t="str">
            <v>THOMPSONG-FUS</v>
          </cell>
          <cell r="V135" t="str">
            <v>FPO3322-1</v>
          </cell>
          <cell r="W135" t="str">
            <v xml:space="preserve">Damaged                             </v>
          </cell>
          <cell r="X135" t="str">
            <v>D</v>
          </cell>
          <cell r="Y135">
            <v>118</v>
          </cell>
          <cell r="Z135" t="str">
            <v>FD-TOP PART BROKEN</v>
          </cell>
          <cell r="AG135" t="str">
            <v>Lowes</v>
          </cell>
          <cell r="AH135">
            <v>810156</v>
          </cell>
          <cell r="AJ135">
            <v>5082939</v>
          </cell>
        </row>
        <row r="136">
          <cell r="A136">
            <v>359037</v>
          </cell>
          <cell r="B136">
            <v>42375.916828703703</v>
          </cell>
          <cell r="C136">
            <v>42319.625173611108</v>
          </cell>
          <cell r="D136">
            <v>9024805</v>
          </cell>
          <cell r="E136">
            <v>60048200</v>
          </cell>
          <cell r="F136">
            <v>30013641</v>
          </cell>
          <cell r="G136">
            <v>12.5</v>
          </cell>
          <cell r="H136">
            <v>12.5</v>
          </cell>
          <cell r="I136">
            <v>0</v>
          </cell>
          <cell r="J136">
            <v>0</v>
          </cell>
          <cell r="K136" t="str">
            <v>USD</v>
          </cell>
          <cell r="L136" t="str">
            <v>HOMEDEPOT</v>
          </cell>
          <cell r="M136" t="str">
            <v>24000-202645</v>
          </cell>
          <cell r="N136">
            <v>42376.034837962965</v>
          </cell>
          <cell r="O136" t="str">
            <v>SP</v>
          </cell>
          <cell r="P136" t="str">
            <v>KEY</v>
          </cell>
          <cell r="Q136">
            <v>5094300</v>
          </cell>
          <cell r="R136" t="str">
            <v>USA</v>
          </cell>
          <cell r="S136">
            <v>42370</v>
          </cell>
          <cell r="T136">
            <v>42436</v>
          </cell>
          <cell r="U136" t="str">
            <v>KNOXL-FUS</v>
          </cell>
          <cell r="V136" t="str">
            <v>FGD50</v>
          </cell>
          <cell r="W136" t="str">
            <v xml:space="preserve">Customer Decision                   </v>
          </cell>
          <cell r="X136" t="str">
            <v>F</v>
          </cell>
          <cell r="Y136">
            <v>12.5</v>
          </cell>
          <cell r="AC136" t="str">
            <v>MARSHD-FUS</v>
          </cell>
          <cell r="AD136" t="str">
            <v>FUS-DB55</v>
          </cell>
          <cell r="AE136" t="str">
            <v>8</v>
          </cell>
          <cell r="AF136" t="str">
            <v xml:space="preserve">EDI 850                             </v>
          </cell>
          <cell r="AG136" t="str">
            <v>Home Depot</v>
          </cell>
          <cell r="AH136">
            <v>810137</v>
          </cell>
          <cell r="AI136" t="str">
            <v>RTL</v>
          </cell>
          <cell r="AJ136">
            <v>5094300</v>
          </cell>
        </row>
        <row r="137">
          <cell r="A137">
            <v>359038</v>
          </cell>
          <cell r="B137">
            <v>42375.91684027778</v>
          </cell>
          <cell r="C137">
            <v>42248.937673611108</v>
          </cell>
          <cell r="D137">
            <v>9017661</v>
          </cell>
          <cell r="E137">
            <v>60036883</v>
          </cell>
          <cell r="F137">
            <v>30012826</v>
          </cell>
          <cell r="G137">
            <v>70</v>
          </cell>
          <cell r="H137">
            <v>70</v>
          </cell>
          <cell r="I137">
            <v>0</v>
          </cell>
          <cell r="J137">
            <v>0</v>
          </cell>
          <cell r="K137" t="str">
            <v>USD</v>
          </cell>
          <cell r="L137" t="str">
            <v>HOMEDEPOT</v>
          </cell>
          <cell r="M137" t="str">
            <v>24000-202645</v>
          </cell>
          <cell r="N137">
            <v>42376.034837962965</v>
          </cell>
          <cell r="O137" t="str">
            <v>SP</v>
          </cell>
          <cell r="P137" t="str">
            <v>KEY</v>
          </cell>
          <cell r="Q137">
            <v>5094300</v>
          </cell>
          <cell r="R137" t="str">
            <v>USA</v>
          </cell>
          <cell r="S137">
            <v>42370</v>
          </cell>
          <cell r="T137">
            <v>42436</v>
          </cell>
          <cell r="U137" t="str">
            <v>KNOXL-FUS</v>
          </cell>
          <cell r="V137" t="str">
            <v>SL103BX</v>
          </cell>
          <cell r="W137" t="str">
            <v xml:space="preserve">Customer Decision                   </v>
          </cell>
          <cell r="X137" t="str">
            <v>F</v>
          </cell>
          <cell r="Y137">
            <v>70</v>
          </cell>
          <cell r="AC137" t="str">
            <v>WALTERI-FUS</v>
          </cell>
          <cell r="AD137" t="str">
            <v>FUS-DB55</v>
          </cell>
          <cell r="AE137" t="str">
            <v>8</v>
          </cell>
          <cell r="AF137" t="str">
            <v xml:space="preserve">EDI 850                             </v>
          </cell>
          <cell r="AG137" t="str">
            <v>Home Depot</v>
          </cell>
          <cell r="AH137">
            <v>810179</v>
          </cell>
          <cell r="AI137" t="str">
            <v>RTL</v>
          </cell>
          <cell r="AJ137">
            <v>5094300</v>
          </cell>
        </row>
        <row r="138">
          <cell r="A138">
            <v>359039</v>
          </cell>
          <cell r="B138">
            <v>42375.91684027778</v>
          </cell>
          <cell r="C138">
            <v>42226.625127314815</v>
          </cell>
          <cell r="D138">
            <v>9015463</v>
          </cell>
          <cell r="E138">
            <v>60034085</v>
          </cell>
          <cell r="F138">
            <v>30012787</v>
          </cell>
          <cell r="G138">
            <v>145</v>
          </cell>
          <cell r="H138">
            <v>145</v>
          </cell>
          <cell r="I138">
            <v>0</v>
          </cell>
          <cell r="J138">
            <v>0</v>
          </cell>
          <cell r="K138" t="str">
            <v>USD</v>
          </cell>
          <cell r="L138" t="str">
            <v>HOMEDEPOT</v>
          </cell>
          <cell r="M138" t="str">
            <v>24000-202645</v>
          </cell>
          <cell r="N138">
            <v>42376.034837962965</v>
          </cell>
          <cell r="O138" t="str">
            <v>SP</v>
          </cell>
          <cell r="P138" t="str">
            <v>KEY</v>
          </cell>
          <cell r="Q138">
            <v>5094300</v>
          </cell>
          <cell r="R138" t="str">
            <v>USA</v>
          </cell>
          <cell r="S138">
            <v>42370</v>
          </cell>
          <cell r="T138">
            <v>42436</v>
          </cell>
          <cell r="U138" t="str">
            <v>KNOXL-FUS</v>
          </cell>
          <cell r="V138" t="str">
            <v>EDOX33229-1</v>
          </cell>
          <cell r="W138" t="str">
            <v xml:space="preserve">Damaged                             </v>
          </cell>
          <cell r="X138" t="str">
            <v>D</v>
          </cell>
          <cell r="Y138">
            <v>145</v>
          </cell>
          <cell r="AC138" t="str">
            <v>WALTERI-FUS</v>
          </cell>
          <cell r="AD138" t="str">
            <v>FUS-DB55</v>
          </cell>
          <cell r="AE138" t="str">
            <v>8</v>
          </cell>
          <cell r="AF138" t="str">
            <v xml:space="preserve">EDI 850                             </v>
          </cell>
          <cell r="AG138" t="str">
            <v>Home Depot</v>
          </cell>
          <cell r="AH138">
            <v>810180</v>
          </cell>
          <cell r="AI138" t="str">
            <v>RTL</v>
          </cell>
          <cell r="AJ138">
            <v>5094300</v>
          </cell>
        </row>
        <row r="139">
          <cell r="A139">
            <v>359040</v>
          </cell>
          <cell r="B139">
            <v>42375.91684027778</v>
          </cell>
          <cell r="C139">
            <v>42280.625081018516</v>
          </cell>
          <cell r="D139">
            <v>9020625</v>
          </cell>
          <cell r="E139">
            <v>60041371</v>
          </cell>
          <cell r="F139">
            <v>30013025</v>
          </cell>
          <cell r="G139">
            <v>106</v>
          </cell>
          <cell r="H139">
            <v>106</v>
          </cell>
          <cell r="I139">
            <v>0</v>
          </cell>
          <cell r="J139">
            <v>0</v>
          </cell>
          <cell r="K139" t="str">
            <v>USD</v>
          </cell>
          <cell r="L139" t="str">
            <v>HOMEDEPOT</v>
          </cell>
          <cell r="M139" t="str">
            <v>24000-202645</v>
          </cell>
          <cell r="N139">
            <v>42376.034849537034</v>
          </cell>
          <cell r="O139" t="str">
            <v>SP</v>
          </cell>
          <cell r="P139" t="str">
            <v>KEY</v>
          </cell>
          <cell r="Q139">
            <v>5094300</v>
          </cell>
          <cell r="R139" t="str">
            <v>USA</v>
          </cell>
          <cell r="S139">
            <v>42370</v>
          </cell>
          <cell r="T139">
            <v>42436</v>
          </cell>
          <cell r="U139" t="str">
            <v>KNOXL-FUS</v>
          </cell>
          <cell r="V139" t="str">
            <v>FSUG800-18BX</v>
          </cell>
          <cell r="W139" t="str">
            <v xml:space="preserve">Customer Decision                   </v>
          </cell>
          <cell r="X139" t="str">
            <v>F</v>
          </cell>
          <cell r="Y139">
            <v>106</v>
          </cell>
          <cell r="AC139" t="str">
            <v>WALTERI-FUS</v>
          </cell>
          <cell r="AD139" t="str">
            <v>FUS-DB55</v>
          </cell>
          <cell r="AE139" t="str">
            <v>8</v>
          </cell>
          <cell r="AF139" t="str">
            <v xml:space="preserve">EDI 850                             </v>
          </cell>
          <cell r="AG139" t="str">
            <v>Home Depot</v>
          </cell>
          <cell r="AH139">
            <v>810181</v>
          </cell>
          <cell r="AI139" t="str">
            <v>RTL</v>
          </cell>
          <cell r="AJ139">
            <v>5094300</v>
          </cell>
        </row>
        <row r="140">
          <cell r="A140">
            <v>359041</v>
          </cell>
          <cell r="B140">
            <v>42375.91684027778</v>
          </cell>
          <cell r="C140">
            <v>42273.625081018516</v>
          </cell>
          <cell r="D140">
            <v>9019921</v>
          </cell>
          <cell r="E140">
            <v>60040631</v>
          </cell>
          <cell r="F140">
            <v>30012806</v>
          </cell>
          <cell r="G140">
            <v>291.5</v>
          </cell>
          <cell r="H140">
            <v>291.5</v>
          </cell>
          <cell r="I140">
            <v>0</v>
          </cell>
          <cell r="J140">
            <v>0</v>
          </cell>
          <cell r="K140" t="str">
            <v>USD</v>
          </cell>
          <cell r="L140" t="str">
            <v>HOMEDEPOT</v>
          </cell>
          <cell r="M140" t="str">
            <v>24000-202645</v>
          </cell>
          <cell r="N140">
            <v>42376.034849537034</v>
          </cell>
          <cell r="O140" t="str">
            <v>SP</v>
          </cell>
          <cell r="P140" t="str">
            <v>KEY</v>
          </cell>
          <cell r="Q140">
            <v>5094300</v>
          </cell>
          <cell r="R140" t="str">
            <v>USA</v>
          </cell>
          <cell r="S140">
            <v>42370</v>
          </cell>
          <cell r="T140">
            <v>42436</v>
          </cell>
          <cell r="U140" t="str">
            <v>DAVISG-FUS</v>
          </cell>
          <cell r="V140" t="str">
            <v>DP3322-1</v>
          </cell>
          <cell r="W140" t="str">
            <v xml:space="preserve">Damaged                             </v>
          </cell>
          <cell r="X140" t="str">
            <v>D</v>
          </cell>
          <cell r="Y140">
            <v>291.5</v>
          </cell>
          <cell r="AC140" t="str">
            <v>WALTERI-FUS</v>
          </cell>
          <cell r="AD140" t="str">
            <v>FUS-DB55</v>
          </cell>
          <cell r="AE140" t="str">
            <v>8</v>
          </cell>
          <cell r="AF140" t="str">
            <v xml:space="preserve">EDI 850                             </v>
          </cell>
          <cell r="AG140" t="str">
            <v>Home Depot</v>
          </cell>
          <cell r="AH140">
            <v>810153</v>
          </cell>
          <cell r="AI140" t="str">
            <v>RTL</v>
          </cell>
          <cell r="AJ140">
            <v>5094300</v>
          </cell>
        </row>
        <row r="141">
          <cell r="A141">
            <v>359042</v>
          </cell>
          <cell r="B141">
            <v>42375.916851851849</v>
          </cell>
          <cell r="C141">
            <v>42324.625150462962</v>
          </cell>
          <cell r="D141">
            <v>9025396</v>
          </cell>
          <cell r="E141">
            <v>60048876</v>
          </cell>
          <cell r="F141">
            <v>30013392</v>
          </cell>
          <cell r="G141">
            <v>150</v>
          </cell>
          <cell r="H141">
            <v>150</v>
          </cell>
          <cell r="I141">
            <v>0</v>
          </cell>
          <cell r="J141">
            <v>0</v>
          </cell>
          <cell r="K141" t="str">
            <v>USD</v>
          </cell>
          <cell r="L141" t="str">
            <v>HOMEDEPOT</v>
          </cell>
          <cell r="M141" t="str">
            <v>24000-202645</v>
          </cell>
          <cell r="N141">
            <v>42376.034849537034</v>
          </cell>
          <cell r="O141" t="str">
            <v>SP</v>
          </cell>
          <cell r="P141" t="str">
            <v>KEY</v>
          </cell>
          <cell r="Q141">
            <v>5094300</v>
          </cell>
          <cell r="R141" t="str">
            <v>USA</v>
          </cell>
          <cell r="S141">
            <v>42370</v>
          </cell>
          <cell r="T141">
            <v>42436</v>
          </cell>
          <cell r="U141" t="str">
            <v>DAVISG-FUS</v>
          </cell>
          <cell r="V141" t="str">
            <v>EDDB33229-1</v>
          </cell>
          <cell r="W141" t="str">
            <v xml:space="preserve">Damaged                             </v>
          </cell>
          <cell r="X141" t="str">
            <v>D</v>
          </cell>
          <cell r="Y141">
            <v>150</v>
          </cell>
          <cell r="AC141" t="str">
            <v>WALTERI-FUS</v>
          </cell>
          <cell r="AD141" t="str">
            <v>FUS-DB55</v>
          </cell>
          <cell r="AE141" t="str">
            <v>8</v>
          </cell>
          <cell r="AF141" t="str">
            <v xml:space="preserve">EDI 850                             </v>
          </cell>
          <cell r="AG141" t="str">
            <v>Home Depot</v>
          </cell>
          <cell r="AH141">
            <v>810155</v>
          </cell>
          <cell r="AI141" t="str">
            <v>RTL</v>
          </cell>
          <cell r="AJ141">
            <v>5094300</v>
          </cell>
        </row>
        <row r="142">
          <cell r="A142">
            <v>359043</v>
          </cell>
          <cell r="B142">
            <v>42375.916851851849</v>
          </cell>
          <cell r="C142">
            <v>42256.625069444446</v>
          </cell>
          <cell r="D142">
            <v>9018200</v>
          </cell>
          <cell r="E142">
            <v>60037816</v>
          </cell>
          <cell r="F142">
            <v>30012785</v>
          </cell>
          <cell r="G142">
            <v>165</v>
          </cell>
          <cell r="H142">
            <v>165</v>
          </cell>
          <cell r="I142">
            <v>0</v>
          </cell>
          <cell r="J142">
            <v>0</v>
          </cell>
          <cell r="K142" t="str">
            <v>USD</v>
          </cell>
          <cell r="L142" t="str">
            <v>HOMEDEPOT</v>
          </cell>
          <cell r="M142" t="str">
            <v>24000-202645</v>
          </cell>
          <cell r="N142">
            <v>42376.034849537034</v>
          </cell>
          <cell r="O142" t="str">
            <v>SP</v>
          </cell>
          <cell r="P142" t="str">
            <v>KEY</v>
          </cell>
          <cell r="Q142">
            <v>5094300</v>
          </cell>
          <cell r="R142" t="str">
            <v>USA</v>
          </cell>
          <cell r="S142">
            <v>42370</v>
          </cell>
          <cell r="T142">
            <v>42436</v>
          </cell>
          <cell r="U142" t="str">
            <v>DAVISG-FUS</v>
          </cell>
          <cell r="V142" t="str">
            <v>SGR3322-1</v>
          </cell>
          <cell r="W142" t="str">
            <v xml:space="preserve">Customer Decision                   </v>
          </cell>
          <cell r="X142" t="str">
            <v>F</v>
          </cell>
          <cell r="Y142">
            <v>165</v>
          </cell>
          <cell r="AC142" t="str">
            <v>WALTERI-FUS</v>
          </cell>
          <cell r="AD142" t="str">
            <v>FUS-DB55</v>
          </cell>
          <cell r="AE142" t="str">
            <v>8</v>
          </cell>
          <cell r="AF142" t="str">
            <v xml:space="preserve">EDI 850                             </v>
          </cell>
          <cell r="AG142" t="str">
            <v>Home Depot</v>
          </cell>
          <cell r="AH142">
            <v>810160</v>
          </cell>
          <cell r="AI142" t="str">
            <v>RTL</v>
          </cell>
          <cell r="AJ142">
            <v>5094300</v>
          </cell>
        </row>
        <row r="143">
          <cell r="A143">
            <v>359044</v>
          </cell>
          <cell r="B143">
            <v>42375.916851851849</v>
          </cell>
          <cell r="C143">
            <v>42324.625219907408</v>
          </cell>
          <cell r="D143">
            <v>9025417</v>
          </cell>
          <cell r="E143">
            <v>60049106</v>
          </cell>
          <cell r="F143">
            <v>30013436</v>
          </cell>
          <cell r="G143">
            <v>150</v>
          </cell>
          <cell r="H143">
            <v>150</v>
          </cell>
          <cell r="I143">
            <v>0</v>
          </cell>
          <cell r="J143">
            <v>0</v>
          </cell>
          <cell r="K143" t="str">
            <v>USD</v>
          </cell>
          <cell r="L143" t="str">
            <v>HOMEDEPOT</v>
          </cell>
          <cell r="M143" t="str">
            <v>24000-202645</v>
          </cell>
          <cell r="N143">
            <v>42376.034849537034</v>
          </cell>
          <cell r="O143" t="str">
            <v>SP</v>
          </cell>
          <cell r="P143" t="str">
            <v>KEY</v>
          </cell>
          <cell r="Q143">
            <v>5094300</v>
          </cell>
          <cell r="R143" t="str">
            <v>USA</v>
          </cell>
          <cell r="S143">
            <v>42370</v>
          </cell>
          <cell r="T143">
            <v>42436</v>
          </cell>
          <cell r="U143" t="str">
            <v>DAVISG-FUS</v>
          </cell>
          <cell r="V143" t="str">
            <v>EDDB33229-1</v>
          </cell>
          <cell r="W143" t="str">
            <v xml:space="preserve">Damaged                             </v>
          </cell>
          <cell r="X143" t="str">
            <v>D</v>
          </cell>
          <cell r="Y143">
            <v>150</v>
          </cell>
          <cell r="AC143" t="str">
            <v>WALTERI-FUS</v>
          </cell>
          <cell r="AD143" t="str">
            <v>FUS-DB55</v>
          </cell>
          <cell r="AE143" t="str">
            <v>8</v>
          </cell>
          <cell r="AF143" t="str">
            <v xml:space="preserve">EDI 850                             </v>
          </cell>
          <cell r="AG143" t="str">
            <v>Home Depot</v>
          </cell>
          <cell r="AH143">
            <v>810165</v>
          </cell>
          <cell r="AI143" t="str">
            <v>RTL</v>
          </cell>
          <cell r="AJ143">
            <v>5094300</v>
          </cell>
        </row>
        <row r="144">
          <cell r="A144">
            <v>359045</v>
          </cell>
          <cell r="B144">
            <v>42375.916851851849</v>
          </cell>
          <cell r="C144">
            <v>42338.937592592592</v>
          </cell>
          <cell r="D144">
            <v>9026740</v>
          </cell>
          <cell r="E144">
            <v>60050847</v>
          </cell>
          <cell r="F144">
            <v>30013644</v>
          </cell>
          <cell r="G144">
            <v>17.5</v>
          </cell>
          <cell r="H144">
            <v>17.5</v>
          </cell>
          <cell r="I144">
            <v>0</v>
          </cell>
          <cell r="J144">
            <v>0</v>
          </cell>
          <cell r="K144" t="str">
            <v>USD</v>
          </cell>
          <cell r="L144" t="str">
            <v>HOMEDEPOT</v>
          </cell>
          <cell r="M144" t="str">
            <v>24000-202645</v>
          </cell>
          <cell r="N144">
            <v>42376.034849537034</v>
          </cell>
          <cell r="O144" t="str">
            <v>SP</v>
          </cell>
          <cell r="P144" t="str">
            <v>KEY</v>
          </cell>
          <cell r="Q144">
            <v>5094300</v>
          </cell>
          <cell r="R144" t="str">
            <v>USA</v>
          </cell>
          <cell r="S144">
            <v>42370</v>
          </cell>
          <cell r="T144">
            <v>42436</v>
          </cell>
          <cell r="U144" t="str">
            <v>DAVISG-FUS</v>
          </cell>
          <cell r="V144" t="str">
            <v>FGS75</v>
          </cell>
          <cell r="W144" t="str">
            <v xml:space="preserve">Damaged                             </v>
          </cell>
          <cell r="X144" t="str">
            <v>D</v>
          </cell>
          <cell r="Y144">
            <v>17.5</v>
          </cell>
          <cell r="AC144" t="str">
            <v>THOMASR-FUS</v>
          </cell>
          <cell r="AD144" t="str">
            <v>FUS-DB55</v>
          </cell>
          <cell r="AE144" t="str">
            <v>8</v>
          </cell>
          <cell r="AF144" t="str">
            <v xml:space="preserve">EDI 850                             </v>
          </cell>
          <cell r="AG144" t="str">
            <v>Home Depot</v>
          </cell>
          <cell r="AH144">
            <v>810167</v>
          </cell>
          <cell r="AI144" t="str">
            <v>RTL</v>
          </cell>
          <cell r="AJ144">
            <v>5094300</v>
          </cell>
        </row>
        <row r="145">
          <cell r="A145">
            <v>359046</v>
          </cell>
          <cell r="B145">
            <v>42375.916863425926</v>
          </cell>
          <cell r="C145">
            <v>42275.625081018516</v>
          </cell>
          <cell r="D145">
            <v>9019986</v>
          </cell>
          <cell r="E145">
            <v>60040651</v>
          </cell>
          <cell r="F145">
            <v>30012810</v>
          </cell>
          <cell r="G145">
            <v>5</v>
          </cell>
          <cell r="H145">
            <v>5</v>
          </cell>
          <cell r="I145">
            <v>0</v>
          </cell>
          <cell r="J145">
            <v>0</v>
          </cell>
          <cell r="K145" t="str">
            <v>USD</v>
          </cell>
          <cell r="L145" t="str">
            <v>HOMEDEPOT</v>
          </cell>
          <cell r="M145" t="str">
            <v>24000-202645</v>
          </cell>
          <cell r="N145">
            <v>42376.034849537034</v>
          </cell>
          <cell r="O145" t="str">
            <v>SP</v>
          </cell>
          <cell r="P145" t="str">
            <v>KEY</v>
          </cell>
          <cell r="Q145">
            <v>5094300</v>
          </cell>
          <cell r="R145" t="str">
            <v>USA</v>
          </cell>
          <cell r="S145">
            <v>42370</v>
          </cell>
          <cell r="T145">
            <v>42436</v>
          </cell>
          <cell r="U145" t="str">
            <v>DAVISG-FUS</v>
          </cell>
          <cell r="V145" t="str">
            <v>4010856</v>
          </cell>
          <cell r="W145" t="str">
            <v xml:space="preserve">Customer Decision                   </v>
          </cell>
          <cell r="X145" t="str">
            <v>F</v>
          </cell>
          <cell r="Y145">
            <v>5</v>
          </cell>
          <cell r="AC145" t="str">
            <v>WALTERI-FUS</v>
          </cell>
          <cell r="AD145" t="str">
            <v>FUS-DB55</v>
          </cell>
          <cell r="AE145" t="str">
            <v>8</v>
          </cell>
          <cell r="AF145" t="str">
            <v xml:space="preserve">EDI 850                             </v>
          </cell>
          <cell r="AG145" t="str">
            <v>Home Depot</v>
          </cell>
          <cell r="AH145">
            <v>810170</v>
          </cell>
          <cell r="AI145" t="str">
            <v>RTL</v>
          </cell>
          <cell r="AJ145">
            <v>5094300</v>
          </cell>
        </row>
        <row r="146">
          <cell r="A146">
            <v>359047</v>
          </cell>
          <cell r="B146">
            <v>42375.916863425926</v>
          </cell>
          <cell r="C146">
            <v>42278.625069444446</v>
          </cell>
          <cell r="D146">
            <v>9020407</v>
          </cell>
          <cell r="E146">
            <v>60041058</v>
          </cell>
          <cell r="F146">
            <v>30012828</v>
          </cell>
          <cell r="G146">
            <v>318</v>
          </cell>
          <cell r="H146">
            <v>318</v>
          </cell>
          <cell r="I146">
            <v>0</v>
          </cell>
          <cell r="J146">
            <v>0</v>
          </cell>
          <cell r="K146" t="str">
            <v>USD</v>
          </cell>
          <cell r="L146" t="str">
            <v>HOMEDEPOT</v>
          </cell>
          <cell r="M146" t="str">
            <v>24000-202645</v>
          </cell>
          <cell r="N146">
            <v>42376.034849537034</v>
          </cell>
          <cell r="O146" t="str">
            <v>SP</v>
          </cell>
          <cell r="P146" t="str">
            <v>KEY</v>
          </cell>
          <cell r="Q146">
            <v>5094300</v>
          </cell>
          <cell r="R146" t="str">
            <v>USA</v>
          </cell>
          <cell r="S146">
            <v>42370</v>
          </cell>
          <cell r="T146">
            <v>42436</v>
          </cell>
          <cell r="U146" t="str">
            <v>DAVISG-FUS</v>
          </cell>
          <cell r="V146" t="str">
            <v>OTSK954BX</v>
          </cell>
          <cell r="W146" t="str">
            <v xml:space="preserve">Customer Decision                   </v>
          </cell>
          <cell r="X146" t="str">
            <v>F</v>
          </cell>
          <cell r="Y146">
            <v>318</v>
          </cell>
          <cell r="AC146" t="str">
            <v>WALTERI-FUS</v>
          </cell>
          <cell r="AD146" t="str">
            <v>FUS-DB55</v>
          </cell>
          <cell r="AE146" t="str">
            <v>8</v>
          </cell>
          <cell r="AF146" t="str">
            <v xml:space="preserve">EDI 850                             </v>
          </cell>
          <cell r="AG146" t="str">
            <v>Home Depot</v>
          </cell>
          <cell r="AH146">
            <v>810150</v>
          </cell>
          <cell r="AI146" t="str">
            <v>RTL</v>
          </cell>
          <cell r="AJ146">
            <v>5094300</v>
          </cell>
        </row>
        <row r="147">
          <cell r="A147">
            <v>359048</v>
          </cell>
          <cell r="B147">
            <v>42375.916863425926</v>
          </cell>
          <cell r="C147">
            <v>42256.937534722223</v>
          </cell>
          <cell r="D147">
            <v>9018264</v>
          </cell>
          <cell r="E147">
            <v>60037826</v>
          </cell>
          <cell r="F147">
            <v>30013139</v>
          </cell>
          <cell r="G147">
            <v>100</v>
          </cell>
          <cell r="H147">
            <v>100</v>
          </cell>
          <cell r="I147">
            <v>0</v>
          </cell>
          <cell r="J147">
            <v>0</v>
          </cell>
          <cell r="K147" t="str">
            <v>USD</v>
          </cell>
          <cell r="L147" t="str">
            <v>HOMEDEPOT</v>
          </cell>
          <cell r="M147" t="str">
            <v>24000-202645</v>
          </cell>
          <cell r="N147">
            <v>42376.034849537034</v>
          </cell>
          <cell r="O147" t="str">
            <v>SP</v>
          </cell>
          <cell r="P147" t="str">
            <v>KEY</v>
          </cell>
          <cell r="Q147">
            <v>5094300</v>
          </cell>
          <cell r="R147" t="str">
            <v>USA</v>
          </cell>
          <cell r="S147">
            <v>42370</v>
          </cell>
          <cell r="T147">
            <v>42436</v>
          </cell>
          <cell r="U147" t="str">
            <v>DAVISG-FUS</v>
          </cell>
          <cell r="V147" t="str">
            <v>BMSK803</v>
          </cell>
          <cell r="W147" t="str">
            <v xml:space="preserve">Damaged                             </v>
          </cell>
          <cell r="X147" t="str">
            <v>D</v>
          </cell>
          <cell r="Y147">
            <v>100</v>
          </cell>
          <cell r="AC147" t="str">
            <v>WALTERI-FUS</v>
          </cell>
          <cell r="AD147" t="str">
            <v>FUS-DB55</v>
          </cell>
          <cell r="AE147" t="str">
            <v>8</v>
          </cell>
          <cell r="AF147" t="str">
            <v xml:space="preserve">EDI 850                             </v>
          </cell>
          <cell r="AG147" t="str">
            <v>Home Depot</v>
          </cell>
          <cell r="AH147">
            <v>810142</v>
          </cell>
          <cell r="AI147" t="str">
            <v>RTL</v>
          </cell>
          <cell r="AJ147">
            <v>5094300</v>
          </cell>
        </row>
        <row r="148">
          <cell r="A148">
            <v>359049</v>
          </cell>
          <cell r="B148">
            <v>42375.916875000003</v>
          </cell>
          <cell r="C148">
            <v>42312.625162037039</v>
          </cell>
          <cell r="D148">
            <v>9024142</v>
          </cell>
          <cell r="E148">
            <v>60047114</v>
          </cell>
          <cell r="F148">
            <v>30013448</v>
          </cell>
          <cell r="G148">
            <v>88</v>
          </cell>
          <cell r="H148">
            <v>88</v>
          </cell>
          <cell r="I148">
            <v>0</v>
          </cell>
          <cell r="J148">
            <v>0</v>
          </cell>
          <cell r="K148" t="str">
            <v>USD</v>
          </cell>
          <cell r="L148" t="str">
            <v>HOMEDEPOT</v>
          </cell>
          <cell r="M148" t="str">
            <v>24000-202645</v>
          </cell>
          <cell r="N148">
            <v>42376.034849537034</v>
          </cell>
          <cell r="O148" t="str">
            <v>SP</v>
          </cell>
          <cell r="P148" t="str">
            <v>KEY</v>
          </cell>
          <cell r="Q148">
            <v>5094300</v>
          </cell>
          <cell r="R148" t="str">
            <v>USA</v>
          </cell>
          <cell r="S148">
            <v>42370</v>
          </cell>
          <cell r="T148">
            <v>42436</v>
          </cell>
          <cell r="U148" t="str">
            <v>DAVISG-FUS</v>
          </cell>
          <cell r="V148" t="str">
            <v>SSK104NB</v>
          </cell>
          <cell r="W148" t="str">
            <v xml:space="preserve">Damaged                             </v>
          </cell>
          <cell r="X148" t="str">
            <v>D</v>
          </cell>
          <cell r="Y148">
            <v>88</v>
          </cell>
          <cell r="AC148" t="str">
            <v>WALTERI-FUS</v>
          </cell>
          <cell r="AD148" t="str">
            <v>FUS-DB55</v>
          </cell>
          <cell r="AE148" t="str">
            <v>8</v>
          </cell>
          <cell r="AF148" t="str">
            <v xml:space="preserve">EDI 850                             </v>
          </cell>
          <cell r="AG148" t="str">
            <v>Home Depot</v>
          </cell>
          <cell r="AH148">
            <v>810172</v>
          </cell>
          <cell r="AI148" t="str">
            <v>RTL</v>
          </cell>
          <cell r="AJ148">
            <v>5094300</v>
          </cell>
        </row>
        <row r="149">
          <cell r="A149">
            <v>359050</v>
          </cell>
          <cell r="B149">
            <v>42375.916875000003</v>
          </cell>
          <cell r="C149">
            <v>42256.9375462963</v>
          </cell>
          <cell r="D149">
            <v>9018270</v>
          </cell>
          <cell r="E149">
            <v>60037837</v>
          </cell>
          <cell r="F149">
            <v>30013237</v>
          </cell>
          <cell r="G149">
            <v>419</v>
          </cell>
          <cell r="H149">
            <v>419</v>
          </cell>
          <cell r="I149">
            <v>0</v>
          </cell>
          <cell r="J149">
            <v>0</v>
          </cell>
          <cell r="K149" t="str">
            <v>USD</v>
          </cell>
          <cell r="L149" t="str">
            <v>HOMEDEPOT</v>
          </cell>
          <cell r="M149" t="str">
            <v>24000-202645</v>
          </cell>
          <cell r="N149">
            <v>42376.034861111111</v>
          </cell>
          <cell r="O149" t="str">
            <v>SP</v>
          </cell>
          <cell r="P149" t="str">
            <v>KEY</v>
          </cell>
          <cell r="Q149">
            <v>5094300</v>
          </cell>
          <cell r="R149" t="str">
            <v>USA</v>
          </cell>
          <cell r="S149">
            <v>42370</v>
          </cell>
          <cell r="T149">
            <v>42436</v>
          </cell>
          <cell r="U149" t="str">
            <v>DAVISG-FUS</v>
          </cell>
          <cell r="V149" t="str">
            <v>OTSK954-18BX</v>
          </cell>
          <cell r="W149" t="str">
            <v xml:space="preserve">Damaged                             </v>
          </cell>
          <cell r="X149" t="str">
            <v>D</v>
          </cell>
          <cell r="Y149">
            <v>419</v>
          </cell>
          <cell r="AC149" t="str">
            <v>WALTERI-FUS</v>
          </cell>
          <cell r="AD149" t="str">
            <v>FUS-DB55</v>
          </cell>
          <cell r="AE149" t="str">
            <v>8</v>
          </cell>
          <cell r="AF149" t="str">
            <v xml:space="preserve">EDI 850                             </v>
          </cell>
          <cell r="AG149" t="str">
            <v>Home Depot</v>
          </cell>
          <cell r="AH149">
            <v>810178</v>
          </cell>
          <cell r="AI149" t="str">
            <v>RTL</v>
          </cell>
          <cell r="AJ149">
            <v>5094300</v>
          </cell>
        </row>
        <row r="150">
          <cell r="A150">
            <v>359051</v>
          </cell>
          <cell r="B150">
            <v>42375.916886574072</v>
          </cell>
          <cell r="C150">
            <v>42264.625081018516</v>
          </cell>
          <cell r="D150">
            <v>9019076</v>
          </cell>
          <cell r="E150">
            <v>60039153</v>
          </cell>
          <cell r="F150">
            <v>30012786</v>
          </cell>
          <cell r="G150">
            <v>37.5</v>
          </cell>
          <cell r="H150">
            <v>37.5</v>
          </cell>
          <cell r="I150">
            <v>0</v>
          </cell>
          <cell r="J150">
            <v>0</v>
          </cell>
          <cell r="K150" t="str">
            <v>USD</v>
          </cell>
          <cell r="L150" t="str">
            <v>HOMEDEPOT</v>
          </cell>
          <cell r="M150" t="str">
            <v>24000-202645</v>
          </cell>
          <cell r="N150">
            <v>42376.034861111111</v>
          </cell>
          <cell r="O150" t="str">
            <v>SP</v>
          </cell>
          <cell r="P150" t="str">
            <v>KEY</v>
          </cell>
          <cell r="Q150">
            <v>5094300</v>
          </cell>
          <cell r="R150" t="str">
            <v>USA</v>
          </cell>
          <cell r="S150">
            <v>42370</v>
          </cell>
          <cell r="T150">
            <v>42436</v>
          </cell>
          <cell r="U150" t="str">
            <v>DAVISG-FUS</v>
          </cell>
          <cell r="V150" t="str">
            <v>FBG2714</v>
          </cell>
          <cell r="W150" t="str">
            <v xml:space="preserve">Customer Decision                   </v>
          </cell>
          <cell r="X150" t="str">
            <v>F</v>
          </cell>
          <cell r="Y150">
            <v>37.5</v>
          </cell>
          <cell r="AC150" t="str">
            <v>MARSHD-FUS</v>
          </cell>
          <cell r="AD150" t="str">
            <v>FUS-DB55</v>
          </cell>
          <cell r="AE150" t="str">
            <v>8</v>
          </cell>
          <cell r="AF150" t="str">
            <v xml:space="preserve">EDI 850                             </v>
          </cell>
          <cell r="AG150" t="str">
            <v>Home Depot</v>
          </cell>
          <cell r="AH150">
            <v>810184</v>
          </cell>
          <cell r="AI150" t="str">
            <v>RTL</v>
          </cell>
          <cell r="AJ150">
            <v>5094300</v>
          </cell>
        </row>
        <row r="151">
          <cell r="A151">
            <v>359052</v>
          </cell>
          <cell r="B151">
            <v>42375.916886574072</v>
          </cell>
          <cell r="C151">
            <v>42275.625081018516</v>
          </cell>
          <cell r="D151">
            <v>9019987</v>
          </cell>
          <cell r="E151">
            <v>60040652</v>
          </cell>
          <cell r="F151">
            <v>30012788</v>
          </cell>
          <cell r="G151">
            <v>50</v>
          </cell>
          <cell r="H151">
            <v>50</v>
          </cell>
          <cell r="I151">
            <v>0</v>
          </cell>
          <cell r="J151">
            <v>0</v>
          </cell>
          <cell r="K151" t="str">
            <v>USD</v>
          </cell>
          <cell r="L151" t="str">
            <v>HOMEDEPOT</v>
          </cell>
          <cell r="M151" t="str">
            <v>24000-202645</v>
          </cell>
          <cell r="N151">
            <v>42376.034861111111</v>
          </cell>
          <cell r="O151" t="str">
            <v>SP</v>
          </cell>
          <cell r="P151" t="str">
            <v>KEY</v>
          </cell>
          <cell r="Q151">
            <v>5094300</v>
          </cell>
          <cell r="R151" t="str">
            <v>USA</v>
          </cell>
          <cell r="S151">
            <v>42370</v>
          </cell>
          <cell r="T151">
            <v>42436</v>
          </cell>
          <cell r="U151" t="str">
            <v>DAVISG-FUS</v>
          </cell>
          <cell r="V151" t="str">
            <v>FBBG2716</v>
          </cell>
          <cell r="W151" t="str">
            <v xml:space="preserve">Customer Decision                   </v>
          </cell>
          <cell r="X151" t="str">
            <v>F</v>
          </cell>
          <cell r="Y151">
            <v>50</v>
          </cell>
          <cell r="AC151" t="str">
            <v>THOMASR-FUS</v>
          </cell>
          <cell r="AD151" t="str">
            <v>FUS-DB55</v>
          </cell>
          <cell r="AE151" t="str">
            <v>8</v>
          </cell>
          <cell r="AF151" t="str">
            <v xml:space="preserve">EDI 850                             </v>
          </cell>
          <cell r="AG151" t="str">
            <v>Home Depot</v>
          </cell>
          <cell r="AH151">
            <v>810185</v>
          </cell>
          <cell r="AI151" t="str">
            <v>RTL</v>
          </cell>
          <cell r="AJ151">
            <v>5094300</v>
          </cell>
        </row>
        <row r="152">
          <cell r="A152">
            <v>359053</v>
          </cell>
          <cell r="B152">
            <v>42375.916886574072</v>
          </cell>
          <cell r="C152">
            <v>42257.6250462963</v>
          </cell>
          <cell r="D152">
            <v>9018382</v>
          </cell>
          <cell r="E152">
            <v>60037999</v>
          </cell>
          <cell r="F152">
            <v>30012789</v>
          </cell>
          <cell r="G152">
            <v>79.5</v>
          </cell>
          <cell r="H152">
            <v>79.5</v>
          </cell>
          <cell r="I152">
            <v>0</v>
          </cell>
          <cell r="J152">
            <v>0</v>
          </cell>
          <cell r="K152" t="str">
            <v>USD</v>
          </cell>
          <cell r="L152" t="str">
            <v>HOMEDEPOT</v>
          </cell>
          <cell r="M152" t="str">
            <v>24000-202645</v>
          </cell>
          <cell r="N152">
            <v>42376.034861111111</v>
          </cell>
          <cell r="O152" t="str">
            <v>SP</v>
          </cell>
          <cell r="P152" t="str">
            <v>KEY</v>
          </cell>
          <cell r="Q152">
            <v>5094300</v>
          </cell>
          <cell r="R152" t="str">
            <v>USA</v>
          </cell>
          <cell r="S152">
            <v>42370</v>
          </cell>
          <cell r="T152">
            <v>42436</v>
          </cell>
          <cell r="U152" t="str">
            <v>DAVISG-FUS</v>
          </cell>
          <cell r="V152" t="str">
            <v>FSUG800-20BX</v>
          </cell>
          <cell r="W152" t="str">
            <v xml:space="preserve">Customer Decision                   </v>
          </cell>
          <cell r="X152" t="str">
            <v>F</v>
          </cell>
          <cell r="Y152">
            <v>79.5</v>
          </cell>
          <cell r="AC152" t="str">
            <v>WALTERI-FUS</v>
          </cell>
          <cell r="AD152" t="str">
            <v>FUS-DB55</v>
          </cell>
          <cell r="AE152" t="str">
            <v>8</v>
          </cell>
          <cell r="AF152" t="str">
            <v xml:space="preserve">EDI 850                             </v>
          </cell>
          <cell r="AG152" t="str">
            <v>Home Depot</v>
          </cell>
          <cell r="AH152">
            <v>810186</v>
          </cell>
          <cell r="AI152" t="str">
            <v>RTL</v>
          </cell>
          <cell r="AJ152">
            <v>5094300</v>
          </cell>
        </row>
        <row r="153">
          <cell r="A153">
            <v>359054</v>
          </cell>
          <cell r="B153">
            <v>42375.916898148149</v>
          </cell>
          <cell r="C153">
            <v>42271.9375462963</v>
          </cell>
          <cell r="D153">
            <v>9019760</v>
          </cell>
          <cell r="E153">
            <v>60040247</v>
          </cell>
          <cell r="F153">
            <v>30012790</v>
          </cell>
          <cell r="G153">
            <v>162.5</v>
          </cell>
          <cell r="H153">
            <v>162.5</v>
          </cell>
          <cell r="I153">
            <v>0</v>
          </cell>
          <cell r="J153">
            <v>0</v>
          </cell>
          <cell r="K153" t="str">
            <v>USD</v>
          </cell>
          <cell r="L153" t="str">
            <v>HOMEDEPOT</v>
          </cell>
          <cell r="M153" t="str">
            <v>24000-202645</v>
          </cell>
          <cell r="N153">
            <v>42376.034861111111</v>
          </cell>
          <cell r="O153" t="str">
            <v>SP</v>
          </cell>
          <cell r="P153" t="str">
            <v>KEY</v>
          </cell>
          <cell r="Q153">
            <v>5094300</v>
          </cell>
          <cell r="R153" t="str">
            <v>USA</v>
          </cell>
          <cell r="S153">
            <v>42370</v>
          </cell>
          <cell r="T153">
            <v>42436</v>
          </cell>
          <cell r="U153" t="str">
            <v>DAVISG-FUS</v>
          </cell>
          <cell r="V153" t="str">
            <v>FCU104</v>
          </cell>
          <cell r="W153" t="str">
            <v xml:space="preserve">Damaged                             </v>
          </cell>
          <cell r="X153" t="str">
            <v>D</v>
          </cell>
          <cell r="Y153">
            <v>162.5</v>
          </cell>
          <cell r="AC153" t="str">
            <v>WALTERI-FUS</v>
          </cell>
          <cell r="AD153" t="str">
            <v>FUS-DB55</v>
          </cell>
          <cell r="AE153" t="str">
            <v>8</v>
          </cell>
          <cell r="AF153" t="str">
            <v xml:space="preserve">EDI 850                             </v>
          </cell>
          <cell r="AG153" t="str">
            <v>Home Depot</v>
          </cell>
          <cell r="AH153">
            <v>810188</v>
          </cell>
          <cell r="AI153" t="str">
            <v>RTL</v>
          </cell>
          <cell r="AJ153">
            <v>5094300</v>
          </cell>
        </row>
        <row r="154">
          <cell r="A154">
            <v>359055</v>
          </cell>
          <cell r="B154">
            <v>42375.916898148149</v>
          </cell>
          <cell r="C154">
            <v>42235.625092592592</v>
          </cell>
          <cell r="D154">
            <v>9016370</v>
          </cell>
          <cell r="E154">
            <v>60035287</v>
          </cell>
          <cell r="F154">
            <v>30012827</v>
          </cell>
          <cell r="G154">
            <v>70</v>
          </cell>
          <cell r="H154">
            <v>70</v>
          </cell>
          <cell r="I154">
            <v>0</v>
          </cell>
          <cell r="J154">
            <v>0</v>
          </cell>
          <cell r="K154" t="str">
            <v>USD</v>
          </cell>
          <cell r="L154" t="str">
            <v>HOMEDEPOT</v>
          </cell>
          <cell r="M154" t="str">
            <v>24000-202645</v>
          </cell>
          <cell r="N154">
            <v>42376.034861111111</v>
          </cell>
          <cell r="O154" t="str">
            <v>SP</v>
          </cell>
          <cell r="P154" t="str">
            <v>KEY</v>
          </cell>
          <cell r="Q154">
            <v>5094300</v>
          </cell>
          <cell r="R154" t="str">
            <v>USA</v>
          </cell>
          <cell r="S154">
            <v>42370</v>
          </cell>
          <cell r="T154">
            <v>42436</v>
          </cell>
          <cell r="U154" t="str">
            <v>DAVISG-FUS</v>
          </cell>
          <cell r="V154" t="str">
            <v>SL103BX</v>
          </cell>
          <cell r="W154" t="str">
            <v xml:space="preserve">Damaged                             </v>
          </cell>
          <cell r="X154" t="str">
            <v>D</v>
          </cell>
          <cell r="Y154">
            <v>70</v>
          </cell>
          <cell r="AC154" t="str">
            <v>WALTERI-FUS</v>
          </cell>
          <cell r="AD154" t="str">
            <v>FUS-DB55</v>
          </cell>
          <cell r="AE154" t="str">
            <v>8</v>
          </cell>
          <cell r="AF154" t="str">
            <v xml:space="preserve">EDI 850                             </v>
          </cell>
          <cell r="AG154" t="str">
            <v>Home Depot</v>
          </cell>
          <cell r="AH154">
            <v>810189</v>
          </cell>
          <cell r="AI154" t="str">
            <v>RTL</v>
          </cell>
          <cell r="AJ154">
            <v>5094300</v>
          </cell>
        </row>
        <row r="155">
          <cell r="A155">
            <v>359056</v>
          </cell>
          <cell r="B155">
            <v>42375.916909722226</v>
          </cell>
          <cell r="C155">
            <v>42273.625081018516</v>
          </cell>
          <cell r="D155">
            <v>9019918</v>
          </cell>
          <cell r="E155">
            <v>60040461</v>
          </cell>
          <cell r="F155">
            <v>30012829</v>
          </cell>
          <cell r="G155">
            <v>12.5</v>
          </cell>
          <cell r="H155">
            <v>12.5</v>
          </cell>
          <cell r="I155">
            <v>0</v>
          </cell>
          <cell r="J155">
            <v>0</v>
          </cell>
          <cell r="K155" t="str">
            <v>USD</v>
          </cell>
          <cell r="L155" t="str">
            <v>HOMEDEPOT</v>
          </cell>
          <cell r="M155" t="str">
            <v>24000-202645</v>
          </cell>
          <cell r="N155">
            <v>42376.034861111111</v>
          </cell>
          <cell r="O155" t="str">
            <v>SP</v>
          </cell>
          <cell r="P155" t="str">
            <v>KEY</v>
          </cell>
          <cell r="Q155">
            <v>5094300</v>
          </cell>
          <cell r="R155" t="str">
            <v>USA</v>
          </cell>
          <cell r="S155">
            <v>42370</v>
          </cell>
          <cell r="T155">
            <v>42436</v>
          </cell>
          <cell r="U155" t="str">
            <v>DAVISG-FUS</v>
          </cell>
          <cell r="V155" t="str">
            <v>FGD75</v>
          </cell>
          <cell r="W155" t="str">
            <v xml:space="preserve">Customer Decision                   </v>
          </cell>
          <cell r="X155" t="str">
            <v>F</v>
          </cell>
          <cell r="Y155">
            <v>12.5</v>
          </cell>
          <cell r="AC155" t="str">
            <v>MARSHD-FUS</v>
          </cell>
          <cell r="AD155" t="str">
            <v>FUS-DB55</v>
          </cell>
          <cell r="AE155" t="str">
            <v>8</v>
          </cell>
          <cell r="AF155" t="str">
            <v xml:space="preserve">EDI 850                             </v>
          </cell>
          <cell r="AG155" t="str">
            <v>Home Depot</v>
          </cell>
          <cell r="AH155">
            <v>810190</v>
          </cell>
          <cell r="AI155" t="str">
            <v>RTL</v>
          </cell>
          <cell r="AJ155">
            <v>5094300</v>
          </cell>
        </row>
        <row r="156">
          <cell r="A156">
            <v>359057</v>
          </cell>
          <cell r="B156">
            <v>42375.916909722226</v>
          </cell>
          <cell r="C156">
            <v>42228.625104166669</v>
          </cell>
          <cell r="D156">
            <v>9015719</v>
          </cell>
          <cell r="E156">
            <v>60034324</v>
          </cell>
          <cell r="F156">
            <v>30012830</v>
          </cell>
          <cell r="G156">
            <v>297</v>
          </cell>
          <cell r="H156">
            <v>297</v>
          </cell>
          <cell r="I156">
            <v>0</v>
          </cell>
          <cell r="J156">
            <v>0</v>
          </cell>
          <cell r="K156" t="str">
            <v>USD</v>
          </cell>
          <cell r="L156" t="str">
            <v>HOMEDEPOT</v>
          </cell>
          <cell r="M156" t="str">
            <v>24000-202645</v>
          </cell>
          <cell r="N156">
            <v>42376.034861111111</v>
          </cell>
          <cell r="O156" t="str">
            <v>SP</v>
          </cell>
          <cell r="P156" t="str">
            <v>KEY</v>
          </cell>
          <cell r="Q156">
            <v>5094300</v>
          </cell>
          <cell r="R156" t="str">
            <v>USA</v>
          </cell>
          <cell r="S156">
            <v>42370</v>
          </cell>
          <cell r="T156">
            <v>42436</v>
          </cell>
          <cell r="U156" t="str">
            <v>DAVISG-FUS</v>
          </cell>
          <cell r="V156" t="str">
            <v>SP3322-1</v>
          </cell>
          <cell r="W156" t="str">
            <v xml:space="preserve">Customer Decision                   </v>
          </cell>
          <cell r="X156" t="str">
            <v>F</v>
          </cell>
          <cell r="Y156">
            <v>297</v>
          </cell>
          <cell r="AC156" t="str">
            <v>WALTERI-FUS</v>
          </cell>
          <cell r="AD156" t="str">
            <v>FUS-DB55</v>
          </cell>
          <cell r="AE156" t="str">
            <v>8</v>
          </cell>
          <cell r="AF156" t="str">
            <v xml:space="preserve">EDI 850                             </v>
          </cell>
          <cell r="AG156" t="str">
            <v>Home Depot</v>
          </cell>
          <cell r="AH156">
            <v>810191</v>
          </cell>
          <cell r="AI156" t="str">
            <v>RTL</v>
          </cell>
          <cell r="AJ156">
            <v>5094300</v>
          </cell>
        </row>
        <row r="157">
          <cell r="A157">
            <v>359058</v>
          </cell>
          <cell r="B157">
            <v>42375.916909722226</v>
          </cell>
          <cell r="C157">
            <v>42215.625057870369</v>
          </cell>
          <cell r="D157">
            <v>9014643</v>
          </cell>
          <cell r="E157">
            <v>60032845</v>
          </cell>
          <cell r="F157">
            <v>30012831</v>
          </cell>
          <cell r="G157">
            <v>242.5</v>
          </cell>
          <cell r="H157">
            <v>242.5</v>
          </cell>
          <cell r="I157">
            <v>0</v>
          </cell>
          <cell r="J157">
            <v>0</v>
          </cell>
          <cell r="K157" t="str">
            <v>USD</v>
          </cell>
          <cell r="L157" t="str">
            <v>HOMEDEPOT</v>
          </cell>
          <cell r="M157" t="str">
            <v>24000-202645</v>
          </cell>
          <cell r="N157">
            <v>42376.034861111111</v>
          </cell>
          <cell r="O157" t="str">
            <v>SP</v>
          </cell>
          <cell r="P157" t="str">
            <v>KEY</v>
          </cell>
          <cell r="Q157">
            <v>5094300</v>
          </cell>
          <cell r="R157" t="str">
            <v>USA</v>
          </cell>
          <cell r="S157">
            <v>42370</v>
          </cell>
          <cell r="T157">
            <v>42436</v>
          </cell>
          <cell r="U157" t="str">
            <v>DAVISG-FUS</v>
          </cell>
          <cell r="V157" t="str">
            <v>OSK954-18BX</v>
          </cell>
          <cell r="W157" t="str">
            <v xml:space="preserve">Damaged                             </v>
          </cell>
          <cell r="X157" t="str">
            <v>D</v>
          </cell>
          <cell r="Y157">
            <v>242.5</v>
          </cell>
          <cell r="AC157" t="str">
            <v>WALTERI-FUS</v>
          </cell>
          <cell r="AD157" t="str">
            <v>FUS-DB55</v>
          </cell>
          <cell r="AE157" t="str">
            <v>8</v>
          </cell>
          <cell r="AF157" t="str">
            <v xml:space="preserve">EDI 850                             </v>
          </cell>
          <cell r="AG157" t="str">
            <v>Home Depot</v>
          </cell>
          <cell r="AH157">
            <v>810193</v>
          </cell>
          <cell r="AI157" t="str">
            <v>RTL</v>
          </cell>
          <cell r="AJ157">
            <v>5094300</v>
          </cell>
        </row>
        <row r="158">
          <cell r="A158">
            <v>359059</v>
          </cell>
          <cell r="B158">
            <v>42375.916909722226</v>
          </cell>
          <cell r="C158">
            <v>42269.9375462963</v>
          </cell>
          <cell r="D158">
            <v>9019532</v>
          </cell>
          <cell r="E158">
            <v>60039820</v>
          </cell>
          <cell r="F158">
            <v>30012808</v>
          </cell>
          <cell r="G158">
            <v>79.5</v>
          </cell>
          <cell r="H158">
            <v>79.5</v>
          </cell>
          <cell r="I158">
            <v>0</v>
          </cell>
          <cell r="J158">
            <v>0</v>
          </cell>
          <cell r="K158" t="str">
            <v>USD</v>
          </cell>
          <cell r="L158" t="str">
            <v>HOMEDEPOT</v>
          </cell>
          <cell r="M158" t="str">
            <v>24000-202645</v>
          </cell>
          <cell r="N158">
            <v>42376.034861111111</v>
          </cell>
          <cell r="O158" t="str">
            <v>SP</v>
          </cell>
          <cell r="P158" t="str">
            <v>KEY</v>
          </cell>
          <cell r="Q158">
            <v>5094300</v>
          </cell>
          <cell r="R158" t="str">
            <v>USA</v>
          </cell>
          <cell r="S158">
            <v>42370</v>
          </cell>
          <cell r="T158">
            <v>42436</v>
          </cell>
          <cell r="U158" t="str">
            <v>DAVISG-FUS</v>
          </cell>
          <cell r="V158" t="str">
            <v>FSUG800-20BX</v>
          </cell>
          <cell r="W158" t="str">
            <v xml:space="preserve">Customer Decision                   </v>
          </cell>
          <cell r="X158" t="str">
            <v>F</v>
          </cell>
          <cell r="Y158">
            <v>79.5</v>
          </cell>
          <cell r="AC158" t="str">
            <v>WALTERI-FUS</v>
          </cell>
          <cell r="AD158" t="str">
            <v>FUS-DB55</v>
          </cell>
          <cell r="AE158" t="str">
            <v>8</v>
          </cell>
          <cell r="AF158" t="str">
            <v xml:space="preserve">EDI 850                             </v>
          </cell>
          <cell r="AG158" t="str">
            <v>Home Depot</v>
          </cell>
          <cell r="AH158">
            <v>810194</v>
          </cell>
          <cell r="AI158" t="str">
            <v>RTL</v>
          </cell>
          <cell r="AJ158">
            <v>5094300</v>
          </cell>
        </row>
        <row r="159">
          <cell r="A159">
            <v>359060</v>
          </cell>
          <cell r="B159">
            <v>42375.916921296295</v>
          </cell>
          <cell r="C159">
            <v>42290.937638888892</v>
          </cell>
          <cell r="D159">
            <v>9021613</v>
          </cell>
          <cell r="E159">
            <v>60042830</v>
          </cell>
          <cell r="F159">
            <v>30012949</v>
          </cell>
          <cell r="G159">
            <v>185.5</v>
          </cell>
          <cell r="H159">
            <v>185.5</v>
          </cell>
          <cell r="I159">
            <v>0</v>
          </cell>
          <cell r="J159">
            <v>0</v>
          </cell>
          <cell r="K159" t="str">
            <v>USD</v>
          </cell>
          <cell r="L159" t="str">
            <v>HOMEDEPOT</v>
          </cell>
          <cell r="M159" t="str">
            <v>24000-202645</v>
          </cell>
          <cell r="N159">
            <v>42376.034861111111</v>
          </cell>
          <cell r="O159" t="str">
            <v>SP</v>
          </cell>
          <cell r="P159" t="str">
            <v>KEY</v>
          </cell>
          <cell r="Q159">
            <v>5094300</v>
          </cell>
          <cell r="R159" t="str">
            <v>USA</v>
          </cell>
          <cell r="S159">
            <v>42370</v>
          </cell>
          <cell r="T159">
            <v>42436</v>
          </cell>
          <cell r="U159" t="str">
            <v>DAVISG-FUS</v>
          </cell>
          <cell r="V159" t="str">
            <v>FSLG804BX</v>
          </cell>
          <cell r="W159" t="str">
            <v xml:space="preserve">Damaged                             </v>
          </cell>
          <cell r="X159" t="str">
            <v>D</v>
          </cell>
          <cell r="Y159">
            <v>185.5</v>
          </cell>
          <cell r="AC159" t="str">
            <v>WALTERI-FUS</v>
          </cell>
          <cell r="AD159" t="str">
            <v>FUS-DB55</v>
          </cell>
          <cell r="AE159" t="str">
            <v>8</v>
          </cell>
          <cell r="AF159" t="str">
            <v xml:space="preserve">EDI 850                             </v>
          </cell>
          <cell r="AG159" t="str">
            <v>Home Depot</v>
          </cell>
          <cell r="AH159">
            <v>810196</v>
          </cell>
          <cell r="AI159" t="str">
            <v>RTL</v>
          </cell>
          <cell r="AJ159">
            <v>5094300</v>
          </cell>
        </row>
        <row r="160">
          <cell r="A160">
            <v>359061</v>
          </cell>
          <cell r="B160">
            <v>42375.916921296295</v>
          </cell>
          <cell r="G160">
            <v>71.459999999999994</v>
          </cell>
          <cell r="H160">
            <v>71.459999999999994</v>
          </cell>
          <cell r="I160">
            <v>0</v>
          </cell>
          <cell r="J160">
            <v>0</v>
          </cell>
          <cell r="K160" t="str">
            <v>USD</v>
          </cell>
          <cell r="L160" t="str">
            <v>LOWES</v>
          </cell>
          <cell r="M160" t="str">
            <v>24000-023746</v>
          </cell>
          <cell r="N160">
            <v>42376.034872685188</v>
          </cell>
          <cell r="O160" t="str">
            <v>SP</v>
          </cell>
          <cell r="P160" t="str">
            <v>KEY</v>
          </cell>
          <cell r="Q160">
            <v>5082138</v>
          </cell>
          <cell r="R160" t="str">
            <v>USA</v>
          </cell>
          <cell r="S160">
            <v>42370</v>
          </cell>
          <cell r="T160">
            <v>42436</v>
          </cell>
          <cell r="U160" t="str">
            <v>SOTOJ-FUS</v>
          </cell>
          <cell r="V160" t="str">
            <v>EVSCG904-18</v>
          </cell>
          <cell r="W160" t="str">
            <v xml:space="preserve">Damaged                             </v>
          </cell>
          <cell r="X160" t="str">
            <v>D</v>
          </cell>
          <cell r="Y160">
            <v>71.459999999999994</v>
          </cell>
          <cell r="AG160" t="str">
            <v>Lowes</v>
          </cell>
          <cell r="AH160">
            <v>810168</v>
          </cell>
          <cell r="AJ160">
            <v>5082138</v>
          </cell>
        </row>
        <row r="161">
          <cell r="A161">
            <v>359062</v>
          </cell>
          <cell r="B161">
            <v>42375.916921296295</v>
          </cell>
          <cell r="G161">
            <v>46.03</v>
          </cell>
          <cell r="H161">
            <v>46.03</v>
          </cell>
          <cell r="I161">
            <v>0</v>
          </cell>
          <cell r="J161">
            <v>0</v>
          </cell>
          <cell r="K161" t="str">
            <v>USD</v>
          </cell>
          <cell r="L161" t="str">
            <v>LOWES</v>
          </cell>
          <cell r="M161" t="str">
            <v>24000-023746</v>
          </cell>
          <cell r="N161">
            <v>42376.034872685188</v>
          </cell>
          <cell r="O161" t="str">
            <v>SP</v>
          </cell>
          <cell r="P161" t="str">
            <v>KEY</v>
          </cell>
          <cell r="Q161">
            <v>5083519</v>
          </cell>
          <cell r="R161" t="str">
            <v>USA</v>
          </cell>
          <cell r="S161">
            <v>42370</v>
          </cell>
          <cell r="T161">
            <v>42436</v>
          </cell>
          <cell r="U161" t="str">
            <v>MELTONM-FUS</v>
          </cell>
          <cell r="V161" t="str">
            <v>SSK854NB</v>
          </cell>
          <cell r="W161" t="str">
            <v xml:space="preserve">Damaged                             </v>
          </cell>
          <cell r="X161" t="str">
            <v>D</v>
          </cell>
          <cell r="Y161">
            <v>46.03</v>
          </cell>
          <cell r="AG161" t="str">
            <v>Lowes</v>
          </cell>
          <cell r="AH161">
            <v>810177</v>
          </cell>
          <cell r="AJ161">
            <v>5083519</v>
          </cell>
        </row>
        <row r="162">
          <cell r="A162">
            <v>359063</v>
          </cell>
          <cell r="B162">
            <v>42375.916921296295</v>
          </cell>
          <cell r="C162">
            <v>42296.937777777777</v>
          </cell>
          <cell r="D162">
            <v>9022310</v>
          </cell>
          <cell r="E162">
            <v>60041684</v>
          </cell>
          <cell r="F162">
            <v>30013338</v>
          </cell>
          <cell r="G162">
            <v>157.55000000000001</v>
          </cell>
          <cell r="H162">
            <v>157.55000000000001</v>
          </cell>
          <cell r="I162">
            <v>0</v>
          </cell>
          <cell r="J162">
            <v>0</v>
          </cell>
          <cell r="K162" t="str">
            <v>USD</v>
          </cell>
          <cell r="L162" t="str">
            <v>UTICA</v>
          </cell>
          <cell r="M162" t="str">
            <v>24000-223204</v>
          </cell>
          <cell r="N162">
            <v>42376.034872685188</v>
          </cell>
          <cell r="O162" t="str">
            <v>SP</v>
          </cell>
          <cell r="P162" t="str">
            <v>KEY</v>
          </cell>
          <cell r="Q162">
            <v>5084353</v>
          </cell>
          <cell r="R162" t="str">
            <v>USA</v>
          </cell>
          <cell r="S162">
            <v>42370</v>
          </cell>
          <cell r="T162">
            <v>42436</v>
          </cell>
          <cell r="U162" t="str">
            <v>KNOXL-FUS</v>
          </cell>
          <cell r="V162" t="str">
            <v>Z.536.063.151</v>
          </cell>
          <cell r="W162" t="str">
            <v xml:space="preserve">Product Defective                   </v>
          </cell>
          <cell r="X162" t="str">
            <v>E</v>
          </cell>
          <cell r="Y162">
            <v>157.55000000000001</v>
          </cell>
          <cell r="Z162" t="str">
            <v xml:space="preserve">WILL NOT PUMP PROPERLY. HAS REPAIRED </v>
          </cell>
          <cell r="AC162" t="str">
            <v>HARGROVEA-FUS</v>
          </cell>
          <cell r="AD162" t="str">
            <v>LOYDL-FUS</v>
          </cell>
          <cell r="AG162" t="str">
            <v>UTICA AVENUE PLUMBING SUPPLY</v>
          </cell>
          <cell r="AH162">
            <v>810152</v>
          </cell>
          <cell r="AI162" t="str">
            <v>KAC</v>
          </cell>
          <cell r="AJ162">
            <v>5084353</v>
          </cell>
        </row>
        <row r="163">
          <cell r="A163">
            <v>359064</v>
          </cell>
          <cell r="B163">
            <v>42375.916932870372</v>
          </cell>
          <cell r="G163">
            <v>118</v>
          </cell>
          <cell r="H163">
            <v>118</v>
          </cell>
          <cell r="I163">
            <v>0</v>
          </cell>
          <cell r="J163">
            <v>0</v>
          </cell>
          <cell r="K163" t="str">
            <v>USD</v>
          </cell>
          <cell r="L163" t="str">
            <v>LOWES</v>
          </cell>
          <cell r="M163" t="str">
            <v>24000-023746</v>
          </cell>
          <cell r="N163">
            <v>42376.034872685188</v>
          </cell>
          <cell r="O163" t="str">
            <v>SP</v>
          </cell>
          <cell r="P163" t="str">
            <v>KEY</v>
          </cell>
          <cell r="Q163">
            <v>5082340</v>
          </cell>
          <cell r="R163" t="str">
            <v>USA</v>
          </cell>
          <cell r="S163">
            <v>42370</v>
          </cell>
          <cell r="T163">
            <v>42436</v>
          </cell>
          <cell r="U163" t="str">
            <v>THOMPSONG-FUS</v>
          </cell>
          <cell r="V163" t="str">
            <v>FPO3322-1</v>
          </cell>
          <cell r="W163" t="str">
            <v xml:space="preserve">Damaged                             </v>
          </cell>
          <cell r="X163" t="str">
            <v>D</v>
          </cell>
          <cell r="Y163">
            <v>118</v>
          </cell>
          <cell r="Z163" t="str">
            <v>FD-FINISH IS MISSING AROUND BASE</v>
          </cell>
          <cell r="AG163" t="str">
            <v>Lowes</v>
          </cell>
          <cell r="AH163">
            <v>810138</v>
          </cell>
          <cell r="AJ163">
            <v>5082340</v>
          </cell>
        </row>
        <row r="164">
          <cell r="A164">
            <v>359065</v>
          </cell>
          <cell r="B164">
            <v>42375.916932870372</v>
          </cell>
          <cell r="C164">
            <v>42109.166863425926</v>
          </cell>
          <cell r="D164">
            <v>9004408</v>
          </cell>
          <cell r="E164">
            <v>60016779</v>
          </cell>
          <cell r="F164">
            <v>30013538</v>
          </cell>
          <cell r="G164">
            <v>40.5</v>
          </cell>
          <cell r="H164">
            <v>40.5</v>
          </cell>
          <cell r="I164">
            <v>0</v>
          </cell>
          <cell r="J164">
            <v>0</v>
          </cell>
          <cell r="K164" t="str">
            <v>USD</v>
          </cell>
          <cell r="L164" t="str">
            <v>FERGUSON</v>
          </cell>
          <cell r="M164" t="str">
            <v>24000-017965</v>
          </cell>
          <cell r="N164">
            <v>42376.034872685188</v>
          </cell>
          <cell r="O164" t="str">
            <v>SP</v>
          </cell>
          <cell r="P164" t="str">
            <v>KEY</v>
          </cell>
          <cell r="Q164">
            <v>5081677</v>
          </cell>
          <cell r="R164" t="str">
            <v>USA</v>
          </cell>
          <cell r="S164">
            <v>42370</v>
          </cell>
          <cell r="T164">
            <v>42436</v>
          </cell>
          <cell r="U164" t="str">
            <v>DAVISG-FUS</v>
          </cell>
          <cell r="V164" t="str">
            <v>FCT-SGL-HANDLE</v>
          </cell>
          <cell r="W164" t="str">
            <v xml:space="preserve">Business Decision                   </v>
          </cell>
          <cell r="X164" t="str">
            <v>B</v>
          </cell>
          <cell r="Y164">
            <v>40.5</v>
          </cell>
          <cell r="Z164" t="str">
            <v>FCTSGLHANDLE 1 EA - BUY BACK - CUSTOMER WILL RETURN   -  NO STOCK    CAY  12/2</v>
          </cell>
          <cell r="AC164" t="str">
            <v>TATUMK-FUS</v>
          </cell>
          <cell r="AD164" t="str">
            <v>FUS-DB55</v>
          </cell>
          <cell r="AE164" t="str">
            <v>8</v>
          </cell>
          <cell r="AF164" t="str">
            <v xml:space="preserve">EDI 850                             </v>
          </cell>
          <cell r="AG164" t="str">
            <v>Ferguson</v>
          </cell>
          <cell r="AH164">
            <v>810102</v>
          </cell>
          <cell r="AI164" t="str">
            <v>RTL</v>
          </cell>
          <cell r="AJ164">
            <v>5081677</v>
          </cell>
        </row>
        <row r="165">
          <cell r="A165">
            <v>359066</v>
          </cell>
          <cell r="B165">
            <v>42375.916932870372</v>
          </cell>
          <cell r="C165">
            <v>42174.166875000003</v>
          </cell>
          <cell r="D165">
            <v>9010631</v>
          </cell>
          <cell r="E165">
            <v>60026592</v>
          </cell>
          <cell r="F165">
            <v>30013539</v>
          </cell>
          <cell r="G165">
            <v>81</v>
          </cell>
          <cell r="H165">
            <v>81</v>
          </cell>
          <cell r="I165">
            <v>0</v>
          </cell>
          <cell r="J165">
            <v>0</v>
          </cell>
          <cell r="K165" t="str">
            <v>USD</v>
          </cell>
          <cell r="L165" t="str">
            <v>FERGUSON</v>
          </cell>
          <cell r="M165" t="str">
            <v>24000-017965</v>
          </cell>
          <cell r="N165">
            <v>42376.034872685188</v>
          </cell>
          <cell r="O165" t="str">
            <v>SP</v>
          </cell>
          <cell r="P165" t="str">
            <v>KEY</v>
          </cell>
          <cell r="Q165">
            <v>5081677</v>
          </cell>
          <cell r="R165" t="str">
            <v>USA</v>
          </cell>
          <cell r="S165">
            <v>42370</v>
          </cell>
          <cell r="T165">
            <v>42436</v>
          </cell>
          <cell r="U165" t="str">
            <v>DAVISG-FUS</v>
          </cell>
          <cell r="V165" t="str">
            <v>FCT-SGL-HANDLE</v>
          </cell>
          <cell r="W165" t="str">
            <v xml:space="preserve">Business Decision                   </v>
          </cell>
          <cell r="X165" t="str">
            <v>B</v>
          </cell>
          <cell r="Y165">
            <v>81</v>
          </cell>
          <cell r="Z165" t="str">
            <v>FCTSGLHANDLE - 2EA    BUY BACK     NO STOCK  -  CUSTOMER WILL RETURN    CAY    12/2</v>
          </cell>
          <cell r="AC165" t="str">
            <v>DAWSONP-FUS</v>
          </cell>
          <cell r="AD165" t="str">
            <v>FUS-DB55</v>
          </cell>
          <cell r="AE165" t="str">
            <v>8</v>
          </cell>
          <cell r="AF165" t="str">
            <v xml:space="preserve">EDI 850                             </v>
          </cell>
          <cell r="AG165" t="str">
            <v>Ferguson</v>
          </cell>
          <cell r="AH165">
            <v>810103</v>
          </cell>
          <cell r="AI165" t="str">
            <v>RTL</v>
          </cell>
          <cell r="AJ165">
            <v>5081677</v>
          </cell>
        </row>
        <row r="166">
          <cell r="A166">
            <v>359067</v>
          </cell>
          <cell r="B166">
            <v>42375.916932870372</v>
          </cell>
          <cell r="C166">
            <v>42299.937835648147</v>
          </cell>
          <cell r="D166">
            <v>9022788</v>
          </cell>
          <cell r="E166">
            <v>60044846</v>
          </cell>
          <cell r="G166">
            <v>558.16</v>
          </cell>
          <cell r="H166">
            <v>558.16</v>
          </cell>
          <cell r="I166">
            <v>0</v>
          </cell>
          <cell r="J166">
            <v>0</v>
          </cell>
          <cell r="K166" t="str">
            <v>USD</v>
          </cell>
          <cell r="L166" t="str">
            <v>TURQUOISE</v>
          </cell>
          <cell r="M166" t="str">
            <v>24000-187977</v>
          </cell>
          <cell r="N166">
            <v>42376.034872685188</v>
          </cell>
          <cell r="O166" t="str">
            <v>SP</v>
          </cell>
          <cell r="P166" t="str">
            <v>DLR</v>
          </cell>
          <cell r="Q166">
            <v>5084327</v>
          </cell>
          <cell r="R166" t="str">
            <v>USA</v>
          </cell>
          <cell r="S166">
            <v>42370</v>
          </cell>
          <cell r="T166">
            <v>42436</v>
          </cell>
          <cell r="U166" t="str">
            <v>RUSSAWR-FUS</v>
          </cell>
          <cell r="V166" t="str">
            <v>KBX11021</v>
          </cell>
          <cell r="W166" t="str">
            <v xml:space="preserve">Invoice Another                     </v>
          </cell>
          <cell r="X166" t="str">
            <v>I</v>
          </cell>
          <cell r="Y166">
            <v>431.35</v>
          </cell>
          <cell r="Z166" t="str">
            <v xml:space="preserve">ON INTERNAL CREDIT NOTE 810091, ITEMS KBX11021 AND KB-40S WAS SET AT ZERO DOLLARS. THIS WILL NEED A CREDIT. </v>
          </cell>
          <cell r="AC166" t="str">
            <v>WALTERI-FUS</v>
          </cell>
          <cell r="AD166" t="str">
            <v>RUSSAWR-FUS</v>
          </cell>
          <cell r="AG166" t="str">
            <v>THE PLUMBING PLACE</v>
          </cell>
          <cell r="AH166">
            <v>810147</v>
          </cell>
          <cell r="AI166" t="str">
            <v>LUX</v>
          </cell>
          <cell r="AJ166">
            <v>5084327</v>
          </cell>
        </row>
        <row r="167">
          <cell r="A167">
            <v>359067</v>
          </cell>
          <cell r="B167">
            <v>42375.916932870372</v>
          </cell>
          <cell r="C167">
            <v>42299.937835648147</v>
          </cell>
          <cell r="D167">
            <v>9022788</v>
          </cell>
          <cell r="E167">
            <v>60044846</v>
          </cell>
          <cell r="G167">
            <v>558.16</v>
          </cell>
          <cell r="H167">
            <v>558.16</v>
          </cell>
          <cell r="I167">
            <v>0</v>
          </cell>
          <cell r="J167">
            <v>0</v>
          </cell>
          <cell r="K167" t="str">
            <v>USD</v>
          </cell>
          <cell r="L167" t="str">
            <v>TURQUOISE</v>
          </cell>
          <cell r="M167" t="str">
            <v>24000-187977</v>
          </cell>
          <cell r="N167">
            <v>42376.034872685188</v>
          </cell>
          <cell r="O167" t="str">
            <v>SP</v>
          </cell>
          <cell r="P167" t="str">
            <v>DLR</v>
          </cell>
          <cell r="Q167">
            <v>5084327</v>
          </cell>
          <cell r="R167" t="str">
            <v>USA</v>
          </cell>
          <cell r="S167">
            <v>42370</v>
          </cell>
          <cell r="T167">
            <v>42436</v>
          </cell>
          <cell r="U167" t="str">
            <v>RUSSAWR-FUS</v>
          </cell>
          <cell r="V167" t="str">
            <v>KB-40S</v>
          </cell>
          <cell r="W167" t="str">
            <v xml:space="preserve">Invoice Another                     </v>
          </cell>
          <cell r="X167" t="str">
            <v>I</v>
          </cell>
          <cell r="Y167">
            <v>77.38</v>
          </cell>
          <cell r="Z167" t="str">
            <v xml:space="preserve">ON INTERNAL CREDIT NOTE 810091, ITEMS KBX11021 AND KB-40S WAS SET AT ZERO DOLLARS. THIS WILL NEED A CREDIT. </v>
          </cell>
          <cell r="AC167" t="str">
            <v>WALTERI-FUS</v>
          </cell>
          <cell r="AD167" t="str">
            <v>RUSSAWR-FUS</v>
          </cell>
          <cell r="AG167" t="str">
            <v>THE PLUMBING PLACE</v>
          </cell>
          <cell r="AH167">
            <v>810147</v>
          </cell>
          <cell r="AI167" t="str">
            <v>LUX</v>
          </cell>
          <cell r="AJ167">
            <v>5084327</v>
          </cell>
        </row>
        <row r="168">
          <cell r="A168">
            <v>359067</v>
          </cell>
          <cell r="B168">
            <v>42375.916932870372</v>
          </cell>
          <cell r="C168">
            <v>42299.937835648147</v>
          </cell>
          <cell r="D168">
            <v>9022788</v>
          </cell>
          <cell r="E168">
            <v>60044846</v>
          </cell>
          <cell r="G168">
            <v>558.16</v>
          </cell>
          <cell r="H168">
            <v>558.16</v>
          </cell>
          <cell r="I168">
            <v>0</v>
          </cell>
          <cell r="J168">
            <v>0</v>
          </cell>
          <cell r="K168" t="str">
            <v>USD</v>
          </cell>
          <cell r="L168" t="str">
            <v>TURQUOISE</v>
          </cell>
          <cell r="M168" t="str">
            <v>24000-187977</v>
          </cell>
          <cell r="N168">
            <v>42376.034872685188</v>
          </cell>
          <cell r="O168" t="str">
            <v>SP</v>
          </cell>
          <cell r="P168" t="str">
            <v>DLR</v>
          </cell>
          <cell r="Q168">
            <v>5084327</v>
          </cell>
          <cell r="R168" t="str">
            <v>USA</v>
          </cell>
          <cell r="S168">
            <v>42370</v>
          </cell>
          <cell r="T168">
            <v>42436</v>
          </cell>
          <cell r="U168" t="str">
            <v>RUSSAWR-FUS</v>
          </cell>
          <cell r="V168" t="str">
            <v>SHIPPING</v>
          </cell>
          <cell r="W168" t="str">
            <v xml:space="preserve">Invoice Another                     </v>
          </cell>
          <cell r="X168" t="str">
            <v>I</v>
          </cell>
          <cell r="Y168">
            <v>49.43</v>
          </cell>
          <cell r="Z168" t="str">
            <v xml:space="preserve">ON INTERNAL CREDIT NOTE 810091, ITEMS KBX11021 AND KB-40S WAS SET AT ZERO DOLLARS. THIS WILL NEED A CREDIT. </v>
          </cell>
          <cell r="AC168" t="str">
            <v>WALTERI-FUS</v>
          </cell>
          <cell r="AD168" t="str">
            <v>RUSSAWR-FUS</v>
          </cell>
          <cell r="AG168" t="str">
            <v>THE PLUMBING PLACE</v>
          </cell>
          <cell r="AH168">
            <v>810147</v>
          </cell>
          <cell r="AI168" t="str">
            <v>FRT</v>
          </cell>
          <cell r="AJ168">
            <v>5084327</v>
          </cell>
        </row>
        <row r="169">
          <cell r="A169">
            <v>359068</v>
          </cell>
          <cell r="B169">
            <v>42375.916944444441</v>
          </cell>
          <cell r="G169">
            <v>132.71</v>
          </cell>
          <cell r="H169">
            <v>132.71</v>
          </cell>
          <cell r="I169">
            <v>0</v>
          </cell>
          <cell r="J169">
            <v>0</v>
          </cell>
          <cell r="K169" t="str">
            <v>USD</v>
          </cell>
          <cell r="L169" t="str">
            <v>LOWES</v>
          </cell>
          <cell r="M169" t="str">
            <v>24000-023746</v>
          </cell>
          <cell r="N169">
            <v>42376.034872685188</v>
          </cell>
          <cell r="O169" t="str">
            <v>SP</v>
          </cell>
          <cell r="P169" t="str">
            <v>KEY</v>
          </cell>
          <cell r="Q169">
            <v>5082849</v>
          </cell>
          <cell r="R169" t="str">
            <v>USA</v>
          </cell>
          <cell r="S169">
            <v>42370</v>
          </cell>
          <cell r="T169">
            <v>42436</v>
          </cell>
          <cell r="U169" t="str">
            <v>MELTONM-FUS</v>
          </cell>
          <cell r="V169" t="str">
            <v>EDDB33229-1</v>
          </cell>
          <cell r="W169" t="str">
            <v xml:space="preserve">Damaged                             </v>
          </cell>
          <cell r="X169" t="str">
            <v>D</v>
          </cell>
          <cell r="Y169">
            <v>132.71</v>
          </cell>
          <cell r="AG169" t="str">
            <v>Lowes</v>
          </cell>
          <cell r="AH169">
            <v>810116</v>
          </cell>
          <cell r="AJ169">
            <v>5082849</v>
          </cell>
        </row>
        <row r="170">
          <cell r="A170">
            <v>359069</v>
          </cell>
          <cell r="B170">
            <v>42375.916944444441</v>
          </cell>
          <cell r="F170">
            <v>30013542</v>
          </cell>
          <cell r="G170">
            <v>48.2</v>
          </cell>
          <cell r="H170">
            <v>48.2</v>
          </cell>
          <cell r="I170">
            <v>0</v>
          </cell>
          <cell r="J170">
            <v>0</v>
          </cell>
          <cell r="K170" t="str">
            <v>USD</v>
          </cell>
          <cell r="L170" t="str">
            <v>FERGUSON</v>
          </cell>
          <cell r="M170" t="str">
            <v>24000-017965</v>
          </cell>
          <cell r="N170">
            <v>42376.034884259258</v>
          </cell>
          <cell r="O170" t="str">
            <v>SP</v>
          </cell>
          <cell r="P170" t="str">
            <v>KEY</v>
          </cell>
          <cell r="Q170">
            <v>5081677</v>
          </cell>
          <cell r="R170" t="str">
            <v>USA</v>
          </cell>
          <cell r="S170">
            <v>42370</v>
          </cell>
          <cell r="T170">
            <v>42436</v>
          </cell>
          <cell r="U170" t="str">
            <v>DAVISG-FUS</v>
          </cell>
          <cell r="V170" t="str">
            <v>PE-14S</v>
          </cell>
          <cell r="W170" t="str">
            <v xml:space="preserve">Business Decision                   </v>
          </cell>
          <cell r="X170" t="str">
            <v>B</v>
          </cell>
          <cell r="Y170">
            <v>48.2</v>
          </cell>
          <cell r="Z170" t="str">
            <v xml:space="preserve">PE-14S - BUYBACK - NO RESTOCK - CUSTOMER WILL RETURN    CAY   12/2  EDI ORDER - </v>
          </cell>
          <cell r="AG170" t="str">
            <v>Ferguson</v>
          </cell>
          <cell r="AH170">
            <v>810105</v>
          </cell>
          <cell r="AJ170">
            <v>5081677</v>
          </cell>
        </row>
        <row r="171">
          <cell r="A171">
            <v>359070</v>
          </cell>
          <cell r="B171">
            <v>42375.916944444441</v>
          </cell>
          <cell r="F171">
            <v>30013543</v>
          </cell>
          <cell r="G171">
            <v>60.35</v>
          </cell>
          <cell r="H171">
            <v>60.35</v>
          </cell>
          <cell r="I171">
            <v>0</v>
          </cell>
          <cell r="J171">
            <v>0</v>
          </cell>
          <cell r="K171" t="str">
            <v>USD</v>
          </cell>
          <cell r="L171" t="str">
            <v>FERGUSON</v>
          </cell>
          <cell r="M171" t="str">
            <v>24000-017965</v>
          </cell>
          <cell r="N171">
            <v>42376.034884259258</v>
          </cell>
          <cell r="O171" t="str">
            <v>SP</v>
          </cell>
          <cell r="P171" t="str">
            <v>KEY</v>
          </cell>
          <cell r="Q171">
            <v>5081677</v>
          </cell>
          <cell r="R171" t="str">
            <v>USA</v>
          </cell>
          <cell r="S171">
            <v>42370</v>
          </cell>
          <cell r="T171">
            <v>42436</v>
          </cell>
          <cell r="U171" t="str">
            <v>DAVISG-FUS</v>
          </cell>
          <cell r="V171" t="str">
            <v>PE-21S</v>
          </cell>
          <cell r="W171" t="str">
            <v xml:space="preserve">Business Decision                   </v>
          </cell>
          <cell r="X171" t="str">
            <v>B</v>
          </cell>
          <cell r="Y171">
            <v>60.35</v>
          </cell>
          <cell r="Z171" t="str">
            <v>PE-21S- 1EA - BUY BACK - NO RESTOCK  - CUSTOMER WILL RETURN     CAY   12/2 EDI ORDER - 4TH SHIFT</v>
          </cell>
          <cell r="AG171" t="str">
            <v>Ferguson</v>
          </cell>
          <cell r="AH171">
            <v>810106</v>
          </cell>
          <cell r="AJ171">
            <v>5081677</v>
          </cell>
        </row>
        <row r="172">
          <cell r="A172">
            <v>359071</v>
          </cell>
          <cell r="B172">
            <v>42375.917187500003</v>
          </cell>
          <cell r="F172">
            <v>30013797</v>
          </cell>
          <cell r="G172">
            <v>496.45</v>
          </cell>
          <cell r="H172">
            <v>496.45</v>
          </cell>
          <cell r="I172">
            <v>0</v>
          </cell>
          <cell r="J172">
            <v>0</v>
          </cell>
          <cell r="K172" t="str">
            <v>USD</v>
          </cell>
          <cell r="L172" t="str">
            <v>QUARTZ</v>
          </cell>
          <cell r="M172" t="str">
            <v>24000-020058</v>
          </cell>
          <cell r="N172">
            <v>42376.034884259258</v>
          </cell>
          <cell r="O172" t="str">
            <v>SP</v>
          </cell>
          <cell r="P172" t="str">
            <v>DLR</v>
          </cell>
          <cell r="Q172">
            <v>5081889</v>
          </cell>
          <cell r="R172" t="str">
            <v>USA</v>
          </cell>
          <cell r="S172">
            <v>42370</v>
          </cell>
          <cell r="T172">
            <v>42436</v>
          </cell>
          <cell r="U172" t="str">
            <v>KNOXL-FUS</v>
          </cell>
          <cell r="V172" t="str">
            <v>10.501.202.700</v>
          </cell>
          <cell r="W172" t="str">
            <v xml:space="preserve">Customer Decision                   </v>
          </cell>
          <cell r="X172" t="str">
            <v>F</v>
          </cell>
          <cell r="Y172">
            <v>496.45</v>
          </cell>
          <cell r="Z172" t="str">
            <v xml:space="preserve">CUSTOMER CHANGED MIND   ORDER# 45018869 PO# 680033 INV# 206955 </v>
          </cell>
          <cell r="AG172" t="str">
            <v>ISLAND SHOWROOM INC</v>
          </cell>
          <cell r="AH172">
            <v>810204</v>
          </cell>
          <cell r="AJ172">
            <v>5081889</v>
          </cell>
        </row>
        <row r="173">
          <cell r="A173">
            <v>359072</v>
          </cell>
          <cell r="B173">
            <v>42375.917187500003</v>
          </cell>
          <cell r="G173">
            <v>92.5</v>
          </cell>
          <cell r="H173">
            <v>92.5</v>
          </cell>
          <cell r="I173">
            <v>0</v>
          </cell>
          <cell r="J173">
            <v>0</v>
          </cell>
          <cell r="K173" t="str">
            <v>USD</v>
          </cell>
          <cell r="L173" t="str">
            <v>LOWES</v>
          </cell>
          <cell r="M173" t="str">
            <v>24000-023746</v>
          </cell>
          <cell r="N173">
            <v>42376.034884259258</v>
          </cell>
          <cell r="O173" t="str">
            <v>SP</v>
          </cell>
          <cell r="P173" t="str">
            <v>KEY</v>
          </cell>
          <cell r="Q173">
            <v>5082517</v>
          </cell>
          <cell r="R173" t="str">
            <v>USA</v>
          </cell>
          <cell r="S173">
            <v>42370</v>
          </cell>
          <cell r="T173">
            <v>42436</v>
          </cell>
          <cell r="U173" t="str">
            <v>MELTONM-FUS</v>
          </cell>
          <cell r="V173" t="str">
            <v>FTB904BX</v>
          </cell>
          <cell r="W173" t="str">
            <v xml:space="preserve">Damaged                             </v>
          </cell>
          <cell r="X173" t="str">
            <v>D</v>
          </cell>
          <cell r="Y173">
            <v>92.5</v>
          </cell>
          <cell r="AG173" t="str">
            <v>Lowes</v>
          </cell>
          <cell r="AH173">
            <v>810131</v>
          </cell>
          <cell r="AJ173">
            <v>5082517</v>
          </cell>
        </row>
        <row r="174">
          <cell r="A174">
            <v>359073</v>
          </cell>
          <cell r="B174">
            <v>42375.917199074072</v>
          </cell>
          <cell r="C174">
            <v>42251.937696759262</v>
          </cell>
          <cell r="D174">
            <v>9018040</v>
          </cell>
          <cell r="E174">
            <v>60037389</v>
          </cell>
          <cell r="F174">
            <v>30012910</v>
          </cell>
          <cell r="G174">
            <v>742.77</v>
          </cell>
          <cell r="H174">
            <v>742.77</v>
          </cell>
          <cell r="I174">
            <v>0</v>
          </cell>
          <cell r="J174">
            <v>0</v>
          </cell>
          <cell r="K174" t="str">
            <v>USD</v>
          </cell>
          <cell r="L174" t="str">
            <v>FERGUSON</v>
          </cell>
          <cell r="M174" t="str">
            <v>24000-017965</v>
          </cell>
          <cell r="N174">
            <v>42376.034884259258</v>
          </cell>
          <cell r="O174" t="str">
            <v>SP</v>
          </cell>
          <cell r="P174" t="str">
            <v>KEY</v>
          </cell>
          <cell r="Q174">
            <v>5081679</v>
          </cell>
          <cell r="R174" t="str">
            <v>USA</v>
          </cell>
          <cell r="S174">
            <v>42370</v>
          </cell>
          <cell r="T174">
            <v>42436</v>
          </cell>
          <cell r="U174" t="str">
            <v>DUDAKK-FUS</v>
          </cell>
          <cell r="V174" t="str">
            <v>PSX1102710</v>
          </cell>
          <cell r="W174" t="str">
            <v xml:space="preserve">Product Defective                   </v>
          </cell>
          <cell r="X174" t="str">
            <v>E</v>
          </cell>
          <cell r="Y174">
            <v>742.77</v>
          </cell>
          <cell r="Z174" t="str">
            <v xml:space="preserve">PSX1102710 - BOWED   CAY   10/15 Tracking number showing item was recieved back is 1ZY800F09092843582 via UPS. Email attached. </v>
          </cell>
          <cell r="AC174" t="str">
            <v>HARRISJ-FUS</v>
          </cell>
          <cell r="AD174" t="str">
            <v>FUS-DB55</v>
          </cell>
          <cell r="AE174" t="str">
            <v>8</v>
          </cell>
          <cell r="AF174" t="str">
            <v xml:space="preserve">EDI 850                             </v>
          </cell>
          <cell r="AG174" t="str">
            <v>Ferguson</v>
          </cell>
          <cell r="AH174">
            <v>810219</v>
          </cell>
          <cell r="AI174" t="str">
            <v>LUX</v>
          </cell>
          <cell r="AJ174">
            <v>5081679</v>
          </cell>
        </row>
        <row r="175">
          <cell r="A175">
            <v>359074</v>
          </cell>
          <cell r="B175">
            <v>42375.917199074072</v>
          </cell>
          <cell r="C175">
            <v>42361.384594907409</v>
          </cell>
          <cell r="D175">
            <v>9029323</v>
          </cell>
          <cell r="E175">
            <v>60055442</v>
          </cell>
          <cell r="F175">
            <v>30013827</v>
          </cell>
          <cell r="G175">
            <v>198</v>
          </cell>
          <cell r="H175">
            <v>198</v>
          </cell>
          <cell r="I175">
            <v>0</v>
          </cell>
          <cell r="J175">
            <v>0</v>
          </cell>
          <cell r="K175" t="str">
            <v>USD</v>
          </cell>
          <cell r="L175" t="str">
            <v>QUARTZK45</v>
          </cell>
          <cell r="M175" t="str">
            <v>24000-185170</v>
          </cell>
          <cell r="N175">
            <v>42376.034884259258</v>
          </cell>
          <cell r="O175" t="str">
            <v>SP</v>
          </cell>
          <cell r="P175" t="str">
            <v>DLR</v>
          </cell>
          <cell r="Q175">
            <v>5084241</v>
          </cell>
          <cell r="R175" t="str">
            <v>USA</v>
          </cell>
          <cell r="S175">
            <v>42370</v>
          </cell>
          <cell r="T175">
            <v>42436</v>
          </cell>
          <cell r="U175" t="str">
            <v>KNOXL-FUS</v>
          </cell>
          <cell r="V175" t="str">
            <v>Z.536.159.000</v>
          </cell>
          <cell r="W175" t="str">
            <v xml:space="preserve">Business Decision                   </v>
          </cell>
          <cell r="X175" t="str">
            <v>B</v>
          </cell>
          <cell r="Y175">
            <v>198</v>
          </cell>
          <cell r="Z175" t="str">
            <v>CUSTOMER WAS SENT 2 OVER FROM ORDER # 60048391. Overage and customer returned items</v>
          </cell>
          <cell r="AD175" t="str">
            <v>LOYDL-FUS</v>
          </cell>
          <cell r="AG175" t="str">
            <v>SIMONS HARDWARE &amp; BATH LLC</v>
          </cell>
          <cell r="AH175">
            <v>810195</v>
          </cell>
          <cell r="AI175" t="str">
            <v>KAC</v>
          </cell>
          <cell r="AJ175">
            <v>5084241</v>
          </cell>
        </row>
        <row r="176">
          <cell r="A176">
            <v>359075</v>
          </cell>
          <cell r="B176">
            <v>42375.917199074072</v>
          </cell>
          <cell r="G176">
            <v>212</v>
          </cell>
          <cell r="H176">
            <v>212</v>
          </cell>
          <cell r="I176">
            <v>0</v>
          </cell>
          <cell r="J176">
            <v>0</v>
          </cell>
          <cell r="K176" t="str">
            <v>USD</v>
          </cell>
          <cell r="L176" t="str">
            <v>LOWES</v>
          </cell>
          <cell r="M176" t="str">
            <v>24000-023746</v>
          </cell>
          <cell r="N176">
            <v>42376.034884259258</v>
          </cell>
          <cell r="O176" t="str">
            <v>SP</v>
          </cell>
          <cell r="P176" t="str">
            <v>KEY</v>
          </cell>
          <cell r="Q176">
            <v>5082669</v>
          </cell>
          <cell r="R176" t="str">
            <v>USA</v>
          </cell>
          <cell r="S176">
            <v>42370</v>
          </cell>
          <cell r="T176">
            <v>42436</v>
          </cell>
          <cell r="U176" t="str">
            <v>MELTONM-FUS</v>
          </cell>
          <cell r="V176" t="str">
            <v>FPC3322-1</v>
          </cell>
          <cell r="W176" t="str">
            <v xml:space="preserve">Damaged                             </v>
          </cell>
          <cell r="X176" t="str">
            <v>D</v>
          </cell>
          <cell r="Y176">
            <v>212</v>
          </cell>
          <cell r="AG176" t="str">
            <v>Lowes</v>
          </cell>
          <cell r="AH176">
            <v>810199</v>
          </cell>
          <cell r="AJ176">
            <v>5082669</v>
          </cell>
        </row>
        <row r="177">
          <cell r="A177">
            <v>359076</v>
          </cell>
          <cell r="B177">
            <v>42375.917199074072</v>
          </cell>
          <cell r="G177">
            <v>145.66</v>
          </cell>
          <cell r="H177">
            <v>145.66</v>
          </cell>
          <cell r="I177">
            <v>0</v>
          </cell>
          <cell r="J177">
            <v>0</v>
          </cell>
          <cell r="K177" t="str">
            <v>USD</v>
          </cell>
          <cell r="L177" t="str">
            <v>LOWES</v>
          </cell>
          <cell r="M177" t="str">
            <v>24000-023746</v>
          </cell>
          <cell r="N177">
            <v>42376.034884259258</v>
          </cell>
          <cell r="O177" t="str">
            <v>SP</v>
          </cell>
          <cell r="P177" t="str">
            <v>KEY</v>
          </cell>
          <cell r="Q177">
            <v>5082827</v>
          </cell>
          <cell r="R177" t="str">
            <v>USA</v>
          </cell>
          <cell r="S177">
            <v>42370</v>
          </cell>
          <cell r="T177">
            <v>42436</v>
          </cell>
          <cell r="U177" t="str">
            <v>SOTOJ-FUS</v>
          </cell>
          <cell r="V177" t="str">
            <v>UOSK900-18</v>
          </cell>
          <cell r="W177" t="str">
            <v xml:space="preserve">Damaged                             </v>
          </cell>
          <cell r="X177" t="str">
            <v>D</v>
          </cell>
          <cell r="Y177">
            <v>145.66</v>
          </cell>
          <cell r="AG177" t="str">
            <v>Lowes</v>
          </cell>
          <cell r="AH177">
            <v>810126</v>
          </cell>
          <cell r="AJ177">
            <v>5082827</v>
          </cell>
        </row>
        <row r="178">
          <cell r="A178">
            <v>359077</v>
          </cell>
          <cell r="B178">
            <v>42375.917210648149</v>
          </cell>
          <cell r="G178">
            <v>135.69999999999999</v>
          </cell>
          <cell r="H178">
            <v>135.69999999999999</v>
          </cell>
          <cell r="I178">
            <v>0</v>
          </cell>
          <cell r="J178">
            <v>0</v>
          </cell>
          <cell r="K178" t="str">
            <v>USD</v>
          </cell>
          <cell r="L178" t="str">
            <v>LOWES</v>
          </cell>
          <cell r="M178" t="str">
            <v>24000-023746</v>
          </cell>
          <cell r="N178">
            <v>42376.034895833334</v>
          </cell>
          <cell r="O178" t="str">
            <v>SP</v>
          </cell>
          <cell r="P178" t="str">
            <v>KEY</v>
          </cell>
          <cell r="Q178">
            <v>5082481</v>
          </cell>
          <cell r="R178" t="str">
            <v>USA</v>
          </cell>
          <cell r="S178">
            <v>42370</v>
          </cell>
          <cell r="T178">
            <v>42436</v>
          </cell>
          <cell r="U178" t="str">
            <v>THOMPSONG-FUS</v>
          </cell>
          <cell r="V178" t="str">
            <v>SGR3322-1</v>
          </cell>
          <cell r="W178" t="str">
            <v xml:space="preserve">Damaged                             </v>
          </cell>
          <cell r="X178" t="str">
            <v>D</v>
          </cell>
          <cell r="Y178">
            <v>135.69999999999999</v>
          </cell>
          <cell r="Z178" t="str">
            <v>FD-CORNER BROKEN OFF</v>
          </cell>
          <cell r="AG178" t="str">
            <v>Lowes</v>
          </cell>
          <cell r="AH178">
            <v>810108</v>
          </cell>
          <cell r="AJ178">
            <v>5082481</v>
          </cell>
        </row>
        <row r="179">
          <cell r="A179">
            <v>359078</v>
          </cell>
          <cell r="B179">
            <v>42375.917210648149</v>
          </cell>
          <cell r="C179">
            <v>42354.312557870369</v>
          </cell>
          <cell r="D179">
            <v>9028718</v>
          </cell>
          <cell r="E179">
            <v>60053596</v>
          </cell>
          <cell r="G179">
            <v>258.79000000000002</v>
          </cell>
          <cell r="H179">
            <v>258.79000000000002</v>
          </cell>
          <cell r="I179">
            <v>0</v>
          </cell>
          <cell r="J179">
            <v>0</v>
          </cell>
          <cell r="K179" t="str">
            <v>USD</v>
          </cell>
          <cell r="L179" t="str">
            <v>PURCELL</v>
          </cell>
          <cell r="M179" t="str">
            <v>24000-033788</v>
          </cell>
          <cell r="N179">
            <v>42376.034895833334</v>
          </cell>
          <cell r="O179" t="str">
            <v>SP</v>
          </cell>
          <cell r="P179" t="str">
            <v>KEY</v>
          </cell>
          <cell r="Q179">
            <v>5081942</v>
          </cell>
          <cell r="R179" t="str">
            <v>USA</v>
          </cell>
          <cell r="S179">
            <v>42370</v>
          </cell>
          <cell r="T179">
            <v>42436</v>
          </cell>
          <cell r="U179" t="str">
            <v>CHAMARATHM-FUS</v>
          </cell>
          <cell r="V179" t="str">
            <v>KBX110-13</v>
          </cell>
          <cell r="W179" t="str">
            <v xml:space="preserve">Shortage                            </v>
          </cell>
          <cell r="X179" t="str">
            <v>H</v>
          </cell>
          <cell r="Y179">
            <v>258.79000000000002</v>
          </cell>
          <cell r="AC179" t="str">
            <v>HARGROVEA-FUS</v>
          </cell>
          <cell r="AD179" t="str">
            <v>CHAMARATHM-FUS</v>
          </cell>
          <cell r="AG179" t="str">
            <v>PURCELL-MURRAY CO INC.</v>
          </cell>
          <cell r="AH179">
            <v>810134</v>
          </cell>
          <cell r="AI179" t="str">
            <v>LUX</v>
          </cell>
          <cell r="AJ179">
            <v>5081942</v>
          </cell>
        </row>
        <row r="180">
          <cell r="A180">
            <v>359079</v>
          </cell>
          <cell r="B180">
            <v>42375.917210648149</v>
          </cell>
          <cell r="C180">
            <v>42303.6252662037</v>
          </cell>
          <cell r="D180">
            <v>9022984</v>
          </cell>
          <cell r="E180">
            <v>60044591</v>
          </cell>
          <cell r="G180">
            <v>61.71</v>
          </cell>
          <cell r="H180">
            <v>61.71</v>
          </cell>
          <cell r="I180">
            <v>0</v>
          </cell>
          <cell r="J180">
            <v>0</v>
          </cell>
          <cell r="K180" t="str">
            <v>USD</v>
          </cell>
          <cell r="L180" t="str">
            <v>LOWES</v>
          </cell>
          <cell r="M180" t="str">
            <v>24000-023746</v>
          </cell>
          <cell r="N180">
            <v>42376.034895833334</v>
          </cell>
          <cell r="O180" t="str">
            <v>SP</v>
          </cell>
          <cell r="P180" t="str">
            <v>KEY</v>
          </cell>
          <cell r="Q180">
            <v>5082687</v>
          </cell>
          <cell r="R180" t="str">
            <v>USA</v>
          </cell>
          <cell r="S180">
            <v>42370</v>
          </cell>
          <cell r="T180">
            <v>42436</v>
          </cell>
          <cell r="U180" t="str">
            <v>LOYDL-FUS</v>
          </cell>
          <cell r="V180" t="str">
            <v>FDS704NKIT</v>
          </cell>
          <cell r="W180" t="str">
            <v xml:space="preserve">Invoice Another                     </v>
          </cell>
          <cell r="X180" t="str">
            <v>I</v>
          </cell>
          <cell r="Y180">
            <v>61.71</v>
          </cell>
          <cell r="Z180" t="str">
            <v xml:space="preserve">SHORTAGE </v>
          </cell>
          <cell r="AC180" t="str">
            <v>HARRISJ-FUS</v>
          </cell>
          <cell r="AD180" t="str">
            <v>FUS-DB55</v>
          </cell>
          <cell r="AE180" t="str">
            <v>8</v>
          </cell>
          <cell r="AF180" t="str">
            <v xml:space="preserve">EDI 850                             </v>
          </cell>
          <cell r="AG180" t="str">
            <v>Lowes</v>
          </cell>
          <cell r="AH180">
            <v>810202</v>
          </cell>
          <cell r="AI180" t="str">
            <v>RTL</v>
          </cell>
          <cell r="AJ180">
            <v>5082687</v>
          </cell>
        </row>
        <row r="181">
          <cell r="A181">
            <v>359080</v>
          </cell>
          <cell r="B181">
            <v>42375.917222222219</v>
          </cell>
          <cell r="C181">
            <v>42229.625208333331</v>
          </cell>
          <cell r="D181">
            <v>9015891</v>
          </cell>
          <cell r="E181">
            <v>60034490</v>
          </cell>
          <cell r="G181">
            <v>41.12</v>
          </cell>
          <cell r="H181">
            <v>41.12</v>
          </cell>
          <cell r="I181">
            <v>0</v>
          </cell>
          <cell r="J181">
            <v>0</v>
          </cell>
          <cell r="K181" t="str">
            <v>USD</v>
          </cell>
          <cell r="L181" t="str">
            <v>MENARDS</v>
          </cell>
          <cell r="M181" t="str">
            <v>24000-024499</v>
          </cell>
          <cell r="N181">
            <v>42376.034895833334</v>
          </cell>
          <cell r="O181" t="str">
            <v>SP</v>
          </cell>
          <cell r="P181" t="str">
            <v>KEY</v>
          </cell>
          <cell r="Q181">
            <v>5084381</v>
          </cell>
          <cell r="R181" t="str">
            <v>USA</v>
          </cell>
          <cell r="S181">
            <v>42370</v>
          </cell>
          <cell r="T181">
            <v>42436</v>
          </cell>
          <cell r="U181" t="str">
            <v>DUDAKK-FUS</v>
          </cell>
          <cell r="V181" t="str">
            <v>SHIPPING</v>
          </cell>
          <cell r="W181" t="str">
            <v xml:space="preserve">Invoice Another                     </v>
          </cell>
          <cell r="X181" t="str">
            <v>I</v>
          </cell>
          <cell r="Y181">
            <v>41.12</v>
          </cell>
          <cell r="Z181" t="str">
            <v>Menards is always FFA</v>
          </cell>
          <cell r="AC181" t="str">
            <v>WALTERI-FUS</v>
          </cell>
          <cell r="AD181" t="str">
            <v>FUS-DB55</v>
          </cell>
          <cell r="AE181" t="str">
            <v>8</v>
          </cell>
          <cell r="AF181" t="str">
            <v xml:space="preserve">EDI 850                             </v>
          </cell>
          <cell r="AG181" t="str">
            <v>Menards</v>
          </cell>
          <cell r="AH181">
            <v>810057</v>
          </cell>
          <cell r="AI181" t="str">
            <v>FRT</v>
          </cell>
          <cell r="AJ181">
            <v>5084381</v>
          </cell>
        </row>
        <row r="182">
          <cell r="A182">
            <v>359081</v>
          </cell>
          <cell r="B182">
            <v>42375.917222222219</v>
          </cell>
          <cell r="C182">
            <v>42342.625567129631</v>
          </cell>
          <cell r="D182">
            <v>9027340</v>
          </cell>
          <cell r="E182">
            <v>60051912</v>
          </cell>
          <cell r="F182">
            <v>30013683</v>
          </cell>
          <cell r="G182">
            <v>240.57</v>
          </cell>
          <cell r="H182">
            <v>240.57</v>
          </cell>
          <cell r="I182">
            <v>0</v>
          </cell>
          <cell r="J182">
            <v>0</v>
          </cell>
          <cell r="K182" t="str">
            <v>USD</v>
          </cell>
          <cell r="L182" t="str">
            <v>FERGUSON</v>
          </cell>
          <cell r="M182" t="str">
            <v>24000-017965</v>
          </cell>
          <cell r="N182">
            <v>42376.034895833334</v>
          </cell>
          <cell r="O182" t="str">
            <v>SP</v>
          </cell>
          <cell r="P182" t="str">
            <v>KEY</v>
          </cell>
          <cell r="Q182">
            <v>5081680</v>
          </cell>
          <cell r="R182" t="str">
            <v>USA</v>
          </cell>
          <cell r="S182">
            <v>42370</v>
          </cell>
          <cell r="T182">
            <v>42436</v>
          </cell>
          <cell r="U182" t="str">
            <v>KNOXL-FUS</v>
          </cell>
          <cell r="V182" t="str">
            <v>GNX11016</v>
          </cell>
          <cell r="W182" t="str">
            <v xml:space="preserve">Damaged                             </v>
          </cell>
          <cell r="X182" t="str">
            <v>D</v>
          </cell>
          <cell r="Y182">
            <v>240.57</v>
          </cell>
          <cell r="Z182" t="str">
            <v xml:space="preserve">GNX11016 - ARRIVED DAMAGED - NO RESTOCK   CAY   12/10 </v>
          </cell>
          <cell r="AC182" t="str">
            <v>HASSENL-FUS</v>
          </cell>
          <cell r="AD182" t="str">
            <v>FUS-DB55</v>
          </cell>
          <cell r="AE182" t="str">
            <v>8</v>
          </cell>
          <cell r="AF182" t="str">
            <v xml:space="preserve">EDI 850                             </v>
          </cell>
          <cell r="AG182" t="str">
            <v>Ferguson</v>
          </cell>
          <cell r="AH182">
            <v>810129</v>
          </cell>
          <cell r="AI182" t="str">
            <v>LUX</v>
          </cell>
          <cell r="AJ182">
            <v>5081680</v>
          </cell>
        </row>
        <row r="183">
          <cell r="A183">
            <v>359082</v>
          </cell>
          <cell r="B183">
            <v>42375.917222222219</v>
          </cell>
          <cell r="C183">
            <v>42366.938946759263</v>
          </cell>
          <cell r="D183">
            <v>9029624</v>
          </cell>
          <cell r="E183">
            <v>60055237</v>
          </cell>
          <cell r="G183">
            <v>11.69</v>
          </cell>
          <cell r="H183">
            <v>11.69</v>
          </cell>
          <cell r="I183">
            <v>0</v>
          </cell>
          <cell r="J183">
            <v>0</v>
          </cell>
          <cell r="K183" t="str">
            <v>USD</v>
          </cell>
          <cell r="L183" t="str">
            <v>QUARTZK45</v>
          </cell>
          <cell r="M183" t="str">
            <v>24000-027963</v>
          </cell>
          <cell r="N183">
            <v>42376.034895833334</v>
          </cell>
          <cell r="O183" t="str">
            <v>SP</v>
          </cell>
          <cell r="P183" t="str">
            <v>DLR</v>
          </cell>
          <cell r="Q183">
            <v>5084338</v>
          </cell>
          <cell r="R183" t="str">
            <v>USA</v>
          </cell>
          <cell r="S183">
            <v>42370</v>
          </cell>
          <cell r="T183">
            <v>42436</v>
          </cell>
          <cell r="U183" t="str">
            <v>PEERYJ-FUS</v>
          </cell>
          <cell r="V183" t="str">
            <v>SHIPPING</v>
          </cell>
          <cell r="W183" t="str">
            <v xml:space="preserve">Invoice Another                     </v>
          </cell>
          <cell r="X183" t="str">
            <v>I</v>
          </cell>
          <cell r="Y183">
            <v>11.69</v>
          </cell>
          <cell r="Z183" t="str">
            <v>The order was FFA, but shipping was charged. Crediting shipping expense</v>
          </cell>
          <cell r="AC183" t="str">
            <v>MARSHD-FUS</v>
          </cell>
          <cell r="AD183" t="str">
            <v>LOYDL-FUS</v>
          </cell>
          <cell r="AG183" t="str">
            <v>TRUMBULL INDUSTRIES</v>
          </cell>
          <cell r="AH183">
            <v>810132</v>
          </cell>
          <cell r="AI183" t="str">
            <v>FRT</v>
          </cell>
          <cell r="AJ183">
            <v>5084338</v>
          </cell>
        </row>
        <row r="184">
          <cell r="A184">
            <v>359083</v>
          </cell>
          <cell r="B184">
            <v>42375.917233796295</v>
          </cell>
          <cell r="C184">
            <v>42364.625127314815</v>
          </cell>
          <cell r="D184">
            <v>9029458</v>
          </cell>
          <cell r="E184">
            <v>60055189</v>
          </cell>
          <cell r="G184">
            <v>376.06</v>
          </cell>
          <cell r="H184">
            <v>376.06</v>
          </cell>
          <cell r="I184">
            <v>0</v>
          </cell>
          <cell r="J184">
            <v>0</v>
          </cell>
          <cell r="K184" t="str">
            <v>USD</v>
          </cell>
          <cell r="L184" t="str">
            <v>QUARTZK45</v>
          </cell>
          <cell r="M184" t="str">
            <v>24000-027963</v>
          </cell>
          <cell r="N184">
            <v>42376.034895833334</v>
          </cell>
          <cell r="O184" t="str">
            <v>SP</v>
          </cell>
          <cell r="P184" t="str">
            <v>DLR</v>
          </cell>
          <cell r="Q184">
            <v>5084338</v>
          </cell>
          <cell r="R184" t="str">
            <v>USA</v>
          </cell>
          <cell r="S184">
            <v>42370</v>
          </cell>
          <cell r="T184">
            <v>42436</v>
          </cell>
          <cell r="U184" t="str">
            <v>PEERYJ-FUS</v>
          </cell>
          <cell r="V184" t="str">
            <v>SHIPPING</v>
          </cell>
          <cell r="W184" t="str">
            <v xml:space="preserve">Invoice Another                     </v>
          </cell>
          <cell r="X184" t="str">
            <v>I</v>
          </cell>
          <cell r="Y184">
            <v>376.06</v>
          </cell>
          <cell r="Z184" t="str">
            <v>The order was FFA, but shipping was charged. Crediting shipping expense</v>
          </cell>
          <cell r="AC184" t="str">
            <v>HASSENL-FUS</v>
          </cell>
          <cell r="AD184" t="str">
            <v>LOYDL-FUS</v>
          </cell>
          <cell r="AG184" t="str">
            <v>TRUMBULL INDUSTRIES</v>
          </cell>
          <cell r="AH184">
            <v>810133</v>
          </cell>
          <cell r="AI184" t="str">
            <v>FRT</v>
          </cell>
          <cell r="AJ184">
            <v>5084338</v>
          </cell>
        </row>
        <row r="185">
          <cell r="A185">
            <v>359084</v>
          </cell>
          <cell r="B185">
            <v>42375.917233796295</v>
          </cell>
          <cell r="C185">
            <v>42090.6252662037</v>
          </cell>
          <cell r="D185">
            <v>9002789</v>
          </cell>
          <cell r="E185">
            <v>60012589</v>
          </cell>
          <cell r="F185">
            <v>30013535</v>
          </cell>
          <cell r="G185">
            <v>40.5</v>
          </cell>
          <cell r="H185">
            <v>40.5</v>
          </cell>
          <cell r="I185">
            <v>0</v>
          </cell>
          <cell r="J185">
            <v>0</v>
          </cell>
          <cell r="K185" t="str">
            <v>USD</v>
          </cell>
          <cell r="L185" t="str">
            <v>FERGUSON</v>
          </cell>
          <cell r="M185" t="str">
            <v>24000-017965</v>
          </cell>
          <cell r="N185">
            <v>42376.034895833334</v>
          </cell>
          <cell r="O185" t="str">
            <v>SP</v>
          </cell>
          <cell r="P185" t="str">
            <v>KEY</v>
          </cell>
          <cell r="Q185">
            <v>5081678</v>
          </cell>
          <cell r="R185" t="str">
            <v>USA</v>
          </cell>
          <cell r="S185">
            <v>42370</v>
          </cell>
          <cell r="T185">
            <v>42436</v>
          </cell>
          <cell r="U185" t="str">
            <v>DAVISG-FUS</v>
          </cell>
          <cell r="V185" t="str">
            <v>FCT-SGL-HANDLE</v>
          </cell>
          <cell r="W185" t="str">
            <v xml:space="preserve">Business Decision                   </v>
          </cell>
          <cell r="X185" t="str">
            <v>B</v>
          </cell>
          <cell r="Y185">
            <v>40.5</v>
          </cell>
          <cell r="Z185" t="str">
            <v>FCT-SGL-HANDLE   1EA    - BUY BACK - NO STOCK - CUSTOMER WILL RETURN</v>
          </cell>
          <cell r="AC185" t="str">
            <v>LOYDJ-FUS</v>
          </cell>
          <cell r="AD185" t="str">
            <v>FUS-DB55</v>
          </cell>
          <cell r="AE185" t="str">
            <v>8</v>
          </cell>
          <cell r="AF185" t="str">
            <v xml:space="preserve">EDI 850                             </v>
          </cell>
          <cell r="AG185" t="str">
            <v>Ferguson</v>
          </cell>
          <cell r="AH185">
            <v>810100</v>
          </cell>
          <cell r="AI185" t="str">
            <v>RTL</v>
          </cell>
          <cell r="AJ185">
            <v>5081678</v>
          </cell>
        </row>
        <row r="186">
          <cell r="A186">
            <v>359085</v>
          </cell>
          <cell r="B186">
            <v>42375.917233796295</v>
          </cell>
          <cell r="G186">
            <v>43.45</v>
          </cell>
          <cell r="H186">
            <v>43.45</v>
          </cell>
          <cell r="I186">
            <v>0</v>
          </cell>
          <cell r="J186">
            <v>0</v>
          </cell>
          <cell r="K186" t="str">
            <v>USD</v>
          </cell>
          <cell r="L186" t="str">
            <v>LOWES</v>
          </cell>
          <cell r="M186" t="str">
            <v>24000-023746</v>
          </cell>
          <cell r="N186">
            <v>42376.034895833334</v>
          </cell>
          <cell r="O186" t="str">
            <v>SP</v>
          </cell>
          <cell r="P186" t="str">
            <v>KEY</v>
          </cell>
          <cell r="Q186">
            <v>5082713</v>
          </cell>
          <cell r="R186" t="str">
            <v>USA</v>
          </cell>
          <cell r="S186">
            <v>42370</v>
          </cell>
          <cell r="T186">
            <v>42436</v>
          </cell>
          <cell r="U186" t="str">
            <v>CHAMARATHM-FUS</v>
          </cell>
          <cell r="V186" t="str">
            <v>FDS704NB</v>
          </cell>
          <cell r="W186" t="str">
            <v xml:space="preserve">Damaged                             </v>
          </cell>
          <cell r="X186" t="str">
            <v>D</v>
          </cell>
          <cell r="Y186">
            <v>43.45</v>
          </cell>
          <cell r="AG186" t="str">
            <v>Lowes</v>
          </cell>
          <cell r="AH186">
            <v>810114</v>
          </cell>
          <cell r="AJ186">
            <v>5082713</v>
          </cell>
        </row>
        <row r="187">
          <cell r="A187">
            <v>359086</v>
          </cell>
          <cell r="B187">
            <v>42375.917233796295</v>
          </cell>
          <cell r="G187">
            <v>328.64</v>
          </cell>
          <cell r="H187">
            <v>328.64</v>
          </cell>
          <cell r="I187">
            <v>0</v>
          </cell>
          <cell r="J187">
            <v>0</v>
          </cell>
          <cell r="K187" t="str">
            <v>USD</v>
          </cell>
          <cell r="L187" t="str">
            <v>LOWES</v>
          </cell>
          <cell r="M187" t="str">
            <v>24000-023746</v>
          </cell>
          <cell r="N187">
            <v>42376.034895833334</v>
          </cell>
          <cell r="O187" t="str">
            <v>SP</v>
          </cell>
          <cell r="P187" t="str">
            <v>KEY</v>
          </cell>
          <cell r="Q187">
            <v>5083121</v>
          </cell>
          <cell r="R187" t="str">
            <v>USA</v>
          </cell>
          <cell r="S187">
            <v>42370</v>
          </cell>
          <cell r="T187">
            <v>42436</v>
          </cell>
          <cell r="U187" t="str">
            <v>SOTOJ-FUS</v>
          </cell>
          <cell r="V187" t="str">
            <v>OTSK954-18BX</v>
          </cell>
          <cell r="W187" t="str">
            <v xml:space="preserve">Damaged                             </v>
          </cell>
          <cell r="X187" t="str">
            <v>D</v>
          </cell>
          <cell r="Y187">
            <v>328.64</v>
          </cell>
          <cell r="AG187" t="str">
            <v>Lowes</v>
          </cell>
          <cell r="AH187">
            <v>810127</v>
          </cell>
          <cell r="AJ187">
            <v>5083121</v>
          </cell>
        </row>
        <row r="188">
          <cell r="A188">
            <v>359087</v>
          </cell>
          <cell r="B188">
            <v>42375.917233796295</v>
          </cell>
          <cell r="G188">
            <v>92.5</v>
          </cell>
          <cell r="H188">
            <v>92.5</v>
          </cell>
          <cell r="I188">
            <v>0</v>
          </cell>
          <cell r="J188">
            <v>0</v>
          </cell>
          <cell r="K188" t="str">
            <v>USD</v>
          </cell>
          <cell r="L188" t="str">
            <v>LOWES</v>
          </cell>
          <cell r="M188" t="str">
            <v>24000-023746</v>
          </cell>
          <cell r="N188">
            <v>42376.034907407404</v>
          </cell>
          <cell r="O188" t="str">
            <v>SP</v>
          </cell>
          <cell r="P188" t="str">
            <v>KEY</v>
          </cell>
          <cell r="Q188">
            <v>5082385</v>
          </cell>
          <cell r="R188" t="str">
            <v>USA</v>
          </cell>
          <cell r="S188">
            <v>42370</v>
          </cell>
          <cell r="T188">
            <v>42436</v>
          </cell>
          <cell r="U188" t="str">
            <v>MELTONM-FUS</v>
          </cell>
          <cell r="V188" t="str">
            <v>FTB904BX</v>
          </cell>
          <cell r="W188" t="str">
            <v xml:space="preserve">Damaged                             </v>
          </cell>
          <cell r="X188" t="str">
            <v>D</v>
          </cell>
          <cell r="Y188">
            <v>92.5</v>
          </cell>
          <cell r="AG188" t="str">
            <v>Lowes</v>
          </cell>
          <cell r="AH188">
            <v>810122</v>
          </cell>
          <cell r="AJ188">
            <v>5082385</v>
          </cell>
        </row>
        <row r="189">
          <cell r="A189">
            <v>359088</v>
          </cell>
          <cell r="B189">
            <v>42375.917245370372</v>
          </cell>
          <cell r="C189">
            <v>42355.937777777777</v>
          </cell>
          <cell r="D189">
            <v>9028931</v>
          </cell>
          <cell r="E189">
            <v>60054228</v>
          </cell>
          <cell r="F189">
            <v>30013863</v>
          </cell>
          <cell r="G189">
            <v>103.2</v>
          </cell>
          <cell r="H189">
            <v>103.2</v>
          </cell>
          <cell r="I189">
            <v>0</v>
          </cell>
          <cell r="J189">
            <v>0</v>
          </cell>
          <cell r="K189" t="str">
            <v>USD</v>
          </cell>
          <cell r="L189" t="str">
            <v>LOWES</v>
          </cell>
          <cell r="M189" t="str">
            <v>24000-023746</v>
          </cell>
          <cell r="N189">
            <v>42376.034907407404</v>
          </cell>
          <cell r="O189" t="str">
            <v>SOS</v>
          </cell>
          <cell r="P189" t="str">
            <v>KEY</v>
          </cell>
          <cell r="Q189">
            <v>5082899</v>
          </cell>
          <cell r="R189" t="str">
            <v>USA</v>
          </cell>
          <cell r="S189">
            <v>42370</v>
          </cell>
          <cell r="T189">
            <v>42436</v>
          </cell>
          <cell r="U189" t="str">
            <v>DAVISG-FUS</v>
          </cell>
          <cell r="V189" t="str">
            <v>FUDG800-18BX</v>
          </cell>
          <cell r="W189" t="str">
            <v xml:space="preserve">Customer Decision                   </v>
          </cell>
          <cell r="X189" t="str">
            <v>F</v>
          </cell>
          <cell r="Y189">
            <v>103.2</v>
          </cell>
          <cell r="Z189" t="str">
            <v>CUST ORDERED THE WRONG SIZE~~MAM</v>
          </cell>
          <cell r="AC189" t="str">
            <v>WALTERI-FUS</v>
          </cell>
          <cell r="AD189" t="str">
            <v>MELTONM-FUS</v>
          </cell>
          <cell r="AG189" t="str">
            <v>Lowes</v>
          </cell>
          <cell r="AH189">
            <v>810123</v>
          </cell>
          <cell r="AI189" t="str">
            <v>RTL</v>
          </cell>
          <cell r="AJ189">
            <v>5082899</v>
          </cell>
        </row>
        <row r="190">
          <cell r="A190">
            <v>359089</v>
          </cell>
          <cell r="B190">
            <v>42375.917280092595</v>
          </cell>
          <cell r="C190">
            <v>42353.625509259262</v>
          </cell>
          <cell r="D190">
            <v>9028642</v>
          </cell>
          <cell r="E190">
            <v>60053990</v>
          </cell>
          <cell r="G190">
            <v>29</v>
          </cell>
          <cell r="H190">
            <v>29</v>
          </cell>
          <cell r="I190">
            <v>2.3199999999999998</v>
          </cell>
          <cell r="J190">
            <v>2.3199999999999998</v>
          </cell>
          <cell r="K190" t="str">
            <v>USD</v>
          </cell>
          <cell r="L190" t="str">
            <v>CITRINE</v>
          </cell>
          <cell r="M190" t="str">
            <v>24000-000001</v>
          </cell>
          <cell r="N190">
            <v>42376.034907407404</v>
          </cell>
          <cell r="O190" t="str">
            <v>SP</v>
          </cell>
          <cell r="P190" t="str">
            <v>FUS</v>
          </cell>
          <cell r="Q190">
            <v>100009036</v>
          </cell>
          <cell r="R190" t="str">
            <v>USA</v>
          </cell>
          <cell r="S190">
            <v>42370</v>
          </cell>
          <cell r="T190">
            <v>42436</v>
          </cell>
          <cell r="U190" t="str">
            <v>DUDAKK-FUS</v>
          </cell>
          <cell r="V190" t="str">
            <v>F0301</v>
          </cell>
          <cell r="W190" t="str">
            <v xml:space="preserve">Invoice Another                     </v>
          </cell>
          <cell r="X190" t="str">
            <v>I</v>
          </cell>
          <cell r="Y190">
            <v>29</v>
          </cell>
          <cell r="Z190" t="str">
            <v xml:space="preserve">Business decision to cover under warranty as new faucet that we sent had a bad valve. </v>
          </cell>
          <cell r="AC190" t="str">
            <v>MARSHD-FUS</v>
          </cell>
          <cell r="AD190" t="str">
            <v>DUDAKK-FUS</v>
          </cell>
          <cell r="AG190" t="str">
            <v>FKS Consumer Sales</v>
          </cell>
          <cell r="AH190">
            <v>810145</v>
          </cell>
          <cell r="AI190" t="str">
            <v>SP</v>
          </cell>
          <cell r="AJ190" t="str">
            <v>5999999</v>
          </cell>
        </row>
        <row r="191">
          <cell r="A191">
            <v>359090</v>
          </cell>
          <cell r="B191">
            <v>42375.917303240742</v>
          </cell>
          <cell r="C191">
            <v>42320.938379629632</v>
          </cell>
          <cell r="D191">
            <v>9025186</v>
          </cell>
          <cell r="E191">
            <v>60046980</v>
          </cell>
          <cell r="F191">
            <v>30013680</v>
          </cell>
          <cell r="G191">
            <v>862.5</v>
          </cell>
          <cell r="H191">
            <v>862.5</v>
          </cell>
          <cell r="I191">
            <v>69</v>
          </cell>
          <cell r="J191">
            <v>69</v>
          </cell>
          <cell r="K191" t="str">
            <v>USD</v>
          </cell>
          <cell r="L191" t="str">
            <v>CITRINE</v>
          </cell>
          <cell r="M191" t="str">
            <v>24000-000001</v>
          </cell>
          <cell r="N191">
            <v>42376.034907407404</v>
          </cell>
          <cell r="O191" t="str">
            <v>SP</v>
          </cell>
          <cell r="P191" t="str">
            <v>FUS</v>
          </cell>
          <cell r="Q191">
            <v>100009036</v>
          </cell>
          <cell r="R191" t="str">
            <v>USA</v>
          </cell>
          <cell r="S191">
            <v>42370</v>
          </cell>
          <cell r="T191">
            <v>42436</v>
          </cell>
          <cell r="U191" t="str">
            <v>BRESHEARSS-FUS</v>
          </cell>
          <cell r="V191" t="str">
            <v>FF6080A</v>
          </cell>
          <cell r="W191" t="str">
            <v xml:space="preserve">Business Decision                   </v>
          </cell>
          <cell r="X191" t="str">
            <v>B</v>
          </cell>
          <cell r="Y191">
            <v>862.5</v>
          </cell>
          <cell r="Z191" t="str">
            <v>PER KYLE, APPROVED RETURN. FINISH WAS NOT TO HER LIKING. SHE CLAIMS IT'S THE WRONG FINISH  *** FULL CREDIT DUE***</v>
          </cell>
          <cell r="AC191" t="str">
            <v>THOMASR-FUS</v>
          </cell>
          <cell r="AD191" t="str">
            <v>THOMPSONG-FUS</v>
          </cell>
          <cell r="AG191" t="str">
            <v>FKS Consumer Sales</v>
          </cell>
          <cell r="AH191">
            <v>810141</v>
          </cell>
          <cell r="AI191" t="str">
            <v>LUX</v>
          </cell>
          <cell r="AJ191" t="str">
            <v>5999999</v>
          </cell>
        </row>
        <row r="192">
          <cell r="A192">
            <v>359091</v>
          </cell>
          <cell r="B192">
            <v>42375.917314814818</v>
          </cell>
          <cell r="C192">
            <v>42320.625543981485</v>
          </cell>
          <cell r="D192">
            <v>9025073</v>
          </cell>
          <cell r="E192">
            <v>60048342</v>
          </cell>
          <cell r="F192">
            <v>30013731</v>
          </cell>
          <cell r="G192">
            <v>130</v>
          </cell>
          <cell r="H192">
            <v>130</v>
          </cell>
          <cell r="I192">
            <v>9.1</v>
          </cell>
          <cell r="J192">
            <v>9.1</v>
          </cell>
          <cell r="K192" t="str">
            <v>USD</v>
          </cell>
          <cell r="L192" t="str">
            <v>CITRINE</v>
          </cell>
          <cell r="M192" t="str">
            <v>24000-000001</v>
          </cell>
          <cell r="N192">
            <v>42376.034907407404</v>
          </cell>
          <cell r="O192" t="str">
            <v>SP</v>
          </cell>
          <cell r="P192" t="str">
            <v>FUS</v>
          </cell>
          <cell r="Q192">
            <v>100009462</v>
          </cell>
          <cell r="R192" t="str">
            <v>USA</v>
          </cell>
          <cell r="S192">
            <v>42370</v>
          </cell>
          <cell r="T192">
            <v>42436</v>
          </cell>
          <cell r="U192" t="str">
            <v>DAVISG-FUS</v>
          </cell>
          <cell r="V192" t="str">
            <v>PR-36S</v>
          </cell>
          <cell r="W192" t="str">
            <v xml:space="preserve">Customer Decision                   </v>
          </cell>
          <cell r="X192" t="str">
            <v>F</v>
          </cell>
          <cell r="Y192">
            <v>130</v>
          </cell>
          <cell r="Z192" t="str">
            <v>CONSUMER PURCHASED WRONG GRID</v>
          </cell>
          <cell r="AC192" t="str">
            <v>MARSHD-FUS</v>
          </cell>
          <cell r="AD192" t="str">
            <v>THOMPSONG-FUS</v>
          </cell>
          <cell r="AG192" t="str">
            <v>FKS Consumer Sales</v>
          </cell>
          <cell r="AH192">
            <v>810159</v>
          </cell>
          <cell r="AI192" t="str">
            <v>LUX</v>
          </cell>
          <cell r="AJ192" t="str">
            <v>5999999</v>
          </cell>
        </row>
        <row r="193">
          <cell r="A193">
            <v>359092</v>
          </cell>
          <cell r="B193">
            <v>42375.917326388888</v>
          </cell>
          <cell r="G193">
            <v>132.71</v>
          </cell>
          <cell r="H193">
            <v>132.71</v>
          </cell>
          <cell r="I193">
            <v>0</v>
          </cell>
          <cell r="J193">
            <v>0</v>
          </cell>
          <cell r="K193" t="str">
            <v>USD</v>
          </cell>
          <cell r="L193" t="str">
            <v>LOWES</v>
          </cell>
          <cell r="M193" t="str">
            <v>24000-023746</v>
          </cell>
          <cell r="N193">
            <v>42376.034907407404</v>
          </cell>
          <cell r="O193" t="str">
            <v>SP</v>
          </cell>
          <cell r="P193" t="str">
            <v>KEY</v>
          </cell>
          <cell r="Q193">
            <v>5083060</v>
          </cell>
          <cell r="R193" t="str">
            <v>USA</v>
          </cell>
          <cell r="S193">
            <v>42370</v>
          </cell>
          <cell r="T193">
            <v>42436</v>
          </cell>
          <cell r="U193" t="str">
            <v>MELTONM-FUS</v>
          </cell>
          <cell r="V193" t="str">
            <v>EDDB33229-1</v>
          </cell>
          <cell r="W193" t="str">
            <v xml:space="preserve">Damaged                             </v>
          </cell>
          <cell r="X193" t="str">
            <v>D</v>
          </cell>
          <cell r="Y193">
            <v>132.71</v>
          </cell>
          <cell r="AG193" t="str">
            <v>Lowes</v>
          </cell>
          <cell r="AH193">
            <v>810164</v>
          </cell>
          <cell r="AJ193">
            <v>5083060</v>
          </cell>
        </row>
        <row r="194">
          <cell r="A194">
            <v>359093</v>
          </cell>
          <cell r="B194">
            <v>42375.917326388888</v>
          </cell>
          <cell r="C194">
            <v>42331.625625000001</v>
          </cell>
          <cell r="D194">
            <v>9026267</v>
          </cell>
          <cell r="E194">
            <v>60050268</v>
          </cell>
          <cell r="F194">
            <v>30013867</v>
          </cell>
          <cell r="G194">
            <v>55</v>
          </cell>
          <cell r="H194">
            <v>55</v>
          </cell>
          <cell r="I194">
            <v>3.44</v>
          </cell>
          <cell r="J194">
            <v>3.44</v>
          </cell>
          <cell r="K194" t="str">
            <v>USD</v>
          </cell>
          <cell r="L194" t="str">
            <v>CITRINE</v>
          </cell>
          <cell r="M194" t="str">
            <v>24000-000001</v>
          </cell>
          <cell r="N194">
            <v>42376.034907407404</v>
          </cell>
          <cell r="O194" t="str">
            <v>SP</v>
          </cell>
          <cell r="P194" t="str">
            <v>FUS</v>
          </cell>
          <cell r="Q194">
            <v>100009866</v>
          </cell>
          <cell r="R194" t="str">
            <v>USA</v>
          </cell>
          <cell r="S194">
            <v>42370</v>
          </cell>
          <cell r="T194">
            <v>42436</v>
          </cell>
          <cell r="U194" t="str">
            <v>DAVISG-FUS</v>
          </cell>
          <cell r="V194" t="str">
            <v>FR9203</v>
          </cell>
          <cell r="W194" t="str">
            <v xml:space="preserve">Customer Decision                   </v>
          </cell>
          <cell r="X194" t="str">
            <v>F</v>
          </cell>
          <cell r="Y194">
            <v>55</v>
          </cell>
          <cell r="Z194" t="str">
            <v xml:space="preserve">CUSTOMER CHANGED MIND </v>
          </cell>
          <cell r="AC194" t="str">
            <v>HASSENL-FUS</v>
          </cell>
          <cell r="AD194" t="str">
            <v>RUSSAWR-FUS</v>
          </cell>
          <cell r="AG194" t="str">
            <v>FKS Consumer Sales</v>
          </cell>
          <cell r="AH194">
            <v>810158</v>
          </cell>
          <cell r="AI194" t="str">
            <v>SP</v>
          </cell>
          <cell r="AJ194" t="str">
            <v>5999999</v>
          </cell>
        </row>
        <row r="195">
          <cell r="A195">
            <v>359094</v>
          </cell>
          <cell r="B195">
            <v>42375.917337962965</v>
          </cell>
          <cell r="G195">
            <v>92.5</v>
          </cell>
          <cell r="H195">
            <v>92.5</v>
          </cell>
          <cell r="I195">
            <v>0</v>
          </cell>
          <cell r="J195">
            <v>0</v>
          </cell>
          <cell r="K195" t="str">
            <v>USD</v>
          </cell>
          <cell r="L195" t="str">
            <v>LOWES</v>
          </cell>
          <cell r="M195" t="str">
            <v>24000-023746</v>
          </cell>
          <cell r="N195">
            <v>42376.034907407404</v>
          </cell>
          <cell r="O195" t="str">
            <v>SP</v>
          </cell>
          <cell r="P195" t="str">
            <v>KEY</v>
          </cell>
          <cell r="Q195">
            <v>5082473</v>
          </cell>
          <cell r="R195" t="str">
            <v>USA</v>
          </cell>
          <cell r="S195">
            <v>42370</v>
          </cell>
          <cell r="T195">
            <v>42436</v>
          </cell>
          <cell r="U195" t="str">
            <v>SOTOJ-FUS</v>
          </cell>
          <cell r="V195" t="str">
            <v>FTB904BX</v>
          </cell>
          <cell r="W195" t="str">
            <v xml:space="preserve">Damaged                             </v>
          </cell>
          <cell r="X195" t="str">
            <v>D</v>
          </cell>
          <cell r="Y195">
            <v>92.5</v>
          </cell>
          <cell r="AG195" t="str">
            <v>Lowes</v>
          </cell>
          <cell r="AH195">
            <v>810125</v>
          </cell>
          <cell r="AJ195">
            <v>5082473</v>
          </cell>
        </row>
        <row r="196">
          <cell r="A196">
            <v>359095</v>
          </cell>
          <cell r="B196">
            <v>42375.917349537034</v>
          </cell>
          <cell r="G196">
            <v>92.5</v>
          </cell>
          <cell r="H196">
            <v>92.5</v>
          </cell>
          <cell r="I196">
            <v>0</v>
          </cell>
          <cell r="J196">
            <v>0</v>
          </cell>
          <cell r="K196" t="str">
            <v>USD</v>
          </cell>
          <cell r="L196" t="str">
            <v>LOWES</v>
          </cell>
          <cell r="M196" t="str">
            <v>24000-023746</v>
          </cell>
          <cell r="N196">
            <v>42376.034907407404</v>
          </cell>
          <cell r="O196" t="str">
            <v>SP</v>
          </cell>
          <cell r="P196" t="str">
            <v>KEY</v>
          </cell>
          <cell r="Q196">
            <v>5082607</v>
          </cell>
          <cell r="R196" t="str">
            <v>USA</v>
          </cell>
          <cell r="S196">
            <v>42370</v>
          </cell>
          <cell r="T196">
            <v>42436</v>
          </cell>
          <cell r="U196" t="str">
            <v>MELTONM-FUS</v>
          </cell>
          <cell r="V196" t="str">
            <v>FTB904BX</v>
          </cell>
          <cell r="W196" t="str">
            <v xml:space="preserve">Damaged                             </v>
          </cell>
          <cell r="X196" t="str">
            <v>D</v>
          </cell>
          <cell r="Y196">
            <v>92.5</v>
          </cell>
          <cell r="AG196" t="str">
            <v>Lowes</v>
          </cell>
          <cell r="AH196">
            <v>810107</v>
          </cell>
          <cell r="AJ196">
            <v>5082607</v>
          </cell>
        </row>
        <row r="197">
          <cell r="A197">
            <v>359096</v>
          </cell>
          <cell r="B197">
            <v>42375.917349537034</v>
          </cell>
          <cell r="G197">
            <v>230</v>
          </cell>
          <cell r="H197">
            <v>230</v>
          </cell>
          <cell r="I197">
            <v>0</v>
          </cell>
          <cell r="J197">
            <v>0</v>
          </cell>
          <cell r="K197" t="str">
            <v>USD</v>
          </cell>
          <cell r="L197" t="str">
            <v>LOWES</v>
          </cell>
          <cell r="M197" t="str">
            <v>24000-023746</v>
          </cell>
          <cell r="N197">
            <v>42376.034918981481</v>
          </cell>
          <cell r="O197" t="str">
            <v>SP</v>
          </cell>
          <cell r="P197" t="str">
            <v>KEY</v>
          </cell>
          <cell r="Q197">
            <v>5083785</v>
          </cell>
          <cell r="R197" t="str">
            <v>USA</v>
          </cell>
          <cell r="S197">
            <v>42370</v>
          </cell>
          <cell r="T197">
            <v>42436</v>
          </cell>
          <cell r="U197" t="str">
            <v>MELTONM-FUS</v>
          </cell>
          <cell r="V197" t="str">
            <v>GHSOX901</v>
          </cell>
          <cell r="W197" t="str">
            <v xml:space="preserve">Damaged                             </v>
          </cell>
          <cell r="X197" t="str">
            <v>D</v>
          </cell>
          <cell r="Y197">
            <v>230</v>
          </cell>
          <cell r="AG197" t="str">
            <v>Lowes</v>
          </cell>
          <cell r="AH197">
            <v>810175</v>
          </cell>
          <cell r="AJ197">
            <v>5083785</v>
          </cell>
        </row>
        <row r="198">
          <cell r="A198">
            <v>359097</v>
          </cell>
          <cell r="B198">
            <v>42375.917349537034</v>
          </cell>
          <cell r="C198">
            <v>42223.937824074077</v>
          </cell>
          <cell r="D198">
            <v>9015437</v>
          </cell>
          <cell r="E198">
            <v>60025480</v>
          </cell>
          <cell r="F198">
            <v>30013541</v>
          </cell>
          <cell r="G198">
            <v>121.5</v>
          </cell>
          <cell r="H198">
            <v>121.5</v>
          </cell>
          <cell r="I198">
            <v>0</v>
          </cell>
          <cell r="J198">
            <v>0</v>
          </cell>
          <cell r="K198" t="str">
            <v>USD</v>
          </cell>
          <cell r="L198" t="str">
            <v>FERGUSON</v>
          </cell>
          <cell r="M198" t="str">
            <v>24000-017965</v>
          </cell>
          <cell r="N198">
            <v>42376.034918981481</v>
          </cell>
          <cell r="O198" t="str">
            <v>SP</v>
          </cell>
          <cell r="P198" t="str">
            <v>KEY</v>
          </cell>
          <cell r="Q198">
            <v>5099370</v>
          </cell>
          <cell r="R198" t="str">
            <v>USA</v>
          </cell>
          <cell r="S198">
            <v>42370</v>
          </cell>
          <cell r="T198">
            <v>42436</v>
          </cell>
          <cell r="U198" t="str">
            <v>DAVISG-FUS</v>
          </cell>
          <cell r="V198" t="str">
            <v>FCT-SGL-HANDLE</v>
          </cell>
          <cell r="W198" t="str">
            <v xml:space="preserve">Business Decision                   </v>
          </cell>
          <cell r="X198" t="str">
            <v>B</v>
          </cell>
          <cell r="Y198">
            <v>121.5</v>
          </cell>
          <cell r="Z198" t="str">
            <v>FCTSGLHANDLE  3EA   -  BUYBACK - NO RESTOCK   -  CUSTOMER WILL RETURN   CAY   12/2</v>
          </cell>
          <cell r="AC198" t="str">
            <v>HARRISJ-FUS</v>
          </cell>
          <cell r="AD198" t="str">
            <v>FUS-DB55</v>
          </cell>
          <cell r="AE198" t="str">
            <v>8</v>
          </cell>
          <cell r="AF198" t="str">
            <v xml:space="preserve">EDI 850                             </v>
          </cell>
          <cell r="AG198" t="str">
            <v>Ferguson</v>
          </cell>
          <cell r="AH198">
            <v>810104</v>
          </cell>
          <cell r="AI198" t="str">
            <v>RTL</v>
          </cell>
          <cell r="AJ198">
            <v>5099370</v>
          </cell>
        </row>
        <row r="199">
          <cell r="A199">
            <v>359098</v>
          </cell>
          <cell r="B199">
            <v>42375.917349537034</v>
          </cell>
          <cell r="G199">
            <v>43.45</v>
          </cell>
          <cell r="H199">
            <v>43.45</v>
          </cell>
          <cell r="I199">
            <v>0</v>
          </cell>
          <cell r="J199">
            <v>0</v>
          </cell>
          <cell r="K199" t="str">
            <v>USD</v>
          </cell>
          <cell r="L199" t="str">
            <v>LOWES</v>
          </cell>
          <cell r="M199" t="str">
            <v>24000-023746</v>
          </cell>
          <cell r="N199">
            <v>42376.034918981481</v>
          </cell>
          <cell r="O199" t="str">
            <v>SP</v>
          </cell>
          <cell r="P199" t="str">
            <v>KEY</v>
          </cell>
          <cell r="Q199">
            <v>5083080</v>
          </cell>
          <cell r="R199" t="str">
            <v>USA</v>
          </cell>
          <cell r="S199">
            <v>42370</v>
          </cell>
          <cell r="T199">
            <v>42436</v>
          </cell>
          <cell r="U199" t="str">
            <v>MELTONM-FUS</v>
          </cell>
          <cell r="V199" t="str">
            <v>FDS704NB</v>
          </cell>
          <cell r="W199" t="str">
            <v xml:space="preserve">Damaged                             </v>
          </cell>
          <cell r="X199" t="str">
            <v>D</v>
          </cell>
          <cell r="Y199">
            <v>43.45</v>
          </cell>
          <cell r="AG199" t="str">
            <v>Lowes</v>
          </cell>
          <cell r="AH199">
            <v>810124</v>
          </cell>
          <cell r="AJ199">
            <v>5083080</v>
          </cell>
        </row>
        <row r="200">
          <cell r="A200">
            <v>359099</v>
          </cell>
          <cell r="B200">
            <v>42375.917361111111</v>
          </cell>
          <cell r="G200">
            <v>42.6</v>
          </cell>
          <cell r="H200">
            <v>42.6</v>
          </cell>
          <cell r="I200">
            <v>0</v>
          </cell>
          <cell r="J200">
            <v>0</v>
          </cell>
          <cell r="K200" t="str">
            <v>USD</v>
          </cell>
          <cell r="L200" t="str">
            <v>LOWES</v>
          </cell>
          <cell r="M200" t="str">
            <v>24000-023746</v>
          </cell>
          <cell r="N200">
            <v>42376.034918981481</v>
          </cell>
          <cell r="O200" t="str">
            <v>SP</v>
          </cell>
          <cell r="P200" t="str">
            <v>KEY</v>
          </cell>
          <cell r="Q200">
            <v>5083314</v>
          </cell>
          <cell r="R200" t="str">
            <v>USA</v>
          </cell>
          <cell r="S200">
            <v>42370</v>
          </cell>
          <cell r="T200">
            <v>42436</v>
          </cell>
          <cell r="U200" t="str">
            <v>SOTOJ-FUS</v>
          </cell>
          <cell r="V200" t="str">
            <v>FMSB654NB</v>
          </cell>
          <cell r="W200" t="str">
            <v xml:space="preserve">Damaged                             </v>
          </cell>
          <cell r="X200" t="str">
            <v>D</v>
          </cell>
          <cell r="Y200">
            <v>42.6</v>
          </cell>
          <cell r="AG200" t="str">
            <v>Lowes</v>
          </cell>
          <cell r="AH200">
            <v>810140</v>
          </cell>
          <cell r="AJ200">
            <v>5083314</v>
          </cell>
        </row>
        <row r="201">
          <cell r="A201">
            <v>359100</v>
          </cell>
          <cell r="B201">
            <v>42375.917361111111</v>
          </cell>
          <cell r="C201">
            <v>42341.938738425924</v>
          </cell>
          <cell r="D201">
            <v>9027278</v>
          </cell>
          <cell r="E201">
            <v>60051277</v>
          </cell>
          <cell r="F201">
            <v>30013829</v>
          </cell>
          <cell r="G201">
            <v>130</v>
          </cell>
          <cell r="H201">
            <v>130</v>
          </cell>
          <cell r="I201">
            <v>11.54</v>
          </cell>
          <cell r="J201">
            <v>11.54</v>
          </cell>
          <cell r="K201" t="str">
            <v>USD</v>
          </cell>
          <cell r="L201" t="str">
            <v>CITRINE</v>
          </cell>
          <cell r="M201" t="str">
            <v>24000-000001</v>
          </cell>
          <cell r="N201">
            <v>42376.034918981481</v>
          </cell>
          <cell r="O201" t="str">
            <v>SP</v>
          </cell>
          <cell r="P201" t="str">
            <v>FUS</v>
          </cell>
          <cell r="Q201">
            <v>100010386</v>
          </cell>
          <cell r="R201" t="str">
            <v>USA</v>
          </cell>
          <cell r="S201">
            <v>42370</v>
          </cell>
          <cell r="T201">
            <v>42436</v>
          </cell>
          <cell r="U201" t="str">
            <v>DAVISG-FUS</v>
          </cell>
          <cell r="V201" t="str">
            <v>PR-36S</v>
          </cell>
          <cell r="W201" t="str">
            <v>Wrong Part</v>
          </cell>
          <cell r="X201" t="str">
            <v>0</v>
          </cell>
          <cell r="Y201">
            <v>130</v>
          </cell>
          <cell r="Z201" t="str">
            <v>WRONG ITEM WAS SENT ***CREDIT DUE****</v>
          </cell>
          <cell r="AC201" t="str">
            <v>WALTERI-FUS</v>
          </cell>
          <cell r="AD201" t="str">
            <v>LOYDL-FUS</v>
          </cell>
          <cell r="AG201" t="str">
            <v>FKS Consumer Sales</v>
          </cell>
          <cell r="AH201">
            <v>810115</v>
          </cell>
          <cell r="AI201" t="str">
            <v>LUX</v>
          </cell>
          <cell r="AJ201" t="str">
            <v>5999999</v>
          </cell>
        </row>
        <row r="202">
          <cell r="A202">
            <v>359101</v>
          </cell>
          <cell r="B202">
            <v>42375.917372685188</v>
          </cell>
          <cell r="G202">
            <v>56.11</v>
          </cell>
          <cell r="H202">
            <v>56.11</v>
          </cell>
          <cell r="I202">
            <v>0</v>
          </cell>
          <cell r="J202">
            <v>0</v>
          </cell>
          <cell r="K202" t="str">
            <v>USD</v>
          </cell>
          <cell r="L202" t="str">
            <v>LOWES</v>
          </cell>
          <cell r="M202" t="str">
            <v>24000-023746</v>
          </cell>
          <cell r="N202">
            <v>42376.034918981481</v>
          </cell>
          <cell r="O202" t="str">
            <v>SP</v>
          </cell>
          <cell r="P202" t="str">
            <v>KEY</v>
          </cell>
          <cell r="Q202">
            <v>5082759</v>
          </cell>
          <cell r="R202" t="str">
            <v>USA</v>
          </cell>
          <cell r="S202">
            <v>42370</v>
          </cell>
          <cell r="T202">
            <v>42436</v>
          </cell>
          <cell r="U202" t="str">
            <v>MELTONM-FUS</v>
          </cell>
          <cell r="V202" t="str">
            <v>LFBS602NKIT</v>
          </cell>
          <cell r="W202" t="str">
            <v xml:space="preserve">Damaged                             </v>
          </cell>
          <cell r="X202" t="str">
            <v>D</v>
          </cell>
          <cell r="Y202">
            <v>56.11</v>
          </cell>
          <cell r="AG202" t="str">
            <v>Lowes</v>
          </cell>
          <cell r="AH202">
            <v>810198</v>
          </cell>
          <cell r="AJ202">
            <v>5082759</v>
          </cell>
        </row>
        <row r="203">
          <cell r="A203">
            <v>359102</v>
          </cell>
          <cell r="B203">
            <v>42375.917453703703</v>
          </cell>
          <cell r="G203">
            <v>13.9</v>
          </cell>
          <cell r="H203">
            <v>13.9</v>
          </cell>
          <cell r="I203">
            <v>0</v>
          </cell>
          <cell r="J203">
            <v>0</v>
          </cell>
          <cell r="K203" t="str">
            <v>USD</v>
          </cell>
          <cell r="L203" t="str">
            <v>KWC55</v>
          </cell>
          <cell r="M203" t="str">
            <v>24000-022350</v>
          </cell>
          <cell r="N203">
            <v>42376.034918981481</v>
          </cell>
          <cell r="O203" t="str">
            <v>SP</v>
          </cell>
          <cell r="P203" t="str">
            <v>FUS</v>
          </cell>
          <cell r="Q203">
            <v>5078801</v>
          </cell>
          <cell r="R203" t="str">
            <v>USA</v>
          </cell>
          <cell r="S203">
            <v>42370</v>
          </cell>
          <cell r="T203">
            <v>42436</v>
          </cell>
          <cell r="U203" t="str">
            <v>CHAMARATHM-FUS</v>
          </cell>
          <cell r="V203" t="str">
            <v>KS.SHIPPING</v>
          </cell>
          <cell r="W203" t="str">
            <v xml:space="preserve">Business Decision                   </v>
          </cell>
          <cell r="X203" t="str">
            <v>B</v>
          </cell>
          <cell r="Y203">
            <v>13.9</v>
          </cell>
          <cell r="AG203" t="str">
            <v>Budge-McHugh Supply Co.</v>
          </cell>
          <cell r="AH203">
            <v>810130</v>
          </cell>
          <cell r="AJ203">
            <v>5078801</v>
          </cell>
        </row>
        <row r="204">
          <cell r="A204">
            <v>359103</v>
          </cell>
          <cell r="B204">
            <v>42375.917453703703</v>
          </cell>
          <cell r="G204">
            <v>62.45</v>
          </cell>
          <cell r="H204">
            <v>62.45</v>
          </cell>
          <cell r="I204">
            <v>0</v>
          </cell>
          <cell r="J204">
            <v>0</v>
          </cell>
          <cell r="K204" t="str">
            <v>USD</v>
          </cell>
          <cell r="L204" t="str">
            <v>LOWES</v>
          </cell>
          <cell r="M204" t="str">
            <v>24000-023746</v>
          </cell>
          <cell r="N204">
            <v>42376.034918981481</v>
          </cell>
          <cell r="O204" t="str">
            <v>SP</v>
          </cell>
          <cell r="P204" t="str">
            <v>KEY</v>
          </cell>
          <cell r="Q204">
            <v>5082231</v>
          </cell>
          <cell r="R204" t="str">
            <v>USA</v>
          </cell>
          <cell r="S204">
            <v>42370</v>
          </cell>
          <cell r="T204">
            <v>42436</v>
          </cell>
          <cell r="U204" t="str">
            <v>MELTONM-FUS</v>
          </cell>
          <cell r="V204" t="str">
            <v>SSK104NB</v>
          </cell>
          <cell r="W204" t="str">
            <v xml:space="preserve">Damaged                             </v>
          </cell>
          <cell r="X204" t="str">
            <v>D</v>
          </cell>
          <cell r="Y204">
            <v>62.45</v>
          </cell>
          <cell r="AG204" t="str">
            <v>Lowes</v>
          </cell>
          <cell r="AH204">
            <v>810183</v>
          </cell>
          <cell r="AJ204">
            <v>5082231</v>
          </cell>
        </row>
        <row r="205">
          <cell r="A205">
            <v>359104</v>
          </cell>
          <cell r="B205">
            <v>42375.91746527778</v>
          </cell>
          <cell r="C205">
            <v>42348.938321759262</v>
          </cell>
          <cell r="D205">
            <v>9028183</v>
          </cell>
          <cell r="E205">
            <v>60052560</v>
          </cell>
          <cell r="F205">
            <v>30013849</v>
          </cell>
          <cell r="G205">
            <v>205</v>
          </cell>
          <cell r="H205">
            <v>205</v>
          </cell>
          <cell r="I205">
            <v>17.68</v>
          </cell>
          <cell r="J205">
            <v>17.68</v>
          </cell>
          <cell r="K205" t="str">
            <v>USD</v>
          </cell>
          <cell r="L205" t="str">
            <v>CITRINE</v>
          </cell>
          <cell r="M205" t="str">
            <v>24000-000001</v>
          </cell>
          <cell r="N205">
            <v>42376.034930555557</v>
          </cell>
          <cell r="O205" t="str">
            <v>SP</v>
          </cell>
          <cell r="P205" t="str">
            <v>FUS</v>
          </cell>
          <cell r="Q205">
            <v>100010814</v>
          </cell>
          <cell r="R205" t="str">
            <v>USA</v>
          </cell>
          <cell r="S205">
            <v>42370</v>
          </cell>
          <cell r="T205">
            <v>42436</v>
          </cell>
          <cell r="U205" t="str">
            <v>DAVISG-FUS</v>
          </cell>
          <cell r="V205" t="str">
            <v>LB9180</v>
          </cell>
          <cell r="W205" t="str">
            <v xml:space="preserve">Customer Decision                   </v>
          </cell>
          <cell r="X205" t="str">
            <v>F</v>
          </cell>
          <cell r="Y205">
            <v>205</v>
          </cell>
          <cell r="Z205" t="str">
            <v>Customer does not need product</v>
          </cell>
          <cell r="AC205" t="str">
            <v>THOMASR-FUS</v>
          </cell>
          <cell r="AD205" t="str">
            <v>LOYDL-FUS</v>
          </cell>
          <cell r="AG205" t="str">
            <v>FKS Consumer Sales</v>
          </cell>
          <cell r="AH205">
            <v>810113</v>
          </cell>
          <cell r="AI205" t="str">
            <v>LUX</v>
          </cell>
          <cell r="AJ205" t="str">
            <v>5999999</v>
          </cell>
        </row>
        <row r="206">
          <cell r="A206">
            <v>359105</v>
          </cell>
          <cell r="B206">
            <v>42375.91746527778</v>
          </cell>
          <cell r="C206">
            <v>42352.937835648147</v>
          </cell>
          <cell r="D206">
            <v>9028567</v>
          </cell>
          <cell r="E206">
            <v>60052925</v>
          </cell>
          <cell r="G206">
            <v>672.35</v>
          </cell>
          <cell r="H206">
            <v>672.35</v>
          </cell>
          <cell r="I206">
            <v>0</v>
          </cell>
          <cell r="J206">
            <v>0</v>
          </cell>
          <cell r="K206" t="str">
            <v>USD</v>
          </cell>
          <cell r="L206" t="str">
            <v>HQUARTZ</v>
          </cell>
          <cell r="M206" t="str">
            <v>24000-141230</v>
          </cell>
          <cell r="N206">
            <v>42376.034930555557</v>
          </cell>
          <cell r="O206" t="str">
            <v>DSP</v>
          </cell>
          <cell r="P206" t="str">
            <v>KEY</v>
          </cell>
          <cell r="Q206">
            <v>5100931</v>
          </cell>
          <cell r="R206" t="str">
            <v>USA</v>
          </cell>
          <cell r="S206">
            <v>42370</v>
          </cell>
          <cell r="T206">
            <v>42436</v>
          </cell>
          <cell r="U206" t="str">
            <v>LOYDL-FUS</v>
          </cell>
          <cell r="V206" t="str">
            <v>SHIPPING</v>
          </cell>
          <cell r="W206" t="str">
            <v xml:space="preserve">Invoice Another                     </v>
          </cell>
          <cell r="X206" t="str">
            <v>I</v>
          </cell>
          <cell r="Y206">
            <v>672.35</v>
          </cell>
          <cell r="Z206" t="str">
            <v xml:space="preserve">DISPLAYS ARE ALWAYS FFA. CREDIT FREIGHT PLEASE </v>
          </cell>
          <cell r="AC206" t="str">
            <v>HARGROVEA-FUS</v>
          </cell>
          <cell r="AD206" t="str">
            <v>SOTOJ-FUS</v>
          </cell>
          <cell r="AG206" t="str">
            <v>Hajoca MID</v>
          </cell>
          <cell r="AH206">
            <v>810149</v>
          </cell>
          <cell r="AI206" t="str">
            <v>FRT</v>
          </cell>
          <cell r="AJ206">
            <v>5100931</v>
          </cell>
        </row>
        <row r="207">
          <cell r="A207">
            <v>359106</v>
          </cell>
          <cell r="B207">
            <v>42375.917546296296</v>
          </cell>
          <cell r="F207">
            <v>30013412</v>
          </cell>
          <cell r="G207">
            <v>574.29</v>
          </cell>
          <cell r="H207">
            <v>574.29</v>
          </cell>
          <cell r="I207">
            <v>0</v>
          </cell>
          <cell r="J207">
            <v>0</v>
          </cell>
          <cell r="K207" t="str">
            <v>USD</v>
          </cell>
          <cell r="L207" t="str">
            <v>JASPER</v>
          </cell>
          <cell r="M207" t="str">
            <v>24000-037584</v>
          </cell>
          <cell r="N207">
            <v>42376.034930555557</v>
          </cell>
          <cell r="O207" t="str">
            <v>SP</v>
          </cell>
          <cell r="P207" t="str">
            <v>DST</v>
          </cell>
          <cell r="Q207">
            <v>5084046</v>
          </cell>
          <cell r="R207" t="str">
            <v>USA</v>
          </cell>
          <cell r="S207">
            <v>42370</v>
          </cell>
          <cell r="T207">
            <v>42436</v>
          </cell>
          <cell r="U207" t="str">
            <v>KNOXL-FUS</v>
          </cell>
          <cell r="V207" t="str">
            <v>VNX12037</v>
          </cell>
          <cell r="W207" t="str">
            <v xml:space="preserve">Damaged                             </v>
          </cell>
          <cell r="X207" t="str">
            <v>D</v>
          </cell>
          <cell r="Y207">
            <v>574.29</v>
          </cell>
          <cell r="Z207" t="str">
            <v>SCRATCHED   CO06-17-130013 INV# 824368</v>
          </cell>
          <cell r="AG207" t="str">
            <v>NEW CENTURY SALES LLC</v>
          </cell>
          <cell r="AH207">
            <v>810197</v>
          </cell>
          <cell r="AJ207">
            <v>5084046</v>
          </cell>
        </row>
        <row r="208">
          <cell r="A208">
            <v>359107</v>
          </cell>
          <cell r="B208">
            <v>42375.917557870373</v>
          </cell>
          <cell r="G208">
            <v>85.48</v>
          </cell>
          <cell r="H208">
            <v>85.48</v>
          </cell>
          <cell r="I208">
            <v>0</v>
          </cell>
          <cell r="J208">
            <v>0</v>
          </cell>
          <cell r="K208" t="str">
            <v>USD</v>
          </cell>
          <cell r="L208" t="str">
            <v>LOWES</v>
          </cell>
          <cell r="M208" t="str">
            <v>24000-023746</v>
          </cell>
          <cell r="N208">
            <v>42376.034930555557</v>
          </cell>
          <cell r="O208" t="str">
            <v>SP</v>
          </cell>
          <cell r="P208" t="str">
            <v>KEY</v>
          </cell>
          <cell r="Q208">
            <v>5082366</v>
          </cell>
          <cell r="R208" t="str">
            <v>USA</v>
          </cell>
          <cell r="S208">
            <v>42370</v>
          </cell>
          <cell r="T208">
            <v>42436</v>
          </cell>
          <cell r="U208" t="str">
            <v>RUSSAWR-FUS</v>
          </cell>
          <cell r="V208" t="str">
            <v>FSS804NKIT</v>
          </cell>
          <cell r="W208" t="str">
            <v xml:space="preserve">Product Defective                   </v>
          </cell>
          <cell r="X208" t="str">
            <v>E</v>
          </cell>
          <cell r="Y208">
            <v>85.48</v>
          </cell>
          <cell r="Z208" t="str">
            <v>STOCK</v>
          </cell>
          <cell r="AG208" t="str">
            <v>Lowes</v>
          </cell>
          <cell r="AH208">
            <v>810128</v>
          </cell>
          <cell r="AJ208">
            <v>5082366</v>
          </cell>
        </row>
        <row r="209">
          <cell r="A209">
            <v>359108</v>
          </cell>
          <cell r="B209">
            <v>42375.917557870373</v>
          </cell>
          <cell r="G209">
            <v>432</v>
          </cell>
          <cell r="H209">
            <v>432</v>
          </cell>
          <cell r="I209">
            <v>0</v>
          </cell>
          <cell r="J209">
            <v>0</v>
          </cell>
          <cell r="K209" t="str">
            <v>USD</v>
          </cell>
          <cell r="L209" t="str">
            <v>LOWES</v>
          </cell>
          <cell r="M209" t="str">
            <v>24000-023746</v>
          </cell>
          <cell r="N209">
            <v>42376.034930555557</v>
          </cell>
          <cell r="O209" t="str">
            <v>SP</v>
          </cell>
          <cell r="P209" t="str">
            <v>KEY</v>
          </cell>
          <cell r="Q209">
            <v>5083808</v>
          </cell>
          <cell r="R209" t="str">
            <v>USA</v>
          </cell>
          <cell r="S209">
            <v>42370</v>
          </cell>
          <cell r="T209">
            <v>42436</v>
          </cell>
          <cell r="U209" t="str">
            <v>CHAMARATHM-FUS</v>
          </cell>
          <cell r="V209" t="str">
            <v>FPC3322-1</v>
          </cell>
          <cell r="W209" t="str">
            <v xml:space="preserve">Damaged                             </v>
          </cell>
          <cell r="X209" t="str">
            <v>D</v>
          </cell>
          <cell r="Y209">
            <v>432</v>
          </cell>
          <cell r="AG209" t="str">
            <v>Lowes</v>
          </cell>
          <cell r="AH209">
            <v>810163</v>
          </cell>
          <cell r="AJ209">
            <v>5083808</v>
          </cell>
        </row>
        <row r="210">
          <cell r="A210">
            <v>359109</v>
          </cell>
          <cell r="B210">
            <v>42375.917557870373</v>
          </cell>
          <cell r="G210">
            <v>140.08000000000001</v>
          </cell>
          <cell r="H210">
            <v>140.08000000000001</v>
          </cell>
          <cell r="I210">
            <v>0</v>
          </cell>
          <cell r="J210">
            <v>0</v>
          </cell>
          <cell r="K210" t="str">
            <v>USD</v>
          </cell>
          <cell r="L210" t="str">
            <v>LOWES</v>
          </cell>
          <cell r="M210" t="str">
            <v>24000-023746</v>
          </cell>
          <cell r="N210">
            <v>42376.034930555557</v>
          </cell>
          <cell r="O210" t="str">
            <v>SP</v>
          </cell>
          <cell r="P210" t="str">
            <v>KEY</v>
          </cell>
          <cell r="Q210">
            <v>5083109</v>
          </cell>
          <cell r="R210" t="str">
            <v>USA</v>
          </cell>
          <cell r="S210">
            <v>42370</v>
          </cell>
          <cell r="T210">
            <v>42436</v>
          </cell>
          <cell r="U210" t="str">
            <v>MELTONM-FUS</v>
          </cell>
          <cell r="V210" t="str">
            <v>EOOX33229-1</v>
          </cell>
          <cell r="W210" t="str">
            <v xml:space="preserve">Damaged                             </v>
          </cell>
          <cell r="X210" t="str">
            <v>D</v>
          </cell>
          <cell r="Y210">
            <v>140.08000000000001</v>
          </cell>
          <cell r="AG210" t="str">
            <v>Lowes</v>
          </cell>
          <cell r="AH210">
            <v>810146</v>
          </cell>
          <cell r="AJ210">
            <v>5083109</v>
          </cell>
        </row>
        <row r="211">
          <cell r="A211">
            <v>359110</v>
          </cell>
          <cell r="B211">
            <v>42375.917557870373</v>
          </cell>
          <cell r="G211">
            <v>118</v>
          </cell>
          <cell r="H211">
            <v>118</v>
          </cell>
          <cell r="I211">
            <v>0</v>
          </cell>
          <cell r="J211">
            <v>0</v>
          </cell>
          <cell r="K211" t="str">
            <v>USD</v>
          </cell>
          <cell r="L211" t="str">
            <v>LOWES</v>
          </cell>
          <cell r="M211" t="str">
            <v>24000-023746</v>
          </cell>
          <cell r="N211">
            <v>42376.034930555557</v>
          </cell>
          <cell r="O211" t="str">
            <v>SP</v>
          </cell>
          <cell r="P211" t="str">
            <v>KEY</v>
          </cell>
          <cell r="Q211">
            <v>5083573</v>
          </cell>
          <cell r="R211" t="str">
            <v>USA</v>
          </cell>
          <cell r="S211">
            <v>42370</v>
          </cell>
          <cell r="T211">
            <v>42436</v>
          </cell>
          <cell r="U211" t="str">
            <v>THOMPSONG-FUS</v>
          </cell>
          <cell r="V211" t="str">
            <v>FPO3322-1</v>
          </cell>
          <cell r="W211" t="str">
            <v xml:space="preserve">Damaged                             </v>
          </cell>
          <cell r="X211" t="str">
            <v>D</v>
          </cell>
          <cell r="Y211">
            <v>118</v>
          </cell>
          <cell r="Z211" t="str">
            <v>FD-CRACKED THE DRAIN</v>
          </cell>
          <cell r="AG211" t="str">
            <v>Lowes</v>
          </cell>
          <cell r="AH211">
            <v>810162</v>
          </cell>
          <cell r="AJ211">
            <v>5083573</v>
          </cell>
        </row>
        <row r="212">
          <cell r="A212">
            <v>359111</v>
          </cell>
          <cell r="B212">
            <v>42375.917557870373</v>
          </cell>
          <cell r="C212">
            <v>42257.937662037039</v>
          </cell>
          <cell r="D212">
            <v>9018486</v>
          </cell>
          <cell r="E212">
            <v>60038213</v>
          </cell>
          <cell r="G212">
            <v>41.12</v>
          </cell>
          <cell r="H212">
            <v>41.12</v>
          </cell>
          <cell r="I212">
            <v>0</v>
          </cell>
          <cell r="J212">
            <v>0</v>
          </cell>
          <cell r="K212" t="str">
            <v>USD</v>
          </cell>
          <cell r="L212" t="str">
            <v>MENARDS</v>
          </cell>
          <cell r="M212" t="str">
            <v>24000-024499</v>
          </cell>
          <cell r="N212">
            <v>42376.034930555557</v>
          </cell>
          <cell r="O212" t="str">
            <v>SP</v>
          </cell>
          <cell r="P212" t="str">
            <v>KEY</v>
          </cell>
          <cell r="Q212">
            <v>5083960</v>
          </cell>
          <cell r="R212" t="str">
            <v>USA</v>
          </cell>
          <cell r="S212">
            <v>42370</v>
          </cell>
          <cell r="T212">
            <v>42436</v>
          </cell>
          <cell r="U212" t="str">
            <v>DUDAKK-FUS</v>
          </cell>
          <cell r="V212" t="str">
            <v>SHIPPING</v>
          </cell>
          <cell r="W212" t="str">
            <v xml:space="preserve">Invoice Another                     </v>
          </cell>
          <cell r="X212" t="str">
            <v>I</v>
          </cell>
          <cell r="Y212">
            <v>41.12</v>
          </cell>
          <cell r="Z212" t="str">
            <v>Shipping is always FFA</v>
          </cell>
          <cell r="AC212" t="str">
            <v>WALTERI-FUS</v>
          </cell>
          <cell r="AD212" t="str">
            <v>FUS-DB55</v>
          </cell>
          <cell r="AE212" t="str">
            <v>8</v>
          </cell>
          <cell r="AF212" t="str">
            <v xml:space="preserve">EDI 850                             </v>
          </cell>
          <cell r="AG212" t="str">
            <v>Menards</v>
          </cell>
          <cell r="AH212">
            <v>810056</v>
          </cell>
          <cell r="AI212" t="str">
            <v>FRT</v>
          </cell>
          <cell r="AJ212">
            <v>5083960</v>
          </cell>
        </row>
        <row r="213">
          <cell r="A213">
            <v>359112</v>
          </cell>
          <cell r="B213">
            <v>42375.917557870373</v>
          </cell>
          <cell r="G213">
            <v>61.7</v>
          </cell>
          <cell r="H213">
            <v>61.7</v>
          </cell>
          <cell r="I213">
            <v>0</v>
          </cell>
          <cell r="J213">
            <v>0</v>
          </cell>
          <cell r="K213" t="str">
            <v>USD</v>
          </cell>
          <cell r="L213" t="str">
            <v>LOWES</v>
          </cell>
          <cell r="M213" t="str">
            <v>24000-023746</v>
          </cell>
          <cell r="N213">
            <v>42376.034942129627</v>
          </cell>
          <cell r="O213" t="str">
            <v>SP</v>
          </cell>
          <cell r="P213" t="str">
            <v>KEY</v>
          </cell>
          <cell r="Q213">
            <v>5083930</v>
          </cell>
          <cell r="R213" t="str">
            <v>USA</v>
          </cell>
          <cell r="S213">
            <v>42370</v>
          </cell>
          <cell r="T213">
            <v>42436</v>
          </cell>
          <cell r="U213" t="str">
            <v>CHAMARATHM-FUS</v>
          </cell>
          <cell r="V213" t="str">
            <v>FDS704NKIT</v>
          </cell>
          <cell r="W213" t="str">
            <v xml:space="preserve">Damaged                             </v>
          </cell>
          <cell r="X213" t="str">
            <v>D</v>
          </cell>
          <cell r="Y213">
            <v>61.7</v>
          </cell>
          <cell r="AG213" t="str">
            <v>Lowes</v>
          </cell>
          <cell r="AH213">
            <v>810154</v>
          </cell>
          <cell r="AJ213">
            <v>5083930</v>
          </cell>
        </row>
        <row r="214">
          <cell r="A214">
            <v>359113</v>
          </cell>
          <cell r="B214">
            <v>42375.917569444442</v>
          </cell>
          <cell r="G214">
            <v>46.03</v>
          </cell>
          <cell r="H214">
            <v>46.03</v>
          </cell>
          <cell r="I214">
            <v>0</v>
          </cell>
          <cell r="J214">
            <v>0</v>
          </cell>
          <cell r="K214" t="str">
            <v>USD</v>
          </cell>
          <cell r="L214" t="str">
            <v>LOWES</v>
          </cell>
          <cell r="M214" t="str">
            <v>24000-023746</v>
          </cell>
          <cell r="N214">
            <v>42376.034942129627</v>
          </cell>
          <cell r="O214" t="str">
            <v>SP</v>
          </cell>
          <cell r="P214" t="str">
            <v>KEY</v>
          </cell>
          <cell r="Q214">
            <v>5082962</v>
          </cell>
          <cell r="R214" t="str">
            <v>USA</v>
          </cell>
          <cell r="S214">
            <v>42370</v>
          </cell>
          <cell r="T214">
            <v>42436</v>
          </cell>
          <cell r="U214" t="str">
            <v>CHAMARATHM-FUS</v>
          </cell>
          <cell r="V214" t="str">
            <v>SSK854NB</v>
          </cell>
          <cell r="W214" t="str">
            <v xml:space="preserve">Damaged                             </v>
          </cell>
          <cell r="X214" t="str">
            <v>D</v>
          </cell>
          <cell r="Y214">
            <v>46.03</v>
          </cell>
          <cell r="AG214" t="str">
            <v>Lowes</v>
          </cell>
          <cell r="AH214">
            <v>810117</v>
          </cell>
          <cell r="AJ214">
            <v>5082962</v>
          </cell>
        </row>
        <row r="215">
          <cell r="A215">
            <v>359114</v>
          </cell>
          <cell r="B215">
            <v>42375.917569444442</v>
          </cell>
          <cell r="G215">
            <v>122.69</v>
          </cell>
          <cell r="H215">
            <v>122.69</v>
          </cell>
          <cell r="I215">
            <v>0</v>
          </cell>
          <cell r="J215">
            <v>0</v>
          </cell>
          <cell r="K215" t="str">
            <v>USD</v>
          </cell>
          <cell r="L215" t="str">
            <v>LOWES</v>
          </cell>
          <cell r="M215" t="str">
            <v>24000-023746</v>
          </cell>
          <cell r="N215">
            <v>42376.034942129627</v>
          </cell>
          <cell r="O215" t="str">
            <v>SP</v>
          </cell>
          <cell r="P215" t="str">
            <v>KEY</v>
          </cell>
          <cell r="Q215">
            <v>5082748</v>
          </cell>
          <cell r="R215" t="str">
            <v>USA</v>
          </cell>
          <cell r="S215">
            <v>42370</v>
          </cell>
          <cell r="T215">
            <v>42436</v>
          </cell>
          <cell r="U215" t="str">
            <v>MELTONM-FUS</v>
          </cell>
          <cell r="V215" t="str">
            <v>EDOX33229-1</v>
          </cell>
          <cell r="W215" t="str">
            <v xml:space="preserve">Damaged                             </v>
          </cell>
          <cell r="X215" t="str">
            <v>D</v>
          </cell>
          <cell r="Y215">
            <v>122.69</v>
          </cell>
          <cell r="AG215" t="str">
            <v>Lowes</v>
          </cell>
          <cell r="AH215">
            <v>810109</v>
          </cell>
          <cell r="AJ215">
            <v>5082748</v>
          </cell>
        </row>
        <row r="216">
          <cell r="A216">
            <v>359115</v>
          </cell>
          <cell r="B216">
            <v>42375.917569444442</v>
          </cell>
          <cell r="G216">
            <v>85.28</v>
          </cell>
          <cell r="H216">
            <v>85.28</v>
          </cell>
          <cell r="I216">
            <v>0</v>
          </cell>
          <cell r="J216">
            <v>0</v>
          </cell>
          <cell r="K216" t="str">
            <v>USD</v>
          </cell>
          <cell r="L216" t="str">
            <v>LOWES</v>
          </cell>
          <cell r="M216" t="str">
            <v>24000-023746</v>
          </cell>
          <cell r="N216">
            <v>42376.034942129627</v>
          </cell>
          <cell r="O216" t="str">
            <v>SP</v>
          </cell>
          <cell r="P216" t="str">
            <v>KEY</v>
          </cell>
          <cell r="Q216">
            <v>5082963</v>
          </cell>
          <cell r="R216" t="str">
            <v>USA</v>
          </cell>
          <cell r="S216">
            <v>42370</v>
          </cell>
          <cell r="T216">
            <v>42436</v>
          </cell>
          <cell r="U216" t="str">
            <v>MELTONM-FUS</v>
          </cell>
          <cell r="V216" t="str">
            <v>FTS904BX</v>
          </cell>
          <cell r="W216" t="str">
            <v xml:space="preserve">Damaged                             </v>
          </cell>
          <cell r="X216" t="str">
            <v>D</v>
          </cell>
          <cell r="Y216">
            <v>85.28</v>
          </cell>
          <cell r="AG216" t="str">
            <v>Lowes</v>
          </cell>
          <cell r="AH216">
            <v>810111</v>
          </cell>
          <cell r="AJ216">
            <v>5082963</v>
          </cell>
        </row>
        <row r="217">
          <cell r="A217">
            <v>359116</v>
          </cell>
          <cell r="B217">
            <v>42375.917569444442</v>
          </cell>
          <cell r="G217">
            <v>238.16</v>
          </cell>
          <cell r="H217">
            <v>238.16</v>
          </cell>
          <cell r="I217">
            <v>0</v>
          </cell>
          <cell r="J217">
            <v>0</v>
          </cell>
          <cell r="K217" t="str">
            <v>USD</v>
          </cell>
          <cell r="L217" t="str">
            <v>LOWES</v>
          </cell>
          <cell r="M217" t="str">
            <v>24000-023746</v>
          </cell>
          <cell r="N217">
            <v>42376.034942129627</v>
          </cell>
          <cell r="O217" t="str">
            <v>SP</v>
          </cell>
          <cell r="P217" t="str">
            <v>KEY</v>
          </cell>
          <cell r="Q217">
            <v>5082069</v>
          </cell>
          <cell r="R217" t="str">
            <v>USA</v>
          </cell>
          <cell r="S217">
            <v>42370</v>
          </cell>
          <cell r="T217">
            <v>42436</v>
          </cell>
          <cell r="U217" t="str">
            <v>RUSSAWR-FUS</v>
          </cell>
          <cell r="V217" t="str">
            <v>UOSK900-18</v>
          </cell>
          <cell r="W217" t="str">
            <v xml:space="preserve">Damaged                             </v>
          </cell>
          <cell r="X217" t="str">
            <v>D</v>
          </cell>
          <cell r="Y217">
            <v>145.66</v>
          </cell>
          <cell r="Z217" t="str">
            <v xml:space="preserve">STOCK </v>
          </cell>
          <cell r="AG217" t="str">
            <v>Lowes</v>
          </cell>
          <cell r="AH217">
            <v>810151</v>
          </cell>
          <cell r="AJ217">
            <v>5082069</v>
          </cell>
        </row>
        <row r="218">
          <cell r="A218">
            <v>359116</v>
          </cell>
          <cell r="B218">
            <v>42375.917569444442</v>
          </cell>
          <cell r="G218">
            <v>238.16</v>
          </cell>
          <cell r="H218">
            <v>238.16</v>
          </cell>
          <cell r="I218">
            <v>0</v>
          </cell>
          <cell r="J218">
            <v>0</v>
          </cell>
          <cell r="K218" t="str">
            <v>USD</v>
          </cell>
          <cell r="L218" t="str">
            <v>LOWES</v>
          </cell>
          <cell r="M218" t="str">
            <v>24000-023746</v>
          </cell>
          <cell r="N218">
            <v>42376.034942129627</v>
          </cell>
          <cell r="O218" t="str">
            <v>SP</v>
          </cell>
          <cell r="P218" t="str">
            <v>KEY</v>
          </cell>
          <cell r="Q218">
            <v>5082069</v>
          </cell>
          <cell r="R218" t="str">
            <v>USA</v>
          </cell>
          <cell r="S218">
            <v>42370</v>
          </cell>
          <cell r="T218">
            <v>42436</v>
          </cell>
          <cell r="U218" t="str">
            <v>RUSSAWR-FUS</v>
          </cell>
          <cell r="V218" t="str">
            <v>FTB904BX</v>
          </cell>
          <cell r="W218" t="str">
            <v xml:space="preserve">Product Defective                   </v>
          </cell>
          <cell r="X218" t="str">
            <v>E</v>
          </cell>
          <cell r="Y218">
            <v>92.5</v>
          </cell>
          <cell r="Z218" t="str">
            <v xml:space="preserve">STOCK </v>
          </cell>
          <cell r="AG218" t="str">
            <v>Lowes</v>
          </cell>
          <cell r="AH218">
            <v>810151</v>
          </cell>
          <cell r="AJ218">
            <v>5082069</v>
          </cell>
        </row>
        <row r="219">
          <cell r="A219">
            <v>359117</v>
          </cell>
          <cell r="B219">
            <v>42375.917581018519</v>
          </cell>
          <cell r="C219">
            <v>42327.625196759262</v>
          </cell>
          <cell r="D219">
            <v>9025928</v>
          </cell>
          <cell r="E219">
            <v>60049701</v>
          </cell>
          <cell r="F219">
            <v>30013762</v>
          </cell>
          <cell r="G219">
            <v>182</v>
          </cell>
          <cell r="H219">
            <v>182</v>
          </cell>
          <cell r="I219">
            <v>0</v>
          </cell>
          <cell r="J219">
            <v>0</v>
          </cell>
          <cell r="K219" t="str">
            <v>USD</v>
          </cell>
          <cell r="L219" t="str">
            <v>LOWES</v>
          </cell>
          <cell r="M219" t="str">
            <v>24000-023746</v>
          </cell>
          <cell r="N219">
            <v>42376.034942129627</v>
          </cell>
          <cell r="O219" t="str">
            <v>SOS</v>
          </cell>
          <cell r="P219" t="str">
            <v>KEY</v>
          </cell>
          <cell r="Q219">
            <v>5083242</v>
          </cell>
          <cell r="R219" t="str">
            <v>USA</v>
          </cell>
          <cell r="S219">
            <v>42370</v>
          </cell>
          <cell r="T219">
            <v>42436</v>
          </cell>
          <cell r="U219" t="str">
            <v>KNOXL-FUS</v>
          </cell>
          <cell r="V219" t="str">
            <v>EDCH33229-1</v>
          </cell>
          <cell r="W219" t="str">
            <v xml:space="preserve">Customer Decision                   </v>
          </cell>
          <cell r="X219" t="str">
            <v>F</v>
          </cell>
          <cell r="Y219">
            <v>182</v>
          </cell>
          <cell r="Z219" t="str">
            <v>CUST DIDN'T WANT~~MAM</v>
          </cell>
          <cell r="AC219" t="str">
            <v>WALTERI-FUS</v>
          </cell>
          <cell r="AD219" t="str">
            <v>MELTONM-FUS</v>
          </cell>
          <cell r="AG219" t="str">
            <v>Lowes</v>
          </cell>
          <cell r="AH219">
            <v>810173</v>
          </cell>
          <cell r="AI219" t="str">
            <v>RTL</v>
          </cell>
          <cell r="AJ219">
            <v>5083242</v>
          </cell>
        </row>
        <row r="220">
          <cell r="A220">
            <v>359118</v>
          </cell>
          <cell r="B220">
            <v>42375.917581018519</v>
          </cell>
          <cell r="G220">
            <v>85.28</v>
          </cell>
          <cell r="H220">
            <v>85.28</v>
          </cell>
          <cell r="I220">
            <v>0</v>
          </cell>
          <cell r="J220">
            <v>0</v>
          </cell>
          <cell r="K220" t="str">
            <v>USD</v>
          </cell>
          <cell r="L220" t="str">
            <v>LOWES</v>
          </cell>
          <cell r="M220" t="str">
            <v>24000-023746</v>
          </cell>
          <cell r="N220">
            <v>42376.034942129627</v>
          </cell>
          <cell r="O220" t="str">
            <v>SP</v>
          </cell>
          <cell r="P220" t="str">
            <v>KEY</v>
          </cell>
          <cell r="Q220">
            <v>5083461</v>
          </cell>
          <cell r="R220" t="str">
            <v>USA</v>
          </cell>
          <cell r="S220">
            <v>42370</v>
          </cell>
          <cell r="T220">
            <v>42436</v>
          </cell>
          <cell r="U220" t="str">
            <v>MELTONM-FUS</v>
          </cell>
          <cell r="V220" t="str">
            <v>FTS904BX</v>
          </cell>
          <cell r="W220" t="str">
            <v xml:space="preserve">Damaged                             </v>
          </cell>
          <cell r="X220" t="str">
            <v>D</v>
          </cell>
          <cell r="Y220">
            <v>85.28</v>
          </cell>
          <cell r="AG220" t="str">
            <v>Lowes</v>
          </cell>
          <cell r="AH220">
            <v>810144</v>
          </cell>
          <cell r="AJ220">
            <v>5083461</v>
          </cell>
        </row>
        <row r="221">
          <cell r="A221">
            <v>359119</v>
          </cell>
          <cell r="B221">
            <v>42375.917581018519</v>
          </cell>
          <cell r="G221">
            <v>132.71</v>
          </cell>
          <cell r="H221">
            <v>132.71</v>
          </cell>
          <cell r="I221">
            <v>0</v>
          </cell>
          <cell r="J221">
            <v>0</v>
          </cell>
          <cell r="K221" t="str">
            <v>USD</v>
          </cell>
          <cell r="L221" t="str">
            <v>LOWES</v>
          </cell>
          <cell r="M221" t="str">
            <v>24000-023746</v>
          </cell>
          <cell r="N221">
            <v>42376.034942129627</v>
          </cell>
          <cell r="O221" t="str">
            <v>SP</v>
          </cell>
          <cell r="P221" t="str">
            <v>KEY</v>
          </cell>
          <cell r="Q221">
            <v>5083222</v>
          </cell>
          <cell r="R221" t="str">
            <v>USA</v>
          </cell>
          <cell r="S221">
            <v>42370</v>
          </cell>
          <cell r="T221">
            <v>42436</v>
          </cell>
          <cell r="U221" t="str">
            <v>RUSSAWR-FUS</v>
          </cell>
          <cell r="V221" t="str">
            <v>EDDB33229-1</v>
          </cell>
          <cell r="W221" t="str">
            <v xml:space="preserve">Damaged                             </v>
          </cell>
          <cell r="X221" t="str">
            <v>D</v>
          </cell>
          <cell r="Y221">
            <v>132.71</v>
          </cell>
          <cell r="Z221" t="str">
            <v xml:space="preserve">STOCK </v>
          </cell>
          <cell r="AG221" t="str">
            <v>Lowes</v>
          </cell>
          <cell r="AH221">
            <v>810174</v>
          </cell>
          <cell r="AJ221">
            <v>5083222</v>
          </cell>
        </row>
        <row r="222">
          <cell r="A222">
            <v>359120</v>
          </cell>
          <cell r="B222">
            <v>42375.917581018519</v>
          </cell>
          <cell r="G222">
            <v>140.08000000000001</v>
          </cell>
          <cell r="H222">
            <v>140.08000000000001</v>
          </cell>
          <cell r="I222">
            <v>0</v>
          </cell>
          <cell r="J222">
            <v>0</v>
          </cell>
          <cell r="K222" t="str">
            <v>USD</v>
          </cell>
          <cell r="L222" t="str">
            <v>LOWES</v>
          </cell>
          <cell r="M222" t="str">
            <v>24000-023746</v>
          </cell>
          <cell r="N222">
            <v>42376.034953703704</v>
          </cell>
          <cell r="O222" t="str">
            <v>SP</v>
          </cell>
          <cell r="P222" t="str">
            <v>KEY</v>
          </cell>
          <cell r="Q222">
            <v>5082194</v>
          </cell>
          <cell r="R222" t="str">
            <v>USA</v>
          </cell>
          <cell r="S222">
            <v>42370</v>
          </cell>
          <cell r="T222">
            <v>42436</v>
          </cell>
          <cell r="U222" t="str">
            <v>MELTONM-FUS</v>
          </cell>
          <cell r="V222" t="str">
            <v>EOOX33229-1</v>
          </cell>
          <cell r="W222" t="str">
            <v xml:space="preserve">Damaged                             </v>
          </cell>
          <cell r="X222" t="str">
            <v>D</v>
          </cell>
          <cell r="Y222">
            <v>140.08000000000001</v>
          </cell>
          <cell r="AG222" t="str">
            <v>Lowes</v>
          </cell>
          <cell r="AH222">
            <v>810176</v>
          </cell>
          <cell r="AJ222">
            <v>5082194</v>
          </cell>
        </row>
        <row r="223">
          <cell r="A223">
            <v>359121</v>
          </cell>
          <cell r="B223">
            <v>42376.916747685187</v>
          </cell>
          <cell r="C223">
            <v>42347.625300925924</v>
          </cell>
          <cell r="D223">
            <v>9027919</v>
          </cell>
          <cell r="E223">
            <v>60052728</v>
          </cell>
          <cell r="G223">
            <v>194.81</v>
          </cell>
          <cell r="H223">
            <v>194.81</v>
          </cell>
          <cell r="I223">
            <v>0</v>
          </cell>
          <cell r="J223">
            <v>0</v>
          </cell>
          <cell r="K223" t="str">
            <v>USD</v>
          </cell>
          <cell r="L223" t="str">
            <v>PLATINUM</v>
          </cell>
          <cell r="M223" t="str">
            <v>24000-016343</v>
          </cell>
          <cell r="N223">
            <v>42377.034837962965</v>
          </cell>
          <cell r="O223" t="str">
            <v>SP</v>
          </cell>
          <cell r="P223" t="str">
            <v>DST</v>
          </cell>
          <cell r="Q223">
            <v>5081338</v>
          </cell>
          <cell r="R223" t="str">
            <v>USA</v>
          </cell>
          <cell r="S223">
            <v>42370</v>
          </cell>
          <cell r="T223">
            <v>42436</v>
          </cell>
          <cell r="U223" t="str">
            <v>MELTONM-FUS</v>
          </cell>
          <cell r="V223" t="str">
            <v>FDS804N</v>
          </cell>
          <cell r="W223" t="str">
            <v xml:space="preserve">Damaged                             </v>
          </cell>
          <cell r="X223" t="str">
            <v>D</v>
          </cell>
          <cell r="Y223">
            <v>84.24</v>
          </cell>
          <cell r="Z223" t="str">
            <v>items arrived bent &amp; dented~~mam</v>
          </cell>
          <cell r="AC223" t="str">
            <v>HASSENL-FUS</v>
          </cell>
          <cell r="AD223" t="str">
            <v>FUS-DB55</v>
          </cell>
          <cell r="AE223" t="str">
            <v>8</v>
          </cell>
          <cell r="AF223" t="str">
            <v xml:space="preserve">EDI 850                             </v>
          </cell>
          <cell r="AG223" t="str">
            <v>Cimarron Lumber</v>
          </cell>
          <cell r="AH223">
            <v>809420</v>
          </cell>
          <cell r="AI223" t="str">
            <v>RTL</v>
          </cell>
          <cell r="AJ223">
            <v>5081338</v>
          </cell>
        </row>
        <row r="224">
          <cell r="A224">
            <v>359121</v>
          </cell>
          <cell r="B224">
            <v>42376.916747685187</v>
          </cell>
          <cell r="C224">
            <v>42347.625300925924</v>
          </cell>
          <cell r="D224">
            <v>9027919</v>
          </cell>
          <cell r="E224">
            <v>60052728</v>
          </cell>
          <cell r="G224">
            <v>194.81</v>
          </cell>
          <cell r="H224">
            <v>194.81</v>
          </cell>
          <cell r="I224">
            <v>0</v>
          </cell>
          <cell r="J224">
            <v>0</v>
          </cell>
          <cell r="K224" t="str">
            <v>USD</v>
          </cell>
          <cell r="L224" t="str">
            <v>PLATINUM</v>
          </cell>
          <cell r="M224" t="str">
            <v>24000-016343</v>
          </cell>
          <cell r="N224">
            <v>42377.034837962965</v>
          </cell>
          <cell r="O224" t="str">
            <v>SP</v>
          </cell>
          <cell r="P224" t="str">
            <v>DST</v>
          </cell>
          <cell r="Q224">
            <v>5081338</v>
          </cell>
          <cell r="R224" t="str">
            <v>USA</v>
          </cell>
          <cell r="S224">
            <v>42370</v>
          </cell>
          <cell r="T224">
            <v>42436</v>
          </cell>
          <cell r="U224" t="str">
            <v>MELTONM-FUS</v>
          </cell>
          <cell r="V224" t="str">
            <v>FDMG804NB</v>
          </cell>
          <cell r="W224" t="str">
            <v xml:space="preserve">Damaged                             </v>
          </cell>
          <cell r="X224" t="str">
            <v>D</v>
          </cell>
          <cell r="Y224">
            <v>110.57</v>
          </cell>
          <cell r="Z224" t="str">
            <v>items arrived bent &amp; dented~~mam</v>
          </cell>
          <cell r="AC224" t="str">
            <v>HASSENL-FUS</v>
          </cell>
          <cell r="AD224" t="str">
            <v>FUS-DB55</v>
          </cell>
          <cell r="AE224" t="str">
            <v>8</v>
          </cell>
          <cell r="AF224" t="str">
            <v xml:space="preserve">EDI 850                             </v>
          </cell>
          <cell r="AG224" t="str">
            <v>Cimarron Lumber</v>
          </cell>
          <cell r="AH224">
            <v>809420</v>
          </cell>
          <cell r="AI224" t="str">
            <v>RTL</v>
          </cell>
          <cell r="AJ224">
            <v>5081338</v>
          </cell>
        </row>
        <row r="225">
          <cell r="A225">
            <v>359122</v>
          </cell>
          <cell r="B225">
            <v>42376.916759259257</v>
          </cell>
          <cell r="C225">
            <v>42298.9378125</v>
          </cell>
          <cell r="D225">
            <v>9022641</v>
          </cell>
          <cell r="E225">
            <v>60044342</v>
          </cell>
          <cell r="F225">
            <v>30013132</v>
          </cell>
          <cell r="G225">
            <v>621.59</v>
          </cell>
          <cell r="H225">
            <v>621.59</v>
          </cell>
          <cell r="I225">
            <v>0</v>
          </cell>
          <cell r="J225">
            <v>0</v>
          </cell>
          <cell r="K225" t="str">
            <v>USD</v>
          </cell>
          <cell r="L225" t="str">
            <v>TURQUOISE</v>
          </cell>
          <cell r="M225" t="str">
            <v>24000-028710</v>
          </cell>
          <cell r="N225">
            <v>42377.034837962965</v>
          </cell>
          <cell r="O225" t="str">
            <v>SP</v>
          </cell>
          <cell r="P225" t="str">
            <v>DLR</v>
          </cell>
          <cell r="Q225">
            <v>5084404</v>
          </cell>
          <cell r="R225" t="str">
            <v>USA</v>
          </cell>
          <cell r="S225">
            <v>42370</v>
          </cell>
          <cell r="T225">
            <v>42436</v>
          </cell>
          <cell r="U225" t="str">
            <v>BRESHEARSS-FUS</v>
          </cell>
          <cell r="V225" t="str">
            <v>FHK710-30WH</v>
          </cell>
          <cell r="W225" t="str">
            <v xml:space="preserve">Damaged                             </v>
          </cell>
          <cell r="X225" t="str">
            <v>D</v>
          </cell>
          <cell r="Y225">
            <v>621.59</v>
          </cell>
          <cell r="Z225" t="str">
            <v>SCRATCHES AND SMUDGE MARKS *** CREDIT DUE***</v>
          </cell>
          <cell r="AC225" t="str">
            <v>HASSENL-FUS</v>
          </cell>
          <cell r="AD225" t="str">
            <v>RUSSAWR-FUS</v>
          </cell>
          <cell r="AG225" t="str">
            <v>WILKINSON SUPPLY CO.</v>
          </cell>
          <cell r="AH225">
            <v>810221</v>
          </cell>
          <cell r="AI225" t="str">
            <v>LUX</v>
          </cell>
          <cell r="AJ225">
            <v>5084404</v>
          </cell>
        </row>
        <row r="226">
          <cell r="A226">
            <v>359123</v>
          </cell>
          <cell r="B226">
            <v>42376.916759259257</v>
          </cell>
          <cell r="C226">
            <v>42264.937569444446</v>
          </cell>
          <cell r="D226">
            <v>9019158</v>
          </cell>
          <cell r="E226">
            <v>60039104</v>
          </cell>
          <cell r="G226">
            <v>197.24</v>
          </cell>
          <cell r="H226">
            <v>197.24</v>
          </cell>
          <cell r="I226">
            <v>0</v>
          </cell>
          <cell r="J226">
            <v>0</v>
          </cell>
          <cell r="K226" t="str">
            <v>USD</v>
          </cell>
          <cell r="L226" t="str">
            <v>PLATINUM</v>
          </cell>
          <cell r="M226" t="str">
            <v>24000-016343</v>
          </cell>
          <cell r="N226">
            <v>42377.034837962965</v>
          </cell>
          <cell r="O226" t="str">
            <v>SP</v>
          </cell>
          <cell r="P226" t="str">
            <v>DST</v>
          </cell>
          <cell r="Q226">
            <v>5081317</v>
          </cell>
          <cell r="R226" t="str">
            <v>USA</v>
          </cell>
          <cell r="S226">
            <v>42370</v>
          </cell>
          <cell r="T226">
            <v>42436</v>
          </cell>
          <cell r="U226" t="str">
            <v>MELTONM-FUS</v>
          </cell>
          <cell r="V226" t="str">
            <v>EOOX33229-1</v>
          </cell>
          <cell r="W226" t="str">
            <v xml:space="preserve">Damaged                             </v>
          </cell>
          <cell r="X226" t="str">
            <v>D</v>
          </cell>
          <cell r="Y226">
            <v>197.24</v>
          </cell>
          <cell r="Z226" t="str">
            <v>ITEM ARRIVED WITH A BROKEN CORNER~~MAM</v>
          </cell>
          <cell r="AC226" t="str">
            <v>BECKTONC-FUS</v>
          </cell>
          <cell r="AD226" t="str">
            <v>FUS-DB55</v>
          </cell>
          <cell r="AE226" t="str">
            <v>8</v>
          </cell>
          <cell r="AF226" t="str">
            <v xml:space="preserve">EDI 850                             </v>
          </cell>
          <cell r="AG226" t="str">
            <v>Cimarron Lumber</v>
          </cell>
          <cell r="AH226">
            <v>808421</v>
          </cell>
          <cell r="AI226" t="str">
            <v>RTL</v>
          </cell>
          <cell r="AJ226">
            <v>5081317</v>
          </cell>
        </row>
        <row r="227">
          <cell r="A227">
            <v>359124</v>
          </cell>
          <cell r="B227">
            <v>42377.916724537034</v>
          </cell>
          <cell r="G227">
            <v>122.69</v>
          </cell>
          <cell r="H227">
            <v>122.69</v>
          </cell>
          <cell r="I227">
            <v>0</v>
          </cell>
          <cell r="J227">
            <v>0</v>
          </cell>
          <cell r="K227" t="str">
            <v>USD</v>
          </cell>
          <cell r="L227" t="str">
            <v>LOWES</v>
          </cell>
          <cell r="M227" t="str">
            <v>24000-023746</v>
          </cell>
          <cell r="N227">
            <v>42378.034861111111</v>
          </cell>
          <cell r="O227" t="str">
            <v>SP</v>
          </cell>
          <cell r="P227" t="str">
            <v>KEY</v>
          </cell>
          <cell r="Q227">
            <v>5083760</v>
          </cell>
          <cell r="R227" t="str">
            <v>USA</v>
          </cell>
          <cell r="S227">
            <v>42370</v>
          </cell>
          <cell r="T227">
            <v>42436</v>
          </cell>
          <cell r="U227" t="str">
            <v>MELTONM-FUS</v>
          </cell>
          <cell r="V227" t="str">
            <v>EDOX33229-1</v>
          </cell>
          <cell r="W227" t="str">
            <v xml:space="preserve">Damaged                             </v>
          </cell>
          <cell r="X227" t="str">
            <v>D</v>
          </cell>
          <cell r="Y227">
            <v>122.69</v>
          </cell>
          <cell r="AG227" t="str">
            <v>Lowes</v>
          </cell>
          <cell r="AH227">
            <v>810228</v>
          </cell>
          <cell r="AJ227">
            <v>5083760</v>
          </cell>
        </row>
        <row r="228">
          <cell r="A228">
            <v>359125</v>
          </cell>
          <cell r="B228">
            <v>42377.91673611111</v>
          </cell>
          <cell r="G228">
            <v>26.96</v>
          </cell>
          <cell r="H228">
            <v>26.96</v>
          </cell>
          <cell r="I228">
            <v>0</v>
          </cell>
          <cell r="J228">
            <v>0</v>
          </cell>
          <cell r="K228" t="str">
            <v>USD</v>
          </cell>
          <cell r="L228" t="str">
            <v>LOWES</v>
          </cell>
          <cell r="M228" t="str">
            <v>24000-023746</v>
          </cell>
          <cell r="N228">
            <v>42378.034861111111</v>
          </cell>
          <cell r="O228" t="str">
            <v>SP</v>
          </cell>
          <cell r="P228" t="str">
            <v>KEY</v>
          </cell>
          <cell r="Q228">
            <v>5083480</v>
          </cell>
          <cell r="R228" t="str">
            <v>USA</v>
          </cell>
          <cell r="S228">
            <v>42370</v>
          </cell>
          <cell r="T228">
            <v>42436</v>
          </cell>
          <cell r="U228" t="str">
            <v>LOYDL-FUS</v>
          </cell>
          <cell r="V228" t="str">
            <v>FSS604LP</v>
          </cell>
          <cell r="W228" t="str">
            <v xml:space="preserve">Damaged                             </v>
          </cell>
          <cell r="X228" t="str">
            <v>D</v>
          </cell>
          <cell r="Y228">
            <v>26.96</v>
          </cell>
          <cell r="Z228" t="str">
            <v xml:space="preserve">SEAM POP AND DENTED </v>
          </cell>
          <cell r="AG228" t="str">
            <v>Lowes</v>
          </cell>
          <cell r="AH228">
            <v>810237</v>
          </cell>
          <cell r="AJ228">
            <v>5083480</v>
          </cell>
        </row>
        <row r="229">
          <cell r="A229">
            <v>359126</v>
          </cell>
          <cell r="B229">
            <v>42377.91673611111</v>
          </cell>
          <cell r="G229">
            <v>26.96</v>
          </cell>
          <cell r="H229">
            <v>26.96</v>
          </cell>
          <cell r="I229">
            <v>0</v>
          </cell>
          <cell r="J229">
            <v>0</v>
          </cell>
          <cell r="K229" t="str">
            <v>USD</v>
          </cell>
          <cell r="L229" t="str">
            <v>LOWES</v>
          </cell>
          <cell r="M229" t="str">
            <v>24000-023746</v>
          </cell>
          <cell r="N229">
            <v>42378.034861111111</v>
          </cell>
          <cell r="O229" t="str">
            <v>SP</v>
          </cell>
          <cell r="P229" t="str">
            <v>KEY</v>
          </cell>
          <cell r="Q229">
            <v>5082522</v>
          </cell>
          <cell r="R229" t="str">
            <v>USA</v>
          </cell>
          <cell r="S229">
            <v>42370</v>
          </cell>
          <cell r="T229">
            <v>42436</v>
          </cell>
          <cell r="U229" t="str">
            <v>LOYDL-FUS</v>
          </cell>
          <cell r="V229" t="str">
            <v>FSS604LP</v>
          </cell>
          <cell r="W229" t="str">
            <v xml:space="preserve">Damaged                             </v>
          </cell>
          <cell r="X229" t="str">
            <v>D</v>
          </cell>
          <cell r="Y229">
            <v>26.96</v>
          </cell>
          <cell r="Z229" t="str">
            <v xml:space="preserve">CORNER BENT </v>
          </cell>
          <cell r="AG229" t="str">
            <v>Lowes</v>
          </cell>
          <cell r="AH229">
            <v>810252</v>
          </cell>
          <cell r="AJ229">
            <v>5082522</v>
          </cell>
        </row>
        <row r="230">
          <cell r="A230">
            <v>359127</v>
          </cell>
          <cell r="B230">
            <v>42377.91673611111</v>
          </cell>
          <cell r="G230">
            <v>135.69999999999999</v>
          </cell>
          <cell r="H230">
            <v>135.69999999999999</v>
          </cell>
          <cell r="I230">
            <v>0</v>
          </cell>
          <cell r="J230">
            <v>0</v>
          </cell>
          <cell r="K230" t="str">
            <v>USD</v>
          </cell>
          <cell r="L230" t="str">
            <v>LOWES</v>
          </cell>
          <cell r="M230" t="str">
            <v>24000-023746</v>
          </cell>
          <cell r="N230">
            <v>42378.034861111111</v>
          </cell>
          <cell r="O230" t="str">
            <v>SP</v>
          </cell>
          <cell r="P230" t="str">
            <v>KEY</v>
          </cell>
          <cell r="Q230">
            <v>5083615</v>
          </cell>
          <cell r="R230" t="str">
            <v>USA</v>
          </cell>
          <cell r="S230">
            <v>42370</v>
          </cell>
          <cell r="T230">
            <v>42436</v>
          </cell>
          <cell r="U230" t="str">
            <v>RUSSAWR-FUS</v>
          </cell>
          <cell r="V230" t="str">
            <v>SGR3322-1</v>
          </cell>
          <cell r="W230" t="str">
            <v xml:space="preserve">Damaged                             </v>
          </cell>
          <cell r="X230" t="str">
            <v>D</v>
          </cell>
          <cell r="Y230">
            <v>135.69999999999999</v>
          </cell>
          <cell r="Z230" t="str">
            <v>STOCK</v>
          </cell>
          <cell r="AG230" t="str">
            <v>Lowes</v>
          </cell>
          <cell r="AH230">
            <v>810290</v>
          </cell>
          <cell r="AJ230">
            <v>5083615</v>
          </cell>
        </row>
        <row r="231">
          <cell r="A231">
            <v>359128</v>
          </cell>
          <cell r="B231">
            <v>42377.91673611111</v>
          </cell>
          <cell r="G231">
            <v>56.11</v>
          </cell>
          <cell r="H231">
            <v>56.11</v>
          </cell>
          <cell r="I231">
            <v>0</v>
          </cell>
          <cell r="J231">
            <v>0</v>
          </cell>
          <cell r="K231" t="str">
            <v>USD</v>
          </cell>
          <cell r="L231" t="str">
            <v>LOWES</v>
          </cell>
          <cell r="M231" t="str">
            <v>24000-023746</v>
          </cell>
          <cell r="N231">
            <v>42378.034861111111</v>
          </cell>
          <cell r="O231" t="str">
            <v>SP</v>
          </cell>
          <cell r="P231" t="str">
            <v>KEY</v>
          </cell>
          <cell r="Q231">
            <v>5082472</v>
          </cell>
          <cell r="R231" t="str">
            <v>USA</v>
          </cell>
          <cell r="S231">
            <v>42370</v>
          </cell>
          <cell r="T231">
            <v>42436</v>
          </cell>
          <cell r="U231" t="str">
            <v>MELTONM-FUS</v>
          </cell>
          <cell r="V231" t="str">
            <v>LFBS602NKIT</v>
          </cell>
          <cell r="W231" t="str">
            <v xml:space="preserve">Damaged                             </v>
          </cell>
          <cell r="X231" t="str">
            <v>D</v>
          </cell>
          <cell r="Y231">
            <v>56.11</v>
          </cell>
          <cell r="AG231" t="str">
            <v>Lowes</v>
          </cell>
          <cell r="AH231">
            <v>810250</v>
          </cell>
          <cell r="AJ231">
            <v>5082472</v>
          </cell>
        </row>
        <row r="232">
          <cell r="A232">
            <v>359129</v>
          </cell>
          <cell r="B232">
            <v>42377.91673611111</v>
          </cell>
          <cell r="G232">
            <v>145.66</v>
          </cell>
          <cell r="H232">
            <v>145.66</v>
          </cell>
          <cell r="I232">
            <v>0</v>
          </cell>
          <cell r="J232">
            <v>0</v>
          </cell>
          <cell r="K232" t="str">
            <v>USD</v>
          </cell>
          <cell r="L232" t="str">
            <v>LOWES</v>
          </cell>
          <cell r="M232" t="str">
            <v>24000-023746</v>
          </cell>
          <cell r="N232">
            <v>42378.034872685188</v>
          </cell>
          <cell r="O232" t="str">
            <v>SP</v>
          </cell>
          <cell r="P232" t="str">
            <v>KEY</v>
          </cell>
          <cell r="Q232">
            <v>5082412</v>
          </cell>
          <cell r="R232" t="str">
            <v>USA</v>
          </cell>
          <cell r="S232">
            <v>42370</v>
          </cell>
          <cell r="T232">
            <v>42436</v>
          </cell>
          <cell r="U232" t="str">
            <v>LOYDL-FUS</v>
          </cell>
          <cell r="V232" t="str">
            <v>UOSK900-18</v>
          </cell>
          <cell r="W232" t="str">
            <v xml:space="preserve">Damaged                             </v>
          </cell>
          <cell r="X232" t="str">
            <v>D</v>
          </cell>
          <cell r="Y232">
            <v>145.66</v>
          </cell>
          <cell r="Z232" t="str">
            <v>BENT/DENTED</v>
          </cell>
          <cell r="AG232" t="str">
            <v>Lowes</v>
          </cell>
          <cell r="AH232">
            <v>810281</v>
          </cell>
          <cell r="AJ232">
            <v>5082412</v>
          </cell>
        </row>
        <row r="233">
          <cell r="A233">
            <v>359130</v>
          </cell>
          <cell r="B233">
            <v>42377.916747685187</v>
          </cell>
          <cell r="G233">
            <v>33.21</v>
          </cell>
          <cell r="H233">
            <v>33.21</v>
          </cell>
          <cell r="I233">
            <v>0</v>
          </cell>
          <cell r="J233">
            <v>0</v>
          </cell>
          <cell r="K233" t="str">
            <v>USD</v>
          </cell>
          <cell r="L233" t="str">
            <v>LOWES</v>
          </cell>
          <cell r="M233" t="str">
            <v>24000-023746</v>
          </cell>
          <cell r="N233">
            <v>42378.034872685188</v>
          </cell>
          <cell r="O233" t="str">
            <v>SP</v>
          </cell>
          <cell r="P233" t="str">
            <v>KEY</v>
          </cell>
          <cell r="Q233">
            <v>5082491</v>
          </cell>
          <cell r="R233" t="str">
            <v>USA</v>
          </cell>
          <cell r="S233">
            <v>42370</v>
          </cell>
          <cell r="T233">
            <v>42436</v>
          </cell>
          <cell r="U233" t="str">
            <v>MELTONM-FUS</v>
          </cell>
          <cell r="V233" t="str">
            <v>FDS604LP</v>
          </cell>
          <cell r="W233" t="str">
            <v xml:space="preserve">Damaged                             </v>
          </cell>
          <cell r="X233" t="str">
            <v>D</v>
          </cell>
          <cell r="Y233">
            <v>33.21</v>
          </cell>
          <cell r="AG233" t="str">
            <v>Lowes</v>
          </cell>
          <cell r="AH233">
            <v>810247</v>
          </cell>
          <cell r="AJ233">
            <v>5082491</v>
          </cell>
        </row>
        <row r="234">
          <cell r="A234">
            <v>359131</v>
          </cell>
          <cell r="B234">
            <v>42377.916747685187</v>
          </cell>
          <cell r="G234">
            <v>212</v>
          </cell>
          <cell r="H234">
            <v>212</v>
          </cell>
          <cell r="I234">
            <v>0</v>
          </cell>
          <cell r="J234">
            <v>0</v>
          </cell>
          <cell r="K234" t="str">
            <v>USD</v>
          </cell>
          <cell r="L234" t="str">
            <v>LOWES</v>
          </cell>
          <cell r="M234" t="str">
            <v>24000-023746</v>
          </cell>
          <cell r="N234">
            <v>42378.034872685188</v>
          </cell>
          <cell r="O234" t="str">
            <v>SP</v>
          </cell>
          <cell r="P234" t="str">
            <v>KEY</v>
          </cell>
          <cell r="Q234">
            <v>5082828</v>
          </cell>
          <cell r="R234" t="str">
            <v>USA</v>
          </cell>
          <cell r="S234">
            <v>42370</v>
          </cell>
          <cell r="T234">
            <v>42436</v>
          </cell>
          <cell r="U234" t="str">
            <v>CHAMARATHM-FUS</v>
          </cell>
          <cell r="V234" t="str">
            <v>FPC3322-1</v>
          </cell>
          <cell r="W234" t="str">
            <v xml:space="preserve">Damaged                             </v>
          </cell>
          <cell r="X234" t="str">
            <v>D</v>
          </cell>
          <cell r="Y234">
            <v>212</v>
          </cell>
          <cell r="AG234" t="str">
            <v>Lowes</v>
          </cell>
          <cell r="AH234">
            <v>810244</v>
          </cell>
          <cell r="AJ234">
            <v>5082828</v>
          </cell>
        </row>
        <row r="235">
          <cell r="A235">
            <v>359132</v>
          </cell>
          <cell r="B235">
            <v>42377.916747685187</v>
          </cell>
          <cell r="C235">
            <v>42341.625150462962</v>
          </cell>
          <cell r="D235">
            <v>9027124</v>
          </cell>
          <cell r="E235">
            <v>60051814</v>
          </cell>
          <cell r="F235">
            <v>30013672</v>
          </cell>
          <cell r="G235">
            <v>64</v>
          </cell>
          <cell r="H235">
            <v>64</v>
          </cell>
          <cell r="I235">
            <v>0</v>
          </cell>
          <cell r="J235">
            <v>0</v>
          </cell>
          <cell r="K235" t="str">
            <v>USD</v>
          </cell>
          <cell r="L235" t="str">
            <v>HOMEDEPOT</v>
          </cell>
          <cell r="M235" t="str">
            <v>24000-202645</v>
          </cell>
          <cell r="N235">
            <v>42378.034872685188</v>
          </cell>
          <cell r="O235" t="str">
            <v>SP</v>
          </cell>
          <cell r="P235" t="str">
            <v>KEY</v>
          </cell>
          <cell r="Q235">
            <v>5094300</v>
          </cell>
          <cell r="R235" t="str">
            <v>USA</v>
          </cell>
          <cell r="S235">
            <v>42370</v>
          </cell>
          <cell r="T235">
            <v>42436</v>
          </cell>
          <cell r="U235" t="str">
            <v>BRESHEARSS-FUS</v>
          </cell>
          <cell r="V235" t="str">
            <v>FBGRA1614</v>
          </cell>
          <cell r="W235" t="str">
            <v xml:space="preserve">Customer Decision                   </v>
          </cell>
          <cell r="X235" t="str">
            <v>F</v>
          </cell>
          <cell r="Y235">
            <v>64</v>
          </cell>
          <cell r="Z235" t="str">
            <v xml:space="preserve">HOME DEPOT PORTAL RMA </v>
          </cell>
          <cell r="AC235" t="str">
            <v>THOMASR-FUS</v>
          </cell>
          <cell r="AD235" t="str">
            <v>FUS-DB55</v>
          </cell>
          <cell r="AE235" t="str">
            <v>8</v>
          </cell>
          <cell r="AF235" t="str">
            <v xml:space="preserve">EDI 850                             </v>
          </cell>
          <cell r="AG235" t="str">
            <v>Home Depot</v>
          </cell>
          <cell r="AH235">
            <v>810273</v>
          </cell>
          <cell r="AI235" t="str">
            <v>RTL</v>
          </cell>
          <cell r="AJ235">
            <v>5094300</v>
          </cell>
        </row>
        <row r="236">
          <cell r="A236">
            <v>359133</v>
          </cell>
          <cell r="B236">
            <v>42377.916747685187</v>
          </cell>
          <cell r="C236">
            <v>42340.9375462963</v>
          </cell>
          <cell r="D236">
            <v>9027017</v>
          </cell>
          <cell r="E236">
            <v>60051179</v>
          </cell>
          <cell r="F236">
            <v>30013881</v>
          </cell>
          <cell r="G236">
            <v>226.5</v>
          </cell>
          <cell r="H236">
            <v>226.5</v>
          </cell>
          <cell r="I236">
            <v>0</v>
          </cell>
          <cell r="J236">
            <v>0</v>
          </cell>
          <cell r="K236" t="str">
            <v>USD</v>
          </cell>
          <cell r="L236" t="str">
            <v>HOMEDEPOT</v>
          </cell>
          <cell r="M236" t="str">
            <v>24000-202645</v>
          </cell>
          <cell r="N236">
            <v>42378.034884259258</v>
          </cell>
          <cell r="O236" t="str">
            <v>SP</v>
          </cell>
          <cell r="P236" t="str">
            <v>KEY</v>
          </cell>
          <cell r="Q236">
            <v>5094300</v>
          </cell>
          <cell r="R236" t="str">
            <v>USA</v>
          </cell>
          <cell r="S236">
            <v>42370</v>
          </cell>
          <cell r="T236">
            <v>42436</v>
          </cell>
          <cell r="U236" t="str">
            <v>DAVISG-FUS</v>
          </cell>
          <cell r="V236" t="str">
            <v>UDSK900-18</v>
          </cell>
          <cell r="W236" t="str">
            <v xml:space="preserve">Customer Decision                   </v>
          </cell>
          <cell r="X236" t="str">
            <v>F</v>
          </cell>
          <cell r="Y236">
            <v>226.5</v>
          </cell>
          <cell r="AC236" t="str">
            <v>WALTERI-FUS</v>
          </cell>
          <cell r="AD236" t="str">
            <v>FUS-DB55</v>
          </cell>
          <cell r="AE236" t="str">
            <v>8</v>
          </cell>
          <cell r="AF236" t="str">
            <v xml:space="preserve">EDI 850                             </v>
          </cell>
          <cell r="AG236" t="str">
            <v>Home Depot</v>
          </cell>
          <cell r="AH236">
            <v>810226</v>
          </cell>
          <cell r="AI236" t="str">
            <v>RTL</v>
          </cell>
          <cell r="AJ236">
            <v>5094300</v>
          </cell>
        </row>
        <row r="237">
          <cell r="A237">
            <v>359134</v>
          </cell>
          <cell r="B237">
            <v>42377.916747685187</v>
          </cell>
          <cell r="C237">
            <v>42310.625185185185</v>
          </cell>
          <cell r="D237">
            <v>9023866</v>
          </cell>
          <cell r="E237">
            <v>60046586</v>
          </cell>
          <cell r="F237">
            <v>30013240</v>
          </cell>
          <cell r="G237">
            <v>32</v>
          </cell>
          <cell r="H237">
            <v>32</v>
          </cell>
          <cell r="I237">
            <v>0</v>
          </cell>
          <cell r="J237">
            <v>0</v>
          </cell>
          <cell r="K237" t="str">
            <v>USD</v>
          </cell>
          <cell r="L237" t="str">
            <v>HOMEDEPOT</v>
          </cell>
          <cell r="M237" t="str">
            <v>24000-202645</v>
          </cell>
          <cell r="N237">
            <v>42378.034884259258</v>
          </cell>
          <cell r="O237" t="str">
            <v>SP</v>
          </cell>
          <cell r="P237" t="str">
            <v>KEY</v>
          </cell>
          <cell r="Q237">
            <v>5094300</v>
          </cell>
          <cell r="R237" t="str">
            <v>USA</v>
          </cell>
          <cell r="S237">
            <v>42370</v>
          </cell>
          <cell r="T237">
            <v>42436</v>
          </cell>
          <cell r="U237" t="str">
            <v>KNOXL-FUS</v>
          </cell>
          <cell r="V237" t="str">
            <v>FBGRA1614</v>
          </cell>
          <cell r="W237" t="str">
            <v xml:space="preserve">Customer Decision                   </v>
          </cell>
          <cell r="X237" t="str">
            <v>F</v>
          </cell>
          <cell r="Y237">
            <v>32</v>
          </cell>
          <cell r="AC237" t="str">
            <v>MARSHD-FUS</v>
          </cell>
          <cell r="AD237" t="str">
            <v>FUS-DB55</v>
          </cell>
          <cell r="AE237" t="str">
            <v>8</v>
          </cell>
          <cell r="AF237" t="str">
            <v xml:space="preserve">EDI 850                             </v>
          </cell>
          <cell r="AG237" t="str">
            <v>Home Depot</v>
          </cell>
          <cell r="AH237">
            <v>810231</v>
          </cell>
          <cell r="AI237" t="str">
            <v>RTL</v>
          </cell>
          <cell r="AJ237">
            <v>5094300</v>
          </cell>
        </row>
        <row r="238">
          <cell r="A238">
            <v>359135</v>
          </cell>
          <cell r="B238">
            <v>42377.916747685187</v>
          </cell>
          <cell r="C238">
            <v>42327.937581018516</v>
          </cell>
          <cell r="D238">
            <v>9025948</v>
          </cell>
          <cell r="E238">
            <v>60049889</v>
          </cell>
          <cell r="F238">
            <v>30013471</v>
          </cell>
          <cell r="G238">
            <v>37.5</v>
          </cell>
          <cell r="H238">
            <v>37.5</v>
          </cell>
          <cell r="I238">
            <v>0</v>
          </cell>
          <cell r="J238">
            <v>0</v>
          </cell>
          <cell r="K238" t="str">
            <v>USD</v>
          </cell>
          <cell r="L238" t="str">
            <v>HOMEDEPOT</v>
          </cell>
          <cell r="M238" t="str">
            <v>24000-202645</v>
          </cell>
          <cell r="N238">
            <v>42378.034884259258</v>
          </cell>
          <cell r="O238" t="str">
            <v>SP</v>
          </cell>
          <cell r="P238" t="str">
            <v>KEY</v>
          </cell>
          <cell r="Q238">
            <v>5094300</v>
          </cell>
          <cell r="R238" t="str">
            <v>USA</v>
          </cell>
          <cell r="S238">
            <v>42370</v>
          </cell>
          <cell r="T238">
            <v>42436</v>
          </cell>
          <cell r="U238" t="str">
            <v>KNOXL-FUS</v>
          </cell>
          <cell r="V238" t="str">
            <v>FDBR10S</v>
          </cell>
          <cell r="W238" t="str">
            <v xml:space="preserve">Customer Decision                   </v>
          </cell>
          <cell r="X238" t="str">
            <v>F</v>
          </cell>
          <cell r="Y238">
            <v>37.5</v>
          </cell>
          <cell r="AC238" t="str">
            <v>MARSHD-FUS</v>
          </cell>
          <cell r="AD238" t="str">
            <v>FUS-DB55</v>
          </cell>
          <cell r="AE238" t="str">
            <v>8</v>
          </cell>
          <cell r="AF238" t="str">
            <v xml:space="preserve">EDI 850                             </v>
          </cell>
          <cell r="AG238" t="str">
            <v>Home Depot</v>
          </cell>
          <cell r="AH238">
            <v>810232</v>
          </cell>
          <cell r="AI238" t="str">
            <v>RTL</v>
          </cell>
          <cell r="AJ238">
            <v>5094300</v>
          </cell>
        </row>
        <row r="239">
          <cell r="A239">
            <v>359136</v>
          </cell>
          <cell r="B239">
            <v>42377.916759259257</v>
          </cell>
          <cell r="C239">
            <v>42275.625115740739</v>
          </cell>
          <cell r="D239">
            <v>9019996</v>
          </cell>
          <cell r="E239">
            <v>60040650</v>
          </cell>
          <cell r="F239">
            <v>30012978</v>
          </cell>
          <cell r="G239">
            <v>165</v>
          </cell>
          <cell r="H239">
            <v>165</v>
          </cell>
          <cell r="I239">
            <v>0</v>
          </cell>
          <cell r="J239">
            <v>0</v>
          </cell>
          <cell r="K239" t="str">
            <v>USD</v>
          </cell>
          <cell r="L239" t="str">
            <v>HOMEDEPOT</v>
          </cell>
          <cell r="M239" t="str">
            <v>24000-202645</v>
          </cell>
          <cell r="N239">
            <v>42378.034884259258</v>
          </cell>
          <cell r="O239" t="str">
            <v>SP</v>
          </cell>
          <cell r="P239" t="str">
            <v>KEY</v>
          </cell>
          <cell r="Q239">
            <v>5094300</v>
          </cell>
          <cell r="R239" t="str">
            <v>USA</v>
          </cell>
          <cell r="S239">
            <v>42370</v>
          </cell>
          <cell r="T239">
            <v>42436</v>
          </cell>
          <cell r="U239" t="str">
            <v>KNOXL-FUS</v>
          </cell>
          <cell r="V239" t="str">
            <v>SGR3322-1</v>
          </cell>
          <cell r="W239" t="str">
            <v xml:space="preserve">Customer Decision                   </v>
          </cell>
          <cell r="X239" t="str">
            <v>F</v>
          </cell>
          <cell r="Y239">
            <v>165</v>
          </cell>
          <cell r="AC239" t="str">
            <v>WALTERI-FUS</v>
          </cell>
          <cell r="AD239" t="str">
            <v>FUS-DB55</v>
          </cell>
          <cell r="AE239" t="str">
            <v>8</v>
          </cell>
          <cell r="AF239" t="str">
            <v xml:space="preserve">EDI 850                             </v>
          </cell>
          <cell r="AG239" t="str">
            <v>Home Depot</v>
          </cell>
          <cell r="AH239">
            <v>810233</v>
          </cell>
          <cell r="AI239" t="str">
            <v>RTL</v>
          </cell>
          <cell r="AJ239">
            <v>5094300</v>
          </cell>
        </row>
        <row r="240">
          <cell r="A240">
            <v>359137</v>
          </cell>
          <cell r="B240">
            <v>42377.916759259257</v>
          </cell>
          <cell r="C240">
            <v>42283.625057870369</v>
          </cell>
          <cell r="D240">
            <v>9020778</v>
          </cell>
          <cell r="E240">
            <v>60041539</v>
          </cell>
          <cell r="F240">
            <v>30013087</v>
          </cell>
          <cell r="G240">
            <v>12.5</v>
          </cell>
          <cell r="H240">
            <v>12.5</v>
          </cell>
          <cell r="I240">
            <v>0</v>
          </cell>
          <cell r="J240">
            <v>0</v>
          </cell>
          <cell r="K240" t="str">
            <v>USD</v>
          </cell>
          <cell r="L240" t="str">
            <v>HOMEDEPOT</v>
          </cell>
          <cell r="M240" t="str">
            <v>24000-202645</v>
          </cell>
          <cell r="N240">
            <v>42378.034884259258</v>
          </cell>
          <cell r="O240" t="str">
            <v>SP</v>
          </cell>
          <cell r="P240" t="str">
            <v>KEY</v>
          </cell>
          <cell r="Q240">
            <v>5094300</v>
          </cell>
          <cell r="R240" t="str">
            <v>USA</v>
          </cell>
          <cell r="S240">
            <v>42370</v>
          </cell>
          <cell r="T240">
            <v>42436</v>
          </cell>
          <cell r="U240" t="str">
            <v>KNOXL-FUS</v>
          </cell>
          <cell r="V240" t="str">
            <v>FGD75</v>
          </cell>
          <cell r="W240" t="str">
            <v xml:space="preserve">Customer Decision                   </v>
          </cell>
          <cell r="X240" t="str">
            <v>F</v>
          </cell>
          <cell r="Y240">
            <v>12.5</v>
          </cell>
          <cell r="AC240" t="str">
            <v>WALTERI-FUS</v>
          </cell>
          <cell r="AD240" t="str">
            <v>FUS-DB55</v>
          </cell>
          <cell r="AE240" t="str">
            <v>8</v>
          </cell>
          <cell r="AF240" t="str">
            <v xml:space="preserve">EDI 850                             </v>
          </cell>
          <cell r="AG240" t="str">
            <v>Home Depot</v>
          </cell>
          <cell r="AH240">
            <v>810238</v>
          </cell>
          <cell r="AI240" t="str">
            <v>RTL</v>
          </cell>
          <cell r="AJ240">
            <v>5094300</v>
          </cell>
        </row>
        <row r="241">
          <cell r="A241">
            <v>359138</v>
          </cell>
          <cell r="B241">
            <v>42377.916759259257</v>
          </cell>
          <cell r="C241">
            <v>42326.625196759262</v>
          </cell>
          <cell r="D241">
            <v>9025719</v>
          </cell>
          <cell r="E241">
            <v>60049613</v>
          </cell>
          <cell r="F241">
            <v>30013416</v>
          </cell>
          <cell r="G241">
            <v>256.5</v>
          </cell>
          <cell r="H241">
            <v>256.5</v>
          </cell>
          <cell r="I241">
            <v>0</v>
          </cell>
          <cell r="J241">
            <v>0</v>
          </cell>
          <cell r="K241" t="str">
            <v>USD</v>
          </cell>
          <cell r="L241" t="str">
            <v>HOMEDEPOT</v>
          </cell>
          <cell r="M241" t="str">
            <v>24000-202645</v>
          </cell>
          <cell r="N241">
            <v>42378.034884259258</v>
          </cell>
          <cell r="O241" t="str">
            <v>SP</v>
          </cell>
          <cell r="P241" t="str">
            <v>KEY</v>
          </cell>
          <cell r="Q241">
            <v>5094300</v>
          </cell>
          <cell r="R241" t="str">
            <v>USA</v>
          </cell>
          <cell r="S241">
            <v>42370</v>
          </cell>
          <cell r="T241">
            <v>42436</v>
          </cell>
          <cell r="U241" t="str">
            <v>DAVISG-FUS</v>
          </cell>
          <cell r="V241" t="str">
            <v>SW2522-1</v>
          </cell>
          <cell r="W241" t="str">
            <v xml:space="preserve">Customer Decision                   </v>
          </cell>
          <cell r="X241" t="str">
            <v>F</v>
          </cell>
          <cell r="Y241">
            <v>256.5</v>
          </cell>
          <cell r="AC241" t="str">
            <v>WALTERI-FUS</v>
          </cell>
          <cell r="AD241" t="str">
            <v>FUS-DB55</v>
          </cell>
          <cell r="AE241" t="str">
            <v>8</v>
          </cell>
          <cell r="AF241" t="str">
            <v xml:space="preserve">EDI 850                             </v>
          </cell>
          <cell r="AG241" t="str">
            <v>Home Depot</v>
          </cell>
          <cell r="AH241">
            <v>810248</v>
          </cell>
          <cell r="AI241" t="str">
            <v>RTL</v>
          </cell>
          <cell r="AJ241">
            <v>5094300</v>
          </cell>
        </row>
        <row r="242">
          <cell r="A242">
            <v>359139</v>
          </cell>
          <cell r="B242">
            <v>42377.916759259257</v>
          </cell>
          <cell r="C242">
            <v>42290.937615740739</v>
          </cell>
          <cell r="D242">
            <v>9021604</v>
          </cell>
          <cell r="E242">
            <v>60042761</v>
          </cell>
          <cell r="F242">
            <v>30013313</v>
          </cell>
          <cell r="G242">
            <v>106</v>
          </cell>
          <cell r="H242">
            <v>106</v>
          </cell>
          <cell r="I242">
            <v>0</v>
          </cell>
          <cell r="J242">
            <v>0</v>
          </cell>
          <cell r="K242" t="str">
            <v>USD</v>
          </cell>
          <cell r="L242" t="str">
            <v>HOMEDEPOT</v>
          </cell>
          <cell r="M242" t="str">
            <v>24000-202645</v>
          </cell>
          <cell r="N242">
            <v>42378.034884259258</v>
          </cell>
          <cell r="O242" t="str">
            <v>SP</v>
          </cell>
          <cell r="P242" t="str">
            <v>KEY</v>
          </cell>
          <cell r="Q242">
            <v>5094300</v>
          </cell>
          <cell r="R242" t="str">
            <v>USA</v>
          </cell>
          <cell r="S242">
            <v>42370</v>
          </cell>
          <cell r="T242">
            <v>42436</v>
          </cell>
          <cell r="U242" t="str">
            <v>KNOXL-FUS</v>
          </cell>
          <cell r="V242" t="str">
            <v>FSUG800-18BX</v>
          </cell>
          <cell r="W242" t="str">
            <v xml:space="preserve">Customer Decision                   </v>
          </cell>
          <cell r="X242" t="str">
            <v>F</v>
          </cell>
          <cell r="Y242">
            <v>106</v>
          </cell>
          <cell r="AC242" t="str">
            <v>WALTERI-FUS</v>
          </cell>
          <cell r="AD242" t="str">
            <v>FUS-DB55</v>
          </cell>
          <cell r="AE242" t="str">
            <v>8</v>
          </cell>
          <cell r="AF242" t="str">
            <v xml:space="preserve">EDI 850                             </v>
          </cell>
          <cell r="AG242" t="str">
            <v>Home Depot</v>
          </cell>
          <cell r="AH242">
            <v>810255</v>
          </cell>
          <cell r="AI242" t="str">
            <v>RTL</v>
          </cell>
          <cell r="AJ242">
            <v>5094300</v>
          </cell>
        </row>
        <row r="243">
          <cell r="A243">
            <v>359140</v>
          </cell>
          <cell r="B243">
            <v>42377.916759259257</v>
          </cell>
          <cell r="C243">
            <v>42325.937743055554</v>
          </cell>
          <cell r="D243">
            <v>9025609</v>
          </cell>
          <cell r="E243">
            <v>60049347</v>
          </cell>
          <cell r="F243">
            <v>30013442</v>
          </cell>
          <cell r="G243">
            <v>150</v>
          </cell>
          <cell r="H243">
            <v>150</v>
          </cell>
          <cell r="I243">
            <v>0</v>
          </cell>
          <cell r="J243">
            <v>0</v>
          </cell>
          <cell r="K243" t="str">
            <v>USD</v>
          </cell>
          <cell r="L243" t="str">
            <v>HOMEDEPOT</v>
          </cell>
          <cell r="M243" t="str">
            <v>24000-202645</v>
          </cell>
          <cell r="N243">
            <v>42378.034884259258</v>
          </cell>
          <cell r="O243" t="str">
            <v>SP</v>
          </cell>
          <cell r="P243" t="str">
            <v>KEY</v>
          </cell>
          <cell r="Q243">
            <v>5094300</v>
          </cell>
          <cell r="R243" t="str">
            <v>USA</v>
          </cell>
          <cell r="S243">
            <v>42370</v>
          </cell>
          <cell r="T243">
            <v>42436</v>
          </cell>
          <cell r="U243" t="str">
            <v>KNOXL-FUS</v>
          </cell>
          <cell r="V243" t="str">
            <v>EDDB33229-1</v>
          </cell>
          <cell r="W243" t="str">
            <v xml:space="preserve">Customer Decision                   </v>
          </cell>
          <cell r="X243" t="str">
            <v>F</v>
          </cell>
          <cell r="Y243">
            <v>150</v>
          </cell>
          <cell r="AC243" t="str">
            <v>WALTERI-FUS</v>
          </cell>
          <cell r="AD243" t="str">
            <v>FUS-DB55</v>
          </cell>
          <cell r="AE243" t="str">
            <v>8</v>
          </cell>
          <cell r="AF243" t="str">
            <v xml:space="preserve">EDI 850                             </v>
          </cell>
          <cell r="AG243" t="str">
            <v>Home Depot</v>
          </cell>
          <cell r="AH243">
            <v>810256</v>
          </cell>
          <cell r="AI243" t="str">
            <v>RTL</v>
          </cell>
          <cell r="AJ243">
            <v>5094300</v>
          </cell>
        </row>
        <row r="244">
          <cell r="A244">
            <v>359141</v>
          </cell>
          <cell r="B244">
            <v>42377.916770833333</v>
          </cell>
          <cell r="C244">
            <v>42341.625439814816</v>
          </cell>
          <cell r="D244">
            <v>9027176</v>
          </cell>
          <cell r="E244">
            <v>60052006</v>
          </cell>
          <cell r="G244">
            <v>762.3</v>
          </cell>
          <cell r="H244">
            <v>762.3</v>
          </cell>
          <cell r="I244">
            <v>0</v>
          </cell>
          <cell r="J244">
            <v>0</v>
          </cell>
          <cell r="K244" t="str">
            <v>USD</v>
          </cell>
          <cell r="L244" t="str">
            <v>TOPAZK4275</v>
          </cell>
          <cell r="M244" t="str">
            <v>24000-027183</v>
          </cell>
          <cell r="N244">
            <v>42378.034884259258</v>
          </cell>
          <cell r="O244" t="str">
            <v>SP</v>
          </cell>
          <cell r="P244" t="str">
            <v>DLR</v>
          </cell>
          <cell r="Q244">
            <v>5084227</v>
          </cell>
          <cell r="R244" t="str">
            <v>USA</v>
          </cell>
          <cell r="S244">
            <v>42370</v>
          </cell>
          <cell r="T244">
            <v>42436</v>
          </cell>
          <cell r="U244" t="str">
            <v>THOMPSONG-FUS</v>
          </cell>
          <cell r="V244" t="str">
            <v>FHK710-33WH</v>
          </cell>
          <cell r="W244" t="str">
            <v xml:space="preserve">Damaged                             </v>
          </cell>
          <cell r="X244" t="str">
            <v>D</v>
          </cell>
          <cell r="Y244">
            <v>762.3</v>
          </cell>
          <cell r="Z244" t="str">
            <v xml:space="preserve">FD- SINK ARRIVED BROKEN. PLEASE SEE ATTACHED. CUSTOMER REORDERED SINK </v>
          </cell>
          <cell r="AC244" t="str">
            <v>HASSENL-FUS</v>
          </cell>
          <cell r="AD244" t="str">
            <v>THOMPSONG-FUS</v>
          </cell>
          <cell r="AG244" t="str">
            <v>SANTA FE BY DESIGN INC</v>
          </cell>
          <cell r="AH244">
            <v>810212</v>
          </cell>
          <cell r="AI244" t="str">
            <v>LUX</v>
          </cell>
          <cell r="AJ244">
            <v>5084227</v>
          </cell>
        </row>
        <row r="245">
          <cell r="A245">
            <v>359142</v>
          </cell>
          <cell r="B245">
            <v>42377.916770833333</v>
          </cell>
          <cell r="C245">
            <v>42255.625150462962</v>
          </cell>
          <cell r="D245">
            <v>9018081</v>
          </cell>
          <cell r="E245">
            <v>60037768</v>
          </cell>
          <cell r="F245">
            <v>30013305</v>
          </cell>
          <cell r="G245">
            <v>111</v>
          </cell>
          <cell r="H245">
            <v>111</v>
          </cell>
          <cell r="I245">
            <v>0</v>
          </cell>
          <cell r="J245">
            <v>0</v>
          </cell>
          <cell r="K245" t="str">
            <v>USD</v>
          </cell>
          <cell r="L245" t="str">
            <v>TURQUOISE</v>
          </cell>
          <cell r="M245" t="str">
            <v>24000-016377</v>
          </cell>
          <cell r="N245">
            <v>42378.034884259258</v>
          </cell>
          <cell r="O245" t="str">
            <v>SP</v>
          </cell>
          <cell r="P245" t="str">
            <v>DLR</v>
          </cell>
          <cell r="Q245">
            <v>5081378</v>
          </cell>
          <cell r="R245" t="str">
            <v>USA</v>
          </cell>
          <cell r="S245">
            <v>42370</v>
          </cell>
          <cell r="T245">
            <v>42436</v>
          </cell>
          <cell r="U245" t="str">
            <v>BRESHEARSS-FUS</v>
          </cell>
          <cell r="V245" t="str">
            <v>RSLM2020/2010/3K</v>
          </cell>
          <cell r="W245" t="str">
            <v xml:space="preserve">Damaged                             </v>
          </cell>
          <cell r="X245" t="str">
            <v>D</v>
          </cell>
          <cell r="Y245">
            <v>111</v>
          </cell>
          <cell r="Z245" t="str">
            <v>WARPED DECK  CREDIT DUE</v>
          </cell>
          <cell r="AC245" t="str">
            <v>WALTERI-FUS</v>
          </cell>
          <cell r="AD245" t="str">
            <v>THOMPSONG-FUS</v>
          </cell>
          <cell r="AG245" t="str">
            <v>CLYDE HARDWARE CO. INC.</v>
          </cell>
          <cell r="AH245">
            <v>810272</v>
          </cell>
          <cell r="AI245" t="str">
            <v>WHL</v>
          </cell>
          <cell r="AJ245">
            <v>5081378</v>
          </cell>
        </row>
        <row r="246">
          <cell r="A246">
            <v>359143</v>
          </cell>
          <cell r="B246">
            <v>42377.916770833333</v>
          </cell>
          <cell r="C246">
            <v>42320.625324074077</v>
          </cell>
          <cell r="D246">
            <v>9025065</v>
          </cell>
          <cell r="E246">
            <v>60047570</v>
          </cell>
          <cell r="F246">
            <v>30013640</v>
          </cell>
          <cell r="G246">
            <v>678.72</v>
          </cell>
          <cell r="H246">
            <v>678.72</v>
          </cell>
          <cell r="I246">
            <v>0</v>
          </cell>
          <cell r="J246">
            <v>0</v>
          </cell>
          <cell r="K246" t="str">
            <v>USD</v>
          </cell>
          <cell r="L246" t="str">
            <v>ORGILL</v>
          </cell>
          <cell r="M246" t="str">
            <v>24000-025246</v>
          </cell>
          <cell r="N246">
            <v>42378.034895833334</v>
          </cell>
          <cell r="O246" t="str">
            <v>SP</v>
          </cell>
          <cell r="P246" t="str">
            <v>KEY</v>
          </cell>
          <cell r="Q246">
            <v>5094462</v>
          </cell>
          <cell r="R246" t="str">
            <v>USA</v>
          </cell>
          <cell r="S246">
            <v>42370</v>
          </cell>
          <cell r="T246">
            <v>42436</v>
          </cell>
          <cell r="U246" t="str">
            <v>DAVISG-FUS</v>
          </cell>
          <cell r="V246" t="str">
            <v>FSS804NB</v>
          </cell>
          <cell r="W246" t="str">
            <v xml:space="preserve">Customer Decision                   </v>
          </cell>
          <cell r="X246" t="str">
            <v>F</v>
          </cell>
          <cell r="Y246">
            <v>678.72</v>
          </cell>
          <cell r="Z246" t="str">
            <v>CUST RETURNING 12 OF THE ITEMS DUE TO TORN CARTONS~MAM</v>
          </cell>
          <cell r="AC246" t="str">
            <v>HARRISJ-FUS</v>
          </cell>
          <cell r="AD246" t="str">
            <v>FUS-DB55</v>
          </cell>
          <cell r="AE246" t="str">
            <v>8</v>
          </cell>
          <cell r="AF246" t="str">
            <v xml:space="preserve">EDI 850                             </v>
          </cell>
          <cell r="AG246" t="str">
            <v>Orgill</v>
          </cell>
          <cell r="AH246">
            <v>810292</v>
          </cell>
          <cell r="AI246" t="str">
            <v>RTL</v>
          </cell>
          <cell r="AJ246">
            <v>5094462</v>
          </cell>
        </row>
        <row r="247">
          <cell r="A247">
            <v>359144</v>
          </cell>
          <cell r="B247">
            <v>42377.916770833333</v>
          </cell>
          <cell r="C247">
            <v>42305.937708333331</v>
          </cell>
          <cell r="D247">
            <v>9023397</v>
          </cell>
          <cell r="E247">
            <v>60044754</v>
          </cell>
          <cell r="G247">
            <v>95.52</v>
          </cell>
          <cell r="H247">
            <v>95.52</v>
          </cell>
          <cell r="I247">
            <v>0</v>
          </cell>
          <cell r="J247">
            <v>0</v>
          </cell>
          <cell r="K247" t="str">
            <v>USD</v>
          </cell>
          <cell r="L247" t="str">
            <v>LOWES</v>
          </cell>
          <cell r="M247" t="str">
            <v>24000-023746</v>
          </cell>
          <cell r="N247">
            <v>42378.034895833334</v>
          </cell>
          <cell r="O247" t="str">
            <v>SP</v>
          </cell>
          <cell r="P247" t="str">
            <v>KEY</v>
          </cell>
          <cell r="Q247">
            <v>5082691</v>
          </cell>
          <cell r="R247" t="str">
            <v>USA</v>
          </cell>
          <cell r="S247">
            <v>42370</v>
          </cell>
          <cell r="T247">
            <v>42436</v>
          </cell>
          <cell r="U247" t="str">
            <v>LOYDL-FUS</v>
          </cell>
          <cell r="V247" t="str">
            <v>FDS804NB</v>
          </cell>
          <cell r="W247" t="str">
            <v xml:space="preserve">Invoice Another                     </v>
          </cell>
          <cell r="X247" t="str">
            <v>I</v>
          </cell>
          <cell r="Y247">
            <v>95.52</v>
          </cell>
          <cell r="Z247" t="str">
            <v xml:space="preserve">shortage </v>
          </cell>
          <cell r="AC247" t="str">
            <v>HARRISJ-FUS</v>
          </cell>
          <cell r="AD247" t="str">
            <v>FUS-DB55</v>
          </cell>
          <cell r="AE247" t="str">
            <v>8</v>
          </cell>
          <cell r="AF247" t="str">
            <v xml:space="preserve">EDI 850                             </v>
          </cell>
          <cell r="AG247" t="str">
            <v>Lowes</v>
          </cell>
          <cell r="AH247">
            <v>810207</v>
          </cell>
          <cell r="AI247" t="str">
            <v>RTL</v>
          </cell>
          <cell r="AJ247">
            <v>5082691</v>
          </cell>
        </row>
        <row r="248">
          <cell r="A248">
            <v>359145</v>
          </cell>
          <cell r="B248">
            <v>42377.91678240741</v>
          </cell>
          <cell r="C248">
            <v>42290.625208333331</v>
          </cell>
          <cell r="D248">
            <v>9021571</v>
          </cell>
          <cell r="E248">
            <v>60042610</v>
          </cell>
          <cell r="F248">
            <v>30013700</v>
          </cell>
          <cell r="G248">
            <v>119.84</v>
          </cell>
          <cell r="H248">
            <v>119.84</v>
          </cell>
          <cell r="I248">
            <v>0</v>
          </cell>
          <cell r="J248">
            <v>0</v>
          </cell>
          <cell r="K248" t="str">
            <v>USD</v>
          </cell>
          <cell r="L248" t="str">
            <v>LOWES</v>
          </cell>
          <cell r="M248" t="str">
            <v>24000-023746</v>
          </cell>
          <cell r="N248">
            <v>42378.034895833334</v>
          </cell>
          <cell r="O248" t="str">
            <v>SOS</v>
          </cell>
          <cell r="P248" t="str">
            <v>KEY</v>
          </cell>
          <cell r="Q248">
            <v>5082329</v>
          </cell>
          <cell r="R248" t="str">
            <v>USA</v>
          </cell>
          <cell r="S248">
            <v>42370</v>
          </cell>
          <cell r="T248">
            <v>42436</v>
          </cell>
          <cell r="U248" t="str">
            <v>KNOXL-FUS</v>
          </cell>
          <cell r="V248" t="str">
            <v>EDDB33229-1</v>
          </cell>
          <cell r="W248" t="str">
            <v xml:space="preserve">Customer Decision                   </v>
          </cell>
          <cell r="X248" t="str">
            <v>F</v>
          </cell>
          <cell r="Y248">
            <v>119.84</v>
          </cell>
          <cell r="Z248" t="str">
            <v>CUST ORDERED WRONG SIZE~~MAM</v>
          </cell>
          <cell r="AC248" t="str">
            <v>WALTERI-FUS</v>
          </cell>
          <cell r="AD248" t="str">
            <v>MELTONM-FUS</v>
          </cell>
          <cell r="AG248" t="str">
            <v>Lowes</v>
          </cell>
          <cell r="AH248">
            <v>810192</v>
          </cell>
          <cell r="AI248" t="str">
            <v>RTL</v>
          </cell>
          <cell r="AJ248">
            <v>5082329</v>
          </cell>
        </row>
        <row r="249">
          <cell r="A249">
            <v>359146</v>
          </cell>
          <cell r="B249">
            <v>42377.91678240741</v>
          </cell>
          <cell r="C249">
            <v>42270.937604166669</v>
          </cell>
          <cell r="D249">
            <v>9019657</v>
          </cell>
          <cell r="E249">
            <v>60040089</v>
          </cell>
          <cell r="F249">
            <v>30013548</v>
          </cell>
          <cell r="G249">
            <v>272.97000000000003</v>
          </cell>
          <cell r="H249">
            <v>272.97000000000003</v>
          </cell>
          <cell r="I249">
            <v>0</v>
          </cell>
          <cell r="J249">
            <v>0</v>
          </cell>
          <cell r="K249" t="str">
            <v>USD</v>
          </cell>
          <cell r="L249" t="str">
            <v>QTZK4275</v>
          </cell>
          <cell r="M249" t="str">
            <v>24000-111130</v>
          </cell>
          <cell r="N249">
            <v>42378.034895833334</v>
          </cell>
          <cell r="O249" t="str">
            <v>SP</v>
          </cell>
          <cell r="P249" t="str">
            <v>DLR</v>
          </cell>
          <cell r="Q249">
            <v>5081234</v>
          </cell>
          <cell r="R249" t="str">
            <v>USA</v>
          </cell>
          <cell r="S249">
            <v>42370</v>
          </cell>
          <cell r="T249">
            <v>42436</v>
          </cell>
          <cell r="U249" t="str">
            <v>DAVISG-FUS</v>
          </cell>
          <cell r="V249" t="str">
            <v>CCK110-15WH</v>
          </cell>
          <cell r="W249" t="str">
            <v xml:space="preserve">Damaged                             </v>
          </cell>
          <cell r="X249" t="str">
            <v>D</v>
          </cell>
          <cell r="Y249">
            <v>272.97000000000003</v>
          </cell>
          <cell r="Z249" t="str">
            <v>SINK WAS RECEIVED WITH QUALITY ISSUE.  LOGO WAS MISPLACED</v>
          </cell>
          <cell r="AC249" t="str">
            <v>HARGROVEA-FUS</v>
          </cell>
          <cell r="AD249" t="str">
            <v>SOTOJ-FUS</v>
          </cell>
          <cell r="AG249" t="str">
            <v>BEST PLBG SPLY INC</v>
          </cell>
          <cell r="AH249">
            <v>810227</v>
          </cell>
          <cell r="AI249" t="str">
            <v>LUX</v>
          </cell>
          <cell r="AJ249">
            <v>5081234</v>
          </cell>
        </row>
        <row r="250">
          <cell r="A250">
            <v>359147</v>
          </cell>
          <cell r="B250">
            <v>42377.91678240741</v>
          </cell>
          <cell r="C250">
            <v>42348.625173611108</v>
          </cell>
          <cell r="D250">
            <v>9028097</v>
          </cell>
          <cell r="E250">
            <v>60053266</v>
          </cell>
          <cell r="G250">
            <v>36.340000000000003</v>
          </cell>
          <cell r="H250">
            <v>36.340000000000003</v>
          </cell>
          <cell r="I250">
            <v>0</v>
          </cell>
          <cell r="J250">
            <v>0</v>
          </cell>
          <cell r="K250" t="str">
            <v>USD</v>
          </cell>
          <cell r="L250" t="str">
            <v>PACSALES</v>
          </cell>
          <cell r="M250" t="str">
            <v>24000-208774</v>
          </cell>
          <cell r="N250">
            <v>42378.034895833334</v>
          </cell>
          <cell r="O250" t="str">
            <v>SP</v>
          </cell>
          <cell r="P250" t="str">
            <v>KEY</v>
          </cell>
          <cell r="Q250">
            <v>5084107</v>
          </cell>
          <cell r="R250" t="str">
            <v>USA</v>
          </cell>
          <cell r="S250">
            <v>42370</v>
          </cell>
          <cell r="T250">
            <v>42436</v>
          </cell>
          <cell r="U250" t="str">
            <v>THOMPSONG-FUS</v>
          </cell>
          <cell r="V250" t="str">
            <v>Z.536.421.000</v>
          </cell>
          <cell r="W250" t="str">
            <v xml:space="preserve">Shortage                            </v>
          </cell>
          <cell r="X250" t="str">
            <v>H</v>
          </cell>
          <cell r="Y250">
            <v>36.340000000000003</v>
          </cell>
          <cell r="Z250" t="str">
            <v>SHORT SHIPPED. PLEASE SEE ATTACHMENTS</v>
          </cell>
          <cell r="AC250" t="str">
            <v>MARSHD-FUS</v>
          </cell>
          <cell r="AD250" t="str">
            <v>CHAMARATHM-FUS</v>
          </cell>
          <cell r="AG250" t="str">
            <v>PACIFIC SALES</v>
          </cell>
          <cell r="AH250">
            <v>810263</v>
          </cell>
          <cell r="AI250" t="str">
            <v>KAC</v>
          </cell>
          <cell r="AJ250">
            <v>5084107</v>
          </cell>
        </row>
        <row r="251">
          <cell r="A251">
            <v>359148</v>
          </cell>
          <cell r="B251">
            <v>42377.91679398148</v>
          </cell>
          <cell r="C251">
            <v>42325.9378125</v>
          </cell>
          <cell r="D251">
            <v>9025627</v>
          </cell>
          <cell r="E251">
            <v>60049356</v>
          </cell>
          <cell r="F251">
            <v>30013780</v>
          </cell>
          <cell r="G251">
            <v>111.79</v>
          </cell>
          <cell r="H251">
            <v>111.79</v>
          </cell>
          <cell r="I251">
            <v>0</v>
          </cell>
          <cell r="J251">
            <v>0</v>
          </cell>
          <cell r="K251" t="str">
            <v>USD</v>
          </cell>
          <cell r="L251" t="str">
            <v>QUARTZ</v>
          </cell>
          <cell r="M251" t="str">
            <v>24000-020058</v>
          </cell>
          <cell r="N251">
            <v>42378.034895833334</v>
          </cell>
          <cell r="O251" t="str">
            <v>SP</v>
          </cell>
          <cell r="P251" t="str">
            <v>DLR</v>
          </cell>
          <cell r="Q251">
            <v>5081889</v>
          </cell>
          <cell r="R251" t="str">
            <v>USA</v>
          </cell>
          <cell r="S251">
            <v>42370</v>
          </cell>
          <cell r="T251">
            <v>42436</v>
          </cell>
          <cell r="U251" t="str">
            <v>BRESHEARSS-FUS</v>
          </cell>
          <cell r="V251" t="str">
            <v>PE-40S</v>
          </cell>
          <cell r="W251" t="str">
            <v xml:space="preserve">Customer Decision                   </v>
          </cell>
          <cell r="X251" t="str">
            <v>F</v>
          </cell>
          <cell r="Y251">
            <v>57.41</v>
          </cell>
          <cell r="Z251" t="str">
            <v>CUSTOMER DECIDED THEY DID NOT WANT THE TWO GRIDS.  PLEASE CREDIT</v>
          </cell>
          <cell r="AC251" t="str">
            <v>WALTERI-FUS</v>
          </cell>
          <cell r="AD251" t="str">
            <v>SOTOJ-FUS</v>
          </cell>
          <cell r="AG251" t="str">
            <v>ISLAND SHOWROOM INC</v>
          </cell>
          <cell r="AH251">
            <v>810278</v>
          </cell>
          <cell r="AI251" t="str">
            <v>LUX</v>
          </cell>
          <cell r="AJ251">
            <v>5081889</v>
          </cell>
        </row>
        <row r="252">
          <cell r="A252">
            <v>359148</v>
          </cell>
          <cell r="B252">
            <v>42377.91679398148</v>
          </cell>
          <cell r="C252">
            <v>42325.9378125</v>
          </cell>
          <cell r="D252">
            <v>9025627</v>
          </cell>
          <cell r="E252">
            <v>60049356</v>
          </cell>
          <cell r="F252">
            <v>30013780</v>
          </cell>
          <cell r="G252">
            <v>111.79</v>
          </cell>
          <cell r="H252">
            <v>111.79</v>
          </cell>
          <cell r="I252">
            <v>0</v>
          </cell>
          <cell r="J252">
            <v>0</v>
          </cell>
          <cell r="K252" t="str">
            <v>USD</v>
          </cell>
          <cell r="L252" t="str">
            <v>QUARTZ</v>
          </cell>
          <cell r="M252" t="str">
            <v>24000-020058</v>
          </cell>
          <cell r="N252">
            <v>42378.034895833334</v>
          </cell>
          <cell r="O252" t="str">
            <v>SP</v>
          </cell>
          <cell r="P252" t="str">
            <v>DLR</v>
          </cell>
          <cell r="Q252">
            <v>5081889</v>
          </cell>
          <cell r="R252" t="str">
            <v>USA</v>
          </cell>
          <cell r="S252">
            <v>42370</v>
          </cell>
          <cell r="T252">
            <v>42436</v>
          </cell>
          <cell r="U252" t="str">
            <v>BRESHEARSS-FUS</v>
          </cell>
          <cell r="V252" t="str">
            <v>PE-70S</v>
          </cell>
          <cell r="W252" t="str">
            <v xml:space="preserve">Customer Decision                   </v>
          </cell>
          <cell r="X252" t="str">
            <v>F</v>
          </cell>
          <cell r="Y252">
            <v>54.38</v>
          </cell>
          <cell r="Z252" t="str">
            <v>CUSTOMER DECIDED THEY DID NOT WANT THE TWO GRIDS.  PLEASE CREDIT</v>
          </cell>
          <cell r="AC252" t="str">
            <v>WALTERI-FUS</v>
          </cell>
          <cell r="AD252" t="str">
            <v>SOTOJ-FUS</v>
          </cell>
          <cell r="AG252" t="str">
            <v>ISLAND SHOWROOM INC</v>
          </cell>
          <cell r="AH252">
            <v>810278</v>
          </cell>
          <cell r="AI252" t="str">
            <v>LUX</v>
          </cell>
          <cell r="AJ252">
            <v>5081889</v>
          </cell>
        </row>
        <row r="253">
          <cell r="A253">
            <v>359149</v>
          </cell>
          <cell r="B253">
            <v>42377.91679398148</v>
          </cell>
          <cell r="C253">
            <v>42318.937696759262</v>
          </cell>
          <cell r="D253">
            <v>9024732</v>
          </cell>
          <cell r="E253">
            <v>60047377</v>
          </cell>
          <cell r="G253">
            <v>72.45</v>
          </cell>
          <cell r="H253">
            <v>72.45</v>
          </cell>
          <cell r="I253">
            <v>0</v>
          </cell>
          <cell r="J253">
            <v>0</v>
          </cell>
          <cell r="K253" t="str">
            <v>USD</v>
          </cell>
          <cell r="L253" t="str">
            <v>MENARDS</v>
          </cell>
          <cell r="M253" t="str">
            <v>24000-024499</v>
          </cell>
          <cell r="N253">
            <v>42378.034895833334</v>
          </cell>
          <cell r="O253" t="str">
            <v>SP</v>
          </cell>
          <cell r="P253" t="str">
            <v>KEY</v>
          </cell>
          <cell r="Q253">
            <v>5081794</v>
          </cell>
          <cell r="R253" t="str">
            <v>USA</v>
          </cell>
          <cell r="S253">
            <v>42370</v>
          </cell>
          <cell r="T253">
            <v>42436</v>
          </cell>
          <cell r="U253" t="str">
            <v>LOYDL-FUS</v>
          </cell>
          <cell r="V253" t="str">
            <v>SL103BX</v>
          </cell>
          <cell r="W253" t="str">
            <v xml:space="preserve">Invoice Another                     </v>
          </cell>
          <cell r="X253" t="str">
            <v>I</v>
          </cell>
          <cell r="Y253">
            <v>72.45</v>
          </cell>
          <cell r="Z253" t="str">
            <v xml:space="preserve">SHORTAGE </v>
          </cell>
          <cell r="AC253" t="str">
            <v>HASSENL-FUS</v>
          </cell>
          <cell r="AD253" t="str">
            <v>FUS-DB55</v>
          </cell>
          <cell r="AE253" t="str">
            <v>8</v>
          </cell>
          <cell r="AF253" t="str">
            <v xml:space="preserve">EDI 850                             </v>
          </cell>
          <cell r="AG253" t="str">
            <v>Menards</v>
          </cell>
          <cell r="AH253">
            <v>810213</v>
          </cell>
          <cell r="AI253" t="str">
            <v>RTL</v>
          </cell>
          <cell r="AJ253">
            <v>5081794</v>
          </cell>
        </row>
        <row r="254">
          <cell r="A254">
            <v>359150</v>
          </cell>
          <cell r="B254">
            <v>42377.91679398148</v>
          </cell>
          <cell r="C254">
            <v>42331.937696759262</v>
          </cell>
          <cell r="D254">
            <v>9026337</v>
          </cell>
          <cell r="E254">
            <v>60049946</v>
          </cell>
          <cell r="F254">
            <v>30013717</v>
          </cell>
          <cell r="G254">
            <v>123.57</v>
          </cell>
          <cell r="H254">
            <v>123.57</v>
          </cell>
          <cell r="I254">
            <v>0</v>
          </cell>
          <cell r="J254">
            <v>0</v>
          </cell>
          <cell r="K254" t="str">
            <v>USD</v>
          </cell>
          <cell r="L254" t="str">
            <v>PINNACLE</v>
          </cell>
          <cell r="M254" t="str">
            <v>24000-165784</v>
          </cell>
          <cell r="N254">
            <v>42378.034895833334</v>
          </cell>
          <cell r="O254" t="str">
            <v>SP</v>
          </cell>
          <cell r="P254" t="str">
            <v>KEY</v>
          </cell>
          <cell r="Q254">
            <v>5084119</v>
          </cell>
          <cell r="R254" t="str">
            <v>USA</v>
          </cell>
          <cell r="S254">
            <v>42370</v>
          </cell>
          <cell r="T254">
            <v>42436</v>
          </cell>
          <cell r="U254" t="str">
            <v>KNOXL-FUS</v>
          </cell>
          <cell r="V254" t="str">
            <v>FWD75R</v>
          </cell>
          <cell r="W254" t="str">
            <v xml:space="preserve">Product Defective                   </v>
          </cell>
          <cell r="X254" t="str">
            <v>E</v>
          </cell>
          <cell r="Y254">
            <v>123.57</v>
          </cell>
          <cell r="Z254" t="str">
            <v>UNIT WAS LEAKING AS SOON AS IT WAS INSTALLED. CUSTOMER RETURNED PRODUCT BACK TO DEALER FOR A EXCHANGE *** CREDIT DUE***</v>
          </cell>
          <cell r="AC254" t="str">
            <v>HARRISJ-FUS</v>
          </cell>
          <cell r="AD254" t="str">
            <v>RUSSAWR-FUS</v>
          </cell>
          <cell r="AG254" t="str">
            <v>PINNACLE EXPRESS</v>
          </cell>
          <cell r="AH254">
            <v>810284</v>
          </cell>
          <cell r="AI254" t="str">
            <v>LUX</v>
          </cell>
          <cell r="AJ254">
            <v>5084119</v>
          </cell>
        </row>
        <row r="255">
          <cell r="A255">
            <v>359151</v>
          </cell>
          <cell r="B255">
            <v>42377.91679398148</v>
          </cell>
          <cell r="C255">
            <v>42180.625173611108</v>
          </cell>
          <cell r="D255">
            <v>9011398</v>
          </cell>
          <cell r="E255">
            <v>60027819</v>
          </cell>
          <cell r="F255">
            <v>30013295</v>
          </cell>
          <cell r="G255">
            <v>681.98</v>
          </cell>
          <cell r="H255">
            <v>681.98</v>
          </cell>
          <cell r="I255">
            <v>0</v>
          </cell>
          <cell r="J255">
            <v>0</v>
          </cell>
          <cell r="K255" t="str">
            <v>USD</v>
          </cell>
          <cell r="L255" t="str">
            <v>TURQUOISE</v>
          </cell>
          <cell r="M255" t="str">
            <v>24000-187977</v>
          </cell>
          <cell r="N255">
            <v>42378.034895833334</v>
          </cell>
          <cell r="O255" t="str">
            <v>SP</v>
          </cell>
          <cell r="P255" t="str">
            <v>DLR</v>
          </cell>
          <cell r="Q255">
            <v>5084327</v>
          </cell>
          <cell r="R255" t="str">
            <v>USA</v>
          </cell>
          <cell r="S255">
            <v>42370</v>
          </cell>
          <cell r="T255">
            <v>42436</v>
          </cell>
          <cell r="U255" t="str">
            <v>DAVISG-FUS</v>
          </cell>
          <cell r="V255" t="str">
            <v>OK-36C</v>
          </cell>
          <cell r="W255" t="str">
            <v xml:space="preserve">Customer Decision                   </v>
          </cell>
          <cell r="X255" t="str">
            <v>F</v>
          </cell>
          <cell r="Y255">
            <v>63.49</v>
          </cell>
          <cell r="Z255" t="str">
            <v>CUSTOMER CHANGED MIND ***CREDIT DUE*** RESTOCKING FEE</v>
          </cell>
          <cell r="AC255" t="str">
            <v>HASSENL-FUS</v>
          </cell>
          <cell r="AD255" t="str">
            <v>COULSONC-FUS</v>
          </cell>
          <cell r="AG255" t="str">
            <v>THE PLUMBING PLACE</v>
          </cell>
          <cell r="AH255">
            <v>810229</v>
          </cell>
          <cell r="AI255" t="str">
            <v>LUX</v>
          </cell>
          <cell r="AJ255">
            <v>5084327</v>
          </cell>
        </row>
        <row r="256">
          <cell r="A256">
            <v>359151</v>
          </cell>
          <cell r="B256">
            <v>42377.91679398148</v>
          </cell>
          <cell r="C256">
            <v>42180.625173611108</v>
          </cell>
          <cell r="D256">
            <v>9011398</v>
          </cell>
          <cell r="E256">
            <v>60027819</v>
          </cell>
          <cell r="F256">
            <v>30013295</v>
          </cell>
          <cell r="G256">
            <v>681.98</v>
          </cell>
          <cell r="H256">
            <v>681.98</v>
          </cell>
          <cell r="I256">
            <v>0</v>
          </cell>
          <cell r="J256">
            <v>0</v>
          </cell>
          <cell r="K256" t="str">
            <v>USD</v>
          </cell>
          <cell r="L256" t="str">
            <v>TURQUOISE</v>
          </cell>
          <cell r="M256" t="str">
            <v>24000-187977</v>
          </cell>
          <cell r="N256">
            <v>42378.034895833334</v>
          </cell>
          <cell r="O256" t="str">
            <v>SP</v>
          </cell>
          <cell r="P256" t="str">
            <v>DLR</v>
          </cell>
          <cell r="Q256">
            <v>5084327</v>
          </cell>
          <cell r="R256" t="str">
            <v>USA</v>
          </cell>
          <cell r="S256">
            <v>42370</v>
          </cell>
          <cell r="T256">
            <v>42436</v>
          </cell>
          <cell r="U256" t="str">
            <v>DAVISG-FUS</v>
          </cell>
          <cell r="V256" t="str">
            <v>ORK110MB</v>
          </cell>
          <cell r="W256" t="str">
            <v xml:space="preserve">Customer Decision                   </v>
          </cell>
          <cell r="X256" t="str">
            <v>F</v>
          </cell>
          <cell r="Y256">
            <v>573.6</v>
          </cell>
          <cell r="Z256" t="str">
            <v>CUSTOMER CHANGED MIND ***CREDIT DUE*** RESTOCKING FEE</v>
          </cell>
          <cell r="AC256" t="str">
            <v>HASSENL-FUS</v>
          </cell>
          <cell r="AD256" t="str">
            <v>COULSONC-FUS</v>
          </cell>
          <cell r="AG256" t="str">
            <v>THE PLUMBING PLACE</v>
          </cell>
          <cell r="AH256">
            <v>810229</v>
          </cell>
          <cell r="AI256" t="str">
            <v>LUX</v>
          </cell>
          <cell r="AJ256">
            <v>5084327</v>
          </cell>
        </row>
        <row r="257">
          <cell r="A257">
            <v>359151</v>
          </cell>
          <cell r="B257">
            <v>42377.91679398148</v>
          </cell>
          <cell r="C257">
            <v>42180.625173611108</v>
          </cell>
          <cell r="D257">
            <v>9011398</v>
          </cell>
          <cell r="E257">
            <v>60027819</v>
          </cell>
          <cell r="F257">
            <v>30013295</v>
          </cell>
          <cell r="G257">
            <v>681.98</v>
          </cell>
          <cell r="H257">
            <v>681.98</v>
          </cell>
          <cell r="I257">
            <v>0</v>
          </cell>
          <cell r="J257">
            <v>0</v>
          </cell>
          <cell r="K257" t="str">
            <v>USD</v>
          </cell>
          <cell r="L257" t="str">
            <v>TURQUOISE</v>
          </cell>
          <cell r="M257" t="str">
            <v>24000-187977</v>
          </cell>
          <cell r="N257">
            <v>42378.034895833334</v>
          </cell>
          <cell r="O257" t="str">
            <v>SP</v>
          </cell>
          <cell r="P257" t="str">
            <v>DLR</v>
          </cell>
          <cell r="Q257">
            <v>5084327</v>
          </cell>
          <cell r="R257" t="str">
            <v>USA</v>
          </cell>
          <cell r="S257">
            <v>42370</v>
          </cell>
          <cell r="T257">
            <v>42436</v>
          </cell>
          <cell r="U257" t="str">
            <v>DAVISG-FUS</v>
          </cell>
          <cell r="V257" t="str">
            <v>OK-31C-RH</v>
          </cell>
          <cell r="W257" t="str">
            <v xml:space="preserve">Customer Decision                   </v>
          </cell>
          <cell r="X257" t="str">
            <v>F</v>
          </cell>
          <cell r="Y257">
            <v>44.89</v>
          </cell>
          <cell r="Z257" t="str">
            <v>CUSTOMER CHANGED MIND ***CREDIT DUE*** RESTOCKING FEE</v>
          </cell>
          <cell r="AC257" t="str">
            <v>HASSENL-FUS</v>
          </cell>
          <cell r="AD257" t="str">
            <v>COULSONC-FUS</v>
          </cell>
          <cell r="AG257" t="str">
            <v>THE PLUMBING PLACE</v>
          </cell>
          <cell r="AH257">
            <v>810229</v>
          </cell>
          <cell r="AI257" t="str">
            <v>LUX</v>
          </cell>
          <cell r="AJ257">
            <v>5084327</v>
          </cell>
        </row>
        <row r="258">
          <cell r="A258">
            <v>359152</v>
          </cell>
          <cell r="B258">
            <v>42377.916805555556</v>
          </cell>
          <cell r="C258">
            <v>42242.937604166669</v>
          </cell>
          <cell r="D258">
            <v>9017056</v>
          </cell>
          <cell r="E258">
            <v>60035919</v>
          </cell>
          <cell r="F258">
            <v>30012621</v>
          </cell>
          <cell r="G258">
            <v>441.65</v>
          </cell>
          <cell r="H258">
            <v>441.65</v>
          </cell>
          <cell r="I258">
            <v>0</v>
          </cell>
          <cell r="J258">
            <v>0</v>
          </cell>
          <cell r="K258" t="str">
            <v>USD</v>
          </cell>
          <cell r="L258" t="str">
            <v>FERGUSON</v>
          </cell>
          <cell r="M258" t="str">
            <v>24000-017965</v>
          </cell>
          <cell r="N258">
            <v>42378.034895833334</v>
          </cell>
          <cell r="O258" t="str">
            <v>SP</v>
          </cell>
          <cell r="P258" t="str">
            <v>KEY</v>
          </cell>
          <cell r="Q258">
            <v>5081532</v>
          </cell>
          <cell r="R258" t="str">
            <v>USA</v>
          </cell>
          <cell r="S258">
            <v>42370</v>
          </cell>
          <cell r="T258">
            <v>42436</v>
          </cell>
          <cell r="U258" t="str">
            <v>DAVISG-FUS</v>
          </cell>
          <cell r="V258" t="str">
            <v>FHK710-30WH</v>
          </cell>
          <cell r="W258" t="str">
            <v xml:space="preserve">Delivery Refusal                    </v>
          </cell>
          <cell r="X258" t="str">
            <v>M</v>
          </cell>
          <cell r="Y258">
            <v>441.65</v>
          </cell>
          <cell r="Z258" t="str">
            <v>FHK710-30WH - WAS REFUSED BY THE CUSTOMER - 25% RESTOCK - I'LL INFORM THE BRANCH    CAY</v>
          </cell>
          <cell r="AC258" t="str">
            <v>HARGROVEA-FUS</v>
          </cell>
          <cell r="AD258" t="str">
            <v>FUS-DB55</v>
          </cell>
          <cell r="AE258" t="str">
            <v>8</v>
          </cell>
          <cell r="AF258" t="str">
            <v xml:space="preserve">EDI 850                             </v>
          </cell>
          <cell r="AG258" t="str">
            <v>Ferguson</v>
          </cell>
          <cell r="AH258">
            <v>810259</v>
          </cell>
          <cell r="AI258" t="str">
            <v>LUX</v>
          </cell>
          <cell r="AJ258">
            <v>5081532</v>
          </cell>
        </row>
        <row r="259">
          <cell r="A259">
            <v>359153</v>
          </cell>
          <cell r="B259">
            <v>42377.916805555556</v>
          </cell>
          <cell r="C259">
            <v>42235.625196759262</v>
          </cell>
          <cell r="D259">
            <v>9016408</v>
          </cell>
          <cell r="E259">
            <v>60035297</v>
          </cell>
          <cell r="G259">
            <v>428.5</v>
          </cell>
          <cell r="H259">
            <v>428.5</v>
          </cell>
          <cell r="I259">
            <v>0</v>
          </cell>
          <cell r="J259">
            <v>0</v>
          </cell>
          <cell r="K259" t="str">
            <v>USD</v>
          </cell>
          <cell r="L259" t="str">
            <v>TURQRTK55</v>
          </cell>
          <cell r="M259" t="str">
            <v>24000-026611</v>
          </cell>
          <cell r="N259">
            <v>42378.034895833334</v>
          </cell>
          <cell r="O259" t="str">
            <v>SP</v>
          </cell>
          <cell r="P259" t="str">
            <v>DLR</v>
          </cell>
          <cell r="Q259">
            <v>5084206</v>
          </cell>
          <cell r="R259" t="str">
            <v>USA</v>
          </cell>
          <cell r="S259">
            <v>42370</v>
          </cell>
          <cell r="T259">
            <v>42436</v>
          </cell>
          <cell r="U259" t="str">
            <v>CHAMARATHM-FUS</v>
          </cell>
          <cell r="V259" t="str">
            <v>UDTS32/10</v>
          </cell>
          <cell r="W259" t="str">
            <v xml:space="preserve">Damaged                             </v>
          </cell>
          <cell r="X259" t="str">
            <v>D</v>
          </cell>
          <cell r="Y259">
            <v>428.5</v>
          </cell>
          <cell r="AC259" t="str">
            <v>WALTERI-FUS</v>
          </cell>
          <cell r="AD259" t="str">
            <v>MELTONM-FUS</v>
          </cell>
          <cell r="AG259" t="str">
            <v>R &amp; R WHOLESALE</v>
          </cell>
          <cell r="AH259">
            <v>810249</v>
          </cell>
          <cell r="AI259" t="str">
            <v>RTL</v>
          </cell>
          <cell r="AJ259">
            <v>5084206</v>
          </cell>
        </row>
        <row r="260">
          <cell r="A260">
            <v>359154</v>
          </cell>
          <cell r="B260">
            <v>42377.916805555556</v>
          </cell>
          <cell r="C260">
            <v>42216.312569444446</v>
          </cell>
          <cell r="D260">
            <v>9014760</v>
          </cell>
          <cell r="E260">
            <v>60032751</v>
          </cell>
          <cell r="F260">
            <v>30012967</v>
          </cell>
          <cell r="G260">
            <v>787.99</v>
          </cell>
          <cell r="H260">
            <v>787.99</v>
          </cell>
          <cell r="I260">
            <v>0</v>
          </cell>
          <cell r="J260">
            <v>0</v>
          </cell>
          <cell r="K260" t="str">
            <v>USD</v>
          </cell>
          <cell r="L260" t="str">
            <v>FERGUSON</v>
          </cell>
          <cell r="M260" t="str">
            <v>24000-017965</v>
          </cell>
          <cell r="N260">
            <v>42378.034907407404</v>
          </cell>
          <cell r="O260" t="str">
            <v>SP</v>
          </cell>
          <cell r="P260" t="str">
            <v>KEY</v>
          </cell>
          <cell r="Q260">
            <v>5081675</v>
          </cell>
          <cell r="R260" t="str">
            <v>USA</v>
          </cell>
          <cell r="S260">
            <v>42370</v>
          </cell>
          <cell r="T260">
            <v>42436</v>
          </cell>
          <cell r="U260" t="str">
            <v>KNOXL-FUS</v>
          </cell>
          <cell r="V260" t="str">
            <v>MHK720-35WH</v>
          </cell>
          <cell r="W260" t="str">
            <v xml:space="preserve">Customer Decision                   </v>
          </cell>
          <cell r="X260" t="str">
            <v>F</v>
          </cell>
          <cell r="Y260">
            <v>787.99</v>
          </cell>
          <cell r="Z260" t="str">
            <v>MHK720-35WH - CUSTOMER CANCELLED.  BOX IN POOR SHAPE - CUSTOMER WILL RETURN LTL WITH 15% RESTOCK FEE   CAY   10/20</v>
          </cell>
          <cell r="AC260" t="str">
            <v>HARGROVEA-FUS</v>
          </cell>
          <cell r="AD260" t="str">
            <v>FUS-DB55</v>
          </cell>
          <cell r="AE260" t="str">
            <v>8</v>
          </cell>
          <cell r="AF260" t="str">
            <v xml:space="preserve">EDI 850                             </v>
          </cell>
          <cell r="AG260" t="str">
            <v>Ferguson</v>
          </cell>
          <cell r="AH260">
            <v>810266</v>
          </cell>
          <cell r="AI260" t="str">
            <v>LUX</v>
          </cell>
          <cell r="AJ260">
            <v>5081675</v>
          </cell>
        </row>
        <row r="261">
          <cell r="A261">
            <v>359155</v>
          </cell>
          <cell r="B261">
            <v>42377.916817129626</v>
          </cell>
          <cell r="G261">
            <v>85.46</v>
          </cell>
          <cell r="H261">
            <v>85.46</v>
          </cell>
          <cell r="I261">
            <v>0</v>
          </cell>
          <cell r="J261">
            <v>0</v>
          </cell>
          <cell r="K261" t="str">
            <v>USD</v>
          </cell>
          <cell r="L261" t="str">
            <v>LOWES</v>
          </cell>
          <cell r="M261" t="str">
            <v>24000-023746</v>
          </cell>
          <cell r="N261">
            <v>42378.034907407404</v>
          </cell>
          <cell r="O261" t="str">
            <v>SP</v>
          </cell>
          <cell r="P261" t="str">
            <v>KEY</v>
          </cell>
          <cell r="Q261">
            <v>5082960</v>
          </cell>
          <cell r="R261" t="str">
            <v>USA</v>
          </cell>
          <cell r="S261">
            <v>42370</v>
          </cell>
          <cell r="T261">
            <v>42436</v>
          </cell>
          <cell r="U261" t="str">
            <v>THOMPSONG-FUS</v>
          </cell>
          <cell r="V261" t="str">
            <v>ESOX25229-1</v>
          </cell>
          <cell r="W261" t="str">
            <v xml:space="preserve">Damaged                             </v>
          </cell>
          <cell r="X261" t="str">
            <v>D</v>
          </cell>
          <cell r="Y261">
            <v>85.46</v>
          </cell>
          <cell r="Z261" t="str">
            <v>FD-CRACKED ON SIDE</v>
          </cell>
          <cell r="AG261" t="str">
            <v>Lowes</v>
          </cell>
          <cell r="AH261">
            <v>810206</v>
          </cell>
          <cell r="AJ261">
            <v>5082960</v>
          </cell>
        </row>
        <row r="262">
          <cell r="A262">
            <v>359156</v>
          </cell>
          <cell r="B262">
            <v>42377.916817129626</v>
          </cell>
          <cell r="C262">
            <v>42305.937696759262</v>
          </cell>
          <cell r="D262">
            <v>9023394</v>
          </cell>
          <cell r="E262">
            <v>60044755</v>
          </cell>
          <cell r="G262">
            <v>224.44</v>
          </cell>
          <cell r="H262">
            <v>224.44</v>
          </cell>
          <cell r="I262">
            <v>0</v>
          </cell>
          <cell r="J262">
            <v>0</v>
          </cell>
          <cell r="K262" t="str">
            <v>USD</v>
          </cell>
          <cell r="L262" t="str">
            <v>LOWES</v>
          </cell>
          <cell r="M262" t="str">
            <v>24000-023746</v>
          </cell>
          <cell r="N262">
            <v>42378.034907407404</v>
          </cell>
          <cell r="O262" t="str">
            <v>SP</v>
          </cell>
          <cell r="P262" t="str">
            <v>KEY</v>
          </cell>
          <cell r="Q262">
            <v>5082882</v>
          </cell>
          <cell r="R262" t="str">
            <v>USA</v>
          </cell>
          <cell r="S262">
            <v>42370</v>
          </cell>
          <cell r="T262">
            <v>42436</v>
          </cell>
          <cell r="U262" t="str">
            <v>LOYDL-FUS</v>
          </cell>
          <cell r="V262" t="str">
            <v>LFBS602NKIT</v>
          </cell>
          <cell r="W262" t="str">
            <v xml:space="preserve">Invoice Another                     </v>
          </cell>
          <cell r="X262" t="str">
            <v>I</v>
          </cell>
          <cell r="Y262">
            <v>224.44</v>
          </cell>
          <cell r="Z262" t="str">
            <v xml:space="preserve">SHORTAGE </v>
          </cell>
          <cell r="AC262" t="str">
            <v>HARRISJ-FUS</v>
          </cell>
          <cell r="AD262" t="str">
            <v>FUS-DB55</v>
          </cell>
          <cell r="AE262" t="str">
            <v>8</v>
          </cell>
          <cell r="AF262" t="str">
            <v xml:space="preserve">EDI 850                             </v>
          </cell>
          <cell r="AG262" t="str">
            <v>Lowes</v>
          </cell>
          <cell r="AH262">
            <v>810205</v>
          </cell>
          <cell r="AI262" t="str">
            <v>RTL</v>
          </cell>
          <cell r="AJ262">
            <v>5082882</v>
          </cell>
        </row>
        <row r="263">
          <cell r="A263">
            <v>359157</v>
          </cell>
          <cell r="B263">
            <v>42377.916817129626</v>
          </cell>
          <cell r="C263">
            <v>42285.937743055554</v>
          </cell>
          <cell r="D263">
            <v>9021159</v>
          </cell>
          <cell r="E263">
            <v>60042286</v>
          </cell>
          <cell r="F263">
            <v>30013728</v>
          </cell>
          <cell r="G263">
            <v>224.37</v>
          </cell>
          <cell r="H263">
            <v>224.37</v>
          </cell>
          <cell r="I263">
            <v>0</v>
          </cell>
          <cell r="J263">
            <v>0</v>
          </cell>
          <cell r="K263" t="str">
            <v>USD</v>
          </cell>
          <cell r="L263" t="str">
            <v>QUARTZ</v>
          </cell>
          <cell r="M263" t="str">
            <v>24000-033792</v>
          </cell>
          <cell r="N263">
            <v>42378.034907407404</v>
          </cell>
          <cell r="O263" t="str">
            <v>SP</v>
          </cell>
          <cell r="P263" t="str">
            <v>DLR</v>
          </cell>
          <cell r="Q263">
            <v>5081779</v>
          </cell>
          <cell r="R263" t="str">
            <v>USA</v>
          </cell>
          <cell r="S263">
            <v>42370</v>
          </cell>
          <cell r="T263">
            <v>42436</v>
          </cell>
          <cell r="U263" t="str">
            <v>KNOXL-FUS</v>
          </cell>
          <cell r="V263" t="str">
            <v>ARX11014</v>
          </cell>
          <cell r="W263" t="str">
            <v xml:space="preserve">Damaged                             </v>
          </cell>
          <cell r="X263" t="str">
            <v>D</v>
          </cell>
          <cell r="Y263">
            <v>224.37</v>
          </cell>
          <cell r="Z263" t="str">
            <v xml:space="preserve">DENTED </v>
          </cell>
          <cell r="AC263" t="str">
            <v>HASSENL-FUS</v>
          </cell>
          <cell r="AD263" t="str">
            <v>LOYDL-FUS</v>
          </cell>
          <cell r="AG263" t="str">
            <v>S2 YACHTS INC</v>
          </cell>
          <cell r="AH263">
            <v>810277</v>
          </cell>
          <cell r="AI263" t="str">
            <v>LUX</v>
          </cell>
          <cell r="AJ263">
            <v>5081779</v>
          </cell>
        </row>
        <row r="264">
          <cell r="A264">
            <v>359158</v>
          </cell>
          <cell r="B264">
            <v>42377.916828703703</v>
          </cell>
          <cell r="G264">
            <v>57.09</v>
          </cell>
          <cell r="H264">
            <v>57.09</v>
          </cell>
          <cell r="I264">
            <v>0</v>
          </cell>
          <cell r="J264">
            <v>0</v>
          </cell>
          <cell r="K264" t="str">
            <v>USD</v>
          </cell>
          <cell r="L264" t="str">
            <v>LOWES</v>
          </cell>
          <cell r="M264" t="str">
            <v>24000-023746</v>
          </cell>
          <cell r="N264">
            <v>42378.034907407404</v>
          </cell>
          <cell r="O264" t="str">
            <v>SP</v>
          </cell>
          <cell r="P264" t="str">
            <v>KEY</v>
          </cell>
          <cell r="Q264">
            <v>5083285</v>
          </cell>
          <cell r="R264" t="str">
            <v>USA</v>
          </cell>
          <cell r="S264">
            <v>42370</v>
          </cell>
          <cell r="T264">
            <v>42436</v>
          </cell>
          <cell r="U264" t="str">
            <v>MELTONM-FUS</v>
          </cell>
          <cell r="V264" t="str">
            <v>LFSS704NKIT</v>
          </cell>
          <cell r="W264" t="str">
            <v xml:space="preserve">Damaged                             </v>
          </cell>
          <cell r="X264" t="str">
            <v>D</v>
          </cell>
          <cell r="Y264">
            <v>57.09</v>
          </cell>
          <cell r="AG264" t="str">
            <v>Lowes</v>
          </cell>
          <cell r="AH264">
            <v>810264</v>
          </cell>
          <cell r="AJ264">
            <v>5083285</v>
          </cell>
        </row>
        <row r="265">
          <cell r="A265">
            <v>359159</v>
          </cell>
          <cell r="B265">
            <v>42377.916828703703</v>
          </cell>
          <cell r="G265">
            <v>212</v>
          </cell>
          <cell r="H265">
            <v>212</v>
          </cell>
          <cell r="I265">
            <v>0</v>
          </cell>
          <cell r="J265">
            <v>0</v>
          </cell>
          <cell r="K265" t="str">
            <v>USD</v>
          </cell>
          <cell r="L265" t="str">
            <v>LOWES</v>
          </cell>
          <cell r="M265" t="str">
            <v>24000-023746</v>
          </cell>
          <cell r="N265">
            <v>42378.034907407404</v>
          </cell>
          <cell r="O265" t="str">
            <v>SP</v>
          </cell>
          <cell r="P265" t="str">
            <v>KEY</v>
          </cell>
          <cell r="Q265">
            <v>5083622</v>
          </cell>
          <cell r="R265" t="str">
            <v>USA</v>
          </cell>
          <cell r="S265">
            <v>42370</v>
          </cell>
          <cell r="T265">
            <v>42436</v>
          </cell>
          <cell r="U265" t="str">
            <v>RUSSAWR-FUS</v>
          </cell>
          <cell r="V265" t="str">
            <v>FPC3322-1</v>
          </cell>
          <cell r="W265" t="str">
            <v xml:space="preserve">Product Defective                   </v>
          </cell>
          <cell r="X265" t="str">
            <v>E</v>
          </cell>
          <cell r="Y265">
            <v>212</v>
          </cell>
          <cell r="Z265" t="str">
            <v>STOCK</v>
          </cell>
          <cell r="AG265" t="str">
            <v>Lowes</v>
          </cell>
          <cell r="AH265">
            <v>810260</v>
          </cell>
          <cell r="AJ265">
            <v>5083622</v>
          </cell>
        </row>
        <row r="266">
          <cell r="A266">
            <v>359160</v>
          </cell>
          <cell r="B266">
            <v>42377.916828703703</v>
          </cell>
          <cell r="C266">
            <v>42263.937638888892</v>
          </cell>
          <cell r="D266">
            <v>9019047</v>
          </cell>
          <cell r="E266">
            <v>60038185</v>
          </cell>
          <cell r="G266">
            <v>465</v>
          </cell>
          <cell r="H266">
            <v>465</v>
          </cell>
          <cell r="I266">
            <v>0</v>
          </cell>
          <cell r="J266">
            <v>0</v>
          </cell>
          <cell r="K266" t="str">
            <v>USD</v>
          </cell>
          <cell r="L266" t="str">
            <v>LOWES</v>
          </cell>
          <cell r="M266" t="str">
            <v>24000-023746</v>
          </cell>
          <cell r="N266">
            <v>42378.034907407404</v>
          </cell>
          <cell r="O266" t="str">
            <v>SP</v>
          </cell>
          <cell r="P266" t="str">
            <v>KEY</v>
          </cell>
          <cell r="Q266">
            <v>5082883</v>
          </cell>
          <cell r="R266" t="str">
            <v>USA</v>
          </cell>
          <cell r="S266">
            <v>42370</v>
          </cell>
          <cell r="T266">
            <v>42436</v>
          </cell>
          <cell r="U266" t="str">
            <v>LOYDL-FUS</v>
          </cell>
          <cell r="V266" t="str">
            <v>SSK854NB</v>
          </cell>
          <cell r="W266" t="str">
            <v xml:space="preserve">Invoice Another                     </v>
          </cell>
          <cell r="X266" t="str">
            <v>I</v>
          </cell>
          <cell r="Y266">
            <v>465</v>
          </cell>
          <cell r="Z266" t="str">
            <v xml:space="preserve">SHORTAGE </v>
          </cell>
          <cell r="AC266" t="str">
            <v>HARRISJ-FUS</v>
          </cell>
          <cell r="AD266" t="str">
            <v>FUS-DB55</v>
          </cell>
          <cell r="AE266" t="str">
            <v>8</v>
          </cell>
          <cell r="AF266" t="str">
            <v xml:space="preserve">EDI 850                             </v>
          </cell>
          <cell r="AG266" t="str">
            <v>Lowes</v>
          </cell>
          <cell r="AH266">
            <v>810214</v>
          </cell>
          <cell r="AI266" t="str">
            <v>RTL</v>
          </cell>
          <cell r="AJ266">
            <v>5082883</v>
          </cell>
        </row>
        <row r="267">
          <cell r="A267">
            <v>359161</v>
          </cell>
          <cell r="B267">
            <v>42377.916909722226</v>
          </cell>
          <cell r="C267">
            <v>42320.938379629632</v>
          </cell>
          <cell r="D267">
            <v>9025186</v>
          </cell>
          <cell r="E267">
            <v>60046980</v>
          </cell>
          <cell r="F267">
            <v>30013353</v>
          </cell>
          <cell r="G267">
            <v>165</v>
          </cell>
          <cell r="H267">
            <v>165</v>
          </cell>
          <cell r="I267">
            <v>13.2</v>
          </cell>
          <cell r="J267">
            <v>13.2</v>
          </cell>
          <cell r="K267" t="str">
            <v>USD</v>
          </cell>
          <cell r="L267" t="str">
            <v>CITRINE</v>
          </cell>
          <cell r="M267" t="str">
            <v>24000-000001</v>
          </cell>
          <cell r="N267">
            <v>42378.034907407404</v>
          </cell>
          <cell r="O267" t="str">
            <v>SP</v>
          </cell>
          <cell r="P267" t="str">
            <v>FUS</v>
          </cell>
          <cell r="Q267">
            <v>100009036</v>
          </cell>
          <cell r="R267" t="str">
            <v>USA</v>
          </cell>
          <cell r="S267">
            <v>42370</v>
          </cell>
          <cell r="T267">
            <v>42436</v>
          </cell>
          <cell r="U267" t="str">
            <v>BRESHEARSS-FUS</v>
          </cell>
          <cell r="V267" t="str">
            <v>SDFH280</v>
          </cell>
          <cell r="W267" t="str">
            <v xml:space="preserve">Customer Decision                   </v>
          </cell>
          <cell r="X267" t="str">
            <v>F</v>
          </cell>
          <cell r="Y267">
            <v>165</v>
          </cell>
          <cell r="Z267" t="str">
            <v>CUSTOMER CHANGED MIND ***CREDIT DUE****</v>
          </cell>
          <cell r="AC267" t="str">
            <v>THOMASR-FUS</v>
          </cell>
          <cell r="AD267" t="str">
            <v>THOMPSONG-FUS</v>
          </cell>
          <cell r="AG267" t="str">
            <v>FKS Consumer Sales</v>
          </cell>
          <cell r="AH267">
            <v>810276</v>
          </cell>
          <cell r="AI267" t="str">
            <v>LUX</v>
          </cell>
          <cell r="AJ267" t="str">
            <v>5999999</v>
          </cell>
        </row>
        <row r="268">
          <cell r="A268">
            <v>359162</v>
          </cell>
          <cell r="B268">
            <v>42377.916932870372</v>
          </cell>
          <cell r="C268">
            <v>42305.937708333331</v>
          </cell>
          <cell r="D268">
            <v>9023395</v>
          </cell>
          <cell r="E268">
            <v>60045649</v>
          </cell>
          <cell r="F268">
            <v>30013223</v>
          </cell>
          <cell r="G268">
            <v>58</v>
          </cell>
          <cell r="H268">
            <v>58</v>
          </cell>
          <cell r="I268">
            <v>0</v>
          </cell>
          <cell r="J268">
            <v>0</v>
          </cell>
          <cell r="K268" t="str">
            <v>USD</v>
          </cell>
          <cell r="L268" t="str">
            <v>LOWES</v>
          </cell>
          <cell r="M268" t="str">
            <v>24000-023746</v>
          </cell>
          <cell r="N268">
            <v>42378.034907407404</v>
          </cell>
          <cell r="O268" t="str">
            <v>SOS</v>
          </cell>
          <cell r="P268" t="str">
            <v>KEY</v>
          </cell>
          <cell r="Q268">
            <v>5082392</v>
          </cell>
          <cell r="R268" t="str">
            <v>USA</v>
          </cell>
          <cell r="S268">
            <v>42370</v>
          </cell>
          <cell r="T268">
            <v>42436</v>
          </cell>
          <cell r="U268" t="str">
            <v>DAVISG-FUS</v>
          </cell>
          <cell r="V268" t="str">
            <v>FMSB654NB</v>
          </cell>
          <cell r="W268" t="str">
            <v xml:space="preserve">Customer Decision                   </v>
          </cell>
          <cell r="X268" t="str">
            <v>F</v>
          </cell>
          <cell r="Y268">
            <v>58</v>
          </cell>
          <cell r="Z268" t="str">
            <v>CUST CANCELLED ORDER~~MAM</v>
          </cell>
          <cell r="AC268" t="str">
            <v>WALTERI-FUS</v>
          </cell>
          <cell r="AD268" t="str">
            <v>MELTONM-FUS</v>
          </cell>
          <cell r="AG268" t="str">
            <v>Lowes</v>
          </cell>
          <cell r="AH268">
            <v>810257</v>
          </cell>
          <cell r="AI268" t="str">
            <v>RTL</v>
          </cell>
          <cell r="AJ268">
            <v>5082392</v>
          </cell>
        </row>
        <row r="269">
          <cell r="A269">
            <v>359163</v>
          </cell>
          <cell r="B269">
            <v>42377.917500000003</v>
          </cell>
          <cell r="F269">
            <v>30013068</v>
          </cell>
          <cell r="G269">
            <v>211.61</v>
          </cell>
          <cell r="H269">
            <v>211.61</v>
          </cell>
          <cell r="I269">
            <v>0</v>
          </cell>
          <cell r="J269">
            <v>0</v>
          </cell>
          <cell r="K269" t="str">
            <v>USD</v>
          </cell>
          <cell r="L269" t="str">
            <v>KWC4275</v>
          </cell>
          <cell r="M269" t="str">
            <v>24000-060600</v>
          </cell>
          <cell r="N269">
            <v>42378.034918981481</v>
          </cell>
          <cell r="O269" t="str">
            <v>SP</v>
          </cell>
          <cell r="P269" t="str">
            <v>FUS</v>
          </cell>
          <cell r="Q269">
            <v>5078946</v>
          </cell>
          <cell r="R269" t="str">
            <v>USA</v>
          </cell>
          <cell r="S269">
            <v>42370</v>
          </cell>
          <cell r="T269">
            <v>42436</v>
          </cell>
          <cell r="U269" t="str">
            <v>KNOXL-FUS</v>
          </cell>
          <cell r="V269" t="str">
            <v>10.211.033.000</v>
          </cell>
          <cell r="W269" t="str">
            <v xml:space="preserve">Damaged                             </v>
          </cell>
          <cell r="X269" t="str">
            <v>D</v>
          </cell>
          <cell r="Y269">
            <v>211.61</v>
          </cell>
          <cell r="Z269" t="str">
            <v>DAMAGED/SCRATCHES ***CREDIT DUE***  ORDER NUMBER: 45016153 PO#: 893171-00 INVOICE #: 204464</v>
          </cell>
          <cell r="AG269" t="str">
            <v>Farrey's Wholesale Hdwe</v>
          </cell>
          <cell r="AH269">
            <v>810287</v>
          </cell>
          <cell r="AJ269">
            <v>5078946</v>
          </cell>
        </row>
        <row r="270">
          <cell r="A270">
            <v>359164</v>
          </cell>
          <cell r="B270">
            <v>42377.917511574073</v>
          </cell>
          <cell r="G270">
            <v>56.63</v>
          </cell>
          <cell r="H270">
            <v>56.63</v>
          </cell>
          <cell r="I270">
            <v>0</v>
          </cell>
          <cell r="J270">
            <v>0</v>
          </cell>
          <cell r="K270" t="str">
            <v>USD</v>
          </cell>
          <cell r="L270" t="str">
            <v>LOWES</v>
          </cell>
          <cell r="M270" t="str">
            <v>24000-023746</v>
          </cell>
          <cell r="N270">
            <v>42378.034918981481</v>
          </cell>
          <cell r="O270" t="str">
            <v>SP</v>
          </cell>
          <cell r="P270" t="str">
            <v>KEY</v>
          </cell>
          <cell r="Q270">
            <v>5082331</v>
          </cell>
          <cell r="R270" t="str">
            <v>USA</v>
          </cell>
          <cell r="S270">
            <v>42370</v>
          </cell>
          <cell r="T270">
            <v>42436</v>
          </cell>
          <cell r="U270" t="str">
            <v>CHAMARATHM-FUS</v>
          </cell>
          <cell r="V270" t="str">
            <v>BMSK802</v>
          </cell>
          <cell r="W270" t="str">
            <v xml:space="preserve">Damaged                             </v>
          </cell>
          <cell r="X270" t="str">
            <v>D</v>
          </cell>
          <cell r="Y270">
            <v>56.63</v>
          </cell>
          <cell r="AG270" t="str">
            <v>Lowes</v>
          </cell>
          <cell r="AH270">
            <v>810245</v>
          </cell>
          <cell r="AJ270">
            <v>5082331</v>
          </cell>
        </row>
        <row r="271">
          <cell r="A271">
            <v>359165</v>
          </cell>
          <cell r="B271">
            <v>42377.917511574073</v>
          </cell>
          <cell r="G271">
            <v>46.03</v>
          </cell>
          <cell r="H271">
            <v>46.03</v>
          </cell>
          <cell r="I271">
            <v>0</v>
          </cell>
          <cell r="J271">
            <v>0</v>
          </cell>
          <cell r="K271" t="str">
            <v>USD</v>
          </cell>
          <cell r="L271" t="str">
            <v>LOWES</v>
          </cell>
          <cell r="M271" t="str">
            <v>24000-023746</v>
          </cell>
          <cell r="N271">
            <v>42378.034918981481</v>
          </cell>
          <cell r="O271" t="str">
            <v>SP</v>
          </cell>
          <cell r="P271" t="str">
            <v>KEY</v>
          </cell>
          <cell r="Q271">
            <v>5083296</v>
          </cell>
          <cell r="R271" t="str">
            <v>USA</v>
          </cell>
          <cell r="S271">
            <v>42370</v>
          </cell>
          <cell r="T271">
            <v>42436</v>
          </cell>
          <cell r="U271" t="str">
            <v>THOMPSONG-FUS</v>
          </cell>
          <cell r="V271" t="str">
            <v>SSK854NB</v>
          </cell>
          <cell r="W271" t="str">
            <v xml:space="preserve">Damaged                             </v>
          </cell>
          <cell r="X271" t="str">
            <v>D</v>
          </cell>
          <cell r="Y271">
            <v>46.03</v>
          </cell>
          <cell r="Z271" t="str">
            <v>FD-DENT ON INSIDE OF BOWL</v>
          </cell>
          <cell r="AG271" t="str">
            <v>Lowes</v>
          </cell>
          <cell r="AH271">
            <v>810267</v>
          </cell>
          <cell r="AJ271">
            <v>5083296</v>
          </cell>
        </row>
        <row r="272">
          <cell r="A272">
            <v>359166</v>
          </cell>
          <cell r="B272">
            <v>42377.917511574073</v>
          </cell>
          <cell r="G272">
            <v>105.46</v>
          </cell>
          <cell r="H272">
            <v>105.46</v>
          </cell>
          <cell r="I272">
            <v>0</v>
          </cell>
          <cell r="J272">
            <v>0</v>
          </cell>
          <cell r="K272" t="str">
            <v>USD</v>
          </cell>
          <cell r="L272" t="str">
            <v>LOWES</v>
          </cell>
          <cell r="M272" t="str">
            <v>24000-023746</v>
          </cell>
          <cell r="N272">
            <v>42378.034918981481</v>
          </cell>
          <cell r="O272" t="str">
            <v>SP</v>
          </cell>
          <cell r="P272" t="str">
            <v>KEY</v>
          </cell>
          <cell r="Q272">
            <v>5082543</v>
          </cell>
          <cell r="R272" t="str">
            <v>USA</v>
          </cell>
          <cell r="S272">
            <v>42370</v>
          </cell>
          <cell r="T272">
            <v>42436</v>
          </cell>
          <cell r="U272" t="str">
            <v>RUSSAWR-FUS</v>
          </cell>
          <cell r="V272" t="str">
            <v>EVCAG904-18</v>
          </cell>
          <cell r="W272" t="str">
            <v xml:space="preserve">Product Defective                   </v>
          </cell>
          <cell r="X272" t="str">
            <v>E</v>
          </cell>
          <cell r="Y272">
            <v>105.46</v>
          </cell>
          <cell r="Z272" t="str">
            <v>STOCK</v>
          </cell>
          <cell r="AG272" t="str">
            <v>Lowes</v>
          </cell>
          <cell r="AH272">
            <v>810211</v>
          </cell>
          <cell r="AJ272">
            <v>5082543</v>
          </cell>
        </row>
        <row r="273">
          <cell r="A273">
            <v>359167</v>
          </cell>
          <cell r="B273">
            <v>42377.917511574073</v>
          </cell>
          <cell r="G273">
            <v>350</v>
          </cell>
          <cell r="H273">
            <v>350</v>
          </cell>
          <cell r="I273">
            <v>0</v>
          </cell>
          <cell r="J273">
            <v>0</v>
          </cell>
          <cell r="K273" t="str">
            <v>USD</v>
          </cell>
          <cell r="L273" t="str">
            <v>LOWES</v>
          </cell>
          <cell r="M273" t="str">
            <v>24000-023746</v>
          </cell>
          <cell r="N273">
            <v>42378.034918981481</v>
          </cell>
          <cell r="O273" t="str">
            <v>SP</v>
          </cell>
          <cell r="P273" t="str">
            <v>KEY</v>
          </cell>
          <cell r="Q273">
            <v>5083696</v>
          </cell>
          <cell r="R273" t="str">
            <v>USA</v>
          </cell>
          <cell r="S273">
            <v>42370</v>
          </cell>
          <cell r="T273">
            <v>42436</v>
          </cell>
          <cell r="U273" t="str">
            <v>MELTONM-FUS</v>
          </cell>
          <cell r="V273" t="str">
            <v>LABOR</v>
          </cell>
          <cell r="W273" t="str">
            <v xml:space="preserve">Business Decision                   </v>
          </cell>
          <cell r="X273" t="str">
            <v>B</v>
          </cell>
          <cell r="Y273">
            <v>350</v>
          </cell>
          <cell r="Z273" t="str">
            <v>LOWES LABOR REIMBURSEMENT, PAPERWORK ATTACHED</v>
          </cell>
          <cell r="AG273" t="str">
            <v>Lowes</v>
          </cell>
          <cell r="AH273">
            <v>810265</v>
          </cell>
          <cell r="AJ273">
            <v>5083696</v>
          </cell>
        </row>
        <row r="274">
          <cell r="A274">
            <v>359168</v>
          </cell>
          <cell r="B274">
            <v>42377.917511574073</v>
          </cell>
          <cell r="G274">
            <v>118.26</v>
          </cell>
          <cell r="H274">
            <v>118.26</v>
          </cell>
          <cell r="I274">
            <v>0</v>
          </cell>
          <cell r="J274">
            <v>0</v>
          </cell>
          <cell r="K274" t="str">
            <v>USD</v>
          </cell>
          <cell r="L274" t="str">
            <v>BRONZE</v>
          </cell>
          <cell r="M274" t="str">
            <v>24000-187591</v>
          </cell>
          <cell r="N274">
            <v>42378.034918981481</v>
          </cell>
          <cell r="O274" t="str">
            <v>SP</v>
          </cell>
          <cell r="P274" t="str">
            <v>DLR</v>
          </cell>
          <cell r="Q274">
            <v>5094289</v>
          </cell>
          <cell r="R274" t="str">
            <v>USA</v>
          </cell>
          <cell r="S274">
            <v>42370</v>
          </cell>
          <cell r="T274">
            <v>42436</v>
          </cell>
          <cell r="U274" t="str">
            <v>LOYDL-FUS</v>
          </cell>
          <cell r="V274" t="str">
            <v>FTB904BX</v>
          </cell>
          <cell r="W274" t="str">
            <v xml:space="preserve">Damaged                             </v>
          </cell>
          <cell r="X274" t="str">
            <v>D</v>
          </cell>
          <cell r="Y274">
            <v>118.26</v>
          </cell>
          <cell r="Z274" t="str">
            <v xml:space="preserve">CUSTOMER CLAIMS DAMAGES SCRAP IN FIELD </v>
          </cell>
          <cell r="AG274" t="str">
            <v>Ace Hardware</v>
          </cell>
          <cell r="AH274">
            <v>810288</v>
          </cell>
          <cell r="AJ274">
            <v>5094289</v>
          </cell>
        </row>
        <row r="275">
          <cell r="A275">
            <v>359169</v>
          </cell>
          <cell r="B275">
            <v>42377.917523148149</v>
          </cell>
          <cell r="G275">
            <v>132.71</v>
          </cell>
          <cell r="H275">
            <v>132.71</v>
          </cell>
          <cell r="I275">
            <v>0</v>
          </cell>
          <cell r="J275">
            <v>0</v>
          </cell>
          <cell r="K275" t="str">
            <v>USD</v>
          </cell>
          <cell r="L275" t="str">
            <v>LOWES</v>
          </cell>
          <cell r="M275" t="str">
            <v>24000-023746</v>
          </cell>
          <cell r="N275">
            <v>42378.034918981481</v>
          </cell>
          <cell r="O275" t="str">
            <v>SP</v>
          </cell>
          <cell r="P275" t="str">
            <v>KEY</v>
          </cell>
          <cell r="Q275">
            <v>5082778</v>
          </cell>
          <cell r="R275" t="str">
            <v>USA</v>
          </cell>
          <cell r="S275">
            <v>42370</v>
          </cell>
          <cell r="T275">
            <v>42436</v>
          </cell>
          <cell r="U275" t="str">
            <v>MELTONM-FUS</v>
          </cell>
          <cell r="V275" t="str">
            <v>EDDB33229-1</v>
          </cell>
          <cell r="W275" t="str">
            <v xml:space="preserve">Damaged                             </v>
          </cell>
          <cell r="X275" t="str">
            <v>D</v>
          </cell>
          <cell r="Y275">
            <v>132.71</v>
          </cell>
          <cell r="AG275" t="str">
            <v>Lowes</v>
          </cell>
          <cell r="AH275">
            <v>810234</v>
          </cell>
          <cell r="AJ275">
            <v>5082778</v>
          </cell>
        </row>
        <row r="276">
          <cell r="A276">
            <v>359170</v>
          </cell>
          <cell r="B276">
            <v>42377.917523148149</v>
          </cell>
          <cell r="G276">
            <v>33.21</v>
          </cell>
          <cell r="H276">
            <v>33.21</v>
          </cell>
          <cell r="I276">
            <v>0</v>
          </cell>
          <cell r="J276">
            <v>0</v>
          </cell>
          <cell r="K276" t="str">
            <v>USD</v>
          </cell>
          <cell r="L276" t="str">
            <v>LOWES</v>
          </cell>
          <cell r="M276" t="str">
            <v>24000-023746</v>
          </cell>
          <cell r="N276">
            <v>42378.034930555557</v>
          </cell>
          <cell r="O276" t="str">
            <v>SP</v>
          </cell>
          <cell r="P276" t="str">
            <v>KEY</v>
          </cell>
          <cell r="Q276">
            <v>5083040</v>
          </cell>
          <cell r="R276" t="str">
            <v>USA</v>
          </cell>
          <cell r="S276">
            <v>42370</v>
          </cell>
          <cell r="T276">
            <v>42436</v>
          </cell>
          <cell r="U276" t="str">
            <v>THOMPSONG-FUS</v>
          </cell>
          <cell r="V276" t="str">
            <v>FDS604LP</v>
          </cell>
          <cell r="W276" t="str">
            <v xml:space="preserve">Damaged                             </v>
          </cell>
          <cell r="X276" t="str">
            <v>D</v>
          </cell>
          <cell r="Y276">
            <v>33.21</v>
          </cell>
          <cell r="Z276" t="str">
            <v>FD-LEAKING</v>
          </cell>
          <cell r="AG276" t="str">
            <v>Lowes</v>
          </cell>
          <cell r="AH276">
            <v>810235</v>
          </cell>
          <cell r="AJ276">
            <v>5083040</v>
          </cell>
        </row>
        <row r="277">
          <cell r="A277">
            <v>359171</v>
          </cell>
          <cell r="B277">
            <v>42377.917523148149</v>
          </cell>
          <cell r="G277">
            <v>135.69999999999999</v>
          </cell>
          <cell r="H277">
            <v>135.69999999999999</v>
          </cell>
          <cell r="I277">
            <v>0</v>
          </cell>
          <cell r="J277">
            <v>0</v>
          </cell>
          <cell r="K277" t="str">
            <v>USD</v>
          </cell>
          <cell r="L277" t="str">
            <v>LOWES</v>
          </cell>
          <cell r="M277" t="str">
            <v>24000-023746</v>
          </cell>
          <cell r="N277">
            <v>42378.034930555557</v>
          </cell>
          <cell r="O277" t="str">
            <v>SP</v>
          </cell>
          <cell r="P277" t="str">
            <v>KEY</v>
          </cell>
          <cell r="Q277">
            <v>5083420</v>
          </cell>
          <cell r="R277" t="str">
            <v>USA</v>
          </cell>
          <cell r="S277">
            <v>42370</v>
          </cell>
          <cell r="T277">
            <v>42436</v>
          </cell>
          <cell r="U277" t="str">
            <v>CHAMARATHM-FUS</v>
          </cell>
          <cell r="V277" t="str">
            <v>SGR3322-1</v>
          </cell>
          <cell r="W277" t="str">
            <v xml:space="preserve">Damaged                             </v>
          </cell>
          <cell r="X277" t="str">
            <v>D</v>
          </cell>
          <cell r="Y277">
            <v>135.69999999999999</v>
          </cell>
          <cell r="AG277" t="str">
            <v>Lowes</v>
          </cell>
          <cell r="AH277">
            <v>810218</v>
          </cell>
          <cell r="AJ277">
            <v>5083420</v>
          </cell>
        </row>
        <row r="278">
          <cell r="A278">
            <v>359172</v>
          </cell>
          <cell r="B278">
            <v>42377.917523148149</v>
          </cell>
          <cell r="G278">
            <v>118</v>
          </cell>
          <cell r="H278">
            <v>118</v>
          </cell>
          <cell r="I278">
            <v>0</v>
          </cell>
          <cell r="J278">
            <v>0</v>
          </cell>
          <cell r="K278" t="str">
            <v>USD</v>
          </cell>
          <cell r="L278" t="str">
            <v>LOWES</v>
          </cell>
          <cell r="M278" t="str">
            <v>24000-023746</v>
          </cell>
          <cell r="N278">
            <v>42378.034930555557</v>
          </cell>
          <cell r="O278" t="str">
            <v>SP</v>
          </cell>
          <cell r="P278" t="str">
            <v>KEY</v>
          </cell>
          <cell r="Q278">
            <v>5082417</v>
          </cell>
          <cell r="R278" t="str">
            <v>USA</v>
          </cell>
          <cell r="S278">
            <v>42370</v>
          </cell>
          <cell r="T278">
            <v>42436</v>
          </cell>
          <cell r="U278" t="str">
            <v>MELTONM-FUS</v>
          </cell>
          <cell r="V278" t="str">
            <v>FPO3322-1</v>
          </cell>
          <cell r="W278" t="str">
            <v xml:space="preserve">Damaged                             </v>
          </cell>
          <cell r="X278" t="str">
            <v>D</v>
          </cell>
          <cell r="Y278">
            <v>118</v>
          </cell>
          <cell r="AG278" t="str">
            <v>Lowes</v>
          </cell>
          <cell r="AH278">
            <v>810240</v>
          </cell>
          <cell r="AJ278">
            <v>5082417</v>
          </cell>
        </row>
        <row r="279">
          <cell r="A279">
            <v>359173</v>
          </cell>
          <cell r="B279">
            <v>42377.917523148149</v>
          </cell>
          <cell r="G279">
            <v>146.41999999999999</v>
          </cell>
          <cell r="H279">
            <v>146.41999999999999</v>
          </cell>
          <cell r="I279">
            <v>0</v>
          </cell>
          <cell r="J279">
            <v>0</v>
          </cell>
          <cell r="K279" t="str">
            <v>USD</v>
          </cell>
          <cell r="L279" t="str">
            <v>LOWES</v>
          </cell>
          <cell r="M279" t="str">
            <v>24000-023746</v>
          </cell>
          <cell r="N279">
            <v>42378.034930555557</v>
          </cell>
          <cell r="O279" t="str">
            <v>SP</v>
          </cell>
          <cell r="P279" t="str">
            <v>KEY</v>
          </cell>
          <cell r="Q279">
            <v>5082252</v>
          </cell>
          <cell r="R279" t="str">
            <v>USA</v>
          </cell>
          <cell r="S279">
            <v>42370</v>
          </cell>
          <cell r="T279">
            <v>42436</v>
          </cell>
          <cell r="U279" t="str">
            <v>MELTONM-FUS</v>
          </cell>
          <cell r="V279" t="str">
            <v>FBFG904BX</v>
          </cell>
          <cell r="W279" t="str">
            <v xml:space="preserve">Damaged                             </v>
          </cell>
          <cell r="X279" t="str">
            <v>D</v>
          </cell>
          <cell r="Y279">
            <v>146.41999999999999</v>
          </cell>
          <cell r="AG279" t="str">
            <v>Lowes</v>
          </cell>
          <cell r="AH279">
            <v>810261</v>
          </cell>
          <cell r="AJ279">
            <v>5082252</v>
          </cell>
        </row>
        <row r="280">
          <cell r="A280">
            <v>359174</v>
          </cell>
          <cell r="B280">
            <v>42377.917534722219</v>
          </cell>
          <cell r="G280">
            <v>85.28</v>
          </cell>
          <cell r="H280">
            <v>85.28</v>
          </cell>
          <cell r="I280">
            <v>0</v>
          </cell>
          <cell r="J280">
            <v>0</v>
          </cell>
          <cell r="K280" t="str">
            <v>USD</v>
          </cell>
          <cell r="L280" t="str">
            <v>LOWES</v>
          </cell>
          <cell r="M280" t="str">
            <v>24000-023746</v>
          </cell>
          <cell r="N280">
            <v>42378.034930555557</v>
          </cell>
          <cell r="O280" t="str">
            <v>SP</v>
          </cell>
          <cell r="P280" t="str">
            <v>KEY</v>
          </cell>
          <cell r="Q280">
            <v>5083894</v>
          </cell>
          <cell r="R280" t="str">
            <v>USA</v>
          </cell>
          <cell r="S280">
            <v>42370</v>
          </cell>
          <cell r="T280">
            <v>42436</v>
          </cell>
          <cell r="U280" t="str">
            <v>THOMPSONG-FUS</v>
          </cell>
          <cell r="V280" t="str">
            <v>FTS904BX</v>
          </cell>
          <cell r="W280" t="str">
            <v xml:space="preserve">Damaged                             </v>
          </cell>
          <cell r="X280" t="str">
            <v>D</v>
          </cell>
          <cell r="Y280">
            <v>85.28</v>
          </cell>
          <cell r="Z280" t="str">
            <v>FD-BUBBLE ON SINK CAUSING IT NOT TO SIT FLAT</v>
          </cell>
          <cell r="AG280" t="str">
            <v>Lowes</v>
          </cell>
          <cell r="AH280">
            <v>810268</v>
          </cell>
          <cell r="AJ280">
            <v>5083894</v>
          </cell>
        </row>
        <row r="281">
          <cell r="A281">
            <v>359175</v>
          </cell>
          <cell r="B281">
            <v>42377.917534722219</v>
          </cell>
          <cell r="G281">
            <v>43.45</v>
          </cell>
          <cell r="H281">
            <v>43.45</v>
          </cell>
          <cell r="I281">
            <v>0</v>
          </cell>
          <cell r="J281">
            <v>0</v>
          </cell>
          <cell r="K281" t="str">
            <v>USD</v>
          </cell>
          <cell r="L281" t="str">
            <v>LOWES</v>
          </cell>
          <cell r="M281" t="str">
            <v>24000-023746</v>
          </cell>
          <cell r="N281">
            <v>42378.034930555557</v>
          </cell>
          <cell r="O281" t="str">
            <v>SP</v>
          </cell>
          <cell r="P281" t="str">
            <v>KEY</v>
          </cell>
          <cell r="Q281">
            <v>5083238</v>
          </cell>
          <cell r="R281" t="str">
            <v>USA</v>
          </cell>
          <cell r="S281">
            <v>42370</v>
          </cell>
          <cell r="T281">
            <v>42436</v>
          </cell>
          <cell r="U281" t="str">
            <v>LOYDL-FUS</v>
          </cell>
          <cell r="V281" t="str">
            <v>FDS704NB</v>
          </cell>
          <cell r="W281" t="str">
            <v xml:space="preserve">Damaged                             </v>
          </cell>
          <cell r="X281" t="str">
            <v>D</v>
          </cell>
          <cell r="Y281">
            <v>43.45</v>
          </cell>
          <cell r="Z281" t="str">
            <v>DENTED</v>
          </cell>
          <cell r="AG281" t="str">
            <v>Lowes</v>
          </cell>
          <cell r="AH281">
            <v>810225</v>
          </cell>
          <cell r="AJ281">
            <v>5083238</v>
          </cell>
        </row>
        <row r="282">
          <cell r="A282">
            <v>359176</v>
          </cell>
          <cell r="B282">
            <v>42377.917534722219</v>
          </cell>
          <cell r="C282">
            <v>42376.937743055554</v>
          </cell>
          <cell r="D282">
            <v>9030691</v>
          </cell>
          <cell r="E282">
            <v>60057497</v>
          </cell>
          <cell r="G282">
            <v>40.880000000000003</v>
          </cell>
          <cell r="H282">
            <v>40.880000000000003</v>
          </cell>
          <cell r="I282">
            <v>0</v>
          </cell>
          <cell r="J282">
            <v>0</v>
          </cell>
          <cell r="K282" t="str">
            <v>USD</v>
          </cell>
          <cell r="L282" t="str">
            <v>TURQK405</v>
          </cell>
          <cell r="M282" t="str">
            <v>24000-924197</v>
          </cell>
          <cell r="N282">
            <v>42378.034930555557</v>
          </cell>
          <cell r="O282" t="str">
            <v>SP</v>
          </cell>
          <cell r="P282" t="str">
            <v>DLR</v>
          </cell>
          <cell r="Q282">
            <v>5099565</v>
          </cell>
          <cell r="R282" t="str">
            <v>USA</v>
          </cell>
          <cell r="S282">
            <v>42370</v>
          </cell>
          <cell r="T282">
            <v>42436</v>
          </cell>
          <cell r="U282" t="str">
            <v>RUSSAWR-FUS</v>
          </cell>
          <cell r="V282" t="str">
            <v>SHIPPING</v>
          </cell>
          <cell r="W282" t="str">
            <v xml:space="preserve">Freight Credit                      </v>
          </cell>
          <cell r="X282" t="str">
            <v>T</v>
          </cell>
          <cell r="Y282">
            <v>40.880000000000003</v>
          </cell>
          <cell r="Z282" t="str">
            <v xml:space="preserve">CREDIT FREIGHT. I ACCIDENTLY FORGOT TO ADD ALTERNATE SHIPPING TO CUSTOMER. INSTEAD IT WAS SENT TO THE STORE. </v>
          </cell>
          <cell r="AC282" t="str">
            <v>MARSHD-FUS</v>
          </cell>
          <cell r="AD282" t="str">
            <v>RUSSAWR-FUS</v>
          </cell>
          <cell r="AG282" t="str">
            <v>BATHS OF AMERICA</v>
          </cell>
          <cell r="AH282">
            <v>810286</v>
          </cell>
          <cell r="AI282" t="str">
            <v>FRT</v>
          </cell>
          <cell r="AJ282">
            <v>5099565</v>
          </cell>
        </row>
        <row r="283">
          <cell r="A283">
            <v>359177</v>
          </cell>
          <cell r="B283">
            <v>42377.917546296296</v>
          </cell>
          <cell r="C283">
            <v>42328.937939814816</v>
          </cell>
          <cell r="D283">
            <v>9026142</v>
          </cell>
          <cell r="E283">
            <v>60049983</v>
          </cell>
          <cell r="G283">
            <v>385</v>
          </cell>
          <cell r="H283">
            <v>385</v>
          </cell>
          <cell r="I283">
            <v>25.03</v>
          </cell>
          <cell r="J283">
            <v>25.03</v>
          </cell>
          <cell r="K283" t="str">
            <v>USD</v>
          </cell>
          <cell r="L283" t="str">
            <v>CITRINE</v>
          </cell>
          <cell r="M283" t="str">
            <v>24000-000001</v>
          </cell>
          <cell r="N283">
            <v>42378.034930555557</v>
          </cell>
          <cell r="O283" t="str">
            <v>SP</v>
          </cell>
          <cell r="P283" t="str">
            <v>FUS</v>
          </cell>
          <cell r="Q283">
            <v>100010006</v>
          </cell>
          <cell r="R283" t="str">
            <v>USA</v>
          </cell>
          <cell r="S283">
            <v>42370</v>
          </cell>
          <cell r="T283">
            <v>42436</v>
          </cell>
          <cell r="U283" t="str">
            <v>SOTOJ-FUS</v>
          </cell>
          <cell r="V283" t="str">
            <v>HT-200</v>
          </cell>
          <cell r="W283" t="str">
            <v xml:space="preserve">Invoice Another                     </v>
          </cell>
          <cell r="X283" t="str">
            <v>I</v>
          </cell>
          <cell r="Y283">
            <v>385</v>
          </cell>
          <cell r="Z283" t="str">
            <v>CUSTOMER ORDERED HT-200, BUT NEVER USED IT.  SHE CALLED US AND WE TOLD HER SHE COULD RETURN FOR CREDIT.  WE NEVER GAVE HER AN RMA NUMBER TO REFERENCE SO SHE RETURNED IT WITHOUT ONE.  HER UPS DELIVERY CONFIRMATION IS ATTACHED, AND THE WEIGHT OF HER SHIPMENT MATCHES THE WEIGHT OF AN HT-200.  PLEASE CREDIT.</v>
          </cell>
          <cell r="AC283" t="str">
            <v>THOMASR-FUS</v>
          </cell>
          <cell r="AD283" t="str">
            <v>RONDONL-FUS</v>
          </cell>
          <cell r="AG283" t="str">
            <v>FKS Consumer Sales</v>
          </cell>
          <cell r="AH283">
            <v>810220</v>
          </cell>
          <cell r="AI283" t="str">
            <v>LUX</v>
          </cell>
          <cell r="AJ283" t="str">
            <v>5999999</v>
          </cell>
        </row>
        <row r="284">
          <cell r="A284">
            <v>359178</v>
          </cell>
          <cell r="B284">
            <v>42377.917557870373</v>
          </cell>
          <cell r="C284">
            <v>42348.937743055554</v>
          </cell>
          <cell r="D284">
            <v>9028158</v>
          </cell>
          <cell r="E284">
            <v>60053139</v>
          </cell>
          <cell r="F284">
            <v>30013782</v>
          </cell>
          <cell r="G284">
            <v>142</v>
          </cell>
          <cell r="H284">
            <v>142</v>
          </cell>
          <cell r="I284">
            <v>0</v>
          </cell>
          <cell r="J284">
            <v>0</v>
          </cell>
          <cell r="K284" t="str">
            <v>USD</v>
          </cell>
          <cell r="L284" t="str">
            <v>LOWES</v>
          </cell>
          <cell r="M284" t="str">
            <v>24000-023746</v>
          </cell>
          <cell r="N284">
            <v>42378.034942129627</v>
          </cell>
          <cell r="O284" t="str">
            <v>SOS</v>
          </cell>
          <cell r="P284" t="str">
            <v>KEY</v>
          </cell>
          <cell r="Q284">
            <v>5082041</v>
          </cell>
          <cell r="R284" t="str">
            <v>USA</v>
          </cell>
          <cell r="S284">
            <v>42370</v>
          </cell>
          <cell r="T284">
            <v>42436</v>
          </cell>
          <cell r="U284" t="str">
            <v>KNOXL-FUS</v>
          </cell>
          <cell r="V284" t="str">
            <v>SZGR1720-1</v>
          </cell>
          <cell r="W284" t="str">
            <v xml:space="preserve">Customer Decision                   </v>
          </cell>
          <cell r="X284" t="str">
            <v>F</v>
          </cell>
          <cell r="Y284">
            <v>142</v>
          </cell>
          <cell r="Z284" t="str">
            <v>CUST SAID TOO LARGE~~MAM</v>
          </cell>
          <cell r="AC284" t="str">
            <v>WALTERI-FUS</v>
          </cell>
          <cell r="AD284" t="str">
            <v>MELTONM-FUS</v>
          </cell>
          <cell r="AG284" t="str">
            <v>Lowes</v>
          </cell>
          <cell r="AH284">
            <v>810239</v>
          </cell>
          <cell r="AI284" t="str">
            <v>RTL</v>
          </cell>
          <cell r="AJ284">
            <v>5082041</v>
          </cell>
        </row>
        <row r="285">
          <cell r="A285">
            <v>359179</v>
          </cell>
          <cell r="B285">
            <v>42377.917557870373</v>
          </cell>
          <cell r="G285">
            <v>230</v>
          </cell>
          <cell r="H285">
            <v>230</v>
          </cell>
          <cell r="I285">
            <v>0</v>
          </cell>
          <cell r="J285">
            <v>0</v>
          </cell>
          <cell r="K285" t="str">
            <v>USD</v>
          </cell>
          <cell r="L285" t="str">
            <v>LOWES</v>
          </cell>
          <cell r="M285" t="str">
            <v>24000-023746</v>
          </cell>
          <cell r="N285">
            <v>42378.034942129627</v>
          </cell>
          <cell r="O285" t="str">
            <v>SP</v>
          </cell>
          <cell r="P285" t="str">
            <v>KEY</v>
          </cell>
          <cell r="Q285">
            <v>5082667</v>
          </cell>
          <cell r="R285" t="str">
            <v>USA</v>
          </cell>
          <cell r="S285">
            <v>42370</v>
          </cell>
          <cell r="T285">
            <v>42436</v>
          </cell>
          <cell r="U285" t="str">
            <v>RUSSAWR-FUS</v>
          </cell>
          <cell r="V285" t="str">
            <v>GHSOX901</v>
          </cell>
          <cell r="W285" t="str">
            <v xml:space="preserve">Damaged                             </v>
          </cell>
          <cell r="X285" t="str">
            <v>D</v>
          </cell>
          <cell r="Y285">
            <v>230</v>
          </cell>
          <cell r="Z285" t="str">
            <v>STOCK</v>
          </cell>
          <cell r="AG285" t="str">
            <v>Lowes</v>
          </cell>
          <cell r="AH285">
            <v>810258</v>
          </cell>
          <cell r="AJ285">
            <v>5082667</v>
          </cell>
        </row>
        <row r="286">
          <cell r="A286">
            <v>359180</v>
          </cell>
          <cell r="B286">
            <v>42377.917557870373</v>
          </cell>
          <cell r="C286">
            <v>42325.625243055554</v>
          </cell>
          <cell r="D286">
            <v>9025566</v>
          </cell>
          <cell r="E286">
            <v>60048894</v>
          </cell>
          <cell r="F286">
            <v>30013738</v>
          </cell>
          <cell r="G286">
            <v>58</v>
          </cell>
          <cell r="H286">
            <v>58</v>
          </cell>
          <cell r="I286">
            <v>0</v>
          </cell>
          <cell r="J286">
            <v>0</v>
          </cell>
          <cell r="K286" t="str">
            <v>USD</v>
          </cell>
          <cell r="L286" t="str">
            <v>LOWES</v>
          </cell>
          <cell r="M286" t="str">
            <v>24000-023746</v>
          </cell>
          <cell r="N286">
            <v>42378.034942129627</v>
          </cell>
          <cell r="O286" t="str">
            <v>SOS</v>
          </cell>
          <cell r="P286" t="str">
            <v>KEY</v>
          </cell>
          <cell r="Q286">
            <v>5083825</v>
          </cell>
          <cell r="R286" t="str">
            <v>USA</v>
          </cell>
          <cell r="S286">
            <v>42370</v>
          </cell>
          <cell r="T286">
            <v>42436</v>
          </cell>
          <cell r="U286" t="str">
            <v>KNOXL-FUS</v>
          </cell>
          <cell r="V286" t="str">
            <v>FMSB654NB</v>
          </cell>
          <cell r="W286" t="str">
            <v xml:space="preserve">Customer Decision                   </v>
          </cell>
          <cell r="X286" t="str">
            <v>F</v>
          </cell>
          <cell r="Y286">
            <v>58</v>
          </cell>
          <cell r="Z286" t="str">
            <v>CUST CANCELLED~~MAM</v>
          </cell>
          <cell r="AC286" t="str">
            <v>WALTERI-FUS</v>
          </cell>
          <cell r="AD286" t="str">
            <v>MELTONM-FUS</v>
          </cell>
          <cell r="AG286" t="str">
            <v>Lowes</v>
          </cell>
          <cell r="AH286">
            <v>810243</v>
          </cell>
          <cell r="AI286" t="str">
            <v>RTL</v>
          </cell>
          <cell r="AJ286">
            <v>5083825</v>
          </cell>
        </row>
        <row r="287">
          <cell r="A287">
            <v>359181</v>
          </cell>
          <cell r="B287">
            <v>42377.917557870373</v>
          </cell>
          <cell r="G287">
            <v>43.45</v>
          </cell>
          <cell r="H287">
            <v>43.45</v>
          </cell>
          <cell r="I287">
            <v>0</v>
          </cell>
          <cell r="J287">
            <v>0</v>
          </cell>
          <cell r="K287" t="str">
            <v>USD</v>
          </cell>
          <cell r="L287" t="str">
            <v>LOWES</v>
          </cell>
          <cell r="M287" t="str">
            <v>24000-023746</v>
          </cell>
          <cell r="N287">
            <v>42378.034942129627</v>
          </cell>
          <cell r="O287" t="str">
            <v>SP</v>
          </cell>
          <cell r="P287" t="str">
            <v>KEY</v>
          </cell>
          <cell r="Q287">
            <v>5082840</v>
          </cell>
          <cell r="R287" t="str">
            <v>USA</v>
          </cell>
          <cell r="S287">
            <v>42370</v>
          </cell>
          <cell r="T287">
            <v>42436</v>
          </cell>
          <cell r="U287" t="str">
            <v>LOYDL-FUS</v>
          </cell>
          <cell r="V287" t="str">
            <v>FDS704NB</v>
          </cell>
          <cell r="W287" t="str">
            <v xml:space="preserve">Damaged                             </v>
          </cell>
          <cell r="X287" t="str">
            <v>D</v>
          </cell>
          <cell r="Y287">
            <v>43.45</v>
          </cell>
          <cell r="Z287" t="str">
            <v>DENTED CORNER</v>
          </cell>
          <cell r="AG287" t="str">
            <v>Lowes</v>
          </cell>
          <cell r="AH287">
            <v>810280</v>
          </cell>
          <cell r="AJ287">
            <v>5082840</v>
          </cell>
        </row>
        <row r="288">
          <cell r="A288">
            <v>359182</v>
          </cell>
          <cell r="B288">
            <v>42377.917569444442</v>
          </cell>
          <cell r="G288">
            <v>47.76</v>
          </cell>
          <cell r="H288">
            <v>47.76</v>
          </cell>
          <cell r="I288">
            <v>0</v>
          </cell>
          <cell r="J288">
            <v>0</v>
          </cell>
          <cell r="K288" t="str">
            <v>USD</v>
          </cell>
          <cell r="L288" t="str">
            <v>LOWES</v>
          </cell>
          <cell r="M288" t="str">
            <v>24000-023746</v>
          </cell>
          <cell r="N288">
            <v>42378.034942129627</v>
          </cell>
          <cell r="O288" t="str">
            <v>SP</v>
          </cell>
          <cell r="P288" t="str">
            <v>KEY</v>
          </cell>
          <cell r="Q288">
            <v>5083610</v>
          </cell>
          <cell r="R288" t="str">
            <v>USA</v>
          </cell>
          <cell r="S288">
            <v>42370</v>
          </cell>
          <cell r="T288">
            <v>42436</v>
          </cell>
          <cell r="U288" t="str">
            <v>RUSSAWR-FUS</v>
          </cell>
          <cell r="V288" t="str">
            <v>FDS804NB</v>
          </cell>
          <cell r="W288" t="str">
            <v xml:space="preserve">Product Defective                   </v>
          </cell>
          <cell r="X288" t="str">
            <v>E</v>
          </cell>
          <cell r="Y288">
            <v>47.76</v>
          </cell>
          <cell r="Z288" t="str">
            <v xml:space="preserve">STOCK </v>
          </cell>
          <cell r="AG288" t="str">
            <v>Lowes</v>
          </cell>
          <cell r="AH288">
            <v>810253</v>
          </cell>
          <cell r="AJ288">
            <v>5083610</v>
          </cell>
        </row>
        <row r="289">
          <cell r="A289">
            <v>359183</v>
          </cell>
          <cell r="B289">
            <v>42377.917581018519</v>
          </cell>
          <cell r="G289">
            <v>85.28</v>
          </cell>
          <cell r="H289">
            <v>85.28</v>
          </cell>
          <cell r="I289">
            <v>0</v>
          </cell>
          <cell r="J289">
            <v>0</v>
          </cell>
          <cell r="K289" t="str">
            <v>USD</v>
          </cell>
          <cell r="L289" t="str">
            <v>LOWES</v>
          </cell>
          <cell r="M289" t="str">
            <v>24000-023746</v>
          </cell>
          <cell r="N289">
            <v>42378.034942129627</v>
          </cell>
          <cell r="O289" t="str">
            <v>SP</v>
          </cell>
          <cell r="P289" t="str">
            <v>KEY</v>
          </cell>
          <cell r="Q289">
            <v>5082039</v>
          </cell>
          <cell r="R289" t="str">
            <v>USA</v>
          </cell>
          <cell r="S289">
            <v>42370</v>
          </cell>
          <cell r="T289">
            <v>42436</v>
          </cell>
          <cell r="U289" t="str">
            <v>MELTONM-FUS</v>
          </cell>
          <cell r="V289" t="str">
            <v>FTS904BX</v>
          </cell>
          <cell r="W289" t="str">
            <v xml:space="preserve">Damaged                             </v>
          </cell>
          <cell r="X289" t="str">
            <v>D</v>
          </cell>
          <cell r="Y289">
            <v>85.28</v>
          </cell>
          <cell r="AG289" t="str">
            <v>Lowes</v>
          </cell>
          <cell r="AH289">
            <v>810242</v>
          </cell>
          <cell r="AJ289">
            <v>5082039</v>
          </cell>
        </row>
        <row r="290">
          <cell r="A290">
            <v>359184</v>
          </cell>
          <cell r="B290">
            <v>42377.917581018519</v>
          </cell>
          <cell r="G290">
            <v>85.28</v>
          </cell>
          <cell r="H290">
            <v>85.28</v>
          </cell>
          <cell r="I290">
            <v>0</v>
          </cell>
          <cell r="J290">
            <v>0</v>
          </cell>
          <cell r="K290" t="str">
            <v>USD</v>
          </cell>
          <cell r="L290" t="str">
            <v>LOWES</v>
          </cell>
          <cell r="M290" t="str">
            <v>24000-023746</v>
          </cell>
          <cell r="N290">
            <v>42378.034942129627</v>
          </cell>
          <cell r="O290" t="str">
            <v>SP</v>
          </cell>
          <cell r="P290" t="str">
            <v>KEY</v>
          </cell>
          <cell r="Q290">
            <v>5082398</v>
          </cell>
          <cell r="R290" t="str">
            <v>USA</v>
          </cell>
          <cell r="S290">
            <v>42370</v>
          </cell>
          <cell r="T290">
            <v>42436</v>
          </cell>
          <cell r="U290" t="str">
            <v>MELTONM-FUS</v>
          </cell>
          <cell r="V290" t="str">
            <v>FTS904BX</v>
          </cell>
          <cell r="W290" t="str">
            <v xml:space="preserve">Damaged                             </v>
          </cell>
          <cell r="X290" t="str">
            <v>D</v>
          </cell>
          <cell r="Y290">
            <v>85.28</v>
          </cell>
          <cell r="AG290" t="str">
            <v>Lowes</v>
          </cell>
          <cell r="AH290">
            <v>810262</v>
          </cell>
          <cell r="AJ290">
            <v>5082398</v>
          </cell>
        </row>
        <row r="291">
          <cell r="A291">
            <v>359185</v>
          </cell>
          <cell r="B291">
            <v>42377.917581018519</v>
          </cell>
          <cell r="G291">
            <v>212</v>
          </cell>
          <cell r="H291">
            <v>212</v>
          </cell>
          <cell r="I291">
            <v>0</v>
          </cell>
          <cell r="J291">
            <v>0</v>
          </cell>
          <cell r="K291" t="str">
            <v>USD</v>
          </cell>
          <cell r="L291" t="str">
            <v>LOWES</v>
          </cell>
          <cell r="M291" t="str">
            <v>24000-023746</v>
          </cell>
          <cell r="N291">
            <v>42378.034953703704</v>
          </cell>
          <cell r="O291" t="str">
            <v>SP</v>
          </cell>
          <cell r="P291" t="str">
            <v>KEY</v>
          </cell>
          <cell r="Q291">
            <v>5083061</v>
          </cell>
          <cell r="R291" t="str">
            <v>USA</v>
          </cell>
          <cell r="S291">
            <v>42370</v>
          </cell>
          <cell r="T291">
            <v>42436</v>
          </cell>
          <cell r="U291" t="str">
            <v>LOYDL-FUS</v>
          </cell>
          <cell r="V291" t="str">
            <v>FPC3322-1</v>
          </cell>
          <cell r="W291" t="str">
            <v xml:space="preserve">Damaged                             </v>
          </cell>
          <cell r="X291" t="str">
            <v>D</v>
          </cell>
          <cell r="Y291">
            <v>212</v>
          </cell>
          <cell r="Z291" t="str">
            <v xml:space="preserve">CORNER BROKEN </v>
          </cell>
          <cell r="AG291" t="str">
            <v>Lowes</v>
          </cell>
          <cell r="AH291">
            <v>810254</v>
          </cell>
          <cell r="AJ291">
            <v>5083061</v>
          </cell>
        </row>
        <row r="292">
          <cell r="A292">
            <v>359186</v>
          </cell>
          <cell r="B292">
            <v>42377.917581018519</v>
          </cell>
          <cell r="G292">
            <v>56.63</v>
          </cell>
          <cell r="H292">
            <v>56.63</v>
          </cell>
          <cell r="I292">
            <v>0</v>
          </cell>
          <cell r="J292">
            <v>0</v>
          </cell>
          <cell r="K292" t="str">
            <v>USD</v>
          </cell>
          <cell r="L292" t="str">
            <v>LOWES</v>
          </cell>
          <cell r="M292" t="str">
            <v>24000-023746</v>
          </cell>
          <cell r="N292">
            <v>42378.034953703704</v>
          </cell>
          <cell r="O292" t="str">
            <v>SP</v>
          </cell>
          <cell r="P292" t="str">
            <v>KEY</v>
          </cell>
          <cell r="Q292">
            <v>5082664</v>
          </cell>
          <cell r="R292" t="str">
            <v>USA</v>
          </cell>
          <cell r="S292">
            <v>42370</v>
          </cell>
          <cell r="T292">
            <v>42436</v>
          </cell>
          <cell r="U292" t="str">
            <v>CHAMARATHM-FUS</v>
          </cell>
          <cell r="V292" t="str">
            <v>BMSK802</v>
          </cell>
          <cell r="W292" t="str">
            <v xml:space="preserve">Damaged                             </v>
          </cell>
          <cell r="X292" t="str">
            <v>D</v>
          </cell>
          <cell r="Y292">
            <v>56.63</v>
          </cell>
          <cell r="AG292" t="str">
            <v>Lowes</v>
          </cell>
          <cell r="AH292">
            <v>810241</v>
          </cell>
          <cell r="AJ292">
            <v>5082664</v>
          </cell>
        </row>
        <row r="293">
          <cell r="A293">
            <v>359187</v>
          </cell>
          <cell r="B293">
            <v>42377.917581018519</v>
          </cell>
          <cell r="C293">
            <v>42319.937800925924</v>
          </cell>
          <cell r="D293">
            <v>9024914</v>
          </cell>
          <cell r="E293">
            <v>60047634</v>
          </cell>
          <cell r="F293">
            <v>30013633</v>
          </cell>
          <cell r="G293">
            <v>289.58</v>
          </cell>
          <cell r="H293">
            <v>289.58</v>
          </cell>
          <cell r="I293">
            <v>0</v>
          </cell>
          <cell r="J293">
            <v>0</v>
          </cell>
          <cell r="K293" t="str">
            <v>USD</v>
          </cell>
          <cell r="L293" t="str">
            <v>QUARTZ</v>
          </cell>
          <cell r="M293" t="str">
            <v>24000-020058</v>
          </cell>
          <cell r="N293">
            <v>42378.034953703704</v>
          </cell>
          <cell r="O293" t="str">
            <v>SP</v>
          </cell>
          <cell r="P293" t="str">
            <v>DLR</v>
          </cell>
          <cell r="Q293">
            <v>5081891</v>
          </cell>
          <cell r="R293" t="str">
            <v>USA</v>
          </cell>
          <cell r="S293">
            <v>42370</v>
          </cell>
          <cell r="T293">
            <v>42436</v>
          </cell>
          <cell r="U293" t="str">
            <v>KNOXL-FUS</v>
          </cell>
          <cell r="V293" t="str">
            <v>FRCNSTR100</v>
          </cell>
          <cell r="W293" t="str">
            <v xml:space="preserve">Business Decision                   </v>
          </cell>
          <cell r="X293" t="str">
            <v>B</v>
          </cell>
          <cell r="Y293">
            <v>91.13</v>
          </cell>
          <cell r="Z293" t="str">
            <v xml:space="preserve">CUSTOMER CHANGED MIND. DELIVERY WAS LOST BY UPS AND ARRIVED TOO LATE. WILL NOT CHARGE CUSTOMER RESTOCK FEE. </v>
          </cell>
          <cell r="AC293" t="str">
            <v>HASSENL-FUS</v>
          </cell>
          <cell r="AD293" t="str">
            <v>SOTOJ-FUS</v>
          </cell>
          <cell r="AG293" t="str">
            <v>ISLAND SHOWROOM INC</v>
          </cell>
          <cell r="AH293">
            <v>810215</v>
          </cell>
          <cell r="AI293" t="str">
            <v>LUX</v>
          </cell>
          <cell r="AJ293">
            <v>5081891</v>
          </cell>
        </row>
        <row r="294">
          <cell r="A294">
            <v>359187</v>
          </cell>
          <cell r="B294">
            <v>42377.917581018519</v>
          </cell>
          <cell r="C294">
            <v>42319.937800925924</v>
          </cell>
          <cell r="D294">
            <v>9024914</v>
          </cell>
          <cell r="E294">
            <v>60047634</v>
          </cell>
          <cell r="F294">
            <v>30013633</v>
          </cell>
          <cell r="G294">
            <v>289.58</v>
          </cell>
          <cell r="H294">
            <v>289.58</v>
          </cell>
          <cell r="I294">
            <v>0</v>
          </cell>
          <cell r="J294">
            <v>0</v>
          </cell>
          <cell r="K294" t="str">
            <v>USD</v>
          </cell>
          <cell r="L294" t="str">
            <v>QUARTZ</v>
          </cell>
          <cell r="M294" t="str">
            <v>24000-020058</v>
          </cell>
          <cell r="N294">
            <v>42378.034953703704</v>
          </cell>
          <cell r="O294" t="str">
            <v>SP</v>
          </cell>
          <cell r="P294" t="str">
            <v>DLR</v>
          </cell>
          <cell r="Q294">
            <v>5081891</v>
          </cell>
          <cell r="R294" t="str">
            <v>USA</v>
          </cell>
          <cell r="S294">
            <v>42370</v>
          </cell>
          <cell r="T294">
            <v>42436</v>
          </cell>
          <cell r="U294" t="str">
            <v>KNOXL-FUS</v>
          </cell>
          <cell r="V294" t="str">
            <v>LB7200</v>
          </cell>
          <cell r="W294" t="str">
            <v xml:space="preserve">Business Decision                   </v>
          </cell>
          <cell r="X294" t="str">
            <v>B</v>
          </cell>
          <cell r="Y294">
            <v>198.45</v>
          </cell>
          <cell r="Z294" t="str">
            <v xml:space="preserve">CUSTOMER CHANGED MIND. DELIVERY WAS LOST BY UPS AND ARRIVED TOO LATE. WILL NOT CHARGE CUSTOMER RESTOCK FEE. </v>
          </cell>
          <cell r="AC294" t="str">
            <v>HASSENL-FUS</v>
          </cell>
          <cell r="AD294" t="str">
            <v>SOTOJ-FUS</v>
          </cell>
          <cell r="AG294" t="str">
            <v>ISLAND SHOWROOM INC</v>
          </cell>
          <cell r="AH294">
            <v>810215</v>
          </cell>
          <cell r="AI294" t="str">
            <v>LUX</v>
          </cell>
          <cell r="AJ294">
            <v>5081891</v>
          </cell>
        </row>
        <row r="295">
          <cell r="A295">
            <v>359188</v>
          </cell>
          <cell r="B295">
            <v>42377.917592592596</v>
          </cell>
          <cell r="G295">
            <v>118</v>
          </cell>
          <cell r="H295">
            <v>118</v>
          </cell>
          <cell r="I295">
            <v>0</v>
          </cell>
          <cell r="J295">
            <v>0</v>
          </cell>
          <cell r="K295" t="str">
            <v>USD</v>
          </cell>
          <cell r="L295" t="str">
            <v>LOWES</v>
          </cell>
          <cell r="M295" t="str">
            <v>24000-023746</v>
          </cell>
          <cell r="N295">
            <v>42378.034953703704</v>
          </cell>
          <cell r="O295" t="str">
            <v>SP</v>
          </cell>
          <cell r="P295" t="str">
            <v>KEY</v>
          </cell>
          <cell r="Q295">
            <v>5082751</v>
          </cell>
          <cell r="R295" t="str">
            <v>USA</v>
          </cell>
          <cell r="S295">
            <v>42370</v>
          </cell>
          <cell r="T295">
            <v>42436</v>
          </cell>
          <cell r="U295" t="str">
            <v>THOMPSONG-FUS</v>
          </cell>
          <cell r="V295" t="str">
            <v>FPO3322-1</v>
          </cell>
          <cell r="W295" t="str">
            <v xml:space="preserve">Damaged                             </v>
          </cell>
          <cell r="X295" t="str">
            <v>D</v>
          </cell>
          <cell r="Y295">
            <v>118</v>
          </cell>
          <cell r="Z295" t="str">
            <v>FD-CRACKED ON DECK NEAR FAUCET HOLES</v>
          </cell>
          <cell r="AG295" t="str">
            <v>Lowes</v>
          </cell>
          <cell r="AH295">
            <v>810285</v>
          </cell>
          <cell r="AJ295">
            <v>5082751</v>
          </cell>
        </row>
        <row r="296">
          <cell r="A296">
            <v>359189</v>
          </cell>
          <cell r="B296">
            <v>42377.917592592596</v>
          </cell>
          <cell r="C296">
            <v>42308.625196759262</v>
          </cell>
          <cell r="D296">
            <v>9023779</v>
          </cell>
          <cell r="E296">
            <v>60046329</v>
          </cell>
          <cell r="G296">
            <v>227.5</v>
          </cell>
          <cell r="H296">
            <v>227.5</v>
          </cell>
          <cell r="I296">
            <v>0</v>
          </cell>
          <cell r="J296">
            <v>0</v>
          </cell>
          <cell r="K296" t="str">
            <v>USD</v>
          </cell>
          <cell r="L296" t="str">
            <v>LOWES</v>
          </cell>
          <cell r="M296" t="str">
            <v>24000-023746</v>
          </cell>
          <cell r="N296">
            <v>42378.034953703704</v>
          </cell>
          <cell r="O296" t="str">
            <v>SOS</v>
          </cell>
          <cell r="P296" t="str">
            <v>KEY</v>
          </cell>
          <cell r="Q296">
            <v>5083211</v>
          </cell>
          <cell r="R296" t="str">
            <v>USA</v>
          </cell>
          <cell r="S296">
            <v>42370</v>
          </cell>
          <cell r="T296">
            <v>42436</v>
          </cell>
          <cell r="U296" t="str">
            <v>THOMPSONG-FUS</v>
          </cell>
          <cell r="V296" t="str">
            <v>EDCH33229-1</v>
          </cell>
          <cell r="W296" t="str">
            <v xml:space="preserve">Damaged                             </v>
          </cell>
          <cell r="X296" t="str">
            <v>D</v>
          </cell>
          <cell r="Y296">
            <v>227.5</v>
          </cell>
          <cell r="Z296" t="str">
            <v>FD-CRACK ON DECK</v>
          </cell>
          <cell r="AC296" t="str">
            <v>WALTERI-FUS</v>
          </cell>
          <cell r="AD296" t="str">
            <v>MELTONM-FUS</v>
          </cell>
          <cell r="AG296" t="str">
            <v>Lowes</v>
          </cell>
          <cell r="AH296">
            <v>810283</v>
          </cell>
          <cell r="AI296" t="str">
            <v>RTL</v>
          </cell>
          <cell r="AJ296">
            <v>5083211</v>
          </cell>
        </row>
        <row r="297">
          <cell r="A297">
            <v>359190</v>
          </cell>
          <cell r="B297">
            <v>42377.917604166665</v>
          </cell>
          <cell r="G297">
            <v>212</v>
          </cell>
          <cell r="H297">
            <v>212</v>
          </cell>
          <cell r="I297">
            <v>0</v>
          </cell>
          <cell r="J297">
            <v>0</v>
          </cell>
          <cell r="K297" t="str">
            <v>USD</v>
          </cell>
          <cell r="L297" t="str">
            <v>LOWES</v>
          </cell>
          <cell r="M297" t="str">
            <v>24000-023746</v>
          </cell>
          <cell r="N297">
            <v>42378.034953703704</v>
          </cell>
          <cell r="O297" t="str">
            <v>SP</v>
          </cell>
          <cell r="P297" t="str">
            <v>KEY</v>
          </cell>
          <cell r="Q297">
            <v>5082194</v>
          </cell>
          <cell r="R297" t="str">
            <v>USA</v>
          </cell>
          <cell r="S297">
            <v>42370</v>
          </cell>
          <cell r="T297">
            <v>42436</v>
          </cell>
          <cell r="U297" t="str">
            <v>MELTONM-FUS</v>
          </cell>
          <cell r="V297" t="str">
            <v>FPC3322-1</v>
          </cell>
          <cell r="W297" t="str">
            <v xml:space="preserve">Damaged                             </v>
          </cell>
          <cell r="X297" t="str">
            <v>D</v>
          </cell>
          <cell r="Y297">
            <v>212</v>
          </cell>
          <cell r="AG297" t="str">
            <v>Lowes</v>
          </cell>
          <cell r="AH297">
            <v>810246</v>
          </cell>
          <cell r="AJ297">
            <v>5082194</v>
          </cell>
        </row>
        <row r="298">
          <cell r="A298">
            <v>359191</v>
          </cell>
          <cell r="B298">
            <v>42378.91673611111</v>
          </cell>
          <cell r="G298">
            <v>20443.45</v>
          </cell>
          <cell r="H298">
            <v>20443.45</v>
          </cell>
          <cell r="I298">
            <v>0</v>
          </cell>
          <cell r="J298">
            <v>0</v>
          </cell>
          <cell r="K298" t="str">
            <v>USD</v>
          </cell>
          <cell r="L298" t="str">
            <v>HOMEDEPOT</v>
          </cell>
          <cell r="M298" t="str">
            <v>24000-202645</v>
          </cell>
          <cell r="N298">
            <v>42379.034780092596</v>
          </cell>
          <cell r="O298" t="str">
            <v>SP</v>
          </cell>
          <cell r="P298" t="str">
            <v>KEY</v>
          </cell>
          <cell r="Q298">
            <v>5094300</v>
          </cell>
          <cell r="R298" t="str">
            <v>USA</v>
          </cell>
          <cell r="S298">
            <v>42370</v>
          </cell>
          <cell r="T298">
            <v>42436</v>
          </cell>
          <cell r="U298" t="str">
            <v>DUDAKK-FUS</v>
          </cell>
          <cell r="V298" t="str">
            <v>OTSK951-18BX</v>
          </cell>
          <cell r="W298" t="str">
            <v xml:space="preserve">Business Decision                   </v>
          </cell>
          <cell r="X298" t="str">
            <v>B</v>
          </cell>
          <cell r="Y298">
            <v>1257</v>
          </cell>
          <cell r="Z298" t="str">
            <v xml:space="preserve">Credit to close out all open RMA's from product returned to ruston by Home Depot.  See attached email for more information. List of RMA's a product also attached to spreadsheet. </v>
          </cell>
          <cell r="AG298" t="str">
            <v>Home Depot</v>
          </cell>
          <cell r="AH298">
            <v>810271</v>
          </cell>
          <cell r="AJ298">
            <v>5094300</v>
          </cell>
        </row>
        <row r="299">
          <cell r="A299">
            <v>359191</v>
          </cell>
          <cell r="B299">
            <v>42378.91673611111</v>
          </cell>
          <cell r="G299">
            <v>20443.45</v>
          </cell>
          <cell r="H299">
            <v>20443.45</v>
          </cell>
          <cell r="I299">
            <v>0</v>
          </cell>
          <cell r="J299">
            <v>0</v>
          </cell>
          <cell r="K299" t="str">
            <v>USD</v>
          </cell>
          <cell r="L299" t="str">
            <v>HOMEDEPOT</v>
          </cell>
          <cell r="M299" t="str">
            <v>24000-202645</v>
          </cell>
          <cell r="N299">
            <v>42379.034780092596</v>
          </cell>
          <cell r="O299" t="str">
            <v>SP</v>
          </cell>
          <cell r="P299" t="str">
            <v>KEY</v>
          </cell>
          <cell r="Q299">
            <v>5094300</v>
          </cell>
          <cell r="R299" t="str">
            <v>USA</v>
          </cell>
          <cell r="S299">
            <v>42370</v>
          </cell>
          <cell r="T299">
            <v>42436</v>
          </cell>
          <cell r="U299" t="str">
            <v>DUDAKK-FUS</v>
          </cell>
          <cell r="V299" t="str">
            <v>SC3322-1</v>
          </cell>
          <cell r="W299" t="str">
            <v xml:space="preserve">Business Decision                   </v>
          </cell>
          <cell r="X299" t="str">
            <v>B</v>
          </cell>
          <cell r="Y299">
            <v>2286.9</v>
          </cell>
          <cell r="Z299" t="str">
            <v xml:space="preserve">Credit to close out all open RMA's from product returned to ruston by Home Depot.  See attached email for more information. List of RMA's a product also attached to spreadsheet. </v>
          </cell>
          <cell r="AG299" t="str">
            <v>Home Depot</v>
          </cell>
          <cell r="AH299">
            <v>810271</v>
          </cell>
          <cell r="AJ299">
            <v>5094300</v>
          </cell>
        </row>
        <row r="300">
          <cell r="A300">
            <v>359191</v>
          </cell>
          <cell r="B300">
            <v>42378.91673611111</v>
          </cell>
          <cell r="G300">
            <v>20443.45</v>
          </cell>
          <cell r="H300">
            <v>20443.45</v>
          </cell>
          <cell r="I300">
            <v>0</v>
          </cell>
          <cell r="J300">
            <v>0</v>
          </cell>
          <cell r="K300" t="str">
            <v>USD</v>
          </cell>
          <cell r="L300" t="str">
            <v>HOMEDEPOT</v>
          </cell>
          <cell r="M300" t="str">
            <v>24000-202645</v>
          </cell>
          <cell r="N300">
            <v>42379.034780092596</v>
          </cell>
          <cell r="O300" t="str">
            <v>SP</v>
          </cell>
          <cell r="P300" t="str">
            <v>KEY</v>
          </cell>
          <cell r="Q300">
            <v>5094300</v>
          </cell>
          <cell r="R300" t="str">
            <v>USA</v>
          </cell>
          <cell r="S300">
            <v>42370</v>
          </cell>
          <cell r="T300">
            <v>42436</v>
          </cell>
          <cell r="U300" t="str">
            <v>DUDAKK-FUS</v>
          </cell>
          <cell r="V300" t="str">
            <v>SGR2522-1</v>
          </cell>
          <cell r="W300" t="str">
            <v xml:space="preserve">Business Decision                   </v>
          </cell>
          <cell r="X300" t="str">
            <v>B</v>
          </cell>
          <cell r="Y300">
            <v>256.5</v>
          </cell>
          <cell r="Z300" t="str">
            <v xml:space="preserve">Credit to close out all open RMA's from product returned to ruston by Home Depot.  See attached email for more information. List of RMA's a product also attached to spreadsheet. </v>
          </cell>
          <cell r="AG300" t="str">
            <v>Home Depot</v>
          </cell>
          <cell r="AH300">
            <v>810271</v>
          </cell>
          <cell r="AJ300">
            <v>5094300</v>
          </cell>
        </row>
        <row r="301">
          <cell r="A301">
            <v>359191</v>
          </cell>
          <cell r="B301">
            <v>42378.91673611111</v>
          </cell>
          <cell r="G301">
            <v>20443.45</v>
          </cell>
          <cell r="H301">
            <v>20443.45</v>
          </cell>
          <cell r="I301">
            <v>0</v>
          </cell>
          <cell r="J301">
            <v>0</v>
          </cell>
          <cell r="K301" t="str">
            <v>USD</v>
          </cell>
          <cell r="L301" t="str">
            <v>HOMEDEPOT</v>
          </cell>
          <cell r="M301" t="str">
            <v>24000-202645</v>
          </cell>
          <cell r="N301">
            <v>42379.034780092596</v>
          </cell>
          <cell r="O301" t="str">
            <v>SP</v>
          </cell>
          <cell r="P301" t="str">
            <v>KEY</v>
          </cell>
          <cell r="Q301">
            <v>5094300</v>
          </cell>
          <cell r="R301" t="str">
            <v>USA</v>
          </cell>
          <cell r="S301">
            <v>42370</v>
          </cell>
          <cell r="T301">
            <v>42436</v>
          </cell>
          <cell r="U301" t="str">
            <v>DUDAKK-FUS</v>
          </cell>
          <cell r="V301" t="str">
            <v>SGR3322-1</v>
          </cell>
          <cell r="W301" t="str">
            <v xml:space="preserve">Business Decision                   </v>
          </cell>
          <cell r="X301" t="str">
            <v>B</v>
          </cell>
          <cell r="Y301">
            <v>1980</v>
          </cell>
          <cell r="Z301" t="str">
            <v xml:space="preserve">Credit to close out all open RMA's from product returned to ruston by Home Depot.  See attached email for more information. List of RMA's a product also attached to spreadsheet. </v>
          </cell>
          <cell r="AG301" t="str">
            <v>Home Depot</v>
          </cell>
          <cell r="AH301">
            <v>810271</v>
          </cell>
          <cell r="AJ301">
            <v>5094300</v>
          </cell>
        </row>
        <row r="302">
          <cell r="A302">
            <v>359191</v>
          </cell>
          <cell r="B302">
            <v>42378.91673611111</v>
          </cell>
          <cell r="G302">
            <v>20443.45</v>
          </cell>
          <cell r="H302">
            <v>20443.45</v>
          </cell>
          <cell r="I302">
            <v>0</v>
          </cell>
          <cell r="J302">
            <v>0</v>
          </cell>
          <cell r="K302" t="str">
            <v>USD</v>
          </cell>
          <cell r="L302" t="str">
            <v>HOMEDEPOT</v>
          </cell>
          <cell r="M302" t="str">
            <v>24000-202645</v>
          </cell>
          <cell r="N302">
            <v>42379.034780092596</v>
          </cell>
          <cell r="O302" t="str">
            <v>SP</v>
          </cell>
          <cell r="P302" t="str">
            <v>KEY</v>
          </cell>
          <cell r="Q302">
            <v>5094300</v>
          </cell>
          <cell r="R302" t="str">
            <v>USA</v>
          </cell>
          <cell r="S302">
            <v>42370</v>
          </cell>
          <cell r="T302">
            <v>42436</v>
          </cell>
          <cell r="U302" t="str">
            <v>DUDAKK-FUS</v>
          </cell>
          <cell r="V302" t="str">
            <v>SL103BX</v>
          </cell>
          <cell r="W302" t="str">
            <v xml:space="preserve">Business Decision                   </v>
          </cell>
          <cell r="X302" t="str">
            <v>B</v>
          </cell>
          <cell r="Y302">
            <v>1190</v>
          </cell>
          <cell r="Z302" t="str">
            <v xml:space="preserve">Credit to close out all open RMA's from product returned to ruston by Home Depot.  See attached email for more information. List of RMA's a product also attached to spreadsheet. </v>
          </cell>
          <cell r="AG302" t="str">
            <v>Home Depot</v>
          </cell>
          <cell r="AH302">
            <v>810271</v>
          </cell>
          <cell r="AJ302">
            <v>5094300</v>
          </cell>
        </row>
        <row r="303">
          <cell r="A303">
            <v>359191</v>
          </cell>
          <cell r="B303">
            <v>42378.91673611111</v>
          </cell>
          <cell r="G303">
            <v>20443.45</v>
          </cell>
          <cell r="H303">
            <v>20443.45</v>
          </cell>
          <cell r="I303">
            <v>0</v>
          </cell>
          <cell r="J303">
            <v>0</v>
          </cell>
          <cell r="K303" t="str">
            <v>USD</v>
          </cell>
          <cell r="L303" t="str">
            <v>HOMEDEPOT</v>
          </cell>
          <cell r="M303" t="str">
            <v>24000-202645</v>
          </cell>
          <cell r="N303">
            <v>42379.034780092596</v>
          </cell>
          <cell r="O303" t="str">
            <v>SP</v>
          </cell>
          <cell r="P303" t="str">
            <v>KEY</v>
          </cell>
          <cell r="Q303">
            <v>5094300</v>
          </cell>
          <cell r="R303" t="str">
            <v>USA</v>
          </cell>
          <cell r="S303">
            <v>42370</v>
          </cell>
          <cell r="T303">
            <v>42436</v>
          </cell>
          <cell r="U303" t="str">
            <v>DUDAKK-FUS</v>
          </cell>
          <cell r="V303" t="str">
            <v>SP3322-1</v>
          </cell>
          <cell r="W303" t="str">
            <v xml:space="preserve">Business Decision                   </v>
          </cell>
          <cell r="X303" t="str">
            <v>B</v>
          </cell>
          <cell r="Y303">
            <v>326.7</v>
          </cell>
          <cell r="Z303" t="str">
            <v xml:space="preserve">Credit to close out all open RMA's from product returned to ruston by Home Depot.  See attached email for more information. List of RMA's a product also attached to spreadsheet. </v>
          </cell>
          <cell r="AG303" t="str">
            <v>Home Depot</v>
          </cell>
          <cell r="AH303">
            <v>810271</v>
          </cell>
          <cell r="AJ303">
            <v>5094300</v>
          </cell>
        </row>
        <row r="304">
          <cell r="A304">
            <v>359191</v>
          </cell>
          <cell r="B304">
            <v>42378.91673611111</v>
          </cell>
          <cell r="G304">
            <v>20443.45</v>
          </cell>
          <cell r="H304">
            <v>20443.45</v>
          </cell>
          <cell r="I304">
            <v>0</v>
          </cell>
          <cell r="J304">
            <v>0</v>
          </cell>
          <cell r="K304" t="str">
            <v>USD</v>
          </cell>
          <cell r="L304" t="str">
            <v>HOMEDEPOT</v>
          </cell>
          <cell r="M304" t="str">
            <v>24000-202645</v>
          </cell>
          <cell r="N304">
            <v>42379.034780092596</v>
          </cell>
          <cell r="O304" t="str">
            <v>SP</v>
          </cell>
          <cell r="P304" t="str">
            <v>KEY</v>
          </cell>
          <cell r="Q304">
            <v>5094300</v>
          </cell>
          <cell r="R304" t="str">
            <v>USA</v>
          </cell>
          <cell r="S304">
            <v>42370</v>
          </cell>
          <cell r="T304">
            <v>42436</v>
          </cell>
          <cell r="U304" t="str">
            <v>DUDAKK-FUS</v>
          </cell>
          <cell r="V304" t="str">
            <v>SSK104NB</v>
          </cell>
          <cell r="W304" t="str">
            <v xml:space="preserve">Business Decision                   </v>
          </cell>
          <cell r="X304" t="str">
            <v>B</v>
          </cell>
          <cell r="Y304">
            <v>176</v>
          </cell>
          <cell r="Z304" t="str">
            <v xml:space="preserve">Credit to close out all open RMA's from product returned to ruston by Home Depot.  See attached email for more information. List of RMA's a product also attached to spreadsheet. </v>
          </cell>
          <cell r="AG304" t="str">
            <v>Home Depot</v>
          </cell>
          <cell r="AH304">
            <v>810271</v>
          </cell>
          <cell r="AJ304">
            <v>5094300</v>
          </cell>
        </row>
        <row r="305">
          <cell r="A305">
            <v>359191</v>
          </cell>
          <cell r="B305">
            <v>42378.91673611111</v>
          </cell>
          <cell r="G305">
            <v>20443.45</v>
          </cell>
          <cell r="H305">
            <v>20443.45</v>
          </cell>
          <cell r="I305">
            <v>0</v>
          </cell>
          <cell r="J305">
            <v>0</v>
          </cell>
          <cell r="K305" t="str">
            <v>USD</v>
          </cell>
          <cell r="L305" t="str">
            <v>HOMEDEPOT</v>
          </cell>
          <cell r="M305" t="str">
            <v>24000-202645</v>
          </cell>
          <cell r="N305">
            <v>42379.034780092596</v>
          </cell>
          <cell r="O305" t="str">
            <v>SP</v>
          </cell>
          <cell r="P305" t="str">
            <v>KEY</v>
          </cell>
          <cell r="Q305">
            <v>5094300</v>
          </cell>
          <cell r="R305" t="str">
            <v>USA</v>
          </cell>
          <cell r="S305">
            <v>42370</v>
          </cell>
          <cell r="T305">
            <v>42436</v>
          </cell>
          <cell r="U305" t="str">
            <v>DUDAKK-FUS</v>
          </cell>
          <cell r="V305" t="str">
            <v>SSK851NB</v>
          </cell>
          <cell r="W305" t="str">
            <v xml:space="preserve">Business Decision                   </v>
          </cell>
          <cell r="X305" t="str">
            <v>B</v>
          </cell>
          <cell r="Y305">
            <v>594</v>
          </cell>
          <cell r="Z305" t="str">
            <v xml:space="preserve">Credit to close out all open RMA's from product returned to ruston by Home Depot.  See attached email for more information. List of RMA's a product also attached to spreadsheet. </v>
          </cell>
          <cell r="AG305" t="str">
            <v>Home Depot</v>
          </cell>
          <cell r="AH305">
            <v>810271</v>
          </cell>
          <cell r="AJ305">
            <v>5094300</v>
          </cell>
        </row>
        <row r="306">
          <cell r="A306">
            <v>359191</v>
          </cell>
          <cell r="B306">
            <v>42378.91673611111</v>
          </cell>
          <cell r="G306">
            <v>20443.45</v>
          </cell>
          <cell r="H306">
            <v>20443.45</v>
          </cell>
          <cell r="I306">
            <v>0</v>
          </cell>
          <cell r="J306">
            <v>0</v>
          </cell>
          <cell r="K306" t="str">
            <v>USD</v>
          </cell>
          <cell r="L306" t="str">
            <v>HOMEDEPOT</v>
          </cell>
          <cell r="M306" t="str">
            <v>24000-202645</v>
          </cell>
          <cell r="N306">
            <v>42379.034780092596</v>
          </cell>
          <cell r="O306" t="str">
            <v>SP</v>
          </cell>
          <cell r="P306" t="str">
            <v>KEY</v>
          </cell>
          <cell r="Q306">
            <v>5094300</v>
          </cell>
          <cell r="R306" t="str">
            <v>USA</v>
          </cell>
          <cell r="S306">
            <v>42370</v>
          </cell>
          <cell r="T306">
            <v>42436</v>
          </cell>
          <cell r="U306" t="str">
            <v>DUDAKK-FUS</v>
          </cell>
          <cell r="V306" t="str">
            <v>SSK854NB</v>
          </cell>
          <cell r="W306" t="str">
            <v xml:space="preserve">Business Decision                   </v>
          </cell>
          <cell r="X306" t="str">
            <v>B</v>
          </cell>
          <cell r="Y306">
            <v>60</v>
          </cell>
          <cell r="Z306" t="str">
            <v xml:space="preserve">Credit to close out all open RMA's from product returned to ruston by Home Depot.  See attached email for more information. List of RMA's a product also attached to spreadsheet. </v>
          </cell>
          <cell r="AG306" t="str">
            <v>Home Depot</v>
          </cell>
          <cell r="AH306">
            <v>810271</v>
          </cell>
          <cell r="AJ306">
            <v>5094300</v>
          </cell>
        </row>
        <row r="307">
          <cell r="A307">
            <v>359191</v>
          </cell>
          <cell r="B307">
            <v>42378.91673611111</v>
          </cell>
          <cell r="G307">
            <v>20443.45</v>
          </cell>
          <cell r="H307">
            <v>20443.45</v>
          </cell>
          <cell r="I307">
            <v>0</v>
          </cell>
          <cell r="J307">
            <v>0</v>
          </cell>
          <cell r="K307" t="str">
            <v>USD</v>
          </cell>
          <cell r="L307" t="str">
            <v>HOMEDEPOT</v>
          </cell>
          <cell r="M307" t="str">
            <v>24000-202645</v>
          </cell>
          <cell r="N307">
            <v>42379.034780092596</v>
          </cell>
          <cell r="O307" t="str">
            <v>SP</v>
          </cell>
          <cell r="P307" t="str">
            <v>KEY</v>
          </cell>
          <cell r="Q307">
            <v>5094300</v>
          </cell>
          <cell r="R307" t="str">
            <v>USA</v>
          </cell>
          <cell r="S307">
            <v>42370</v>
          </cell>
          <cell r="T307">
            <v>42436</v>
          </cell>
          <cell r="U307" t="str">
            <v>DUDAKK-FUS</v>
          </cell>
          <cell r="V307" t="str">
            <v>UDSK900-18</v>
          </cell>
          <cell r="W307" t="str">
            <v xml:space="preserve">Business Decision                   </v>
          </cell>
          <cell r="X307" t="str">
            <v>B</v>
          </cell>
          <cell r="Y307">
            <v>226.5</v>
          </cell>
          <cell r="Z307" t="str">
            <v xml:space="preserve">Credit to close out all open RMA's from product returned to ruston by Home Depot.  See attached email for more information. List of RMA's a product also attached to spreadsheet. </v>
          </cell>
          <cell r="AG307" t="str">
            <v>Home Depot</v>
          </cell>
          <cell r="AH307">
            <v>810271</v>
          </cell>
          <cell r="AJ307">
            <v>5094300</v>
          </cell>
        </row>
        <row r="308">
          <cell r="A308">
            <v>359191</v>
          </cell>
          <cell r="B308">
            <v>42378.91673611111</v>
          </cell>
          <cell r="G308">
            <v>20443.45</v>
          </cell>
          <cell r="H308">
            <v>20443.45</v>
          </cell>
          <cell r="I308">
            <v>0</v>
          </cell>
          <cell r="J308">
            <v>0</v>
          </cell>
          <cell r="K308" t="str">
            <v>USD</v>
          </cell>
          <cell r="L308" t="str">
            <v>HOMEDEPOT</v>
          </cell>
          <cell r="M308" t="str">
            <v>24000-202645</v>
          </cell>
          <cell r="N308">
            <v>42379.034780092596</v>
          </cell>
          <cell r="O308" t="str">
            <v>SP</v>
          </cell>
          <cell r="P308" t="str">
            <v>KEY</v>
          </cell>
          <cell r="Q308">
            <v>5094300</v>
          </cell>
          <cell r="R308" t="str">
            <v>USA</v>
          </cell>
          <cell r="S308">
            <v>42370</v>
          </cell>
          <cell r="T308">
            <v>42436</v>
          </cell>
          <cell r="U308" t="str">
            <v>DUDAKK-FUS</v>
          </cell>
          <cell r="V308" t="str">
            <v>UDTS24/10</v>
          </cell>
          <cell r="W308" t="str">
            <v xml:space="preserve">Business Decision                   </v>
          </cell>
          <cell r="X308" t="str">
            <v>B</v>
          </cell>
          <cell r="Y308">
            <v>424</v>
          </cell>
          <cell r="Z308" t="str">
            <v xml:space="preserve">Credit to close out all open RMA's from product returned to ruston by Home Depot.  See attached email for more information. List of RMA's a product also attached to spreadsheet. </v>
          </cell>
          <cell r="AG308" t="str">
            <v>Home Depot</v>
          </cell>
          <cell r="AH308">
            <v>810271</v>
          </cell>
          <cell r="AJ308">
            <v>5094300</v>
          </cell>
        </row>
        <row r="309">
          <cell r="A309">
            <v>359191</v>
          </cell>
          <cell r="B309">
            <v>42378.91673611111</v>
          </cell>
          <cell r="G309">
            <v>20443.45</v>
          </cell>
          <cell r="H309">
            <v>20443.45</v>
          </cell>
          <cell r="I309">
            <v>0</v>
          </cell>
          <cell r="J309">
            <v>0</v>
          </cell>
          <cell r="K309" t="str">
            <v>USD</v>
          </cell>
          <cell r="L309" t="str">
            <v>HOMEDEPOT</v>
          </cell>
          <cell r="M309" t="str">
            <v>24000-202645</v>
          </cell>
          <cell r="N309">
            <v>42379.034780092596</v>
          </cell>
          <cell r="O309" t="str">
            <v>SP</v>
          </cell>
          <cell r="P309" t="str">
            <v>KEY</v>
          </cell>
          <cell r="Q309">
            <v>5094300</v>
          </cell>
          <cell r="R309" t="str">
            <v>USA</v>
          </cell>
          <cell r="S309">
            <v>42370</v>
          </cell>
          <cell r="T309">
            <v>42436</v>
          </cell>
          <cell r="U309" t="str">
            <v>DUDAKK-FUS</v>
          </cell>
          <cell r="V309" t="str">
            <v>UDTS32/10</v>
          </cell>
          <cell r="W309" t="str">
            <v xml:space="preserve">Business Decision                   </v>
          </cell>
          <cell r="X309" t="str">
            <v>B</v>
          </cell>
          <cell r="Y309">
            <v>249.5</v>
          </cell>
          <cell r="Z309" t="str">
            <v xml:space="preserve">Credit to close out all open RMA's from product returned to ruston by Home Depot.  See attached email for more information. List of RMA's a product also attached to spreadsheet. </v>
          </cell>
          <cell r="AG309" t="str">
            <v>Home Depot</v>
          </cell>
          <cell r="AH309">
            <v>810271</v>
          </cell>
          <cell r="AJ309">
            <v>5094300</v>
          </cell>
        </row>
        <row r="310">
          <cell r="A310">
            <v>359191</v>
          </cell>
          <cell r="B310">
            <v>42378.91673611111</v>
          </cell>
          <cell r="G310">
            <v>20443.45</v>
          </cell>
          <cell r="H310">
            <v>20443.45</v>
          </cell>
          <cell r="I310">
            <v>0</v>
          </cell>
          <cell r="J310">
            <v>0</v>
          </cell>
          <cell r="K310" t="str">
            <v>USD</v>
          </cell>
          <cell r="L310" t="str">
            <v>HOMEDEPOT</v>
          </cell>
          <cell r="M310" t="str">
            <v>24000-202645</v>
          </cell>
          <cell r="N310">
            <v>42379.034780092596</v>
          </cell>
          <cell r="O310" t="str">
            <v>SP</v>
          </cell>
          <cell r="P310" t="str">
            <v>KEY</v>
          </cell>
          <cell r="Q310">
            <v>5094300</v>
          </cell>
          <cell r="R310" t="str">
            <v>USA</v>
          </cell>
          <cell r="S310">
            <v>42370</v>
          </cell>
          <cell r="T310">
            <v>42436</v>
          </cell>
          <cell r="U310" t="str">
            <v>DUDAKK-FUS</v>
          </cell>
          <cell r="V310" t="str">
            <v>UOSK900-18</v>
          </cell>
          <cell r="W310" t="str">
            <v xml:space="preserve">Business Decision                   </v>
          </cell>
          <cell r="X310" t="str">
            <v>B</v>
          </cell>
          <cell r="Y310">
            <v>745.5</v>
          </cell>
          <cell r="Z310" t="str">
            <v xml:space="preserve">Credit to close out all open RMA's from product returned to ruston by Home Depot.  See attached email for more information. List of RMA's a product also attached to spreadsheet. </v>
          </cell>
          <cell r="AG310" t="str">
            <v>Home Depot</v>
          </cell>
          <cell r="AH310">
            <v>810271</v>
          </cell>
          <cell r="AJ310">
            <v>5094300</v>
          </cell>
        </row>
        <row r="311">
          <cell r="A311">
            <v>359191</v>
          </cell>
          <cell r="B311">
            <v>42378.91673611111</v>
          </cell>
          <cell r="G311">
            <v>20443.45</v>
          </cell>
          <cell r="H311">
            <v>20443.45</v>
          </cell>
          <cell r="I311">
            <v>0</v>
          </cell>
          <cell r="J311">
            <v>0</v>
          </cell>
          <cell r="K311" t="str">
            <v>USD</v>
          </cell>
          <cell r="L311" t="str">
            <v>HOMEDEPOT</v>
          </cell>
          <cell r="M311" t="str">
            <v>24000-202645</v>
          </cell>
          <cell r="N311">
            <v>42379.034780092596</v>
          </cell>
          <cell r="O311" t="str">
            <v>SP</v>
          </cell>
          <cell r="P311" t="str">
            <v>KEY</v>
          </cell>
          <cell r="Q311">
            <v>5094300</v>
          </cell>
          <cell r="R311" t="str">
            <v>USA</v>
          </cell>
          <cell r="S311">
            <v>42370</v>
          </cell>
          <cell r="T311">
            <v>42436</v>
          </cell>
          <cell r="U311" t="str">
            <v>DUDAKK-FUS</v>
          </cell>
          <cell r="V311" t="str">
            <v>USDSK900-18</v>
          </cell>
          <cell r="W311" t="str">
            <v xml:space="preserve">Business Decision                   </v>
          </cell>
          <cell r="X311" t="str">
            <v>B</v>
          </cell>
          <cell r="Y311">
            <v>105</v>
          </cell>
          <cell r="Z311" t="str">
            <v xml:space="preserve">Credit to close out all open RMA's from product returned to ruston by Home Depot.  See attached email for more information. List of RMA's a product also attached to spreadsheet. </v>
          </cell>
          <cell r="AG311" t="str">
            <v>Home Depot</v>
          </cell>
          <cell r="AH311">
            <v>810271</v>
          </cell>
          <cell r="AJ311">
            <v>5094300</v>
          </cell>
        </row>
        <row r="312">
          <cell r="A312">
            <v>359191</v>
          </cell>
          <cell r="B312">
            <v>42378.91673611111</v>
          </cell>
          <cell r="G312">
            <v>20443.45</v>
          </cell>
          <cell r="H312">
            <v>20443.45</v>
          </cell>
          <cell r="I312">
            <v>0</v>
          </cell>
          <cell r="J312">
            <v>0</v>
          </cell>
          <cell r="K312" t="str">
            <v>USD</v>
          </cell>
          <cell r="L312" t="str">
            <v>HOMEDEPOT</v>
          </cell>
          <cell r="M312" t="str">
            <v>24000-202645</v>
          </cell>
          <cell r="N312">
            <v>42379.034780092596</v>
          </cell>
          <cell r="O312" t="str">
            <v>SP</v>
          </cell>
          <cell r="P312" t="str">
            <v>KEY</v>
          </cell>
          <cell r="Q312">
            <v>5094300</v>
          </cell>
          <cell r="R312" t="str">
            <v>USA</v>
          </cell>
          <cell r="S312">
            <v>42370</v>
          </cell>
          <cell r="T312">
            <v>42436</v>
          </cell>
          <cell r="U312" t="str">
            <v>DUDAKK-FUS</v>
          </cell>
          <cell r="V312" t="str">
            <v>A1933/9</v>
          </cell>
          <cell r="W312" t="str">
            <v xml:space="preserve">Business Decision                   </v>
          </cell>
          <cell r="X312" t="str">
            <v>B</v>
          </cell>
          <cell r="Y312">
            <v>293.5</v>
          </cell>
          <cell r="Z312" t="str">
            <v xml:space="preserve">Credit to close out all open RMA's from product returned to ruston by Home Depot.  See attached email for more information. List of RMA's a product also attached to spreadsheet. </v>
          </cell>
          <cell r="AG312" t="str">
            <v>Home Depot</v>
          </cell>
          <cell r="AH312">
            <v>810271</v>
          </cell>
          <cell r="AJ312">
            <v>5094300</v>
          </cell>
        </row>
        <row r="313">
          <cell r="A313">
            <v>359191</v>
          </cell>
          <cell r="B313">
            <v>42378.91673611111</v>
          </cell>
          <cell r="G313">
            <v>20443.45</v>
          </cell>
          <cell r="H313">
            <v>20443.45</v>
          </cell>
          <cell r="I313">
            <v>0</v>
          </cell>
          <cell r="J313">
            <v>0</v>
          </cell>
          <cell r="K313" t="str">
            <v>USD</v>
          </cell>
          <cell r="L313" t="str">
            <v>HOMEDEPOT</v>
          </cell>
          <cell r="M313" t="str">
            <v>24000-202645</v>
          </cell>
          <cell r="N313">
            <v>42379.034780092596</v>
          </cell>
          <cell r="O313" t="str">
            <v>SP</v>
          </cell>
          <cell r="P313" t="str">
            <v>KEY</v>
          </cell>
          <cell r="Q313">
            <v>5094300</v>
          </cell>
          <cell r="R313" t="str">
            <v>USA</v>
          </cell>
          <cell r="S313">
            <v>42370</v>
          </cell>
          <cell r="T313">
            <v>42436</v>
          </cell>
          <cell r="U313" t="str">
            <v>DUDAKK-FUS</v>
          </cell>
          <cell r="V313" t="str">
            <v>4010856</v>
          </cell>
          <cell r="W313" t="str">
            <v xml:space="preserve">Business Decision                   </v>
          </cell>
          <cell r="X313" t="str">
            <v>B</v>
          </cell>
          <cell r="Y313">
            <v>10</v>
          </cell>
          <cell r="Z313" t="str">
            <v xml:space="preserve">Credit to close out all open RMA's from product returned to ruston by Home Depot.  See attached email for more information. List of RMA's a product also attached to spreadsheet. </v>
          </cell>
          <cell r="AG313" t="str">
            <v>Home Depot</v>
          </cell>
          <cell r="AH313">
            <v>810271</v>
          </cell>
          <cell r="AJ313">
            <v>5094300</v>
          </cell>
        </row>
        <row r="314">
          <cell r="A314">
            <v>359191</v>
          </cell>
          <cell r="B314">
            <v>42378.91673611111</v>
          </cell>
          <cell r="G314">
            <v>20443.45</v>
          </cell>
          <cell r="H314">
            <v>20443.45</v>
          </cell>
          <cell r="I314">
            <v>0</v>
          </cell>
          <cell r="J314">
            <v>0</v>
          </cell>
          <cell r="K314" t="str">
            <v>USD</v>
          </cell>
          <cell r="L314" t="str">
            <v>HOMEDEPOT</v>
          </cell>
          <cell r="M314" t="str">
            <v>24000-202645</v>
          </cell>
          <cell r="N314">
            <v>42379.034780092596</v>
          </cell>
          <cell r="O314" t="str">
            <v>SP</v>
          </cell>
          <cell r="P314" t="str">
            <v>KEY</v>
          </cell>
          <cell r="Q314">
            <v>5094300</v>
          </cell>
          <cell r="R314" t="str">
            <v>USA</v>
          </cell>
          <cell r="S314">
            <v>42370</v>
          </cell>
          <cell r="T314">
            <v>42436</v>
          </cell>
          <cell r="U314" t="str">
            <v>DUDAKK-FUS</v>
          </cell>
          <cell r="V314" t="str">
            <v>FDS704NKIT</v>
          </cell>
          <cell r="W314" t="str">
            <v xml:space="preserve">Business Decision                   </v>
          </cell>
          <cell r="X314" t="str">
            <v>B</v>
          </cell>
          <cell r="Y314">
            <v>135</v>
          </cell>
          <cell r="Z314" t="str">
            <v xml:space="preserve">Credit to close out all open RMA's from product returned to ruston by Home Depot.  See attached email for more information. List of RMA's a product also attached to spreadsheet. </v>
          </cell>
          <cell r="AG314" t="str">
            <v>Home Depot</v>
          </cell>
          <cell r="AH314">
            <v>810271</v>
          </cell>
          <cell r="AJ314">
            <v>5094300</v>
          </cell>
        </row>
        <row r="315">
          <cell r="A315">
            <v>359191</v>
          </cell>
          <cell r="B315">
            <v>42378.91673611111</v>
          </cell>
          <cell r="G315">
            <v>20443.45</v>
          </cell>
          <cell r="H315">
            <v>20443.45</v>
          </cell>
          <cell r="I315">
            <v>0</v>
          </cell>
          <cell r="J315">
            <v>0</v>
          </cell>
          <cell r="K315" t="str">
            <v>USD</v>
          </cell>
          <cell r="L315" t="str">
            <v>HOMEDEPOT</v>
          </cell>
          <cell r="M315" t="str">
            <v>24000-202645</v>
          </cell>
          <cell r="N315">
            <v>42379.034780092596</v>
          </cell>
          <cell r="O315" t="str">
            <v>SP</v>
          </cell>
          <cell r="P315" t="str">
            <v>KEY</v>
          </cell>
          <cell r="Q315">
            <v>5094300</v>
          </cell>
          <cell r="R315" t="str">
            <v>USA</v>
          </cell>
          <cell r="S315">
            <v>42370</v>
          </cell>
          <cell r="T315">
            <v>42436</v>
          </cell>
          <cell r="U315" t="str">
            <v>DUDAKK-FUS</v>
          </cell>
          <cell r="V315" t="str">
            <v>OTSK954BX</v>
          </cell>
          <cell r="W315" t="str">
            <v xml:space="preserve">Business Decision                   </v>
          </cell>
          <cell r="X315" t="str">
            <v>B</v>
          </cell>
          <cell r="Y315">
            <v>349.8</v>
          </cell>
          <cell r="Z315" t="str">
            <v xml:space="preserve">Credit to close out all open RMA's from product returned to ruston by Home Depot.  See attached email for more information. List of RMA's a product also attached to spreadsheet. </v>
          </cell>
          <cell r="AG315" t="str">
            <v>Home Depot</v>
          </cell>
          <cell r="AH315">
            <v>810271</v>
          </cell>
          <cell r="AJ315">
            <v>5094300</v>
          </cell>
        </row>
        <row r="316">
          <cell r="A316">
            <v>359191</v>
          </cell>
          <cell r="B316">
            <v>42378.91673611111</v>
          </cell>
          <cell r="G316">
            <v>20443.45</v>
          </cell>
          <cell r="H316">
            <v>20443.45</v>
          </cell>
          <cell r="I316">
            <v>0</v>
          </cell>
          <cell r="J316">
            <v>0</v>
          </cell>
          <cell r="K316" t="str">
            <v>USD</v>
          </cell>
          <cell r="L316" t="str">
            <v>HOMEDEPOT</v>
          </cell>
          <cell r="M316" t="str">
            <v>24000-202645</v>
          </cell>
          <cell r="N316">
            <v>42379.034780092596</v>
          </cell>
          <cell r="O316" t="str">
            <v>SP</v>
          </cell>
          <cell r="P316" t="str">
            <v>KEY</v>
          </cell>
          <cell r="Q316">
            <v>5094300</v>
          </cell>
          <cell r="R316" t="str">
            <v>USA</v>
          </cell>
          <cell r="S316">
            <v>42370</v>
          </cell>
          <cell r="T316">
            <v>42436</v>
          </cell>
          <cell r="U316" t="str">
            <v>DUDAKK-FUS</v>
          </cell>
          <cell r="V316" t="str">
            <v>SGR3322-1</v>
          </cell>
          <cell r="W316" t="str">
            <v xml:space="preserve">Business Decision                   </v>
          </cell>
          <cell r="X316" t="str">
            <v>B</v>
          </cell>
          <cell r="Y316">
            <v>181.5</v>
          </cell>
          <cell r="Z316" t="str">
            <v xml:space="preserve">Credit to close out all open RMA's from product returned to ruston by Home Depot.  See attached email for more information. List of RMA's a product also attached to spreadsheet. </v>
          </cell>
          <cell r="AG316" t="str">
            <v>Home Depot</v>
          </cell>
          <cell r="AH316">
            <v>810271</v>
          </cell>
          <cell r="AJ316">
            <v>5094300</v>
          </cell>
        </row>
        <row r="317">
          <cell r="A317">
            <v>359191</v>
          </cell>
          <cell r="B317">
            <v>42378.91673611111</v>
          </cell>
          <cell r="G317">
            <v>20443.45</v>
          </cell>
          <cell r="H317">
            <v>20443.45</v>
          </cell>
          <cell r="I317">
            <v>0</v>
          </cell>
          <cell r="J317">
            <v>0</v>
          </cell>
          <cell r="K317" t="str">
            <v>USD</v>
          </cell>
          <cell r="L317" t="str">
            <v>HOMEDEPOT</v>
          </cell>
          <cell r="M317" t="str">
            <v>24000-202645</v>
          </cell>
          <cell r="N317">
            <v>42379.034780092596</v>
          </cell>
          <cell r="O317" t="str">
            <v>SP</v>
          </cell>
          <cell r="P317" t="str">
            <v>KEY</v>
          </cell>
          <cell r="Q317">
            <v>5094300</v>
          </cell>
          <cell r="R317" t="str">
            <v>USA</v>
          </cell>
          <cell r="S317">
            <v>42370</v>
          </cell>
          <cell r="T317">
            <v>42436</v>
          </cell>
          <cell r="U317" t="str">
            <v>DUDAKK-FUS</v>
          </cell>
          <cell r="V317" t="str">
            <v>OSK954-18BX</v>
          </cell>
          <cell r="W317" t="str">
            <v xml:space="preserve">Business Decision                   </v>
          </cell>
          <cell r="X317" t="str">
            <v>B</v>
          </cell>
          <cell r="Y317">
            <v>242.5</v>
          </cell>
          <cell r="Z317" t="str">
            <v xml:space="preserve">Credit to close out all open RMA's from product returned to ruston by Home Depot.  See attached email for more information. List of RMA's a product also attached to spreadsheet. </v>
          </cell>
          <cell r="AG317" t="str">
            <v>Home Depot</v>
          </cell>
          <cell r="AH317">
            <v>810271</v>
          </cell>
          <cell r="AJ317">
            <v>5094300</v>
          </cell>
        </row>
        <row r="318">
          <cell r="A318">
            <v>359191</v>
          </cell>
          <cell r="B318">
            <v>42378.91673611111</v>
          </cell>
          <cell r="G318">
            <v>20443.45</v>
          </cell>
          <cell r="H318">
            <v>20443.45</v>
          </cell>
          <cell r="I318">
            <v>0</v>
          </cell>
          <cell r="J318">
            <v>0</v>
          </cell>
          <cell r="K318" t="str">
            <v>USD</v>
          </cell>
          <cell r="L318" t="str">
            <v>HOMEDEPOT</v>
          </cell>
          <cell r="M318" t="str">
            <v>24000-202645</v>
          </cell>
          <cell r="N318">
            <v>42379.034780092596</v>
          </cell>
          <cell r="O318" t="str">
            <v>SP</v>
          </cell>
          <cell r="P318" t="str">
            <v>KEY</v>
          </cell>
          <cell r="Q318">
            <v>5094300</v>
          </cell>
          <cell r="R318" t="str">
            <v>USA</v>
          </cell>
          <cell r="S318">
            <v>42370</v>
          </cell>
          <cell r="T318">
            <v>42436</v>
          </cell>
          <cell r="U318" t="str">
            <v>DUDAKK-FUS</v>
          </cell>
          <cell r="V318" t="str">
            <v>BMSK802</v>
          </cell>
          <cell r="W318" t="str">
            <v xml:space="preserve">Business Decision                   </v>
          </cell>
          <cell r="X318" t="str">
            <v>B</v>
          </cell>
          <cell r="Y318">
            <v>640</v>
          </cell>
          <cell r="Z318" t="str">
            <v xml:space="preserve">Credit to close out all open RMA's from product returned to ruston by Home Depot.  See attached email for more information. List of RMA's a product also attached to spreadsheet. </v>
          </cell>
          <cell r="AG318" t="str">
            <v>Home Depot</v>
          </cell>
          <cell r="AH318">
            <v>810271</v>
          </cell>
          <cell r="AJ318">
            <v>5094300</v>
          </cell>
        </row>
        <row r="319">
          <cell r="A319">
            <v>359191</v>
          </cell>
          <cell r="B319">
            <v>42378.91673611111</v>
          </cell>
          <cell r="G319">
            <v>20443.45</v>
          </cell>
          <cell r="H319">
            <v>20443.45</v>
          </cell>
          <cell r="I319">
            <v>0</v>
          </cell>
          <cell r="J319">
            <v>0</v>
          </cell>
          <cell r="K319" t="str">
            <v>USD</v>
          </cell>
          <cell r="L319" t="str">
            <v>HOMEDEPOT</v>
          </cell>
          <cell r="M319" t="str">
            <v>24000-202645</v>
          </cell>
          <cell r="N319">
            <v>42379.034780092596</v>
          </cell>
          <cell r="O319" t="str">
            <v>SP</v>
          </cell>
          <cell r="P319" t="str">
            <v>KEY</v>
          </cell>
          <cell r="Q319">
            <v>5094300</v>
          </cell>
          <cell r="R319" t="str">
            <v>USA</v>
          </cell>
          <cell r="S319">
            <v>42370</v>
          </cell>
          <cell r="T319">
            <v>42436</v>
          </cell>
          <cell r="U319" t="str">
            <v>DUDAKK-FUS</v>
          </cell>
          <cell r="V319" t="str">
            <v>EDCH33229-1</v>
          </cell>
          <cell r="W319" t="str">
            <v xml:space="preserve">Business Decision                   </v>
          </cell>
          <cell r="X319" t="str">
            <v>B</v>
          </cell>
          <cell r="Y319">
            <v>876</v>
          </cell>
          <cell r="Z319" t="str">
            <v xml:space="preserve">Credit to close out all open RMA's from product returned to ruston by Home Depot.  See attached email for more information. List of RMA's a product also attached to spreadsheet. </v>
          </cell>
          <cell r="AG319" t="str">
            <v>Home Depot</v>
          </cell>
          <cell r="AH319">
            <v>810271</v>
          </cell>
          <cell r="AJ319">
            <v>5094300</v>
          </cell>
        </row>
        <row r="320">
          <cell r="A320">
            <v>359191</v>
          </cell>
          <cell r="B320">
            <v>42378.91673611111</v>
          </cell>
          <cell r="G320">
            <v>20443.45</v>
          </cell>
          <cell r="H320">
            <v>20443.45</v>
          </cell>
          <cell r="I320">
            <v>0</v>
          </cell>
          <cell r="J320">
            <v>0</v>
          </cell>
          <cell r="K320" t="str">
            <v>USD</v>
          </cell>
          <cell r="L320" t="str">
            <v>HOMEDEPOT</v>
          </cell>
          <cell r="M320" t="str">
            <v>24000-202645</v>
          </cell>
          <cell r="N320">
            <v>42379.034780092596</v>
          </cell>
          <cell r="O320" t="str">
            <v>SP</v>
          </cell>
          <cell r="P320" t="str">
            <v>KEY</v>
          </cell>
          <cell r="Q320">
            <v>5094300</v>
          </cell>
          <cell r="R320" t="str">
            <v>USA</v>
          </cell>
          <cell r="S320">
            <v>42370</v>
          </cell>
          <cell r="T320">
            <v>42436</v>
          </cell>
          <cell r="U320" t="str">
            <v>DUDAKK-FUS</v>
          </cell>
          <cell r="V320" t="str">
            <v>EDDB33229-1</v>
          </cell>
          <cell r="W320" t="str">
            <v xml:space="preserve">Business Decision                   </v>
          </cell>
          <cell r="X320" t="str">
            <v>B</v>
          </cell>
          <cell r="Y320">
            <v>450</v>
          </cell>
          <cell r="Z320" t="str">
            <v xml:space="preserve">Credit to close out all open RMA's from product returned to ruston by Home Depot.  See attached email for more information. List of RMA's a product also attached to spreadsheet. </v>
          </cell>
          <cell r="AG320" t="str">
            <v>Home Depot</v>
          </cell>
          <cell r="AH320">
            <v>810271</v>
          </cell>
          <cell r="AJ320">
            <v>5094300</v>
          </cell>
        </row>
        <row r="321">
          <cell r="A321">
            <v>359191</v>
          </cell>
          <cell r="B321">
            <v>42378.91673611111</v>
          </cell>
          <cell r="G321">
            <v>20443.45</v>
          </cell>
          <cell r="H321">
            <v>20443.45</v>
          </cell>
          <cell r="I321">
            <v>0</v>
          </cell>
          <cell r="J321">
            <v>0</v>
          </cell>
          <cell r="K321" t="str">
            <v>USD</v>
          </cell>
          <cell r="L321" t="str">
            <v>HOMEDEPOT</v>
          </cell>
          <cell r="M321" t="str">
            <v>24000-202645</v>
          </cell>
          <cell r="N321">
            <v>42379.034780092596</v>
          </cell>
          <cell r="O321" t="str">
            <v>SP</v>
          </cell>
          <cell r="P321" t="str">
            <v>KEY</v>
          </cell>
          <cell r="Q321">
            <v>5094300</v>
          </cell>
          <cell r="R321" t="str">
            <v>USA</v>
          </cell>
          <cell r="S321">
            <v>42370</v>
          </cell>
          <cell r="T321">
            <v>42436</v>
          </cell>
          <cell r="U321" t="str">
            <v>DUDAKK-FUS</v>
          </cell>
          <cell r="V321" t="str">
            <v>EDOX33229-1</v>
          </cell>
          <cell r="W321" t="str">
            <v xml:space="preserve">Business Decision                   </v>
          </cell>
          <cell r="X321" t="str">
            <v>B</v>
          </cell>
          <cell r="Y321">
            <v>290</v>
          </cell>
          <cell r="Z321" t="str">
            <v xml:space="preserve">Credit to close out all open RMA's from product returned to ruston by Home Depot.  See attached email for more information. List of RMA's a product also attached to spreadsheet. </v>
          </cell>
          <cell r="AG321" t="str">
            <v>Home Depot</v>
          </cell>
          <cell r="AH321">
            <v>810271</v>
          </cell>
          <cell r="AJ321">
            <v>5094300</v>
          </cell>
        </row>
        <row r="322">
          <cell r="A322">
            <v>359191</v>
          </cell>
          <cell r="B322">
            <v>42378.91673611111</v>
          </cell>
          <cell r="G322">
            <v>20443.45</v>
          </cell>
          <cell r="H322">
            <v>20443.45</v>
          </cell>
          <cell r="I322">
            <v>0</v>
          </cell>
          <cell r="J322">
            <v>0</v>
          </cell>
          <cell r="K322" t="str">
            <v>USD</v>
          </cell>
          <cell r="L322" t="str">
            <v>HOMEDEPOT</v>
          </cell>
          <cell r="M322" t="str">
            <v>24000-202645</v>
          </cell>
          <cell r="N322">
            <v>42379.034780092596</v>
          </cell>
          <cell r="O322" t="str">
            <v>SP</v>
          </cell>
          <cell r="P322" t="str">
            <v>KEY</v>
          </cell>
          <cell r="Q322">
            <v>5094300</v>
          </cell>
          <cell r="R322" t="str">
            <v>USA</v>
          </cell>
          <cell r="S322">
            <v>42370</v>
          </cell>
          <cell r="T322">
            <v>42436</v>
          </cell>
          <cell r="U322" t="str">
            <v>DUDAKK-FUS</v>
          </cell>
          <cell r="V322" t="str">
            <v>ESDB25229-1</v>
          </cell>
          <cell r="W322" t="str">
            <v xml:space="preserve">Business Decision                   </v>
          </cell>
          <cell r="X322" t="str">
            <v>B</v>
          </cell>
          <cell r="Y322">
            <v>516</v>
          </cell>
          <cell r="Z322" t="str">
            <v xml:space="preserve">Credit to close out all open RMA's from product returned to ruston by Home Depot.  See attached email for more information. List of RMA's a product also attached to spreadsheet. </v>
          </cell>
          <cell r="AG322" t="str">
            <v>Home Depot</v>
          </cell>
          <cell r="AH322">
            <v>810271</v>
          </cell>
          <cell r="AJ322">
            <v>5094300</v>
          </cell>
        </row>
        <row r="323">
          <cell r="A323">
            <v>359191</v>
          </cell>
          <cell r="B323">
            <v>42378.91673611111</v>
          </cell>
          <cell r="G323">
            <v>20443.45</v>
          </cell>
          <cell r="H323">
            <v>20443.45</v>
          </cell>
          <cell r="I323">
            <v>0</v>
          </cell>
          <cell r="J323">
            <v>0</v>
          </cell>
          <cell r="K323" t="str">
            <v>USD</v>
          </cell>
          <cell r="L323" t="str">
            <v>HOMEDEPOT</v>
          </cell>
          <cell r="M323" t="str">
            <v>24000-202645</v>
          </cell>
          <cell r="N323">
            <v>42379.034780092596</v>
          </cell>
          <cell r="O323" t="str">
            <v>SP</v>
          </cell>
          <cell r="P323" t="str">
            <v>KEY</v>
          </cell>
          <cell r="Q323">
            <v>5094300</v>
          </cell>
          <cell r="R323" t="str">
            <v>USA</v>
          </cell>
          <cell r="S323">
            <v>42370</v>
          </cell>
          <cell r="T323">
            <v>42436</v>
          </cell>
          <cell r="U323" t="str">
            <v>DUDAKK-FUS</v>
          </cell>
          <cell r="V323" t="str">
            <v>BMSK803</v>
          </cell>
          <cell r="W323" t="str">
            <v xml:space="preserve">Business Decision                   </v>
          </cell>
          <cell r="X323" t="str">
            <v>B</v>
          </cell>
          <cell r="Y323">
            <v>100</v>
          </cell>
          <cell r="Z323" t="str">
            <v xml:space="preserve">Credit to close out all open RMA's from product returned to ruston by Home Depot.  See attached email for more information. List of RMA's a product also attached to spreadsheet. </v>
          </cell>
          <cell r="AG323" t="str">
            <v>Home Depot</v>
          </cell>
          <cell r="AH323">
            <v>810271</v>
          </cell>
          <cell r="AJ323">
            <v>5094300</v>
          </cell>
        </row>
        <row r="324">
          <cell r="A324">
            <v>359191</v>
          </cell>
          <cell r="B324">
            <v>42378.91673611111</v>
          </cell>
          <cell r="G324">
            <v>20443.45</v>
          </cell>
          <cell r="H324">
            <v>20443.45</v>
          </cell>
          <cell r="I324">
            <v>0</v>
          </cell>
          <cell r="J324">
            <v>0</v>
          </cell>
          <cell r="K324" t="str">
            <v>USD</v>
          </cell>
          <cell r="L324" t="str">
            <v>HOMEDEPOT</v>
          </cell>
          <cell r="M324" t="str">
            <v>24000-202645</v>
          </cell>
          <cell r="N324">
            <v>42379.034780092596</v>
          </cell>
          <cell r="O324" t="str">
            <v>SP</v>
          </cell>
          <cell r="P324" t="str">
            <v>KEY</v>
          </cell>
          <cell r="Q324">
            <v>5094300</v>
          </cell>
          <cell r="R324" t="str">
            <v>USA</v>
          </cell>
          <cell r="S324">
            <v>42370</v>
          </cell>
          <cell r="T324">
            <v>42436</v>
          </cell>
          <cell r="U324" t="str">
            <v>DUDAKK-FUS</v>
          </cell>
          <cell r="V324" t="str">
            <v>DP3322-1</v>
          </cell>
          <cell r="W324" t="str">
            <v xml:space="preserve">Business Decision                   </v>
          </cell>
          <cell r="X324" t="str">
            <v>B</v>
          </cell>
          <cell r="Y324">
            <v>1166</v>
          </cell>
          <cell r="Z324" t="str">
            <v xml:space="preserve">Credit to close out all open RMA's from product returned to ruston by Home Depot.  See attached email for more information. List of RMA's a product also attached to spreadsheet. </v>
          </cell>
          <cell r="AG324" t="str">
            <v>Home Depot</v>
          </cell>
          <cell r="AH324">
            <v>810271</v>
          </cell>
          <cell r="AJ324">
            <v>5094300</v>
          </cell>
        </row>
        <row r="325">
          <cell r="A325">
            <v>359191</v>
          </cell>
          <cell r="B325">
            <v>42378.91673611111</v>
          </cell>
          <cell r="G325">
            <v>20443.45</v>
          </cell>
          <cell r="H325">
            <v>20443.45</v>
          </cell>
          <cell r="I325">
            <v>0</v>
          </cell>
          <cell r="J325">
            <v>0</v>
          </cell>
          <cell r="K325" t="str">
            <v>USD</v>
          </cell>
          <cell r="L325" t="str">
            <v>HOMEDEPOT</v>
          </cell>
          <cell r="M325" t="str">
            <v>24000-202645</v>
          </cell>
          <cell r="N325">
            <v>42379.034780092596</v>
          </cell>
          <cell r="O325" t="str">
            <v>SP</v>
          </cell>
          <cell r="P325" t="str">
            <v>KEY</v>
          </cell>
          <cell r="Q325">
            <v>5094300</v>
          </cell>
          <cell r="R325" t="str">
            <v>USA</v>
          </cell>
          <cell r="S325">
            <v>42370</v>
          </cell>
          <cell r="T325">
            <v>42436</v>
          </cell>
          <cell r="U325" t="str">
            <v>DUDAKK-FUS</v>
          </cell>
          <cell r="V325" t="str">
            <v>DSK851-18BX</v>
          </cell>
          <cell r="W325" t="str">
            <v xml:space="preserve">Business Decision                   </v>
          </cell>
          <cell r="X325" t="str">
            <v>B</v>
          </cell>
          <cell r="Y325">
            <v>217</v>
          </cell>
          <cell r="Z325" t="str">
            <v xml:space="preserve">Credit to close out all open RMA's from product returned to ruston by Home Depot.  See attached email for more information. List of RMA's a product also attached to spreadsheet. </v>
          </cell>
          <cell r="AG325" t="str">
            <v>Home Depot</v>
          </cell>
          <cell r="AH325">
            <v>810271</v>
          </cell>
          <cell r="AJ325">
            <v>5094300</v>
          </cell>
        </row>
        <row r="326">
          <cell r="A326">
            <v>359191</v>
          </cell>
          <cell r="B326">
            <v>42378.91673611111</v>
          </cell>
          <cell r="G326">
            <v>20443.45</v>
          </cell>
          <cell r="H326">
            <v>20443.45</v>
          </cell>
          <cell r="I326">
            <v>0</v>
          </cell>
          <cell r="J326">
            <v>0</v>
          </cell>
          <cell r="K326" t="str">
            <v>USD</v>
          </cell>
          <cell r="L326" t="str">
            <v>HOMEDEPOT</v>
          </cell>
          <cell r="M326" t="str">
            <v>24000-202645</v>
          </cell>
          <cell r="N326">
            <v>42379.034780092596</v>
          </cell>
          <cell r="O326" t="str">
            <v>SP</v>
          </cell>
          <cell r="P326" t="str">
            <v>KEY</v>
          </cell>
          <cell r="Q326">
            <v>5094300</v>
          </cell>
          <cell r="R326" t="str">
            <v>USA</v>
          </cell>
          <cell r="S326">
            <v>42370</v>
          </cell>
          <cell r="T326">
            <v>42436</v>
          </cell>
          <cell r="U326" t="str">
            <v>DUDAKK-FUS</v>
          </cell>
          <cell r="V326" t="str">
            <v>DSK851BX</v>
          </cell>
          <cell r="W326" t="str">
            <v xml:space="preserve">Business Decision                   </v>
          </cell>
          <cell r="X326" t="str">
            <v>B</v>
          </cell>
          <cell r="Y326">
            <v>187.5</v>
          </cell>
          <cell r="Z326" t="str">
            <v xml:space="preserve">Credit to close out all open RMA's from product returned to ruston by Home Depot.  See attached email for more information. List of RMA's a product also attached to spreadsheet. </v>
          </cell>
          <cell r="AG326" t="str">
            <v>Home Depot</v>
          </cell>
          <cell r="AH326">
            <v>810271</v>
          </cell>
          <cell r="AJ326">
            <v>5094300</v>
          </cell>
        </row>
        <row r="327">
          <cell r="A327">
            <v>359191</v>
          </cell>
          <cell r="B327">
            <v>42378.91673611111</v>
          </cell>
          <cell r="G327">
            <v>20443.45</v>
          </cell>
          <cell r="H327">
            <v>20443.45</v>
          </cell>
          <cell r="I327">
            <v>0</v>
          </cell>
          <cell r="J327">
            <v>0</v>
          </cell>
          <cell r="K327" t="str">
            <v>USD</v>
          </cell>
          <cell r="L327" t="str">
            <v>HOMEDEPOT</v>
          </cell>
          <cell r="M327" t="str">
            <v>24000-202645</v>
          </cell>
          <cell r="N327">
            <v>42379.034780092596</v>
          </cell>
          <cell r="O327" t="str">
            <v>SP</v>
          </cell>
          <cell r="P327" t="str">
            <v>KEY</v>
          </cell>
          <cell r="Q327">
            <v>5094300</v>
          </cell>
          <cell r="R327" t="str">
            <v>USA</v>
          </cell>
          <cell r="S327">
            <v>42370</v>
          </cell>
          <cell r="T327">
            <v>42436</v>
          </cell>
          <cell r="U327" t="str">
            <v>DUDAKK-FUS</v>
          </cell>
          <cell r="V327" t="str">
            <v>ESOX25229-1</v>
          </cell>
          <cell r="W327" t="str">
            <v xml:space="preserve">Business Decision                   </v>
          </cell>
          <cell r="X327" t="str">
            <v>B</v>
          </cell>
          <cell r="Y327">
            <v>516</v>
          </cell>
          <cell r="Z327" t="str">
            <v xml:space="preserve">Credit to close out all open RMA's from product returned to ruston by Home Depot.  See attached email for more information. List of RMA's a product also attached to spreadsheet. </v>
          </cell>
          <cell r="AG327" t="str">
            <v>Home Depot</v>
          </cell>
          <cell r="AH327">
            <v>810271</v>
          </cell>
          <cell r="AJ327">
            <v>5094300</v>
          </cell>
        </row>
        <row r="328">
          <cell r="A328">
            <v>359191</v>
          </cell>
          <cell r="B328">
            <v>42378.91673611111</v>
          </cell>
          <cell r="G328">
            <v>20443.45</v>
          </cell>
          <cell r="H328">
            <v>20443.45</v>
          </cell>
          <cell r="I328">
            <v>0</v>
          </cell>
          <cell r="J328">
            <v>0</v>
          </cell>
          <cell r="K328" t="str">
            <v>USD</v>
          </cell>
          <cell r="L328" t="str">
            <v>HOMEDEPOT</v>
          </cell>
          <cell r="M328" t="str">
            <v>24000-202645</v>
          </cell>
          <cell r="N328">
            <v>42379.034780092596</v>
          </cell>
          <cell r="O328" t="str">
            <v>SP</v>
          </cell>
          <cell r="P328" t="str">
            <v>KEY</v>
          </cell>
          <cell r="Q328">
            <v>5094300</v>
          </cell>
          <cell r="R328" t="str">
            <v>USA</v>
          </cell>
          <cell r="S328">
            <v>42370</v>
          </cell>
          <cell r="T328">
            <v>42436</v>
          </cell>
          <cell r="U328" t="str">
            <v>DUDAKK-FUS</v>
          </cell>
          <cell r="V328" t="str">
            <v>FBBG2716</v>
          </cell>
          <cell r="W328" t="str">
            <v xml:space="preserve">Business Decision                   </v>
          </cell>
          <cell r="X328" t="str">
            <v>B</v>
          </cell>
          <cell r="Y328">
            <v>200</v>
          </cell>
          <cell r="Z328" t="str">
            <v xml:space="preserve">Credit to close out all open RMA's from product returned to ruston by Home Depot.  See attached email for more information. List of RMA's a product also attached to spreadsheet. </v>
          </cell>
          <cell r="AG328" t="str">
            <v>Home Depot</v>
          </cell>
          <cell r="AH328">
            <v>810271</v>
          </cell>
          <cell r="AJ328">
            <v>5094300</v>
          </cell>
        </row>
        <row r="329">
          <cell r="A329">
            <v>359191</v>
          </cell>
          <cell r="B329">
            <v>42378.91673611111</v>
          </cell>
          <cell r="G329">
            <v>20443.45</v>
          </cell>
          <cell r="H329">
            <v>20443.45</v>
          </cell>
          <cell r="I329">
            <v>0</v>
          </cell>
          <cell r="J329">
            <v>0</v>
          </cell>
          <cell r="K329" t="str">
            <v>USD</v>
          </cell>
          <cell r="L329" t="str">
            <v>HOMEDEPOT</v>
          </cell>
          <cell r="M329" t="str">
            <v>24000-202645</v>
          </cell>
          <cell r="N329">
            <v>42379.034780092596</v>
          </cell>
          <cell r="O329" t="str">
            <v>SP</v>
          </cell>
          <cell r="P329" t="str">
            <v>KEY</v>
          </cell>
          <cell r="Q329">
            <v>5094300</v>
          </cell>
          <cell r="R329" t="str">
            <v>USA</v>
          </cell>
          <cell r="S329">
            <v>42370</v>
          </cell>
          <cell r="T329">
            <v>42436</v>
          </cell>
          <cell r="U329" t="str">
            <v>DUDAKK-FUS</v>
          </cell>
          <cell r="V329" t="str">
            <v>FBG2714</v>
          </cell>
          <cell r="W329" t="str">
            <v xml:space="preserve">Business Decision                   </v>
          </cell>
          <cell r="X329" t="str">
            <v>B</v>
          </cell>
          <cell r="Y329">
            <v>120</v>
          </cell>
          <cell r="Z329" t="str">
            <v xml:space="preserve">Credit to close out all open RMA's from product returned to ruston by Home Depot.  See attached email for more information. List of RMA's a product also attached to spreadsheet. </v>
          </cell>
          <cell r="AG329" t="str">
            <v>Home Depot</v>
          </cell>
          <cell r="AH329">
            <v>810271</v>
          </cell>
          <cell r="AJ329">
            <v>5094300</v>
          </cell>
        </row>
        <row r="330">
          <cell r="A330">
            <v>359191</v>
          </cell>
          <cell r="B330">
            <v>42378.91673611111</v>
          </cell>
          <cell r="G330">
            <v>20443.45</v>
          </cell>
          <cell r="H330">
            <v>20443.45</v>
          </cell>
          <cell r="I330">
            <v>0</v>
          </cell>
          <cell r="J330">
            <v>0</v>
          </cell>
          <cell r="K330" t="str">
            <v>USD</v>
          </cell>
          <cell r="L330" t="str">
            <v>HOMEDEPOT</v>
          </cell>
          <cell r="M330" t="str">
            <v>24000-202645</v>
          </cell>
          <cell r="N330">
            <v>42379.034780092596</v>
          </cell>
          <cell r="O330" t="str">
            <v>SP</v>
          </cell>
          <cell r="P330" t="str">
            <v>KEY</v>
          </cell>
          <cell r="Q330">
            <v>5094300</v>
          </cell>
          <cell r="R330" t="str">
            <v>USA</v>
          </cell>
          <cell r="S330">
            <v>42370</v>
          </cell>
          <cell r="T330">
            <v>42436</v>
          </cell>
          <cell r="U330" t="str">
            <v>DUDAKK-FUS</v>
          </cell>
          <cell r="V330" t="str">
            <v>FBGA1517S</v>
          </cell>
          <cell r="W330" t="str">
            <v xml:space="preserve">Business Decision                   </v>
          </cell>
          <cell r="X330" t="str">
            <v>B</v>
          </cell>
          <cell r="Y330">
            <v>69</v>
          </cell>
          <cell r="Z330" t="str">
            <v xml:space="preserve">Credit to close out all open RMA's from product returned to ruston by Home Depot.  See attached email for more information. List of RMA's a product also attached to spreadsheet. </v>
          </cell>
          <cell r="AG330" t="str">
            <v>Home Depot</v>
          </cell>
          <cell r="AH330">
            <v>810271</v>
          </cell>
          <cell r="AJ330">
            <v>5094300</v>
          </cell>
        </row>
        <row r="331">
          <cell r="A331">
            <v>359191</v>
          </cell>
          <cell r="B331">
            <v>42378.91673611111</v>
          </cell>
          <cell r="G331">
            <v>20443.45</v>
          </cell>
          <cell r="H331">
            <v>20443.45</v>
          </cell>
          <cell r="I331">
            <v>0</v>
          </cell>
          <cell r="J331">
            <v>0</v>
          </cell>
          <cell r="K331" t="str">
            <v>USD</v>
          </cell>
          <cell r="L331" t="str">
            <v>HOMEDEPOT</v>
          </cell>
          <cell r="M331" t="str">
            <v>24000-202645</v>
          </cell>
          <cell r="N331">
            <v>42379.034780092596</v>
          </cell>
          <cell r="O331" t="str">
            <v>SP</v>
          </cell>
          <cell r="P331" t="str">
            <v>KEY</v>
          </cell>
          <cell r="Q331">
            <v>5094300</v>
          </cell>
          <cell r="R331" t="str">
            <v>USA</v>
          </cell>
          <cell r="S331">
            <v>42370</v>
          </cell>
          <cell r="T331">
            <v>42436</v>
          </cell>
          <cell r="U331" t="str">
            <v>DUDAKK-FUS</v>
          </cell>
          <cell r="V331" t="str">
            <v>FBGD1915</v>
          </cell>
          <cell r="W331" t="str">
            <v xml:space="preserve">Business Decision                   </v>
          </cell>
          <cell r="X331" t="str">
            <v>B</v>
          </cell>
          <cell r="Y331">
            <v>34.5</v>
          </cell>
          <cell r="Z331" t="str">
            <v xml:space="preserve">Credit to close out all open RMA's from product returned to ruston by Home Depot.  See attached email for more information. List of RMA's a product also attached to spreadsheet. </v>
          </cell>
          <cell r="AG331" t="str">
            <v>Home Depot</v>
          </cell>
          <cell r="AH331">
            <v>810271</v>
          </cell>
          <cell r="AJ331">
            <v>5094300</v>
          </cell>
        </row>
        <row r="332">
          <cell r="A332">
            <v>359191</v>
          </cell>
          <cell r="B332">
            <v>42378.91673611111</v>
          </cell>
          <cell r="G332">
            <v>20443.45</v>
          </cell>
          <cell r="H332">
            <v>20443.45</v>
          </cell>
          <cell r="I332">
            <v>0</v>
          </cell>
          <cell r="J332">
            <v>0</v>
          </cell>
          <cell r="K332" t="str">
            <v>USD</v>
          </cell>
          <cell r="L332" t="str">
            <v>HOMEDEPOT</v>
          </cell>
          <cell r="M332" t="str">
            <v>24000-202645</v>
          </cell>
          <cell r="N332">
            <v>42379.034780092596</v>
          </cell>
          <cell r="O332" t="str">
            <v>SP</v>
          </cell>
          <cell r="P332" t="str">
            <v>KEY</v>
          </cell>
          <cell r="Q332">
            <v>5094300</v>
          </cell>
          <cell r="R332" t="str">
            <v>USA</v>
          </cell>
          <cell r="S332">
            <v>42370</v>
          </cell>
          <cell r="T332">
            <v>42436</v>
          </cell>
          <cell r="U332" t="str">
            <v>DUDAKK-FUS</v>
          </cell>
          <cell r="V332" t="str">
            <v>FBGG1014</v>
          </cell>
          <cell r="W332" t="str">
            <v xml:space="preserve">Business Decision                   </v>
          </cell>
          <cell r="X332" t="str">
            <v>B</v>
          </cell>
          <cell r="Y332">
            <v>130</v>
          </cell>
          <cell r="Z332" t="str">
            <v xml:space="preserve">Credit to close out all open RMA's from product returned to ruston by Home Depot.  See attached email for more information. List of RMA's a product also attached to spreadsheet. </v>
          </cell>
          <cell r="AG332" t="str">
            <v>Home Depot</v>
          </cell>
          <cell r="AH332">
            <v>810271</v>
          </cell>
          <cell r="AJ332">
            <v>5094300</v>
          </cell>
        </row>
        <row r="333">
          <cell r="A333">
            <v>359191</v>
          </cell>
          <cell r="B333">
            <v>42378.91673611111</v>
          </cell>
          <cell r="G333">
            <v>20443.45</v>
          </cell>
          <cell r="H333">
            <v>20443.45</v>
          </cell>
          <cell r="I333">
            <v>0</v>
          </cell>
          <cell r="J333">
            <v>0</v>
          </cell>
          <cell r="K333" t="str">
            <v>USD</v>
          </cell>
          <cell r="L333" t="str">
            <v>HOMEDEPOT</v>
          </cell>
          <cell r="M333" t="str">
            <v>24000-202645</v>
          </cell>
          <cell r="N333">
            <v>42379.034780092596</v>
          </cell>
          <cell r="O333" t="str">
            <v>SP</v>
          </cell>
          <cell r="P333" t="str">
            <v>KEY</v>
          </cell>
          <cell r="Q333">
            <v>5094300</v>
          </cell>
          <cell r="R333" t="str">
            <v>USA</v>
          </cell>
          <cell r="S333">
            <v>42370</v>
          </cell>
          <cell r="T333">
            <v>42436</v>
          </cell>
          <cell r="U333" t="str">
            <v>DUDAKK-FUS</v>
          </cell>
          <cell r="V333" t="str">
            <v>FBGG1316</v>
          </cell>
          <cell r="W333" t="str">
            <v xml:space="preserve">Business Decision                   </v>
          </cell>
          <cell r="X333" t="str">
            <v>B</v>
          </cell>
          <cell r="Y333">
            <v>75</v>
          </cell>
          <cell r="Z333" t="str">
            <v xml:space="preserve">Credit to close out all open RMA's from product returned to ruston by Home Depot.  See attached email for more information. List of RMA's a product also attached to spreadsheet. </v>
          </cell>
          <cell r="AG333" t="str">
            <v>Home Depot</v>
          </cell>
          <cell r="AH333">
            <v>810271</v>
          </cell>
          <cell r="AJ333">
            <v>5094300</v>
          </cell>
        </row>
        <row r="334">
          <cell r="A334">
            <v>359191</v>
          </cell>
          <cell r="B334">
            <v>42378.91673611111</v>
          </cell>
          <cell r="G334">
            <v>20443.45</v>
          </cell>
          <cell r="H334">
            <v>20443.45</v>
          </cell>
          <cell r="I334">
            <v>0</v>
          </cell>
          <cell r="J334">
            <v>0</v>
          </cell>
          <cell r="K334" t="str">
            <v>USD</v>
          </cell>
          <cell r="L334" t="str">
            <v>HOMEDEPOT</v>
          </cell>
          <cell r="M334" t="str">
            <v>24000-202645</v>
          </cell>
          <cell r="N334">
            <v>42379.034780092596</v>
          </cell>
          <cell r="O334" t="str">
            <v>SP</v>
          </cell>
          <cell r="P334" t="str">
            <v>KEY</v>
          </cell>
          <cell r="Q334">
            <v>5094300</v>
          </cell>
          <cell r="R334" t="str">
            <v>USA</v>
          </cell>
          <cell r="S334">
            <v>42370</v>
          </cell>
          <cell r="T334">
            <v>42436</v>
          </cell>
          <cell r="U334" t="str">
            <v>DUDAKK-FUS</v>
          </cell>
          <cell r="V334" t="str">
            <v>FBGG1914</v>
          </cell>
          <cell r="W334" t="str">
            <v xml:space="preserve">Business Decision                   </v>
          </cell>
          <cell r="X334" t="str">
            <v>B</v>
          </cell>
          <cell r="Y334">
            <v>40</v>
          </cell>
          <cell r="Z334" t="str">
            <v xml:space="preserve">Credit to close out all open RMA's from product returned to ruston by Home Depot.  See attached email for more information. List of RMA's a product also attached to spreadsheet. </v>
          </cell>
          <cell r="AG334" t="str">
            <v>Home Depot</v>
          </cell>
          <cell r="AH334">
            <v>810271</v>
          </cell>
          <cell r="AJ334">
            <v>5094300</v>
          </cell>
        </row>
        <row r="335">
          <cell r="A335">
            <v>359191</v>
          </cell>
          <cell r="B335">
            <v>42378.91673611111</v>
          </cell>
          <cell r="G335">
            <v>20443.45</v>
          </cell>
          <cell r="H335">
            <v>20443.45</v>
          </cell>
          <cell r="I335">
            <v>0</v>
          </cell>
          <cell r="J335">
            <v>0</v>
          </cell>
          <cell r="K335" t="str">
            <v>USD</v>
          </cell>
          <cell r="L335" t="str">
            <v>HOMEDEPOT</v>
          </cell>
          <cell r="M335" t="str">
            <v>24000-202645</v>
          </cell>
          <cell r="N335">
            <v>42379.034780092596</v>
          </cell>
          <cell r="O335" t="str">
            <v>SP</v>
          </cell>
          <cell r="P335" t="str">
            <v>KEY</v>
          </cell>
          <cell r="Q335">
            <v>5094300</v>
          </cell>
          <cell r="R335" t="str">
            <v>USA</v>
          </cell>
          <cell r="S335">
            <v>42370</v>
          </cell>
          <cell r="T335">
            <v>42436</v>
          </cell>
          <cell r="U335" t="str">
            <v>DUDAKK-FUS</v>
          </cell>
          <cell r="V335" t="str">
            <v>FBGRA1614</v>
          </cell>
          <cell r="W335" t="str">
            <v xml:space="preserve">Business Decision                   </v>
          </cell>
          <cell r="X335" t="str">
            <v>B</v>
          </cell>
          <cell r="Y335">
            <v>128</v>
          </cell>
          <cell r="Z335" t="str">
            <v xml:space="preserve">Credit to close out all open RMA's from product returned to ruston by Home Depot.  See attached email for more information. List of RMA's a product also attached to spreadsheet. </v>
          </cell>
          <cell r="AG335" t="str">
            <v>Home Depot</v>
          </cell>
          <cell r="AH335">
            <v>810271</v>
          </cell>
          <cell r="AJ335">
            <v>5094300</v>
          </cell>
        </row>
        <row r="336">
          <cell r="A336">
            <v>359191</v>
          </cell>
          <cell r="B336">
            <v>42378.91673611111</v>
          </cell>
          <cell r="G336">
            <v>20443.45</v>
          </cell>
          <cell r="H336">
            <v>20443.45</v>
          </cell>
          <cell r="I336">
            <v>0</v>
          </cell>
          <cell r="J336">
            <v>0</v>
          </cell>
          <cell r="K336" t="str">
            <v>USD</v>
          </cell>
          <cell r="L336" t="str">
            <v>HOMEDEPOT</v>
          </cell>
          <cell r="M336" t="str">
            <v>24000-202645</v>
          </cell>
          <cell r="N336">
            <v>42379.034780092596</v>
          </cell>
          <cell r="O336" t="str">
            <v>SP</v>
          </cell>
          <cell r="P336" t="str">
            <v>KEY</v>
          </cell>
          <cell r="Q336">
            <v>5094300</v>
          </cell>
          <cell r="R336" t="str">
            <v>USA</v>
          </cell>
          <cell r="S336">
            <v>42370</v>
          </cell>
          <cell r="T336">
            <v>42436</v>
          </cell>
          <cell r="U336" t="str">
            <v>DUDAKK-FUS</v>
          </cell>
          <cell r="V336" t="str">
            <v>FBGRD1915</v>
          </cell>
          <cell r="W336" t="str">
            <v xml:space="preserve">Business Decision                   </v>
          </cell>
          <cell r="X336" t="str">
            <v>B</v>
          </cell>
          <cell r="Y336">
            <v>36</v>
          </cell>
          <cell r="Z336" t="str">
            <v xml:space="preserve">Credit to close out all open RMA's from product returned to ruston by Home Depot.  See attached email for more information. List of RMA's a product also attached to spreadsheet. </v>
          </cell>
          <cell r="AG336" t="str">
            <v>Home Depot</v>
          </cell>
          <cell r="AH336">
            <v>810271</v>
          </cell>
          <cell r="AJ336">
            <v>5094300</v>
          </cell>
        </row>
        <row r="337">
          <cell r="A337">
            <v>359191</v>
          </cell>
          <cell r="B337">
            <v>42378.91673611111</v>
          </cell>
          <cell r="G337">
            <v>20443.45</v>
          </cell>
          <cell r="H337">
            <v>20443.45</v>
          </cell>
          <cell r="I337">
            <v>0</v>
          </cell>
          <cell r="J337">
            <v>0</v>
          </cell>
          <cell r="K337" t="str">
            <v>USD</v>
          </cell>
          <cell r="L337" t="str">
            <v>HOMEDEPOT</v>
          </cell>
          <cell r="M337" t="str">
            <v>24000-202645</v>
          </cell>
          <cell r="N337">
            <v>42379.034780092596</v>
          </cell>
          <cell r="O337" t="str">
            <v>SP</v>
          </cell>
          <cell r="P337" t="str">
            <v>KEY</v>
          </cell>
          <cell r="Q337">
            <v>5094300</v>
          </cell>
          <cell r="R337" t="str">
            <v>USA</v>
          </cell>
          <cell r="S337">
            <v>42370</v>
          </cell>
          <cell r="T337">
            <v>42436</v>
          </cell>
          <cell r="U337" t="str">
            <v>DUDAKK-FUS</v>
          </cell>
          <cell r="V337" t="str">
            <v>FCU115</v>
          </cell>
          <cell r="W337" t="str">
            <v xml:space="preserve">Business Decision                   </v>
          </cell>
          <cell r="X337" t="str">
            <v>B</v>
          </cell>
          <cell r="Y337">
            <v>137.5</v>
          </cell>
          <cell r="Z337" t="str">
            <v xml:space="preserve">Credit to close out all open RMA's from product returned to ruston by Home Depot.  See attached email for more information. List of RMA's a product also attached to spreadsheet. </v>
          </cell>
          <cell r="AG337" t="str">
            <v>Home Depot</v>
          </cell>
          <cell r="AH337">
            <v>810271</v>
          </cell>
          <cell r="AJ337">
            <v>5094300</v>
          </cell>
        </row>
        <row r="338">
          <cell r="A338">
            <v>359191</v>
          </cell>
          <cell r="B338">
            <v>42378.91673611111</v>
          </cell>
          <cell r="G338">
            <v>20443.45</v>
          </cell>
          <cell r="H338">
            <v>20443.45</v>
          </cell>
          <cell r="I338">
            <v>0</v>
          </cell>
          <cell r="J338">
            <v>0</v>
          </cell>
          <cell r="K338" t="str">
            <v>USD</v>
          </cell>
          <cell r="L338" t="str">
            <v>HOMEDEPOT</v>
          </cell>
          <cell r="M338" t="str">
            <v>24000-202645</v>
          </cell>
          <cell r="N338">
            <v>42379.034780092596</v>
          </cell>
          <cell r="O338" t="str">
            <v>SP</v>
          </cell>
          <cell r="P338" t="str">
            <v>KEY</v>
          </cell>
          <cell r="Q338">
            <v>5094300</v>
          </cell>
          <cell r="R338" t="str">
            <v>USA</v>
          </cell>
          <cell r="S338">
            <v>42370</v>
          </cell>
          <cell r="T338">
            <v>42436</v>
          </cell>
          <cell r="U338" t="str">
            <v>DUDAKK-FUS</v>
          </cell>
          <cell r="V338" t="str">
            <v>FDBA1614</v>
          </cell>
          <cell r="W338" t="str">
            <v xml:space="preserve">Business Decision                   </v>
          </cell>
          <cell r="X338" t="str">
            <v>B</v>
          </cell>
          <cell r="Y338">
            <v>210</v>
          </cell>
          <cell r="Z338" t="str">
            <v xml:space="preserve">Credit to close out all open RMA's from product returned to ruston by Home Depot.  See attached email for more information. List of RMA's a product also attached to spreadsheet. </v>
          </cell>
          <cell r="AG338" t="str">
            <v>Home Depot</v>
          </cell>
          <cell r="AH338">
            <v>810271</v>
          </cell>
          <cell r="AJ338">
            <v>5094300</v>
          </cell>
        </row>
        <row r="339">
          <cell r="A339">
            <v>359191</v>
          </cell>
          <cell r="B339">
            <v>42378.91673611111</v>
          </cell>
          <cell r="G339">
            <v>20443.45</v>
          </cell>
          <cell r="H339">
            <v>20443.45</v>
          </cell>
          <cell r="I339">
            <v>0</v>
          </cell>
          <cell r="J339">
            <v>0</v>
          </cell>
          <cell r="K339" t="str">
            <v>USD</v>
          </cell>
          <cell r="L339" t="str">
            <v>HOMEDEPOT</v>
          </cell>
          <cell r="M339" t="str">
            <v>24000-202645</v>
          </cell>
          <cell r="N339">
            <v>42379.034780092596</v>
          </cell>
          <cell r="O339" t="str">
            <v>SP</v>
          </cell>
          <cell r="P339" t="str">
            <v>KEY</v>
          </cell>
          <cell r="Q339">
            <v>5094300</v>
          </cell>
          <cell r="R339" t="str">
            <v>USA</v>
          </cell>
          <cell r="S339">
            <v>42370</v>
          </cell>
          <cell r="T339">
            <v>42436</v>
          </cell>
          <cell r="U339" t="str">
            <v>DUDAKK-FUS</v>
          </cell>
          <cell r="V339" t="str">
            <v>FDBR10S</v>
          </cell>
          <cell r="W339" t="str">
            <v xml:space="preserve">Business Decision                   </v>
          </cell>
          <cell r="X339" t="str">
            <v>B</v>
          </cell>
          <cell r="Y339">
            <v>75</v>
          </cell>
          <cell r="Z339" t="str">
            <v xml:space="preserve">Credit to close out all open RMA's from product returned to ruston by Home Depot.  See attached email for more information. List of RMA's a product also attached to spreadsheet. </v>
          </cell>
          <cell r="AG339" t="str">
            <v>Home Depot</v>
          </cell>
          <cell r="AH339">
            <v>810271</v>
          </cell>
          <cell r="AJ339">
            <v>5094300</v>
          </cell>
        </row>
        <row r="340">
          <cell r="A340">
            <v>359191</v>
          </cell>
          <cell r="B340">
            <v>42378.91673611111</v>
          </cell>
          <cell r="G340">
            <v>20443.45</v>
          </cell>
          <cell r="H340">
            <v>20443.45</v>
          </cell>
          <cell r="I340">
            <v>0</v>
          </cell>
          <cell r="J340">
            <v>0</v>
          </cell>
          <cell r="K340" t="str">
            <v>USD</v>
          </cell>
          <cell r="L340" t="str">
            <v>HOMEDEPOT</v>
          </cell>
          <cell r="M340" t="str">
            <v>24000-202645</v>
          </cell>
          <cell r="N340">
            <v>42379.034780092596</v>
          </cell>
          <cell r="O340" t="str">
            <v>SP</v>
          </cell>
          <cell r="P340" t="str">
            <v>KEY</v>
          </cell>
          <cell r="Q340">
            <v>5094300</v>
          </cell>
          <cell r="R340" t="str">
            <v>USA</v>
          </cell>
          <cell r="S340">
            <v>42370</v>
          </cell>
          <cell r="T340">
            <v>42436</v>
          </cell>
          <cell r="U340" t="str">
            <v>DUDAKK-FUS</v>
          </cell>
          <cell r="V340" t="str">
            <v>FDS603NB</v>
          </cell>
          <cell r="W340" t="str">
            <v xml:space="preserve">Business Decision                   </v>
          </cell>
          <cell r="X340" t="str">
            <v>B</v>
          </cell>
          <cell r="Y340">
            <v>100</v>
          </cell>
          <cell r="Z340" t="str">
            <v xml:space="preserve">Credit to close out all open RMA's from product returned to ruston by Home Depot.  See attached email for more information. List of RMA's a product also attached to spreadsheet. </v>
          </cell>
          <cell r="AG340" t="str">
            <v>Home Depot</v>
          </cell>
          <cell r="AH340">
            <v>810271</v>
          </cell>
          <cell r="AJ340">
            <v>5094300</v>
          </cell>
        </row>
        <row r="341">
          <cell r="A341">
            <v>359191</v>
          </cell>
          <cell r="B341">
            <v>42378.91673611111</v>
          </cell>
          <cell r="G341">
            <v>20443.45</v>
          </cell>
          <cell r="H341">
            <v>20443.45</v>
          </cell>
          <cell r="I341">
            <v>0</v>
          </cell>
          <cell r="J341">
            <v>0</v>
          </cell>
          <cell r="K341" t="str">
            <v>USD</v>
          </cell>
          <cell r="L341" t="str">
            <v>HOMEDEPOT</v>
          </cell>
          <cell r="M341" t="str">
            <v>24000-202645</v>
          </cell>
          <cell r="N341">
            <v>42379.034780092596</v>
          </cell>
          <cell r="O341" t="str">
            <v>SP</v>
          </cell>
          <cell r="P341" t="str">
            <v>KEY</v>
          </cell>
          <cell r="Q341">
            <v>5094300</v>
          </cell>
          <cell r="R341" t="str">
            <v>USA</v>
          </cell>
          <cell r="S341">
            <v>42370</v>
          </cell>
          <cell r="T341">
            <v>42436</v>
          </cell>
          <cell r="U341" t="str">
            <v>DUDAKK-FUS</v>
          </cell>
          <cell r="V341" t="str">
            <v>FGD50</v>
          </cell>
          <cell r="W341" t="str">
            <v xml:space="preserve">Business Decision                   </v>
          </cell>
          <cell r="X341" t="str">
            <v>B</v>
          </cell>
          <cell r="Y341">
            <v>11</v>
          </cell>
          <cell r="Z341" t="str">
            <v xml:space="preserve">Credit to close out all open RMA's from product returned to ruston by Home Depot.  See attached email for more information. List of RMA's a product also attached to spreadsheet. </v>
          </cell>
          <cell r="AG341" t="str">
            <v>Home Depot</v>
          </cell>
          <cell r="AH341">
            <v>810271</v>
          </cell>
          <cell r="AJ341">
            <v>5094300</v>
          </cell>
        </row>
        <row r="342">
          <cell r="A342">
            <v>359191</v>
          </cell>
          <cell r="B342">
            <v>42378.91673611111</v>
          </cell>
          <cell r="G342">
            <v>20443.45</v>
          </cell>
          <cell r="H342">
            <v>20443.45</v>
          </cell>
          <cell r="I342">
            <v>0</v>
          </cell>
          <cell r="J342">
            <v>0</v>
          </cell>
          <cell r="K342" t="str">
            <v>USD</v>
          </cell>
          <cell r="L342" t="str">
            <v>HOMEDEPOT</v>
          </cell>
          <cell r="M342" t="str">
            <v>24000-202645</v>
          </cell>
          <cell r="N342">
            <v>42379.034780092596</v>
          </cell>
          <cell r="O342" t="str">
            <v>SP</v>
          </cell>
          <cell r="P342" t="str">
            <v>KEY</v>
          </cell>
          <cell r="Q342">
            <v>5094300</v>
          </cell>
          <cell r="R342" t="str">
            <v>USA</v>
          </cell>
          <cell r="S342">
            <v>42370</v>
          </cell>
          <cell r="T342">
            <v>42436</v>
          </cell>
          <cell r="U342" t="str">
            <v>DUDAKK-FUS</v>
          </cell>
          <cell r="V342" t="str">
            <v>FGD75</v>
          </cell>
          <cell r="W342" t="str">
            <v xml:space="preserve">Business Decision                   </v>
          </cell>
          <cell r="X342" t="str">
            <v>B</v>
          </cell>
          <cell r="Y342">
            <v>45.05</v>
          </cell>
          <cell r="Z342" t="str">
            <v xml:space="preserve">Credit to close out all open RMA's from product returned to ruston by Home Depot.  See attached email for more information. List of RMA's a product also attached to spreadsheet. </v>
          </cell>
          <cell r="AG342" t="str">
            <v>Home Depot</v>
          </cell>
          <cell r="AH342">
            <v>810271</v>
          </cell>
          <cell r="AJ342">
            <v>5094300</v>
          </cell>
        </row>
        <row r="343">
          <cell r="A343">
            <v>359191</v>
          </cell>
          <cell r="B343">
            <v>42378.91673611111</v>
          </cell>
          <cell r="G343">
            <v>20443.45</v>
          </cell>
          <cell r="H343">
            <v>20443.45</v>
          </cell>
          <cell r="I343">
            <v>0</v>
          </cell>
          <cell r="J343">
            <v>0</v>
          </cell>
          <cell r="K343" t="str">
            <v>USD</v>
          </cell>
          <cell r="L343" t="str">
            <v>HOMEDEPOT</v>
          </cell>
          <cell r="M343" t="str">
            <v>24000-202645</v>
          </cell>
          <cell r="N343">
            <v>42379.034780092596</v>
          </cell>
          <cell r="O343" t="str">
            <v>SP</v>
          </cell>
          <cell r="P343" t="str">
            <v>KEY</v>
          </cell>
          <cell r="Q343">
            <v>5094300</v>
          </cell>
          <cell r="R343" t="str">
            <v>USA</v>
          </cell>
          <cell r="S343">
            <v>42370</v>
          </cell>
          <cell r="T343">
            <v>42436</v>
          </cell>
          <cell r="U343" t="str">
            <v>DUDAKK-FUS</v>
          </cell>
          <cell r="V343" t="str">
            <v>FPC3322-1</v>
          </cell>
          <cell r="W343" t="str">
            <v xml:space="preserve">Business Decision                   </v>
          </cell>
          <cell r="X343" t="str">
            <v>B</v>
          </cell>
          <cell r="Y343">
            <v>216</v>
          </cell>
          <cell r="Z343" t="str">
            <v xml:space="preserve">Credit to close out all open RMA's from product returned to ruston by Home Depot.  See attached email for more information. List of RMA's a product also attached to spreadsheet. </v>
          </cell>
          <cell r="AG343" t="str">
            <v>Home Depot</v>
          </cell>
          <cell r="AH343">
            <v>810271</v>
          </cell>
          <cell r="AJ343">
            <v>5094300</v>
          </cell>
        </row>
        <row r="344">
          <cell r="A344">
            <v>359191</v>
          </cell>
          <cell r="B344">
            <v>42378.91673611111</v>
          </cell>
          <cell r="G344">
            <v>20443.45</v>
          </cell>
          <cell r="H344">
            <v>20443.45</v>
          </cell>
          <cell r="I344">
            <v>0</v>
          </cell>
          <cell r="J344">
            <v>0</v>
          </cell>
          <cell r="K344" t="str">
            <v>USD</v>
          </cell>
          <cell r="L344" t="str">
            <v>HOMEDEPOT</v>
          </cell>
          <cell r="M344" t="str">
            <v>24000-202645</v>
          </cell>
          <cell r="N344">
            <v>42379.034780092596</v>
          </cell>
          <cell r="O344" t="str">
            <v>SP</v>
          </cell>
          <cell r="P344" t="str">
            <v>KEY</v>
          </cell>
          <cell r="Q344">
            <v>5094300</v>
          </cell>
          <cell r="R344" t="str">
            <v>USA</v>
          </cell>
          <cell r="S344">
            <v>42370</v>
          </cell>
          <cell r="T344">
            <v>42436</v>
          </cell>
          <cell r="U344" t="str">
            <v>DUDAKK-FUS</v>
          </cell>
          <cell r="V344" t="str">
            <v>FSLG804BX</v>
          </cell>
          <cell r="W344" t="str">
            <v xml:space="preserve">Business Decision                   </v>
          </cell>
          <cell r="X344" t="str">
            <v>B</v>
          </cell>
          <cell r="Y344">
            <v>189</v>
          </cell>
          <cell r="Z344" t="str">
            <v xml:space="preserve">Credit to close out all open RMA's from product returned to ruston by Home Depot.  See attached email for more information. List of RMA's a product also attached to spreadsheet. </v>
          </cell>
          <cell r="AG344" t="str">
            <v>Home Depot</v>
          </cell>
          <cell r="AH344">
            <v>810271</v>
          </cell>
          <cell r="AJ344">
            <v>5094300</v>
          </cell>
        </row>
        <row r="345">
          <cell r="A345">
            <v>359191</v>
          </cell>
          <cell r="B345">
            <v>42378.91673611111</v>
          </cell>
          <cell r="G345">
            <v>20443.45</v>
          </cell>
          <cell r="H345">
            <v>20443.45</v>
          </cell>
          <cell r="I345">
            <v>0</v>
          </cell>
          <cell r="J345">
            <v>0</v>
          </cell>
          <cell r="K345" t="str">
            <v>USD</v>
          </cell>
          <cell r="L345" t="str">
            <v>HOMEDEPOT</v>
          </cell>
          <cell r="M345" t="str">
            <v>24000-202645</v>
          </cell>
          <cell r="N345">
            <v>42379.034780092596</v>
          </cell>
          <cell r="O345" t="str">
            <v>SP</v>
          </cell>
          <cell r="P345" t="str">
            <v>KEY</v>
          </cell>
          <cell r="Q345">
            <v>5094300</v>
          </cell>
          <cell r="R345" t="str">
            <v>USA</v>
          </cell>
          <cell r="S345">
            <v>42370</v>
          </cell>
          <cell r="T345">
            <v>42436</v>
          </cell>
          <cell r="U345" t="str">
            <v>DUDAKK-FUS</v>
          </cell>
          <cell r="V345" t="str">
            <v>FSS603NB</v>
          </cell>
          <cell r="W345" t="str">
            <v xml:space="preserve">Business Decision                   </v>
          </cell>
          <cell r="X345" t="str">
            <v>B</v>
          </cell>
          <cell r="Y345">
            <v>44</v>
          </cell>
          <cell r="Z345" t="str">
            <v xml:space="preserve">Credit to close out all open RMA's from product returned to ruston by Home Depot.  See attached email for more information. List of RMA's a product also attached to spreadsheet. </v>
          </cell>
          <cell r="AG345" t="str">
            <v>Home Depot</v>
          </cell>
          <cell r="AH345">
            <v>810271</v>
          </cell>
          <cell r="AJ345">
            <v>5094300</v>
          </cell>
        </row>
        <row r="346">
          <cell r="A346">
            <v>359191</v>
          </cell>
          <cell r="B346">
            <v>42378.91673611111</v>
          </cell>
          <cell r="G346">
            <v>20443.45</v>
          </cell>
          <cell r="H346">
            <v>20443.45</v>
          </cell>
          <cell r="I346">
            <v>0</v>
          </cell>
          <cell r="J346">
            <v>0</v>
          </cell>
          <cell r="K346" t="str">
            <v>USD</v>
          </cell>
          <cell r="L346" t="str">
            <v>HOMEDEPOT</v>
          </cell>
          <cell r="M346" t="str">
            <v>24000-202645</v>
          </cell>
          <cell r="N346">
            <v>42379.034780092596</v>
          </cell>
          <cell r="O346" t="str">
            <v>SP</v>
          </cell>
          <cell r="P346" t="str">
            <v>KEY</v>
          </cell>
          <cell r="Q346">
            <v>5094300</v>
          </cell>
          <cell r="R346" t="str">
            <v>USA</v>
          </cell>
          <cell r="S346">
            <v>42370</v>
          </cell>
          <cell r="T346">
            <v>42436</v>
          </cell>
          <cell r="U346" t="str">
            <v>DUDAKK-FUS</v>
          </cell>
          <cell r="V346" t="str">
            <v>FSUG800-18BX</v>
          </cell>
          <cell r="W346" t="str">
            <v xml:space="preserve">Business Decision                   </v>
          </cell>
          <cell r="X346" t="str">
            <v>B</v>
          </cell>
          <cell r="Y346">
            <v>221</v>
          </cell>
          <cell r="Z346" t="str">
            <v xml:space="preserve">Credit to close out all open RMA's from product returned to ruston by Home Depot.  See attached email for more information. List of RMA's a product also attached to spreadsheet. </v>
          </cell>
          <cell r="AG346" t="str">
            <v>Home Depot</v>
          </cell>
          <cell r="AH346">
            <v>810271</v>
          </cell>
          <cell r="AJ346">
            <v>5094300</v>
          </cell>
        </row>
        <row r="347">
          <cell r="A347">
            <v>359191</v>
          </cell>
          <cell r="B347">
            <v>42378.91673611111</v>
          </cell>
          <cell r="G347">
            <v>20443.45</v>
          </cell>
          <cell r="H347">
            <v>20443.45</v>
          </cell>
          <cell r="I347">
            <v>0</v>
          </cell>
          <cell r="J347">
            <v>0</v>
          </cell>
          <cell r="K347" t="str">
            <v>USD</v>
          </cell>
          <cell r="L347" t="str">
            <v>HOMEDEPOT</v>
          </cell>
          <cell r="M347" t="str">
            <v>24000-202645</v>
          </cell>
          <cell r="N347">
            <v>42379.034780092596</v>
          </cell>
          <cell r="O347" t="str">
            <v>SP</v>
          </cell>
          <cell r="P347" t="str">
            <v>KEY</v>
          </cell>
          <cell r="Q347">
            <v>5094300</v>
          </cell>
          <cell r="R347" t="str">
            <v>USA</v>
          </cell>
          <cell r="S347">
            <v>42370</v>
          </cell>
          <cell r="T347">
            <v>42436</v>
          </cell>
          <cell r="U347" t="str">
            <v>DUDAKK-FUS</v>
          </cell>
          <cell r="V347" t="str">
            <v>FSUG800-20BX</v>
          </cell>
          <cell r="W347" t="str">
            <v xml:space="preserve">Business Decision                   </v>
          </cell>
          <cell r="X347" t="str">
            <v>B</v>
          </cell>
          <cell r="Y347">
            <v>417.5</v>
          </cell>
          <cell r="Z347" t="str">
            <v xml:space="preserve">Credit to close out all open RMA's from product returned to ruston by Home Depot.  See attached email for more information. List of RMA's a product also attached to spreadsheet. </v>
          </cell>
          <cell r="AG347" t="str">
            <v>Home Depot</v>
          </cell>
          <cell r="AH347">
            <v>810271</v>
          </cell>
          <cell r="AJ347">
            <v>5094300</v>
          </cell>
        </row>
        <row r="348">
          <cell r="A348">
            <v>359191</v>
          </cell>
          <cell r="B348">
            <v>42378.91673611111</v>
          </cell>
          <cell r="G348">
            <v>20443.45</v>
          </cell>
          <cell r="H348">
            <v>20443.45</v>
          </cell>
          <cell r="I348">
            <v>0</v>
          </cell>
          <cell r="J348">
            <v>0</v>
          </cell>
          <cell r="K348" t="str">
            <v>USD</v>
          </cell>
          <cell r="L348" t="str">
            <v>HOMEDEPOT</v>
          </cell>
          <cell r="M348" t="str">
            <v>24000-202645</v>
          </cell>
          <cell r="N348">
            <v>42379.034780092596</v>
          </cell>
          <cell r="O348" t="str">
            <v>SP</v>
          </cell>
          <cell r="P348" t="str">
            <v>KEY</v>
          </cell>
          <cell r="Q348">
            <v>5094300</v>
          </cell>
          <cell r="R348" t="str">
            <v>USA</v>
          </cell>
          <cell r="S348">
            <v>42370</v>
          </cell>
          <cell r="T348">
            <v>42436</v>
          </cell>
          <cell r="U348" t="str">
            <v>DUDAKK-FUS</v>
          </cell>
          <cell r="V348" t="str">
            <v>FSUG900-18BX</v>
          </cell>
          <cell r="W348" t="str">
            <v xml:space="preserve">Business Decision                   </v>
          </cell>
          <cell r="X348" t="str">
            <v>B</v>
          </cell>
          <cell r="Y348">
            <v>243</v>
          </cell>
          <cell r="Z348" t="str">
            <v xml:space="preserve">Credit to close out all open RMA's from product returned to ruston by Home Depot.  See attached email for more information. List of RMA's a product also attached to spreadsheet. </v>
          </cell>
          <cell r="AG348" t="str">
            <v>Home Depot</v>
          </cell>
          <cell r="AH348">
            <v>810271</v>
          </cell>
          <cell r="AJ348">
            <v>5094300</v>
          </cell>
        </row>
        <row r="349">
          <cell r="A349">
            <v>359191</v>
          </cell>
          <cell r="B349">
            <v>42378.91673611111</v>
          </cell>
          <cell r="G349">
            <v>20443.45</v>
          </cell>
          <cell r="H349">
            <v>20443.45</v>
          </cell>
          <cell r="I349">
            <v>0</v>
          </cell>
          <cell r="J349">
            <v>0</v>
          </cell>
          <cell r="K349" t="str">
            <v>USD</v>
          </cell>
          <cell r="L349" t="str">
            <v>HOMEDEPOT</v>
          </cell>
          <cell r="M349" t="str">
            <v>24000-202645</v>
          </cell>
          <cell r="N349">
            <v>42379.034780092596</v>
          </cell>
          <cell r="O349" t="str">
            <v>SP</v>
          </cell>
          <cell r="P349" t="str">
            <v>KEY</v>
          </cell>
          <cell r="Q349">
            <v>5094300</v>
          </cell>
          <cell r="R349" t="str">
            <v>USA</v>
          </cell>
          <cell r="S349">
            <v>42370</v>
          </cell>
          <cell r="T349">
            <v>42436</v>
          </cell>
          <cell r="U349" t="str">
            <v>DUDAKK-FUS</v>
          </cell>
          <cell r="V349" t="str">
            <v>FUD800BX</v>
          </cell>
          <cell r="W349" t="str">
            <v xml:space="preserve">Business Decision                   </v>
          </cell>
          <cell r="X349" t="str">
            <v>B</v>
          </cell>
          <cell r="Y349">
            <v>119</v>
          </cell>
          <cell r="Z349" t="str">
            <v xml:space="preserve">Credit to close out all open RMA's from product returned to ruston by Home Depot.  See attached email for more information. List of RMA's a product also attached to spreadsheet. </v>
          </cell>
          <cell r="AG349" t="str">
            <v>Home Depot</v>
          </cell>
          <cell r="AH349">
            <v>810271</v>
          </cell>
          <cell r="AJ349">
            <v>5094300</v>
          </cell>
        </row>
        <row r="350">
          <cell r="A350">
            <v>359191</v>
          </cell>
          <cell r="B350">
            <v>42378.91673611111</v>
          </cell>
          <cell r="G350">
            <v>20443.45</v>
          </cell>
          <cell r="H350">
            <v>20443.45</v>
          </cell>
          <cell r="I350">
            <v>0</v>
          </cell>
          <cell r="J350">
            <v>0</v>
          </cell>
          <cell r="K350" t="str">
            <v>USD</v>
          </cell>
          <cell r="L350" t="str">
            <v>HOMEDEPOT</v>
          </cell>
          <cell r="M350" t="str">
            <v>24000-202645</v>
          </cell>
          <cell r="N350">
            <v>42379.034780092596</v>
          </cell>
          <cell r="O350" t="str">
            <v>SP</v>
          </cell>
          <cell r="P350" t="str">
            <v>KEY</v>
          </cell>
          <cell r="Q350">
            <v>5094300</v>
          </cell>
          <cell r="R350" t="str">
            <v>USA</v>
          </cell>
          <cell r="S350">
            <v>42370</v>
          </cell>
          <cell r="T350">
            <v>42436</v>
          </cell>
          <cell r="U350" t="str">
            <v>DUDAKK-FUS</v>
          </cell>
          <cell r="V350" t="str">
            <v>FUDG800-18BX</v>
          </cell>
          <cell r="W350" t="str">
            <v xml:space="preserve">Business Decision                   </v>
          </cell>
          <cell r="X350" t="str">
            <v>B</v>
          </cell>
          <cell r="Y350">
            <v>243</v>
          </cell>
          <cell r="Z350" t="str">
            <v xml:space="preserve">Credit to close out all open RMA's from product returned to ruston by Home Depot.  See attached email for more information. List of RMA's a product also attached to spreadsheet. </v>
          </cell>
          <cell r="AG350" t="str">
            <v>Home Depot</v>
          </cell>
          <cell r="AH350">
            <v>810271</v>
          </cell>
          <cell r="AJ350">
            <v>5094300</v>
          </cell>
        </row>
        <row r="351">
          <cell r="A351">
            <v>359191</v>
          </cell>
          <cell r="B351">
            <v>42378.91673611111</v>
          </cell>
          <cell r="G351">
            <v>20443.45</v>
          </cell>
          <cell r="H351">
            <v>20443.45</v>
          </cell>
          <cell r="I351">
            <v>0</v>
          </cell>
          <cell r="J351">
            <v>0</v>
          </cell>
          <cell r="K351" t="str">
            <v>USD</v>
          </cell>
          <cell r="L351" t="str">
            <v>HOMEDEPOT</v>
          </cell>
          <cell r="M351" t="str">
            <v>24000-202645</v>
          </cell>
          <cell r="N351">
            <v>42379.034780092596</v>
          </cell>
          <cell r="O351" t="str">
            <v>SP</v>
          </cell>
          <cell r="P351" t="str">
            <v>KEY</v>
          </cell>
          <cell r="Q351">
            <v>5094300</v>
          </cell>
          <cell r="R351" t="str">
            <v>USA</v>
          </cell>
          <cell r="S351">
            <v>42370</v>
          </cell>
          <cell r="T351">
            <v>42436</v>
          </cell>
          <cell r="U351" t="str">
            <v>DUDAKK-FUS</v>
          </cell>
          <cell r="V351" t="str">
            <v>OC3322-1</v>
          </cell>
          <cell r="W351" t="str">
            <v xml:space="preserve">Business Decision                   </v>
          </cell>
          <cell r="X351" t="str">
            <v>B</v>
          </cell>
          <cell r="Y351">
            <v>321.5</v>
          </cell>
          <cell r="Z351" t="str">
            <v xml:space="preserve">Credit to close out all open RMA's from product returned to ruston by Home Depot.  See attached email for more information. List of RMA's a product also attached to spreadsheet. </v>
          </cell>
          <cell r="AG351" t="str">
            <v>Home Depot</v>
          </cell>
          <cell r="AH351">
            <v>810271</v>
          </cell>
          <cell r="AJ351">
            <v>5094300</v>
          </cell>
        </row>
        <row r="352">
          <cell r="A352">
            <v>359191</v>
          </cell>
          <cell r="B352">
            <v>42378.91673611111</v>
          </cell>
          <cell r="G352">
            <v>20443.45</v>
          </cell>
          <cell r="H352">
            <v>20443.45</v>
          </cell>
          <cell r="I352">
            <v>0</v>
          </cell>
          <cell r="J352">
            <v>0</v>
          </cell>
          <cell r="K352" t="str">
            <v>USD</v>
          </cell>
          <cell r="L352" t="str">
            <v>HOMEDEPOT</v>
          </cell>
          <cell r="M352" t="str">
            <v>24000-202645</v>
          </cell>
          <cell r="N352">
            <v>42379.034780092596</v>
          </cell>
          <cell r="O352" t="str">
            <v>SP</v>
          </cell>
          <cell r="P352" t="str">
            <v>KEY</v>
          </cell>
          <cell r="Q352">
            <v>5094300</v>
          </cell>
          <cell r="R352" t="str">
            <v>USA</v>
          </cell>
          <cell r="S352">
            <v>42370</v>
          </cell>
          <cell r="T352">
            <v>42436</v>
          </cell>
          <cell r="U352" t="str">
            <v>DUDAKK-FUS</v>
          </cell>
          <cell r="V352" t="str">
            <v>OSK951-18BX</v>
          </cell>
          <cell r="W352" t="str">
            <v xml:space="preserve">Business Decision                   </v>
          </cell>
          <cell r="X352" t="str">
            <v>B</v>
          </cell>
          <cell r="Y352">
            <v>727.5</v>
          </cell>
          <cell r="Z352" t="str">
            <v xml:space="preserve">Credit to close out all open RMA's from product returned to ruston by Home Depot.  See attached email for more information. List of RMA's a product also attached to spreadsheet. </v>
          </cell>
          <cell r="AG352" t="str">
            <v>Home Depot</v>
          </cell>
          <cell r="AH352">
            <v>810271</v>
          </cell>
          <cell r="AJ352">
            <v>5094300</v>
          </cell>
        </row>
        <row r="353">
          <cell r="A353">
            <v>359191</v>
          </cell>
          <cell r="B353">
            <v>42378.91673611111</v>
          </cell>
          <cell r="G353">
            <v>20443.45</v>
          </cell>
          <cell r="H353">
            <v>20443.45</v>
          </cell>
          <cell r="I353">
            <v>0</v>
          </cell>
          <cell r="J353">
            <v>0</v>
          </cell>
          <cell r="K353" t="str">
            <v>USD</v>
          </cell>
          <cell r="L353" t="str">
            <v>HOMEDEPOT</v>
          </cell>
          <cell r="M353" t="str">
            <v>24000-202645</v>
          </cell>
          <cell r="N353">
            <v>42379.034780092596</v>
          </cell>
          <cell r="O353" t="str">
            <v>SP</v>
          </cell>
          <cell r="P353" t="str">
            <v>KEY</v>
          </cell>
          <cell r="Q353">
            <v>5094300</v>
          </cell>
          <cell r="R353" t="str">
            <v>USA</v>
          </cell>
          <cell r="S353">
            <v>42370</v>
          </cell>
          <cell r="T353">
            <v>42436</v>
          </cell>
          <cell r="U353" t="str">
            <v>DUDAKK-FUS</v>
          </cell>
          <cell r="V353" t="str">
            <v>OSK954-18BX</v>
          </cell>
          <cell r="W353" t="str">
            <v xml:space="preserve">Business Decision                   </v>
          </cell>
          <cell r="X353" t="str">
            <v>B</v>
          </cell>
          <cell r="Y353">
            <v>242.5</v>
          </cell>
          <cell r="Z353" t="str">
            <v xml:space="preserve">Credit to close out all open RMA's from product returned to ruston by Home Depot.  See attached email for more information. List of RMA's a product also attached to spreadsheet. </v>
          </cell>
          <cell r="AG353" t="str">
            <v>Home Depot</v>
          </cell>
          <cell r="AH353">
            <v>810271</v>
          </cell>
          <cell r="AJ353">
            <v>5094300</v>
          </cell>
        </row>
        <row r="354">
          <cell r="A354">
            <v>359192</v>
          </cell>
          <cell r="B354">
            <v>42378.916747685187</v>
          </cell>
          <cell r="G354">
            <v>2324.3200000000002</v>
          </cell>
          <cell r="H354">
            <v>2324.3200000000002</v>
          </cell>
          <cell r="I354">
            <v>0</v>
          </cell>
          <cell r="J354">
            <v>0</v>
          </cell>
          <cell r="K354" t="str">
            <v>USD</v>
          </cell>
          <cell r="L354" t="str">
            <v>PLATINUM</v>
          </cell>
          <cell r="M354" t="str">
            <v>24000-016343</v>
          </cell>
          <cell r="N354">
            <v>42379.034791666665</v>
          </cell>
          <cell r="O354" t="str">
            <v>SP</v>
          </cell>
          <cell r="P354" t="str">
            <v>DST</v>
          </cell>
          <cell r="Q354">
            <v>5081370</v>
          </cell>
          <cell r="R354" t="str">
            <v>USA</v>
          </cell>
          <cell r="S354">
            <v>42370</v>
          </cell>
          <cell r="T354">
            <v>42436</v>
          </cell>
          <cell r="U354" t="str">
            <v>HENDERSONL-FUS</v>
          </cell>
          <cell r="V354" t="str">
            <v>RETCOOP</v>
          </cell>
          <cell r="W354" t="str">
            <v xml:space="preserve">Business Decision                   </v>
          </cell>
          <cell r="X354" t="str">
            <v>B</v>
          </cell>
          <cell r="Y354">
            <v>2324.3200000000002</v>
          </cell>
          <cell r="Z354" t="str">
            <v>II 3148</v>
          </cell>
          <cell r="AG354" t="str">
            <v>Cimarron Lumber</v>
          </cell>
          <cell r="AH354">
            <v>810270</v>
          </cell>
          <cell r="AJ354">
            <v>5081370</v>
          </cell>
        </row>
        <row r="355">
          <cell r="A355">
            <v>359193</v>
          </cell>
          <cell r="B355">
            <v>42378.916747685187</v>
          </cell>
          <cell r="C355">
            <v>42303.937731481485</v>
          </cell>
          <cell r="D355">
            <v>9023059</v>
          </cell>
          <cell r="E355">
            <v>60043470</v>
          </cell>
          <cell r="G355">
            <v>1357</v>
          </cell>
          <cell r="H355">
            <v>1357</v>
          </cell>
          <cell r="I355">
            <v>0</v>
          </cell>
          <cell r="J355">
            <v>0</v>
          </cell>
          <cell r="K355" t="str">
            <v>USD</v>
          </cell>
          <cell r="L355" t="str">
            <v>LOWES</v>
          </cell>
          <cell r="M355" t="str">
            <v>24000-023746</v>
          </cell>
          <cell r="N355">
            <v>42379.034791666665</v>
          </cell>
          <cell r="O355" t="str">
            <v>SP</v>
          </cell>
          <cell r="P355" t="str">
            <v>KEY</v>
          </cell>
          <cell r="Q355">
            <v>5082691</v>
          </cell>
          <cell r="R355" t="str">
            <v>USA</v>
          </cell>
          <cell r="S355">
            <v>42370</v>
          </cell>
          <cell r="T355">
            <v>42436</v>
          </cell>
          <cell r="U355" t="str">
            <v>LOYDL-FUS</v>
          </cell>
          <cell r="V355" t="str">
            <v>SGR3322-1</v>
          </cell>
          <cell r="W355" t="str">
            <v xml:space="preserve">Invoice Another                     </v>
          </cell>
          <cell r="X355" t="str">
            <v>I</v>
          </cell>
          <cell r="Y355">
            <v>1357</v>
          </cell>
          <cell r="Z355" t="str">
            <v xml:space="preserve">SHORTAGE </v>
          </cell>
          <cell r="AC355" t="str">
            <v>HARRISJ-FUS</v>
          </cell>
          <cell r="AD355" t="str">
            <v>FUS-DB55</v>
          </cell>
          <cell r="AE355" t="str">
            <v>8</v>
          </cell>
          <cell r="AF355" t="str">
            <v xml:space="preserve">EDI 850                             </v>
          </cell>
          <cell r="AG355" t="str">
            <v>Lowes</v>
          </cell>
          <cell r="AH355">
            <v>810203</v>
          </cell>
          <cell r="AI355" t="str">
            <v>RTL</v>
          </cell>
          <cell r="AJ355">
            <v>5082691</v>
          </cell>
        </row>
        <row r="356">
          <cell r="A356">
            <v>359194</v>
          </cell>
          <cell r="B356">
            <v>42378.916759259257</v>
          </cell>
          <cell r="C356">
            <v>42348.625138888892</v>
          </cell>
          <cell r="D356">
            <v>9028085</v>
          </cell>
          <cell r="E356">
            <v>60052917</v>
          </cell>
          <cell r="F356">
            <v>30013761</v>
          </cell>
          <cell r="G356">
            <v>893.05</v>
          </cell>
          <cell r="H356">
            <v>893.05</v>
          </cell>
          <cell r="I356">
            <v>0</v>
          </cell>
          <cell r="J356">
            <v>0</v>
          </cell>
          <cell r="K356" t="str">
            <v>USD</v>
          </cell>
          <cell r="L356" t="str">
            <v>TURQUOISE</v>
          </cell>
          <cell r="M356" t="str">
            <v>24000-137262</v>
          </cell>
          <cell r="N356">
            <v>42379.034791666665</v>
          </cell>
          <cell r="O356" t="str">
            <v>SP</v>
          </cell>
          <cell r="P356" t="str">
            <v>DLR</v>
          </cell>
          <cell r="Q356">
            <v>5081468</v>
          </cell>
          <cell r="R356" t="str">
            <v>USA</v>
          </cell>
          <cell r="S356">
            <v>42370</v>
          </cell>
          <cell r="T356">
            <v>42436</v>
          </cell>
          <cell r="U356" t="str">
            <v>DAVISG-FUS</v>
          </cell>
          <cell r="V356" t="str">
            <v>PSX1103310</v>
          </cell>
          <cell r="W356" t="str">
            <v xml:space="preserve">Product Defective                   </v>
          </cell>
          <cell r="X356" t="str">
            <v>E</v>
          </cell>
          <cell r="Y356">
            <v>893.05</v>
          </cell>
          <cell r="Z356" t="str">
            <v>SINK IS POOLING *** CREDIT DUE***</v>
          </cell>
          <cell r="AC356" t="str">
            <v>WALTERI-FUS</v>
          </cell>
          <cell r="AD356" t="str">
            <v>RUSSAWR-FUS</v>
          </cell>
          <cell r="AG356" t="str">
            <v>ELEGANT ADDITION</v>
          </cell>
          <cell r="AH356">
            <v>809914</v>
          </cell>
          <cell r="AI356" t="str">
            <v>LUX</v>
          </cell>
          <cell r="AJ356">
            <v>5081468</v>
          </cell>
        </row>
        <row r="357">
          <cell r="A357">
            <v>359195</v>
          </cell>
          <cell r="B357">
            <v>42378.916759259257</v>
          </cell>
          <cell r="F357">
            <v>30013803</v>
          </cell>
          <cell r="G357">
            <v>953.03</v>
          </cell>
          <cell r="H357">
            <v>953.03</v>
          </cell>
          <cell r="I357">
            <v>0</v>
          </cell>
          <cell r="J357">
            <v>0</v>
          </cell>
          <cell r="K357" t="str">
            <v>USD</v>
          </cell>
          <cell r="L357" t="str">
            <v>FERGUSON</v>
          </cell>
          <cell r="M357" t="str">
            <v>24000-017965</v>
          </cell>
          <cell r="N357">
            <v>42379.034791666665</v>
          </cell>
          <cell r="O357" t="str">
            <v>SP</v>
          </cell>
          <cell r="P357" t="str">
            <v>KEY</v>
          </cell>
          <cell r="Q357">
            <v>5094295</v>
          </cell>
          <cell r="R357" t="str">
            <v>USA</v>
          </cell>
          <cell r="S357">
            <v>42370</v>
          </cell>
          <cell r="T357">
            <v>42436</v>
          </cell>
          <cell r="U357" t="str">
            <v>DAVISG-FUS</v>
          </cell>
          <cell r="V357" t="str">
            <v>10.151.423.000</v>
          </cell>
          <cell r="W357" t="str">
            <v xml:space="preserve">Product Defective                   </v>
          </cell>
          <cell r="X357" t="str">
            <v>E</v>
          </cell>
          <cell r="Y357">
            <v>953.03</v>
          </cell>
          <cell r="Z357" t="str">
            <v xml:space="preserve">10.151.423.00    -  DEFECTIVE KWC ORDER 45018398 PO   P783-616 10-151-423.00   =   $953.03  </v>
          </cell>
          <cell r="AG357" t="str">
            <v>Ferguson</v>
          </cell>
          <cell r="AH357">
            <v>809821</v>
          </cell>
          <cell r="AJ357">
            <v>5094295</v>
          </cell>
        </row>
        <row r="358">
          <cell r="A358">
            <v>359196</v>
          </cell>
          <cell r="B358">
            <v>42378.916759259257</v>
          </cell>
          <cell r="C358">
            <v>42342.312581018516</v>
          </cell>
          <cell r="D358">
            <v>9027306</v>
          </cell>
          <cell r="E358">
            <v>60051601</v>
          </cell>
          <cell r="G358">
            <v>11928.22</v>
          </cell>
          <cell r="H358">
            <v>11928.22</v>
          </cell>
          <cell r="I358">
            <v>0</v>
          </cell>
          <cell r="J358">
            <v>0</v>
          </cell>
          <cell r="K358" t="str">
            <v>USD</v>
          </cell>
          <cell r="L358" t="str">
            <v>PACSALES</v>
          </cell>
          <cell r="M358" t="str">
            <v>24000-208774</v>
          </cell>
          <cell r="N358">
            <v>42379.034791666665</v>
          </cell>
          <cell r="O358" t="str">
            <v>SP</v>
          </cell>
          <cell r="P358" t="str">
            <v>KEY</v>
          </cell>
          <cell r="Q358">
            <v>5084107</v>
          </cell>
          <cell r="R358" t="str">
            <v>USA</v>
          </cell>
          <cell r="S358">
            <v>42370</v>
          </cell>
          <cell r="T358">
            <v>42436</v>
          </cell>
          <cell r="U358" t="str">
            <v>THOMPSONG-FUS</v>
          </cell>
          <cell r="V358" t="str">
            <v>PCX16009</v>
          </cell>
          <cell r="W358" t="str">
            <v xml:space="preserve">Shortage                            </v>
          </cell>
          <cell r="X358" t="str">
            <v>H</v>
          </cell>
          <cell r="Y358">
            <v>356</v>
          </cell>
          <cell r="Z358" t="str">
            <v>SHORT SHIPPED</v>
          </cell>
          <cell r="AC358" t="str">
            <v>HARRISJ-FUS</v>
          </cell>
          <cell r="AD358" t="str">
            <v>THOMPSONG-FUS</v>
          </cell>
          <cell r="AG358" t="str">
            <v>PACIFIC SALES</v>
          </cell>
          <cell r="AH358">
            <v>810251</v>
          </cell>
          <cell r="AI358" t="str">
            <v>LUX</v>
          </cell>
          <cell r="AJ358">
            <v>5084107</v>
          </cell>
        </row>
        <row r="359">
          <cell r="A359">
            <v>359196</v>
          </cell>
          <cell r="B359">
            <v>42378.916759259257</v>
          </cell>
          <cell r="C359">
            <v>42342.312581018516</v>
          </cell>
          <cell r="D359">
            <v>9027306</v>
          </cell>
          <cell r="E359">
            <v>60051601</v>
          </cell>
          <cell r="G359">
            <v>11928.22</v>
          </cell>
          <cell r="H359">
            <v>11928.22</v>
          </cell>
          <cell r="I359">
            <v>0</v>
          </cell>
          <cell r="J359">
            <v>0</v>
          </cell>
          <cell r="K359" t="str">
            <v>USD</v>
          </cell>
          <cell r="L359" t="str">
            <v>PACSALES</v>
          </cell>
          <cell r="M359" t="str">
            <v>24000-208774</v>
          </cell>
          <cell r="N359">
            <v>42379.034791666665</v>
          </cell>
          <cell r="O359" t="str">
            <v>SP</v>
          </cell>
          <cell r="P359" t="str">
            <v>KEY</v>
          </cell>
          <cell r="Q359">
            <v>5084107</v>
          </cell>
          <cell r="R359" t="str">
            <v>USA</v>
          </cell>
          <cell r="S359">
            <v>42370</v>
          </cell>
          <cell r="T359">
            <v>42436</v>
          </cell>
          <cell r="U359" t="str">
            <v>THOMPSONG-FUS</v>
          </cell>
          <cell r="V359" t="str">
            <v>LAX12034</v>
          </cell>
          <cell r="W359" t="str">
            <v xml:space="preserve">Shortage                            </v>
          </cell>
          <cell r="X359" t="str">
            <v>H</v>
          </cell>
          <cell r="Y359">
            <v>572.66999999999996</v>
          </cell>
          <cell r="Z359" t="str">
            <v>SHORT SHIPPED</v>
          </cell>
          <cell r="AC359" t="str">
            <v>HARRISJ-FUS</v>
          </cell>
          <cell r="AD359" t="str">
            <v>THOMPSONG-FUS</v>
          </cell>
          <cell r="AG359" t="str">
            <v>PACIFIC SALES</v>
          </cell>
          <cell r="AH359">
            <v>810251</v>
          </cell>
          <cell r="AI359" t="str">
            <v>LUX</v>
          </cell>
          <cell r="AJ359">
            <v>5084107</v>
          </cell>
        </row>
        <row r="360">
          <cell r="A360">
            <v>359196</v>
          </cell>
          <cell r="B360">
            <v>42378.916759259257</v>
          </cell>
          <cell r="C360">
            <v>42342.312581018516</v>
          </cell>
          <cell r="D360">
            <v>9027306</v>
          </cell>
          <cell r="E360">
            <v>60051601</v>
          </cell>
          <cell r="G360">
            <v>11928.22</v>
          </cell>
          <cell r="H360">
            <v>11928.22</v>
          </cell>
          <cell r="I360">
            <v>0</v>
          </cell>
          <cell r="J360">
            <v>0</v>
          </cell>
          <cell r="K360" t="str">
            <v>USD</v>
          </cell>
          <cell r="L360" t="str">
            <v>PACSALES</v>
          </cell>
          <cell r="M360" t="str">
            <v>24000-208774</v>
          </cell>
          <cell r="N360">
            <v>42379.034791666665</v>
          </cell>
          <cell r="O360" t="str">
            <v>SP</v>
          </cell>
          <cell r="P360" t="str">
            <v>KEY</v>
          </cell>
          <cell r="Q360">
            <v>5084107</v>
          </cell>
          <cell r="R360" t="str">
            <v>USA</v>
          </cell>
          <cell r="S360">
            <v>42370</v>
          </cell>
          <cell r="T360">
            <v>42436</v>
          </cell>
          <cell r="U360" t="str">
            <v>THOMPSONG-FUS</v>
          </cell>
          <cell r="V360" t="str">
            <v>RGX120</v>
          </cell>
          <cell r="W360" t="str">
            <v xml:space="preserve">Shortage                            </v>
          </cell>
          <cell r="X360" t="str">
            <v>H</v>
          </cell>
          <cell r="Y360">
            <v>4466.3999999999996</v>
          </cell>
          <cell r="Z360" t="str">
            <v>SHORT SHIPPED</v>
          </cell>
          <cell r="AC360" t="str">
            <v>HARRISJ-FUS</v>
          </cell>
          <cell r="AD360" t="str">
            <v>THOMPSONG-FUS</v>
          </cell>
          <cell r="AG360" t="str">
            <v>PACIFIC SALES</v>
          </cell>
          <cell r="AH360">
            <v>810251</v>
          </cell>
          <cell r="AI360" t="str">
            <v>LUX</v>
          </cell>
          <cell r="AJ360">
            <v>5084107</v>
          </cell>
        </row>
        <row r="361">
          <cell r="A361">
            <v>359196</v>
          </cell>
          <cell r="B361">
            <v>42378.916759259257</v>
          </cell>
          <cell r="C361">
            <v>42342.312581018516</v>
          </cell>
          <cell r="D361">
            <v>9027306</v>
          </cell>
          <cell r="E361">
            <v>60051601</v>
          </cell>
          <cell r="G361">
            <v>11928.22</v>
          </cell>
          <cell r="H361">
            <v>11928.22</v>
          </cell>
          <cell r="I361">
            <v>0</v>
          </cell>
          <cell r="J361">
            <v>0</v>
          </cell>
          <cell r="K361" t="str">
            <v>USD</v>
          </cell>
          <cell r="L361" t="str">
            <v>PACSALES</v>
          </cell>
          <cell r="M361" t="str">
            <v>24000-208774</v>
          </cell>
          <cell r="N361">
            <v>42379.034791666665</v>
          </cell>
          <cell r="O361" t="str">
            <v>SP</v>
          </cell>
          <cell r="P361" t="str">
            <v>KEY</v>
          </cell>
          <cell r="Q361">
            <v>5084107</v>
          </cell>
          <cell r="R361" t="str">
            <v>USA</v>
          </cell>
          <cell r="S361">
            <v>42370</v>
          </cell>
          <cell r="T361">
            <v>42436</v>
          </cell>
          <cell r="U361" t="str">
            <v>THOMPSONG-FUS</v>
          </cell>
          <cell r="V361" t="str">
            <v>RGX160</v>
          </cell>
          <cell r="W361" t="str">
            <v xml:space="preserve">Shortage                            </v>
          </cell>
          <cell r="X361" t="str">
            <v>H</v>
          </cell>
          <cell r="Y361">
            <v>6533.15</v>
          </cell>
          <cell r="Z361" t="str">
            <v>SHORT SHIPPED</v>
          </cell>
          <cell r="AC361" t="str">
            <v>HARRISJ-FUS</v>
          </cell>
          <cell r="AD361" t="str">
            <v>THOMPSONG-FUS</v>
          </cell>
          <cell r="AG361" t="str">
            <v>PACIFIC SALES</v>
          </cell>
          <cell r="AH361">
            <v>810251</v>
          </cell>
          <cell r="AI361" t="str">
            <v>LUX</v>
          </cell>
          <cell r="AJ361">
            <v>5084107</v>
          </cell>
        </row>
        <row r="362">
          <cell r="A362">
            <v>359197</v>
          </cell>
          <cell r="B362">
            <v>42378.916770833333</v>
          </cell>
          <cell r="C362">
            <v>42348.625138888892</v>
          </cell>
          <cell r="D362">
            <v>9028087</v>
          </cell>
          <cell r="E362">
            <v>60053378</v>
          </cell>
          <cell r="G362">
            <v>863.12</v>
          </cell>
          <cell r="H362">
            <v>863.12</v>
          </cell>
          <cell r="I362">
            <v>0</v>
          </cell>
          <cell r="J362">
            <v>0</v>
          </cell>
          <cell r="K362" t="str">
            <v>USD</v>
          </cell>
          <cell r="L362" t="str">
            <v>TURQK405</v>
          </cell>
          <cell r="M362" t="str">
            <v>24000-229191</v>
          </cell>
          <cell r="N362">
            <v>42379.034791666665</v>
          </cell>
          <cell r="O362" t="str">
            <v>SP</v>
          </cell>
          <cell r="P362" t="str">
            <v>DLR</v>
          </cell>
          <cell r="Q362">
            <v>5081758</v>
          </cell>
          <cell r="R362" t="str">
            <v>USA</v>
          </cell>
          <cell r="S362">
            <v>42370</v>
          </cell>
          <cell r="T362">
            <v>42436</v>
          </cell>
          <cell r="U362" t="str">
            <v>LOYDL-FUS</v>
          </cell>
          <cell r="V362" t="str">
            <v>PKX11018</v>
          </cell>
          <cell r="W362" t="str">
            <v xml:space="preserve">Invoice Another                     </v>
          </cell>
          <cell r="X362" t="str">
            <v>I</v>
          </cell>
          <cell r="Y362">
            <v>863.12</v>
          </cell>
          <cell r="Z362" t="str">
            <v xml:space="preserve">approved per Brad K. </v>
          </cell>
          <cell r="AC362" t="str">
            <v>WALTERI-FUS</v>
          </cell>
          <cell r="AD362" t="str">
            <v>LOYDL-FUS</v>
          </cell>
          <cell r="AG362" t="str">
            <v>GRACIOUS HOME LLC</v>
          </cell>
          <cell r="AH362">
            <v>809352</v>
          </cell>
          <cell r="AI362" t="str">
            <v>LUX</v>
          </cell>
          <cell r="AJ362">
            <v>5081758</v>
          </cell>
        </row>
        <row r="363">
          <cell r="A363">
            <v>359198</v>
          </cell>
          <cell r="B363">
            <v>42378.916770833333</v>
          </cell>
          <cell r="C363">
            <v>42333.937789351854</v>
          </cell>
          <cell r="D363">
            <v>9026626</v>
          </cell>
          <cell r="E363">
            <v>60050872</v>
          </cell>
          <cell r="F363">
            <v>30013799</v>
          </cell>
          <cell r="G363">
            <v>809.6</v>
          </cell>
          <cell r="H363">
            <v>809.6</v>
          </cell>
          <cell r="I363">
            <v>0</v>
          </cell>
          <cell r="J363">
            <v>0</v>
          </cell>
          <cell r="K363" t="str">
            <v>USD</v>
          </cell>
          <cell r="L363" t="str">
            <v>QUARTZ</v>
          </cell>
          <cell r="M363" t="str">
            <v>24000-020058</v>
          </cell>
          <cell r="N363">
            <v>42379.034791666665</v>
          </cell>
          <cell r="O363" t="str">
            <v>SP</v>
          </cell>
          <cell r="P363" t="str">
            <v>DLR</v>
          </cell>
          <cell r="Q363">
            <v>5081889</v>
          </cell>
          <cell r="R363" t="str">
            <v>USA</v>
          </cell>
          <cell r="S363">
            <v>42370</v>
          </cell>
          <cell r="T363">
            <v>42436</v>
          </cell>
          <cell r="U363" t="str">
            <v>DAVISG-FUS</v>
          </cell>
          <cell r="V363" t="str">
            <v>PSX1103012</v>
          </cell>
          <cell r="W363" t="str">
            <v xml:space="preserve">Damaged                             </v>
          </cell>
          <cell r="X363" t="str">
            <v>D</v>
          </cell>
          <cell r="Y363">
            <v>809.6</v>
          </cell>
          <cell r="Z363" t="str">
            <v xml:space="preserve">DENTED ON CORNER </v>
          </cell>
          <cell r="AC363" t="str">
            <v>HARRISJ-FUS</v>
          </cell>
          <cell r="AD363" t="str">
            <v>SOTOJ-FUS</v>
          </cell>
          <cell r="AG363" t="str">
            <v>ISLAND SHOWROOM INC</v>
          </cell>
          <cell r="AH363">
            <v>810121</v>
          </cell>
          <cell r="AI363" t="str">
            <v>LUX</v>
          </cell>
          <cell r="AJ363">
            <v>5081889</v>
          </cell>
        </row>
        <row r="364">
          <cell r="A364">
            <v>359199</v>
          </cell>
          <cell r="B364">
            <v>42378.916770833333</v>
          </cell>
          <cell r="C364">
            <v>42300.312615740739</v>
          </cell>
          <cell r="D364">
            <v>9022822</v>
          </cell>
          <cell r="E364">
            <v>60044150</v>
          </cell>
          <cell r="G364">
            <v>1766.19</v>
          </cell>
          <cell r="H364">
            <v>1766.19</v>
          </cell>
          <cell r="I364">
            <v>0</v>
          </cell>
          <cell r="J364">
            <v>0</v>
          </cell>
          <cell r="K364" t="str">
            <v>USD</v>
          </cell>
          <cell r="L364" t="str">
            <v>MENARDS</v>
          </cell>
          <cell r="M364" t="str">
            <v>24000-024499</v>
          </cell>
          <cell r="N364">
            <v>42379.034791666665</v>
          </cell>
          <cell r="O364" t="str">
            <v>SP</v>
          </cell>
          <cell r="P364" t="str">
            <v>KEY</v>
          </cell>
          <cell r="Q364">
            <v>5081794</v>
          </cell>
          <cell r="R364" t="str">
            <v>USA</v>
          </cell>
          <cell r="S364">
            <v>42370</v>
          </cell>
          <cell r="T364">
            <v>42436</v>
          </cell>
          <cell r="U364" t="str">
            <v>LOYDL-FUS</v>
          </cell>
          <cell r="V364" t="str">
            <v>FFG804NB</v>
          </cell>
          <cell r="W364" t="str">
            <v xml:space="preserve">Invoice Another                     </v>
          </cell>
          <cell r="X364" t="str">
            <v>I</v>
          </cell>
          <cell r="Y364">
            <v>985.14</v>
          </cell>
          <cell r="Z364" t="str">
            <v xml:space="preserve">SHORTAGE </v>
          </cell>
          <cell r="AC364" t="str">
            <v>HARRISJ-FUS</v>
          </cell>
          <cell r="AD364" t="str">
            <v>FUS-DB55</v>
          </cell>
          <cell r="AE364" t="str">
            <v>8</v>
          </cell>
          <cell r="AF364" t="str">
            <v xml:space="preserve">EDI 850                             </v>
          </cell>
          <cell r="AG364" t="str">
            <v>Menards</v>
          </cell>
          <cell r="AH364">
            <v>810208</v>
          </cell>
          <cell r="AI364" t="str">
            <v>RTL</v>
          </cell>
          <cell r="AJ364">
            <v>5081794</v>
          </cell>
        </row>
        <row r="365">
          <cell r="A365">
            <v>359199</v>
          </cell>
          <cell r="B365">
            <v>42378.916770833333</v>
          </cell>
          <cell r="C365">
            <v>42300.312615740739</v>
          </cell>
          <cell r="D365">
            <v>9022822</v>
          </cell>
          <cell r="E365">
            <v>60044150</v>
          </cell>
          <cell r="G365">
            <v>1766.19</v>
          </cell>
          <cell r="H365">
            <v>1766.19</v>
          </cell>
          <cell r="I365">
            <v>0</v>
          </cell>
          <cell r="J365">
            <v>0</v>
          </cell>
          <cell r="K365" t="str">
            <v>USD</v>
          </cell>
          <cell r="L365" t="str">
            <v>MENARDS</v>
          </cell>
          <cell r="M365" t="str">
            <v>24000-024499</v>
          </cell>
          <cell r="N365">
            <v>42379.034791666665</v>
          </cell>
          <cell r="O365" t="str">
            <v>SP</v>
          </cell>
          <cell r="P365" t="str">
            <v>KEY</v>
          </cell>
          <cell r="Q365">
            <v>5081794</v>
          </cell>
          <cell r="R365" t="str">
            <v>USA</v>
          </cell>
          <cell r="S365">
            <v>42370</v>
          </cell>
          <cell r="T365">
            <v>42436</v>
          </cell>
          <cell r="U365" t="str">
            <v>LOYDL-FUS</v>
          </cell>
          <cell r="V365" t="str">
            <v>DSKD954-18BX</v>
          </cell>
          <cell r="W365" t="str">
            <v xml:space="preserve">Invoice Another                     </v>
          </cell>
          <cell r="X365" t="str">
            <v>I</v>
          </cell>
          <cell r="Y365">
            <v>129</v>
          </cell>
          <cell r="Z365" t="str">
            <v xml:space="preserve">SHORTAGE </v>
          </cell>
          <cell r="AC365" t="str">
            <v>HARRISJ-FUS</v>
          </cell>
          <cell r="AD365" t="str">
            <v>FUS-DB55</v>
          </cell>
          <cell r="AE365" t="str">
            <v>8</v>
          </cell>
          <cell r="AF365" t="str">
            <v xml:space="preserve">EDI 850                             </v>
          </cell>
          <cell r="AG365" t="str">
            <v>Menards</v>
          </cell>
          <cell r="AH365">
            <v>810208</v>
          </cell>
          <cell r="AI365" t="str">
            <v>RTL</v>
          </cell>
          <cell r="AJ365">
            <v>5081794</v>
          </cell>
        </row>
        <row r="366">
          <cell r="A366">
            <v>359199</v>
          </cell>
          <cell r="B366">
            <v>42378.916770833333</v>
          </cell>
          <cell r="C366">
            <v>42300.312615740739</v>
          </cell>
          <cell r="D366">
            <v>9022822</v>
          </cell>
          <cell r="E366">
            <v>60044150</v>
          </cell>
          <cell r="G366">
            <v>1766.19</v>
          </cell>
          <cell r="H366">
            <v>1766.19</v>
          </cell>
          <cell r="I366">
            <v>0</v>
          </cell>
          <cell r="J366">
            <v>0</v>
          </cell>
          <cell r="K366" t="str">
            <v>USD</v>
          </cell>
          <cell r="L366" t="str">
            <v>MENARDS</v>
          </cell>
          <cell r="M366" t="str">
            <v>24000-024499</v>
          </cell>
          <cell r="N366">
            <v>42379.034791666665</v>
          </cell>
          <cell r="O366" t="str">
            <v>SP</v>
          </cell>
          <cell r="P366" t="str">
            <v>KEY</v>
          </cell>
          <cell r="Q366">
            <v>5081794</v>
          </cell>
          <cell r="R366" t="str">
            <v>USA</v>
          </cell>
          <cell r="S366">
            <v>42370</v>
          </cell>
          <cell r="T366">
            <v>42436</v>
          </cell>
          <cell r="U366" t="str">
            <v>LOYDL-FUS</v>
          </cell>
          <cell r="V366" t="str">
            <v>SL103BX</v>
          </cell>
          <cell r="W366" t="str">
            <v xml:space="preserve">Invoice Another                     </v>
          </cell>
          <cell r="X366" t="str">
            <v>I</v>
          </cell>
          <cell r="Y366">
            <v>652.04999999999995</v>
          </cell>
          <cell r="Z366" t="str">
            <v xml:space="preserve">SHORTAGE </v>
          </cell>
          <cell r="AC366" t="str">
            <v>HARRISJ-FUS</v>
          </cell>
          <cell r="AD366" t="str">
            <v>FUS-DB55</v>
          </cell>
          <cell r="AE366" t="str">
            <v>8</v>
          </cell>
          <cell r="AF366" t="str">
            <v xml:space="preserve">EDI 850                             </v>
          </cell>
          <cell r="AG366" t="str">
            <v>Menards</v>
          </cell>
          <cell r="AH366">
            <v>810208</v>
          </cell>
          <cell r="AI366" t="str">
            <v>RTL</v>
          </cell>
          <cell r="AJ366">
            <v>5081794</v>
          </cell>
        </row>
        <row r="367">
          <cell r="A367">
            <v>359200</v>
          </cell>
          <cell r="B367">
            <v>42378.916770833333</v>
          </cell>
          <cell r="C367">
            <v>42317.937685185185</v>
          </cell>
          <cell r="D367">
            <v>9024631</v>
          </cell>
          <cell r="E367">
            <v>60046651</v>
          </cell>
          <cell r="G367">
            <v>1388.7</v>
          </cell>
          <cell r="H367">
            <v>1388.7</v>
          </cell>
          <cell r="I367">
            <v>0</v>
          </cell>
          <cell r="J367">
            <v>0</v>
          </cell>
          <cell r="K367" t="str">
            <v>USD</v>
          </cell>
          <cell r="L367" t="str">
            <v>MENARDS</v>
          </cell>
          <cell r="M367" t="str">
            <v>24000-024499</v>
          </cell>
          <cell r="N367">
            <v>42379.034791666665</v>
          </cell>
          <cell r="O367" t="str">
            <v>SP</v>
          </cell>
          <cell r="P367" t="str">
            <v>KEY</v>
          </cell>
          <cell r="Q367">
            <v>5081794</v>
          </cell>
          <cell r="R367" t="str">
            <v>USA</v>
          </cell>
          <cell r="S367">
            <v>42370</v>
          </cell>
          <cell r="T367">
            <v>42436</v>
          </cell>
          <cell r="U367" t="str">
            <v>LOYDL-FUS</v>
          </cell>
          <cell r="V367" t="str">
            <v>FFG804NB</v>
          </cell>
          <cell r="W367" t="str">
            <v xml:space="preserve">Invoice Another                     </v>
          </cell>
          <cell r="X367" t="str">
            <v>I</v>
          </cell>
          <cell r="Y367">
            <v>1136.7</v>
          </cell>
          <cell r="Z367" t="str">
            <v xml:space="preserve">SHORTAGE </v>
          </cell>
          <cell r="AC367" t="str">
            <v>HASSENL-FUS</v>
          </cell>
          <cell r="AD367" t="str">
            <v>FUS-DB55</v>
          </cell>
          <cell r="AE367" t="str">
            <v>8</v>
          </cell>
          <cell r="AF367" t="str">
            <v xml:space="preserve">EDI 850                             </v>
          </cell>
          <cell r="AG367" t="str">
            <v>Menards</v>
          </cell>
          <cell r="AH367">
            <v>810209</v>
          </cell>
          <cell r="AI367" t="str">
            <v>RTL</v>
          </cell>
          <cell r="AJ367">
            <v>5081794</v>
          </cell>
        </row>
        <row r="368">
          <cell r="A368">
            <v>359200</v>
          </cell>
          <cell r="B368">
            <v>42378.916770833333</v>
          </cell>
          <cell r="C368">
            <v>42317.937685185185</v>
          </cell>
          <cell r="D368">
            <v>9024631</v>
          </cell>
          <cell r="E368">
            <v>60046651</v>
          </cell>
          <cell r="G368">
            <v>1388.7</v>
          </cell>
          <cell r="H368">
            <v>1388.7</v>
          </cell>
          <cell r="I368">
            <v>0</v>
          </cell>
          <cell r="J368">
            <v>0</v>
          </cell>
          <cell r="K368" t="str">
            <v>USD</v>
          </cell>
          <cell r="L368" t="str">
            <v>MENARDS</v>
          </cell>
          <cell r="M368" t="str">
            <v>24000-024499</v>
          </cell>
          <cell r="N368">
            <v>42379.034791666665</v>
          </cell>
          <cell r="O368" t="str">
            <v>SP</v>
          </cell>
          <cell r="P368" t="str">
            <v>KEY</v>
          </cell>
          <cell r="Q368">
            <v>5081794</v>
          </cell>
          <cell r="R368" t="str">
            <v>USA</v>
          </cell>
          <cell r="S368">
            <v>42370</v>
          </cell>
          <cell r="T368">
            <v>42436</v>
          </cell>
          <cell r="U368" t="str">
            <v>LOYDL-FUS</v>
          </cell>
          <cell r="V368" t="str">
            <v>OSKD954-18BX</v>
          </cell>
          <cell r="W368" t="str">
            <v xml:space="preserve">Invoice Another                     </v>
          </cell>
          <cell r="X368" t="str">
            <v>I</v>
          </cell>
          <cell r="Y368">
            <v>252</v>
          </cell>
          <cell r="Z368" t="str">
            <v xml:space="preserve">SHORTAGE </v>
          </cell>
          <cell r="AC368" t="str">
            <v>HASSENL-FUS</v>
          </cell>
          <cell r="AD368" t="str">
            <v>FUS-DB55</v>
          </cell>
          <cell r="AE368" t="str">
            <v>8</v>
          </cell>
          <cell r="AF368" t="str">
            <v xml:space="preserve">EDI 850                             </v>
          </cell>
          <cell r="AG368" t="str">
            <v>Menards</v>
          </cell>
          <cell r="AH368">
            <v>810209</v>
          </cell>
          <cell r="AI368" t="str">
            <v>RTL</v>
          </cell>
          <cell r="AJ368">
            <v>5081794</v>
          </cell>
        </row>
        <row r="369">
          <cell r="A369">
            <v>359201</v>
          </cell>
          <cell r="B369">
            <v>42378.91678240741</v>
          </cell>
          <cell r="C369">
            <v>42319.937858796293</v>
          </cell>
          <cell r="D369">
            <v>9024933</v>
          </cell>
          <cell r="E369">
            <v>60047188</v>
          </cell>
          <cell r="F369">
            <v>30013811</v>
          </cell>
          <cell r="G369">
            <v>743.22</v>
          </cell>
          <cell r="H369">
            <v>743.22</v>
          </cell>
          <cell r="I369">
            <v>0</v>
          </cell>
          <cell r="J369">
            <v>0</v>
          </cell>
          <cell r="K369" t="str">
            <v>USD</v>
          </cell>
          <cell r="L369" t="str">
            <v>PINNACLE</v>
          </cell>
          <cell r="M369" t="str">
            <v>24000-165784</v>
          </cell>
          <cell r="N369">
            <v>42379.034791666665</v>
          </cell>
          <cell r="O369" t="str">
            <v>SP</v>
          </cell>
          <cell r="P369" t="str">
            <v>KEY</v>
          </cell>
          <cell r="Q369">
            <v>5084119</v>
          </cell>
          <cell r="R369" t="str">
            <v>USA</v>
          </cell>
          <cell r="S369">
            <v>42370</v>
          </cell>
          <cell r="T369">
            <v>42436</v>
          </cell>
          <cell r="U369" t="str">
            <v>KNOXL-FUS</v>
          </cell>
          <cell r="V369" t="str">
            <v>PSX110339</v>
          </cell>
          <cell r="W369" t="str">
            <v xml:space="preserve">Damaged                             </v>
          </cell>
          <cell r="X369" t="str">
            <v>D</v>
          </cell>
          <cell r="Y369">
            <v>743.22</v>
          </cell>
          <cell r="Z369" t="str">
            <v>SINK IS DENTED. *** CREDIT DUE***</v>
          </cell>
          <cell r="AC369" t="str">
            <v>HASSENL-FUS</v>
          </cell>
          <cell r="AD369" t="str">
            <v>RUSSAWR-FUS</v>
          </cell>
          <cell r="AG369" t="str">
            <v>PINNACLE EXPRESS</v>
          </cell>
          <cell r="AH369">
            <v>810306</v>
          </cell>
          <cell r="AI369" t="str">
            <v>LUX</v>
          </cell>
          <cell r="AJ369">
            <v>5084119</v>
          </cell>
        </row>
        <row r="370">
          <cell r="A370">
            <v>359202</v>
          </cell>
          <cell r="B370">
            <v>42378.916898148149</v>
          </cell>
          <cell r="F370">
            <v>30013508</v>
          </cell>
          <cell r="G370">
            <v>905</v>
          </cell>
          <cell r="H370">
            <v>905</v>
          </cell>
          <cell r="I370">
            <v>0</v>
          </cell>
          <cell r="J370">
            <v>0</v>
          </cell>
          <cell r="K370" t="str">
            <v>USD</v>
          </cell>
          <cell r="L370" t="str">
            <v>QUARTZ</v>
          </cell>
          <cell r="M370" t="str">
            <v>24000-020058</v>
          </cell>
          <cell r="N370">
            <v>42379.034803240742</v>
          </cell>
          <cell r="O370" t="str">
            <v>SP</v>
          </cell>
          <cell r="P370" t="str">
            <v>DLR</v>
          </cell>
          <cell r="Q370">
            <v>5081889</v>
          </cell>
          <cell r="R370" t="str">
            <v>USA</v>
          </cell>
          <cell r="S370">
            <v>42370</v>
          </cell>
          <cell r="T370">
            <v>42436</v>
          </cell>
          <cell r="U370" t="str">
            <v>CAGECW-FUS</v>
          </cell>
          <cell r="V370" t="str">
            <v>10.181.003.127</v>
          </cell>
          <cell r="W370" t="str">
            <v xml:space="preserve">Damaged                             </v>
          </cell>
          <cell r="X370" t="str">
            <v>D</v>
          </cell>
          <cell r="Y370">
            <v>905</v>
          </cell>
          <cell r="Z370" t="str">
            <v>CONSUMER RECEIVED FAUCET WITH A SCRATCH ON THE BASE  SOLD BY KWC PREVIOUS TO MERGER.  ALL INFO IN OLD SYSTEM  PO 678993  INVOICE 206504</v>
          </cell>
          <cell r="AG370" t="str">
            <v>ISLAND SHOWROOM INC</v>
          </cell>
          <cell r="AH370">
            <v>809289</v>
          </cell>
          <cell r="AJ370">
            <v>5081889</v>
          </cell>
        </row>
        <row r="371">
          <cell r="A371">
            <v>359203</v>
          </cell>
          <cell r="B371">
            <v>42378.916909722226</v>
          </cell>
          <cell r="C371">
            <v>42292.312650462962</v>
          </cell>
          <cell r="D371">
            <v>9021861</v>
          </cell>
          <cell r="E371">
            <v>60042949</v>
          </cell>
          <cell r="F371">
            <v>30013310</v>
          </cell>
          <cell r="G371">
            <v>3281.02</v>
          </cell>
          <cell r="H371">
            <v>3281.02</v>
          </cell>
          <cell r="I371">
            <v>0</v>
          </cell>
          <cell r="J371">
            <v>0</v>
          </cell>
          <cell r="K371" t="str">
            <v>USD</v>
          </cell>
          <cell r="L371" t="str">
            <v>KELLER</v>
          </cell>
          <cell r="M371" t="str">
            <v>24000-020636</v>
          </cell>
          <cell r="N371">
            <v>42379.034803240742</v>
          </cell>
          <cell r="O371" t="str">
            <v>DSP</v>
          </cell>
          <cell r="P371" t="str">
            <v>KEY</v>
          </cell>
          <cell r="Q371">
            <v>5081925</v>
          </cell>
          <cell r="R371" t="str">
            <v>USA</v>
          </cell>
          <cell r="S371">
            <v>42370</v>
          </cell>
          <cell r="T371">
            <v>42436</v>
          </cell>
          <cell r="U371" t="str">
            <v>KNOXL-FUS</v>
          </cell>
          <cell r="V371" t="str">
            <v>FDB-30T</v>
          </cell>
          <cell r="W371" t="str">
            <v xml:space="preserve">Customer Decision                   </v>
          </cell>
          <cell r="X371" t="str">
            <v>F</v>
          </cell>
          <cell r="Y371">
            <v>119.02</v>
          </cell>
          <cell r="Z371" t="str">
            <v>FDB-30S   62EA     FDB-30T  2EA     - CUSTOMER OVER ORDERED - APPROVED BY MS - NO RESTOCK       CAY   11/13</v>
          </cell>
          <cell r="AC371" t="str">
            <v>HARRISJ-FUS</v>
          </cell>
          <cell r="AD371" t="str">
            <v>COULSONC-FUS</v>
          </cell>
          <cell r="AG371" t="str">
            <v>KELLER SUPPLY</v>
          </cell>
          <cell r="AH371">
            <v>810293</v>
          </cell>
          <cell r="AI371" t="str">
            <v>LUX</v>
          </cell>
          <cell r="AJ371">
            <v>5081925</v>
          </cell>
        </row>
        <row r="372">
          <cell r="A372">
            <v>359203</v>
          </cell>
          <cell r="B372">
            <v>42378.916909722226</v>
          </cell>
          <cell r="C372">
            <v>42292.312650462962</v>
          </cell>
          <cell r="D372">
            <v>9021861</v>
          </cell>
          <cell r="E372">
            <v>60042949</v>
          </cell>
          <cell r="F372">
            <v>30013310</v>
          </cell>
          <cell r="G372">
            <v>3281.02</v>
          </cell>
          <cell r="H372">
            <v>3281.02</v>
          </cell>
          <cell r="I372">
            <v>0</v>
          </cell>
          <cell r="J372">
            <v>0</v>
          </cell>
          <cell r="K372" t="str">
            <v>USD</v>
          </cell>
          <cell r="L372" t="str">
            <v>KELLER</v>
          </cell>
          <cell r="M372" t="str">
            <v>24000-020636</v>
          </cell>
          <cell r="N372">
            <v>42379.034803240742</v>
          </cell>
          <cell r="O372" t="str">
            <v>DSP</v>
          </cell>
          <cell r="P372" t="str">
            <v>KEY</v>
          </cell>
          <cell r="Q372">
            <v>5081925</v>
          </cell>
          <cell r="R372" t="str">
            <v>USA</v>
          </cell>
          <cell r="S372">
            <v>42370</v>
          </cell>
          <cell r="T372">
            <v>42436</v>
          </cell>
          <cell r="U372" t="str">
            <v>KNOXL-FUS</v>
          </cell>
          <cell r="V372" t="str">
            <v>FDB-30S</v>
          </cell>
          <cell r="W372" t="str">
            <v xml:space="preserve">Customer Decision                   </v>
          </cell>
          <cell r="X372" t="str">
            <v>F</v>
          </cell>
          <cell r="Y372">
            <v>3162</v>
          </cell>
          <cell r="Z372" t="str">
            <v>FDB-30S   62EA     FDB-30T  2EA     - CUSTOMER OVER ORDERED - APPROVED BY MS - NO RESTOCK       CAY   11/13</v>
          </cell>
          <cell r="AC372" t="str">
            <v>HARRISJ-FUS</v>
          </cell>
          <cell r="AD372" t="str">
            <v>COULSONC-FUS</v>
          </cell>
          <cell r="AG372" t="str">
            <v>KELLER SUPPLY</v>
          </cell>
          <cell r="AH372">
            <v>810293</v>
          </cell>
          <cell r="AI372" t="str">
            <v>LUX</v>
          </cell>
          <cell r="AJ372">
            <v>5081925</v>
          </cell>
        </row>
        <row r="373">
          <cell r="A373">
            <v>359204</v>
          </cell>
          <cell r="B373">
            <v>42378.916909722226</v>
          </cell>
          <cell r="C373">
            <v>42201.630787037036</v>
          </cell>
          <cell r="D373">
            <v>9013376</v>
          </cell>
          <cell r="E373">
            <v>60030818</v>
          </cell>
          <cell r="F373">
            <v>30013734</v>
          </cell>
          <cell r="G373">
            <v>832.84</v>
          </cell>
          <cell r="H373">
            <v>832.84</v>
          </cell>
          <cell r="I373">
            <v>0</v>
          </cell>
          <cell r="J373">
            <v>0</v>
          </cell>
          <cell r="K373" t="str">
            <v>USD</v>
          </cell>
          <cell r="L373" t="str">
            <v>PLATINUM</v>
          </cell>
          <cell r="M373" t="str">
            <v>24000-021810</v>
          </cell>
          <cell r="N373">
            <v>42379.034803240742</v>
          </cell>
          <cell r="O373" t="str">
            <v>SP</v>
          </cell>
          <cell r="P373" t="str">
            <v>DST</v>
          </cell>
          <cell r="Q373">
            <v>5081978</v>
          </cell>
          <cell r="R373" t="str">
            <v>USA</v>
          </cell>
          <cell r="S373">
            <v>42370</v>
          </cell>
          <cell r="T373">
            <v>42436</v>
          </cell>
          <cell r="U373" t="str">
            <v>DAVISG-FUS</v>
          </cell>
          <cell r="V373" t="str">
            <v>ESOX25229-1</v>
          </cell>
          <cell r="W373" t="str">
            <v xml:space="preserve">Customer Decision                   </v>
          </cell>
          <cell r="X373" t="str">
            <v>F</v>
          </cell>
          <cell r="Y373">
            <v>147.32</v>
          </cell>
          <cell r="Z373" t="str">
            <v>NOT NEEDED~~MAM</v>
          </cell>
          <cell r="AC373" t="str">
            <v>HASSENL-FUS</v>
          </cell>
          <cell r="AD373" t="str">
            <v>MELTONM-FUS</v>
          </cell>
          <cell r="AG373" t="str">
            <v>Your Other Warehouse</v>
          </cell>
          <cell r="AH373">
            <v>810033</v>
          </cell>
          <cell r="AI373" t="str">
            <v>RTL</v>
          </cell>
          <cell r="AJ373">
            <v>5081978</v>
          </cell>
        </row>
        <row r="374">
          <cell r="A374">
            <v>359204</v>
          </cell>
          <cell r="B374">
            <v>42378.916909722226</v>
          </cell>
          <cell r="C374">
            <v>42201.630787037036</v>
          </cell>
          <cell r="D374">
            <v>9013376</v>
          </cell>
          <cell r="E374">
            <v>60030818</v>
          </cell>
          <cell r="F374">
            <v>30013734</v>
          </cell>
          <cell r="G374">
            <v>832.84</v>
          </cell>
          <cell r="H374">
            <v>832.84</v>
          </cell>
          <cell r="I374">
            <v>0</v>
          </cell>
          <cell r="J374">
            <v>0</v>
          </cell>
          <cell r="K374" t="str">
            <v>USD</v>
          </cell>
          <cell r="L374" t="str">
            <v>PLATINUM</v>
          </cell>
          <cell r="M374" t="str">
            <v>24000-021810</v>
          </cell>
          <cell r="N374">
            <v>42379.034803240742</v>
          </cell>
          <cell r="O374" t="str">
            <v>SP</v>
          </cell>
          <cell r="P374" t="str">
            <v>DST</v>
          </cell>
          <cell r="Q374">
            <v>5081978</v>
          </cell>
          <cell r="R374" t="str">
            <v>USA</v>
          </cell>
          <cell r="S374">
            <v>42370</v>
          </cell>
          <cell r="T374">
            <v>42436</v>
          </cell>
          <cell r="U374" t="str">
            <v>DAVISG-FUS</v>
          </cell>
          <cell r="V374" t="str">
            <v>EDDB33229-1</v>
          </cell>
          <cell r="W374" t="str">
            <v xml:space="preserve">Customer Decision                   </v>
          </cell>
          <cell r="X374" t="str">
            <v>F</v>
          </cell>
          <cell r="Y374">
            <v>178.75</v>
          </cell>
          <cell r="Z374" t="str">
            <v>NOT NEEDED~~MAM</v>
          </cell>
          <cell r="AC374" t="str">
            <v>HASSENL-FUS</v>
          </cell>
          <cell r="AD374" t="str">
            <v>MELTONM-FUS</v>
          </cell>
          <cell r="AG374" t="str">
            <v>Your Other Warehouse</v>
          </cell>
          <cell r="AH374">
            <v>810033</v>
          </cell>
          <cell r="AI374" t="str">
            <v>RTL</v>
          </cell>
          <cell r="AJ374">
            <v>5081978</v>
          </cell>
        </row>
        <row r="375">
          <cell r="A375">
            <v>359204</v>
          </cell>
          <cell r="B375">
            <v>42378.916909722226</v>
          </cell>
          <cell r="C375">
            <v>42201.630787037036</v>
          </cell>
          <cell r="D375">
            <v>9013376</v>
          </cell>
          <cell r="E375">
            <v>60030818</v>
          </cell>
          <cell r="F375">
            <v>30013734</v>
          </cell>
          <cell r="G375">
            <v>832.84</v>
          </cell>
          <cell r="H375">
            <v>832.84</v>
          </cell>
          <cell r="I375">
            <v>0</v>
          </cell>
          <cell r="J375">
            <v>0</v>
          </cell>
          <cell r="K375" t="str">
            <v>USD</v>
          </cell>
          <cell r="L375" t="str">
            <v>PLATINUM</v>
          </cell>
          <cell r="M375" t="str">
            <v>24000-021810</v>
          </cell>
          <cell r="N375">
            <v>42379.034803240742</v>
          </cell>
          <cell r="O375" t="str">
            <v>SP</v>
          </cell>
          <cell r="P375" t="str">
            <v>DST</v>
          </cell>
          <cell r="Q375">
            <v>5081978</v>
          </cell>
          <cell r="R375" t="str">
            <v>USA</v>
          </cell>
          <cell r="S375">
            <v>42370</v>
          </cell>
          <cell r="T375">
            <v>42436</v>
          </cell>
          <cell r="U375" t="str">
            <v>DAVISG-FUS</v>
          </cell>
          <cell r="V375" t="str">
            <v>SGR3322-1</v>
          </cell>
          <cell r="W375" t="str">
            <v xml:space="preserve">Customer Decision                   </v>
          </cell>
          <cell r="X375" t="str">
            <v>F</v>
          </cell>
          <cell r="Y375">
            <v>180.71</v>
          </cell>
          <cell r="Z375" t="str">
            <v>NOT NEEDED~~MAM</v>
          </cell>
          <cell r="AC375" t="str">
            <v>HASSENL-FUS</v>
          </cell>
          <cell r="AD375" t="str">
            <v>MELTONM-FUS</v>
          </cell>
          <cell r="AG375" t="str">
            <v>Your Other Warehouse</v>
          </cell>
          <cell r="AH375">
            <v>810033</v>
          </cell>
          <cell r="AI375" t="str">
            <v>RTL</v>
          </cell>
          <cell r="AJ375">
            <v>5081978</v>
          </cell>
        </row>
        <row r="376">
          <cell r="A376">
            <v>359204</v>
          </cell>
          <cell r="B376">
            <v>42378.916909722226</v>
          </cell>
          <cell r="C376">
            <v>42201.630787037036</v>
          </cell>
          <cell r="D376">
            <v>9013376</v>
          </cell>
          <cell r="E376">
            <v>60030818</v>
          </cell>
          <cell r="F376">
            <v>30013734</v>
          </cell>
          <cell r="G376">
            <v>832.84</v>
          </cell>
          <cell r="H376">
            <v>832.84</v>
          </cell>
          <cell r="I376">
            <v>0</v>
          </cell>
          <cell r="J376">
            <v>0</v>
          </cell>
          <cell r="K376" t="str">
            <v>USD</v>
          </cell>
          <cell r="L376" t="str">
            <v>PLATINUM</v>
          </cell>
          <cell r="M376" t="str">
            <v>24000-021810</v>
          </cell>
          <cell r="N376">
            <v>42379.034803240742</v>
          </cell>
          <cell r="O376" t="str">
            <v>SP</v>
          </cell>
          <cell r="P376" t="str">
            <v>DST</v>
          </cell>
          <cell r="Q376">
            <v>5081978</v>
          </cell>
          <cell r="R376" t="str">
            <v>USA</v>
          </cell>
          <cell r="S376">
            <v>42370</v>
          </cell>
          <cell r="T376">
            <v>42436</v>
          </cell>
          <cell r="U376" t="str">
            <v>DAVISG-FUS</v>
          </cell>
          <cell r="V376" t="str">
            <v>OSK954-18BX</v>
          </cell>
          <cell r="W376" t="str">
            <v xml:space="preserve">Customer Decision                   </v>
          </cell>
          <cell r="X376" t="str">
            <v>F</v>
          </cell>
          <cell r="Y376">
            <v>326.06</v>
          </cell>
          <cell r="Z376" t="str">
            <v>NOT NEEDED~~MAM</v>
          </cell>
          <cell r="AC376" t="str">
            <v>HASSENL-FUS</v>
          </cell>
          <cell r="AD376" t="str">
            <v>MELTONM-FUS</v>
          </cell>
          <cell r="AG376" t="str">
            <v>Your Other Warehouse</v>
          </cell>
          <cell r="AH376">
            <v>810033</v>
          </cell>
          <cell r="AI376" t="str">
            <v>RTL</v>
          </cell>
          <cell r="AJ376">
            <v>5081978</v>
          </cell>
        </row>
        <row r="377">
          <cell r="A377">
            <v>359205</v>
          </cell>
          <cell r="B377">
            <v>42378.916909722226</v>
          </cell>
          <cell r="F377">
            <v>30013368</v>
          </cell>
          <cell r="G377">
            <v>1087.56</v>
          </cell>
          <cell r="H377">
            <v>1087.56</v>
          </cell>
          <cell r="I377">
            <v>0</v>
          </cell>
          <cell r="J377">
            <v>0</v>
          </cell>
          <cell r="K377" t="str">
            <v>USD</v>
          </cell>
          <cell r="L377" t="str">
            <v>FERGUSON</v>
          </cell>
          <cell r="M377" t="str">
            <v>24000-017965</v>
          </cell>
          <cell r="N377">
            <v>42379.034803240742</v>
          </cell>
          <cell r="O377" t="str">
            <v>SP</v>
          </cell>
          <cell r="P377" t="str">
            <v>KEY</v>
          </cell>
          <cell r="Q377">
            <v>5081583</v>
          </cell>
          <cell r="R377" t="str">
            <v>USA</v>
          </cell>
          <cell r="S377">
            <v>42370</v>
          </cell>
          <cell r="T377">
            <v>42436</v>
          </cell>
          <cell r="U377" t="str">
            <v>KNOXL-FUS</v>
          </cell>
          <cell r="V377" t="str">
            <v>10.651.022.000</v>
          </cell>
          <cell r="W377" t="str">
            <v xml:space="preserve">Customer Decision                   </v>
          </cell>
          <cell r="X377" t="str">
            <v>F</v>
          </cell>
          <cell r="Y377">
            <v>1087.56</v>
          </cell>
          <cell r="Z377" t="str">
            <v>10.651.022.000 - CUSTOMER CHANGED MIND AND WILL RETURN WITH 25% RESTOCK KWC 45015890 L63-82686</v>
          </cell>
          <cell r="AG377" t="str">
            <v>Ferguson</v>
          </cell>
          <cell r="AH377">
            <v>810097</v>
          </cell>
          <cell r="AJ377">
            <v>5081583</v>
          </cell>
        </row>
        <row r="378">
          <cell r="A378">
            <v>359206</v>
          </cell>
          <cell r="B378">
            <v>42378.916921296295</v>
          </cell>
          <cell r="C378">
            <v>42115.166956018518</v>
          </cell>
          <cell r="D378">
            <v>9005053</v>
          </cell>
          <cell r="E378">
            <v>60017849</v>
          </cell>
          <cell r="F378">
            <v>30013532</v>
          </cell>
          <cell r="G378">
            <v>1074.8699999999999</v>
          </cell>
          <cell r="H378">
            <v>1074.8699999999999</v>
          </cell>
          <cell r="I378">
            <v>0</v>
          </cell>
          <cell r="J378">
            <v>0</v>
          </cell>
          <cell r="K378" t="str">
            <v>USD</v>
          </cell>
          <cell r="L378" t="str">
            <v>FERGUSON</v>
          </cell>
          <cell r="M378" t="str">
            <v>24000-017965</v>
          </cell>
          <cell r="N378">
            <v>42379.034803240742</v>
          </cell>
          <cell r="O378" t="str">
            <v>SP</v>
          </cell>
          <cell r="P378" t="str">
            <v>KEY</v>
          </cell>
          <cell r="Q378">
            <v>5081680</v>
          </cell>
          <cell r="R378" t="str">
            <v>USA</v>
          </cell>
          <cell r="S378">
            <v>42370</v>
          </cell>
          <cell r="T378">
            <v>42436</v>
          </cell>
          <cell r="U378" t="str">
            <v>DAVISG-FUS</v>
          </cell>
          <cell r="V378" t="str">
            <v>PKX160LH</v>
          </cell>
          <cell r="W378" t="str">
            <v xml:space="preserve">Business Decision                   </v>
          </cell>
          <cell r="X378" t="str">
            <v>B</v>
          </cell>
          <cell r="Y378">
            <v>1074.8699999999999</v>
          </cell>
          <cell r="Z378" t="str">
            <v>PKX160LH 1EA - BUY BACK - NO RESTOCK = CUSTOMER WILL RETURN   CAY   12/2</v>
          </cell>
          <cell r="AC378" t="str">
            <v>HANCOCKM-FUS</v>
          </cell>
          <cell r="AD378" t="str">
            <v>FUS-DB55</v>
          </cell>
          <cell r="AE378" t="str">
            <v>8</v>
          </cell>
          <cell r="AF378" t="str">
            <v xml:space="preserve">EDI 850                             </v>
          </cell>
          <cell r="AG378" t="str">
            <v>Ferguson</v>
          </cell>
          <cell r="AH378">
            <v>810094</v>
          </cell>
          <cell r="AI378" t="str">
            <v>LUX</v>
          </cell>
          <cell r="AJ378">
            <v>5081680</v>
          </cell>
        </row>
        <row r="379">
          <cell r="A379">
            <v>359207</v>
          </cell>
          <cell r="B379">
            <v>42378.916921296295</v>
          </cell>
          <cell r="C379">
            <v>42331.937743055554</v>
          </cell>
          <cell r="D379">
            <v>9026348</v>
          </cell>
          <cell r="E379">
            <v>60050306</v>
          </cell>
          <cell r="F379">
            <v>30013506</v>
          </cell>
          <cell r="G379">
            <v>923.36</v>
          </cell>
          <cell r="H379">
            <v>923.36</v>
          </cell>
          <cell r="I379">
            <v>0</v>
          </cell>
          <cell r="J379">
            <v>0</v>
          </cell>
          <cell r="K379" t="str">
            <v>USD</v>
          </cell>
          <cell r="L379" t="str">
            <v>QUARTZ</v>
          </cell>
          <cell r="M379" t="str">
            <v>24000-028616</v>
          </cell>
          <cell r="N379">
            <v>42379.034803240742</v>
          </cell>
          <cell r="O379" t="str">
            <v>SP</v>
          </cell>
          <cell r="P379" t="str">
            <v>DLR</v>
          </cell>
          <cell r="Q379">
            <v>5084394</v>
          </cell>
          <cell r="R379" t="str">
            <v>USA</v>
          </cell>
          <cell r="S379">
            <v>42370</v>
          </cell>
          <cell r="T379">
            <v>42436</v>
          </cell>
          <cell r="U379" t="str">
            <v>DAVISG-FUS</v>
          </cell>
          <cell r="V379" t="str">
            <v>FF6080A</v>
          </cell>
          <cell r="W379" t="str">
            <v xml:space="preserve">Product Defective                   </v>
          </cell>
          <cell r="X379" t="str">
            <v>E</v>
          </cell>
          <cell r="Y379">
            <v>698.63</v>
          </cell>
          <cell r="Z379" t="str">
            <v>FF6060A - NEW FAUCET ARRIVED AND LOOKED PRE-INSTALLED   CAY    12/1    The following position could not be copied because the part is non-returnable.   Section: Parts   Line: 10   Part: FF6060A</v>
          </cell>
          <cell r="AC379" t="str">
            <v>THOMASR-FUS</v>
          </cell>
          <cell r="AD379" t="str">
            <v>THOMPSONG-FUS</v>
          </cell>
          <cell r="AG379" t="str">
            <v>WAREHOUSE DISCOUNT CENTER</v>
          </cell>
          <cell r="AH379">
            <v>809829</v>
          </cell>
          <cell r="AI379" t="str">
            <v>LUX</v>
          </cell>
          <cell r="AJ379">
            <v>5084394</v>
          </cell>
        </row>
        <row r="380">
          <cell r="A380">
            <v>359207</v>
          </cell>
          <cell r="B380">
            <v>42378.916921296295</v>
          </cell>
          <cell r="C380">
            <v>42331.937743055554</v>
          </cell>
          <cell r="D380">
            <v>9026348</v>
          </cell>
          <cell r="E380">
            <v>60050306</v>
          </cell>
          <cell r="F380">
            <v>30013506</v>
          </cell>
          <cell r="G380">
            <v>923.36</v>
          </cell>
          <cell r="H380">
            <v>923.36</v>
          </cell>
          <cell r="I380">
            <v>0</v>
          </cell>
          <cell r="J380">
            <v>0</v>
          </cell>
          <cell r="K380" t="str">
            <v>USD</v>
          </cell>
          <cell r="L380" t="str">
            <v>QUARTZ</v>
          </cell>
          <cell r="M380" t="str">
            <v>24000-028616</v>
          </cell>
          <cell r="N380">
            <v>42379.034803240742</v>
          </cell>
          <cell r="O380" t="str">
            <v>SP</v>
          </cell>
          <cell r="P380" t="str">
            <v>DLR</v>
          </cell>
          <cell r="Q380">
            <v>5084394</v>
          </cell>
          <cell r="R380" t="str">
            <v>USA</v>
          </cell>
          <cell r="S380">
            <v>42370</v>
          </cell>
          <cell r="T380">
            <v>42436</v>
          </cell>
          <cell r="U380" t="str">
            <v>DAVISG-FUS</v>
          </cell>
          <cell r="V380" t="str">
            <v>SHIPPING</v>
          </cell>
          <cell r="W380" t="str">
            <v xml:space="preserve">Damaged                             </v>
          </cell>
          <cell r="X380" t="str">
            <v>D</v>
          </cell>
          <cell r="Y380">
            <v>224.73</v>
          </cell>
          <cell r="Z380" t="str">
            <v>FF6060A - NEW FAUCET ARRIVED AND LOOKED PRE-INSTALLED   CAY    12/1    The following position could not be copied because the part is non-returnable.   Section: Parts   Line: 10   Part: FF6060A</v>
          </cell>
          <cell r="AC380" t="str">
            <v>THOMASR-FUS</v>
          </cell>
          <cell r="AD380" t="str">
            <v>THOMPSONG-FUS</v>
          </cell>
          <cell r="AG380" t="str">
            <v>WAREHOUSE DISCOUNT CENTER</v>
          </cell>
          <cell r="AH380">
            <v>809829</v>
          </cell>
          <cell r="AI380" t="str">
            <v>FRT</v>
          </cell>
          <cell r="AJ380">
            <v>5084394</v>
          </cell>
        </row>
        <row r="381">
          <cell r="A381">
            <v>359208</v>
          </cell>
          <cell r="B381">
            <v>42378.916921296295</v>
          </cell>
          <cell r="C381">
            <v>42327.937685185185</v>
          </cell>
          <cell r="D381">
            <v>9025973</v>
          </cell>
          <cell r="E381">
            <v>60048855</v>
          </cell>
          <cell r="F381">
            <v>30013480</v>
          </cell>
          <cell r="G381">
            <v>858.2</v>
          </cell>
          <cell r="H381">
            <v>858.2</v>
          </cell>
          <cell r="I381">
            <v>0</v>
          </cell>
          <cell r="J381">
            <v>0</v>
          </cell>
          <cell r="K381" t="str">
            <v>USD</v>
          </cell>
          <cell r="L381" t="str">
            <v>FERGUSON</v>
          </cell>
          <cell r="M381" t="str">
            <v>24000-017965</v>
          </cell>
          <cell r="N381">
            <v>42379.034803240742</v>
          </cell>
          <cell r="O381" t="str">
            <v>SP</v>
          </cell>
          <cell r="P381" t="str">
            <v>KEY</v>
          </cell>
          <cell r="Q381">
            <v>5081678</v>
          </cell>
          <cell r="R381" t="str">
            <v>USA</v>
          </cell>
          <cell r="S381">
            <v>42370</v>
          </cell>
          <cell r="T381">
            <v>42436</v>
          </cell>
          <cell r="U381" t="str">
            <v>KNOXL-FUS</v>
          </cell>
          <cell r="V381" t="str">
            <v>PSX1103312</v>
          </cell>
          <cell r="W381" t="str">
            <v xml:space="preserve">Damaged                             </v>
          </cell>
          <cell r="X381" t="str">
            <v>D</v>
          </cell>
          <cell r="Y381">
            <v>858.2</v>
          </cell>
          <cell r="Z381" t="str">
            <v>PSX1103312 - DAMAGED    11/30    CAY</v>
          </cell>
          <cell r="AC381" t="str">
            <v>WALTERI-FUS</v>
          </cell>
          <cell r="AD381" t="str">
            <v>FUS-DB55</v>
          </cell>
          <cell r="AE381" t="str">
            <v>8</v>
          </cell>
          <cell r="AF381" t="str">
            <v xml:space="preserve">EDI 850                             </v>
          </cell>
          <cell r="AG381" t="str">
            <v>Ferguson</v>
          </cell>
          <cell r="AH381">
            <v>809386</v>
          </cell>
          <cell r="AI381" t="str">
            <v>LUX</v>
          </cell>
          <cell r="AJ381">
            <v>5081678</v>
          </cell>
        </row>
        <row r="382">
          <cell r="A382">
            <v>359209</v>
          </cell>
          <cell r="B382">
            <v>42378.917002314818</v>
          </cell>
          <cell r="G382">
            <v>1500</v>
          </cell>
          <cell r="H382">
            <v>1500</v>
          </cell>
          <cell r="I382">
            <v>0</v>
          </cell>
          <cell r="J382">
            <v>0</v>
          </cell>
          <cell r="K382" t="str">
            <v>USD</v>
          </cell>
          <cell r="L382" t="str">
            <v>GOLD</v>
          </cell>
          <cell r="M382" t="str">
            <v>24000-219032</v>
          </cell>
          <cell r="N382">
            <v>42379.034803240742</v>
          </cell>
          <cell r="O382" t="str">
            <v>SP</v>
          </cell>
          <cell r="P382" t="str">
            <v>DST</v>
          </cell>
          <cell r="Q382">
            <v>5084359</v>
          </cell>
          <cell r="R382" t="str">
            <v>USA</v>
          </cell>
          <cell r="S382">
            <v>42370</v>
          </cell>
          <cell r="T382">
            <v>42436</v>
          </cell>
          <cell r="U382" t="str">
            <v>HENDERSONL-FUS</v>
          </cell>
          <cell r="V382" t="str">
            <v>RETSHOW</v>
          </cell>
          <cell r="W382" t="str">
            <v xml:space="preserve">Business Decision                   </v>
          </cell>
          <cell r="X382" t="str">
            <v>B</v>
          </cell>
          <cell r="Y382">
            <v>1500</v>
          </cell>
          <cell r="Z382" t="str">
            <v>II 2987</v>
          </cell>
          <cell r="AG382" t="str">
            <v>UNITED HARDWARE DISTRIBUTING</v>
          </cell>
          <cell r="AH382">
            <v>810200</v>
          </cell>
          <cell r="AJ382">
            <v>5084359</v>
          </cell>
        </row>
        <row r="383">
          <cell r="A383">
            <v>359210</v>
          </cell>
          <cell r="B383">
            <v>42378.917071759257</v>
          </cell>
          <cell r="G383">
            <v>1432.35</v>
          </cell>
          <cell r="H383">
            <v>1432.35</v>
          </cell>
          <cell r="I383">
            <v>0</v>
          </cell>
          <cell r="J383">
            <v>0</v>
          </cell>
          <cell r="K383" t="str">
            <v>USD</v>
          </cell>
          <cell r="L383" t="str">
            <v>GOLD</v>
          </cell>
          <cell r="M383" t="str">
            <v>24000-023764</v>
          </cell>
          <cell r="N383">
            <v>42379.034803240742</v>
          </cell>
          <cell r="O383" t="str">
            <v>SP</v>
          </cell>
          <cell r="P383" t="str">
            <v>DST</v>
          </cell>
          <cell r="Q383">
            <v>5083958</v>
          </cell>
          <cell r="R383" t="str">
            <v>USA</v>
          </cell>
          <cell r="S383">
            <v>42370</v>
          </cell>
          <cell r="T383">
            <v>42436</v>
          </cell>
          <cell r="U383" t="str">
            <v>HENDERSONL-FUS</v>
          </cell>
          <cell r="V383" t="str">
            <v>RETVR</v>
          </cell>
          <cell r="W383" t="str">
            <v xml:space="preserve">Business Decision                   </v>
          </cell>
          <cell r="X383" t="str">
            <v>B</v>
          </cell>
          <cell r="Y383">
            <v>1432.35</v>
          </cell>
          <cell r="Z383" t="str">
            <v>II 590</v>
          </cell>
          <cell r="AG383" t="str">
            <v>LUMBERMANS MERCHANDISING</v>
          </cell>
          <cell r="AH383">
            <v>809917</v>
          </cell>
          <cell r="AJ383">
            <v>5083958</v>
          </cell>
        </row>
        <row r="384">
          <cell r="A384">
            <v>359211</v>
          </cell>
          <cell r="B384">
            <v>42378.917083333334</v>
          </cell>
          <cell r="C384">
            <v>42299.937962962962</v>
          </cell>
          <cell r="D384">
            <v>9022795</v>
          </cell>
          <cell r="E384">
            <v>60041935</v>
          </cell>
          <cell r="G384">
            <v>2892.04</v>
          </cell>
          <cell r="H384">
            <v>2892.04</v>
          </cell>
          <cell r="I384">
            <v>0</v>
          </cell>
          <cell r="J384">
            <v>0</v>
          </cell>
          <cell r="K384" t="str">
            <v>USD</v>
          </cell>
          <cell r="L384" t="str">
            <v>TURQUOISE</v>
          </cell>
          <cell r="M384" t="str">
            <v>24000-924202</v>
          </cell>
          <cell r="N384">
            <v>42379.034814814811</v>
          </cell>
          <cell r="O384" t="str">
            <v>DSP</v>
          </cell>
          <cell r="P384" t="str">
            <v>DLR</v>
          </cell>
          <cell r="Q384">
            <v>5099570</v>
          </cell>
          <cell r="R384" t="str">
            <v>USA</v>
          </cell>
          <cell r="S384">
            <v>42370</v>
          </cell>
          <cell r="T384">
            <v>42436</v>
          </cell>
          <cell r="U384" t="str">
            <v>LOYDL-FUS</v>
          </cell>
          <cell r="V384" t="str">
            <v>FFPS3450</v>
          </cell>
          <cell r="W384" t="str">
            <v xml:space="preserve">Invoice Another                     </v>
          </cell>
          <cell r="X384" t="str">
            <v>I</v>
          </cell>
          <cell r="Y384">
            <v>123.75</v>
          </cell>
          <cell r="Z384" t="str">
            <v xml:space="preserve">THIS WAS TO BE A NO CHARGE DISPLAY ORDER. PLEASE CREDIT ENTIRE INVOICE. </v>
          </cell>
          <cell r="AC384" t="str">
            <v>HARRISJ-FUS</v>
          </cell>
          <cell r="AD384" t="str">
            <v>SOTOJ-FUS</v>
          </cell>
          <cell r="AG384" t="str">
            <v>VP Supply Corp</v>
          </cell>
          <cell r="AH384">
            <v>810135</v>
          </cell>
          <cell r="AI384" t="str">
            <v>LUX</v>
          </cell>
          <cell r="AJ384">
            <v>5099570</v>
          </cell>
        </row>
        <row r="385">
          <cell r="A385">
            <v>359211</v>
          </cell>
          <cell r="B385">
            <v>42378.917083333334</v>
          </cell>
          <cell r="C385">
            <v>42299.937962962962</v>
          </cell>
          <cell r="D385">
            <v>9022795</v>
          </cell>
          <cell r="E385">
            <v>60041935</v>
          </cell>
          <cell r="G385">
            <v>2892.04</v>
          </cell>
          <cell r="H385">
            <v>2892.04</v>
          </cell>
          <cell r="I385">
            <v>0</v>
          </cell>
          <cell r="J385">
            <v>0</v>
          </cell>
          <cell r="K385" t="str">
            <v>USD</v>
          </cell>
          <cell r="L385" t="str">
            <v>TURQUOISE</v>
          </cell>
          <cell r="M385" t="str">
            <v>24000-924202</v>
          </cell>
          <cell r="N385">
            <v>42379.034814814811</v>
          </cell>
          <cell r="O385" t="str">
            <v>DSP</v>
          </cell>
          <cell r="P385" t="str">
            <v>DLR</v>
          </cell>
          <cell r="Q385">
            <v>5099570</v>
          </cell>
          <cell r="R385" t="str">
            <v>USA</v>
          </cell>
          <cell r="S385">
            <v>42370</v>
          </cell>
          <cell r="T385">
            <v>42436</v>
          </cell>
          <cell r="U385" t="str">
            <v>LOYDL-FUS</v>
          </cell>
          <cell r="V385" t="str">
            <v>FF2900</v>
          </cell>
          <cell r="W385" t="str">
            <v xml:space="preserve">Invoice Another                     </v>
          </cell>
          <cell r="X385" t="str">
            <v>I</v>
          </cell>
          <cell r="Y385">
            <v>128.75</v>
          </cell>
          <cell r="Z385" t="str">
            <v xml:space="preserve">THIS WAS TO BE A NO CHARGE DISPLAY ORDER. PLEASE CREDIT ENTIRE INVOICE. </v>
          </cell>
          <cell r="AC385" t="str">
            <v>HARRISJ-FUS</v>
          </cell>
          <cell r="AD385" t="str">
            <v>SOTOJ-FUS</v>
          </cell>
          <cell r="AG385" t="str">
            <v>VP Supply Corp</v>
          </cell>
          <cell r="AH385">
            <v>810135</v>
          </cell>
          <cell r="AI385" t="str">
            <v>LUX</v>
          </cell>
          <cell r="AJ385">
            <v>5099570</v>
          </cell>
        </row>
        <row r="386">
          <cell r="A386">
            <v>359211</v>
          </cell>
          <cell r="B386">
            <v>42378.917083333334</v>
          </cell>
          <cell r="C386">
            <v>42299.937962962962</v>
          </cell>
          <cell r="D386">
            <v>9022795</v>
          </cell>
          <cell r="E386">
            <v>60041935</v>
          </cell>
          <cell r="G386">
            <v>2892.04</v>
          </cell>
          <cell r="H386">
            <v>2892.04</v>
          </cell>
          <cell r="I386">
            <v>0</v>
          </cell>
          <cell r="J386">
            <v>0</v>
          </cell>
          <cell r="K386" t="str">
            <v>USD</v>
          </cell>
          <cell r="L386" t="str">
            <v>TURQUOISE</v>
          </cell>
          <cell r="M386" t="str">
            <v>24000-924202</v>
          </cell>
          <cell r="N386">
            <v>42379.034814814811</v>
          </cell>
          <cell r="O386" t="str">
            <v>DSP</v>
          </cell>
          <cell r="P386" t="str">
            <v>DLR</v>
          </cell>
          <cell r="Q386">
            <v>5099570</v>
          </cell>
          <cell r="R386" t="str">
            <v>USA</v>
          </cell>
          <cell r="S386">
            <v>42370</v>
          </cell>
          <cell r="T386">
            <v>42436</v>
          </cell>
          <cell r="U386" t="str">
            <v>LOYDL-FUS</v>
          </cell>
          <cell r="V386" t="str">
            <v>FFPS700</v>
          </cell>
          <cell r="W386" t="str">
            <v xml:space="preserve">Invoice Another                     </v>
          </cell>
          <cell r="X386" t="str">
            <v>I</v>
          </cell>
          <cell r="Y386">
            <v>206.25</v>
          </cell>
          <cell r="Z386" t="str">
            <v xml:space="preserve">THIS WAS TO BE A NO CHARGE DISPLAY ORDER. PLEASE CREDIT ENTIRE INVOICE. </v>
          </cell>
          <cell r="AC386" t="str">
            <v>HARRISJ-FUS</v>
          </cell>
          <cell r="AD386" t="str">
            <v>SOTOJ-FUS</v>
          </cell>
          <cell r="AG386" t="str">
            <v>VP Supply Corp</v>
          </cell>
          <cell r="AH386">
            <v>810135</v>
          </cell>
          <cell r="AI386" t="str">
            <v>LUX</v>
          </cell>
          <cell r="AJ386">
            <v>5099570</v>
          </cell>
        </row>
        <row r="387">
          <cell r="A387">
            <v>359211</v>
          </cell>
          <cell r="B387">
            <v>42378.917083333334</v>
          </cell>
          <cell r="C387">
            <v>42299.937962962962</v>
          </cell>
          <cell r="D387">
            <v>9022795</v>
          </cell>
          <cell r="E387">
            <v>60041935</v>
          </cell>
          <cell r="G387">
            <v>2892.04</v>
          </cell>
          <cell r="H387">
            <v>2892.04</v>
          </cell>
          <cell r="I387">
            <v>0</v>
          </cell>
          <cell r="J387">
            <v>0</v>
          </cell>
          <cell r="K387" t="str">
            <v>USD</v>
          </cell>
          <cell r="L387" t="str">
            <v>TURQUOISE</v>
          </cell>
          <cell r="M387" t="str">
            <v>24000-924202</v>
          </cell>
          <cell r="N387">
            <v>42379.034814814811</v>
          </cell>
          <cell r="O387" t="str">
            <v>DSP</v>
          </cell>
          <cell r="P387" t="str">
            <v>DLR</v>
          </cell>
          <cell r="Q387">
            <v>5099570</v>
          </cell>
          <cell r="R387" t="str">
            <v>USA</v>
          </cell>
          <cell r="S387">
            <v>42370</v>
          </cell>
          <cell r="T387">
            <v>42436</v>
          </cell>
          <cell r="U387" t="str">
            <v>LOYDL-FUS</v>
          </cell>
          <cell r="V387" t="str">
            <v>906SN</v>
          </cell>
          <cell r="W387" t="str">
            <v xml:space="preserve">Invoice Another                     </v>
          </cell>
          <cell r="X387" t="str">
            <v>I</v>
          </cell>
          <cell r="Y387">
            <v>19.75</v>
          </cell>
          <cell r="Z387" t="str">
            <v xml:space="preserve">THIS WAS TO BE A NO CHARGE DISPLAY ORDER. PLEASE CREDIT ENTIRE INVOICE. </v>
          </cell>
          <cell r="AC387" t="str">
            <v>HARRISJ-FUS</v>
          </cell>
          <cell r="AD387" t="str">
            <v>SOTOJ-FUS</v>
          </cell>
          <cell r="AG387" t="str">
            <v>VP Supply Corp</v>
          </cell>
          <cell r="AH387">
            <v>810135</v>
          </cell>
          <cell r="AI387" t="str">
            <v>LUX</v>
          </cell>
          <cell r="AJ387">
            <v>5099570</v>
          </cell>
        </row>
        <row r="388">
          <cell r="A388">
            <v>359211</v>
          </cell>
          <cell r="B388">
            <v>42378.917083333334</v>
          </cell>
          <cell r="C388">
            <v>42299.937962962962</v>
          </cell>
          <cell r="D388">
            <v>9022795</v>
          </cell>
          <cell r="E388">
            <v>60041935</v>
          </cell>
          <cell r="G388">
            <v>2892.04</v>
          </cell>
          <cell r="H388">
            <v>2892.04</v>
          </cell>
          <cell r="I388">
            <v>0</v>
          </cell>
          <cell r="J388">
            <v>0</v>
          </cell>
          <cell r="K388" t="str">
            <v>USD</v>
          </cell>
          <cell r="L388" t="str">
            <v>TURQUOISE</v>
          </cell>
          <cell r="M388" t="str">
            <v>24000-924202</v>
          </cell>
          <cell r="N388">
            <v>42379.034814814811</v>
          </cell>
          <cell r="O388" t="str">
            <v>DSP</v>
          </cell>
          <cell r="P388" t="str">
            <v>DLR</v>
          </cell>
          <cell r="Q388">
            <v>5099570</v>
          </cell>
          <cell r="R388" t="str">
            <v>USA</v>
          </cell>
          <cell r="S388">
            <v>42370</v>
          </cell>
          <cell r="T388">
            <v>42436</v>
          </cell>
          <cell r="U388" t="str">
            <v>LOYDL-FUS</v>
          </cell>
          <cell r="V388" t="str">
            <v>WD-DISPLAY</v>
          </cell>
          <cell r="W388" t="str">
            <v xml:space="preserve">Invoice Another                     </v>
          </cell>
          <cell r="X388" t="str">
            <v>I</v>
          </cell>
          <cell r="Y388">
            <v>83.5</v>
          </cell>
          <cell r="Z388" t="str">
            <v xml:space="preserve">THIS WAS TO BE A NO CHARGE DISPLAY ORDER. PLEASE CREDIT ENTIRE INVOICE. </v>
          </cell>
          <cell r="AC388" t="str">
            <v>HARRISJ-FUS</v>
          </cell>
          <cell r="AD388" t="str">
            <v>SOTOJ-FUS</v>
          </cell>
          <cell r="AG388" t="str">
            <v>VP Supply Corp</v>
          </cell>
          <cell r="AH388">
            <v>810135</v>
          </cell>
          <cell r="AI388" t="str">
            <v>LUX</v>
          </cell>
          <cell r="AJ388">
            <v>5099570</v>
          </cell>
        </row>
        <row r="389">
          <cell r="A389">
            <v>359211</v>
          </cell>
          <cell r="B389">
            <v>42378.917083333334</v>
          </cell>
          <cell r="C389">
            <v>42299.937962962962</v>
          </cell>
          <cell r="D389">
            <v>9022795</v>
          </cell>
          <cell r="E389">
            <v>60041935</v>
          </cell>
          <cell r="G389">
            <v>2892.04</v>
          </cell>
          <cell r="H389">
            <v>2892.04</v>
          </cell>
          <cell r="I389">
            <v>0</v>
          </cell>
          <cell r="J389">
            <v>0</v>
          </cell>
          <cell r="K389" t="str">
            <v>USD</v>
          </cell>
          <cell r="L389" t="str">
            <v>TURQUOISE</v>
          </cell>
          <cell r="M389" t="str">
            <v>24000-924202</v>
          </cell>
          <cell r="N389">
            <v>42379.034814814811</v>
          </cell>
          <cell r="O389" t="str">
            <v>DSP</v>
          </cell>
          <cell r="P389" t="str">
            <v>DLR</v>
          </cell>
          <cell r="Q389">
            <v>5099570</v>
          </cell>
          <cell r="R389" t="str">
            <v>USA</v>
          </cell>
          <cell r="S389">
            <v>42370</v>
          </cell>
          <cell r="T389">
            <v>42436</v>
          </cell>
          <cell r="U389" t="str">
            <v>LOYDL-FUS</v>
          </cell>
          <cell r="V389" t="str">
            <v>FWD75BR</v>
          </cell>
          <cell r="W389" t="str">
            <v xml:space="preserve">Invoice Another                     </v>
          </cell>
          <cell r="X389" t="str">
            <v>I</v>
          </cell>
          <cell r="Y389">
            <v>99.75</v>
          </cell>
          <cell r="Z389" t="str">
            <v xml:space="preserve">THIS WAS TO BE A NO CHARGE DISPLAY ORDER. PLEASE CREDIT ENTIRE INVOICE. </v>
          </cell>
          <cell r="AC389" t="str">
            <v>HARRISJ-FUS</v>
          </cell>
          <cell r="AD389" t="str">
            <v>SOTOJ-FUS</v>
          </cell>
          <cell r="AG389" t="str">
            <v>VP Supply Corp</v>
          </cell>
          <cell r="AH389">
            <v>810135</v>
          </cell>
          <cell r="AI389" t="str">
            <v>LUX</v>
          </cell>
          <cell r="AJ389">
            <v>5099570</v>
          </cell>
        </row>
        <row r="390">
          <cell r="A390">
            <v>359211</v>
          </cell>
          <cell r="B390">
            <v>42378.917083333334</v>
          </cell>
          <cell r="C390">
            <v>42299.937962962962</v>
          </cell>
          <cell r="D390">
            <v>9022795</v>
          </cell>
          <cell r="E390">
            <v>60041935</v>
          </cell>
          <cell r="G390">
            <v>2892.04</v>
          </cell>
          <cell r="H390">
            <v>2892.04</v>
          </cell>
          <cell r="I390">
            <v>0</v>
          </cell>
          <cell r="J390">
            <v>0</v>
          </cell>
          <cell r="K390" t="str">
            <v>USD</v>
          </cell>
          <cell r="L390" t="str">
            <v>TURQUOISE</v>
          </cell>
          <cell r="M390" t="str">
            <v>24000-924202</v>
          </cell>
          <cell r="N390">
            <v>42379.034814814811</v>
          </cell>
          <cell r="O390" t="str">
            <v>DSP</v>
          </cell>
          <cell r="P390" t="str">
            <v>DLR</v>
          </cell>
          <cell r="Q390">
            <v>5099570</v>
          </cell>
          <cell r="R390" t="str">
            <v>USA</v>
          </cell>
          <cell r="S390">
            <v>42370</v>
          </cell>
          <cell r="T390">
            <v>42436</v>
          </cell>
          <cell r="U390" t="str">
            <v>LOYDL-FUS</v>
          </cell>
          <cell r="V390" t="str">
            <v>FDC-30</v>
          </cell>
          <cell r="W390" t="str">
            <v xml:space="preserve">Invoice Another                     </v>
          </cell>
          <cell r="X390" t="str">
            <v>I</v>
          </cell>
          <cell r="Y390">
            <v>906</v>
          </cell>
          <cell r="Z390" t="str">
            <v xml:space="preserve">THIS WAS TO BE A NO CHARGE DISPLAY ORDER. PLEASE CREDIT ENTIRE INVOICE. </v>
          </cell>
          <cell r="AC390" t="str">
            <v>HARRISJ-FUS</v>
          </cell>
          <cell r="AD390" t="str">
            <v>SOTOJ-FUS</v>
          </cell>
          <cell r="AG390" t="str">
            <v>VP Supply Corp</v>
          </cell>
          <cell r="AH390">
            <v>810135</v>
          </cell>
          <cell r="AI390" t="str">
            <v>LUX</v>
          </cell>
          <cell r="AJ390">
            <v>5099570</v>
          </cell>
        </row>
        <row r="391">
          <cell r="A391">
            <v>359211</v>
          </cell>
          <cell r="B391">
            <v>42378.917083333334</v>
          </cell>
          <cell r="C391">
            <v>42299.937962962962</v>
          </cell>
          <cell r="D391">
            <v>9022795</v>
          </cell>
          <cell r="E391">
            <v>60041935</v>
          </cell>
          <cell r="G391">
            <v>2892.04</v>
          </cell>
          <cell r="H391">
            <v>2892.04</v>
          </cell>
          <cell r="I391">
            <v>0</v>
          </cell>
          <cell r="J391">
            <v>0</v>
          </cell>
          <cell r="K391" t="str">
            <v>USD</v>
          </cell>
          <cell r="L391" t="str">
            <v>TURQUOISE</v>
          </cell>
          <cell r="M391" t="str">
            <v>24000-924202</v>
          </cell>
          <cell r="N391">
            <v>42379.034814814811</v>
          </cell>
          <cell r="O391" t="str">
            <v>DSP</v>
          </cell>
          <cell r="P391" t="str">
            <v>DLR</v>
          </cell>
          <cell r="Q391">
            <v>5099570</v>
          </cell>
          <cell r="R391" t="str">
            <v>USA</v>
          </cell>
          <cell r="S391">
            <v>42370</v>
          </cell>
          <cell r="T391">
            <v>42436</v>
          </cell>
          <cell r="U391" t="str">
            <v>LOYDL-FUS</v>
          </cell>
          <cell r="V391" t="str">
            <v>FCTS-ORX110</v>
          </cell>
          <cell r="W391" t="str">
            <v xml:space="preserve">Invoice Another                     </v>
          </cell>
          <cell r="X391" t="str">
            <v>I</v>
          </cell>
          <cell r="Y391">
            <v>79.25</v>
          </cell>
          <cell r="Z391" t="str">
            <v xml:space="preserve">THIS WAS TO BE A NO CHARGE DISPLAY ORDER. PLEASE CREDIT ENTIRE INVOICE. </v>
          </cell>
          <cell r="AC391" t="str">
            <v>HARRISJ-FUS</v>
          </cell>
          <cell r="AD391" t="str">
            <v>SOTOJ-FUS</v>
          </cell>
          <cell r="AG391" t="str">
            <v>VP Supply Corp</v>
          </cell>
          <cell r="AH391">
            <v>810135</v>
          </cell>
          <cell r="AI391" t="str">
            <v>LUX</v>
          </cell>
          <cell r="AJ391">
            <v>5099570</v>
          </cell>
        </row>
        <row r="392">
          <cell r="A392">
            <v>359211</v>
          </cell>
          <cell r="B392">
            <v>42378.917083333334</v>
          </cell>
          <cell r="C392">
            <v>42299.937962962962</v>
          </cell>
          <cell r="D392">
            <v>9022795</v>
          </cell>
          <cell r="E392">
            <v>60041935</v>
          </cell>
          <cell r="G392">
            <v>2892.04</v>
          </cell>
          <cell r="H392">
            <v>2892.04</v>
          </cell>
          <cell r="I392">
            <v>0</v>
          </cell>
          <cell r="J392">
            <v>0</v>
          </cell>
          <cell r="K392" t="str">
            <v>USD</v>
          </cell>
          <cell r="L392" t="str">
            <v>TURQUOISE</v>
          </cell>
          <cell r="M392" t="str">
            <v>24000-924202</v>
          </cell>
          <cell r="N392">
            <v>42379.034814814811</v>
          </cell>
          <cell r="O392" t="str">
            <v>DSP</v>
          </cell>
          <cell r="P392" t="str">
            <v>DLR</v>
          </cell>
          <cell r="Q392">
            <v>5099570</v>
          </cell>
          <cell r="R392" t="str">
            <v>USA</v>
          </cell>
          <cell r="S392">
            <v>42370</v>
          </cell>
          <cell r="T392">
            <v>42436</v>
          </cell>
          <cell r="U392" t="str">
            <v>LOYDL-FUS</v>
          </cell>
          <cell r="V392" t="str">
            <v>FCBS-RGX160</v>
          </cell>
          <cell r="W392" t="str">
            <v xml:space="preserve">Invoice Another                     </v>
          </cell>
          <cell r="X392" t="str">
            <v>I</v>
          </cell>
          <cell r="Y392">
            <v>79.25</v>
          </cell>
          <cell r="Z392" t="str">
            <v xml:space="preserve">THIS WAS TO BE A NO CHARGE DISPLAY ORDER. PLEASE CREDIT ENTIRE INVOICE. </v>
          </cell>
          <cell r="AC392" t="str">
            <v>HARRISJ-FUS</v>
          </cell>
          <cell r="AD392" t="str">
            <v>SOTOJ-FUS</v>
          </cell>
          <cell r="AG392" t="str">
            <v>VP Supply Corp</v>
          </cell>
          <cell r="AH392">
            <v>810135</v>
          </cell>
          <cell r="AI392" t="str">
            <v>LUX</v>
          </cell>
          <cell r="AJ392">
            <v>5099570</v>
          </cell>
        </row>
        <row r="393">
          <cell r="A393">
            <v>359211</v>
          </cell>
          <cell r="B393">
            <v>42378.917083333334</v>
          </cell>
          <cell r="C393">
            <v>42299.937962962962</v>
          </cell>
          <cell r="D393">
            <v>9022795</v>
          </cell>
          <cell r="E393">
            <v>60041935</v>
          </cell>
          <cell r="G393">
            <v>2892.04</v>
          </cell>
          <cell r="H393">
            <v>2892.04</v>
          </cell>
          <cell r="I393">
            <v>0</v>
          </cell>
          <cell r="J393">
            <v>0</v>
          </cell>
          <cell r="K393" t="str">
            <v>USD</v>
          </cell>
          <cell r="L393" t="str">
            <v>TURQUOISE</v>
          </cell>
          <cell r="M393" t="str">
            <v>24000-924202</v>
          </cell>
          <cell r="N393">
            <v>42379.034814814811</v>
          </cell>
          <cell r="O393" t="str">
            <v>DSP</v>
          </cell>
          <cell r="P393" t="str">
            <v>DLR</v>
          </cell>
          <cell r="Q393">
            <v>5099570</v>
          </cell>
          <cell r="R393" t="str">
            <v>USA</v>
          </cell>
          <cell r="S393">
            <v>42370</v>
          </cell>
          <cell r="T393">
            <v>42436</v>
          </cell>
          <cell r="U393" t="str">
            <v>LOYDL-FUS</v>
          </cell>
          <cell r="V393" t="str">
            <v>FCBS-GDX11031</v>
          </cell>
          <cell r="W393" t="str">
            <v xml:space="preserve">Invoice Another                     </v>
          </cell>
          <cell r="X393" t="str">
            <v>I</v>
          </cell>
          <cell r="Y393">
            <v>79.25</v>
          </cell>
          <cell r="Z393" t="str">
            <v xml:space="preserve">THIS WAS TO BE A NO CHARGE DISPLAY ORDER. PLEASE CREDIT ENTIRE INVOICE. </v>
          </cell>
          <cell r="AC393" t="str">
            <v>HARRISJ-FUS</v>
          </cell>
          <cell r="AD393" t="str">
            <v>SOTOJ-FUS</v>
          </cell>
          <cell r="AG393" t="str">
            <v>VP Supply Corp</v>
          </cell>
          <cell r="AH393">
            <v>810135</v>
          </cell>
          <cell r="AI393" t="str">
            <v>LUX</v>
          </cell>
          <cell r="AJ393">
            <v>5099570</v>
          </cell>
        </row>
        <row r="394">
          <cell r="A394">
            <v>359211</v>
          </cell>
          <cell r="B394">
            <v>42378.917083333334</v>
          </cell>
          <cell r="C394">
            <v>42299.937962962962</v>
          </cell>
          <cell r="D394">
            <v>9022795</v>
          </cell>
          <cell r="E394">
            <v>60041935</v>
          </cell>
          <cell r="G394">
            <v>2892.04</v>
          </cell>
          <cell r="H394">
            <v>2892.04</v>
          </cell>
          <cell r="I394">
            <v>0</v>
          </cell>
          <cell r="J394">
            <v>0</v>
          </cell>
          <cell r="K394" t="str">
            <v>USD</v>
          </cell>
          <cell r="L394" t="str">
            <v>TURQUOISE</v>
          </cell>
          <cell r="M394" t="str">
            <v>24000-924202</v>
          </cell>
          <cell r="N394">
            <v>42379.034814814811</v>
          </cell>
          <cell r="O394" t="str">
            <v>DSP</v>
          </cell>
          <cell r="P394" t="str">
            <v>DLR</v>
          </cell>
          <cell r="Q394">
            <v>5099570</v>
          </cell>
          <cell r="R394" t="str">
            <v>USA</v>
          </cell>
          <cell r="S394">
            <v>42370</v>
          </cell>
          <cell r="T394">
            <v>42436</v>
          </cell>
          <cell r="U394" t="str">
            <v>LOYDL-FUS</v>
          </cell>
          <cell r="V394" t="str">
            <v>RGX160</v>
          </cell>
          <cell r="W394" t="str">
            <v xml:space="preserve">Invoice Another                     </v>
          </cell>
          <cell r="X394" t="str">
            <v>I</v>
          </cell>
          <cell r="Y394">
            <v>212.25</v>
          </cell>
          <cell r="Z394" t="str">
            <v xml:space="preserve">THIS WAS TO BE A NO CHARGE DISPLAY ORDER. PLEASE CREDIT ENTIRE INVOICE. </v>
          </cell>
          <cell r="AC394" t="str">
            <v>HARRISJ-FUS</v>
          </cell>
          <cell r="AD394" t="str">
            <v>SOTOJ-FUS</v>
          </cell>
          <cell r="AG394" t="str">
            <v>VP Supply Corp</v>
          </cell>
          <cell r="AH394">
            <v>810135</v>
          </cell>
          <cell r="AI394" t="str">
            <v>LUX</v>
          </cell>
          <cell r="AJ394">
            <v>5099570</v>
          </cell>
        </row>
        <row r="395">
          <cell r="A395">
            <v>359211</v>
          </cell>
          <cell r="B395">
            <v>42378.917083333334</v>
          </cell>
          <cell r="C395">
            <v>42299.937962962962</v>
          </cell>
          <cell r="D395">
            <v>9022795</v>
          </cell>
          <cell r="E395">
            <v>60041935</v>
          </cell>
          <cell r="G395">
            <v>2892.04</v>
          </cell>
          <cell r="H395">
            <v>2892.04</v>
          </cell>
          <cell r="I395">
            <v>0</v>
          </cell>
          <cell r="J395">
            <v>0</v>
          </cell>
          <cell r="K395" t="str">
            <v>USD</v>
          </cell>
          <cell r="L395" t="str">
            <v>TURQUOISE</v>
          </cell>
          <cell r="M395" t="str">
            <v>24000-924202</v>
          </cell>
          <cell r="N395">
            <v>42379.034814814811</v>
          </cell>
          <cell r="O395" t="str">
            <v>DSP</v>
          </cell>
          <cell r="P395" t="str">
            <v>DLR</v>
          </cell>
          <cell r="Q395">
            <v>5099570</v>
          </cell>
          <cell r="R395" t="str">
            <v>USA</v>
          </cell>
          <cell r="S395">
            <v>42370</v>
          </cell>
          <cell r="T395">
            <v>42436</v>
          </cell>
          <cell r="U395" t="str">
            <v>LOYDL-FUS</v>
          </cell>
          <cell r="V395" t="str">
            <v>GDX11031</v>
          </cell>
          <cell r="W395" t="str">
            <v xml:space="preserve">Invoice Another                     </v>
          </cell>
          <cell r="X395" t="str">
            <v>I</v>
          </cell>
          <cell r="Y395">
            <v>188.5</v>
          </cell>
          <cell r="Z395" t="str">
            <v xml:space="preserve">THIS WAS TO BE A NO CHARGE DISPLAY ORDER. PLEASE CREDIT ENTIRE INVOICE. </v>
          </cell>
          <cell r="AC395" t="str">
            <v>HARRISJ-FUS</v>
          </cell>
          <cell r="AD395" t="str">
            <v>SOTOJ-FUS</v>
          </cell>
          <cell r="AG395" t="str">
            <v>VP Supply Corp</v>
          </cell>
          <cell r="AH395">
            <v>810135</v>
          </cell>
          <cell r="AI395" t="str">
            <v>LUX</v>
          </cell>
          <cell r="AJ395">
            <v>5099570</v>
          </cell>
        </row>
        <row r="396">
          <cell r="A396">
            <v>359211</v>
          </cell>
          <cell r="B396">
            <v>42378.917083333334</v>
          </cell>
          <cell r="C396">
            <v>42299.937962962962</v>
          </cell>
          <cell r="D396">
            <v>9022795</v>
          </cell>
          <cell r="E396">
            <v>60041935</v>
          </cell>
          <cell r="G396">
            <v>2892.04</v>
          </cell>
          <cell r="H396">
            <v>2892.04</v>
          </cell>
          <cell r="I396">
            <v>0</v>
          </cell>
          <cell r="J396">
            <v>0</v>
          </cell>
          <cell r="K396" t="str">
            <v>USD</v>
          </cell>
          <cell r="L396" t="str">
            <v>TURQUOISE</v>
          </cell>
          <cell r="M396" t="str">
            <v>24000-924202</v>
          </cell>
          <cell r="N396">
            <v>42379.034814814811</v>
          </cell>
          <cell r="O396" t="str">
            <v>DSP</v>
          </cell>
          <cell r="P396" t="str">
            <v>DLR</v>
          </cell>
          <cell r="Q396">
            <v>5099570</v>
          </cell>
          <cell r="R396" t="str">
            <v>USA</v>
          </cell>
          <cell r="S396">
            <v>42370</v>
          </cell>
          <cell r="T396">
            <v>42436</v>
          </cell>
          <cell r="U396" t="str">
            <v>LOYDL-FUS</v>
          </cell>
          <cell r="V396" t="str">
            <v>FF3100</v>
          </cell>
          <cell r="W396" t="str">
            <v xml:space="preserve">Invoice Another                     </v>
          </cell>
          <cell r="X396" t="str">
            <v>I</v>
          </cell>
          <cell r="Y396">
            <v>123.75</v>
          </cell>
          <cell r="Z396" t="str">
            <v xml:space="preserve">THIS WAS TO BE A NO CHARGE DISPLAY ORDER. PLEASE CREDIT ENTIRE INVOICE. </v>
          </cell>
          <cell r="AC396" t="str">
            <v>HARRISJ-FUS</v>
          </cell>
          <cell r="AD396" t="str">
            <v>SOTOJ-FUS</v>
          </cell>
          <cell r="AG396" t="str">
            <v>VP Supply Corp</v>
          </cell>
          <cell r="AH396">
            <v>810135</v>
          </cell>
          <cell r="AI396" t="str">
            <v>LUX</v>
          </cell>
          <cell r="AJ396">
            <v>5099570</v>
          </cell>
        </row>
        <row r="397">
          <cell r="A397">
            <v>359211</v>
          </cell>
          <cell r="B397">
            <v>42378.917083333334</v>
          </cell>
          <cell r="C397">
            <v>42299.937962962962</v>
          </cell>
          <cell r="D397">
            <v>9022795</v>
          </cell>
          <cell r="E397">
            <v>60041935</v>
          </cell>
          <cell r="G397">
            <v>2892.04</v>
          </cell>
          <cell r="H397">
            <v>2892.04</v>
          </cell>
          <cell r="I397">
            <v>0</v>
          </cell>
          <cell r="J397">
            <v>0</v>
          </cell>
          <cell r="K397" t="str">
            <v>USD</v>
          </cell>
          <cell r="L397" t="str">
            <v>TURQUOISE</v>
          </cell>
          <cell r="M397" t="str">
            <v>24000-924202</v>
          </cell>
          <cell r="N397">
            <v>42379.034814814811</v>
          </cell>
          <cell r="O397" t="str">
            <v>DSP</v>
          </cell>
          <cell r="P397" t="str">
            <v>DLR</v>
          </cell>
          <cell r="Q397">
            <v>5099570</v>
          </cell>
          <cell r="R397" t="str">
            <v>USA</v>
          </cell>
          <cell r="S397">
            <v>42370</v>
          </cell>
          <cell r="T397">
            <v>42436</v>
          </cell>
          <cell r="U397" t="str">
            <v>LOYDL-FUS</v>
          </cell>
          <cell r="V397" t="str">
            <v>DW10000</v>
          </cell>
          <cell r="W397" t="str">
            <v xml:space="preserve">Invoice Another                     </v>
          </cell>
          <cell r="X397" t="str">
            <v>I</v>
          </cell>
          <cell r="Y397">
            <v>98.75</v>
          </cell>
          <cell r="Z397" t="str">
            <v xml:space="preserve">THIS WAS TO BE A NO CHARGE DISPLAY ORDER. PLEASE CREDIT ENTIRE INVOICE. </v>
          </cell>
          <cell r="AC397" t="str">
            <v>HARRISJ-FUS</v>
          </cell>
          <cell r="AD397" t="str">
            <v>SOTOJ-FUS</v>
          </cell>
          <cell r="AG397" t="str">
            <v>VP Supply Corp</v>
          </cell>
          <cell r="AH397">
            <v>810135</v>
          </cell>
          <cell r="AI397" t="str">
            <v>LUX</v>
          </cell>
          <cell r="AJ397">
            <v>5099570</v>
          </cell>
        </row>
        <row r="398">
          <cell r="A398">
            <v>359211</v>
          </cell>
          <cell r="B398">
            <v>42378.917083333334</v>
          </cell>
          <cell r="C398">
            <v>42299.937962962962</v>
          </cell>
          <cell r="D398">
            <v>9022795</v>
          </cell>
          <cell r="E398">
            <v>60041935</v>
          </cell>
          <cell r="G398">
            <v>2892.04</v>
          </cell>
          <cell r="H398">
            <v>2892.04</v>
          </cell>
          <cell r="I398">
            <v>0</v>
          </cell>
          <cell r="J398">
            <v>0</v>
          </cell>
          <cell r="K398" t="str">
            <v>USD</v>
          </cell>
          <cell r="L398" t="str">
            <v>TURQUOISE</v>
          </cell>
          <cell r="M398" t="str">
            <v>24000-924202</v>
          </cell>
          <cell r="N398">
            <v>42379.034814814811</v>
          </cell>
          <cell r="O398" t="str">
            <v>DSP</v>
          </cell>
          <cell r="P398" t="str">
            <v>DLR</v>
          </cell>
          <cell r="Q398">
            <v>5099570</v>
          </cell>
          <cell r="R398" t="str">
            <v>USA</v>
          </cell>
          <cell r="S398">
            <v>42370</v>
          </cell>
          <cell r="T398">
            <v>42436</v>
          </cell>
          <cell r="U398" t="str">
            <v>LOYDL-FUS</v>
          </cell>
          <cell r="V398" t="str">
            <v>FDT-40S</v>
          </cell>
          <cell r="W398" t="str">
            <v xml:space="preserve">Invoice Another                     </v>
          </cell>
          <cell r="X398" t="str">
            <v>I</v>
          </cell>
          <cell r="Y398">
            <v>327.04000000000002</v>
          </cell>
          <cell r="Z398" t="str">
            <v xml:space="preserve">THIS WAS TO BE A NO CHARGE DISPLAY ORDER. PLEASE CREDIT ENTIRE INVOICE. </v>
          </cell>
          <cell r="AC398" t="str">
            <v>HARRISJ-FUS</v>
          </cell>
          <cell r="AD398" t="str">
            <v>SOTOJ-FUS</v>
          </cell>
          <cell r="AG398" t="str">
            <v>VP Supply Corp</v>
          </cell>
          <cell r="AH398">
            <v>810135</v>
          </cell>
          <cell r="AI398" t="str">
            <v>LIT</v>
          </cell>
          <cell r="AJ398">
            <v>5099570</v>
          </cell>
        </row>
        <row r="399">
          <cell r="A399">
            <v>359211</v>
          </cell>
          <cell r="B399">
            <v>42378.917083333334</v>
          </cell>
          <cell r="C399">
            <v>42299.937962962962</v>
          </cell>
          <cell r="D399">
            <v>9022795</v>
          </cell>
          <cell r="E399">
            <v>60041935</v>
          </cell>
          <cell r="G399">
            <v>2892.04</v>
          </cell>
          <cell r="H399">
            <v>2892.04</v>
          </cell>
          <cell r="I399">
            <v>0</v>
          </cell>
          <cell r="J399">
            <v>0</v>
          </cell>
          <cell r="K399" t="str">
            <v>USD</v>
          </cell>
          <cell r="L399" t="str">
            <v>TURQUOISE</v>
          </cell>
          <cell r="M399" t="str">
            <v>24000-924202</v>
          </cell>
          <cell r="N399">
            <v>42379.034814814811</v>
          </cell>
          <cell r="O399" t="str">
            <v>DSP</v>
          </cell>
          <cell r="P399" t="str">
            <v>DLR</v>
          </cell>
          <cell r="Q399">
            <v>5099570</v>
          </cell>
          <cell r="R399" t="str">
            <v>USA</v>
          </cell>
          <cell r="S399">
            <v>42370</v>
          </cell>
          <cell r="T399">
            <v>42436</v>
          </cell>
          <cell r="U399" t="str">
            <v>LOYDL-FUS</v>
          </cell>
          <cell r="V399" t="str">
            <v>FF3450</v>
          </cell>
          <cell r="W399" t="str">
            <v xml:space="preserve">Invoice Another                     </v>
          </cell>
          <cell r="X399" t="str">
            <v>I</v>
          </cell>
          <cell r="Y399">
            <v>136.25</v>
          </cell>
          <cell r="Z399" t="str">
            <v xml:space="preserve">THIS WAS TO BE A NO CHARGE DISPLAY ORDER. PLEASE CREDIT ENTIRE INVOICE. </v>
          </cell>
          <cell r="AC399" t="str">
            <v>HARRISJ-FUS</v>
          </cell>
          <cell r="AD399" t="str">
            <v>SOTOJ-FUS</v>
          </cell>
          <cell r="AG399" t="str">
            <v>VP Supply Corp</v>
          </cell>
          <cell r="AH399">
            <v>810135</v>
          </cell>
          <cell r="AI399" t="str">
            <v>LUX</v>
          </cell>
          <cell r="AJ399">
            <v>5099570</v>
          </cell>
        </row>
        <row r="400">
          <cell r="A400">
            <v>359212</v>
          </cell>
          <cell r="B400">
            <v>42378.917164351849</v>
          </cell>
          <cell r="F400">
            <v>30013774</v>
          </cell>
          <cell r="G400">
            <v>884.25</v>
          </cell>
          <cell r="H400">
            <v>884.25</v>
          </cell>
          <cell r="I400">
            <v>0</v>
          </cell>
          <cell r="J400">
            <v>0</v>
          </cell>
          <cell r="K400" t="str">
            <v>USD</v>
          </cell>
          <cell r="L400" t="str">
            <v>KWC405</v>
          </cell>
          <cell r="M400" t="str">
            <v>24000-129000</v>
          </cell>
          <cell r="N400">
            <v>42379.034814814811</v>
          </cell>
          <cell r="O400" t="str">
            <v>SP</v>
          </cell>
          <cell r="P400" t="str">
            <v>FUS</v>
          </cell>
          <cell r="Q400">
            <v>5079914</v>
          </cell>
          <cell r="R400" t="str">
            <v>USA</v>
          </cell>
          <cell r="S400">
            <v>42370</v>
          </cell>
          <cell r="T400">
            <v>42436</v>
          </cell>
          <cell r="U400" t="str">
            <v>KNOXL-FUS</v>
          </cell>
          <cell r="V400" t="str">
            <v>10.151.423.700</v>
          </cell>
          <cell r="W400" t="str">
            <v xml:space="preserve">Customer Decision                   </v>
          </cell>
          <cell r="X400" t="str">
            <v>F</v>
          </cell>
          <cell r="Y400">
            <v>884.25</v>
          </cell>
          <cell r="Z400" t="str">
            <v xml:space="preserve">MANAGER DECISION TO ACCEPT RETURN FROM 2011 FOR ORIGINAL PURCHASE PRICE. </v>
          </cell>
          <cell r="AG400" t="str">
            <v>Salem Plumbing Supply Co, Inc.</v>
          </cell>
          <cell r="AH400">
            <v>810275</v>
          </cell>
          <cell r="AJ400">
            <v>5079914</v>
          </cell>
        </row>
        <row r="401">
          <cell r="A401">
            <v>359213</v>
          </cell>
          <cell r="B401">
            <v>42380.916724537034</v>
          </cell>
          <cell r="G401">
            <v>145.66</v>
          </cell>
          <cell r="H401">
            <v>145.66</v>
          </cell>
          <cell r="I401">
            <v>0</v>
          </cell>
          <cell r="J401">
            <v>0</v>
          </cell>
          <cell r="K401" t="str">
            <v>USD</v>
          </cell>
          <cell r="L401" t="str">
            <v>LOWES</v>
          </cell>
          <cell r="M401" t="str">
            <v>24000-023746</v>
          </cell>
          <cell r="N401">
            <v>42381.034814814811</v>
          </cell>
          <cell r="O401" t="str">
            <v>SP</v>
          </cell>
          <cell r="P401" t="str">
            <v>KEY</v>
          </cell>
          <cell r="Q401">
            <v>5082439</v>
          </cell>
          <cell r="R401" t="str">
            <v>USA</v>
          </cell>
          <cell r="S401">
            <v>42370</v>
          </cell>
          <cell r="T401">
            <v>42436</v>
          </cell>
          <cell r="U401" t="str">
            <v>MELTONM-FUS</v>
          </cell>
          <cell r="V401" t="str">
            <v>UOSK900-18</v>
          </cell>
          <cell r="W401" t="str">
            <v xml:space="preserve">Damaged                             </v>
          </cell>
          <cell r="X401" t="str">
            <v>D</v>
          </cell>
          <cell r="Y401">
            <v>145.66</v>
          </cell>
          <cell r="AG401" t="str">
            <v>Lowes</v>
          </cell>
          <cell r="AH401">
            <v>810334</v>
          </cell>
          <cell r="AJ401">
            <v>5082439</v>
          </cell>
        </row>
        <row r="402">
          <cell r="A402">
            <v>359214</v>
          </cell>
          <cell r="B402">
            <v>42380.91673611111</v>
          </cell>
          <cell r="G402">
            <v>95.46</v>
          </cell>
          <cell r="H402">
            <v>95.46</v>
          </cell>
          <cell r="I402">
            <v>0</v>
          </cell>
          <cell r="J402">
            <v>0</v>
          </cell>
          <cell r="K402" t="str">
            <v>USD</v>
          </cell>
          <cell r="L402" t="str">
            <v>LOWES</v>
          </cell>
          <cell r="M402" t="str">
            <v>24000-023746</v>
          </cell>
          <cell r="N402">
            <v>42381.034814814811</v>
          </cell>
          <cell r="O402" t="str">
            <v>SP</v>
          </cell>
          <cell r="P402" t="str">
            <v>KEY</v>
          </cell>
          <cell r="Q402">
            <v>5083476</v>
          </cell>
          <cell r="R402" t="str">
            <v>USA</v>
          </cell>
          <cell r="S402">
            <v>42370</v>
          </cell>
          <cell r="T402">
            <v>42436</v>
          </cell>
          <cell r="U402" t="str">
            <v>THOMPSONG-FUS</v>
          </cell>
          <cell r="V402" t="str">
            <v>EVDCG904-18</v>
          </cell>
          <cell r="W402" t="str">
            <v xml:space="preserve">Damaged                             </v>
          </cell>
          <cell r="X402" t="str">
            <v>D</v>
          </cell>
          <cell r="Y402">
            <v>95.46</v>
          </cell>
          <cell r="Z402" t="str">
            <v>FD-WILL NOT SIT FLAT</v>
          </cell>
          <cell r="AG402" t="str">
            <v>Lowes</v>
          </cell>
          <cell r="AH402">
            <v>810318</v>
          </cell>
          <cell r="AJ402">
            <v>5083476</v>
          </cell>
        </row>
        <row r="403">
          <cell r="A403">
            <v>359215</v>
          </cell>
          <cell r="B403">
            <v>42380.916805555556</v>
          </cell>
          <cell r="C403">
            <v>42377.625127314815</v>
          </cell>
          <cell r="D403">
            <v>9030749</v>
          </cell>
          <cell r="E403">
            <v>60057561</v>
          </cell>
          <cell r="G403">
            <v>76.25</v>
          </cell>
          <cell r="H403">
            <v>76.25</v>
          </cell>
          <cell r="I403">
            <v>6.1</v>
          </cell>
          <cell r="J403">
            <v>6.1</v>
          </cell>
          <cell r="K403" t="str">
            <v>USD</v>
          </cell>
          <cell r="L403" t="str">
            <v>CITRINE</v>
          </cell>
          <cell r="M403" t="str">
            <v>24000-000001</v>
          </cell>
          <cell r="N403">
            <v>42381.034814814811</v>
          </cell>
          <cell r="O403" t="str">
            <v>SP</v>
          </cell>
          <cell r="P403" t="str">
            <v>FUS</v>
          </cell>
          <cell r="Q403">
            <v>100012388</v>
          </cell>
          <cell r="R403" t="str">
            <v>USA</v>
          </cell>
          <cell r="S403">
            <v>42370</v>
          </cell>
          <cell r="T403">
            <v>42436</v>
          </cell>
          <cell r="U403" t="str">
            <v>THOMPSONG-FUS</v>
          </cell>
          <cell r="V403" t="str">
            <v>SHIPPING</v>
          </cell>
          <cell r="W403" t="str">
            <v xml:space="preserve">Customer Decision                   </v>
          </cell>
          <cell r="X403" t="str">
            <v>F</v>
          </cell>
          <cell r="Y403">
            <v>76.25</v>
          </cell>
          <cell r="Z403" t="str">
            <v xml:space="preserve">CREDIT BACK ON SHIPPING. CUSTOMER OVERNIGHTED, BUT APT # WAS NOT ENTERED CORRECTLY. </v>
          </cell>
          <cell r="AC403" t="str">
            <v>MARSHD-FUS</v>
          </cell>
          <cell r="AD403" t="str">
            <v>THOMPSONG-FUS</v>
          </cell>
          <cell r="AG403" t="str">
            <v>FKS Consumer Sales</v>
          </cell>
          <cell r="AH403">
            <v>810349</v>
          </cell>
          <cell r="AI403" t="str">
            <v>FRT</v>
          </cell>
          <cell r="AJ403" t="str">
            <v>5999999</v>
          </cell>
        </row>
        <row r="404">
          <cell r="A404">
            <v>359216</v>
          </cell>
          <cell r="B404">
            <v>42380.916817129626</v>
          </cell>
          <cell r="G404">
            <v>92.5</v>
          </cell>
          <cell r="H404">
            <v>92.5</v>
          </cell>
          <cell r="I404">
            <v>0</v>
          </cell>
          <cell r="J404">
            <v>0</v>
          </cell>
          <cell r="K404" t="str">
            <v>USD</v>
          </cell>
          <cell r="L404" t="str">
            <v>LOWES</v>
          </cell>
          <cell r="M404" t="str">
            <v>24000-023746</v>
          </cell>
          <cell r="N404">
            <v>42381.034826388888</v>
          </cell>
          <cell r="O404" t="str">
            <v>SP</v>
          </cell>
          <cell r="P404" t="str">
            <v>KEY</v>
          </cell>
          <cell r="Q404">
            <v>5082731</v>
          </cell>
          <cell r="R404" t="str">
            <v>USA</v>
          </cell>
          <cell r="S404">
            <v>42370</v>
          </cell>
          <cell r="T404">
            <v>42436</v>
          </cell>
          <cell r="U404" t="str">
            <v>SOTOJ-FUS</v>
          </cell>
          <cell r="V404" t="str">
            <v>FTB904BX</v>
          </cell>
          <cell r="W404" t="str">
            <v xml:space="preserve">Damaged                             </v>
          </cell>
          <cell r="X404" t="str">
            <v>D</v>
          </cell>
          <cell r="Y404">
            <v>92.5</v>
          </cell>
          <cell r="AG404" t="str">
            <v>Lowes</v>
          </cell>
          <cell r="AH404">
            <v>810322</v>
          </cell>
          <cell r="AJ404">
            <v>5082731</v>
          </cell>
        </row>
        <row r="405">
          <cell r="A405">
            <v>359217</v>
          </cell>
          <cell r="B405">
            <v>42380.916828703703</v>
          </cell>
          <cell r="G405">
            <v>135.69999999999999</v>
          </cell>
          <cell r="H405">
            <v>135.69999999999999</v>
          </cell>
          <cell r="I405">
            <v>0</v>
          </cell>
          <cell r="J405">
            <v>0</v>
          </cell>
          <cell r="K405" t="str">
            <v>USD</v>
          </cell>
          <cell r="L405" t="str">
            <v>LOWES</v>
          </cell>
          <cell r="M405" t="str">
            <v>24000-023746</v>
          </cell>
          <cell r="N405">
            <v>42381.034826388888</v>
          </cell>
          <cell r="O405" t="str">
            <v>SP</v>
          </cell>
          <cell r="P405" t="str">
            <v>KEY</v>
          </cell>
          <cell r="Q405">
            <v>5082743</v>
          </cell>
          <cell r="R405" t="str">
            <v>USA</v>
          </cell>
          <cell r="S405">
            <v>42370</v>
          </cell>
          <cell r="T405">
            <v>42436</v>
          </cell>
          <cell r="U405" t="str">
            <v>THOMPSONG-FUS</v>
          </cell>
          <cell r="V405" t="str">
            <v>SGR3322-1</v>
          </cell>
          <cell r="W405" t="str">
            <v xml:space="preserve">Damaged                             </v>
          </cell>
          <cell r="X405" t="str">
            <v>D</v>
          </cell>
          <cell r="Y405">
            <v>135.69999999999999</v>
          </cell>
          <cell r="Z405" t="str">
            <v>FD- CUSTOMER BOUGHT AND DISSATISFIED WITH FINISH...COMPLAINED OF FADING</v>
          </cell>
          <cell r="AG405" t="str">
            <v>Lowes</v>
          </cell>
          <cell r="AH405">
            <v>810309</v>
          </cell>
          <cell r="AJ405">
            <v>5082743</v>
          </cell>
        </row>
        <row r="406">
          <cell r="A406">
            <v>359218</v>
          </cell>
          <cell r="B406">
            <v>42380.916828703703</v>
          </cell>
          <cell r="G406">
            <v>135.69999999999999</v>
          </cell>
          <cell r="H406">
            <v>135.69999999999999</v>
          </cell>
          <cell r="I406">
            <v>0</v>
          </cell>
          <cell r="J406">
            <v>0</v>
          </cell>
          <cell r="K406" t="str">
            <v>USD</v>
          </cell>
          <cell r="L406" t="str">
            <v>LOWES</v>
          </cell>
          <cell r="M406" t="str">
            <v>24000-023746</v>
          </cell>
          <cell r="N406">
            <v>42381.034826388888</v>
          </cell>
          <cell r="O406" t="str">
            <v>SP</v>
          </cell>
          <cell r="P406" t="str">
            <v>KEY</v>
          </cell>
          <cell r="Q406">
            <v>5083812</v>
          </cell>
          <cell r="R406" t="str">
            <v>USA</v>
          </cell>
          <cell r="S406">
            <v>42370</v>
          </cell>
          <cell r="T406">
            <v>42436</v>
          </cell>
          <cell r="U406" t="str">
            <v>THOMPSONG-FUS</v>
          </cell>
          <cell r="V406" t="str">
            <v>SGR3322-1</v>
          </cell>
          <cell r="W406" t="str">
            <v xml:space="preserve">Damaged                             </v>
          </cell>
          <cell r="X406" t="str">
            <v>D</v>
          </cell>
          <cell r="Y406">
            <v>135.69999999999999</v>
          </cell>
          <cell r="Z406" t="str">
            <v>FD-CORNER BROKEN OFF.</v>
          </cell>
          <cell r="AG406" t="str">
            <v>Lowes</v>
          </cell>
          <cell r="AH406">
            <v>810325</v>
          </cell>
          <cell r="AJ406">
            <v>5083812</v>
          </cell>
        </row>
        <row r="407">
          <cell r="A407">
            <v>359219</v>
          </cell>
          <cell r="B407">
            <v>42380.916828703703</v>
          </cell>
          <cell r="G407">
            <v>122.69</v>
          </cell>
          <cell r="H407">
            <v>122.69</v>
          </cell>
          <cell r="I407">
            <v>0</v>
          </cell>
          <cell r="J407">
            <v>0</v>
          </cell>
          <cell r="K407" t="str">
            <v>USD</v>
          </cell>
          <cell r="L407" t="str">
            <v>LOWES</v>
          </cell>
          <cell r="M407" t="str">
            <v>24000-023746</v>
          </cell>
          <cell r="N407">
            <v>42381.034826388888</v>
          </cell>
          <cell r="O407" t="str">
            <v>SP</v>
          </cell>
          <cell r="P407" t="str">
            <v>KEY</v>
          </cell>
          <cell r="Q407">
            <v>5083606</v>
          </cell>
          <cell r="R407" t="str">
            <v>USA</v>
          </cell>
          <cell r="S407">
            <v>42370</v>
          </cell>
          <cell r="T407">
            <v>42436</v>
          </cell>
          <cell r="U407" t="str">
            <v>MELTONM-FUS</v>
          </cell>
          <cell r="V407" t="str">
            <v>EDOX33229-1</v>
          </cell>
          <cell r="W407" t="str">
            <v xml:space="preserve">Damaged                             </v>
          </cell>
          <cell r="X407" t="str">
            <v>D</v>
          </cell>
          <cell r="Y407">
            <v>122.69</v>
          </cell>
          <cell r="AG407" t="str">
            <v>Lowes</v>
          </cell>
          <cell r="AH407">
            <v>810357</v>
          </cell>
          <cell r="AJ407">
            <v>5083606</v>
          </cell>
        </row>
        <row r="408">
          <cell r="A408">
            <v>359220</v>
          </cell>
          <cell r="B408">
            <v>42380.91684027778</v>
          </cell>
          <cell r="G408">
            <v>135.69999999999999</v>
          </cell>
          <cell r="H408">
            <v>135.69999999999999</v>
          </cell>
          <cell r="I408">
            <v>0</v>
          </cell>
          <cell r="J408">
            <v>0</v>
          </cell>
          <cell r="K408" t="str">
            <v>USD</v>
          </cell>
          <cell r="L408" t="str">
            <v>LOWES</v>
          </cell>
          <cell r="M408" t="str">
            <v>24000-023746</v>
          </cell>
          <cell r="N408">
            <v>42381.034826388888</v>
          </cell>
          <cell r="O408" t="str">
            <v>SP</v>
          </cell>
          <cell r="P408" t="str">
            <v>KEY</v>
          </cell>
          <cell r="Q408">
            <v>5082225</v>
          </cell>
          <cell r="R408" t="str">
            <v>USA</v>
          </cell>
          <cell r="S408">
            <v>42370</v>
          </cell>
          <cell r="T408">
            <v>42436</v>
          </cell>
          <cell r="U408" t="str">
            <v>THOMPSONG-FUS</v>
          </cell>
          <cell r="V408" t="str">
            <v>SGR3322-1</v>
          </cell>
          <cell r="W408" t="str">
            <v xml:space="preserve">Damaged                             </v>
          </cell>
          <cell r="X408" t="str">
            <v>D</v>
          </cell>
          <cell r="Y408">
            <v>135.69999999999999</v>
          </cell>
          <cell r="Z408" t="str">
            <v>FD-BROKEN ON CORNER</v>
          </cell>
          <cell r="AG408" t="str">
            <v>Lowes</v>
          </cell>
          <cell r="AH408">
            <v>810336</v>
          </cell>
          <cell r="AJ408">
            <v>5082225</v>
          </cell>
        </row>
        <row r="409">
          <cell r="A409">
            <v>359221</v>
          </cell>
          <cell r="B409">
            <v>42380.91684027778</v>
          </cell>
          <cell r="G409">
            <v>56.63</v>
          </cell>
          <cell r="H409">
            <v>56.63</v>
          </cell>
          <cell r="I409">
            <v>0</v>
          </cell>
          <cell r="J409">
            <v>0</v>
          </cell>
          <cell r="K409" t="str">
            <v>USD</v>
          </cell>
          <cell r="L409" t="str">
            <v>LOWES</v>
          </cell>
          <cell r="M409" t="str">
            <v>24000-023746</v>
          </cell>
          <cell r="N409">
            <v>42381.034826388888</v>
          </cell>
          <cell r="O409" t="str">
            <v>SP</v>
          </cell>
          <cell r="P409" t="str">
            <v>KEY</v>
          </cell>
          <cell r="Q409">
            <v>5083519</v>
          </cell>
          <cell r="R409" t="str">
            <v>USA</v>
          </cell>
          <cell r="S409">
            <v>42370</v>
          </cell>
          <cell r="T409">
            <v>42436</v>
          </cell>
          <cell r="U409" t="str">
            <v>SOTOJ-FUS</v>
          </cell>
          <cell r="V409" t="str">
            <v>BMSK802</v>
          </cell>
          <cell r="W409" t="str">
            <v xml:space="preserve">Damaged                             </v>
          </cell>
          <cell r="X409" t="str">
            <v>D</v>
          </cell>
          <cell r="Y409">
            <v>56.63</v>
          </cell>
          <cell r="AG409" t="str">
            <v>Lowes</v>
          </cell>
          <cell r="AH409">
            <v>810331</v>
          </cell>
          <cell r="AJ409">
            <v>5083519</v>
          </cell>
        </row>
        <row r="410">
          <cell r="A410">
            <v>359222</v>
          </cell>
          <cell r="B410">
            <v>42380.916851851849</v>
          </cell>
          <cell r="G410">
            <v>56.63</v>
          </cell>
          <cell r="H410">
            <v>56.63</v>
          </cell>
          <cell r="I410">
            <v>0</v>
          </cell>
          <cell r="J410">
            <v>0</v>
          </cell>
          <cell r="K410" t="str">
            <v>USD</v>
          </cell>
          <cell r="L410" t="str">
            <v>LOWES</v>
          </cell>
          <cell r="M410" t="str">
            <v>24000-023746</v>
          </cell>
          <cell r="N410">
            <v>42381.034826388888</v>
          </cell>
          <cell r="O410" t="str">
            <v>SP</v>
          </cell>
          <cell r="P410" t="str">
            <v>KEY</v>
          </cell>
          <cell r="Q410">
            <v>5082905</v>
          </cell>
          <cell r="R410" t="str">
            <v>USA</v>
          </cell>
          <cell r="S410">
            <v>42370</v>
          </cell>
          <cell r="T410">
            <v>42436</v>
          </cell>
          <cell r="U410" t="str">
            <v>MELTONM-FUS</v>
          </cell>
          <cell r="V410" t="str">
            <v>SL103BX</v>
          </cell>
          <cell r="W410" t="str">
            <v xml:space="preserve">Damaged                             </v>
          </cell>
          <cell r="X410" t="str">
            <v>D</v>
          </cell>
          <cell r="Y410">
            <v>56.63</v>
          </cell>
          <cell r="AG410" t="str">
            <v>Lowes</v>
          </cell>
          <cell r="AH410">
            <v>810346</v>
          </cell>
          <cell r="AJ410">
            <v>5082905</v>
          </cell>
        </row>
        <row r="411">
          <cell r="A411">
            <v>359223</v>
          </cell>
          <cell r="B411">
            <v>42380.916851851849</v>
          </cell>
          <cell r="G411">
            <v>118</v>
          </cell>
          <cell r="H411">
            <v>118</v>
          </cell>
          <cell r="I411">
            <v>0</v>
          </cell>
          <cell r="J411">
            <v>0</v>
          </cell>
          <cell r="K411" t="str">
            <v>USD</v>
          </cell>
          <cell r="L411" t="str">
            <v>LOWES</v>
          </cell>
          <cell r="M411" t="str">
            <v>24000-023746</v>
          </cell>
          <cell r="N411">
            <v>42381.034837962965</v>
          </cell>
          <cell r="O411" t="str">
            <v>SP</v>
          </cell>
          <cell r="P411" t="str">
            <v>KEY</v>
          </cell>
          <cell r="Q411">
            <v>5082045</v>
          </cell>
          <cell r="R411" t="str">
            <v>USA</v>
          </cell>
          <cell r="S411">
            <v>42370</v>
          </cell>
          <cell r="T411">
            <v>42436</v>
          </cell>
          <cell r="U411" t="str">
            <v>MELTONM-FUS</v>
          </cell>
          <cell r="V411" t="str">
            <v>FPO3322-1</v>
          </cell>
          <cell r="W411" t="str">
            <v xml:space="preserve">Damaged                             </v>
          </cell>
          <cell r="X411" t="str">
            <v>D</v>
          </cell>
          <cell r="Y411">
            <v>118</v>
          </cell>
          <cell r="AG411" t="str">
            <v>Lowes</v>
          </cell>
          <cell r="AH411">
            <v>810353</v>
          </cell>
          <cell r="AJ411">
            <v>5082045</v>
          </cell>
        </row>
        <row r="412">
          <cell r="A412">
            <v>359224</v>
          </cell>
          <cell r="B412">
            <v>42380.916851851849</v>
          </cell>
          <cell r="G412">
            <v>212</v>
          </cell>
          <cell r="H412">
            <v>212</v>
          </cell>
          <cell r="I412">
            <v>0</v>
          </cell>
          <cell r="J412">
            <v>0</v>
          </cell>
          <cell r="K412" t="str">
            <v>USD</v>
          </cell>
          <cell r="L412" t="str">
            <v>LOWES</v>
          </cell>
          <cell r="M412" t="str">
            <v>24000-023746</v>
          </cell>
          <cell r="N412">
            <v>42381.034837962965</v>
          </cell>
          <cell r="O412" t="str">
            <v>SP</v>
          </cell>
          <cell r="P412" t="str">
            <v>KEY</v>
          </cell>
          <cell r="Q412">
            <v>5082340</v>
          </cell>
          <cell r="R412" t="str">
            <v>USA</v>
          </cell>
          <cell r="S412">
            <v>42370</v>
          </cell>
          <cell r="T412">
            <v>42436</v>
          </cell>
          <cell r="U412" t="str">
            <v>CHAMARATHM-FUS</v>
          </cell>
          <cell r="V412" t="str">
            <v>FPC3322-1</v>
          </cell>
          <cell r="W412" t="str">
            <v xml:space="preserve">Product Defective                   </v>
          </cell>
          <cell r="X412" t="str">
            <v>E</v>
          </cell>
          <cell r="Y412">
            <v>212</v>
          </cell>
          <cell r="AG412" t="str">
            <v>Lowes</v>
          </cell>
          <cell r="AH412">
            <v>810315</v>
          </cell>
          <cell r="AJ412">
            <v>5082340</v>
          </cell>
        </row>
        <row r="413">
          <cell r="A413">
            <v>359225</v>
          </cell>
          <cell r="B413">
            <v>42380.916863425926</v>
          </cell>
          <cell r="G413">
            <v>140.08000000000001</v>
          </cell>
          <cell r="H413">
            <v>140.08000000000001</v>
          </cell>
          <cell r="I413">
            <v>0</v>
          </cell>
          <cell r="J413">
            <v>0</v>
          </cell>
          <cell r="K413" t="str">
            <v>USD</v>
          </cell>
          <cell r="L413" t="str">
            <v>LOWES</v>
          </cell>
          <cell r="M413" t="str">
            <v>24000-023746</v>
          </cell>
          <cell r="N413">
            <v>42381.034837962965</v>
          </cell>
          <cell r="O413" t="str">
            <v>SP</v>
          </cell>
          <cell r="P413" t="str">
            <v>KEY</v>
          </cell>
          <cell r="Q413">
            <v>5083562</v>
          </cell>
          <cell r="R413" t="str">
            <v>USA</v>
          </cell>
          <cell r="S413">
            <v>42370</v>
          </cell>
          <cell r="T413">
            <v>42436</v>
          </cell>
          <cell r="U413" t="str">
            <v>THOMPSONG-FUS</v>
          </cell>
          <cell r="V413" t="str">
            <v>EOOX33229-1</v>
          </cell>
          <cell r="W413" t="str">
            <v xml:space="preserve">Damaged                             </v>
          </cell>
          <cell r="X413" t="str">
            <v>D</v>
          </cell>
          <cell r="Y413">
            <v>140.08000000000001</v>
          </cell>
          <cell r="Z413" t="str">
            <v>FD-TOPCOAT NOT COVERING ENTIRE SINK</v>
          </cell>
          <cell r="AG413" t="str">
            <v>Lowes</v>
          </cell>
          <cell r="AH413">
            <v>810333</v>
          </cell>
          <cell r="AJ413">
            <v>5083562</v>
          </cell>
        </row>
        <row r="414">
          <cell r="A414">
            <v>359226</v>
          </cell>
          <cell r="B414">
            <v>42380.916863425926</v>
          </cell>
          <cell r="G414">
            <v>118</v>
          </cell>
          <cell r="H414">
            <v>118</v>
          </cell>
          <cell r="I414">
            <v>0</v>
          </cell>
          <cell r="J414">
            <v>0</v>
          </cell>
          <cell r="K414" t="str">
            <v>USD</v>
          </cell>
          <cell r="L414" t="str">
            <v>LOWES</v>
          </cell>
          <cell r="M414" t="str">
            <v>24000-023746</v>
          </cell>
          <cell r="N414">
            <v>42381.034837962965</v>
          </cell>
          <cell r="O414" t="str">
            <v>SP</v>
          </cell>
          <cell r="P414" t="str">
            <v>KEY</v>
          </cell>
          <cell r="Q414">
            <v>5082565</v>
          </cell>
          <cell r="R414" t="str">
            <v>USA</v>
          </cell>
          <cell r="S414">
            <v>42370</v>
          </cell>
          <cell r="T414">
            <v>42436</v>
          </cell>
          <cell r="U414" t="str">
            <v>SOTOJ-FUS</v>
          </cell>
          <cell r="V414" t="str">
            <v>FPO3322-1</v>
          </cell>
          <cell r="W414" t="str">
            <v xml:space="preserve">Damaged                             </v>
          </cell>
          <cell r="X414" t="str">
            <v>D</v>
          </cell>
          <cell r="Y414">
            <v>118</v>
          </cell>
          <cell r="AG414" t="str">
            <v>Lowes</v>
          </cell>
          <cell r="AH414">
            <v>810354</v>
          </cell>
          <cell r="AJ414">
            <v>5082565</v>
          </cell>
        </row>
        <row r="415">
          <cell r="A415">
            <v>359227</v>
          </cell>
          <cell r="B415">
            <v>42380.916875000003</v>
          </cell>
          <cell r="G415">
            <v>122.69</v>
          </cell>
          <cell r="H415">
            <v>122.69</v>
          </cell>
          <cell r="I415">
            <v>0</v>
          </cell>
          <cell r="J415">
            <v>0</v>
          </cell>
          <cell r="K415" t="str">
            <v>USD</v>
          </cell>
          <cell r="L415" t="str">
            <v>LOWES</v>
          </cell>
          <cell r="M415" t="str">
            <v>24000-023746</v>
          </cell>
          <cell r="N415">
            <v>42381.034837962965</v>
          </cell>
          <cell r="O415" t="str">
            <v>SP</v>
          </cell>
          <cell r="P415" t="str">
            <v>KEY</v>
          </cell>
          <cell r="Q415">
            <v>5083291</v>
          </cell>
          <cell r="R415" t="str">
            <v>USA</v>
          </cell>
          <cell r="S415">
            <v>42370</v>
          </cell>
          <cell r="T415">
            <v>42436</v>
          </cell>
          <cell r="U415" t="str">
            <v>CHAMARATHM-FUS</v>
          </cell>
          <cell r="V415" t="str">
            <v>EDOX33229-1</v>
          </cell>
          <cell r="W415" t="str">
            <v xml:space="preserve">Damaged                             </v>
          </cell>
          <cell r="X415" t="str">
            <v>D</v>
          </cell>
          <cell r="Y415">
            <v>122.69</v>
          </cell>
          <cell r="AG415" t="str">
            <v>Lowes</v>
          </cell>
          <cell r="AH415">
            <v>810320</v>
          </cell>
          <cell r="AJ415">
            <v>5083291</v>
          </cell>
        </row>
        <row r="416">
          <cell r="A416">
            <v>359228</v>
          </cell>
          <cell r="B416">
            <v>42380.916875000003</v>
          </cell>
          <cell r="C416">
            <v>42343.937708333331</v>
          </cell>
          <cell r="D416">
            <v>9027568</v>
          </cell>
          <cell r="E416">
            <v>60051929</v>
          </cell>
          <cell r="F416">
            <v>30013860</v>
          </cell>
          <cell r="G416">
            <v>55.69</v>
          </cell>
          <cell r="H416">
            <v>55.69</v>
          </cell>
          <cell r="I416">
            <v>0</v>
          </cell>
          <cell r="J416">
            <v>0</v>
          </cell>
          <cell r="K416" t="str">
            <v>USD</v>
          </cell>
          <cell r="L416" t="str">
            <v>QTZK4275</v>
          </cell>
          <cell r="M416" t="str">
            <v>24000-025929</v>
          </cell>
          <cell r="N416">
            <v>42381.034837962965</v>
          </cell>
          <cell r="O416" t="str">
            <v>SP</v>
          </cell>
          <cell r="P416" t="str">
            <v>DLR</v>
          </cell>
          <cell r="Q416">
            <v>5083975</v>
          </cell>
          <cell r="R416" t="str">
            <v>USA</v>
          </cell>
          <cell r="S416">
            <v>42370</v>
          </cell>
          <cell r="T416">
            <v>42436</v>
          </cell>
          <cell r="U416" t="str">
            <v>CAGECW-FUS</v>
          </cell>
          <cell r="V416" t="str">
            <v>PR-31S</v>
          </cell>
          <cell r="W416" t="str">
            <v xml:space="preserve">Customer Decision                   </v>
          </cell>
          <cell r="X416" t="str">
            <v>F</v>
          </cell>
          <cell r="Y416">
            <v>50.63</v>
          </cell>
          <cell r="Z416" t="str">
            <v>ORDER ENTRY ERROR - CUSTOMER CANCELED PO</v>
          </cell>
          <cell r="AC416" t="str">
            <v>THOMASR-FUS</v>
          </cell>
          <cell r="AD416" t="str">
            <v>THOMPSONG-FUS</v>
          </cell>
          <cell r="AG416" t="str">
            <v>PACIFIC PLUMBING SUPPLY</v>
          </cell>
          <cell r="AH416">
            <v>810324</v>
          </cell>
          <cell r="AI416" t="str">
            <v>LUX</v>
          </cell>
          <cell r="AJ416">
            <v>5083975</v>
          </cell>
        </row>
        <row r="417">
          <cell r="A417">
            <v>359228</v>
          </cell>
          <cell r="B417">
            <v>42380.916875000003</v>
          </cell>
          <cell r="C417">
            <v>42343.937708333331</v>
          </cell>
          <cell r="D417">
            <v>9027568</v>
          </cell>
          <cell r="E417">
            <v>60051929</v>
          </cell>
          <cell r="F417">
            <v>30013860</v>
          </cell>
          <cell r="G417">
            <v>55.69</v>
          </cell>
          <cell r="H417">
            <v>55.69</v>
          </cell>
          <cell r="I417">
            <v>0</v>
          </cell>
          <cell r="J417">
            <v>0</v>
          </cell>
          <cell r="K417" t="str">
            <v>USD</v>
          </cell>
          <cell r="L417" t="str">
            <v>QTZK4275</v>
          </cell>
          <cell r="M417" t="str">
            <v>24000-025929</v>
          </cell>
          <cell r="N417">
            <v>42381.034837962965</v>
          </cell>
          <cell r="O417" t="str">
            <v>SP</v>
          </cell>
          <cell r="P417" t="str">
            <v>DLR</v>
          </cell>
          <cell r="Q417">
            <v>5083975</v>
          </cell>
          <cell r="R417" t="str">
            <v>USA</v>
          </cell>
          <cell r="S417">
            <v>42370</v>
          </cell>
          <cell r="T417">
            <v>42436</v>
          </cell>
          <cell r="U417" t="str">
            <v>CAGECW-FUS</v>
          </cell>
          <cell r="V417" t="str">
            <v>DROP.SHIP.FEE</v>
          </cell>
          <cell r="W417" t="str">
            <v xml:space="preserve">Customer Decision                   </v>
          </cell>
          <cell r="X417" t="str">
            <v>F</v>
          </cell>
          <cell r="Y417">
            <v>5.0599999999999996</v>
          </cell>
          <cell r="Z417" t="str">
            <v>ORDER ENTRY ERROR - CUSTOMER CANCELED PO</v>
          </cell>
          <cell r="AC417" t="str">
            <v>THOMASR-FUS</v>
          </cell>
          <cell r="AD417" t="str">
            <v>THOMPSONG-FUS</v>
          </cell>
          <cell r="AG417" t="str">
            <v>PACIFIC PLUMBING SUPPLY</v>
          </cell>
          <cell r="AH417">
            <v>810324</v>
          </cell>
          <cell r="AI417" t="str">
            <v>FRT</v>
          </cell>
          <cell r="AJ417">
            <v>5083975</v>
          </cell>
        </row>
        <row r="418">
          <cell r="A418">
            <v>359229</v>
          </cell>
          <cell r="B418">
            <v>42380.916886574072</v>
          </cell>
          <cell r="G418">
            <v>123.13</v>
          </cell>
          <cell r="H418">
            <v>123.13</v>
          </cell>
          <cell r="I418">
            <v>0</v>
          </cell>
          <cell r="J418">
            <v>0</v>
          </cell>
          <cell r="K418" t="str">
            <v>USD</v>
          </cell>
          <cell r="L418" t="str">
            <v>LOWES</v>
          </cell>
          <cell r="M418" t="str">
            <v>24000-023746</v>
          </cell>
          <cell r="N418">
            <v>42381.034837962965</v>
          </cell>
          <cell r="O418" t="str">
            <v>SP</v>
          </cell>
          <cell r="P418" t="str">
            <v>KEY</v>
          </cell>
          <cell r="Q418">
            <v>5082008</v>
          </cell>
          <cell r="R418" t="str">
            <v>USA</v>
          </cell>
          <cell r="S418">
            <v>42370</v>
          </cell>
          <cell r="T418">
            <v>42436</v>
          </cell>
          <cell r="U418" t="str">
            <v>SOTOJ-FUS</v>
          </cell>
          <cell r="V418" t="str">
            <v>FBSLG904-18BX</v>
          </cell>
          <cell r="W418" t="str">
            <v xml:space="preserve">Damaged                             </v>
          </cell>
          <cell r="X418" t="str">
            <v>D</v>
          </cell>
          <cell r="Y418">
            <v>123.13</v>
          </cell>
          <cell r="AG418" t="str">
            <v>Lowes</v>
          </cell>
          <cell r="AH418">
            <v>810343</v>
          </cell>
          <cell r="AJ418">
            <v>5082008</v>
          </cell>
        </row>
        <row r="419">
          <cell r="A419">
            <v>359230</v>
          </cell>
          <cell r="B419">
            <v>42380.916886574072</v>
          </cell>
          <cell r="G419">
            <v>145.66</v>
          </cell>
          <cell r="H419">
            <v>145.66</v>
          </cell>
          <cell r="I419">
            <v>0</v>
          </cell>
          <cell r="J419">
            <v>0</v>
          </cell>
          <cell r="K419" t="str">
            <v>USD</v>
          </cell>
          <cell r="L419" t="str">
            <v>LOWES</v>
          </cell>
          <cell r="M419" t="str">
            <v>24000-023746</v>
          </cell>
          <cell r="N419">
            <v>42381.034849537034</v>
          </cell>
          <cell r="O419" t="str">
            <v>SP</v>
          </cell>
          <cell r="P419" t="str">
            <v>KEY</v>
          </cell>
          <cell r="Q419">
            <v>5082480</v>
          </cell>
          <cell r="R419" t="str">
            <v>USA</v>
          </cell>
          <cell r="S419">
            <v>42370</v>
          </cell>
          <cell r="T419">
            <v>42436</v>
          </cell>
          <cell r="U419" t="str">
            <v>MELTONM-FUS</v>
          </cell>
          <cell r="V419" t="str">
            <v>UOSK900-18</v>
          </cell>
          <cell r="W419" t="str">
            <v xml:space="preserve">Damaged                             </v>
          </cell>
          <cell r="X419" t="str">
            <v>D</v>
          </cell>
          <cell r="Y419">
            <v>145.66</v>
          </cell>
          <cell r="AG419" t="str">
            <v>Lowes</v>
          </cell>
          <cell r="AH419">
            <v>810335</v>
          </cell>
          <cell r="AJ419">
            <v>5082480</v>
          </cell>
        </row>
        <row r="420">
          <cell r="A420">
            <v>359231</v>
          </cell>
          <cell r="B420">
            <v>42380.916898148149</v>
          </cell>
          <cell r="G420">
            <v>61.7</v>
          </cell>
          <cell r="H420">
            <v>61.7</v>
          </cell>
          <cell r="I420">
            <v>0</v>
          </cell>
          <cell r="J420">
            <v>0</v>
          </cell>
          <cell r="K420" t="str">
            <v>USD</v>
          </cell>
          <cell r="L420" t="str">
            <v>LOWES</v>
          </cell>
          <cell r="M420" t="str">
            <v>24000-023746</v>
          </cell>
          <cell r="N420">
            <v>42381.034849537034</v>
          </cell>
          <cell r="O420" t="str">
            <v>SP</v>
          </cell>
          <cell r="P420" t="str">
            <v>KEY</v>
          </cell>
          <cell r="Q420">
            <v>5082153</v>
          </cell>
          <cell r="R420" t="str">
            <v>USA</v>
          </cell>
          <cell r="S420">
            <v>42370</v>
          </cell>
          <cell r="T420">
            <v>42436</v>
          </cell>
          <cell r="U420" t="str">
            <v>RUSSAWR-FUS</v>
          </cell>
          <cell r="V420" t="str">
            <v>FDS704NKIT</v>
          </cell>
          <cell r="W420" t="str">
            <v xml:space="preserve">Product Defective                   </v>
          </cell>
          <cell r="X420" t="str">
            <v>E</v>
          </cell>
          <cell r="Y420">
            <v>61.7</v>
          </cell>
          <cell r="Z420" t="str">
            <v xml:space="preserve">STOCK </v>
          </cell>
          <cell r="AG420" t="str">
            <v>Lowes</v>
          </cell>
          <cell r="AH420">
            <v>810328</v>
          </cell>
          <cell r="AJ420">
            <v>5082153</v>
          </cell>
        </row>
        <row r="421">
          <cell r="A421">
            <v>359232</v>
          </cell>
          <cell r="B421">
            <v>42380.916898148149</v>
          </cell>
          <cell r="G421">
            <v>42.5</v>
          </cell>
          <cell r="H421">
            <v>42.5</v>
          </cell>
          <cell r="I421">
            <v>0</v>
          </cell>
          <cell r="J421">
            <v>0</v>
          </cell>
          <cell r="K421" t="str">
            <v>USD</v>
          </cell>
          <cell r="L421" t="str">
            <v>LOWES</v>
          </cell>
          <cell r="M421" t="str">
            <v>24000-023746</v>
          </cell>
          <cell r="N421">
            <v>42381.034849537034</v>
          </cell>
          <cell r="O421" t="str">
            <v>SP</v>
          </cell>
          <cell r="P421" t="str">
            <v>KEY</v>
          </cell>
          <cell r="Q421">
            <v>5082408</v>
          </cell>
          <cell r="R421" t="str">
            <v>USA</v>
          </cell>
          <cell r="S421">
            <v>42370</v>
          </cell>
          <cell r="T421">
            <v>42436</v>
          </cell>
          <cell r="U421" t="str">
            <v>SOTOJ-FUS</v>
          </cell>
          <cell r="V421" t="str">
            <v>FSS604N</v>
          </cell>
          <cell r="W421" t="str">
            <v xml:space="preserve">Damaged                             </v>
          </cell>
          <cell r="X421" t="str">
            <v>D</v>
          </cell>
          <cell r="Y421">
            <v>42.5</v>
          </cell>
          <cell r="AG421" t="str">
            <v>Lowes</v>
          </cell>
          <cell r="AH421">
            <v>810341</v>
          </cell>
          <cell r="AJ421">
            <v>5082408</v>
          </cell>
        </row>
        <row r="422">
          <cell r="A422">
            <v>359233</v>
          </cell>
          <cell r="B422">
            <v>42380.916898148149</v>
          </cell>
          <cell r="G422">
            <v>135.69999999999999</v>
          </cell>
          <cell r="H422">
            <v>135.69999999999999</v>
          </cell>
          <cell r="I422">
            <v>0</v>
          </cell>
          <cell r="J422">
            <v>0</v>
          </cell>
          <cell r="K422" t="str">
            <v>USD</v>
          </cell>
          <cell r="L422" t="str">
            <v>LOWES</v>
          </cell>
          <cell r="M422" t="str">
            <v>24000-023746</v>
          </cell>
          <cell r="N422">
            <v>42381.034849537034</v>
          </cell>
          <cell r="O422" t="str">
            <v>SP</v>
          </cell>
          <cell r="P422" t="str">
            <v>KEY</v>
          </cell>
          <cell r="Q422">
            <v>5082368</v>
          </cell>
          <cell r="R422" t="str">
            <v>USA</v>
          </cell>
          <cell r="S422">
            <v>42370</v>
          </cell>
          <cell r="T422">
            <v>42436</v>
          </cell>
          <cell r="U422" t="str">
            <v>MELTONM-FUS</v>
          </cell>
          <cell r="V422" t="str">
            <v>SGR3322-1</v>
          </cell>
          <cell r="W422" t="str">
            <v xml:space="preserve">Damaged                             </v>
          </cell>
          <cell r="X422" t="str">
            <v>D</v>
          </cell>
          <cell r="Y422">
            <v>135.69999999999999</v>
          </cell>
          <cell r="AG422" t="str">
            <v>Lowes</v>
          </cell>
          <cell r="AH422">
            <v>810356</v>
          </cell>
          <cell r="AJ422">
            <v>5082368</v>
          </cell>
        </row>
        <row r="423">
          <cell r="A423">
            <v>359234</v>
          </cell>
          <cell r="B423">
            <v>42380.916898148149</v>
          </cell>
          <cell r="G423">
            <v>145.66</v>
          </cell>
          <cell r="H423">
            <v>145.66</v>
          </cell>
          <cell r="I423">
            <v>0</v>
          </cell>
          <cell r="J423">
            <v>0</v>
          </cell>
          <cell r="K423" t="str">
            <v>USD</v>
          </cell>
          <cell r="L423" t="str">
            <v>LOWES</v>
          </cell>
          <cell r="M423" t="str">
            <v>24000-023746</v>
          </cell>
          <cell r="N423">
            <v>42381.034849537034</v>
          </cell>
          <cell r="O423" t="str">
            <v>SP</v>
          </cell>
          <cell r="P423" t="str">
            <v>KEY</v>
          </cell>
          <cell r="Q423">
            <v>5082368</v>
          </cell>
          <cell r="R423" t="str">
            <v>USA</v>
          </cell>
          <cell r="S423">
            <v>42370</v>
          </cell>
          <cell r="T423">
            <v>42436</v>
          </cell>
          <cell r="U423" t="str">
            <v>RUSSAWR-FUS</v>
          </cell>
          <cell r="V423" t="str">
            <v>UOSK900-18</v>
          </cell>
          <cell r="W423" t="str">
            <v>Wrong Part</v>
          </cell>
          <cell r="X423" t="str">
            <v>0</v>
          </cell>
          <cell r="Y423">
            <v>145.66</v>
          </cell>
          <cell r="Z423" t="str">
            <v xml:space="preserve">STOCK ORDER. THE WRONG SINK WAS IN THE CORRECT PACKAGE. TRIED TO RETRUN IT BUT IT POPPED UP AS A NON-RETURNABLE SINK. PER KYLE, SCRAP AND FIELD. </v>
          </cell>
          <cell r="AG423" t="str">
            <v>Lowes</v>
          </cell>
          <cell r="AH423">
            <v>810342</v>
          </cell>
          <cell r="AJ423">
            <v>5082368</v>
          </cell>
        </row>
        <row r="424">
          <cell r="A424">
            <v>359235</v>
          </cell>
          <cell r="B424">
            <v>42380.916909722226</v>
          </cell>
          <cell r="G424">
            <v>212</v>
          </cell>
          <cell r="H424">
            <v>212</v>
          </cell>
          <cell r="I424">
            <v>0</v>
          </cell>
          <cell r="J424">
            <v>0</v>
          </cell>
          <cell r="K424" t="str">
            <v>USD</v>
          </cell>
          <cell r="L424" t="str">
            <v>LOWES</v>
          </cell>
          <cell r="M424" t="str">
            <v>24000-023746</v>
          </cell>
          <cell r="N424">
            <v>42381.034849537034</v>
          </cell>
          <cell r="O424" t="str">
            <v>SP</v>
          </cell>
          <cell r="P424" t="str">
            <v>KEY</v>
          </cell>
          <cell r="Q424">
            <v>5082404</v>
          </cell>
          <cell r="R424" t="str">
            <v>USA</v>
          </cell>
          <cell r="S424">
            <v>42370</v>
          </cell>
          <cell r="T424">
            <v>42436</v>
          </cell>
          <cell r="U424" t="str">
            <v>MELTONM-FUS</v>
          </cell>
          <cell r="V424" t="str">
            <v>FPC3322-1</v>
          </cell>
          <cell r="W424" t="str">
            <v xml:space="preserve">Damaged                             </v>
          </cell>
          <cell r="X424" t="str">
            <v>D</v>
          </cell>
          <cell r="Y424">
            <v>212</v>
          </cell>
          <cell r="AG424" t="str">
            <v>Lowes</v>
          </cell>
          <cell r="AH424">
            <v>810345</v>
          </cell>
          <cell r="AJ424">
            <v>5082404</v>
          </cell>
        </row>
        <row r="425">
          <cell r="A425">
            <v>359236</v>
          </cell>
          <cell r="B425">
            <v>42380.916909722226</v>
          </cell>
          <cell r="G425">
            <v>118</v>
          </cell>
          <cell r="H425">
            <v>118</v>
          </cell>
          <cell r="I425">
            <v>0</v>
          </cell>
          <cell r="J425">
            <v>0</v>
          </cell>
          <cell r="K425" t="str">
            <v>USD</v>
          </cell>
          <cell r="L425" t="str">
            <v>LOWES</v>
          </cell>
          <cell r="M425" t="str">
            <v>24000-023746</v>
          </cell>
          <cell r="N425">
            <v>42381.034849537034</v>
          </cell>
          <cell r="O425" t="str">
            <v>SP</v>
          </cell>
          <cell r="P425" t="str">
            <v>KEY</v>
          </cell>
          <cell r="Q425">
            <v>5083195</v>
          </cell>
          <cell r="R425" t="str">
            <v>USA</v>
          </cell>
          <cell r="S425">
            <v>42370</v>
          </cell>
          <cell r="T425">
            <v>42436</v>
          </cell>
          <cell r="U425" t="str">
            <v>RUSSAWR-FUS</v>
          </cell>
          <cell r="V425" t="str">
            <v>FPO3322-1</v>
          </cell>
          <cell r="W425" t="str">
            <v xml:space="preserve">Damaged                             </v>
          </cell>
          <cell r="X425" t="str">
            <v>D</v>
          </cell>
          <cell r="Y425">
            <v>118</v>
          </cell>
          <cell r="Z425" t="str">
            <v>STOCK</v>
          </cell>
          <cell r="AG425" t="str">
            <v>Lowes</v>
          </cell>
          <cell r="AH425">
            <v>810316</v>
          </cell>
          <cell r="AJ425">
            <v>5083195</v>
          </cell>
        </row>
        <row r="426">
          <cell r="A426">
            <v>359237</v>
          </cell>
          <cell r="B426">
            <v>42380.916921296295</v>
          </cell>
          <cell r="G426">
            <v>85.28</v>
          </cell>
          <cell r="H426">
            <v>85.28</v>
          </cell>
          <cell r="I426">
            <v>0</v>
          </cell>
          <cell r="J426">
            <v>0</v>
          </cell>
          <cell r="K426" t="str">
            <v>USD</v>
          </cell>
          <cell r="L426" t="str">
            <v>LOWES</v>
          </cell>
          <cell r="M426" t="str">
            <v>24000-023746</v>
          </cell>
          <cell r="N426">
            <v>42381.034861111111</v>
          </cell>
          <cell r="O426" t="str">
            <v>SP</v>
          </cell>
          <cell r="P426" t="str">
            <v>KEY</v>
          </cell>
          <cell r="Q426">
            <v>5082243</v>
          </cell>
          <cell r="R426" t="str">
            <v>USA</v>
          </cell>
          <cell r="S426">
            <v>42370</v>
          </cell>
          <cell r="T426">
            <v>42436</v>
          </cell>
          <cell r="U426" t="str">
            <v>CHAMARATHM-FUS</v>
          </cell>
          <cell r="V426" t="str">
            <v>FTS904BX</v>
          </cell>
          <cell r="W426" t="str">
            <v xml:space="preserve">Damaged                             </v>
          </cell>
          <cell r="X426" t="str">
            <v>D</v>
          </cell>
          <cell r="Y426">
            <v>85.28</v>
          </cell>
          <cell r="AG426" t="str">
            <v>Lowes</v>
          </cell>
          <cell r="AH426">
            <v>810310</v>
          </cell>
          <cell r="AJ426">
            <v>5082243</v>
          </cell>
        </row>
        <row r="427">
          <cell r="A427">
            <v>359238</v>
          </cell>
          <cell r="B427">
            <v>42380.916921296295</v>
          </cell>
          <cell r="G427">
            <v>56.63</v>
          </cell>
          <cell r="H427">
            <v>56.63</v>
          </cell>
          <cell r="I427">
            <v>0</v>
          </cell>
          <cell r="J427">
            <v>0</v>
          </cell>
          <cell r="K427" t="str">
            <v>USD</v>
          </cell>
          <cell r="L427" t="str">
            <v>LOWES</v>
          </cell>
          <cell r="M427" t="str">
            <v>24000-023746</v>
          </cell>
          <cell r="N427">
            <v>42381.034861111111</v>
          </cell>
          <cell r="O427" t="str">
            <v>SP</v>
          </cell>
          <cell r="P427" t="str">
            <v>KEY</v>
          </cell>
          <cell r="Q427">
            <v>5083233</v>
          </cell>
          <cell r="R427" t="str">
            <v>USA</v>
          </cell>
          <cell r="S427">
            <v>42370</v>
          </cell>
          <cell r="T427">
            <v>42436</v>
          </cell>
          <cell r="U427" t="str">
            <v>MELTONM-FUS</v>
          </cell>
          <cell r="V427" t="str">
            <v>SL103BX</v>
          </cell>
          <cell r="W427" t="str">
            <v xml:space="preserve">Damaged                             </v>
          </cell>
          <cell r="X427" t="str">
            <v>D</v>
          </cell>
          <cell r="Y427">
            <v>56.63</v>
          </cell>
          <cell r="AG427" t="str">
            <v>Lowes</v>
          </cell>
          <cell r="AH427">
            <v>810348</v>
          </cell>
          <cell r="AJ427">
            <v>5083233</v>
          </cell>
        </row>
        <row r="428">
          <cell r="A428">
            <v>359239</v>
          </cell>
          <cell r="B428">
            <v>42380.917002314818</v>
          </cell>
          <cell r="G428">
            <v>89.58</v>
          </cell>
          <cell r="H428">
            <v>89.58</v>
          </cell>
          <cell r="I428">
            <v>0</v>
          </cell>
          <cell r="J428">
            <v>0</v>
          </cell>
          <cell r="K428" t="str">
            <v>USD</v>
          </cell>
          <cell r="L428" t="str">
            <v>AMAZON</v>
          </cell>
          <cell r="M428" t="str">
            <v>24000-185728</v>
          </cell>
          <cell r="N428">
            <v>42381.034861111111</v>
          </cell>
          <cell r="O428" t="str">
            <v>SP</v>
          </cell>
          <cell r="P428" t="str">
            <v>KEY</v>
          </cell>
          <cell r="Q428">
            <v>5081144</v>
          </cell>
          <cell r="R428" t="str">
            <v>USA</v>
          </cell>
          <cell r="S428">
            <v>42370</v>
          </cell>
          <cell r="T428">
            <v>42436</v>
          </cell>
          <cell r="U428" t="str">
            <v>HENDERSONL-FUS</v>
          </cell>
          <cell r="V428" t="str">
            <v>RETFEE</v>
          </cell>
          <cell r="W428" t="str">
            <v xml:space="preserve">Business Decision                   </v>
          </cell>
          <cell r="X428" t="str">
            <v>B</v>
          </cell>
          <cell r="Y428">
            <v>89.58</v>
          </cell>
          <cell r="Z428" t="str">
            <v>II 3630</v>
          </cell>
          <cell r="AG428" t="str">
            <v>AMAZON.COM LLC</v>
          </cell>
          <cell r="AH428">
            <v>810300</v>
          </cell>
          <cell r="AJ428">
            <v>5081144</v>
          </cell>
        </row>
        <row r="429">
          <cell r="A429">
            <v>359240</v>
          </cell>
          <cell r="B429">
            <v>42380.917083333334</v>
          </cell>
          <cell r="G429">
            <v>13.3</v>
          </cell>
          <cell r="H429">
            <v>13.3</v>
          </cell>
          <cell r="I429">
            <v>0</v>
          </cell>
          <cell r="J429">
            <v>0</v>
          </cell>
          <cell r="K429" t="str">
            <v>USD</v>
          </cell>
          <cell r="L429" t="str">
            <v>AMAZON</v>
          </cell>
          <cell r="M429" t="str">
            <v>24000-185728</v>
          </cell>
          <cell r="N429">
            <v>42381.034861111111</v>
          </cell>
          <cell r="O429" t="str">
            <v>SP</v>
          </cell>
          <cell r="P429" t="str">
            <v>KEY</v>
          </cell>
          <cell r="Q429">
            <v>5081144</v>
          </cell>
          <cell r="R429" t="str">
            <v>USA</v>
          </cell>
          <cell r="S429">
            <v>42370</v>
          </cell>
          <cell r="T429">
            <v>42436</v>
          </cell>
          <cell r="U429" t="str">
            <v>HENDERSONL-FUS</v>
          </cell>
          <cell r="V429" t="str">
            <v>RETFEE</v>
          </cell>
          <cell r="W429" t="str">
            <v xml:space="preserve">Business Decision                   </v>
          </cell>
          <cell r="X429" t="str">
            <v>B</v>
          </cell>
          <cell r="Y429">
            <v>13.3</v>
          </cell>
          <cell r="Z429" t="str">
            <v>II 3638</v>
          </cell>
          <cell r="AG429" t="str">
            <v>AMAZON.COM LLC</v>
          </cell>
          <cell r="AH429">
            <v>810301</v>
          </cell>
          <cell r="AJ429">
            <v>5081144</v>
          </cell>
        </row>
        <row r="430">
          <cell r="A430">
            <v>359241</v>
          </cell>
          <cell r="B430">
            <v>42380.917175925926</v>
          </cell>
          <cell r="G430">
            <v>10</v>
          </cell>
          <cell r="H430">
            <v>10</v>
          </cell>
          <cell r="I430">
            <v>0</v>
          </cell>
          <cell r="J430">
            <v>0</v>
          </cell>
          <cell r="K430" t="str">
            <v>USD</v>
          </cell>
          <cell r="L430" t="str">
            <v>AMAZON</v>
          </cell>
          <cell r="M430" t="str">
            <v>24000-185728</v>
          </cell>
          <cell r="N430">
            <v>42381.034861111111</v>
          </cell>
          <cell r="O430" t="str">
            <v>SP</v>
          </cell>
          <cell r="P430" t="str">
            <v>KEY</v>
          </cell>
          <cell r="Q430">
            <v>5081144</v>
          </cell>
          <cell r="R430" t="str">
            <v>USA</v>
          </cell>
          <cell r="S430">
            <v>42370</v>
          </cell>
          <cell r="T430">
            <v>42436</v>
          </cell>
          <cell r="U430" t="str">
            <v>HENDERSONL-FUS</v>
          </cell>
          <cell r="V430" t="str">
            <v>RETFEE</v>
          </cell>
          <cell r="W430" t="str">
            <v xml:space="preserve">Business Decision                   </v>
          </cell>
          <cell r="X430" t="str">
            <v>B</v>
          </cell>
          <cell r="Y430">
            <v>10</v>
          </cell>
          <cell r="Z430" t="str">
            <v>II 3636</v>
          </cell>
          <cell r="AG430" t="str">
            <v>AMAZON.COM LLC</v>
          </cell>
          <cell r="AH430">
            <v>810302</v>
          </cell>
          <cell r="AJ430">
            <v>5081144</v>
          </cell>
        </row>
        <row r="431">
          <cell r="A431">
            <v>359242</v>
          </cell>
          <cell r="B431">
            <v>42380.917256944442</v>
          </cell>
          <cell r="G431">
            <v>40</v>
          </cell>
          <cell r="H431">
            <v>40</v>
          </cell>
          <cell r="I431">
            <v>0</v>
          </cell>
          <cell r="J431">
            <v>0</v>
          </cell>
          <cell r="K431" t="str">
            <v>USD</v>
          </cell>
          <cell r="L431" t="str">
            <v>AMAZON</v>
          </cell>
          <cell r="M431" t="str">
            <v>24000-185728</v>
          </cell>
          <cell r="N431">
            <v>42381.034861111111</v>
          </cell>
          <cell r="O431" t="str">
            <v>SP</v>
          </cell>
          <cell r="P431" t="str">
            <v>KEY</v>
          </cell>
          <cell r="Q431">
            <v>5081144</v>
          </cell>
          <cell r="R431" t="str">
            <v>USA</v>
          </cell>
          <cell r="S431">
            <v>42370</v>
          </cell>
          <cell r="T431">
            <v>42436</v>
          </cell>
          <cell r="U431" t="str">
            <v>HENDERSONL-FUS</v>
          </cell>
          <cell r="V431" t="str">
            <v>RETFEE</v>
          </cell>
          <cell r="W431" t="str">
            <v xml:space="preserve">Business Decision                   </v>
          </cell>
          <cell r="X431" t="str">
            <v>B</v>
          </cell>
          <cell r="Y431">
            <v>40</v>
          </cell>
          <cell r="Z431" t="str">
            <v>II 3629</v>
          </cell>
          <cell r="AG431" t="str">
            <v>AMAZON.COM LLC</v>
          </cell>
          <cell r="AH431">
            <v>810303</v>
          </cell>
          <cell r="AJ431">
            <v>5081144</v>
          </cell>
        </row>
        <row r="432">
          <cell r="A432">
            <v>359243</v>
          </cell>
          <cell r="B432">
            <v>42380.917337962965</v>
          </cell>
          <cell r="G432">
            <v>189.98</v>
          </cell>
          <cell r="H432">
            <v>189.98</v>
          </cell>
          <cell r="I432">
            <v>0</v>
          </cell>
          <cell r="J432">
            <v>0</v>
          </cell>
          <cell r="K432" t="str">
            <v>USD</v>
          </cell>
          <cell r="L432" t="str">
            <v>AMAZON</v>
          </cell>
          <cell r="M432" t="str">
            <v>24000-185728</v>
          </cell>
          <cell r="N432">
            <v>42381.034861111111</v>
          </cell>
          <cell r="O432" t="str">
            <v>SP</v>
          </cell>
          <cell r="P432" t="str">
            <v>KEY</v>
          </cell>
          <cell r="Q432">
            <v>5081144</v>
          </cell>
          <cell r="R432" t="str">
            <v>USA</v>
          </cell>
          <cell r="S432">
            <v>42370</v>
          </cell>
          <cell r="T432">
            <v>42436</v>
          </cell>
          <cell r="U432" t="str">
            <v>HENDERSONL-FUS</v>
          </cell>
          <cell r="V432" t="str">
            <v>RETFEE</v>
          </cell>
          <cell r="W432" t="str">
            <v xml:space="preserve">Business Decision                   </v>
          </cell>
          <cell r="X432" t="str">
            <v>B</v>
          </cell>
          <cell r="Y432">
            <v>189.98</v>
          </cell>
          <cell r="Z432" t="str">
            <v>II 3625</v>
          </cell>
          <cell r="AG432" t="str">
            <v>AMAZON.COM LLC</v>
          </cell>
          <cell r="AH432">
            <v>810304</v>
          </cell>
          <cell r="AJ432">
            <v>5081144</v>
          </cell>
        </row>
        <row r="433">
          <cell r="A433">
            <v>359244</v>
          </cell>
          <cell r="B433">
            <v>42380.917430555557</v>
          </cell>
          <cell r="G433">
            <v>179</v>
          </cell>
          <cell r="H433">
            <v>179</v>
          </cell>
          <cell r="I433">
            <v>0</v>
          </cell>
          <cell r="J433">
            <v>0</v>
          </cell>
          <cell r="K433" t="str">
            <v>USD</v>
          </cell>
          <cell r="L433" t="str">
            <v>AMAZON</v>
          </cell>
          <cell r="M433" t="str">
            <v>24000-185728</v>
          </cell>
          <cell r="N433">
            <v>42381.034872685188</v>
          </cell>
          <cell r="O433" t="str">
            <v>SP</v>
          </cell>
          <cell r="P433" t="str">
            <v>KEY</v>
          </cell>
          <cell r="Q433">
            <v>5081144</v>
          </cell>
          <cell r="R433" t="str">
            <v>USA</v>
          </cell>
          <cell r="S433">
            <v>42370</v>
          </cell>
          <cell r="T433">
            <v>42436</v>
          </cell>
          <cell r="U433" t="str">
            <v>HENDERSONL-FUS</v>
          </cell>
          <cell r="V433" t="str">
            <v>RETFEE</v>
          </cell>
          <cell r="W433" t="str">
            <v xml:space="preserve">Business Decision                   </v>
          </cell>
          <cell r="X433" t="str">
            <v>B</v>
          </cell>
          <cell r="Y433">
            <v>179</v>
          </cell>
          <cell r="Z433" t="str">
            <v>II 3545</v>
          </cell>
          <cell r="AG433" t="str">
            <v>AMAZON.COM LLC</v>
          </cell>
          <cell r="AH433">
            <v>810305</v>
          </cell>
          <cell r="AJ433">
            <v>5081144</v>
          </cell>
        </row>
        <row r="434">
          <cell r="A434">
            <v>359245</v>
          </cell>
          <cell r="B434">
            <v>42380.917442129627</v>
          </cell>
          <cell r="G434">
            <v>135.69999999999999</v>
          </cell>
          <cell r="H434">
            <v>135.69999999999999</v>
          </cell>
          <cell r="I434">
            <v>0</v>
          </cell>
          <cell r="J434">
            <v>0</v>
          </cell>
          <cell r="K434" t="str">
            <v>USD</v>
          </cell>
          <cell r="L434" t="str">
            <v>LOWES</v>
          </cell>
          <cell r="M434" t="str">
            <v>24000-023746</v>
          </cell>
          <cell r="N434">
            <v>42381.034872685188</v>
          </cell>
          <cell r="O434" t="str">
            <v>SP</v>
          </cell>
          <cell r="P434" t="str">
            <v>KEY</v>
          </cell>
          <cell r="Q434">
            <v>5082647</v>
          </cell>
          <cell r="R434" t="str">
            <v>USA</v>
          </cell>
          <cell r="S434">
            <v>42370</v>
          </cell>
          <cell r="T434">
            <v>42436</v>
          </cell>
          <cell r="U434" t="str">
            <v>LOYDL-FUS</v>
          </cell>
          <cell r="V434" t="str">
            <v>SGR3322-1</v>
          </cell>
          <cell r="W434" t="str">
            <v xml:space="preserve">Product Defective                   </v>
          </cell>
          <cell r="X434" t="str">
            <v>E</v>
          </cell>
          <cell r="Y434">
            <v>135.69999999999999</v>
          </cell>
          <cell r="Z434" t="str">
            <v>BOWED</v>
          </cell>
          <cell r="AG434" t="str">
            <v>Lowes</v>
          </cell>
          <cell r="AH434">
            <v>810347</v>
          </cell>
          <cell r="AJ434">
            <v>5082647</v>
          </cell>
        </row>
        <row r="435">
          <cell r="A435">
            <v>359246</v>
          </cell>
          <cell r="B435">
            <v>42380.917442129627</v>
          </cell>
          <cell r="G435">
            <v>42.6</v>
          </cell>
          <cell r="H435">
            <v>42.6</v>
          </cell>
          <cell r="I435">
            <v>0</v>
          </cell>
          <cell r="J435">
            <v>0</v>
          </cell>
          <cell r="K435" t="str">
            <v>USD</v>
          </cell>
          <cell r="L435" t="str">
            <v>LOWES</v>
          </cell>
          <cell r="M435" t="str">
            <v>24000-023746</v>
          </cell>
          <cell r="N435">
            <v>42381.034872685188</v>
          </cell>
          <cell r="O435" t="str">
            <v>SP</v>
          </cell>
          <cell r="P435" t="str">
            <v>KEY</v>
          </cell>
          <cell r="Q435">
            <v>5083337</v>
          </cell>
          <cell r="R435" t="str">
            <v>USA</v>
          </cell>
          <cell r="S435">
            <v>42370</v>
          </cell>
          <cell r="T435">
            <v>42436</v>
          </cell>
          <cell r="U435" t="str">
            <v>MELTONM-FUS</v>
          </cell>
          <cell r="V435" t="str">
            <v>FMSB654NB</v>
          </cell>
          <cell r="W435" t="str">
            <v xml:space="preserve">Damaged                             </v>
          </cell>
          <cell r="X435" t="str">
            <v>D</v>
          </cell>
          <cell r="Y435">
            <v>42.6</v>
          </cell>
          <cell r="AG435" t="str">
            <v>Lowes</v>
          </cell>
          <cell r="AH435">
            <v>810340</v>
          </cell>
          <cell r="AJ435">
            <v>5083337</v>
          </cell>
        </row>
        <row r="436">
          <cell r="A436">
            <v>359247</v>
          </cell>
          <cell r="B436">
            <v>42380.917442129627</v>
          </cell>
          <cell r="G436">
            <v>56.63</v>
          </cell>
          <cell r="H436">
            <v>56.63</v>
          </cell>
          <cell r="I436">
            <v>0</v>
          </cell>
          <cell r="J436">
            <v>0</v>
          </cell>
          <cell r="K436" t="str">
            <v>USD</v>
          </cell>
          <cell r="L436" t="str">
            <v>LOWES</v>
          </cell>
          <cell r="M436" t="str">
            <v>24000-023746</v>
          </cell>
          <cell r="N436">
            <v>42381.034872685188</v>
          </cell>
          <cell r="O436" t="str">
            <v>SP</v>
          </cell>
          <cell r="P436" t="str">
            <v>KEY</v>
          </cell>
          <cell r="Q436">
            <v>5083114</v>
          </cell>
          <cell r="R436" t="str">
            <v>USA</v>
          </cell>
          <cell r="S436">
            <v>42370</v>
          </cell>
          <cell r="T436">
            <v>42436</v>
          </cell>
          <cell r="U436" t="str">
            <v>THOMPSONG-FUS</v>
          </cell>
          <cell r="V436" t="str">
            <v>SL103BX</v>
          </cell>
          <cell r="W436" t="str">
            <v xml:space="preserve">Damaged                             </v>
          </cell>
          <cell r="X436" t="str">
            <v>D</v>
          </cell>
          <cell r="Y436">
            <v>56.63</v>
          </cell>
          <cell r="Z436" t="str">
            <v xml:space="preserve">FD-DENTED </v>
          </cell>
          <cell r="AG436" t="str">
            <v>Lowes</v>
          </cell>
          <cell r="AH436">
            <v>810337</v>
          </cell>
          <cell r="AJ436">
            <v>5083114</v>
          </cell>
        </row>
        <row r="437">
          <cell r="A437">
            <v>359248</v>
          </cell>
          <cell r="B437">
            <v>42380.917453703703</v>
          </cell>
          <cell r="C437">
            <v>42342.937800925924</v>
          </cell>
          <cell r="D437">
            <v>9027435</v>
          </cell>
          <cell r="E437">
            <v>60052050</v>
          </cell>
          <cell r="F437">
            <v>30013733</v>
          </cell>
          <cell r="G437">
            <v>150</v>
          </cell>
          <cell r="H437">
            <v>150</v>
          </cell>
          <cell r="I437">
            <v>0</v>
          </cell>
          <cell r="J437">
            <v>0</v>
          </cell>
          <cell r="K437" t="str">
            <v>USD</v>
          </cell>
          <cell r="L437" t="str">
            <v>LOWES</v>
          </cell>
          <cell r="M437" t="str">
            <v>24000-023746</v>
          </cell>
          <cell r="N437">
            <v>42381.034872685188</v>
          </cell>
          <cell r="O437" t="str">
            <v>SOS</v>
          </cell>
          <cell r="P437" t="str">
            <v>KEY</v>
          </cell>
          <cell r="Q437">
            <v>5083762</v>
          </cell>
          <cell r="R437" t="str">
            <v>USA</v>
          </cell>
          <cell r="S437">
            <v>42370</v>
          </cell>
          <cell r="T437">
            <v>42436</v>
          </cell>
          <cell r="U437" t="str">
            <v>CAGECW-FUS</v>
          </cell>
          <cell r="V437" t="str">
            <v>ESDB25229-1</v>
          </cell>
          <cell r="W437" t="str">
            <v xml:space="preserve">Customer Decision                   </v>
          </cell>
          <cell r="X437" t="str">
            <v>F</v>
          </cell>
          <cell r="Y437">
            <v>150</v>
          </cell>
          <cell r="Z437" t="str">
            <v>PO WAS CANELLED~~MAM</v>
          </cell>
          <cell r="AC437" t="str">
            <v>WALTERI-FUS</v>
          </cell>
          <cell r="AD437" t="str">
            <v>MELTONM-FUS</v>
          </cell>
          <cell r="AG437" t="str">
            <v>Lowes</v>
          </cell>
          <cell r="AH437">
            <v>810332</v>
          </cell>
          <cell r="AI437" t="str">
            <v>RTL</v>
          </cell>
          <cell r="AJ437">
            <v>5083762</v>
          </cell>
        </row>
        <row r="438">
          <cell r="A438">
            <v>359249</v>
          </cell>
          <cell r="B438">
            <v>42380.917453703703</v>
          </cell>
          <cell r="G438">
            <v>46.03</v>
          </cell>
          <cell r="H438">
            <v>46.03</v>
          </cell>
          <cell r="I438">
            <v>0</v>
          </cell>
          <cell r="J438">
            <v>0</v>
          </cell>
          <cell r="K438" t="str">
            <v>USD</v>
          </cell>
          <cell r="L438" t="str">
            <v>LOWES</v>
          </cell>
          <cell r="M438" t="str">
            <v>24000-023746</v>
          </cell>
          <cell r="N438">
            <v>42381.034872685188</v>
          </cell>
          <cell r="O438" t="str">
            <v>SP</v>
          </cell>
          <cell r="P438" t="str">
            <v>KEY</v>
          </cell>
          <cell r="Q438">
            <v>5082825</v>
          </cell>
          <cell r="R438" t="str">
            <v>USA</v>
          </cell>
          <cell r="S438">
            <v>42370</v>
          </cell>
          <cell r="T438">
            <v>42436</v>
          </cell>
          <cell r="U438" t="str">
            <v>MELTONM-FUS</v>
          </cell>
          <cell r="V438" t="str">
            <v>SSK854NB</v>
          </cell>
          <cell r="W438" t="str">
            <v xml:space="preserve">Damaged                             </v>
          </cell>
          <cell r="X438" t="str">
            <v>D</v>
          </cell>
          <cell r="Y438">
            <v>46.03</v>
          </cell>
          <cell r="AG438" t="str">
            <v>Lowes</v>
          </cell>
          <cell r="AH438">
            <v>810350</v>
          </cell>
          <cell r="AJ438">
            <v>5082825</v>
          </cell>
        </row>
        <row r="439">
          <cell r="A439">
            <v>359250</v>
          </cell>
          <cell r="B439">
            <v>42380.917453703703</v>
          </cell>
          <cell r="G439">
            <v>92.5</v>
          </cell>
          <cell r="H439">
            <v>92.5</v>
          </cell>
          <cell r="I439">
            <v>0</v>
          </cell>
          <cell r="J439">
            <v>0</v>
          </cell>
          <cell r="K439" t="str">
            <v>USD</v>
          </cell>
          <cell r="L439" t="str">
            <v>LOWES</v>
          </cell>
          <cell r="M439" t="str">
            <v>24000-023746</v>
          </cell>
          <cell r="N439">
            <v>42381.034872685188</v>
          </cell>
          <cell r="O439" t="str">
            <v>SP</v>
          </cell>
          <cell r="P439" t="str">
            <v>KEY</v>
          </cell>
          <cell r="Q439">
            <v>5082420</v>
          </cell>
          <cell r="R439" t="str">
            <v>USA</v>
          </cell>
          <cell r="S439">
            <v>42370</v>
          </cell>
          <cell r="T439">
            <v>42436</v>
          </cell>
          <cell r="U439" t="str">
            <v>LOYDL-FUS</v>
          </cell>
          <cell r="V439" t="str">
            <v>FTB904BX</v>
          </cell>
          <cell r="W439" t="str">
            <v xml:space="preserve">Damaged                             </v>
          </cell>
          <cell r="X439" t="str">
            <v>D</v>
          </cell>
          <cell r="Y439">
            <v>92.5</v>
          </cell>
          <cell r="Z439" t="str">
            <v xml:space="preserve">CRACKED </v>
          </cell>
          <cell r="AG439" t="str">
            <v>Lowes</v>
          </cell>
          <cell r="AH439">
            <v>810351</v>
          </cell>
          <cell r="AJ439">
            <v>5082420</v>
          </cell>
        </row>
        <row r="440">
          <cell r="A440">
            <v>359251</v>
          </cell>
          <cell r="B440">
            <v>42380.91746527778</v>
          </cell>
          <cell r="C440">
            <v>42306.625138888892</v>
          </cell>
          <cell r="D440">
            <v>9023464</v>
          </cell>
          <cell r="E440">
            <v>60046021</v>
          </cell>
          <cell r="F440">
            <v>30013685</v>
          </cell>
          <cell r="G440">
            <v>246.15</v>
          </cell>
          <cell r="H440">
            <v>246.15</v>
          </cell>
          <cell r="I440">
            <v>0</v>
          </cell>
          <cell r="J440">
            <v>0</v>
          </cell>
          <cell r="K440" t="str">
            <v>USD</v>
          </cell>
          <cell r="L440" t="str">
            <v>KWC45</v>
          </cell>
          <cell r="M440" t="str">
            <v>24000-023483</v>
          </cell>
          <cell r="N440">
            <v>42381.034872685188</v>
          </cell>
          <cell r="O440" t="str">
            <v>SP</v>
          </cell>
          <cell r="P440" t="str">
            <v>FUS</v>
          </cell>
          <cell r="Q440">
            <v>5080858</v>
          </cell>
          <cell r="R440" t="str">
            <v>USA</v>
          </cell>
          <cell r="S440">
            <v>42370</v>
          </cell>
          <cell r="T440">
            <v>42436</v>
          </cell>
          <cell r="U440" t="str">
            <v>CAGECW-FUS</v>
          </cell>
          <cell r="V440" t="str">
            <v>Z.536.060.700</v>
          </cell>
          <cell r="W440" t="str">
            <v xml:space="preserve">Customer Decision                   </v>
          </cell>
          <cell r="X440" t="str">
            <v>F</v>
          </cell>
          <cell r="Y440">
            <v>246.15</v>
          </cell>
          <cell r="Z440" t="str">
            <v xml:space="preserve">CUSTOMER CHANGED MIND. ONLY WANTS ONE </v>
          </cell>
          <cell r="AC440" t="str">
            <v>THOMASR-FUS</v>
          </cell>
          <cell r="AD440" t="str">
            <v>THOMPSONG-FUS</v>
          </cell>
          <cell r="AG440" t="str">
            <v>Earth Elements Design Center</v>
          </cell>
          <cell r="AH440">
            <v>810338</v>
          </cell>
          <cell r="AI440" t="str">
            <v>KAC</v>
          </cell>
          <cell r="AJ440">
            <v>5080858</v>
          </cell>
        </row>
        <row r="441">
          <cell r="A441">
            <v>359252</v>
          </cell>
          <cell r="B441">
            <v>42380.91746527778</v>
          </cell>
          <cell r="G441">
            <v>146.41999999999999</v>
          </cell>
          <cell r="H441">
            <v>146.41999999999999</v>
          </cell>
          <cell r="I441">
            <v>0</v>
          </cell>
          <cell r="J441">
            <v>0</v>
          </cell>
          <cell r="K441" t="str">
            <v>USD</v>
          </cell>
          <cell r="L441" t="str">
            <v>LOWES</v>
          </cell>
          <cell r="M441" t="str">
            <v>24000-023746</v>
          </cell>
          <cell r="N441">
            <v>42381.034884259258</v>
          </cell>
          <cell r="O441" t="str">
            <v>SP</v>
          </cell>
          <cell r="P441" t="str">
            <v>KEY</v>
          </cell>
          <cell r="Q441">
            <v>5082022</v>
          </cell>
          <cell r="R441" t="str">
            <v>USA</v>
          </cell>
          <cell r="S441">
            <v>42370</v>
          </cell>
          <cell r="T441">
            <v>42436</v>
          </cell>
          <cell r="U441" t="str">
            <v>MELTONM-FUS</v>
          </cell>
          <cell r="V441" t="str">
            <v>FBFG904BX</v>
          </cell>
          <cell r="W441" t="str">
            <v xml:space="preserve">Damaged                             </v>
          </cell>
          <cell r="X441" t="str">
            <v>D</v>
          </cell>
          <cell r="Y441">
            <v>146.41999999999999</v>
          </cell>
          <cell r="AG441" t="str">
            <v>Lowes</v>
          </cell>
          <cell r="AH441">
            <v>810329</v>
          </cell>
          <cell r="AJ441">
            <v>5082022</v>
          </cell>
        </row>
        <row r="442">
          <cell r="A442">
            <v>359253</v>
          </cell>
          <cell r="B442">
            <v>42380.91747685185</v>
          </cell>
          <cell r="G442">
            <v>212</v>
          </cell>
          <cell r="H442">
            <v>212</v>
          </cell>
          <cell r="I442">
            <v>0</v>
          </cell>
          <cell r="J442">
            <v>0</v>
          </cell>
          <cell r="K442" t="str">
            <v>USD</v>
          </cell>
          <cell r="L442" t="str">
            <v>LOWES</v>
          </cell>
          <cell r="M442" t="str">
            <v>24000-023746</v>
          </cell>
          <cell r="N442">
            <v>42381.034884259258</v>
          </cell>
          <cell r="O442" t="str">
            <v>SP</v>
          </cell>
          <cell r="P442" t="str">
            <v>KEY</v>
          </cell>
          <cell r="Q442">
            <v>5082405</v>
          </cell>
          <cell r="R442" t="str">
            <v>USA</v>
          </cell>
          <cell r="S442">
            <v>42370</v>
          </cell>
          <cell r="T442">
            <v>42436</v>
          </cell>
          <cell r="U442" t="str">
            <v>THOMPSONG-FUS</v>
          </cell>
          <cell r="V442" t="str">
            <v>FPC3322-1</v>
          </cell>
          <cell r="W442" t="str">
            <v xml:space="preserve">Damaged                             </v>
          </cell>
          <cell r="X442" t="str">
            <v>D</v>
          </cell>
          <cell r="Y442">
            <v>212</v>
          </cell>
          <cell r="Z442" t="str">
            <v xml:space="preserve">FD-CRACKED </v>
          </cell>
          <cell r="AG442" t="str">
            <v>Lowes</v>
          </cell>
          <cell r="AH442">
            <v>810314</v>
          </cell>
          <cell r="AJ442">
            <v>5082405</v>
          </cell>
        </row>
        <row r="443">
          <cell r="A443">
            <v>359254</v>
          </cell>
          <cell r="B443">
            <v>42380.91747685185</v>
          </cell>
          <cell r="G443">
            <v>46.03</v>
          </cell>
          <cell r="H443">
            <v>46.03</v>
          </cell>
          <cell r="I443">
            <v>0</v>
          </cell>
          <cell r="J443">
            <v>0</v>
          </cell>
          <cell r="K443" t="str">
            <v>USD</v>
          </cell>
          <cell r="L443" t="str">
            <v>LOWES</v>
          </cell>
          <cell r="M443" t="str">
            <v>24000-023746</v>
          </cell>
          <cell r="N443">
            <v>42381.034884259258</v>
          </cell>
          <cell r="O443" t="str">
            <v>SP</v>
          </cell>
          <cell r="P443" t="str">
            <v>KEY</v>
          </cell>
          <cell r="Q443">
            <v>5083099</v>
          </cell>
          <cell r="R443" t="str">
            <v>USA</v>
          </cell>
          <cell r="S443">
            <v>42370</v>
          </cell>
          <cell r="T443">
            <v>42436</v>
          </cell>
          <cell r="U443" t="str">
            <v>MELTONM-FUS</v>
          </cell>
          <cell r="V443" t="str">
            <v>SSK854NB</v>
          </cell>
          <cell r="W443" t="str">
            <v xml:space="preserve">Damaged                             </v>
          </cell>
          <cell r="X443" t="str">
            <v>D</v>
          </cell>
          <cell r="Y443">
            <v>46.03</v>
          </cell>
          <cell r="AG443" t="str">
            <v>Lowes</v>
          </cell>
          <cell r="AH443">
            <v>810358</v>
          </cell>
          <cell r="AJ443">
            <v>5083099</v>
          </cell>
        </row>
        <row r="444">
          <cell r="A444">
            <v>359255</v>
          </cell>
          <cell r="B444">
            <v>42380.91747685185</v>
          </cell>
          <cell r="G444">
            <v>145.66</v>
          </cell>
          <cell r="H444">
            <v>145.66</v>
          </cell>
          <cell r="I444">
            <v>0</v>
          </cell>
          <cell r="J444">
            <v>0</v>
          </cell>
          <cell r="K444" t="str">
            <v>USD</v>
          </cell>
          <cell r="L444" t="str">
            <v>LOWES</v>
          </cell>
          <cell r="M444" t="str">
            <v>24000-023746</v>
          </cell>
          <cell r="N444">
            <v>42381.034884259258</v>
          </cell>
          <cell r="O444" t="str">
            <v>SP</v>
          </cell>
          <cell r="P444" t="str">
            <v>KEY</v>
          </cell>
          <cell r="Q444">
            <v>5082958</v>
          </cell>
          <cell r="R444" t="str">
            <v>USA</v>
          </cell>
          <cell r="S444">
            <v>42370</v>
          </cell>
          <cell r="T444">
            <v>42436</v>
          </cell>
          <cell r="U444" t="str">
            <v>SOTOJ-FUS</v>
          </cell>
          <cell r="V444" t="str">
            <v>UOSK900-18</v>
          </cell>
          <cell r="W444" t="str">
            <v xml:space="preserve">Damaged                             </v>
          </cell>
          <cell r="X444" t="str">
            <v>D</v>
          </cell>
          <cell r="Y444">
            <v>145.66</v>
          </cell>
          <cell r="AG444" t="str">
            <v>Lowes</v>
          </cell>
          <cell r="AH444">
            <v>810326</v>
          </cell>
          <cell r="AJ444">
            <v>5082958</v>
          </cell>
        </row>
        <row r="445">
          <cell r="A445">
            <v>359256</v>
          </cell>
          <cell r="B445">
            <v>42380.917488425926</v>
          </cell>
          <cell r="G445">
            <v>118</v>
          </cell>
          <cell r="H445">
            <v>118</v>
          </cell>
          <cell r="I445">
            <v>0</v>
          </cell>
          <cell r="J445">
            <v>0</v>
          </cell>
          <cell r="K445" t="str">
            <v>USD</v>
          </cell>
          <cell r="L445" t="str">
            <v>LOWES</v>
          </cell>
          <cell r="M445" t="str">
            <v>24000-023746</v>
          </cell>
          <cell r="N445">
            <v>42381.034884259258</v>
          </cell>
          <cell r="O445" t="str">
            <v>SP</v>
          </cell>
          <cell r="P445" t="str">
            <v>KEY</v>
          </cell>
          <cell r="Q445">
            <v>5083358</v>
          </cell>
          <cell r="R445" t="str">
            <v>USA</v>
          </cell>
          <cell r="S445">
            <v>42370</v>
          </cell>
          <cell r="T445">
            <v>42436</v>
          </cell>
          <cell r="U445" t="str">
            <v>MELTONM-FUS</v>
          </cell>
          <cell r="V445" t="str">
            <v>FPO3322-1</v>
          </cell>
          <cell r="W445" t="str">
            <v xml:space="preserve">Damaged                             </v>
          </cell>
          <cell r="X445" t="str">
            <v>D</v>
          </cell>
          <cell r="Y445">
            <v>118</v>
          </cell>
          <cell r="AG445" t="str">
            <v>Lowes</v>
          </cell>
          <cell r="AH445">
            <v>810344</v>
          </cell>
          <cell r="AJ445">
            <v>5083358</v>
          </cell>
        </row>
        <row r="446">
          <cell r="A446">
            <v>359257</v>
          </cell>
          <cell r="B446">
            <v>42380.917500000003</v>
          </cell>
          <cell r="G446">
            <v>85.28</v>
          </cell>
          <cell r="H446">
            <v>85.28</v>
          </cell>
          <cell r="I446">
            <v>0</v>
          </cell>
          <cell r="J446">
            <v>0</v>
          </cell>
          <cell r="K446" t="str">
            <v>USD</v>
          </cell>
          <cell r="L446" t="str">
            <v>LOWES</v>
          </cell>
          <cell r="M446" t="str">
            <v>24000-023746</v>
          </cell>
          <cell r="N446">
            <v>42381.034884259258</v>
          </cell>
          <cell r="O446" t="str">
            <v>SP</v>
          </cell>
          <cell r="P446" t="str">
            <v>KEY</v>
          </cell>
          <cell r="Q446">
            <v>5082512</v>
          </cell>
          <cell r="R446" t="str">
            <v>USA</v>
          </cell>
          <cell r="S446">
            <v>42370</v>
          </cell>
          <cell r="T446">
            <v>42436</v>
          </cell>
          <cell r="U446" t="str">
            <v>SOTOJ-FUS</v>
          </cell>
          <cell r="V446" t="str">
            <v>FTS904BX</v>
          </cell>
          <cell r="W446" t="str">
            <v xml:space="preserve">Damaged                             </v>
          </cell>
          <cell r="X446" t="str">
            <v>D</v>
          </cell>
          <cell r="Y446">
            <v>85.28</v>
          </cell>
          <cell r="AG446" t="str">
            <v>Lowes</v>
          </cell>
          <cell r="AH446">
            <v>810317</v>
          </cell>
          <cell r="AJ446">
            <v>5082512</v>
          </cell>
        </row>
        <row r="447">
          <cell r="A447">
            <v>359258</v>
          </cell>
          <cell r="B447">
            <v>42380.917500000003</v>
          </cell>
          <cell r="G447">
            <v>132.71</v>
          </cell>
          <cell r="H447">
            <v>132.71</v>
          </cell>
          <cell r="I447">
            <v>0</v>
          </cell>
          <cell r="J447">
            <v>0</v>
          </cell>
          <cell r="K447" t="str">
            <v>USD</v>
          </cell>
          <cell r="L447" t="str">
            <v>LOWES</v>
          </cell>
          <cell r="M447" t="str">
            <v>24000-023746</v>
          </cell>
          <cell r="N447">
            <v>42381.034884259258</v>
          </cell>
          <cell r="O447" t="str">
            <v>SP</v>
          </cell>
          <cell r="P447" t="str">
            <v>KEY</v>
          </cell>
          <cell r="Q447">
            <v>5082160</v>
          </cell>
          <cell r="R447" t="str">
            <v>USA</v>
          </cell>
          <cell r="S447">
            <v>42370</v>
          </cell>
          <cell r="T447">
            <v>42436</v>
          </cell>
          <cell r="U447" t="str">
            <v>SOTOJ-FUS</v>
          </cell>
          <cell r="V447" t="str">
            <v>EDDB33229-1</v>
          </cell>
          <cell r="W447" t="str">
            <v xml:space="preserve">Damaged                             </v>
          </cell>
          <cell r="X447" t="str">
            <v>D</v>
          </cell>
          <cell r="Y447">
            <v>132.71</v>
          </cell>
          <cell r="AG447" t="str">
            <v>Lowes</v>
          </cell>
          <cell r="AH447">
            <v>810323</v>
          </cell>
          <cell r="AJ447">
            <v>5082160</v>
          </cell>
        </row>
        <row r="448">
          <cell r="A448">
            <v>359259</v>
          </cell>
          <cell r="B448">
            <v>42380.917500000003</v>
          </cell>
          <cell r="G448">
            <v>459</v>
          </cell>
          <cell r="H448">
            <v>459</v>
          </cell>
          <cell r="I448">
            <v>0</v>
          </cell>
          <cell r="J448">
            <v>0</v>
          </cell>
          <cell r="K448" t="str">
            <v>USD</v>
          </cell>
          <cell r="L448" t="str">
            <v>ORGILL</v>
          </cell>
          <cell r="M448" t="str">
            <v>24000-025246</v>
          </cell>
          <cell r="N448">
            <v>42381.034884259258</v>
          </cell>
          <cell r="O448" t="str">
            <v>SP</v>
          </cell>
          <cell r="P448" t="str">
            <v>KEY</v>
          </cell>
          <cell r="Q448">
            <v>5084087</v>
          </cell>
          <cell r="R448" t="str">
            <v>USA</v>
          </cell>
          <cell r="S448">
            <v>42370</v>
          </cell>
          <cell r="T448">
            <v>42436</v>
          </cell>
          <cell r="U448" t="str">
            <v>HENDERSONL-FUS</v>
          </cell>
          <cell r="V448" t="str">
            <v>RETCOOP</v>
          </cell>
          <cell r="W448" t="str">
            <v xml:space="preserve">Business Decision                   </v>
          </cell>
          <cell r="X448" t="str">
            <v>B</v>
          </cell>
          <cell r="Y448">
            <v>459</v>
          </cell>
          <cell r="Z448" t="str">
            <v>II 2411</v>
          </cell>
          <cell r="AG448" t="str">
            <v>Orgill</v>
          </cell>
          <cell r="AH448">
            <v>809964</v>
          </cell>
          <cell r="AJ448">
            <v>5084087</v>
          </cell>
        </row>
        <row r="449">
          <cell r="A449">
            <v>359260</v>
          </cell>
          <cell r="B449">
            <v>42380.917500000003</v>
          </cell>
          <cell r="G449">
            <v>381.88</v>
          </cell>
          <cell r="H449">
            <v>381.88</v>
          </cell>
          <cell r="I449">
            <v>0</v>
          </cell>
          <cell r="J449">
            <v>0</v>
          </cell>
          <cell r="K449" t="str">
            <v>USD</v>
          </cell>
          <cell r="L449" t="str">
            <v>ORGILL</v>
          </cell>
          <cell r="M449" t="str">
            <v>24000-025246</v>
          </cell>
          <cell r="N449">
            <v>42381.034895833334</v>
          </cell>
          <cell r="O449" t="str">
            <v>SP</v>
          </cell>
          <cell r="P449" t="str">
            <v>KEY</v>
          </cell>
          <cell r="Q449">
            <v>5084087</v>
          </cell>
          <cell r="R449" t="str">
            <v>USA</v>
          </cell>
          <cell r="S449">
            <v>42370</v>
          </cell>
          <cell r="T449">
            <v>42436</v>
          </cell>
          <cell r="U449" t="str">
            <v>HENDERSONL-FUS</v>
          </cell>
          <cell r="V449" t="str">
            <v>RETNSA</v>
          </cell>
          <cell r="W449" t="str">
            <v xml:space="preserve">Business Decision                   </v>
          </cell>
          <cell r="X449" t="str">
            <v>B</v>
          </cell>
          <cell r="Y449">
            <v>381.88</v>
          </cell>
          <cell r="Z449" t="str">
            <v>II 3355</v>
          </cell>
          <cell r="AG449" t="str">
            <v>Orgill</v>
          </cell>
          <cell r="AH449">
            <v>809966</v>
          </cell>
          <cell r="AJ449">
            <v>5084087</v>
          </cell>
        </row>
        <row r="450">
          <cell r="A450">
            <v>359261</v>
          </cell>
          <cell r="B450">
            <v>42380.917511574073</v>
          </cell>
          <cell r="G450">
            <v>352.84</v>
          </cell>
          <cell r="H450">
            <v>352.84</v>
          </cell>
          <cell r="I450">
            <v>0</v>
          </cell>
          <cell r="J450">
            <v>0</v>
          </cell>
          <cell r="K450" t="str">
            <v>USD</v>
          </cell>
          <cell r="L450" t="str">
            <v>ORGILL</v>
          </cell>
          <cell r="M450" t="str">
            <v>24000-025246</v>
          </cell>
          <cell r="N450">
            <v>42381.034895833334</v>
          </cell>
          <cell r="O450" t="str">
            <v>SP</v>
          </cell>
          <cell r="P450" t="str">
            <v>KEY</v>
          </cell>
          <cell r="Q450">
            <v>5084087</v>
          </cell>
          <cell r="R450" t="str">
            <v>USA</v>
          </cell>
          <cell r="S450">
            <v>42370</v>
          </cell>
          <cell r="T450">
            <v>42436</v>
          </cell>
          <cell r="U450" t="str">
            <v>HENDERSONL-FUS</v>
          </cell>
          <cell r="V450" t="str">
            <v>RETCOOP</v>
          </cell>
          <cell r="W450" t="str">
            <v xml:space="preserve">Business Decision                   </v>
          </cell>
          <cell r="X450" t="str">
            <v>B</v>
          </cell>
          <cell r="Y450">
            <v>352.84</v>
          </cell>
          <cell r="Z450" t="str">
            <v>II 3286</v>
          </cell>
          <cell r="AG450" t="str">
            <v>Orgill</v>
          </cell>
          <cell r="AH450">
            <v>809967</v>
          </cell>
          <cell r="AJ450">
            <v>5084087</v>
          </cell>
        </row>
        <row r="451">
          <cell r="A451">
            <v>359262</v>
          </cell>
          <cell r="B451">
            <v>42380.917511574073</v>
          </cell>
          <cell r="G451">
            <v>313.08999999999997</v>
          </cell>
          <cell r="H451">
            <v>313.08999999999997</v>
          </cell>
          <cell r="I451">
            <v>0</v>
          </cell>
          <cell r="J451">
            <v>0</v>
          </cell>
          <cell r="K451" t="str">
            <v>USD</v>
          </cell>
          <cell r="L451" t="str">
            <v>ORGILL</v>
          </cell>
          <cell r="M451" t="str">
            <v>24000-025246</v>
          </cell>
          <cell r="N451">
            <v>42381.034895833334</v>
          </cell>
          <cell r="O451" t="str">
            <v>SP</v>
          </cell>
          <cell r="P451" t="str">
            <v>KEY</v>
          </cell>
          <cell r="Q451">
            <v>5084087</v>
          </cell>
          <cell r="R451" t="str">
            <v>USA</v>
          </cell>
          <cell r="S451">
            <v>42370</v>
          </cell>
          <cell r="T451">
            <v>42436</v>
          </cell>
          <cell r="U451" t="str">
            <v>HENDERSONL-FUS</v>
          </cell>
          <cell r="V451" t="str">
            <v>RETCOOP</v>
          </cell>
          <cell r="W451" t="str">
            <v xml:space="preserve">Business Decision                   </v>
          </cell>
          <cell r="X451" t="str">
            <v>B</v>
          </cell>
          <cell r="Y451">
            <v>313.08999999999997</v>
          </cell>
          <cell r="Z451" t="str">
            <v>II 3017</v>
          </cell>
          <cell r="AG451" t="str">
            <v>Orgill</v>
          </cell>
          <cell r="AH451">
            <v>809968</v>
          </cell>
          <cell r="AJ451">
            <v>5084087</v>
          </cell>
        </row>
        <row r="452">
          <cell r="A452">
            <v>359263</v>
          </cell>
          <cell r="B452">
            <v>42380.917511574073</v>
          </cell>
          <cell r="G452">
            <v>135.69999999999999</v>
          </cell>
          <cell r="H452">
            <v>135.69999999999999</v>
          </cell>
          <cell r="I452">
            <v>0</v>
          </cell>
          <cell r="J452">
            <v>0</v>
          </cell>
          <cell r="K452" t="str">
            <v>USD</v>
          </cell>
          <cell r="L452" t="str">
            <v>LOWES</v>
          </cell>
          <cell r="M452" t="str">
            <v>24000-023746</v>
          </cell>
          <cell r="N452">
            <v>42381.034895833334</v>
          </cell>
          <cell r="O452" t="str">
            <v>SP</v>
          </cell>
          <cell r="P452" t="str">
            <v>KEY</v>
          </cell>
          <cell r="Q452">
            <v>5082164</v>
          </cell>
          <cell r="R452" t="str">
            <v>USA</v>
          </cell>
          <cell r="S452">
            <v>42370</v>
          </cell>
          <cell r="T452">
            <v>42436</v>
          </cell>
          <cell r="U452" t="str">
            <v>LOYDL-FUS</v>
          </cell>
          <cell r="V452" t="str">
            <v>SGR3322-1</v>
          </cell>
          <cell r="W452" t="str">
            <v xml:space="preserve">Damaged                             </v>
          </cell>
          <cell r="X452" t="str">
            <v>D</v>
          </cell>
          <cell r="Y452">
            <v>135.69999999999999</v>
          </cell>
          <cell r="Z452" t="str">
            <v xml:space="preserve">CRACKED </v>
          </cell>
          <cell r="AG452" t="str">
            <v>Lowes</v>
          </cell>
          <cell r="AH452">
            <v>810307</v>
          </cell>
          <cell r="AJ452">
            <v>5082164</v>
          </cell>
        </row>
        <row r="453">
          <cell r="A453">
            <v>359264</v>
          </cell>
          <cell r="B453">
            <v>42380.917523148149</v>
          </cell>
          <cell r="G453">
            <v>135.69999999999999</v>
          </cell>
          <cell r="H453">
            <v>135.69999999999999</v>
          </cell>
          <cell r="I453">
            <v>0</v>
          </cell>
          <cell r="J453">
            <v>0</v>
          </cell>
          <cell r="K453" t="str">
            <v>USD</v>
          </cell>
          <cell r="L453" t="str">
            <v>LOWES</v>
          </cell>
          <cell r="M453" t="str">
            <v>24000-023746</v>
          </cell>
          <cell r="N453">
            <v>42381.034895833334</v>
          </cell>
          <cell r="O453" t="str">
            <v>SP</v>
          </cell>
          <cell r="P453" t="str">
            <v>KEY</v>
          </cell>
          <cell r="Q453">
            <v>5083724</v>
          </cell>
          <cell r="R453" t="str">
            <v>USA</v>
          </cell>
          <cell r="S453">
            <v>42370</v>
          </cell>
          <cell r="T453">
            <v>42436</v>
          </cell>
          <cell r="U453" t="str">
            <v>THOMPSONG-FUS</v>
          </cell>
          <cell r="V453" t="str">
            <v>SGR3322-1</v>
          </cell>
          <cell r="W453" t="str">
            <v xml:space="preserve">Customer Decision                   </v>
          </cell>
          <cell r="X453" t="str">
            <v>F</v>
          </cell>
          <cell r="Y453">
            <v>135.69999999999999</v>
          </cell>
          <cell r="Z453" t="str">
            <v xml:space="preserve">FD-CRACKED ON THE RIGHT SIDE. </v>
          </cell>
          <cell r="AG453" t="str">
            <v>Lowes</v>
          </cell>
          <cell r="AH453">
            <v>810352</v>
          </cell>
          <cell r="AJ453">
            <v>5083724</v>
          </cell>
        </row>
        <row r="454">
          <cell r="A454">
            <v>359265</v>
          </cell>
          <cell r="B454">
            <v>42380.917523148149</v>
          </cell>
          <cell r="C454">
            <v>42349.625185185185</v>
          </cell>
          <cell r="D454">
            <v>9028257</v>
          </cell>
          <cell r="E454">
            <v>60053133</v>
          </cell>
          <cell r="F454">
            <v>30013865</v>
          </cell>
          <cell r="G454">
            <v>63.6</v>
          </cell>
          <cell r="H454">
            <v>63.6</v>
          </cell>
          <cell r="I454">
            <v>0</v>
          </cell>
          <cell r="J454">
            <v>0</v>
          </cell>
          <cell r="K454" t="str">
            <v>USD</v>
          </cell>
          <cell r="L454" t="str">
            <v>LOWES</v>
          </cell>
          <cell r="M454" t="str">
            <v>24000-023746</v>
          </cell>
          <cell r="N454">
            <v>42381.034895833334</v>
          </cell>
          <cell r="O454" t="str">
            <v>SOS</v>
          </cell>
          <cell r="P454" t="str">
            <v>KEY</v>
          </cell>
          <cell r="Q454">
            <v>5083781</v>
          </cell>
          <cell r="R454" t="str">
            <v>USA</v>
          </cell>
          <cell r="S454">
            <v>42370</v>
          </cell>
          <cell r="T454">
            <v>42436</v>
          </cell>
          <cell r="U454" t="str">
            <v>CAGECW-FUS</v>
          </cell>
          <cell r="V454" t="str">
            <v>FSUG800-20BX</v>
          </cell>
          <cell r="W454" t="str">
            <v xml:space="preserve">Customer Decision                   </v>
          </cell>
          <cell r="X454" t="str">
            <v>F</v>
          </cell>
          <cell r="Y454">
            <v>63.6</v>
          </cell>
          <cell r="Z454" t="str">
            <v>ITEM DIDN'T FIT, CUST ORDERED DIFFERENT SINK~~MAM</v>
          </cell>
          <cell r="AC454" t="str">
            <v>WALTERI-FUS</v>
          </cell>
          <cell r="AD454" t="str">
            <v>MELTONM-FUS</v>
          </cell>
          <cell r="AG454" t="str">
            <v>Lowes</v>
          </cell>
          <cell r="AH454">
            <v>810327</v>
          </cell>
          <cell r="AI454" t="str">
            <v>RTL</v>
          </cell>
          <cell r="AJ454">
            <v>5083781</v>
          </cell>
        </row>
        <row r="455">
          <cell r="A455">
            <v>359266</v>
          </cell>
          <cell r="B455">
            <v>42380.917523148149</v>
          </cell>
          <cell r="G455">
            <v>122.69</v>
          </cell>
          <cell r="H455">
            <v>122.69</v>
          </cell>
          <cell r="I455">
            <v>0</v>
          </cell>
          <cell r="J455">
            <v>0</v>
          </cell>
          <cell r="K455" t="str">
            <v>USD</v>
          </cell>
          <cell r="L455" t="str">
            <v>LOWES</v>
          </cell>
          <cell r="M455" t="str">
            <v>24000-023746</v>
          </cell>
          <cell r="N455">
            <v>42381.034895833334</v>
          </cell>
          <cell r="O455" t="str">
            <v>SP</v>
          </cell>
          <cell r="P455" t="str">
            <v>KEY</v>
          </cell>
          <cell r="Q455">
            <v>5082589</v>
          </cell>
          <cell r="R455" t="str">
            <v>USA</v>
          </cell>
          <cell r="S455">
            <v>42370</v>
          </cell>
          <cell r="T455">
            <v>42436</v>
          </cell>
          <cell r="U455" t="str">
            <v>CHAMARATHM-FUS</v>
          </cell>
          <cell r="V455" t="str">
            <v>EDOX33229-1</v>
          </cell>
          <cell r="W455" t="str">
            <v xml:space="preserve">Product Defective                   </v>
          </cell>
          <cell r="X455" t="str">
            <v>E</v>
          </cell>
          <cell r="Y455">
            <v>122.69</v>
          </cell>
          <cell r="AG455" t="str">
            <v>Lowes</v>
          </cell>
          <cell r="AH455">
            <v>810359</v>
          </cell>
          <cell r="AJ455">
            <v>5082589</v>
          </cell>
        </row>
        <row r="456">
          <cell r="A456">
            <v>359267</v>
          </cell>
          <cell r="B456">
            <v>42380.917523148149</v>
          </cell>
          <cell r="G456">
            <v>118</v>
          </cell>
          <cell r="H456">
            <v>118</v>
          </cell>
          <cell r="I456">
            <v>0</v>
          </cell>
          <cell r="J456">
            <v>0</v>
          </cell>
          <cell r="K456" t="str">
            <v>USD</v>
          </cell>
          <cell r="L456" t="str">
            <v>LOWES</v>
          </cell>
          <cell r="M456" t="str">
            <v>24000-023746</v>
          </cell>
          <cell r="N456">
            <v>42381.034907407404</v>
          </cell>
          <cell r="O456" t="str">
            <v>SP</v>
          </cell>
          <cell r="P456" t="str">
            <v>KEY</v>
          </cell>
          <cell r="Q456">
            <v>5083068</v>
          </cell>
          <cell r="R456" t="str">
            <v>USA</v>
          </cell>
          <cell r="S456">
            <v>42370</v>
          </cell>
          <cell r="T456">
            <v>42436</v>
          </cell>
          <cell r="U456" t="str">
            <v>MELTONM-FUS</v>
          </cell>
          <cell r="V456" t="str">
            <v>FPO3322-1</v>
          </cell>
          <cell r="W456" t="str">
            <v xml:space="preserve">Damaged                             </v>
          </cell>
          <cell r="X456" t="str">
            <v>D</v>
          </cell>
          <cell r="Y456">
            <v>118</v>
          </cell>
          <cell r="AG456" t="str">
            <v>Lowes</v>
          </cell>
          <cell r="AH456">
            <v>810355</v>
          </cell>
          <cell r="AJ456">
            <v>5083068</v>
          </cell>
        </row>
        <row r="457">
          <cell r="A457">
            <v>359268</v>
          </cell>
          <cell r="B457">
            <v>42380.917523148149</v>
          </cell>
          <cell r="G457">
            <v>85.46</v>
          </cell>
          <cell r="H457">
            <v>85.46</v>
          </cell>
          <cell r="I457">
            <v>0</v>
          </cell>
          <cell r="J457">
            <v>0</v>
          </cell>
          <cell r="K457" t="str">
            <v>USD</v>
          </cell>
          <cell r="L457" t="str">
            <v>LOWES</v>
          </cell>
          <cell r="M457" t="str">
            <v>24000-023746</v>
          </cell>
          <cell r="N457">
            <v>42381.034907407404</v>
          </cell>
          <cell r="O457" t="str">
            <v>SP</v>
          </cell>
          <cell r="P457" t="str">
            <v>KEY</v>
          </cell>
          <cell r="Q457">
            <v>5083277</v>
          </cell>
          <cell r="R457" t="str">
            <v>USA</v>
          </cell>
          <cell r="S457">
            <v>42370</v>
          </cell>
          <cell r="T457">
            <v>42436</v>
          </cell>
          <cell r="U457" t="str">
            <v>SOTOJ-FUS</v>
          </cell>
          <cell r="V457" t="str">
            <v>ESOX25229-1</v>
          </cell>
          <cell r="W457" t="str">
            <v xml:space="preserve">Damaged                             </v>
          </cell>
          <cell r="X457" t="str">
            <v>D</v>
          </cell>
          <cell r="Y457">
            <v>85.46</v>
          </cell>
          <cell r="AG457" t="str">
            <v>Lowes</v>
          </cell>
          <cell r="AH457">
            <v>810319</v>
          </cell>
          <cell r="AJ457">
            <v>5083277</v>
          </cell>
        </row>
        <row r="458">
          <cell r="A458">
            <v>359269</v>
          </cell>
          <cell r="B458">
            <v>42381.433692129627</v>
          </cell>
          <cell r="C458">
            <v>42378.625057870369</v>
          </cell>
          <cell r="D458">
            <v>9030891</v>
          </cell>
          <cell r="E458">
            <v>60057165</v>
          </cell>
          <cell r="G458">
            <v>2043</v>
          </cell>
          <cell r="H458">
            <v>2043</v>
          </cell>
          <cell r="I458">
            <v>0</v>
          </cell>
          <cell r="J458">
            <v>0</v>
          </cell>
          <cell r="K458" t="str">
            <v>USD</v>
          </cell>
          <cell r="L458" t="str">
            <v>HTURQUOISE</v>
          </cell>
          <cell r="M458" t="str">
            <v>24000-141230</v>
          </cell>
          <cell r="N458">
            <v>42382.034837962965</v>
          </cell>
          <cell r="O458" t="str">
            <v>SP</v>
          </cell>
          <cell r="P458" t="str">
            <v>KEY</v>
          </cell>
          <cell r="Q458">
            <v>5100864</v>
          </cell>
          <cell r="R458" t="str">
            <v>USA</v>
          </cell>
          <cell r="S458">
            <v>42370</v>
          </cell>
          <cell r="T458">
            <v>42436</v>
          </cell>
          <cell r="U458" t="str">
            <v>LEECHT-FUS</v>
          </cell>
          <cell r="V458" t="str">
            <v>FTB904BX</v>
          </cell>
          <cell r="W458" t="str">
            <v xml:space="preserve">Invoice Another                     </v>
          </cell>
          <cell r="X458" t="str">
            <v>I</v>
          </cell>
          <cell r="Y458">
            <v>1639</v>
          </cell>
          <cell r="Z458" t="str">
            <v>Originally invoiced at .55 when should have been .405 per Jeff C.  Credit and rebill.  Original  Invoice:9030891 New invoice against order 60058268</v>
          </cell>
          <cell r="AC458" t="str">
            <v>BECKTONC-FUS</v>
          </cell>
          <cell r="AD458" t="str">
            <v>SOTOJ-FUS</v>
          </cell>
          <cell r="AG458" t="str">
            <v>Hajoca MID</v>
          </cell>
          <cell r="AH458">
            <v>810368</v>
          </cell>
          <cell r="AI458" t="str">
            <v>RTL</v>
          </cell>
          <cell r="AJ458">
            <v>5100864</v>
          </cell>
        </row>
        <row r="459">
          <cell r="A459">
            <v>359269</v>
          </cell>
          <cell r="B459">
            <v>42381.433692129627</v>
          </cell>
          <cell r="C459">
            <v>42378.625057870369</v>
          </cell>
          <cell r="D459">
            <v>9030891</v>
          </cell>
          <cell r="E459">
            <v>60057165</v>
          </cell>
          <cell r="G459">
            <v>2043</v>
          </cell>
          <cell r="H459">
            <v>2043</v>
          </cell>
          <cell r="I459">
            <v>0</v>
          </cell>
          <cell r="J459">
            <v>0</v>
          </cell>
          <cell r="K459" t="str">
            <v>USD</v>
          </cell>
          <cell r="L459" t="str">
            <v>HTURQUOISE</v>
          </cell>
          <cell r="M459" t="str">
            <v>24000-141230</v>
          </cell>
          <cell r="N459">
            <v>42382.034837962965</v>
          </cell>
          <cell r="O459" t="str">
            <v>SP</v>
          </cell>
          <cell r="P459" t="str">
            <v>KEY</v>
          </cell>
          <cell r="Q459">
            <v>5100864</v>
          </cell>
          <cell r="R459" t="str">
            <v>USA</v>
          </cell>
          <cell r="S459">
            <v>42370</v>
          </cell>
          <cell r="T459">
            <v>42436</v>
          </cell>
          <cell r="U459" t="str">
            <v>LEECHT-FUS</v>
          </cell>
          <cell r="V459" t="str">
            <v>SHIPPING</v>
          </cell>
          <cell r="W459" t="str">
            <v xml:space="preserve">Invoice Another                     </v>
          </cell>
          <cell r="X459" t="str">
            <v>I</v>
          </cell>
          <cell r="Y459">
            <v>240.1</v>
          </cell>
          <cell r="Z459" t="str">
            <v>Originally invoiced at .55 when should have been .405 per Jeff C.  Credit and rebill.  Original  Invoice:9030891 New invoice against order 60058268</v>
          </cell>
          <cell r="AC459" t="str">
            <v>BECKTONC-FUS</v>
          </cell>
          <cell r="AD459" t="str">
            <v>SOTOJ-FUS</v>
          </cell>
          <cell r="AG459" t="str">
            <v>Hajoca MID</v>
          </cell>
          <cell r="AH459">
            <v>810368</v>
          </cell>
          <cell r="AI459" t="str">
            <v>FRT</v>
          </cell>
          <cell r="AJ459">
            <v>5100864</v>
          </cell>
        </row>
        <row r="460">
          <cell r="A460">
            <v>359269</v>
          </cell>
          <cell r="B460">
            <v>42381.433692129627</v>
          </cell>
          <cell r="C460">
            <v>42378.625057870369</v>
          </cell>
          <cell r="D460">
            <v>9030891</v>
          </cell>
          <cell r="E460">
            <v>60057165</v>
          </cell>
          <cell r="G460">
            <v>2043</v>
          </cell>
          <cell r="H460">
            <v>2043</v>
          </cell>
          <cell r="I460">
            <v>0</v>
          </cell>
          <cell r="J460">
            <v>0</v>
          </cell>
          <cell r="K460" t="str">
            <v>USD</v>
          </cell>
          <cell r="L460" t="str">
            <v>HTURQUOISE</v>
          </cell>
          <cell r="M460" t="str">
            <v>24000-141230</v>
          </cell>
          <cell r="N460">
            <v>42382.034837962965</v>
          </cell>
          <cell r="O460" t="str">
            <v>SP</v>
          </cell>
          <cell r="P460" t="str">
            <v>KEY</v>
          </cell>
          <cell r="Q460">
            <v>5100864</v>
          </cell>
          <cell r="R460" t="str">
            <v>USA</v>
          </cell>
          <cell r="S460">
            <v>42370</v>
          </cell>
          <cell r="T460">
            <v>42436</v>
          </cell>
          <cell r="U460" t="str">
            <v>LEECHT-FUS</v>
          </cell>
          <cell r="V460" t="str">
            <v>DROP.SHIP.FEE</v>
          </cell>
          <cell r="W460" t="str">
            <v xml:space="preserve">Invoice Another                     </v>
          </cell>
          <cell r="X460" t="str">
            <v>I</v>
          </cell>
          <cell r="Y460">
            <v>163.9</v>
          </cell>
          <cell r="Z460" t="str">
            <v>Originally invoiced at .55 when should have been .405 per Jeff C.  Credit and rebill.  Original  Invoice:9030891 New invoice against order 60058268</v>
          </cell>
          <cell r="AC460" t="str">
            <v>BECKTONC-FUS</v>
          </cell>
          <cell r="AD460" t="str">
            <v>SOTOJ-FUS</v>
          </cell>
          <cell r="AG460" t="str">
            <v>Hajoca MID</v>
          </cell>
          <cell r="AH460">
            <v>810368</v>
          </cell>
          <cell r="AI460" t="str">
            <v>FRT</v>
          </cell>
          <cell r="AJ460">
            <v>5100864</v>
          </cell>
        </row>
        <row r="461">
          <cell r="A461">
            <v>359270</v>
          </cell>
          <cell r="B461">
            <v>42381.916759259257</v>
          </cell>
          <cell r="G461">
            <v>132.71</v>
          </cell>
          <cell r="H461">
            <v>132.71</v>
          </cell>
          <cell r="I461">
            <v>0</v>
          </cell>
          <cell r="J461">
            <v>0</v>
          </cell>
          <cell r="K461" t="str">
            <v>USD</v>
          </cell>
          <cell r="L461" t="str">
            <v>LOWES</v>
          </cell>
          <cell r="M461" t="str">
            <v>24000-023746</v>
          </cell>
          <cell r="N461">
            <v>42382.034861111111</v>
          </cell>
          <cell r="O461" t="str">
            <v>SP</v>
          </cell>
          <cell r="P461" t="str">
            <v>KEY</v>
          </cell>
          <cell r="Q461">
            <v>5083346</v>
          </cell>
          <cell r="R461" t="str">
            <v>USA</v>
          </cell>
          <cell r="S461">
            <v>42370</v>
          </cell>
          <cell r="T461">
            <v>42436</v>
          </cell>
          <cell r="U461" t="str">
            <v>LOYDL-FUS</v>
          </cell>
          <cell r="V461" t="str">
            <v>EDDB33229-1</v>
          </cell>
          <cell r="W461" t="str">
            <v xml:space="preserve">Damaged                             </v>
          </cell>
          <cell r="X461" t="str">
            <v>D</v>
          </cell>
          <cell r="Y461">
            <v>132.71</v>
          </cell>
          <cell r="Z461" t="str">
            <v xml:space="preserve">SCRATCH ON BOTTOM </v>
          </cell>
          <cell r="AG461" t="str">
            <v>Lowes</v>
          </cell>
          <cell r="AH461">
            <v>810401</v>
          </cell>
          <cell r="AJ461">
            <v>5083346</v>
          </cell>
        </row>
        <row r="462">
          <cell r="A462">
            <v>359271</v>
          </cell>
          <cell r="B462">
            <v>42381.916770833333</v>
          </cell>
          <cell r="G462">
            <v>122.69</v>
          </cell>
          <cell r="H462">
            <v>122.69</v>
          </cell>
          <cell r="I462">
            <v>0</v>
          </cell>
          <cell r="J462">
            <v>0</v>
          </cell>
          <cell r="K462" t="str">
            <v>USD</v>
          </cell>
          <cell r="L462" t="str">
            <v>LOWES</v>
          </cell>
          <cell r="M462" t="str">
            <v>24000-023746</v>
          </cell>
          <cell r="N462">
            <v>42382.034861111111</v>
          </cell>
          <cell r="O462" t="str">
            <v>SP</v>
          </cell>
          <cell r="P462" t="str">
            <v>KEY</v>
          </cell>
          <cell r="Q462">
            <v>5082720</v>
          </cell>
          <cell r="R462" t="str">
            <v>USA</v>
          </cell>
          <cell r="S462">
            <v>42370</v>
          </cell>
          <cell r="T462">
            <v>42436</v>
          </cell>
          <cell r="U462" t="str">
            <v>CHAMARATHM-FUS</v>
          </cell>
          <cell r="V462" t="str">
            <v>EDOX33229-1</v>
          </cell>
          <cell r="W462" t="str">
            <v xml:space="preserve">Damaged                             </v>
          </cell>
          <cell r="X462" t="str">
            <v>D</v>
          </cell>
          <cell r="Y462">
            <v>122.69</v>
          </cell>
          <cell r="AG462" t="str">
            <v>Lowes</v>
          </cell>
          <cell r="AH462">
            <v>810409</v>
          </cell>
          <cell r="AJ462">
            <v>5082720</v>
          </cell>
        </row>
        <row r="463">
          <cell r="A463">
            <v>359272</v>
          </cell>
          <cell r="B463">
            <v>42381.916770833333</v>
          </cell>
          <cell r="G463">
            <v>64.040000000000006</v>
          </cell>
          <cell r="H463">
            <v>64.040000000000006</v>
          </cell>
          <cell r="I463">
            <v>0</v>
          </cell>
          <cell r="J463">
            <v>0</v>
          </cell>
          <cell r="K463" t="str">
            <v>USD</v>
          </cell>
          <cell r="L463" t="str">
            <v>LOWES</v>
          </cell>
          <cell r="M463" t="str">
            <v>24000-023746</v>
          </cell>
          <cell r="N463">
            <v>42382.034872685188</v>
          </cell>
          <cell r="O463" t="str">
            <v>SP</v>
          </cell>
          <cell r="P463" t="str">
            <v>KEY</v>
          </cell>
          <cell r="Q463">
            <v>5082744</v>
          </cell>
          <cell r="R463" t="str">
            <v>USA</v>
          </cell>
          <cell r="S463">
            <v>42370</v>
          </cell>
          <cell r="T463">
            <v>42436</v>
          </cell>
          <cell r="U463" t="str">
            <v>SOTOJ-FUS</v>
          </cell>
          <cell r="V463" t="str">
            <v>FBGRA1614</v>
          </cell>
          <cell r="W463" t="str">
            <v xml:space="preserve">Damaged                             </v>
          </cell>
          <cell r="X463" t="str">
            <v>D</v>
          </cell>
          <cell r="Y463">
            <v>64.040000000000006</v>
          </cell>
          <cell r="AG463" t="str">
            <v>Lowes</v>
          </cell>
          <cell r="AH463">
            <v>810403</v>
          </cell>
          <cell r="AJ463">
            <v>5082744</v>
          </cell>
        </row>
        <row r="464">
          <cell r="A464">
            <v>359273</v>
          </cell>
          <cell r="B464">
            <v>42381.916770833333</v>
          </cell>
          <cell r="G464">
            <v>122.69</v>
          </cell>
          <cell r="H464">
            <v>122.69</v>
          </cell>
          <cell r="I464">
            <v>0</v>
          </cell>
          <cell r="J464">
            <v>0</v>
          </cell>
          <cell r="K464" t="str">
            <v>USD</v>
          </cell>
          <cell r="L464" t="str">
            <v>LOWES</v>
          </cell>
          <cell r="M464" t="str">
            <v>24000-023746</v>
          </cell>
          <cell r="N464">
            <v>42382.034872685188</v>
          </cell>
          <cell r="O464" t="str">
            <v>SP</v>
          </cell>
          <cell r="P464" t="str">
            <v>KEY</v>
          </cell>
          <cell r="Q464">
            <v>5082237</v>
          </cell>
          <cell r="R464" t="str">
            <v>USA</v>
          </cell>
          <cell r="S464">
            <v>42370</v>
          </cell>
          <cell r="T464">
            <v>42436</v>
          </cell>
          <cell r="U464" t="str">
            <v>LOYDL-FUS</v>
          </cell>
          <cell r="V464" t="str">
            <v>EDOX33229-1</v>
          </cell>
          <cell r="W464" t="str">
            <v xml:space="preserve">Damaged                             </v>
          </cell>
          <cell r="X464" t="str">
            <v>D</v>
          </cell>
          <cell r="Y464">
            <v>122.69</v>
          </cell>
          <cell r="Z464" t="str">
            <v xml:space="preserve">CRACKED </v>
          </cell>
          <cell r="AG464" t="str">
            <v>Lowes</v>
          </cell>
          <cell r="AH464">
            <v>810400</v>
          </cell>
          <cell r="AJ464">
            <v>5082237</v>
          </cell>
        </row>
        <row r="465">
          <cell r="A465">
            <v>359274</v>
          </cell>
          <cell r="B465">
            <v>42381.916770833333</v>
          </cell>
          <cell r="G465">
            <v>106</v>
          </cell>
          <cell r="H465">
            <v>106</v>
          </cell>
          <cell r="I465">
            <v>0</v>
          </cell>
          <cell r="J465">
            <v>0</v>
          </cell>
          <cell r="K465" t="str">
            <v>USD</v>
          </cell>
          <cell r="L465" t="str">
            <v>LOWES</v>
          </cell>
          <cell r="M465" t="str">
            <v>24000-023746</v>
          </cell>
          <cell r="N465">
            <v>42382.034872685188</v>
          </cell>
          <cell r="O465" t="str">
            <v>SP</v>
          </cell>
          <cell r="P465" t="str">
            <v>KEY</v>
          </cell>
          <cell r="Q465">
            <v>5082358</v>
          </cell>
          <cell r="R465" t="str">
            <v>USA</v>
          </cell>
          <cell r="S465">
            <v>42370</v>
          </cell>
          <cell r="T465">
            <v>42436</v>
          </cell>
          <cell r="U465" t="str">
            <v>CHAMARATHM-FUS</v>
          </cell>
          <cell r="V465" t="str">
            <v>FSLG804BX</v>
          </cell>
          <cell r="W465" t="str">
            <v xml:space="preserve">Damaged                             </v>
          </cell>
          <cell r="X465" t="str">
            <v>D</v>
          </cell>
          <cell r="Y465">
            <v>106</v>
          </cell>
          <cell r="AG465" t="str">
            <v>Lowes</v>
          </cell>
          <cell r="AH465">
            <v>810365</v>
          </cell>
          <cell r="AJ465">
            <v>5082358</v>
          </cell>
        </row>
        <row r="466">
          <cell r="A466">
            <v>359275</v>
          </cell>
          <cell r="B466">
            <v>42381.916770833333</v>
          </cell>
          <cell r="C466">
            <v>42199.625347222223</v>
          </cell>
          <cell r="D466">
            <v>9013177</v>
          </cell>
          <cell r="E466">
            <v>60030369</v>
          </cell>
          <cell r="G466">
            <v>211.97</v>
          </cell>
          <cell r="H466">
            <v>211.97</v>
          </cell>
          <cell r="I466">
            <v>0</v>
          </cell>
          <cell r="J466">
            <v>0</v>
          </cell>
          <cell r="K466" t="str">
            <v>USD</v>
          </cell>
          <cell r="L466" t="str">
            <v>ORGILL</v>
          </cell>
          <cell r="M466" t="str">
            <v>24000-025246</v>
          </cell>
          <cell r="N466">
            <v>42382.034872685188</v>
          </cell>
          <cell r="O466" t="str">
            <v>SP</v>
          </cell>
          <cell r="P466" t="str">
            <v>KEY</v>
          </cell>
          <cell r="Q466">
            <v>5094462</v>
          </cell>
          <cell r="R466" t="str">
            <v>USA</v>
          </cell>
          <cell r="S466">
            <v>42370</v>
          </cell>
          <cell r="T466">
            <v>42436</v>
          </cell>
          <cell r="U466" t="str">
            <v>LOYDL-FUS</v>
          </cell>
          <cell r="V466" t="str">
            <v>SOX2522-1</v>
          </cell>
          <cell r="W466" t="str">
            <v xml:space="preserve">Invoice Another                     </v>
          </cell>
          <cell r="X466" t="str">
            <v>I</v>
          </cell>
          <cell r="Y466">
            <v>151.22</v>
          </cell>
          <cell r="Z466" t="str">
            <v xml:space="preserve">SHORTAGE </v>
          </cell>
          <cell r="AC466" t="str">
            <v>HASSENL-FUS</v>
          </cell>
          <cell r="AD466" t="str">
            <v>FUS-DB55</v>
          </cell>
          <cell r="AE466" t="str">
            <v>8</v>
          </cell>
          <cell r="AF466" t="str">
            <v xml:space="preserve">EDI 850                             </v>
          </cell>
          <cell r="AG466" t="str">
            <v>Orgill</v>
          </cell>
          <cell r="AH466">
            <v>810380</v>
          </cell>
          <cell r="AI466" t="str">
            <v>RTL</v>
          </cell>
          <cell r="AJ466">
            <v>5094462</v>
          </cell>
        </row>
        <row r="467">
          <cell r="A467">
            <v>359275</v>
          </cell>
          <cell r="B467">
            <v>42381.916770833333</v>
          </cell>
          <cell r="C467">
            <v>42199.625347222223</v>
          </cell>
          <cell r="D467">
            <v>9013177</v>
          </cell>
          <cell r="E467">
            <v>60030369</v>
          </cell>
          <cell r="G467">
            <v>211.97</v>
          </cell>
          <cell r="H467">
            <v>211.97</v>
          </cell>
          <cell r="I467">
            <v>0</v>
          </cell>
          <cell r="J467">
            <v>0</v>
          </cell>
          <cell r="K467" t="str">
            <v>USD</v>
          </cell>
          <cell r="L467" t="str">
            <v>ORGILL</v>
          </cell>
          <cell r="M467" t="str">
            <v>24000-025246</v>
          </cell>
          <cell r="N467">
            <v>42382.034872685188</v>
          </cell>
          <cell r="O467" t="str">
            <v>SP</v>
          </cell>
          <cell r="P467" t="str">
            <v>KEY</v>
          </cell>
          <cell r="Q467">
            <v>5094462</v>
          </cell>
          <cell r="R467" t="str">
            <v>USA</v>
          </cell>
          <cell r="S467">
            <v>42370</v>
          </cell>
          <cell r="T467">
            <v>42436</v>
          </cell>
          <cell r="U467" t="str">
            <v>LOYDL-FUS</v>
          </cell>
          <cell r="V467" t="str">
            <v>FSS804NB</v>
          </cell>
          <cell r="W467" t="str">
            <v xml:space="preserve">Invoice Another                     </v>
          </cell>
          <cell r="X467" t="str">
            <v>I</v>
          </cell>
          <cell r="Y467">
            <v>60.75</v>
          </cell>
          <cell r="Z467" t="str">
            <v xml:space="preserve">SHORTAGE </v>
          </cell>
          <cell r="AC467" t="str">
            <v>HASSENL-FUS</v>
          </cell>
          <cell r="AD467" t="str">
            <v>FUS-DB55</v>
          </cell>
          <cell r="AE467" t="str">
            <v>8</v>
          </cell>
          <cell r="AF467" t="str">
            <v xml:space="preserve">EDI 850                             </v>
          </cell>
          <cell r="AG467" t="str">
            <v>Orgill</v>
          </cell>
          <cell r="AH467">
            <v>810380</v>
          </cell>
          <cell r="AI467" t="str">
            <v>RTL</v>
          </cell>
          <cell r="AJ467">
            <v>5094462</v>
          </cell>
        </row>
        <row r="468">
          <cell r="A468">
            <v>359276</v>
          </cell>
          <cell r="B468">
            <v>42381.91678240741</v>
          </cell>
          <cell r="C468">
            <v>42296.937800925924</v>
          </cell>
          <cell r="D468">
            <v>9022314</v>
          </cell>
          <cell r="E468">
            <v>60039683</v>
          </cell>
          <cell r="G468">
            <v>528.17999999999995</v>
          </cell>
          <cell r="H468">
            <v>528.17999999999995</v>
          </cell>
          <cell r="I468">
            <v>0</v>
          </cell>
          <cell r="J468">
            <v>0</v>
          </cell>
          <cell r="K468" t="str">
            <v>USD</v>
          </cell>
          <cell r="L468" t="str">
            <v>ORGILL</v>
          </cell>
          <cell r="M468" t="str">
            <v>24000-025246</v>
          </cell>
          <cell r="N468">
            <v>42382.034872685188</v>
          </cell>
          <cell r="O468" t="str">
            <v>SP</v>
          </cell>
          <cell r="P468" t="str">
            <v>KEY</v>
          </cell>
          <cell r="Q468">
            <v>5094462</v>
          </cell>
          <cell r="R468" t="str">
            <v>USA</v>
          </cell>
          <cell r="S468">
            <v>42370</v>
          </cell>
          <cell r="T468">
            <v>42436</v>
          </cell>
          <cell r="U468" t="str">
            <v>LOYDL-FUS</v>
          </cell>
          <cell r="V468" t="str">
            <v>SHIPPING</v>
          </cell>
          <cell r="W468" t="str">
            <v xml:space="preserve">Invoice Another                     </v>
          </cell>
          <cell r="X468" t="str">
            <v>I</v>
          </cell>
          <cell r="Y468">
            <v>528.17999999999995</v>
          </cell>
          <cell r="Z468" t="str">
            <v xml:space="preserve">FREIGHT CREDIT. Orders over $1500 FFA </v>
          </cell>
          <cell r="AC468" t="str">
            <v>HARGROVEA-FUS</v>
          </cell>
          <cell r="AD468" t="str">
            <v>FUS-DB55</v>
          </cell>
          <cell r="AE468" t="str">
            <v>8</v>
          </cell>
          <cell r="AF468" t="str">
            <v xml:space="preserve">EDI 850                             </v>
          </cell>
          <cell r="AG468" t="str">
            <v>Orgill</v>
          </cell>
          <cell r="AH468">
            <v>810396</v>
          </cell>
          <cell r="AI468" t="str">
            <v>FRT</v>
          </cell>
          <cell r="AJ468">
            <v>5094462</v>
          </cell>
        </row>
        <row r="469">
          <cell r="A469">
            <v>359277</v>
          </cell>
          <cell r="B469">
            <v>42381.91678240741</v>
          </cell>
          <cell r="C469">
            <v>42296.937800925924</v>
          </cell>
          <cell r="D469">
            <v>9022315</v>
          </cell>
          <cell r="E469">
            <v>60042779</v>
          </cell>
          <cell r="G469">
            <v>241.73</v>
          </cell>
          <cell r="H469">
            <v>241.73</v>
          </cell>
          <cell r="I469">
            <v>0</v>
          </cell>
          <cell r="J469">
            <v>0</v>
          </cell>
          <cell r="K469" t="str">
            <v>USD</v>
          </cell>
          <cell r="L469" t="str">
            <v>ORGILL</v>
          </cell>
          <cell r="M469" t="str">
            <v>24000-025246</v>
          </cell>
          <cell r="N469">
            <v>42382.034872685188</v>
          </cell>
          <cell r="O469" t="str">
            <v>SP</v>
          </cell>
          <cell r="P469" t="str">
            <v>KEY</v>
          </cell>
          <cell r="Q469">
            <v>5094462</v>
          </cell>
          <cell r="R469" t="str">
            <v>USA</v>
          </cell>
          <cell r="S469">
            <v>42370</v>
          </cell>
          <cell r="T469">
            <v>42436</v>
          </cell>
          <cell r="U469" t="str">
            <v>LOYDL-FUS</v>
          </cell>
          <cell r="V469" t="str">
            <v>SHIPPING</v>
          </cell>
          <cell r="W469" t="str">
            <v xml:space="preserve">Invoice Another                     </v>
          </cell>
          <cell r="X469" t="str">
            <v>I</v>
          </cell>
          <cell r="Y469">
            <v>241.73</v>
          </cell>
          <cell r="Z469" t="str">
            <v xml:space="preserve">FREIGHT CREDIT. Orders over $1500 FFA </v>
          </cell>
          <cell r="AC469" t="str">
            <v>HARGROVEA-FUS</v>
          </cell>
          <cell r="AD469" t="str">
            <v>FUS-DB55</v>
          </cell>
          <cell r="AE469" t="str">
            <v>8</v>
          </cell>
          <cell r="AF469" t="str">
            <v xml:space="preserve">EDI 850                             </v>
          </cell>
          <cell r="AG469" t="str">
            <v>Orgill</v>
          </cell>
          <cell r="AH469">
            <v>810397</v>
          </cell>
          <cell r="AI469" t="str">
            <v>FRT</v>
          </cell>
          <cell r="AJ469">
            <v>5094462</v>
          </cell>
        </row>
        <row r="470">
          <cell r="A470">
            <v>359278</v>
          </cell>
          <cell r="B470">
            <v>42381.91678240741</v>
          </cell>
          <cell r="C470">
            <v>42296.937800925924</v>
          </cell>
          <cell r="D470">
            <v>9022316</v>
          </cell>
          <cell r="E470">
            <v>60043599</v>
          </cell>
          <cell r="G470">
            <v>320.95999999999998</v>
          </cell>
          <cell r="H470">
            <v>320.95999999999998</v>
          </cell>
          <cell r="I470">
            <v>0</v>
          </cell>
          <cell r="J470">
            <v>0</v>
          </cell>
          <cell r="K470" t="str">
            <v>USD</v>
          </cell>
          <cell r="L470" t="str">
            <v>ORGILL</v>
          </cell>
          <cell r="M470" t="str">
            <v>24000-025246</v>
          </cell>
          <cell r="N470">
            <v>42382.034872685188</v>
          </cell>
          <cell r="O470" t="str">
            <v>SP</v>
          </cell>
          <cell r="P470" t="str">
            <v>KEY</v>
          </cell>
          <cell r="Q470">
            <v>5094462</v>
          </cell>
          <cell r="R470" t="str">
            <v>USA</v>
          </cell>
          <cell r="S470">
            <v>42370</v>
          </cell>
          <cell r="T470">
            <v>42436</v>
          </cell>
          <cell r="U470" t="str">
            <v>LOYDL-FUS</v>
          </cell>
          <cell r="V470" t="str">
            <v>SHIPPING</v>
          </cell>
          <cell r="W470" t="str">
            <v xml:space="preserve">Freight Credit                      </v>
          </cell>
          <cell r="X470" t="str">
            <v>T</v>
          </cell>
          <cell r="Y470">
            <v>46.91</v>
          </cell>
          <cell r="Z470" t="str">
            <v xml:space="preserve">SHORTAGE AND C4REDIT FOR FREIGHT. ALWAYS FFA </v>
          </cell>
          <cell r="AC470" t="str">
            <v>HARGROVEA-FUS</v>
          </cell>
          <cell r="AD470" t="str">
            <v>FUS-DB55</v>
          </cell>
          <cell r="AE470" t="str">
            <v>8</v>
          </cell>
          <cell r="AF470" t="str">
            <v xml:space="preserve">EDI 850                             </v>
          </cell>
          <cell r="AG470" t="str">
            <v>Orgill</v>
          </cell>
          <cell r="AH470">
            <v>810398</v>
          </cell>
          <cell r="AI470" t="str">
            <v>FRT</v>
          </cell>
          <cell r="AJ470">
            <v>5094462</v>
          </cell>
        </row>
        <row r="471">
          <cell r="A471">
            <v>359278</v>
          </cell>
          <cell r="B471">
            <v>42381.91678240741</v>
          </cell>
          <cell r="C471">
            <v>42296.937800925924</v>
          </cell>
          <cell r="D471">
            <v>9022316</v>
          </cell>
          <cell r="E471">
            <v>60043599</v>
          </cell>
          <cell r="G471">
            <v>320.95999999999998</v>
          </cell>
          <cell r="H471">
            <v>320.95999999999998</v>
          </cell>
          <cell r="I471">
            <v>0</v>
          </cell>
          <cell r="J471">
            <v>0</v>
          </cell>
          <cell r="K471" t="str">
            <v>USD</v>
          </cell>
          <cell r="L471" t="str">
            <v>ORGILL</v>
          </cell>
          <cell r="M471" t="str">
            <v>24000-025246</v>
          </cell>
          <cell r="N471">
            <v>42382.034872685188</v>
          </cell>
          <cell r="O471" t="str">
            <v>SP</v>
          </cell>
          <cell r="P471" t="str">
            <v>KEY</v>
          </cell>
          <cell r="Q471">
            <v>5094462</v>
          </cell>
          <cell r="R471" t="str">
            <v>USA</v>
          </cell>
          <cell r="S471">
            <v>42370</v>
          </cell>
          <cell r="T471">
            <v>42436</v>
          </cell>
          <cell r="U471" t="str">
            <v>LOYDL-FUS</v>
          </cell>
          <cell r="V471" t="str">
            <v>PDL2031/3</v>
          </cell>
          <cell r="W471" t="str">
            <v xml:space="preserve">Invoice Another                     </v>
          </cell>
          <cell r="X471" t="str">
            <v>I</v>
          </cell>
          <cell r="Y471">
            <v>274.05</v>
          </cell>
          <cell r="Z471" t="str">
            <v xml:space="preserve">SHORTAGE AND C4REDIT FOR FREIGHT. ALWAYS FFA </v>
          </cell>
          <cell r="AC471" t="str">
            <v>HARGROVEA-FUS</v>
          </cell>
          <cell r="AD471" t="str">
            <v>FUS-DB55</v>
          </cell>
          <cell r="AE471" t="str">
            <v>8</v>
          </cell>
          <cell r="AF471" t="str">
            <v xml:space="preserve">EDI 850                             </v>
          </cell>
          <cell r="AG471" t="str">
            <v>Orgill</v>
          </cell>
          <cell r="AH471">
            <v>810398</v>
          </cell>
          <cell r="AI471" t="str">
            <v>RTL</v>
          </cell>
          <cell r="AJ471">
            <v>5094462</v>
          </cell>
        </row>
        <row r="472">
          <cell r="A472">
            <v>359279</v>
          </cell>
          <cell r="B472">
            <v>42381.91678240741</v>
          </cell>
          <cell r="C472">
            <v>42377.937569444446</v>
          </cell>
          <cell r="D472">
            <v>9030805</v>
          </cell>
          <cell r="E472">
            <v>60056815</v>
          </cell>
          <cell r="G472">
            <v>213.58</v>
          </cell>
          <cell r="H472">
            <v>213.58</v>
          </cell>
          <cell r="I472">
            <v>0</v>
          </cell>
          <cell r="J472">
            <v>0</v>
          </cell>
          <cell r="K472" t="str">
            <v>USD</v>
          </cell>
          <cell r="L472" t="str">
            <v>ORGILL</v>
          </cell>
          <cell r="M472" t="str">
            <v>24000-025246</v>
          </cell>
          <cell r="N472">
            <v>42382.034872685188</v>
          </cell>
          <cell r="O472" t="str">
            <v>SP</v>
          </cell>
          <cell r="P472" t="str">
            <v>KEY</v>
          </cell>
          <cell r="Q472">
            <v>5084071</v>
          </cell>
          <cell r="R472" t="str">
            <v>USA</v>
          </cell>
          <cell r="S472">
            <v>42370</v>
          </cell>
          <cell r="T472">
            <v>42436</v>
          </cell>
          <cell r="U472" t="str">
            <v>LOYDL-FUS</v>
          </cell>
          <cell r="V472" t="str">
            <v>FBS602NB</v>
          </cell>
          <cell r="W472" t="str">
            <v xml:space="preserve">Damaged                             </v>
          </cell>
          <cell r="X472" t="str">
            <v>D</v>
          </cell>
          <cell r="Y472">
            <v>69.8</v>
          </cell>
          <cell r="Z472" t="str">
            <v xml:space="preserve">DAMAGED FIELD DESTROY </v>
          </cell>
          <cell r="AC472" t="str">
            <v>HARRISJ-FUS</v>
          </cell>
          <cell r="AD472" t="str">
            <v>FUS-DB55</v>
          </cell>
          <cell r="AE472" t="str">
            <v>8</v>
          </cell>
          <cell r="AF472" t="str">
            <v xml:space="preserve">EDI 850                             </v>
          </cell>
          <cell r="AG472" t="str">
            <v>Orgill</v>
          </cell>
          <cell r="AH472">
            <v>810373</v>
          </cell>
          <cell r="AI472" t="str">
            <v>RTL</v>
          </cell>
          <cell r="AJ472">
            <v>5084071</v>
          </cell>
        </row>
        <row r="473">
          <cell r="A473">
            <v>359279</v>
          </cell>
          <cell r="B473">
            <v>42381.91678240741</v>
          </cell>
          <cell r="C473">
            <v>42377.937569444446</v>
          </cell>
          <cell r="D473">
            <v>9030805</v>
          </cell>
          <cell r="E473">
            <v>60056815</v>
          </cell>
          <cell r="G473">
            <v>213.58</v>
          </cell>
          <cell r="H473">
            <v>213.58</v>
          </cell>
          <cell r="I473">
            <v>0</v>
          </cell>
          <cell r="J473">
            <v>0</v>
          </cell>
          <cell r="K473" t="str">
            <v>USD</v>
          </cell>
          <cell r="L473" t="str">
            <v>ORGILL</v>
          </cell>
          <cell r="M473" t="str">
            <v>24000-025246</v>
          </cell>
          <cell r="N473">
            <v>42382.034872685188</v>
          </cell>
          <cell r="O473" t="str">
            <v>SP</v>
          </cell>
          <cell r="P473" t="str">
            <v>KEY</v>
          </cell>
          <cell r="Q473">
            <v>5084071</v>
          </cell>
          <cell r="R473" t="str">
            <v>USA</v>
          </cell>
          <cell r="S473">
            <v>42370</v>
          </cell>
          <cell r="T473">
            <v>42436</v>
          </cell>
          <cell r="U473" t="str">
            <v>LOYDL-FUS</v>
          </cell>
          <cell r="V473" t="str">
            <v>FDS704NB</v>
          </cell>
          <cell r="W473" t="str">
            <v xml:space="preserve">Damaged                             </v>
          </cell>
          <cell r="X473" t="str">
            <v>D</v>
          </cell>
          <cell r="Y473">
            <v>58.32</v>
          </cell>
          <cell r="Z473" t="str">
            <v xml:space="preserve">DAMAGED FIELD DESTROY </v>
          </cell>
          <cell r="AC473" t="str">
            <v>HARRISJ-FUS</v>
          </cell>
          <cell r="AD473" t="str">
            <v>FUS-DB55</v>
          </cell>
          <cell r="AE473" t="str">
            <v>8</v>
          </cell>
          <cell r="AF473" t="str">
            <v xml:space="preserve">EDI 850                             </v>
          </cell>
          <cell r="AG473" t="str">
            <v>Orgill</v>
          </cell>
          <cell r="AH473">
            <v>810373</v>
          </cell>
          <cell r="AI473" t="str">
            <v>RTL</v>
          </cell>
          <cell r="AJ473">
            <v>5084071</v>
          </cell>
        </row>
        <row r="474">
          <cell r="A474">
            <v>359279</v>
          </cell>
          <cell r="B474">
            <v>42381.91678240741</v>
          </cell>
          <cell r="C474">
            <v>42377.937569444446</v>
          </cell>
          <cell r="D474">
            <v>9030805</v>
          </cell>
          <cell r="E474">
            <v>60056815</v>
          </cell>
          <cell r="G474">
            <v>213.58</v>
          </cell>
          <cell r="H474">
            <v>213.58</v>
          </cell>
          <cell r="I474">
            <v>0</v>
          </cell>
          <cell r="J474">
            <v>0</v>
          </cell>
          <cell r="K474" t="str">
            <v>USD</v>
          </cell>
          <cell r="L474" t="str">
            <v>ORGILL</v>
          </cell>
          <cell r="M474" t="str">
            <v>24000-025246</v>
          </cell>
          <cell r="N474">
            <v>42382.034872685188</v>
          </cell>
          <cell r="O474" t="str">
            <v>SP</v>
          </cell>
          <cell r="P474" t="str">
            <v>KEY</v>
          </cell>
          <cell r="Q474">
            <v>5084071</v>
          </cell>
          <cell r="R474" t="str">
            <v>USA</v>
          </cell>
          <cell r="S474">
            <v>42370</v>
          </cell>
          <cell r="T474">
            <v>42436</v>
          </cell>
          <cell r="U474" t="str">
            <v>LOYDL-FUS</v>
          </cell>
          <cell r="V474" t="str">
            <v>FDS804NB</v>
          </cell>
          <cell r="W474" t="str">
            <v xml:space="preserve">Invoice Another                     </v>
          </cell>
          <cell r="X474" t="str">
            <v>I</v>
          </cell>
          <cell r="Y474">
            <v>85.46</v>
          </cell>
          <cell r="Z474" t="str">
            <v xml:space="preserve">DAMAGED FIELD DESTROY </v>
          </cell>
          <cell r="AC474" t="str">
            <v>HARRISJ-FUS</v>
          </cell>
          <cell r="AD474" t="str">
            <v>FUS-DB55</v>
          </cell>
          <cell r="AE474" t="str">
            <v>8</v>
          </cell>
          <cell r="AF474" t="str">
            <v xml:space="preserve">EDI 850                             </v>
          </cell>
          <cell r="AG474" t="str">
            <v>Orgill</v>
          </cell>
          <cell r="AH474">
            <v>810373</v>
          </cell>
          <cell r="AI474" t="str">
            <v>RTL</v>
          </cell>
          <cell r="AJ474">
            <v>5084071</v>
          </cell>
        </row>
        <row r="475">
          <cell r="A475">
            <v>359280</v>
          </cell>
          <cell r="B475">
            <v>42381.91678240741</v>
          </cell>
          <cell r="C475">
            <v>42333.937835648147</v>
          </cell>
          <cell r="D475">
            <v>9026637</v>
          </cell>
          <cell r="E475">
            <v>60050115</v>
          </cell>
          <cell r="G475">
            <v>151.22</v>
          </cell>
          <cell r="H475">
            <v>151.22</v>
          </cell>
          <cell r="I475">
            <v>0</v>
          </cell>
          <cell r="J475">
            <v>0</v>
          </cell>
          <cell r="K475" t="str">
            <v>USD</v>
          </cell>
          <cell r="L475" t="str">
            <v>ORGILL</v>
          </cell>
          <cell r="M475" t="str">
            <v>24000-025246</v>
          </cell>
          <cell r="N475">
            <v>42382.034884259258</v>
          </cell>
          <cell r="O475" t="str">
            <v>SP</v>
          </cell>
          <cell r="P475" t="str">
            <v>KEY</v>
          </cell>
          <cell r="Q475">
            <v>5084071</v>
          </cell>
          <cell r="R475" t="str">
            <v>USA</v>
          </cell>
          <cell r="S475">
            <v>42370</v>
          </cell>
          <cell r="T475">
            <v>42436</v>
          </cell>
          <cell r="U475" t="str">
            <v>LOYDL-FUS</v>
          </cell>
          <cell r="V475" t="str">
            <v>SOX2522-1</v>
          </cell>
          <cell r="W475" t="str">
            <v xml:space="preserve">Invoice Another                     </v>
          </cell>
          <cell r="X475" t="str">
            <v>I</v>
          </cell>
          <cell r="Y475">
            <v>151.22</v>
          </cell>
          <cell r="Z475" t="str">
            <v xml:space="preserve">DAMAGED FIELD DESTROY </v>
          </cell>
          <cell r="AC475" t="str">
            <v>HARRISJ-FUS</v>
          </cell>
          <cell r="AD475" t="str">
            <v>FUS-DB55</v>
          </cell>
          <cell r="AE475" t="str">
            <v>8</v>
          </cell>
          <cell r="AF475" t="str">
            <v xml:space="preserve">EDI 850                             </v>
          </cell>
          <cell r="AG475" t="str">
            <v>Orgill</v>
          </cell>
          <cell r="AH475">
            <v>810377</v>
          </cell>
          <cell r="AI475" t="str">
            <v>RTL</v>
          </cell>
          <cell r="AJ475">
            <v>5084071</v>
          </cell>
        </row>
        <row r="476">
          <cell r="A476">
            <v>359281</v>
          </cell>
          <cell r="B476">
            <v>42381.91678240741</v>
          </cell>
          <cell r="C476">
            <v>42227.312581018516</v>
          </cell>
          <cell r="D476">
            <v>9015570</v>
          </cell>
          <cell r="E476">
            <v>60033412</v>
          </cell>
          <cell r="G476">
            <v>33.630000000000003</v>
          </cell>
          <cell r="H476">
            <v>33.630000000000003</v>
          </cell>
          <cell r="I476">
            <v>0</v>
          </cell>
          <cell r="J476">
            <v>0</v>
          </cell>
          <cell r="K476" t="str">
            <v>USD</v>
          </cell>
          <cell r="L476" t="str">
            <v>ORGILL</v>
          </cell>
          <cell r="M476" t="str">
            <v>24000-025246</v>
          </cell>
          <cell r="N476">
            <v>42382.034884259258</v>
          </cell>
          <cell r="O476" t="str">
            <v>SP</v>
          </cell>
          <cell r="P476" t="str">
            <v>KEY</v>
          </cell>
          <cell r="Q476">
            <v>5084071</v>
          </cell>
          <cell r="R476" t="str">
            <v>USA</v>
          </cell>
          <cell r="S476">
            <v>42370</v>
          </cell>
          <cell r="T476">
            <v>42436</v>
          </cell>
          <cell r="U476" t="str">
            <v>LOYDL-FUS</v>
          </cell>
          <cell r="V476" t="str">
            <v>FSS604NB</v>
          </cell>
          <cell r="W476" t="str">
            <v xml:space="preserve">Invoice Another                     </v>
          </cell>
          <cell r="X476" t="str">
            <v>I</v>
          </cell>
          <cell r="Y476">
            <v>33.630000000000003</v>
          </cell>
          <cell r="Z476" t="str">
            <v xml:space="preserve">SHORTAGE </v>
          </cell>
          <cell r="AC476" t="str">
            <v>HARGROVEA-FUS</v>
          </cell>
          <cell r="AD476" t="str">
            <v>FUS-DB55</v>
          </cell>
          <cell r="AE476" t="str">
            <v>8</v>
          </cell>
          <cell r="AF476" t="str">
            <v xml:space="preserve">EDI 850                             </v>
          </cell>
          <cell r="AG476" t="str">
            <v>Orgill</v>
          </cell>
          <cell r="AH476">
            <v>810384</v>
          </cell>
          <cell r="AI476" t="str">
            <v>RTL</v>
          </cell>
          <cell r="AJ476">
            <v>5084071</v>
          </cell>
        </row>
        <row r="477">
          <cell r="A477">
            <v>359282</v>
          </cell>
          <cell r="B477">
            <v>42381.91679398148</v>
          </cell>
          <cell r="G477">
            <v>118</v>
          </cell>
          <cell r="H477">
            <v>118</v>
          </cell>
          <cell r="I477">
            <v>0</v>
          </cell>
          <cell r="J477">
            <v>0</v>
          </cell>
          <cell r="K477" t="str">
            <v>USD</v>
          </cell>
          <cell r="L477" t="str">
            <v>LOWES</v>
          </cell>
          <cell r="M477" t="str">
            <v>24000-023746</v>
          </cell>
          <cell r="N477">
            <v>42382.034884259258</v>
          </cell>
          <cell r="O477" t="str">
            <v>SP</v>
          </cell>
          <cell r="P477" t="str">
            <v>KEY</v>
          </cell>
          <cell r="Q477">
            <v>5083081</v>
          </cell>
          <cell r="R477" t="str">
            <v>USA</v>
          </cell>
          <cell r="S477">
            <v>42370</v>
          </cell>
          <cell r="T477">
            <v>42436</v>
          </cell>
          <cell r="U477" t="str">
            <v>SOTOJ-FUS</v>
          </cell>
          <cell r="V477" t="str">
            <v>FPO3322-1</v>
          </cell>
          <cell r="W477" t="str">
            <v xml:space="preserve">Damaged                             </v>
          </cell>
          <cell r="X477" t="str">
            <v>D</v>
          </cell>
          <cell r="Y477">
            <v>118</v>
          </cell>
          <cell r="AG477" t="str">
            <v>Lowes</v>
          </cell>
          <cell r="AH477">
            <v>810399</v>
          </cell>
          <cell r="AJ477">
            <v>5083081</v>
          </cell>
        </row>
        <row r="478">
          <cell r="A478">
            <v>359283</v>
          </cell>
          <cell r="B478">
            <v>42381.91679398148</v>
          </cell>
          <cell r="C478">
            <v>42257.937662037039</v>
          </cell>
          <cell r="D478">
            <v>9018488</v>
          </cell>
          <cell r="E478">
            <v>60037870</v>
          </cell>
          <cell r="G478">
            <v>33.159999999999997</v>
          </cell>
          <cell r="H478">
            <v>33.159999999999997</v>
          </cell>
          <cell r="I478">
            <v>0</v>
          </cell>
          <cell r="J478">
            <v>0</v>
          </cell>
          <cell r="K478" t="str">
            <v>USD</v>
          </cell>
          <cell r="L478" t="str">
            <v>ORGILL</v>
          </cell>
          <cell r="M478" t="str">
            <v>24000-025246</v>
          </cell>
          <cell r="N478">
            <v>42382.034884259258</v>
          </cell>
          <cell r="O478" t="str">
            <v>SP</v>
          </cell>
          <cell r="P478" t="str">
            <v>KEY</v>
          </cell>
          <cell r="Q478">
            <v>5084074</v>
          </cell>
          <cell r="R478" t="str">
            <v>USA</v>
          </cell>
          <cell r="S478">
            <v>42370</v>
          </cell>
          <cell r="T478">
            <v>42436</v>
          </cell>
          <cell r="U478" t="str">
            <v>LOYDL-FUS</v>
          </cell>
          <cell r="V478" t="str">
            <v>FBS602NB</v>
          </cell>
          <cell r="W478" t="str">
            <v xml:space="preserve">Invoice Another                     </v>
          </cell>
          <cell r="X478" t="str">
            <v>I</v>
          </cell>
          <cell r="Y478">
            <v>33.159999999999997</v>
          </cell>
          <cell r="Z478" t="str">
            <v xml:space="preserve">SHORTAGE </v>
          </cell>
          <cell r="AC478" t="str">
            <v>WALTERI-FUS</v>
          </cell>
          <cell r="AD478" t="str">
            <v>FUS-DB55</v>
          </cell>
          <cell r="AE478" t="str">
            <v>8</v>
          </cell>
          <cell r="AF478" t="str">
            <v xml:space="preserve">EDI 850                             </v>
          </cell>
          <cell r="AG478" t="str">
            <v>Orgill</v>
          </cell>
          <cell r="AH478">
            <v>810390</v>
          </cell>
          <cell r="AI478" t="str">
            <v>RTL</v>
          </cell>
          <cell r="AJ478">
            <v>5084074</v>
          </cell>
        </row>
        <row r="479">
          <cell r="A479">
            <v>359284</v>
          </cell>
          <cell r="B479">
            <v>42381.91679398148</v>
          </cell>
          <cell r="C479">
            <v>42380.937708333331</v>
          </cell>
          <cell r="D479">
            <v>9031060</v>
          </cell>
          <cell r="E479">
            <v>60057074</v>
          </cell>
          <cell r="G479">
            <v>363.84</v>
          </cell>
          <cell r="H479">
            <v>363.84</v>
          </cell>
          <cell r="I479">
            <v>0</v>
          </cell>
          <cell r="J479">
            <v>0</v>
          </cell>
          <cell r="K479" t="str">
            <v>USD</v>
          </cell>
          <cell r="L479" t="str">
            <v>ORGILL</v>
          </cell>
          <cell r="M479" t="str">
            <v>24000-025246</v>
          </cell>
          <cell r="N479">
            <v>42382.034884259258</v>
          </cell>
          <cell r="O479" t="str">
            <v>SP</v>
          </cell>
          <cell r="P479" t="str">
            <v>KEY</v>
          </cell>
          <cell r="Q479">
            <v>5084072</v>
          </cell>
          <cell r="R479" t="str">
            <v>USA</v>
          </cell>
          <cell r="S479">
            <v>42370</v>
          </cell>
          <cell r="T479">
            <v>42436</v>
          </cell>
          <cell r="U479" t="str">
            <v>LOYDL-FUS</v>
          </cell>
          <cell r="V479" t="str">
            <v>EDOX33229-1</v>
          </cell>
          <cell r="W479" t="str">
            <v xml:space="preserve">Invoice Another                     </v>
          </cell>
          <cell r="X479" t="str">
            <v>I</v>
          </cell>
          <cell r="Y479">
            <v>363.84</v>
          </cell>
          <cell r="Z479" t="str">
            <v xml:space="preserve">DAMAGED FIELD DESTROY </v>
          </cell>
          <cell r="AC479" t="str">
            <v>HARGROVEA-FUS</v>
          </cell>
          <cell r="AD479" t="str">
            <v>FUS-DB55</v>
          </cell>
          <cell r="AE479" t="str">
            <v>8</v>
          </cell>
          <cell r="AF479" t="str">
            <v xml:space="preserve">EDI 850                             </v>
          </cell>
          <cell r="AG479" t="str">
            <v>Orgill</v>
          </cell>
          <cell r="AH479">
            <v>810374</v>
          </cell>
          <cell r="AI479" t="str">
            <v>RTL</v>
          </cell>
          <cell r="AJ479">
            <v>5084072</v>
          </cell>
        </row>
        <row r="480">
          <cell r="A480">
            <v>359285</v>
          </cell>
          <cell r="B480">
            <v>42381.91679398148</v>
          </cell>
          <cell r="C480">
            <v>42199.625208333331</v>
          </cell>
          <cell r="D480">
            <v>9013167</v>
          </cell>
          <cell r="E480">
            <v>60030366</v>
          </cell>
          <cell r="G480">
            <v>58.32</v>
          </cell>
          <cell r="H480">
            <v>58.32</v>
          </cell>
          <cell r="I480">
            <v>0</v>
          </cell>
          <cell r="J480">
            <v>0</v>
          </cell>
          <cell r="K480" t="str">
            <v>USD</v>
          </cell>
          <cell r="L480" t="str">
            <v>ORGILL</v>
          </cell>
          <cell r="M480" t="str">
            <v>24000-025246</v>
          </cell>
          <cell r="N480">
            <v>42382.034884259258</v>
          </cell>
          <cell r="O480" t="str">
            <v>SP</v>
          </cell>
          <cell r="P480" t="str">
            <v>KEY</v>
          </cell>
          <cell r="Q480">
            <v>5084072</v>
          </cell>
          <cell r="R480" t="str">
            <v>USA</v>
          </cell>
          <cell r="S480">
            <v>42370</v>
          </cell>
          <cell r="T480">
            <v>42436</v>
          </cell>
          <cell r="U480" t="str">
            <v>LOYDL-FUS</v>
          </cell>
          <cell r="V480" t="str">
            <v>FDS704NB</v>
          </cell>
          <cell r="W480" t="str">
            <v xml:space="preserve">Invoice Another                     </v>
          </cell>
          <cell r="X480" t="str">
            <v>I</v>
          </cell>
          <cell r="Y480">
            <v>58.32</v>
          </cell>
          <cell r="Z480" t="str">
            <v xml:space="preserve">SHORTED </v>
          </cell>
          <cell r="AC480" t="str">
            <v>HASSENL-FUS</v>
          </cell>
          <cell r="AD480" t="str">
            <v>FUS-DB55</v>
          </cell>
          <cell r="AE480" t="str">
            <v>8</v>
          </cell>
          <cell r="AF480" t="str">
            <v xml:space="preserve">EDI 850                             </v>
          </cell>
          <cell r="AG480" t="str">
            <v>Orgill</v>
          </cell>
          <cell r="AH480">
            <v>810379</v>
          </cell>
          <cell r="AI480" t="str">
            <v>RTL</v>
          </cell>
          <cell r="AJ480">
            <v>5084072</v>
          </cell>
        </row>
        <row r="481">
          <cell r="A481">
            <v>359286</v>
          </cell>
          <cell r="B481">
            <v>42381.91679398148</v>
          </cell>
          <cell r="C481">
            <v>42250.937777777777</v>
          </cell>
          <cell r="D481">
            <v>9017945</v>
          </cell>
          <cell r="E481">
            <v>60036870</v>
          </cell>
          <cell r="G481">
            <v>356.29</v>
          </cell>
          <cell r="H481">
            <v>356.29</v>
          </cell>
          <cell r="I481">
            <v>0</v>
          </cell>
          <cell r="J481">
            <v>0</v>
          </cell>
          <cell r="K481" t="str">
            <v>USD</v>
          </cell>
          <cell r="L481" t="str">
            <v>ORGILL</v>
          </cell>
          <cell r="M481" t="str">
            <v>24000-025246</v>
          </cell>
          <cell r="N481">
            <v>42382.034884259258</v>
          </cell>
          <cell r="O481" t="str">
            <v>SP</v>
          </cell>
          <cell r="P481" t="str">
            <v>KEY</v>
          </cell>
          <cell r="Q481">
            <v>5084072</v>
          </cell>
          <cell r="R481" t="str">
            <v>USA</v>
          </cell>
          <cell r="S481">
            <v>42370</v>
          </cell>
          <cell r="T481">
            <v>42436</v>
          </cell>
          <cell r="U481" t="str">
            <v>LOYDL-FUS</v>
          </cell>
          <cell r="V481" t="str">
            <v>SHIPPING</v>
          </cell>
          <cell r="W481" t="str">
            <v xml:space="preserve">Invoice Another                     </v>
          </cell>
          <cell r="X481" t="str">
            <v>I</v>
          </cell>
          <cell r="Y481">
            <v>356.29</v>
          </cell>
          <cell r="Z481" t="str">
            <v xml:space="preserve">FREIGHT CREDIT. ALWAYS FFA </v>
          </cell>
          <cell r="AC481" t="str">
            <v>HASSENL-FUS</v>
          </cell>
          <cell r="AD481" t="str">
            <v>FUS-DB55</v>
          </cell>
          <cell r="AE481" t="str">
            <v>8</v>
          </cell>
          <cell r="AF481" t="str">
            <v xml:space="preserve">EDI 850                             </v>
          </cell>
          <cell r="AG481" t="str">
            <v>Orgill</v>
          </cell>
          <cell r="AH481">
            <v>810385</v>
          </cell>
          <cell r="AI481" t="str">
            <v>FRT</v>
          </cell>
          <cell r="AJ481">
            <v>5084072</v>
          </cell>
        </row>
        <row r="482">
          <cell r="A482">
            <v>359287</v>
          </cell>
          <cell r="B482">
            <v>42381.916805555556</v>
          </cell>
          <cell r="C482">
            <v>42275.625219907408</v>
          </cell>
          <cell r="D482">
            <v>9020023</v>
          </cell>
          <cell r="E482">
            <v>60040100</v>
          </cell>
          <cell r="G482">
            <v>476.82</v>
          </cell>
          <cell r="H482">
            <v>476.82</v>
          </cell>
          <cell r="I482">
            <v>0</v>
          </cell>
          <cell r="J482">
            <v>0</v>
          </cell>
          <cell r="K482" t="str">
            <v>USD</v>
          </cell>
          <cell r="L482" t="str">
            <v>ORGILL</v>
          </cell>
          <cell r="M482" t="str">
            <v>24000-025246</v>
          </cell>
          <cell r="N482">
            <v>42382.034884259258</v>
          </cell>
          <cell r="O482" t="str">
            <v>SP</v>
          </cell>
          <cell r="P482" t="str">
            <v>KEY</v>
          </cell>
          <cell r="Q482">
            <v>5084072</v>
          </cell>
          <cell r="R482" t="str">
            <v>USA</v>
          </cell>
          <cell r="S482">
            <v>42370</v>
          </cell>
          <cell r="T482">
            <v>42436</v>
          </cell>
          <cell r="U482" t="str">
            <v>LOYDL-FUS</v>
          </cell>
          <cell r="V482" t="str">
            <v>SHIPPING</v>
          </cell>
          <cell r="W482" t="str">
            <v xml:space="preserve">Invoice Another                     </v>
          </cell>
          <cell r="X482" t="str">
            <v>I</v>
          </cell>
          <cell r="Y482">
            <v>476.82</v>
          </cell>
          <cell r="Z482" t="str">
            <v xml:space="preserve">Orders over $1500 FFA CREDIT FREIGHT </v>
          </cell>
          <cell r="AC482" t="str">
            <v>HARGROVEA-FUS</v>
          </cell>
          <cell r="AD482" t="str">
            <v>FUS-DB55</v>
          </cell>
          <cell r="AE482" t="str">
            <v>8</v>
          </cell>
          <cell r="AF482" t="str">
            <v xml:space="preserve">EDI 850                             </v>
          </cell>
          <cell r="AG482" t="str">
            <v>Orgill</v>
          </cell>
          <cell r="AH482">
            <v>810393</v>
          </cell>
          <cell r="AI482" t="str">
            <v>FRT</v>
          </cell>
          <cell r="AJ482">
            <v>5084072</v>
          </cell>
        </row>
        <row r="483">
          <cell r="A483">
            <v>359288</v>
          </cell>
          <cell r="B483">
            <v>42381.916805555556</v>
          </cell>
          <cell r="C483">
            <v>42292.625243055554</v>
          </cell>
          <cell r="D483">
            <v>9021908</v>
          </cell>
          <cell r="E483">
            <v>60043049</v>
          </cell>
          <cell r="G483">
            <v>30.8</v>
          </cell>
          <cell r="H483">
            <v>30.8</v>
          </cell>
          <cell r="I483">
            <v>0</v>
          </cell>
          <cell r="J483">
            <v>0</v>
          </cell>
          <cell r="K483" t="str">
            <v>USD</v>
          </cell>
          <cell r="L483" t="str">
            <v>AMAZON</v>
          </cell>
          <cell r="M483" t="str">
            <v>24000-185728</v>
          </cell>
          <cell r="N483">
            <v>42382.034884259258</v>
          </cell>
          <cell r="O483" t="str">
            <v>AMZ</v>
          </cell>
          <cell r="P483" t="str">
            <v>KEY</v>
          </cell>
          <cell r="Q483">
            <v>5084139</v>
          </cell>
          <cell r="R483" t="str">
            <v>USA</v>
          </cell>
          <cell r="S483">
            <v>42370</v>
          </cell>
          <cell r="T483">
            <v>42436</v>
          </cell>
          <cell r="U483" t="str">
            <v>LOYDL-FUS</v>
          </cell>
          <cell r="V483" t="str">
            <v>FGD75</v>
          </cell>
          <cell r="W483" t="str">
            <v xml:space="preserve">Invoice Another                     </v>
          </cell>
          <cell r="X483" t="str">
            <v>I</v>
          </cell>
          <cell r="Y483">
            <v>30.8</v>
          </cell>
          <cell r="Z483" t="str">
            <v xml:space="preserve">SHORTED 2 </v>
          </cell>
          <cell r="AC483" t="str">
            <v>WALTERI-FUS</v>
          </cell>
          <cell r="AD483" t="str">
            <v>SOTOJ-FUS</v>
          </cell>
          <cell r="AG483" t="str">
            <v>AMAZON.COM LLC</v>
          </cell>
          <cell r="AH483">
            <v>810372</v>
          </cell>
          <cell r="AI483" t="str">
            <v>RTL</v>
          </cell>
          <cell r="AJ483">
            <v>5084139</v>
          </cell>
        </row>
        <row r="484">
          <cell r="A484">
            <v>359289</v>
          </cell>
          <cell r="B484">
            <v>42381.916817129626</v>
          </cell>
          <cell r="C484">
            <v>42182.916990740741</v>
          </cell>
          <cell r="D484">
            <v>9011730</v>
          </cell>
          <cell r="E484">
            <v>60028304</v>
          </cell>
          <cell r="G484">
            <v>51.38</v>
          </cell>
          <cell r="H484">
            <v>51.38</v>
          </cell>
          <cell r="I484">
            <v>0</v>
          </cell>
          <cell r="J484">
            <v>0</v>
          </cell>
          <cell r="K484" t="str">
            <v>USD</v>
          </cell>
          <cell r="L484" t="str">
            <v>ORGILL</v>
          </cell>
          <cell r="M484" t="str">
            <v>24000-025246</v>
          </cell>
          <cell r="N484">
            <v>42382.034895833334</v>
          </cell>
          <cell r="O484" t="str">
            <v>SP</v>
          </cell>
          <cell r="P484" t="str">
            <v>KEY</v>
          </cell>
          <cell r="Q484">
            <v>5084073</v>
          </cell>
          <cell r="R484" t="str">
            <v>USA</v>
          </cell>
          <cell r="S484">
            <v>42370</v>
          </cell>
          <cell r="T484">
            <v>42436</v>
          </cell>
          <cell r="U484" t="str">
            <v>LOYDL-FUS</v>
          </cell>
          <cell r="V484" t="str">
            <v>FBFS602NKIT</v>
          </cell>
          <cell r="W484" t="str">
            <v xml:space="preserve">Invoice Another                     </v>
          </cell>
          <cell r="X484" t="str">
            <v>I</v>
          </cell>
          <cell r="Y484">
            <v>51.38</v>
          </cell>
          <cell r="Z484" t="str">
            <v>DAMAGED FIELD DESTROY</v>
          </cell>
          <cell r="AC484" t="str">
            <v>HASSENL-FUS</v>
          </cell>
          <cell r="AD484" t="str">
            <v>FUS-DB55</v>
          </cell>
          <cell r="AE484" t="str">
            <v>8</v>
          </cell>
          <cell r="AF484" t="str">
            <v xml:space="preserve">EDI 850                             </v>
          </cell>
          <cell r="AG484" t="str">
            <v>Orgill</v>
          </cell>
          <cell r="AH484">
            <v>810375</v>
          </cell>
          <cell r="AI484" t="str">
            <v>RTL</v>
          </cell>
          <cell r="AJ484">
            <v>5084073</v>
          </cell>
        </row>
        <row r="485">
          <cell r="A485">
            <v>359290</v>
          </cell>
          <cell r="B485">
            <v>42381.916817129626</v>
          </cell>
          <cell r="C485">
            <v>42206.916944444441</v>
          </cell>
          <cell r="D485">
            <v>9013785</v>
          </cell>
          <cell r="E485">
            <v>60031308</v>
          </cell>
          <cell r="G485">
            <v>85.46</v>
          </cell>
          <cell r="H485">
            <v>85.46</v>
          </cell>
          <cell r="I485">
            <v>0</v>
          </cell>
          <cell r="J485">
            <v>0</v>
          </cell>
          <cell r="K485" t="str">
            <v>USD</v>
          </cell>
          <cell r="L485" t="str">
            <v>ORGILL</v>
          </cell>
          <cell r="M485" t="str">
            <v>24000-025246</v>
          </cell>
          <cell r="N485">
            <v>42382.034895833334</v>
          </cell>
          <cell r="O485" t="str">
            <v>SP</v>
          </cell>
          <cell r="P485" t="str">
            <v>KEY</v>
          </cell>
          <cell r="Q485">
            <v>5084073</v>
          </cell>
          <cell r="R485" t="str">
            <v>USA</v>
          </cell>
          <cell r="S485">
            <v>42370</v>
          </cell>
          <cell r="T485">
            <v>42436</v>
          </cell>
          <cell r="U485" t="str">
            <v>LOYDL-FUS</v>
          </cell>
          <cell r="V485" t="str">
            <v>FDS804NB</v>
          </cell>
          <cell r="W485" t="str">
            <v xml:space="preserve">Invoice Another                     </v>
          </cell>
          <cell r="X485" t="str">
            <v>I</v>
          </cell>
          <cell r="Y485">
            <v>85.46</v>
          </cell>
          <cell r="Z485" t="str">
            <v xml:space="preserve">SHORTAGE </v>
          </cell>
          <cell r="AC485" t="str">
            <v>HARGROVEA-FUS</v>
          </cell>
          <cell r="AD485" t="str">
            <v>FUS-DB55</v>
          </cell>
          <cell r="AE485" t="str">
            <v>8</v>
          </cell>
          <cell r="AF485" t="str">
            <v xml:space="preserve">EDI 850                             </v>
          </cell>
          <cell r="AG485" t="str">
            <v>Orgill</v>
          </cell>
          <cell r="AH485">
            <v>810381</v>
          </cell>
          <cell r="AI485" t="str">
            <v>RTL</v>
          </cell>
          <cell r="AJ485">
            <v>5084073</v>
          </cell>
        </row>
        <row r="486">
          <cell r="A486">
            <v>359291</v>
          </cell>
          <cell r="B486">
            <v>42381.916817129626</v>
          </cell>
          <cell r="C486">
            <v>42265.937743055554</v>
          </cell>
          <cell r="D486">
            <v>9019300</v>
          </cell>
          <cell r="E486">
            <v>60038899</v>
          </cell>
          <cell r="G486">
            <v>314.49</v>
          </cell>
          <cell r="H486">
            <v>314.49</v>
          </cell>
          <cell r="I486">
            <v>0</v>
          </cell>
          <cell r="J486">
            <v>0</v>
          </cell>
          <cell r="K486" t="str">
            <v>USD</v>
          </cell>
          <cell r="L486" t="str">
            <v>ORGILL</v>
          </cell>
          <cell r="M486" t="str">
            <v>24000-025246</v>
          </cell>
          <cell r="N486">
            <v>42382.034895833334</v>
          </cell>
          <cell r="O486" t="str">
            <v>SP</v>
          </cell>
          <cell r="P486" t="str">
            <v>KEY</v>
          </cell>
          <cell r="Q486">
            <v>5084073</v>
          </cell>
          <cell r="R486" t="str">
            <v>USA</v>
          </cell>
          <cell r="S486">
            <v>42370</v>
          </cell>
          <cell r="T486">
            <v>42436</v>
          </cell>
          <cell r="U486" t="str">
            <v>LOYDL-FUS</v>
          </cell>
          <cell r="V486" t="str">
            <v>SHIPPING</v>
          </cell>
          <cell r="W486" t="str">
            <v xml:space="preserve">Invoice Another                     </v>
          </cell>
          <cell r="X486" t="str">
            <v>I</v>
          </cell>
          <cell r="Y486">
            <v>314.49</v>
          </cell>
          <cell r="Z486" t="str">
            <v xml:space="preserve">FREIGHT CREDIT. Orders over $1500 FFA </v>
          </cell>
          <cell r="AC486" t="str">
            <v>HARGROVEA-FUS</v>
          </cell>
          <cell r="AD486" t="str">
            <v>FUS-DB55</v>
          </cell>
          <cell r="AE486" t="str">
            <v>8</v>
          </cell>
          <cell r="AF486" t="str">
            <v xml:space="preserve">EDI 850                             </v>
          </cell>
          <cell r="AG486" t="str">
            <v>Orgill</v>
          </cell>
          <cell r="AH486">
            <v>810391</v>
          </cell>
          <cell r="AI486" t="str">
            <v>FRT</v>
          </cell>
          <cell r="AJ486">
            <v>5084073</v>
          </cell>
        </row>
        <row r="487">
          <cell r="A487">
            <v>359292</v>
          </cell>
          <cell r="B487">
            <v>42381.916828703703</v>
          </cell>
          <cell r="C487">
            <v>42276.937858796293</v>
          </cell>
          <cell r="D487">
            <v>9020212</v>
          </cell>
          <cell r="E487">
            <v>60040313</v>
          </cell>
          <cell r="G487">
            <v>314.49</v>
          </cell>
          <cell r="H487">
            <v>314.49</v>
          </cell>
          <cell r="I487">
            <v>0</v>
          </cell>
          <cell r="J487">
            <v>0</v>
          </cell>
          <cell r="K487" t="str">
            <v>USD</v>
          </cell>
          <cell r="L487" t="str">
            <v>ORGILL</v>
          </cell>
          <cell r="M487" t="str">
            <v>24000-025246</v>
          </cell>
          <cell r="N487">
            <v>42382.034895833334</v>
          </cell>
          <cell r="O487" t="str">
            <v>SP</v>
          </cell>
          <cell r="P487" t="str">
            <v>KEY</v>
          </cell>
          <cell r="Q487">
            <v>5084073</v>
          </cell>
          <cell r="R487" t="str">
            <v>USA</v>
          </cell>
          <cell r="S487">
            <v>42370</v>
          </cell>
          <cell r="T487">
            <v>42436</v>
          </cell>
          <cell r="U487" t="str">
            <v>LOYDL-FUS</v>
          </cell>
          <cell r="V487" t="str">
            <v>SHIPPING</v>
          </cell>
          <cell r="W487" t="str">
            <v xml:space="preserve">Invoice Another                     </v>
          </cell>
          <cell r="X487" t="str">
            <v>I</v>
          </cell>
          <cell r="Y487">
            <v>314.49</v>
          </cell>
          <cell r="Z487" t="str">
            <v xml:space="preserve">FREIGHT CREDIT.Orders over $1500 FFA </v>
          </cell>
          <cell r="AC487" t="str">
            <v>HARGROVEA-FUS</v>
          </cell>
          <cell r="AD487" t="str">
            <v>FUS-DB55</v>
          </cell>
          <cell r="AE487" t="str">
            <v>8</v>
          </cell>
          <cell r="AF487" t="str">
            <v xml:space="preserve">EDI 850                             </v>
          </cell>
          <cell r="AG487" t="str">
            <v>Orgill</v>
          </cell>
          <cell r="AH487">
            <v>810395</v>
          </cell>
          <cell r="AI487" t="str">
            <v>FRT</v>
          </cell>
          <cell r="AJ487">
            <v>5084073</v>
          </cell>
        </row>
        <row r="488">
          <cell r="A488">
            <v>359293</v>
          </cell>
          <cell r="B488">
            <v>42381.916828703703</v>
          </cell>
          <cell r="G488">
            <v>92.5</v>
          </cell>
          <cell r="H488">
            <v>92.5</v>
          </cell>
          <cell r="I488">
            <v>0</v>
          </cell>
          <cell r="J488">
            <v>0</v>
          </cell>
          <cell r="K488" t="str">
            <v>USD</v>
          </cell>
          <cell r="L488" t="str">
            <v>LOWES</v>
          </cell>
          <cell r="M488" t="str">
            <v>24000-023746</v>
          </cell>
          <cell r="N488">
            <v>42382.034895833334</v>
          </cell>
          <cell r="O488" t="str">
            <v>SP</v>
          </cell>
          <cell r="P488" t="str">
            <v>KEY</v>
          </cell>
          <cell r="Q488">
            <v>5083008</v>
          </cell>
          <cell r="R488" t="str">
            <v>USA</v>
          </cell>
          <cell r="S488">
            <v>42370</v>
          </cell>
          <cell r="T488">
            <v>42436</v>
          </cell>
          <cell r="U488" t="str">
            <v>MELTONM-FUS</v>
          </cell>
          <cell r="V488" t="str">
            <v>FTB904BX</v>
          </cell>
          <cell r="W488" t="str">
            <v xml:space="preserve">Damaged                             </v>
          </cell>
          <cell r="X488" t="str">
            <v>D</v>
          </cell>
          <cell r="Y488">
            <v>92.5</v>
          </cell>
          <cell r="AG488" t="str">
            <v>Lowes</v>
          </cell>
          <cell r="AH488">
            <v>810404</v>
          </cell>
          <cell r="AJ488">
            <v>5083008</v>
          </cell>
        </row>
        <row r="489">
          <cell r="A489">
            <v>359294</v>
          </cell>
          <cell r="B489">
            <v>42381.916886574072</v>
          </cell>
          <cell r="C489">
            <v>42346.625451388885</v>
          </cell>
          <cell r="D489">
            <v>9027807</v>
          </cell>
          <cell r="E489">
            <v>60052636</v>
          </cell>
          <cell r="G489">
            <v>16</v>
          </cell>
          <cell r="H489">
            <v>16</v>
          </cell>
          <cell r="I489">
            <v>1.44</v>
          </cell>
          <cell r="J489">
            <v>1.44</v>
          </cell>
          <cell r="K489" t="str">
            <v>USD</v>
          </cell>
          <cell r="L489" t="str">
            <v>CITRINE</v>
          </cell>
          <cell r="M489" t="str">
            <v>24000-000001</v>
          </cell>
          <cell r="N489">
            <v>42382.034895833334</v>
          </cell>
          <cell r="O489" t="str">
            <v>SP</v>
          </cell>
          <cell r="P489" t="str">
            <v>FUS</v>
          </cell>
          <cell r="Q489">
            <v>100009775</v>
          </cell>
          <cell r="R489" t="str">
            <v>USA</v>
          </cell>
          <cell r="S489">
            <v>42370</v>
          </cell>
          <cell r="T489">
            <v>42436</v>
          </cell>
          <cell r="U489" t="str">
            <v>RUSSAWR-FUS</v>
          </cell>
          <cell r="V489" t="str">
            <v>SHIPPING</v>
          </cell>
          <cell r="W489" t="str">
            <v xml:space="preserve">Freight Credit                      </v>
          </cell>
          <cell r="X489" t="str">
            <v>T</v>
          </cell>
          <cell r="Y489">
            <v>16</v>
          </cell>
          <cell r="Z489" t="str">
            <v xml:space="preserve">FREIGHT WAS CHARGED TWICE. CREDIT THE $16.00 CHARGE </v>
          </cell>
          <cell r="AC489" t="str">
            <v>MARSHD-FUS</v>
          </cell>
          <cell r="AD489" t="str">
            <v>RUSSAWR-FUS</v>
          </cell>
          <cell r="AG489" t="str">
            <v>FKS Consumer Sales</v>
          </cell>
          <cell r="AH489">
            <v>810407</v>
          </cell>
          <cell r="AI489" t="str">
            <v>FRT</v>
          </cell>
          <cell r="AJ489" t="str">
            <v>5999999</v>
          </cell>
        </row>
        <row r="490">
          <cell r="A490">
            <v>359295</v>
          </cell>
          <cell r="B490">
            <v>42381.916898148149</v>
          </cell>
          <cell r="G490">
            <v>135.69999999999999</v>
          </cell>
          <cell r="H490">
            <v>135.69999999999999</v>
          </cell>
          <cell r="I490">
            <v>0</v>
          </cell>
          <cell r="J490">
            <v>0</v>
          </cell>
          <cell r="K490" t="str">
            <v>USD</v>
          </cell>
          <cell r="L490" t="str">
            <v>LOWES</v>
          </cell>
          <cell r="M490" t="str">
            <v>24000-023746</v>
          </cell>
          <cell r="N490">
            <v>42382.034895833334</v>
          </cell>
          <cell r="O490" t="str">
            <v>SP</v>
          </cell>
          <cell r="P490" t="str">
            <v>KEY</v>
          </cell>
          <cell r="Q490">
            <v>5083014</v>
          </cell>
          <cell r="R490" t="str">
            <v>USA</v>
          </cell>
          <cell r="S490">
            <v>42370</v>
          </cell>
          <cell r="T490">
            <v>42436</v>
          </cell>
          <cell r="U490" t="str">
            <v>RUSSAWR-FUS</v>
          </cell>
          <cell r="V490" t="str">
            <v>SGR3322-1</v>
          </cell>
          <cell r="W490" t="str">
            <v xml:space="preserve">Damaged                             </v>
          </cell>
          <cell r="X490" t="str">
            <v>D</v>
          </cell>
          <cell r="Y490">
            <v>135.69999999999999</v>
          </cell>
          <cell r="Z490" t="str">
            <v>STOCK</v>
          </cell>
          <cell r="AG490" t="str">
            <v>Lowes</v>
          </cell>
          <cell r="AH490">
            <v>810383</v>
          </cell>
          <cell r="AJ490">
            <v>5083014</v>
          </cell>
        </row>
        <row r="491">
          <cell r="A491">
            <v>359296</v>
          </cell>
          <cell r="B491">
            <v>42381.916898148149</v>
          </cell>
          <cell r="G491">
            <v>135.69999999999999</v>
          </cell>
          <cell r="H491">
            <v>135.69999999999999</v>
          </cell>
          <cell r="I491">
            <v>0</v>
          </cell>
          <cell r="J491">
            <v>0</v>
          </cell>
          <cell r="K491" t="str">
            <v>USD</v>
          </cell>
          <cell r="L491" t="str">
            <v>LOWES</v>
          </cell>
          <cell r="M491" t="str">
            <v>24000-023746</v>
          </cell>
          <cell r="N491">
            <v>42382.034895833334</v>
          </cell>
          <cell r="O491" t="str">
            <v>SP</v>
          </cell>
          <cell r="P491" t="str">
            <v>KEY</v>
          </cell>
          <cell r="Q491">
            <v>5083827</v>
          </cell>
          <cell r="R491" t="str">
            <v>USA</v>
          </cell>
          <cell r="S491">
            <v>42370</v>
          </cell>
          <cell r="T491">
            <v>42436</v>
          </cell>
          <cell r="U491" t="str">
            <v>RUSSAWR-FUS</v>
          </cell>
          <cell r="V491" t="str">
            <v>SGR3322-1</v>
          </cell>
          <cell r="W491" t="str">
            <v xml:space="preserve">Product Defective                   </v>
          </cell>
          <cell r="X491" t="str">
            <v>E</v>
          </cell>
          <cell r="Y491">
            <v>135.69999999999999</v>
          </cell>
          <cell r="Z491" t="str">
            <v xml:space="preserve">STOCK </v>
          </cell>
          <cell r="AG491" t="str">
            <v>Lowes</v>
          </cell>
          <cell r="AH491">
            <v>810394</v>
          </cell>
          <cell r="AJ491">
            <v>5083827</v>
          </cell>
        </row>
        <row r="492">
          <cell r="A492">
            <v>359297</v>
          </cell>
          <cell r="B492">
            <v>42381.916898148149</v>
          </cell>
          <cell r="G492">
            <v>122.69</v>
          </cell>
          <cell r="H492">
            <v>122.69</v>
          </cell>
          <cell r="I492">
            <v>0</v>
          </cell>
          <cell r="J492">
            <v>0</v>
          </cell>
          <cell r="K492" t="str">
            <v>USD</v>
          </cell>
          <cell r="L492" t="str">
            <v>LOWES</v>
          </cell>
          <cell r="M492" t="str">
            <v>24000-023746</v>
          </cell>
          <cell r="N492">
            <v>42382.034895833334</v>
          </cell>
          <cell r="O492" t="str">
            <v>SP</v>
          </cell>
          <cell r="P492" t="str">
            <v>KEY</v>
          </cell>
          <cell r="Q492">
            <v>5082543</v>
          </cell>
          <cell r="R492" t="str">
            <v>USA</v>
          </cell>
          <cell r="S492">
            <v>42370</v>
          </cell>
          <cell r="T492">
            <v>42436</v>
          </cell>
          <cell r="U492" t="str">
            <v>LOYDL-FUS</v>
          </cell>
          <cell r="V492" t="str">
            <v>EDOX33229-1</v>
          </cell>
          <cell r="W492" t="str">
            <v xml:space="preserve">Damaged                             </v>
          </cell>
          <cell r="X492" t="str">
            <v>D</v>
          </cell>
          <cell r="Y492">
            <v>122.69</v>
          </cell>
          <cell r="Z492" t="str">
            <v xml:space="preserve">CRACKED </v>
          </cell>
          <cell r="AG492" t="str">
            <v>Lowes</v>
          </cell>
          <cell r="AH492">
            <v>810367</v>
          </cell>
          <cell r="AJ492">
            <v>5082543</v>
          </cell>
        </row>
        <row r="493">
          <cell r="A493">
            <v>359298</v>
          </cell>
          <cell r="B493">
            <v>42381.916909722226</v>
          </cell>
          <cell r="G493">
            <v>33.21</v>
          </cell>
          <cell r="H493">
            <v>33.21</v>
          </cell>
          <cell r="I493">
            <v>0</v>
          </cell>
          <cell r="J493">
            <v>0</v>
          </cell>
          <cell r="K493" t="str">
            <v>USD</v>
          </cell>
          <cell r="L493" t="str">
            <v>LOWES</v>
          </cell>
          <cell r="M493" t="str">
            <v>24000-023746</v>
          </cell>
          <cell r="N493">
            <v>42382.034907407404</v>
          </cell>
          <cell r="O493" t="str">
            <v>SP</v>
          </cell>
          <cell r="P493" t="str">
            <v>KEY</v>
          </cell>
          <cell r="Q493">
            <v>5083913</v>
          </cell>
          <cell r="R493" t="str">
            <v>USA</v>
          </cell>
          <cell r="S493">
            <v>42370</v>
          </cell>
          <cell r="T493">
            <v>42436</v>
          </cell>
          <cell r="U493" t="str">
            <v>MELTONM-FUS</v>
          </cell>
          <cell r="V493" t="str">
            <v>FDS604LP</v>
          </cell>
          <cell r="W493" t="str">
            <v xml:space="preserve">Damaged                             </v>
          </cell>
          <cell r="X493" t="str">
            <v>D</v>
          </cell>
          <cell r="Y493">
            <v>33.21</v>
          </cell>
          <cell r="AG493" t="str">
            <v>Lowes</v>
          </cell>
          <cell r="AH493">
            <v>810369</v>
          </cell>
          <cell r="AJ493">
            <v>5083913</v>
          </cell>
        </row>
        <row r="494">
          <cell r="A494">
            <v>359299</v>
          </cell>
          <cell r="B494">
            <v>42381.916909722226</v>
          </cell>
          <cell r="C494">
            <v>42367.62703703704</v>
          </cell>
          <cell r="D494">
            <v>9029749</v>
          </cell>
          <cell r="E494">
            <v>60051057</v>
          </cell>
          <cell r="G494">
            <v>40.65</v>
          </cell>
          <cell r="H494">
            <v>40.65</v>
          </cell>
          <cell r="I494">
            <v>0</v>
          </cell>
          <cell r="J494">
            <v>0</v>
          </cell>
          <cell r="K494" t="str">
            <v>USD</v>
          </cell>
          <cell r="L494" t="str">
            <v>KWC405</v>
          </cell>
          <cell r="M494" t="str">
            <v>24000-201050</v>
          </cell>
          <cell r="N494">
            <v>42382.034907407404</v>
          </cell>
          <cell r="O494" t="str">
            <v>SP</v>
          </cell>
          <cell r="P494" t="str">
            <v>FUS</v>
          </cell>
          <cell r="Q494">
            <v>5080202</v>
          </cell>
          <cell r="R494" t="str">
            <v>USA</v>
          </cell>
          <cell r="S494">
            <v>42370</v>
          </cell>
          <cell r="T494">
            <v>42436</v>
          </cell>
          <cell r="U494" t="str">
            <v>SOTOJ-FUS</v>
          </cell>
          <cell r="V494" t="str">
            <v>5991.1508</v>
          </cell>
          <cell r="W494" t="str">
            <v xml:space="preserve">Invoice Another                     </v>
          </cell>
          <cell r="X494" t="str">
            <v>I</v>
          </cell>
          <cell r="Y494">
            <v>31.6</v>
          </cell>
          <cell r="Z494" t="str">
            <v>CUSTOMER CANCELLED ORDER SHORTLY AFTER IT SHIPPED.  I CALLED UPS AND HAD THEM RETURN.  TRACKING INFORMATION IS ATTACHED.  PLEASE CREDIT.</v>
          </cell>
          <cell r="AC494" t="str">
            <v>MARSHD-FUS</v>
          </cell>
          <cell r="AD494" t="str">
            <v>LOYDL-FUS</v>
          </cell>
          <cell r="AG494" t="str">
            <v>The Faucet Shoppe</v>
          </cell>
          <cell r="AH494">
            <v>810376</v>
          </cell>
          <cell r="AI494" t="str">
            <v>KPT</v>
          </cell>
          <cell r="AJ494">
            <v>5080202</v>
          </cell>
        </row>
        <row r="495">
          <cell r="A495">
            <v>359299</v>
          </cell>
          <cell r="B495">
            <v>42381.916909722226</v>
          </cell>
          <cell r="C495">
            <v>42367.62703703704</v>
          </cell>
          <cell r="D495">
            <v>9029749</v>
          </cell>
          <cell r="E495">
            <v>60051057</v>
          </cell>
          <cell r="G495">
            <v>40.65</v>
          </cell>
          <cell r="H495">
            <v>40.65</v>
          </cell>
          <cell r="I495">
            <v>0</v>
          </cell>
          <cell r="J495">
            <v>0</v>
          </cell>
          <cell r="K495" t="str">
            <v>USD</v>
          </cell>
          <cell r="L495" t="str">
            <v>KWC405</v>
          </cell>
          <cell r="M495" t="str">
            <v>24000-201050</v>
          </cell>
          <cell r="N495">
            <v>42382.034907407404</v>
          </cell>
          <cell r="O495" t="str">
            <v>SP</v>
          </cell>
          <cell r="P495" t="str">
            <v>FUS</v>
          </cell>
          <cell r="Q495">
            <v>5080202</v>
          </cell>
          <cell r="R495" t="str">
            <v>USA</v>
          </cell>
          <cell r="S495">
            <v>42370</v>
          </cell>
          <cell r="T495">
            <v>42436</v>
          </cell>
          <cell r="U495" t="str">
            <v>SOTOJ-FUS</v>
          </cell>
          <cell r="V495" t="str">
            <v>SHIPPING</v>
          </cell>
          <cell r="W495" t="str">
            <v xml:space="preserve">Invoice Another                     </v>
          </cell>
          <cell r="X495" t="str">
            <v>I</v>
          </cell>
          <cell r="Y495">
            <v>9.0500000000000007</v>
          </cell>
          <cell r="Z495" t="str">
            <v>CUSTOMER CANCELLED ORDER SHORTLY AFTER IT SHIPPED.  I CALLED UPS AND HAD THEM RETURN.  TRACKING INFORMATION IS ATTACHED.  PLEASE CREDIT.</v>
          </cell>
          <cell r="AC495" t="str">
            <v>MARSHD-FUS</v>
          </cell>
          <cell r="AD495" t="str">
            <v>LOYDL-FUS</v>
          </cell>
          <cell r="AG495" t="str">
            <v>The Faucet Shoppe</v>
          </cell>
          <cell r="AH495">
            <v>810376</v>
          </cell>
          <cell r="AI495" t="str">
            <v>FRT</v>
          </cell>
          <cell r="AJ495">
            <v>5080202</v>
          </cell>
        </row>
        <row r="496">
          <cell r="A496">
            <v>359300</v>
          </cell>
          <cell r="B496">
            <v>42381.916909722226</v>
          </cell>
          <cell r="G496">
            <v>118</v>
          </cell>
          <cell r="H496">
            <v>118</v>
          </cell>
          <cell r="I496">
            <v>0</v>
          </cell>
          <cell r="J496">
            <v>0</v>
          </cell>
          <cell r="K496" t="str">
            <v>USD</v>
          </cell>
          <cell r="L496" t="str">
            <v>LOWES</v>
          </cell>
          <cell r="M496" t="str">
            <v>24000-023746</v>
          </cell>
          <cell r="N496">
            <v>42382.034907407404</v>
          </cell>
          <cell r="O496" t="str">
            <v>SP</v>
          </cell>
          <cell r="P496" t="str">
            <v>KEY</v>
          </cell>
          <cell r="Q496">
            <v>5082483</v>
          </cell>
          <cell r="R496" t="str">
            <v>USA</v>
          </cell>
          <cell r="S496">
            <v>42370</v>
          </cell>
          <cell r="T496">
            <v>42436</v>
          </cell>
          <cell r="U496" t="str">
            <v>MELTONM-FUS</v>
          </cell>
          <cell r="V496" t="str">
            <v>FPO3322-1</v>
          </cell>
          <cell r="W496" t="str">
            <v xml:space="preserve">Damaged                             </v>
          </cell>
          <cell r="X496" t="str">
            <v>D</v>
          </cell>
          <cell r="Y496">
            <v>118</v>
          </cell>
          <cell r="AG496" t="str">
            <v>Lowes</v>
          </cell>
          <cell r="AH496">
            <v>810363</v>
          </cell>
          <cell r="AJ496">
            <v>5082483</v>
          </cell>
        </row>
        <row r="497">
          <cell r="A497">
            <v>359301</v>
          </cell>
          <cell r="B497">
            <v>42381.916909722226</v>
          </cell>
          <cell r="G497">
            <v>132.71</v>
          </cell>
          <cell r="H497">
            <v>132.71</v>
          </cell>
          <cell r="I497">
            <v>0</v>
          </cell>
          <cell r="J497">
            <v>0</v>
          </cell>
          <cell r="K497" t="str">
            <v>USD</v>
          </cell>
          <cell r="L497" t="str">
            <v>LOWES</v>
          </cell>
          <cell r="M497" t="str">
            <v>24000-023746</v>
          </cell>
          <cell r="N497">
            <v>42382.034907407404</v>
          </cell>
          <cell r="O497" t="str">
            <v>SP</v>
          </cell>
          <cell r="P497" t="str">
            <v>KEY</v>
          </cell>
          <cell r="Q497">
            <v>5082039</v>
          </cell>
          <cell r="R497" t="str">
            <v>USA</v>
          </cell>
          <cell r="S497">
            <v>42370</v>
          </cell>
          <cell r="T497">
            <v>42436</v>
          </cell>
          <cell r="U497" t="str">
            <v>THOMPSONG-FUS</v>
          </cell>
          <cell r="V497" t="str">
            <v>EDDB33229-1</v>
          </cell>
          <cell r="W497" t="str">
            <v xml:space="preserve">Damaged                             </v>
          </cell>
          <cell r="X497" t="str">
            <v>D</v>
          </cell>
          <cell r="Y497">
            <v>132.71</v>
          </cell>
          <cell r="Z497" t="str">
            <v xml:space="preserve">FD-CRACKED </v>
          </cell>
          <cell r="AG497" t="str">
            <v>Lowes</v>
          </cell>
          <cell r="AH497">
            <v>810392</v>
          </cell>
          <cell r="AJ497">
            <v>5082039</v>
          </cell>
        </row>
        <row r="498">
          <cell r="A498">
            <v>359302</v>
          </cell>
          <cell r="B498">
            <v>42381.916921296295</v>
          </cell>
          <cell r="G498">
            <v>122.69</v>
          </cell>
          <cell r="H498">
            <v>122.69</v>
          </cell>
          <cell r="I498">
            <v>0</v>
          </cell>
          <cell r="J498">
            <v>0</v>
          </cell>
          <cell r="K498" t="str">
            <v>USD</v>
          </cell>
          <cell r="L498" t="str">
            <v>LOWES</v>
          </cell>
          <cell r="M498" t="str">
            <v>24000-023746</v>
          </cell>
          <cell r="N498">
            <v>42382.034907407404</v>
          </cell>
          <cell r="O498" t="str">
            <v>SP</v>
          </cell>
          <cell r="P498" t="str">
            <v>KEY</v>
          </cell>
          <cell r="Q498">
            <v>5082369</v>
          </cell>
          <cell r="R498" t="str">
            <v>USA</v>
          </cell>
          <cell r="S498">
            <v>42370</v>
          </cell>
          <cell r="T498">
            <v>42436</v>
          </cell>
          <cell r="U498" t="str">
            <v>THOMPSONG-FUS</v>
          </cell>
          <cell r="V498" t="str">
            <v>EDOX33229-1</v>
          </cell>
          <cell r="W498" t="str">
            <v xml:space="preserve">Damaged                             </v>
          </cell>
          <cell r="X498" t="str">
            <v>D</v>
          </cell>
          <cell r="Y498">
            <v>122.69</v>
          </cell>
          <cell r="Z498" t="str">
            <v>FD-CRACKED</v>
          </cell>
          <cell r="AG498" t="str">
            <v>Lowes</v>
          </cell>
          <cell r="AH498">
            <v>810389</v>
          </cell>
          <cell r="AJ498">
            <v>5082369</v>
          </cell>
        </row>
        <row r="499">
          <cell r="A499">
            <v>359303</v>
          </cell>
          <cell r="B499">
            <v>42381.916921296295</v>
          </cell>
          <cell r="G499">
            <v>42.5</v>
          </cell>
          <cell r="H499">
            <v>42.5</v>
          </cell>
          <cell r="I499">
            <v>0</v>
          </cell>
          <cell r="J499">
            <v>0</v>
          </cell>
          <cell r="K499" t="str">
            <v>USD</v>
          </cell>
          <cell r="L499" t="str">
            <v>LOWES</v>
          </cell>
          <cell r="M499" t="str">
            <v>24000-023746</v>
          </cell>
          <cell r="N499">
            <v>42382.034907407404</v>
          </cell>
          <cell r="O499" t="str">
            <v>SP</v>
          </cell>
          <cell r="P499" t="str">
            <v>KEY</v>
          </cell>
          <cell r="Q499">
            <v>5082335</v>
          </cell>
          <cell r="R499" t="str">
            <v>USA</v>
          </cell>
          <cell r="S499">
            <v>42370</v>
          </cell>
          <cell r="T499">
            <v>42436</v>
          </cell>
          <cell r="U499" t="str">
            <v>SOTOJ-FUS</v>
          </cell>
          <cell r="V499" t="str">
            <v>FSS604N</v>
          </cell>
          <cell r="W499" t="str">
            <v xml:space="preserve">Damaged                             </v>
          </cell>
          <cell r="X499" t="str">
            <v>D</v>
          </cell>
          <cell r="Y499">
            <v>42.5</v>
          </cell>
          <cell r="AG499" t="str">
            <v>Lowes</v>
          </cell>
          <cell r="AH499">
            <v>810378</v>
          </cell>
          <cell r="AJ499">
            <v>5082335</v>
          </cell>
        </row>
        <row r="500">
          <cell r="A500">
            <v>359304</v>
          </cell>
          <cell r="B500">
            <v>42381.916921296295</v>
          </cell>
          <cell r="G500">
            <v>232.58</v>
          </cell>
          <cell r="H500">
            <v>232.58</v>
          </cell>
          <cell r="I500">
            <v>0</v>
          </cell>
          <cell r="J500">
            <v>0</v>
          </cell>
          <cell r="K500" t="str">
            <v>USD</v>
          </cell>
          <cell r="L500" t="str">
            <v>LOWES</v>
          </cell>
          <cell r="M500" t="str">
            <v>24000-023746</v>
          </cell>
          <cell r="N500">
            <v>42382.034907407404</v>
          </cell>
          <cell r="O500" t="str">
            <v>SP</v>
          </cell>
          <cell r="P500" t="str">
            <v>KEY</v>
          </cell>
          <cell r="Q500">
            <v>5082373</v>
          </cell>
          <cell r="R500" t="str">
            <v>USA</v>
          </cell>
          <cell r="S500">
            <v>42370</v>
          </cell>
          <cell r="T500">
            <v>42436</v>
          </cell>
          <cell r="U500" t="str">
            <v>MELTONM-FUS</v>
          </cell>
          <cell r="V500" t="str">
            <v>FTB904BX</v>
          </cell>
          <cell r="W500" t="str">
            <v xml:space="preserve">Damaged                             </v>
          </cell>
          <cell r="X500" t="str">
            <v>D</v>
          </cell>
          <cell r="Y500">
            <v>92.5</v>
          </cell>
          <cell r="AG500" t="str">
            <v>Lowes</v>
          </cell>
          <cell r="AH500">
            <v>810366</v>
          </cell>
          <cell r="AJ500">
            <v>5082373</v>
          </cell>
        </row>
        <row r="501">
          <cell r="A501">
            <v>359304</v>
          </cell>
          <cell r="B501">
            <v>42381.916921296295</v>
          </cell>
          <cell r="G501">
            <v>232.58</v>
          </cell>
          <cell r="H501">
            <v>232.58</v>
          </cell>
          <cell r="I501">
            <v>0</v>
          </cell>
          <cell r="J501">
            <v>0</v>
          </cell>
          <cell r="K501" t="str">
            <v>USD</v>
          </cell>
          <cell r="L501" t="str">
            <v>LOWES</v>
          </cell>
          <cell r="M501" t="str">
            <v>24000-023746</v>
          </cell>
          <cell r="N501">
            <v>42382.034907407404</v>
          </cell>
          <cell r="O501" t="str">
            <v>SP</v>
          </cell>
          <cell r="P501" t="str">
            <v>KEY</v>
          </cell>
          <cell r="Q501">
            <v>5082373</v>
          </cell>
          <cell r="R501" t="str">
            <v>USA</v>
          </cell>
          <cell r="S501">
            <v>42370</v>
          </cell>
          <cell r="T501">
            <v>42436</v>
          </cell>
          <cell r="U501" t="str">
            <v>MELTONM-FUS</v>
          </cell>
          <cell r="V501" t="str">
            <v>EOOX33229-1</v>
          </cell>
          <cell r="W501" t="str">
            <v xml:space="preserve">Damaged                             </v>
          </cell>
          <cell r="X501" t="str">
            <v>D</v>
          </cell>
          <cell r="Y501">
            <v>140.08000000000001</v>
          </cell>
          <cell r="AG501" t="str">
            <v>Lowes</v>
          </cell>
          <cell r="AH501">
            <v>810366</v>
          </cell>
          <cell r="AJ501">
            <v>5082373</v>
          </cell>
        </row>
        <row r="502">
          <cell r="A502">
            <v>359305</v>
          </cell>
          <cell r="B502">
            <v>42381.916932870372</v>
          </cell>
          <cell r="G502">
            <v>42.5</v>
          </cell>
          <cell r="H502">
            <v>42.5</v>
          </cell>
          <cell r="I502">
            <v>0</v>
          </cell>
          <cell r="J502">
            <v>0</v>
          </cell>
          <cell r="K502" t="str">
            <v>USD</v>
          </cell>
          <cell r="L502" t="str">
            <v>LOWES</v>
          </cell>
          <cell r="M502" t="str">
            <v>24000-023746</v>
          </cell>
          <cell r="N502">
            <v>42382.034918981481</v>
          </cell>
          <cell r="O502" t="str">
            <v>SP</v>
          </cell>
          <cell r="P502" t="str">
            <v>KEY</v>
          </cell>
          <cell r="Q502">
            <v>5083045</v>
          </cell>
          <cell r="R502" t="str">
            <v>USA</v>
          </cell>
          <cell r="S502">
            <v>42370</v>
          </cell>
          <cell r="T502">
            <v>42436</v>
          </cell>
          <cell r="U502" t="str">
            <v>SOTOJ-FUS</v>
          </cell>
          <cell r="V502" t="str">
            <v>FSS604N</v>
          </cell>
          <cell r="W502" t="str">
            <v xml:space="preserve">Damaged                             </v>
          </cell>
          <cell r="X502" t="str">
            <v>D</v>
          </cell>
          <cell r="Y502">
            <v>42.5</v>
          </cell>
          <cell r="AG502" t="str">
            <v>Lowes</v>
          </cell>
          <cell r="AH502">
            <v>810370</v>
          </cell>
          <cell r="AJ502">
            <v>5083045</v>
          </cell>
        </row>
        <row r="503">
          <cell r="A503">
            <v>359306</v>
          </cell>
          <cell r="B503">
            <v>42381.916932870372</v>
          </cell>
          <cell r="G503">
            <v>145.66</v>
          </cell>
          <cell r="H503">
            <v>145.66</v>
          </cell>
          <cell r="I503">
            <v>0</v>
          </cell>
          <cell r="J503">
            <v>0</v>
          </cell>
          <cell r="K503" t="str">
            <v>USD</v>
          </cell>
          <cell r="L503" t="str">
            <v>LOWES</v>
          </cell>
          <cell r="M503" t="str">
            <v>24000-023746</v>
          </cell>
          <cell r="N503">
            <v>42382.034918981481</v>
          </cell>
          <cell r="O503" t="str">
            <v>SP</v>
          </cell>
          <cell r="P503" t="str">
            <v>KEY</v>
          </cell>
          <cell r="Q503">
            <v>5082977</v>
          </cell>
          <cell r="R503" t="str">
            <v>USA</v>
          </cell>
          <cell r="S503">
            <v>42370</v>
          </cell>
          <cell r="T503">
            <v>42436</v>
          </cell>
          <cell r="U503" t="str">
            <v>MELTONM-FUS</v>
          </cell>
          <cell r="V503" t="str">
            <v>UOSK900-18</v>
          </cell>
          <cell r="W503" t="str">
            <v xml:space="preserve">Damaged                             </v>
          </cell>
          <cell r="X503" t="str">
            <v>D</v>
          </cell>
          <cell r="Y503">
            <v>145.66</v>
          </cell>
          <cell r="AG503" t="str">
            <v>Lowes</v>
          </cell>
          <cell r="AH503">
            <v>810364</v>
          </cell>
          <cell r="AJ503">
            <v>5082977</v>
          </cell>
        </row>
        <row r="504">
          <cell r="A504">
            <v>359307</v>
          </cell>
          <cell r="B504">
            <v>42382.522546296299</v>
          </cell>
          <cell r="C504">
            <v>42310.625173611108</v>
          </cell>
          <cell r="D504">
            <v>9023861</v>
          </cell>
          <cell r="E504">
            <v>60046573</v>
          </cell>
          <cell r="G504">
            <v>145</v>
          </cell>
          <cell r="H504">
            <v>145</v>
          </cell>
          <cell r="I504">
            <v>0</v>
          </cell>
          <cell r="J504">
            <v>0</v>
          </cell>
          <cell r="K504" t="str">
            <v>USD</v>
          </cell>
          <cell r="L504" t="str">
            <v>HOMEDEPOT</v>
          </cell>
          <cell r="M504" t="str">
            <v>24000-202645</v>
          </cell>
          <cell r="N504">
            <v>42383.034791666665</v>
          </cell>
          <cell r="O504" t="str">
            <v>SP</v>
          </cell>
          <cell r="P504" t="str">
            <v>KEY</v>
          </cell>
          <cell r="Q504">
            <v>5094300</v>
          </cell>
          <cell r="R504" t="str">
            <v>USA</v>
          </cell>
          <cell r="S504">
            <v>42370</v>
          </cell>
          <cell r="T504">
            <v>42436</v>
          </cell>
          <cell r="U504" t="str">
            <v>MELTONM-FUS</v>
          </cell>
          <cell r="V504" t="str">
            <v>EDOX33229-1</v>
          </cell>
          <cell r="W504" t="str">
            <v xml:space="preserve">Damaged                             </v>
          </cell>
          <cell r="X504" t="str">
            <v>D</v>
          </cell>
          <cell r="Y504">
            <v>145</v>
          </cell>
          <cell r="Z504" t="str">
            <v>Item arrived broken~~mam</v>
          </cell>
          <cell r="AC504" t="str">
            <v>WALTERI-FUS</v>
          </cell>
          <cell r="AD504" t="str">
            <v>FUS-DB55</v>
          </cell>
          <cell r="AE504" t="str">
            <v>8</v>
          </cell>
          <cell r="AF504" t="str">
            <v xml:space="preserve">EDI 850                             </v>
          </cell>
          <cell r="AG504" t="str">
            <v>Home Depot</v>
          </cell>
          <cell r="AH504">
            <v>809123</v>
          </cell>
          <cell r="AI504" t="str">
            <v>RTL</v>
          </cell>
          <cell r="AJ504">
            <v>5094300</v>
          </cell>
        </row>
        <row r="505">
          <cell r="A505">
            <v>359308</v>
          </cell>
          <cell r="B505">
            <v>42382.91673611111</v>
          </cell>
          <cell r="G505">
            <v>118</v>
          </cell>
          <cell r="H505">
            <v>118</v>
          </cell>
          <cell r="I505">
            <v>0</v>
          </cell>
          <cell r="J505">
            <v>0</v>
          </cell>
          <cell r="K505" t="str">
            <v>USD</v>
          </cell>
          <cell r="L505" t="str">
            <v>LOWES</v>
          </cell>
          <cell r="M505" t="str">
            <v>24000-023746</v>
          </cell>
          <cell r="N505">
            <v>42383.034814814811</v>
          </cell>
          <cell r="O505" t="str">
            <v>SP</v>
          </cell>
          <cell r="P505" t="str">
            <v>KEY</v>
          </cell>
          <cell r="Q505">
            <v>5083667</v>
          </cell>
          <cell r="R505" t="str">
            <v>USA</v>
          </cell>
          <cell r="S505">
            <v>42370</v>
          </cell>
          <cell r="T505">
            <v>42436</v>
          </cell>
          <cell r="U505" t="str">
            <v>RUSSAWR-FUS</v>
          </cell>
          <cell r="V505" t="str">
            <v>FPO3322-1</v>
          </cell>
          <cell r="W505" t="str">
            <v xml:space="preserve">Damaged                             </v>
          </cell>
          <cell r="X505" t="str">
            <v>D</v>
          </cell>
          <cell r="Y505">
            <v>118</v>
          </cell>
          <cell r="Z505" t="str">
            <v>STOCK</v>
          </cell>
          <cell r="AG505" t="str">
            <v>Lowes</v>
          </cell>
          <cell r="AH505">
            <v>810429</v>
          </cell>
          <cell r="AJ505">
            <v>5083667</v>
          </cell>
        </row>
        <row r="506">
          <cell r="A506">
            <v>359309</v>
          </cell>
          <cell r="B506">
            <v>42382.916747685187</v>
          </cell>
          <cell r="G506">
            <v>85.28</v>
          </cell>
          <cell r="H506">
            <v>85.28</v>
          </cell>
          <cell r="I506">
            <v>0</v>
          </cell>
          <cell r="J506">
            <v>0</v>
          </cell>
          <cell r="K506" t="str">
            <v>USD</v>
          </cell>
          <cell r="L506" t="str">
            <v>LOWES</v>
          </cell>
          <cell r="M506" t="str">
            <v>24000-023746</v>
          </cell>
          <cell r="N506">
            <v>42383.034826388888</v>
          </cell>
          <cell r="O506" t="str">
            <v>SP</v>
          </cell>
          <cell r="P506" t="str">
            <v>KEY</v>
          </cell>
          <cell r="Q506">
            <v>5082757</v>
          </cell>
          <cell r="R506" t="str">
            <v>USA</v>
          </cell>
          <cell r="S506">
            <v>42370</v>
          </cell>
          <cell r="T506">
            <v>42436</v>
          </cell>
          <cell r="U506" t="str">
            <v>THOMPSONG-FUS</v>
          </cell>
          <cell r="V506" t="str">
            <v>FTS904BX</v>
          </cell>
          <cell r="W506" t="str">
            <v xml:space="preserve">Damaged                             </v>
          </cell>
          <cell r="X506" t="str">
            <v>D</v>
          </cell>
          <cell r="Y506">
            <v>85.28</v>
          </cell>
          <cell r="Z506" t="str">
            <v>FD-FINISH ON EDGES CRACKED</v>
          </cell>
          <cell r="AG506" t="str">
            <v>Lowes</v>
          </cell>
          <cell r="AH506">
            <v>810433</v>
          </cell>
          <cell r="AJ506">
            <v>5082757</v>
          </cell>
        </row>
        <row r="507">
          <cell r="A507">
            <v>359310</v>
          </cell>
          <cell r="B507">
            <v>42382.916747685187</v>
          </cell>
          <cell r="G507">
            <v>208.41</v>
          </cell>
          <cell r="H507">
            <v>208.41</v>
          </cell>
          <cell r="I507">
            <v>0</v>
          </cell>
          <cell r="J507">
            <v>0</v>
          </cell>
          <cell r="K507" t="str">
            <v>USD</v>
          </cell>
          <cell r="L507" t="str">
            <v>LOWES</v>
          </cell>
          <cell r="M507" t="str">
            <v>24000-023746</v>
          </cell>
          <cell r="N507">
            <v>42383.034826388888</v>
          </cell>
          <cell r="O507" t="str">
            <v>SP</v>
          </cell>
          <cell r="P507" t="str">
            <v>KEY</v>
          </cell>
          <cell r="Q507">
            <v>5082203</v>
          </cell>
          <cell r="R507" t="str">
            <v>USA</v>
          </cell>
          <cell r="S507">
            <v>42370</v>
          </cell>
          <cell r="T507">
            <v>42436</v>
          </cell>
          <cell r="U507" t="str">
            <v>LOYDL-FUS</v>
          </cell>
          <cell r="V507" t="str">
            <v>FBSLG904-18BX</v>
          </cell>
          <cell r="W507" t="str">
            <v xml:space="preserve">Damaged                             </v>
          </cell>
          <cell r="X507" t="str">
            <v>D</v>
          </cell>
          <cell r="Y507">
            <v>123.13</v>
          </cell>
          <cell r="Z507" t="str">
            <v xml:space="preserve">1. RUSTING/PITTING AFTER 3 MONTHS   2.CRACKED </v>
          </cell>
          <cell r="AG507" t="str">
            <v>Lowes</v>
          </cell>
          <cell r="AH507">
            <v>810436</v>
          </cell>
          <cell r="AJ507">
            <v>5082203</v>
          </cell>
        </row>
        <row r="508">
          <cell r="A508">
            <v>359310</v>
          </cell>
          <cell r="B508">
            <v>42382.916747685187</v>
          </cell>
          <cell r="G508">
            <v>208.41</v>
          </cell>
          <cell r="H508">
            <v>208.41</v>
          </cell>
          <cell r="I508">
            <v>0</v>
          </cell>
          <cell r="J508">
            <v>0</v>
          </cell>
          <cell r="K508" t="str">
            <v>USD</v>
          </cell>
          <cell r="L508" t="str">
            <v>LOWES</v>
          </cell>
          <cell r="M508" t="str">
            <v>24000-023746</v>
          </cell>
          <cell r="N508">
            <v>42383.034826388888</v>
          </cell>
          <cell r="O508" t="str">
            <v>SP</v>
          </cell>
          <cell r="P508" t="str">
            <v>KEY</v>
          </cell>
          <cell r="Q508">
            <v>5082203</v>
          </cell>
          <cell r="R508" t="str">
            <v>USA</v>
          </cell>
          <cell r="S508">
            <v>42370</v>
          </cell>
          <cell r="T508">
            <v>42436</v>
          </cell>
          <cell r="U508" t="str">
            <v>LOYDL-FUS</v>
          </cell>
          <cell r="V508" t="str">
            <v>FTS904BX</v>
          </cell>
          <cell r="W508" t="str">
            <v xml:space="preserve">Damaged                             </v>
          </cell>
          <cell r="X508" t="str">
            <v>D</v>
          </cell>
          <cell r="Y508">
            <v>85.28</v>
          </cell>
          <cell r="Z508" t="str">
            <v xml:space="preserve">1. RUSTING/PITTING AFTER 3 MONTHS   2.CRACKED </v>
          </cell>
          <cell r="AG508" t="str">
            <v>Lowes</v>
          </cell>
          <cell r="AH508">
            <v>810436</v>
          </cell>
          <cell r="AJ508">
            <v>5082203</v>
          </cell>
        </row>
        <row r="509">
          <cell r="A509">
            <v>359311</v>
          </cell>
          <cell r="B509">
            <v>42382.916759259257</v>
          </cell>
          <cell r="G509">
            <v>123.13</v>
          </cell>
          <cell r="H509">
            <v>123.13</v>
          </cell>
          <cell r="I509">
            <v>0</v>
          </cell>
          <cell r="J509">
            <v>0</v>
          </cell>
          <cell r="K509" t="str">
            <v>USD</v>
          </cell>
          <cell r="L509" t="str">
            <v>LOWES</v>
          </cell>
          <cell r="M509" t="str">
            <v>24000-023746</v>
          </cell>
          <cell r="N509">
            <v>42383.034826388888</v>
          </cell>
          <cell r="O509" t="str">
            <v>SP</v>
          </cell>
          <cell r="P509" t="str">
            <v>KEY</v>
          </cell>
          <cell r="Q509">
            <v>5082781</v>
          </cell>
          <cell r="R509" t="str">
            <v>USA</v>
          </cell>
          <cell r="S509">
            <v>42370</v>
          </cell>
          <cell r="T509">
            <v>42436</v>
          </cell>
          <cell r="U509" t="str">
            <v>RUSSAWR-FUS</v>
          </cell>
          <cell r="V509" t="str">
            <v>FBSLG904-18BX</v>
          </cell>
          <cell r="W509" t="str">
            <v xml:space="preserve">Damaged                             </v>
          </cell>
          <cell r="X509" t="str">
            <v>D</v>
          </cell>
          <cell r="Y509">
            <v>123.13</v>
          </cell>
          <cell r="Z509" t="str">
            <v xml:space="preserve">STOCK </v>
          </cell>
          <cell r="AG509" t="str">
            <v>Lowes</v>
          </cell>
          <cell r="AH509">
            <v>810424</v>
          </cell>
          <cell r="AJ509">
            <v>5082781</v>
          </cell>
        </row>
        <row r="510">
          <cell r="A510">
            <v>359312</v>
          </cell>
          <cell r="B510">
            <v>42382.916759259257</v>
          </cell>
          <cell r="C510">
            <v>42333.937777777777</v>
          </cell>
          <cell r="D510">
            <v>9026624</v>
          </cell>
          <cell r="E510">
            <v>60050782</v>
          </cell>
          <cell r="G510">
            <v>89.51</v>
          </cell>
          <cell r="H510">
            <v>89.51</v>
          </cell>
          <cell r="I510">
            <v>0</v>
          </cell>
          <cell r="J510">
            <v>0</v>
          </cell>
          <cell r="K510" t="str">
            <v>USD</v>
          </cell>
          <cell r="L510" t="str">
            <v>FERGUSON</v>
          </cell>
          <cell r="M510" t="str">
            <v>24000-017965</v>
          </cell>
          <cell r="N510">
            <v>42383.034826388888</v>
          </cell>
          <cell r="O510" t="str">
            <v>SP</v>
          </cell>
          <cell r="P510" t="str">
            <v>KEY</v>
          </cell>
          <cell r="Q510">
            <v>5081678</v>
          </cell>
          <cell r="R510" t="str">
            <v>USA</v>
          </cell>
          <cell r="S510">
            <v>42370</v>
          </cell>
          <cell r="T510">
            <v>42436</v>
          </cell>
          <cell r="U510" t="str">
            <v>COULSONC-FUS</v>
          </cell>
          <cell r="V510" t="str">
            <v>KB28-36S</v>
          </cell>
          <cell r="W510" t="str">
            <v xml:space="preserve">Product Defective                   </v>
          </cell>
          <cell r="X510" t="str">
            <v>E</v>
          </cell>
          <cell r="Y510">
            <v>89.51</v>
          </cell>
          <cell r="Z510" t="str">
            <v>kb28-36s - WARPED - SCRAP IN FIELD - DUE TO VALUE</v>
          </cell>
          <cell r="AC510" t="str">
            <v>HARRISJ-FUS</v>
          </cell>
          <cell r="AD510" t="str">
            <v>FUS-DB55</v>
          </cell>
          <cell r="AE510" t="str">
            <v>8</v>
          </cell>
          <cell r="AF510" t="str">
            <v xml:space="preserve">EDI 850                             </v>
          </cell>
          <cell r="AG510" t="str">
            <v>Ferguson</v>
          </cell>
          <cell r="AH510">
            <v>810426</v>
          </cell>
          <cell r="AI510" t="str">
            <v>LUX</v>
          </cell>
          <cell r="AJ510">
            <v>5081678</v>
          </cell>
        </row>
        <row r="511">
          <cell r="A511">
            <v>359313</v>
          </cell>
          <cell r="B511">
            <v>42382.916759259257</v>
          </cell>
          <cell r="G511">
            <v>135.69999999999999</v>
          </cell>
          <cell r="H511">
            <v>135.69999999999999</v>
          </cell>
          <cell r="I511">
            <v>0</v>
          </cell>
          <cell r="J511">
            <v>0</v>
          </cell>
          <cell r="K511" t="str">
            <v>USD</v>
          </cell>
          <cell r="L511" t="str">
            <v>LOWES</v>
          </cell>
          <cell r="M511" t="str">
            <v>24000-023746</v>
          </cell>
          <cell r="N511">
            <v>42383.034826388888</v>
          </cell>
          <cell r="O511" t="str">
            <v>SP</v>
          </cell>
          <cell r="P511" t="str">
            <v>KEY</v>
          </cell>
          <cell r="Q511">
            <v>5082713</v>
          </cell>
          <cell r="R511" t="str">
            <v>USA</v>
          </cell>
          <cell r="S511">
            <v>42370</v>
          </cell>
          <cell r="T511">
            <v>42436</v>
          </cell>
          <cell r="U511" t="str">
            <v>SOTOJ-FUS</v>
          </cell>
          <cell r="V511" t="str">
            <v>SGR3322-1</v>
          </cell>
          <cell r="W511" t="str">
            <v xml:space="preserve">Damaged                             </v>
          </cell>
          <cell r="X511" t="str">
            <v>D</v>
          </cell>
          <cell r="Y511">
            <v>135.69999999999999</v>
          </cell>
          <cell r="AG511" t="str">
            <v>Lowes</v>
          </cell>
          <cell r="AH511">
            <v>810428</v>
          </cell>
          <cell r="AJ511">
            <v>5082713</v>
          </cell>
        </row>
        <row r="512">
          <cell r="A512">
            <v>359314</v>
          </cell>
          <cell r="B512">
            <v>42382.916770833333</v>
          </cell>
          <cell r="G512">
            <v>185</v>
          </cell>
          <cell r="H512">
            <v>185</v>
          </cell>
          <cell r="I512">
            <v>0</v>
          </cell>
          <cell r="J512">
            <v>0</v>
          </cell>
          <cell r="K512" t="str">
            <v>USD</v>
          </cell>
          <cell r="L512" t="str">
            <v>LOWES</v>
          </cell>
          <cell r="M512" t="str">
            <v>24000-023746</v>
          </cell>
          <cell r="N512">
            <v>42383.034826388888</v>
          </cell>
          <cell r="O512" t="str">
            <v>SP</v>
          </cell>
          <cell r="P512" t="str">
            <v>KEY</v>
          </cell>
          <cell r="Q512">
            <v>5082072</v>
          </cell>
          <cell r="R512" t="str">
            <v>USA</v>
          </cell>
          <cell r="S512">
            <v>42370</v>
          </cell>
          <cell r="T512">
            <v>42436</v>
          </cell>
          <cell r="U512" t="str">
            <v>THOMPSONG-FUS</v>
          </cell>
          <cell r="V512" t="str">
            <v>FTB904BX</v>
          </cell>
          <cell r="W512" t="str">
            <v xml:space="preserve">Damaged                             </v>
          </cell>
          <cell r="X512" t="str">
            <v>D</v>
          </cell>
          <cell r="Y512">
            <v>185</v>
          </cell>
          <cell r="Z512" t="str">
            <v>FD-BOTH SINKS HAVE CRACK</v>
          </cell>
          <cell r="AG512" t="str">
            <v>Lowes</v>
          </cell>
          <cell r="AH512">
            <v>810427</v>
          </cell>
          <cell r="AJ512">
            <v>5082072</v>
          </cell>
        </row>
        <row r="513">
          <cell r="A513">
            <v>359315</v>
          </cell>
          <cell r="B513">
            <v>42382.916770833333</v>
          </cell>
          <cell r="G513">
            <v>106</v>
          </cell>
          <cell r="H513">
            <v>106</v>
          </cell>
          <cell r="I513">
            <v>0</v>
          </cell>
          <cell r="J513">
            <v>0</v>
          </cell>
          <cell r="K513" t="str">
            <v>USD</v>
          </cell>
          <cell r="L513" t="str">
            <v>LOWES</v>
          </cell>
          <cell r="M513" t="str">
            <v>24000-023746</v>
          </cell>
          <cell r="N513">
            <v>42383.034826388888</v>
          </cell>
          <cell r="O513" t="str">
            <v>SP</v>
          </cell>
          <cell r="P513" t="str">
            <v>KEY</v>
          </cell>
          <cell r="Q513">
            <v>5082520</v>
          </cell>
          <cell r="R513" t="str">
            <v>USA</v>
          </cell>
          <cell r="S513">
            <v>42370</v>
          </cell>
          <cell r="T513">
            <v>42436</v>
          </cell>
          <cell r="U513" t="str">
            <v>CHAMARATHM-FUS</v>
          </cell>
          <cell r="V513" t="str">
            <v>FSLG804BX</v>
          </cell>
          <cell r="W513" t="str">
            <v xml:space="preserve">Product Defective                   </v>
          </cell>
          <cell r="X513" t="str">
            <v>E</v>
          </cell>
          <cell r="Y513">
            <v>106</v>
          </cell>
          <cell r="AG513" t="str">
            <v>Lowes</v>
          </cell>
          <cell r="AH513">
            <v>810425</v>
          </cell>
          <cell r="AJ513">
            <v>5082520</v>
          </cell>
        </row>
        <row r="514">
          <cell r="A514">
            <v>359316</v>
          </cell>
          <cell r="B514">
            <v>42382.916770833333</v>
          </cell>
          <cell r="G514">
            <v>212</v>
          </cell>
          <cell r="H514">
            <v>212</v>
          </cell>
          <cell r="I514">
            <v>0</v>
          </cell>
          <cell r="J514">
            <v>0</v>
          </cell>
          <cell r="K514" t="str">
            <v>USD</v>
          </cell>
          <cell r="L514" t="str">
            <v>LOWES</v>
          </cell>
          <cell r="M514" t="str">
            <v>24000-023746</v>
          </cell>
          <cell r="N514">
            <v>42383.034837962965</v>
          </cell>
          <cell r="O514" t="str">
            <v>SP</v>
          </cell>
          <cell r="P514" t="str">
            <v>KEY</v>
          </cell>
          <cell r="Q514">
            <v>5082404</v>
          </cell>
          <cell r="R514" t="str">
            <v>USA</v>
          </cell>
          <cell r="S514">
            <v>42370</v>
          </cell>
          <cell r="T514">
            <v>42436</v>
          </cell>
          <cell r="U514" t="str">
            <v>CHAMARATHM-FUS</v>
          </cell>
          <cell r="V514" t="str">
            <v>FPC3322-1</v>
          </cell>
          <cell r="W514" t="str">
            <v xml:space="preserve">Damaged                             </v>
          </cell>
          <cell r="X514" t="str">
            <v>D</v>
          </cell>
          <cell r="Y514">
            <v>212</v>
          </cell>
          <cell r="AG514" t="str">
            <v>Lowes</v>
          </cell>
          <cell r="AH514">
            <v>810431</v>
          </cell>
          <cell r="AJ514">
            <v>5082404</v>
          </cell>
        </row>
        <row r="515">
          <cell r="A515">
            <v>359317</v>
          </cell>
          <cell r="B515">
            <v>42382.91678240741</v>
          </cell>
          <cell r="G515">
            <v>61.7</v>
          </cell>
          <cell r="H515">
            <v>61.7</v>
          </cell>
          <cell r="I515">
            <v>0</v>
          </cell>
          <cell r="J515">
            <v>0</v>
          </cell>
          <cell r="K515" t="str">
            <v>USD</v>
          </cell>
          <cell r="L515" t="str">
            <v>LOWES</v>
          </cell>
          <cell r="M515" t="str">
            <v>24000-023746</v>
          </cell>
          <cell r="N515">
            <v>42383.034837962965</v>
          </cell>
          <cell r="O515" t="str">
            <v>SP</v>
          </cell>
          <cell r="P515" t="str">
            <v>KEY</v>
          </cell>
          <cell r="Q515">
            <v>5083803</v>
          </cell>
          <cell r="R515" t="str">
            <v>USA</v>
          </cell>
          <cell r="S515">
            <v>42370</v>
          </cell>
          <cell r="T515">
            <v>42436</v>
          </cell>
          <cell r="U515" t="str">
            <v>RUSSAWR-FUS</v>
          </cell>
          <cell r="V515" t="str">
            <v>FDS704NKIT</v>
          </cell>
          <cell r="W515" t="str">
            <v xml:space="preserve">Product Defective                   </v>
          </cell>
          <cell r="X515" t="str">
            <v>E</v>
          </cell>
          <cell r="Y515">
            <v>61.7</v>
          </cell>
          <cell r="Z515" t="str">
            <v>STOCK</v>
          </cell>
          <cell r="AG515" t="str">
            <v>Lowes</v>
          </cell>
          <cell r="AH515">
            <v>810430</v>
          </cell>
          <cell r="AJ515">
            <v>5083803</v>
          </cell>
        </row>
        <row r="516">
          <cell r="A516">
            <v>359318</v>
          </cell>
          <cell r="B516">
            <v>42382.91678240741</v>
          </cell>
          <cell r="G516">
            <v>56.11</v>
          </cell>
          <cell r="H516">
            <v>56.11</v>
          </cell>
          <cell r="I516">
            <v>0</v>
          </cell>
          <cell r="J516">
            <v>0</v>
          </cell>
          <cell r="K516" t="str">
            <v>USD</v>
          </cell>
          <cell r="L516" t="str">
            <v>LOWES</v>
          </cell>
          <cell r="M516" t="str">
            <v>24000-023746</v>
          </cell>
          <cell r="N516">
            <v>42383.034837962965</v>
          </cell>
          <cell r="O516" t="str">
            <v>SP</v>
          </cell>
          <cell r="P516" t="str">
            <v>KEY</v>
          </cell>
          <cell r="Q516">
            <v>5082432</v>
          </cell>
          <cell r="R516" t="str">
            <v>USA</v>
          </cell>
          <cell r="S516">
            <v>42370</v>
          </cell>
          <cell r="T516">
            <v>42436</v>
          </cell>
          <cell r="U516" t="str">
            <v>LOYDL-FUS</v>
          </cell>
          <cell r="V516" t="str">
            <v>LFBS602NKIT</v>
          </cell>
          <cell r="W516" t="str">
            <v xml:space="preserve">Damaged                             </v>
          </cell>
          <cell r="X516" t="str">
            <v>D</v>
          </cell>
          <cell r="Y516">
            <v>56.11</v>
          </cell>
          <cell r="Z516" t="str">
            <v>LEAKING FROM FAUCET/CRACKED</v>
          </cell>
          <cell r="AG516" t="str">
            <v>Lowes</v>
          </cell>
          <cell r="AH516">
            <v>810423</v>
          </cell>
          <cell r="AJ516">
            <v>5082432</v>
          </cell>
        </row>
        <row r="517">
          <cell r="A517">
            <v>359319</v>
          </cell>
          <cell r="B517">
            <v>42382.91678240741</v>
          </cell>
          <cell r="G517">
            <v>135.69999999999999</v>
          </cell>
          <cell r="H517">
            <v>135.69999999999999</v>
          </cell>
          <cell r="I517">
            <v>0</v>
          </cell>
          <cell r="J517">
            <v>0</v>
          </cell>
          <cell r="K517" t="str">
            <v>USD</v>
          </cell>
          <cell r="L517" t="str">
            <v>LOWES</v>
          </cell>
          <cell r="M517" t="str">
            <v>24000-023746</v>
          </cell>
          <cell r="N517">
            <v>42383.034837962965</v>
          </cell>
          <cell r="O517" t="str">
            <v>SP</v>
          </cell>
          <cell r="P517" t="str">
            <v>KEY</v>
          </cell>
          <cell r="Q517">
            <v>5083693</v>
          </cell>
          <cell r="R517" t="str">
            <v>USA</v>
          </cell>
          <cell r="S517">
            <v>42370</v>
          </cell>
          <cell r="T517">
            <v>42436</v>
          </cell>
          <cell r="U517" t="str">
            <v>SOTOJ-FUS</v>
          </cell>
          <cell r="V517" t="str">
            <v>SGR3322-1</v>
          </cell>
          <cell r="W517" t="str">
            <v xml:space="preserve">Damaged                             </v>
          </cell>
          <cell r="X517" t="str">
            <v>D</v>
          </cell>
          <cell r="Y517">
            <v>135.69999999999999</v>
          </cell>
          <cell r="AG517" t="str">
            <v>Lowes</v>
          </cell>
          <cell r="AH517">
            <v>810432</v>
          </cell>
          <cell r="AJ517">
            <v>5083693</v>
          </cell>
        </row>
        <row r="518">
          <cell r="A518">
            <v>359320</v>
          </cell>
          <cell r="B518">
            <v>42382.91678240741</v>
          </cell>
          <cell r="G518">
            <v>61.7</v>
          </cell>
          <cell r="H518">
            <v>61.7</v>
          </cell>
          <cell r="I518">
            <v>0</v>
          </cell>
          <cell r="J518">
            <v>0</v>
          </cell>
          <cell r="K518" t="str">
            <v>USD</v>
          </cell>
          <cell r="L518" t="str">
            <v>LOWES</v>
          </cell>
          <cell r="M518" t="str">
            <v>24000-023746</v>
          </cell>
          <cell r="N518">
            <v>42383.034837962965</v>
          </cell>
          <cell r="O518" t="str">
            <v>SP</v>
          </cell>
          <cell r="P518" t="str">
            <v>KEY</v>
          </cell>
          <cell r="Q518">
            <v>5083743</v>
          </cell>
          <cell r="R518" t="str">
            <v>USA</v>
          </cell>
          <cell r="S518">
            <v>42370</v>
          </cell>
          <cell r="T518">
            <v>42436</v>
          </cell>
          <cell r="U518" t="str">
            <v>LOYDL-FUS</v>
          </cell>
          <cell r="V518" t="str">
            <v>FDS704NKIT</v>
          </cell>
          <cell r="W518" t="str">
            <v xml:space="preserve">Product Defective                   </v>
          </cell>
          <cell r="X518" t="str">
            <v>E</v>
          </cell>
          <cell r="Y518">
            <v>61.7</v>
          </cell>
          <cell r="Z518" t="str">
            <v xml:space="preserve">FACUET DEFECTIVE ON SINK </v>
          </cell>
          <cell r="AG518" t="str">
            <v>Lowes</v>
          </cell>
          <cell r="AH518">
            <v>810435</v>
          </cell>
          <cell r="AJ518">
            <v>5083743</v>
          </cell>
        </row>
        <row r="519">
          <cell r="A519">
            <v>359321</v>
          </cell>
          <cell r="B519">
            <v>42382.91679398148</v>
          </cell>
          <cell r="G519">
            <v>43.45</v>
          </cell>
          <cell r="H519">
            <v>43.45</v>
          </cell>
          <cell r="I519">
            <v>0</v>
          </cell>
          <cell r="J519">
            <v>0</v>
          </cell>
          <cell r="K519" t="str">
            <v>USD</v>
          </cell>
          <cell r="L519" t="str">
            <v>LOWES</v>
          </cell>
          <cell r="M519" t="str">
            <v>24000-023746</v>
          </cell>
          <cell r="N519">
            <v>42383.034837962965</v>
          </cell>
          <cell r="O519" t="str">
            <v>SP</v>
          </cell>
          <cell r="P519" t="str">
            <v>KEY</v>
          </cell>
          <cell r="Q519">
            <v>5083044</v>
          </cell>
          <cell r="R519" t="str">
            <v>USA</v>
          </cell>
          <cell r="S519">
            <v>42370</v>
          </cell>
          <cell r="T519">
            <v>42436</v>
          </cell>
          <cell r="U519" t="str">
            <v>SOTOJ-FUS</v>
          </cell>
          <cell r="V519" t="str">
            <v>FDS704NB</v>
          </cell>
          <cell r="W519" t="str">
            <v xml:space="preserve">Damaged                             </v>
          </cell>
          <cell r="X519" t="str">
            <v>D</v>
          </cell>
          <cell r="Y519">
            <v>43.45</v>
          </cell>
          <cell r="AG519" t="str">
            <v>Lowes</v>
          </cell>
          <cell r="AH519">
            <v>810434</v>
          </cell>
          <cell r="AJ519">
            <v>5083044</v>
          </cell>
        </row>
        <row r="520">
          <cell r="A520">
            <v>359322</v>
          </cell>
          <cell r="B520">
            <v>42383.432337962964</v>
          </cell>
          <cell r="C520">
            <v>42319.937754629631</v>
          </cell>
          <cell r="D520">
            <v>9024901</v>
          </cell>
          <cell r="E520">
            <v>60047421</v>
          </cell>
          <cell r="F520">
            <v>30013512</v>
          </cell>
          <cell r="G520">
            <v>198.36</v>
          </cell>
          <cell r="H520">
            <v>198.36</v>
          </cell>
          <cell r="I520">
            <v>0</v>
          </cell>
          <cell r="J520">
            <v>0</v>
          </cell>
          <cell r="K520" t="str">
            <v>USD</v>
          </cell>
          <cell r="L520" t="str">
            <v>TURQK45</v>
          </cell>
          <cell r="M520" t="str">
            <v>24000-191248</v>
          </cell>
          <cell r="N520">
            <v>42384.034826388888</v>
          </cell>
          <cell r="O520" t="str">
            <v>SP</v>
          </cell>
          <cell r="P520" t="str">
            <v>DLR</v>
          </cell>
          <cell r="Q520">
            <v>5081747</v>
          </cell>
          <cell r="R520" t="str">
            <v>USA</v>
          </cell>
          <cell r="S520">
            <v>42370</v>
          </cell>
          <cell r="T520">
            <v>42436</v>
          </cell>
          <cell r="U520" t="str">
            <v>BRESHEARSS-FUS</v>
          </cell>
          <cell r="V520" t="str">
            <v>RBX-110</v>
          </cell>
          <cell r="W520" t="str">
            <v xml:space="preserve">Damaged                             </v>
          </cell>
          <cell r="X520" t="str">
            <v>D</v>
          </cell>
          <cell r="Y520">
            <v>198.36</v>
          </cell>
          <cell r="Z520" t="str">
            <v>CUSTOMER RECEIVED SINK WITH DENT</v>
          </cell>
          <cell r="AC520" t="str">
            <v>WALTERI-FUS</v>
          </cell>
          <cell r="AD520" t="str">
            <v>LOYDL-FUS</v>
          </cell>
          <cell r="AG520" t="str">
            <v>GENERAL PLUMBING SUPPLY</v>
          </cell>
          <cell r="AH520">
            <v>810450</v>
          </cell>
          <cell r="AI520" t="str">
            <v>LUX</v>
          </cell>
          <cell r="AJ520">
            <v>5081747</v>
          </cell>
        </row>
        <row r="521">
          <cell r="A521">
            <v>359323</v>
          </cell>
          <cell r="B521">
            <v>42383.916712962964</v>
          </cell>
          <cell r="C521">
            <v>42366.626493055555</v>
          </cell>
          <cell r="D521">
            <v>9029540</v>
          </cell>
          <cell r="E521">
            <v>60053116</v>
          </cell>
          <cell r="G521">
            <v>11.5</v>
          </cell>
          <cell r="H521">
            <v>11.5</v>
          </cell>
          <cell r="I521">
            <v>0</v>
          </cell>
          <cell r="J521">
            <v>0</v>
          </cell>
          <cell r="K521" t="str">
            <v>USD</v>
          </cell>
          <cell r="L521" t="str">
            <v>HOMEDEPOT</v>
          </cell>
          <cell r="M521" t="str">
            <v>24000-202645</v>
          </cell>
          <cell r="N521">
            <v>42384.034849537034</v>
          </cell>
          <cell r="O521" t="str">
            <v>SP</v>
          </cell>
          <cell r="P521" t="str">
            <v>KEY</v>
          </cell>
          <cell r="Q521">
            <v>5094300</v>
          </cell>
          <cell r="R521" t="str">
            <v>USA</v>
          </cell>
          <cell r="S521">
            <v>42370</v>
          </cell>
          <cell r="T521">
            <v>42436</v>
          </cell>
          <cell r="U521" t="str">
            <v>DUDAKK-FUS</v>
          </cell>
          <cell r="V521" t="str">
            <v>FAB100</v>
          </cell>
          <cell r="W521" t="str">
            <v xml:space="preserve">Invoice Another                     </v>
          </cell>
          <cell r="X521" t="str">
            <v>I</v>
          </cell>
          <cell r="Y521">
            <v>11.5</v>
          </cell>
          <cell r="Z521" t="str">
            <v xml:space="preserve">Order was cancelled but item still shipped. </v>
          </cell>
          <cell r="AC521" t="str">
            <v>HASSENL-FUS</v>
          </cell>
          <cell r="AD521" t="str">
            <v>FUS-DB55</v>
          </cell>
          <cell r="AE521" t="str">
            <v>8</v>
          </cell>
          <cell r="AF521" t="str">
            <v xml:space="preserve">EDI 850                             </v>
          </cell>
          <cell r="AG521" t="str">
            <v>Home Depot</v>
          </cell>
          <cell r="AH521">
            <v>810052</v>
          </cell>
          <cell r="AI521" t="str">
            <v>RTL</v>
          </cell>
          <cell r="AJ521">
            <v>5094300</v>
          </cell>
        </row>
        <row r="522">
          <cell r="A522">
            <v>359324</v>
          </cell>
          <cell r="B522">
            <v>42383.916724537034</v>
          </cell>
          <cell r="C522">
            <v>42173.16684027778</v>
          </cell>
          <cell r="D522">
            <v>9010436</v>
          </cell>
          <cell r="E522">
            <v>60026525</v>
          </cell>
          <cell r="F522">
            <v>30011656</v>
          </cell>
          <cell r="G522">
            <v>70</v>
          </cell>
          <cell r="H522">
            <v>70</v>
          </cell>
          <cell r="I522">
            <v>0</v>
          </cell>
          <cell r="J522">
            <v>0</v>
          </cell>
          <cell r="K522" t="str">
            <v>USD</v>
          </cell>
          <cell r="L522" t="str">
            <v>HOMEDEPOT</v>
          </cell>
          <cell r="M522" t="str">
            <v>24000-202645</v>
          </cell>
          <cell r="N522">
            <v>42384.034849537034</v>
          </cell>
          <cell r="O522" t="str">
            <v>SP</v>
          </cell>
          <cell r="P522" t="str">
            <v>KEY</v>
          </cell>
          <cell r="Q522">
            <v>5094300</v>
          </cell>
          <cell r="R522" t="str">
            <v>USA</v>
          </cell>
          <cell r="S522">
            <v>42370</v>
          </cell>
          <cell r="T522">
            <v>42436</v>
          </cell>
          <cell r="U522" t="str">
            <v>BRESHEARSS-FUS</v>
          </cell>
          <cell r="V522" t="str">
            <v>SL103BX</v>
          </cell>
          <cell r="W522" t="str">
            <v xml:space="preserve">Customer Decision                   </v>
          </cell>
          <cell r="X522" t="str">
            <v>F</v>
          </cell>
          <cell r="Y522">
            <v>70</v>
          </cell>
          <cell r="AC522" t="str">
            <v>BEDFORDD-FUS</v>
          </cell>
          <cell r="AD522" t="str">
            <v>FUS-DB55</v>
          </cell>
          <cell r="AE522" t="str">
            <v>8</v>
          </cell>
          <cell r="AF522" t="str">
            <v xml:space="preserve">EDI 850                             </v>
          </cell>
          <cell r="AG522" t="str">
            <v>Home Depot</v>
          </cell>
          <cell r="AH522">
            <v>810521</v>
          </cell>
          <cell r="AI522" t="str">
            <v>RTL</v>
          </cell>
          <cell r="AJ522">
            <v>5094300</v>
          </cell>
        </row>
        <row r="523">
          <cell r="A523">
            <v>359325</v>
          </cell>
          <cell r="B523">
            <v>42383.916724537034</v>
          </cell>
          <cell r="C523">
            <v>42172.166805555556</v>
          </cell>
          <cell r="D523">
            <v>9010220</v>
          </cell>
          <cell r="E523">
            <v>60026355</v>
          </cell>
          <cell r="F523">
            <v>30011688</v>
          </cell>
          <cell r="G523">
            <v>42</v>
          </cell>
          <cell r="H523">
            <v>42</v>
          </cell>
          <cell r="I523">
            <v>0</v>
          </cell>
          <cell r="J523">
            <v>0</v>
          </cell>
          <cell r="K523" t="str">
            <v>USD</v>
          </cell>
          <cell r="L523" t="str">
            <v>HOMEDEPOT</v>
          </cell>
          <cell r="M523" t="str">
            <v>24000-202645</v>
          </cell>
          <cell r="N523">
            <v>42384.034861111111</v>
          </cell>
          <cell r="O523" t="str">
            <v>SP</v>
          </cell>
          <cell r="P523" t="str">
            <v>KEY</v>
          </cell>
          <cell r="Q523">
            <v>5094300</v>
          </cell>
          <cell r="R523" t="str">
            <v>USA</v>
          </cell>
          <cell r="S523">
            <v>42370</v>
          </cell>
          <cell r="T523">
            <v>42436</v>
          </cell>
          <cell r="U523" t="str">
            <v>BRESHEARSS-FUS</v>
          </cell>
          <cell r="V523" t="str">
            <v>FDBA1614</v>
          </cell>
          <cell r="W523" t="str">
            <v xml:space="preserve">Customer Decision                   </v>
          </cell>
          <cell r="X523" t="str">
            <v>F</v>
          </cell>
          <cell r="Y523">
            <v>42</v>
          </cell>
          <cell r="Z523" t="str">
            <v>home depot portal RMA</v>
          </cell>
          <cell r="AC523" t="str">
            <v>BEDFORDD-FUS</v>
          </cell>
          <cell r="AD523" t="str">
            <v>FUS-DB55</v>
          </cell>
          <cell r="AE523" t="str">
            <v>8</v>
          </cell>
          <cell r="AF523" t="str">
            <v xml:space="preserve">EDI 850                             </v>
          </cell>
          <cell r="AG523" t="str">
            <v>Home Depot</v>
          </cell>
          <cell r="AH523">
            <v>810519</v>
          </cell>
          <cell r="AI523" t="str">
            <v>RTL</v>
          </cell>
          <cell r="AJ523">
            <v>5094300</v>
          </cell>
        </row>
        <row r="524">
          <cell r="A524">
            <v>359326</v>
          </cell>
          <cell r="B524">
            <v>42383.916724537034</v>
          </cell>
          <cell r="C524">
            <v>42172.916817129626</v>
          </cell>
          <cell r="D524">
            <v>9010366</v>
          </cell>
          <cell r="E524">
            <v>60026510</v>
          </cell>
          <cell r="F524">
            <v>30011659</v>
          </cell>
          <cell r="G524">
            <v>70</v>
          </cell>
          <cell r="H524">
            <v>70</v>
          </cell>
          <cell r="I524">
            <v>0</v>
          </cell>
          <cell r="J524">
            <v>0</v>
          </cell>
          <cell r="K524" t="str">
            <v>USD</v>
          </cell>
          <cell r="L524" t="str">
            <v>HOMEDEPOT</v>
          </cell>
          <cell r="M524" t="str">
            <v>24000-202645</v>
          </cell>
          <cell r="N524">
            <v>42384.034861111111</v>
          </cell>
          <cell r="O524" t="str">
            <v>SP</v>
          </cell>
          <cell r="P524" t="str">
            <v>KEY</v>
          </cell>
          <cell r="Q524">
            <v>5094300</v>
          </cell>
          <cell r="R524" t="str">
            <v>USA</v>
          </cell>
          <cell r="S524">
            <v>42370</v>
          </cell>
          <cell r="T524">
            <v>42436</v>
          </cell>
          <cell r="U524" t="str">
            <v>BRESHEARSS-FUS</v>
          </cell>
          <cell r="V524" t="str">
            <v>SL103BX</v>
          </cell>
          <cell r="W524" t="str">
            <v xml:space="preserve">Customer Decision                   </v>
          </cell>
          <cell r="X524" t="str">
            <v>F</v>
          </cell>
          <cell r="Y524">
            <v>70</v>
          </cell>
          <cell r="AC524" t="str">
            <v>WALTERI-FUS</v>
          </cell>
          <cell r="AD524" t="str">
            <v>FUS-DB55</v>
          </cell>
          <cell r="AE524" t="str">
            <v>8</v>
          </cell>
          <cell r="AF524" t="str">
            <v xml:space="preserve">EDI 850                             </v>
          </cell>
          <cell r="AG524" t="str">
            <v>Home Depot</v>
          </cell>
          <cell r="AH524">
            <v>810520</v>
          </cell>
          <cell r="AI524" t="str">
            <v>RTL</v>
          </cell>
          <cell r="AJ524">
            <v>5094300</v>
          </cell>
        </row>
        <row r="525">
          <cell r="A525">
            <v>359327</v>
          </cell>
          <cell r="B525">
            <v>42383.916724537034</v>
          </cell>
          <cell r="C525">
            <v>42173.16684027778</v>
          </cell>
          <cell r="D525">
            <v>9010437</v>
          </cell>
          <cell r="E525">
            <v>60026449</v>
          </cell>
          <cell r="F525">
            <v>30011660</v>
          </cell>
          <cell r="G525">
            <v>249.5</v>
          </cell>
          <cell r="H525">
            <v>249.5</v>
          </cell>
          <cell r="I525">
            <v>0</v>
          </cell>
          <cell r="J525">
            <v>0</v>
          </cell>
          <cell r="K525" t="str">
            <v>USD</v>
          </cell>
          <cell r="L525" t="str">
            <v>HOMEDEPOT</v>
          </cell>
          <cell r="M525" t="str">
            <v>24000-202645</v>
          </cell>
          <cell r="N525">
            <v>42384.034861111111</v>
          </cell>
          <cell r="O525" t="str">
            <v>SP</v>
          </cell>
          <cell r="P525" t="str">
            <v>KEY</v>
          </cell>
          <cell r="Q525">
            <v>5094300</v>
          </cell>
          <cell r="R525" t="str">
            <v>USA</v>
          </cell>
          <cell r="S525">
            <v>42370</v>
          </cell>
          <cell r="T525">
            <v>42436</v>
          </cell>
          <cell r="U525" t="str">
            <v>BRESHEARSS-FUS</v>
          </cell>
          <cell r="V525" t="str">
            <v>UDTS32/10</v>
          </cell>
          <cell r="W525" t="str">
            <v xml:space="preserve">Damaged                             </v>
          </cell>
          <cell r="X525" t="str">
            <v>D</v>
          </cell>
          <cell r="Y525">
            <v>249.5</v>
          </cell>
          <cell r="AC525" t="str">
            <v>BEDFORDD-FUS</v>
          </cell>
          <cell r="AD525" t="str">
            <v>FUS-DB55</v>
          </cell>
          <cell r="AE525" t="str">
            <v>8</v>
          </cell>
          <cell r="AF525" t="str">
            <v xml:space="preserve">EDI 850                             </v>
          </cell>
          <cell r="AG525" t="str">
            <v>Home Depot</v>
          </cell>
          <cell r="AH525">
            <v>810522</v>
          </cell>
          <cell r="AI525" t="str">
            <v>RTL</v>
          </cell>
          <cell r="AJ525">
            <v>5094300</v>
          </cell>
        </row>
        <row r="526">
          <cell r="A526">
            <v>359328</v>
          </cell>
          <cell r="B526">
            <v>42383.916724537034</v>
          </cell>
          <cell r="C526">
            <v>42173.625069444446</v>
          </cell>
          <cell r="D526">
            <v>9010544</v>
          </cell>
          <cell r="E526">
            <v>60026783</v>
          </cell>
          <cell r="F526">
            <v>30011657</v>
          </cell>
          <cell r="G526">
            <v>212</v>
          </cell>
          <cell r="H526">
            <v>212</v>
          </cell>
          <cell r="I526">
            <v>0</v>
          </cell>
          <cell r="J526">
            <v>0</v>
          </cell>
          <cell r="K526" t="str">
            <v>USD</v>
          </cell>
          <cell r="L526" t="str">
            <v>HOMEDEPOT</v>
          </cell>
          <cell r="M526" t="str">
            <v>24000-202645</v>
          </cell>
          <cell r="N526">
            <v>42384.034861111111</v>
          </cell>
          <cell r="O526" t="str">
            <v>SP</v>
          </cell>
          <cell r="P526" t="str">
            <v>KEY</v>
          </cell>
          <cell r="Q526">
            <v>5094300</v>
          </cell>
          <cell r="R526" t="str">
            <v>USA</v>
          </cell>
          <cell r="S526">
            <v>42370</v>
          </cell>
          <cell r="T526">
            <v>42436</v>
          </cell>
          <cell r="U526" t="str">
            <v>BRESHEARSS-FUS</v>
          </cell>
          <cell r="V526" t="str">
            <v>FPC3322-1</v>
          </cell>
          <cell r="W526" t="str">
            <v xml:space="preserve">Damaged                             </v>
          </cell>
          <cell r="X526" t="str">
            <v>D</v>
          </cell>
          <cell r="Y526">
            <v>212</v>
          </cell>
          <cell r="AC526" t="str">
            <v>WALTERI-FUS</v>
          </cell>
          <cell r="AD526" t="str">
            <v>FUS-DB55</v>
          </cell>
          <cell r="AE526" t="str">
            <v>8</v>
          </cell>
          <cell r="AF526" t="str">
            <v xml:space="preserve">EDI 850                             </v>
          </cell>
          <cell r="AG526" t="str">
            <v>Home Depot</v>
          </cell>
          <cell r="AH526">
            <v>810523</v>
          </cell>
          <cell r="AI526" t="str">
            <v>RTL</v>
          </cell>
          <cell r="AJ526">
            <v>5094300</v>
          </cell>
        </row>
        <row r="527">
          <cell r="A527">
            <v>359329</v>
          </cell>
          <cell r="B527">
            <v>42383.916724537034</v>
          </cell>
          <cell r="C527">
            <v>42173.916817129626</v>
          </cell>
          <cell r="D527">
            <v>9010594</v>
          </cell>
          <cell r="E527">
            <v>60026689</v>
          </cell>
          <cell r="F527">
            <v>30011902</v>
          </cell>
          <cell r="G527">
            <v>99</v>
          </cell>
          <cell r="H527">
            <v>99</v>
          </cell>
          <cell r="I527">
            <v>0</v>
          </cell>
          <cell r="J527">
            <v>0</v>
          </cell>
          <cell r="K527" t="str">
            <v>USD</v>
          </cell>
          <cell r="L527" t="str">
            <v>HOMEDEPOT</v>
          </cell>
          <cell r="M527" t="str">
            <v>24000-202645</v>
          </cell>
          <cell r="N527">
            <v>42384.034861111111</v>
          </cell>
          <cell r="O527" t="str">
            <v>SP</v>
          </cell>
          <cell r="P527" t="str">
            <v>KEY</v>
          </cell>
          <cell r="Q527">
            <v>5094300</v>
          </cell>
          <cell r="R527" t="str">
            <v>USA</v>
          </cell>
          <cell r="S527">
            <v>42370</v>
          </cell>
          <cell r="T527">
            <v>42436</v>
          </cell>
          <cell r="U527" t="str">
            <v>BRESHEARSS-FUS</v>
          </cell>
          <cell r="V527" t="str">
            <v>SSK851NB</v>
          </cell>
          <cell r="W527" t="str">
            <v xml:space="preserve">Customer Decision                   </v>
          </cell>
          <cell r="X527" t="str">
            <v>F</v>
          </cell>
          <cell r="Y527">
            <v>99</v>
          </cell>
          <cell r="Z527" t="str">
            <v xml:space="preserve">HOME DEPOT PORTAL RMA </v>
          </cell>
          <cell r="AC527" t="str">
            <v>WALTERI-FUS</v>
          </cell>
          <cell r="AD527" t="str">
            <v>FUS-DB55</v>
          </cell>
          <cell r="AE527" t="str">
            <v>8</v>
          </cell>
          <cell r="AF527" t="str">
            <v xml:space="preserve">EDI 850                             </v>
          </cell>
          <cell r="AG527" t="str">
            <v>Home Depot</v>
          </cell>
          <cell r="AH527">
            <v>810524</v>
          </cell>
          <cell r="AI527" t="str">
            <v>RTL</v>
          </cell>
          <cell r="AJ527">
            <v>5094300</v>
          </cell>
        </row>
        <row r="528">
          <cell r="A528">
            <v>359330</v>
          </cell>
          <cell r="B528">
            <v>42383.91673611111</v>
          </cell>
          <cell r="C528">
            <v>42174.916770833333</v>
          </cell>
          <cell r="D528">
            <v>9010758</v>
          </cell>
          <cell r="E528">
            <v>60027025</v>
          </cell>
          <cell r="F528">
            <v>30012027</v>
          </cell>
          <cell r="G528">
            <v>80</v>
          </cell>
          <cell r="H528">
            <v>80</v>
          </cell>
          <cell r="I528">
            <v>0</v>
          </cell>
          <cell r="J528">
            <v>0</v>
          </cell>
          <cell r="K528" t="str">
            <v>USD</v>
          </cell>
          <cell r="L528" t="str">
            <v>HOMEDEPOT</v>
          </cell>
          <cell r="M528" t="str">
            <v>24000-202645</v>
          </cell>
          <cell r="N528">
            <v>42384.034861111111</v>
          </cell>
          <cell r="O528" t="str">
            <v>SP</v>
          </cell>
          <cell r="P528" t="str">
            <v>KEY</v>
          </cell>
          <cell r="Q528">
            <v>5094300</v>
          </cell>
          <cell r="R528" t="str">
            <v>USA</v>
          </cell>
          <cell r="S528">
            <v>42370</v>
          </cell>
          <cell r="T528">
            <v>42436</v>
          </cell>
          <cell r="U528" t="str">
            <v>BRESHEARSS-FUS</v>
          </cell>
          <cell r="V528" t="str">
            <v>BMSK802</v>
          </cell>
          <cell r="W528" t="str">
            <v xml:space="preserve">Customer Decision                   </v>
          </cell>
          <cell r="X528" t="str">
            <v>F</v>
          </cell>
          <cell r="Y528">
            <v>80</v>
          </cell>
          <cell r="Z528" t="str">
            <v xml:space="preserve">HOME DEPOT PORTAL RMA </v>
          </cell>
          <cell r="AC528" t="str">
            <v>WALTERI-FUS</v>
          </cell>
          <cell r="AD528" t="str">
            <v>FUS-DB55</v>
          </cell>
          <cell r="AE528" t="str">
            <v>8</v>
          </cell>
          <cell r="AF528" t="str">
            <v xml:space="preserve">EDI 850                             </v>
          </cell>
          <cell r="AG528" t="str">
            <v>Home Depot</v>
          </cell>
          <cell r="AH528">
            <v>810525</v>
          </cell>
          <cell r="AI528" t="str">
            <v>RTL</v>
          </cell>
          <cell r="AJ528">
            <v>5094300</v>
          </cell>
        </row>
        <row r="529">
          <cell r="A529">
            <v>359331</v>
          </cell>
          <cell r="B529">
            <v>42383.91673611111</v>
          </cell>
          <cell r="C529">
            <v>42177.91684027778</v>
          </cell>
          <cell r="D529">
            <v>9010916</v>
          </cell>
          <cell r="E529">
            <v>60027290</v>
          </cell>
          <cell r="F529">
            <v>30011693</v>
          </cell>
          <cell r="G529">
            <v>248.5</v>
          </cell>
          <cell r="H529">
            <v>248.5</v>
          </cell>
          <cell r="I529">
            <v>0</v>
          </cell>
          <cell r="J529">
            <v>0</v>
          </cell>
          <cell r="K529" t="str">
            <v>USD</v>
          </cell>
          <cell r="L529" t="str">
            <v>HOMEDEPOT</v>
          </cell>
          <cell r="M529" t="str">
            <v>24000-202645</v>
          </cell>
          <cell r="N529">
            <v>42384.034861111111</v>
          </cell>
          <cell r="O529" t="str">
            <v>SP</v>
          </cell>
          <cell r="P529" t="str">
            <v>KEY</v>
          </cell>
          <cell r="Q529">
            <v>5094300</v>
          </cell>
          <cell r="R529" t="str">
            <v>USA</v>
          </cell>
          <cell r="S529">
            <v>42370</v>
          </cell>
          <cell r="T529">
            <v>42436</v>
          </cell>
          <cell r="U529" t="str">
            <v>BRESHEARSS-FUS</v>
          </cell>
          <cell r="V529" t="str">
            <v>UOSK900-18</v>
          </cell>
          <cell r="W529" t="str">
            <v xml:space="preserve">Customer Decision                   </v>
          </cell>
          <cell r="X529" t="str">
            <v>F</v>
          </cell>
          <cell r="Y529">
            <v>248.5</v>
          </cell>
          <cell r="Z529" t="str">
            <v>home depot portal RMA</v>
          </cell>
          <cell r="AC529" t="str">
            <v>WALTERI-FUS</v>
          </cell>
          <cell r="AD529" t="str">
            <v>FUS-DB55</v>
          </cell>
          <cell r="AE529" t="str">
            <v>8</v>
          </cell>
          <cell r="AF529" t="str">
            <v xml:space="preserve">EDI 850                             </v>
          </cell>
          <cell r="AG529" t="str">
            <v>Home Depot</v>
          </cell>
          <cell r="AH529">
            <v>810526</v>
          </cell>
          <cell r="AI529" t="str">
            <v>RTL</v>
          </cell>
          <cell r="AJ529">
            <v>5094300</v>
          </cell>
        </row>
        <row r="530">
          <cell r="A530">
            <v>359332</v>
          </cell>
          <cell r="B530">
            <v>42383.91673611111</v>
          </cell>
          <cell r="C530">
            <v>42178.916805555556</v>
          </cell>
          <cell r="D530">
            <v>9011110</v>
          </cell>
          <cell r="E530">
            <v>60027313</v>
          </cell>
          <cell r="F530">
            <v>30012318</v>
          </cell>
          <cell r="G530">
            <v>70</v>
          </cell>
          <cell r="H530">
            <v>70</v>
          </cell>
          <cell r="I530">
            <v>0</v>
          </cell>
          <cell r="J530">
            <v>0</v>
          </cell>
          <cell r="K530" t="str">
            <v>USD</v>
          </cell>
          <cell r="L530" t="str">
            <v>HOMEDEPOT</v>
          </cell>
          <cell r="M530" t="str">
            <v>24000-202645</v>
          </cell>
          <cell r="N530">
            <v>42384.034861111111</v>
          </cell>
          <cell r="O530" t="str">
            <v>SP</v>
          </cell>
          <cell r="P530" t="str">
            <v>KEY</v>
          </cell>
          <cell r="Q530">
            <v>5094300</v>
          </cell>
          <cell r="R530" t="str">
            <v>USA</v>
          </cell>
          <cell r="S530">
            <v>42370</v>
          </cell>
          <cell r="T530">
            <v>42436</v>
          </cell>
          <cell r="U530" t="str">
            <v>BRESHEARSS-FUS</v>
          </cell>
          <cell r="V530" t="str">
            <v>SL103BX</v>
          </cell>
          <cell r="W530" t="str">
            <v xml:space="preserve">Customer Decision                   </v>
          </cell>
          <cell r="X530" t="str">
            <v>F</v>
          </cell>
          <cell r="Y530">
            <v>70</v>
          </cell>
          <cell r="Z530" t="str">
            <v xml:space="preserve">HOME DEPOT PORTAL RMA </v>
          </cell>
          <cell r="AC530" t="str">
            <v>WALTERI-FUS</v>
          </cell>
          <cell r="AD530" t="str">
            <v>FUS-DB55</v>
          </cell>
          <cell r="AE530" t="str">
            <v>8</v>
          </cell>
          <cell r="AF530" t="str">
            <v xml:space="preserve">EDI 850                             </v>
          </cell>
          <cell r="AG530" t="str">
            <v>Home Depot</v>
          </cell>
          <cell r="AH530">
            <v>810528</v>
          </cell>
          <cell r="AI530" t="str">
            <v>RTL</v>
          </cell>
          <cell r="AJ530">
            <v>5094300</v>
          </cell>
        </row>
        <row r="531">
          <cell r="A531">
            <v>359333</v>
          </cell>
          <cell r="B531">
            <v>42383.91673611111</v>
          </cell>
          <cell r="C531">
            <v>42179.916817129626</v>
          </cell>
          <cell r="D531">
            <v>9011268</v>
          </cell>
          <cell r="E531">
            <v>60027576</v>
          </cell>
          <cell r="F531">
            <v>30011879</v>
          </cell>
          <cell r="G531">
            <v>70</v>
          </cell>
          <cell r="H531">
            <v>70</v>
          </cell>
          <cell r="I531">
            <v>0</v>
          </cell>
          <cell r="J531">
            <v>0</v>
          </cell>
          <cell r="K531" t="str">
            <v>USD</v>
          </cell>
          <cell r="L531" t="str">
            <v>HOMEDEPOT</v>
          </cell>
          <cell r="M531" t="str">
            <v>24000-202645</v>
          </cell>
          <cell r="N531">
            <v>42384.034861111111</v>
          </cell>
          <cell r="O531" t="str">
            <v>SP</v>
          </cell>
          <cell r="P531" t="str">
            <v>KEY</v>
          </cell>
          <cell r="Q531">
            <v>5094300</v>
          </cell>
          <cell r="R531" t="str">
            <v>USA</v>
          </cell>
          <cell r="S531">
            <v>42370</v>
          </cell>
          <cell r="T531">
            <v>42436</v>
          </cell>
          <cell r="U531" t="str">
            <v>BRESHEARSS-FUS</v>
          </cell>
          <cell r="V531" t="str">
            <v>SL103BX</v>
          </cell>
          <cell r="W531" t="str">
            <v xml:space="preserve">Customer Decision                   </v>
          </cell>
          <cell r="X531" t="str">
            <v>F</v>
          </cell>
          <cell r="Y531">
            <v>70</v>
          </cell>
          <cell r="Z531" t="str">
            <v>HOME DEPOT PORTAL RMA</v>
          </cell>
          <cell r="AC531" t="str">
            <v>WALTERI-FUS</v>
          </cell>
          <cell r="AD531" t="str">
            <v>FUS-DB55</v>
          </cell>
          <cell r="AE531" t="str">
            <v>8</v>
          </cell>
          <cell r="AF531" t="str">
            <v xml:space="preserve">EDI 850                             </v>
          </cell>
          <cell r="AG531" t="str">
            <v>Home Depot</v>
          </cell>
          <cell r="AH531">
            <v>810529</v>
          </cell>
          <cell r="AI531" t="str">
            <v>RTL</v>
          </cell>
          <cell r="AJ531">
            <v>5094300</v>
          </cell>
        </row>
        <row r="532">
          <cell r="A532">
            <v>359334</v>
          </cell>
          <cell r="B532">
            <v>42383.91673611111</v>
          </cell>
          <cell r="C532">
            <v>42184.625069444446</v>
          </cell>
          <cell r="D532">
            <v>9011780</v>
          </cell>
          <cell r="E532">
            <v>60028468</v>
          </cell>
          <cell r="F532">
            <v>30012019</v>
          </cell>
          <cell r="G532">
            <v>88</v>
          </cell>
          <cell r="H532">
            <v>88</v>
          </cell>
          <cell r="I532">
            <v>0</v>
          </cell>
          <cell r="J532">
            <v>0</v>
          </cell>
          <cell r="K532" t="str">
            <v>USD</v>
          </cell>
          <cell r="L532" t="str">
            <v>HOMEDEPOT</v>
          </cell>
          <cell r="M532" t="str">
            <v>24000-202645</v>
          </cell>
          <cell r="N532">
            <v>42384.034861111111</v>
          </cell>
          <cell r="O532" t="str">
            <v>SP</v>
          </cell>
          <cell r="P532" t="str">
            <v>KEY</v>
          </cell>
          <cell r="Q532">
            <v>5094300</v>
          </cell>
          <cell r="R532" t="str">
            <v>USA</v>
          </cell>
          <cell r="S532">
            <v>42370</v>
          </cell>
          <cell r="T532">
            <v>42436</v>
          </cell>
          <cell r="U532" t="str">
            <v>BRESHEARSS-FUS</v>
          </cell>
          <cell r="V532" t="str">
            <v>SSK104NB</v>
          </cell>
          <cell r="W532" t="str">
            <v xml:space="preserve">Customer Decision                   </v>
          </cell>
          <cell r="X532" t="str">
            <v>F</v>
          </cell>
          <cell r="Y532">
            <v>88</v>
          </cell>
          <cell r="Z532" t="str">
            <v xml:space="preserve">HOME DEPOT PORTAL RMA </v>
          </cell>
          <cell r="AC532" t="str">
            <v>WALTERI-FUS</v>
          </cell>
          <cell r="AD532" t="str">
            <v>FUS-DB55</v>
          </cell>
          <cell r="AE532" t="str">
            <v>8</v>
          </cell>
          <cell r="AF532" t="str">
            <v xml:space="preserve">EDI 850                             </v>
          </cell>
          <cell r="AG532" t="str">
            <v>Home Depot</v>
          </cell>
          <cell r="AH532">
            <v>810530</v>
          </cell>
          <cell r="AI532" t="str">
            <v>RTL</v>
          </cell>
          <cell r="AJ532">
            <v>5094300</v>
          </cell>
        </row>
        <row r="533">
          <cell r="A533">
            <v>359335</v>
          </cell>
          <cell r="B533">
            <v>42383.91673611111</v>
          </cell>
          <cell r="C533">
            <v>42187.91678240741</v>
          </cell>
          <cell r="D533">
            <v>9012256</v>
          </cell>
          <cell r="E533">
            <v>60029227</v>
          </cell>
          <cell r="F533">
            <v>30012208</v>
          </cell>
          <cell r="G533">
            <v>287.5</v>
          </cell>
          <cell r="H533">
            <v>287.5</v>
          </cell>
          <cell r="I533">
            <v>0</v>
          </cell>
          <cell r="J533">
            <v>0</v>
          </cell>
          <cell r="K533" t="str">
            <v>USD</v>
          </cell>
          <cell r="L533" t="str">
            <v>HOMEDEPOT</v>
          </cell>
          <cell r="M533" t="str">
            <v>24000-202645</v>
          </cell>
          <cell r="N533">
            <v>42384.034872685188</v>
          </cell>
          <cell r="O533" t="str">
            <v>SP</v>
          </cell>
          <cell r="P533" t="str">
            <v>KEY</v>
          </cell>
          <cell r="Q533">
            <v>5094300</v>
          </cell>
          <cell r="R533" t="str">
            <v>USA</v>
          </cell>
          <cell r="S533">
            <v>42370</v>
          </cell>
          <cell r="T533">
            <v>42436</v>
          </cell>
          <cell r="U533" t="str">
            <v>BRESHEARSS-FUS</v>
          </cell>
          <cell r="V533" t="str">
            <v>A1933/9</v>
          </cell>
          <cell r="W533" t="str">
            <v xml:space="preserve">Customer Decision                   </v>
          </cell>
          <cell r="X533" t="str">
            <v>F</v>
          </cell>
          <cell r="Y533">
            <v>287.5</v>
          </cell>
          <cell r="Z533" t="str">
            <v xml:space="preserve">HOME DEPOT PORTAL RMA </v>
          </cell>
          <cell r="AC533" t="str">
            <v>WALTERI-FUS</v>
          </cell>
          <cell r="AD533" t="str">
            <v>FUS-DB55</v>
          </cell>
          <cell r="AE533" t="str">
            <v>8</v>
          </cell>
          <cell r="AF533" t="str">
            <v xml:space="preserve">EDI 850                             </v>
          </cell>
          <cell r="AG533" t="str">
            <v>Home Depot</v>
          </cell>
          <cell r="AH533">
            <v>810532</v>
          </cell>
          <cell r="AI533" t="str">
            <v>RTL</v>
          </cell>
          <cell r="AJ533">
            <v>5094300</v>
          </cell>
        </row>
        <row r="534">
          <cell r="A534">
            <v>359336</v>
          </cell>
          <cell r="B534">
            <v>42383.916747685187</v>
          </cell>
          <cell r="C534">
            <v>42191.916817129626</v>
          </cell>
          <cell r="D534">
            <v>9012369</v>
          </cell>
          <cell r="E534">
            <v>60029405</v>
          </cell>
          <cell r="F534">
            <v>30012179</v>
          </cell>
          <cell r="G534">
            <v>80</v>
          </cell>
          <cell r="H534">
            <v>80</v>
          </cell>
          <cell r="I534">
            <v>0</v>
          </cell>
          <cell r="J534">
            <v>0</v>
          </cell>
          <cell r="K534" t="str">
            <v>USD</v>
          </cell>
          <cell r="L534" t="str">
            <v>HOMEDEPOT</v>
          </cell>
          <cell r="M534" t="str">
            <v>24000-202645</v>
          </cell>
          <cell r="N534">
            <v>42384.034872685188</v>
          </cell>
          <cell r="O534" t="str">
            <v>SP</v>
          </cell>
          <cell r="P534" t="str">
            <v>KEY</v>
          </cell>
          <cell r="Q534">
            <v>5094300</v>
          </cell>
          <cell r="R534" t="str">
            <v>USA</v>
          </cell>
          <cell r="S534">
            <v>42370</v>
          </cell>
          <cell r="T534">
            <v>42436</v>
          </cell>
          <cell r="U534" t="str">
            <v>BRESHEARSS-FUS</v>
          </cell>
          <cell r="V534" t="str">
            <v>BMSK802</v>
          </cell>
          <cell r="W534" t="str">
            <v xml:space="preserve">Damaged                             </v>
          </cell>
          <cell r="X534" t="str">
            <v>D</v>
          </cell>
          <cell r="Y534">
            <v>80</v>
          </cell>
          <cell r="Z534" t="str">
            <v>HOME DEPOT PORTAL RMA</v>
          </cell>
          <cell r="AC534" t="str">
            <v>WALTERI-FUS</v>
          </cell>
          <cell r="AD534" t="str">
            <v>FUS-DB55</v>
          </cell>
          <cell r="AE534" t="str">
            <v>8</v>
          </cell>
          <cell r="AF534" t="str">
            <v xml:space="preserve">EDI 850                             </v>
          </cell>
          <cell r="AG534" t="str">
            <v>Home Depot</v>
          </cell>
          <cell r="AH534">
            <v>810533</v>
          </cell>
          <cell r="AI534" t="str">
            <v>RTL</v>
          </cell>
          <cell r="AJ534">
            <v>5094300</v>
          </cell>
        </row>
        <row r="535">
          <cell r="A535">
            <v>359337</v>
          </cell>
          <cell r="B535">
            <v>42383.916747685187</v>
          </cell>
          <cell r="C535">
            <v>42191.916851851849</v>
          </cell>
          <cell r="D535">
            <v>9012375</v>
          </cell>
          <cell r="E535">
            <v>60029330</v>
          </cell>
          <cell r="F535">
            <v>30011898</v>
          </cell>
          <cell r="G535">
            <v>99</v>
          </cell>
          <cell r="H535">
            <v>99</v>
          </cell>
          <cell r="I535">
            <v>0</v>
          </cell>
          <cell r="J535">
            <v>0</v>
          </cell>
          <cell r="K535" t="str">
            <v>USD</v>
          </cell>
          <cell r="L535" t="str">
            <v>HOMEDEPOT</v>
          </cell>
          <cell r="M535" t="str">
            <v>24000-202645</v>
          </cell>
          <cell r="N535">
            <v>42384.034872685188</v>
          </cell>
          <cell r="O535" t="str">
            <v>SP</v>
          </cell>
          <cell r="P535" t="str">
            <v>KEY</v>
          </cell>
          <cell r="Q535">
            <v>5094300</v>
          </cell>
          <cell r="R535" t="str">
            <v>USA</v>
          </cell>
          <cell r="S535">
            <v>42370</v>
          </cell>
          <cell r="T535">
            <v>42436</v>
          </cell>
          <cell r="U535" t="str">
            <v>BRESHEARSS-FUS</v>
          </cell>
          <cell r="V535" t="str">
            <v>SSK851NB</v>
          </cell>
          <cell r="W535" t="str">
            <v xml:space="preserve">Customer Decision                   </v>
          </cell>
          <cell r="X535" t="str">
            <v>F</v>
          </cell>
          <cell r="Y535">
            <v>99</v>
          </cell>
          <cell r="Z535" t="str">
            <v xml:space="preserve">HOME DEPOT PORTAL RMA </v>
          </cell>
          <cell r="AC535" t="str">
            <v>WALTERI-FUS</v>
          </cell>
          <cell r="AD535" t="str">
            <v>FUS-DB55</v>
          </cell>
          <cell r="AE535" t="str">
            <v>8</v>
          </cell>
          <cell r="AF535" t="str">
            <v xml:space="preserve">EDI 850                             </v>
          </cell>
          <cell r="AG535" t="str">
            <v>Home Depot</v>
          </cell>
          <cell r="AH535">
            <v>810534</v>
          </cell>
          <cell r="AI535" t="str">
            <v>RTL</v>
          </cell>
          <cell r="AJ535">
            <v>5094300</v>
          </cell>
        </row>
        <row r="536">
          <cell r="A536">
            <v>359338</v>
          </cell>
          <cell r="B536">
            <v>42383.916747685187</v>
          </cell>
          <cell r="C536">
            <v>42191.916863425926</v>
          </cell>
          <cell r="D536">
            <v>9012379</v>
          </cell>
          <cell r="E536">
            <v>60029397</v>
          </cell>
          <cell r="F536">
            <v>30011881</v>
          </cell>
          <cell r="G536">
            <v>37.5</v>
          </cell>
          <cell r="H536">
            <v>37.5</v>
          </cell>
          <cell r="I536">
            <v>0</v>
          </cell>
          <cell r="J536">
            <v>0</v>
          </cell>
          <cell r="K536" t="str">
            <v>USD</v>
          </cell>
          <cell r="L536" t="str">
            <v>HOMEDEPOT</v>
          </cell>
          <cell r="M536" t="str">
            <v>24000-202645</v>
          </cell>
          <cell r="N536">
            <v>42384.034872685188</v>
          </cell>
          <cell r="O536" t="str">
            <v>SP</v>
          </cell>
          <cell r="P536" t="str">
            <v>KEY</v>
          </cell>
          <cell r="Q536">
            <v>5094300</v>
          </cell>
          <cell r="R536" t="str">
            <v>USA</v>
          </cell>
          <cell r="S536">
            <v>42370</v>
          </cell>
          <cell r="T536">
            <v>42436</v>
          </cell>
          <cell r="U536" t="str">
            <v>BRESHEARSS-FUS</v>
          </cell>
          <cell r="V536" t="str">
            <v>FBGG1316</v>
          </cell>
          <cell r="W536" t="str">
            <v xml:space="preserve">Customer Decision                   </v>
          </cell>
          <cell r="X536" t="str">
            <v>F</v>
          </cell>
          <cell r="Y536">
            <v>37.5</v>
          </cell>
          <cell r="Z536" t="str">
            <v>HOME DEPOT PORTAL RMA</v>
          </cell>
          <cell r="AC536" t="str">
            <v>WALTERI-FUS</v>
          </cell>
          <cell r="AD536" t="str">
            <v>FUS-DB55</v>
          </cell>
          <cell r="AE536" t="str">
            <v>8</v>
          </cell>
          <cell r="AF536" t="str">
            <v xml:space="preserve">EDI 850                             </v>
          </cell>
          <cell r="AG536" t="str">
            <v>Home Depot</v>
          </cell>
          <cell r="AH536">
            <v>810536</v>
          </cell>
          <cell r="AI536" t="str">
            <v>RTL</v>
          </cell>
          <cell r="AJ536">
            <v>5094300</v>
          </cell>
        </row>
        <row r="537">
          <cell r="A537">
            <v>359339</v>
          </cell>
          <cell r="B537">
            <v>42383.916747685187</v>
          </cell>
          <cell r="C537">
            <v>42191.916863425926</v>
          </cell>
          <cell r="D537">
            <v>9012379</v>
          </cell>
          <cell r="E537">
            <v>60029397</v>
          </cell>
          <cell r="F537">
            <v>30011884</v>
          </cell>
          <cell r="G537">
            <v>37.5</v>
          </cell>
          <cell r="H537">
            <v>37.5</v>
          </cell>
          <cell r="I537">
            <v>0</v>
          </cell>
          <cell r="J537">
            <v>0</v>
          </cell>
          <cell r="K537" t="str">
            <v>USD</v>
          </cell>
          <cell r="L537" t="str">
            <v>HOMEDEPOT</v>
          </cell>
          <cell r="M537" t="str">
            <v>24000-202645</v>
          </cell>
          <cell r="N537">
            <v>42384.034872685188</v>
          </cell>
          <cell r="O537" t="str">
            <v>SP</v>
          </cell>
          <cell r="P537" t="str">
            <v>KEY</v>
          </cell>
          <cell r="Q537">
            <v>5094300</v>
          </cell>
          <cell r="R537" t="str">
            <v>USA</v>
          </cell>
          <cell r="S537">
            <v>42370</v>
          </cell>
          <cell r="T537">
            <v>42436</v>
          </cell>
          <cell r="U537" t="str">
            <v>BRESHEARSS-FUS</v>
          </cell>
          <cell r="V537" t="str">
            <v>FDBR10S</v>
          </cell>
          <cell r="W537" t="str">
            <v xml:space="preserve">Customer Decision                   </v>
          </cell>
          <cell r="X537" t="str">
            <v>F</v>
          </cell>
          <cell r="Y537">
            <v>37.5</v>
          </cell>
          <cell r="Z537" t="str">
            <v>HOME DEPOT PORTAL RMA</v>
          </cell>
          <cell r="AC537" t="str">
            <v>WALTERI-FUS</v>
          </cell>
          <cell r="AD537" t="str">
            <v>FUS-DB55</v>
          </cell>
          <cell r="AE537" t="str">
            <v>8</v>
          </cell>
          <cell r="AF537" t="str">
            <v xml:space="preserve">EDI 850                             </v>
          </cell>
          <cell r="AG537" t="str">
            <v>Home Depot</v>
          </cell>
          <cell r="AH537">
            <v>810537</v>
          </cell>
          <cell r="AI537" t="str">
            <v>RTL</v>
          </cell>
          <cell r="AJ537">
            <v>5094300</v>
          </cell>
        </row>
        <row r="538">
          <cell r="A538">
            <v>359340</v>
          </cell>
          <cell r="B538">
            <v>42383.916747685187</v>
          </cell>
          <cell r="C538">
            <v>42191.916875000003</v>
          </cell>
          <cell r="D538">
            <v>9012384</v>
          </cell>
          <cell r="E538">
            <v>60029425</v>
          </cell>
          <cell r="F538">
            <v>30011864</v>
          </cell>
          <cell r="G538">
            <v>12.5</v>
          </cell>
          <cell r="H538">
            <v>12.5</v>
          </cell>
          <cell r="I538">
            <v>0</v>
          </cell>
          <cell r="J538">
            <v>0</v>
          </cell>
          <cell r="K538" t="str">
            <v>USD</v>
          </cell>
          <cell r="L538" t="str">
            <v>HOMEDEPOT</v>
          </cell>
          <cell r="M538" t="str">
            <v>24000-202645</v>
          </cell>
          <cell r="N538">
            <v>42384.034872685188</v>
          </cell>
          <cell r="O538" t="str">
            <v>SP</v>
          </cell>
          <cell r="P538" t="str">
            <v>KEY</v>
          </cell>
          <cell r="Q538">
            <v>5094300</v>
          </cell>
          <cell r="R538" t="str">
            <v>USA</v>
          </cell>
          <cell r="S538">
            <v>42370</v>
          </cell>
          <cell r="T538">
            <v>42436</v>
          </cell>
          <cell r="U538" t="str">
            <v>BRESHEARSS-FUS</v>
          </cell>
          <cell r="V538" t="str">
            <v>FGD50</v>
          </cell>
          <cell r="W538" t="str">
            <v xml:space="preserve">Customer Decision                   </v>
          </cell>
          <cell r="X538" t="str">
            <v>F</v>
          </cell>
          <cell r="Y538">
            <v>12.5</v>
          </cell>
          <cell r="Z538" t="str">
            <v>HOME DEPOT PORTAL RMA</v>
          </cell>
          <cell r="AC538" t="str">
            <v>WALTERI-FUS</v>
          </cell>
          <cell r="AD538" t="str">
            <v>FUS-DB55</v>
          </cell>
          <cell r="AE538" t="str">
            <v>8</v>
          </cell>
          <cell r="AF538" t="str">
            <v xml:space="preserve">EDI 850                             </v>
          </cell>
          <cell r="AG538" t="str">
            <v>Home Depot</v>
          </cell>
          <cell r="AH538">
            <v>810539</v>
          </cell>
          <cell r="AI538" t="str">
            <v>RTL</v>
          </cell>
          <cell r="AJ538">
            <v>5094300</v>
          </cell>
        </row>
        <row r="539">
          <cell r="A539">
            <v>359341</v>
          </cell>
          <cell r="B539">
            <v>42383.916747685187</v>
          </cell>
          <cell r="C539">
            <v>42191.916898148149</v>
          </cell>
          <cell r="D539">
            <v>9012391</v>
          </cell>
          <cell r="E539">
            <v>60029446</v>
          </cell>
          <cell r="F539">
            <v>30011865</v>
          </cell>
          <cell r="G539">
            <v>99</v>
          </cell>
          <cell r="H539">
            <v>99</v>
          </cell>
          <cell r="I539">
            <v>0</v>
          </cell>
          <cell r="J539">
            <v>0</v>
          </cell>
          <cell r="K539" t="str">
            <v>USD</v>
          </cell>
          <cell r="L539" t="str">
            <v>HOMEDEPOT</v>
          </cell>
          <cell r="M539" t="str">
            <v>24000-202645</v>
          </cell>
          <cell r="N539">
            <v>42384.034872685188</v>
          </cell>
          <cell r="O539" t="str">
            <v>SP</v>
          </cell>
          <cell r="P539" t="str">
            <v>KEY</v>
          </cell>
          <cell r="Q539">
            <v>5094300</v>
          </cell>
          <cell r="R539" t="str">
            <v>USA</v>
          </cell>
          <cell r="S539">
            <v>42370</v>
          </cell>
          <cell r="T539">
            <v>42436</v>
          </cell>
          <cell r="U539" t="str">
            <v>BRESHEARSS-FUS</v>
          </cell>
          <cell r="V539" t="str">
            <v>SSK851NB</v>
          </cell>
          <cell r="W539" t="str">
            <v xml:space="preserve">Customer Decision                   </v>
          </cell>
          <cell r="X539" t="str">
            <v>F</v>
          </cell>
          <cell r="Y539">
            <v>99</v>
          </cell>
          <cell r="Z539" t="str">
            <v>HOME DEPOT PORTAL RMA</v>
          </cell>
          <cell r="AC539" t="str">
            <v>WALTERI-FUS</v>
          </cell>
          <cell r="AD539" t="str">
            <v>FUS-DB55</v>
          </cell>
          <cell r="AE539" t="str">
            <v>8</v>
          </cell>
          <cell r="AF539" t="str">
            <v xml:space="preserve">EDI 850                             </v>
          </cell>
          <cell r="AG539" t="str">
            <v>Home Depot</v>
          </cell>
          <cell r="AH539">
            <v>810541</v>
          </cell>
          <cell r="AI539" t="str">
            <v>RTL</v>
          </cell>
          <cell r="AJ539">
            <v>5094300</v>
          </cell>
        </row>
        <row r="540">
          <cell r="A540">
            <v>359342</v>
          </cell>
          <cell r="B540">
            <v>42383.916759259257</v>
          </cell>
          <cell r="C540">
            <v>42192.916828703703</v>
          </cell>
          <cell r="D540">
            <v>9012541</v>
          </cell>
          <cell r="E540">
            <v>60029707</v>
          </cell>
          <cell r="F540">
            <v>30011877</v>
          </cell>
          <cell r="G540">
            <v>165</v>
          </cell>
          <cell r="H540">
            <v>165</v>
          </cell>
          <cell r="I540">
            <v>0</v>
          </cell>
          <cell r="J540">
            <v>0</v>
          </cell>
          <cell r="K540" t="str">
            <v>USD</v>
          </cell>
          <cell r="L540" t="str">
            <v>HOMEDEPOT</v>
          </cell>
          <cell r="M540" t="str">
            <v>24000-202645</v>
          </cell>
          <cell r="N540">
            <v>42384.034872685188</v>
          </cell>
          <cell r="O540" t="str">
            <v>SP</v>
          </cell>
          <cell r="P540" t="str">
            <v>KEY</v>
          </cell>
          <cell r="Q540">
            <v>5094300</v>
          </cell>
          <cell r="R540" t="str">
            <v>USA</v>
          </cell>
          <cell r="S540">
            <v>42370</v>
          </cell>
          <cell r="T540">
            <v>42436</v>
          </cell>
          <cell r="U540" t="str">
            <v>BRESHEARSS-FUS</v>
          </cell>
          <cell r="V540" t="str">
            <v>SGR3322-1</v>
          </cell>
          <cell r="W540" t="str">
            <v xml:space="preserve">Damaged                             </v>
          </cell>
          <cell r="X540" t="str">
            <v>D</v>
          </cell>
          <cell r="Y540">
            <v>165</v>
          </cell>
          <cell r="Z540" t="str">
            <v xml:space="preserve">HOME DEPOT PORTAL RMA </v>
          </cell>
          <cell r="AC540" t="str">
            <v>WALTERI-FUS</v>
          </cell>
          <cell r="AD540" t="str">
            <v>FUS-DB55</v>
          </cell>
          <cell r="AE540" t="str">
            <v>8</v>
          </cell>
          <cell r="AF540" t="str">
            <v xml:space="preserve">EDI 850                             </v>
          </cell>
          <cell r="AG540" t="str">
            <v>Home Depot</v>
          </cell>
          <cell r="AH540">
            <v>810548</v>
          </cell>
          <cell r="AI540" t="str">
            <v>RTL</v>
          </cell>
          <cell r="AJ540">
            <v>5094300</v>
          </cell>
        </row>
        <row r="541">
          <cell r="A541">
            <v>359343</v>
          </cell>
          <cell r="B541">
            <v>42383.916759259257</v>
          </cell>
          <cell r="C541">
            <v>42195.6250462963</v>
          </cell>
          <cell r="D541">
            <v>9012861</v>
          </cell>
          <cell r="E541">
            <v>60030114</v>
          </cell>
          <cell r="F541">
            <v>30012555</v>
          </cell>
          <cell r="G541">
            <v>165</v>
          </cell>
          <cell r="H541">
            <v>165</v>
          </cell>
          <cell r="I541">
            <v>0</v>
          </cell>
          <cell r="J541">
            <v>0</v>
          </cell>
          <cell r="K541" t="str">
            <v>USD</v>
          </cell>
          <cell r="L541" t="str">
            <v>HOMEDEPOT</v>
          </cell>
          <cell r="M541" t="str">
            <v>24000-202645</v>
          </cell>
          <cell r="N541">
            <v>42384.034872685188</v>
          </cell>
          <cell r="O541" t="str">
            <v>SP</v>
          </cell>
          <cell r="P541" t="str">
            <v>KEY</v>
          </cell>
          <cell r="Q541">
            <v>5094300</v>
          </cell>
          <cell r="R541" t="str">
            <v>USA</v>
          </cell>
          <cell r="S541">
            <v>42370</v>
          </cell>
          <cell r="T541">
            <v>42436</v>
          </cell>
          <cell r="U541" t="str">
            <v>BRESHEARSS-FUS</v>
          </cell>
          <cell r="V541" t="str">
            <v>SGR3322-1</v>
          </cell>
          <cell r="W541" t="str">
            <v xml:space="preserve">Vendor Error                        </v>
          </cell>
          <cell r="X541" t="str">
            <v>V</v>
          </cell>
          <cell r="Y541">
            <v>165</v>
          </cell>
          <cell r="Z541" t="str">
            <v xml:space="preserve">HOME DEPOT PORTAL RMA </v>
          </cell>
          <cell r="AC541" t="str">
            <v>HASSENL-FUS</v>
          </cell>
          <cell r="AD541" t="str">
            <v>FUS-DB55</v>
          </cell>
          <cell r="AE541" t="str">
            <v>8</v>
          </cell>
          <cell r="AF541" t="str">
            <v xml:space="preserve">EDI 850                             </v>
          </cell>
          <cell r="AG541" t="str">
            <v>Home Depot</v>
          </cell>
          <cell r="AH541">
            <v>810549</v>
          </cell>
          <cell r="AI541" t="str">
            <v>RTL</v>
          </cell>
          <cell r="AJ541">
            <v>5094300</v>
          </cell>
        </row>
        <row r="542">
          <cell r="A542">
            <v>359344</v>
          </cell>
          <cell r="B542">
            <v>42383.916759259257</v>
          </cell>
          <cell r="C542">
            <v>42198.625115740739</v>
          </cell>
          <cell r="D542">
            <v>9012990</v>
          </cell>
          <cell r="E542">
            <v>60030340</v>
          </cell>
          <cell r="F542">
            <v>30012239</v>
          </cell>
          <cell r="G542">
            <v>419</v>
          </cell>
          <cell r="H542">
            <v>419</v>
          </cell>
          <cell r="I542">
            <v>0</v>
          </cell>
          <cell r="J542">
            <v>0</v>
          </cell>
          <cell r="K542" t="str">
            <v>USD</v>
          </cell>
          <cell r="L542" t="str">
            <v>HOMEDEPOT</v>
          </cell>
          <cell r="M542" t="str">
            <v>24000-202645</v>
          </cell>
          <cell r="N542">
            <v>42384.034872685188</v>
          </cell>
          <cell r="O542" t="str">
            <v>SP</v>
          </cell>
          <cell r="P542" t="str">
            <v>KEY</v>
          </cell>
          <cell r="Q542">
            <v>5094300</v>
          </cell>
          <cell r="R542" t="str">
            <v>USA</v>
          </cell>
          <cell r="S542">
            <v>42370</v>
          </cell>
          <cell r="T542">
            <v>42436</v>
          </cell>
          <cell r="U542" t="str">
            <v>BRESHEARSS-FUS</v>
          </cell>
          <cell r="V542" t="str">
            <v>OTSK951-18BX</v>
          </cell>
          <cell r="W542" t="str">
            <v xml:space="preserve">Vendor Error                        </v>
          </cell>
          <cell r="X542" t="str">
            <v>V</v>
          </cell>
          <cell r="Y542">
            <v>419</v>
          </cell>
          <cell r="Z542" t="str">
            <v xml:space="preserve">HOME DEPOT PORTAL RMA </v>
          </cell>
          <cell r="AC542" t="str">
            <v>HASSENL-FUS</v>
          </cell>
          <cell r="AD542" t="str">
            <v>FUS-DB55</v>
          </cell>
          <cell r="AE542" t="str">
            <v>8</v>
          </cell>
          <cell r="AF542" t="str">
            <v xml:space="preserve">EDI 850                             </v>
          </cell>
          <cell r="AG542" t="str">
            <v>Home Depot</v>
          </cell>
          <cell r="AH542">
            <v>810550</v>
          </cell>
          <cell r="AI542" t="str">
            <v>RTL</v>
          </cell>
          <cell r="AJ542">
            <v>5094300</v>
          </cell>
        </row>
        <row r="543">
          <cell r="A543">
            <v>359345</v>
          </cell>
          <cell r="B543">
            <v>42383.916759259257</v>
          </cell>
          <cell r="C543">
            <v>42198.625127314815</v>
          </cell>
          <cell r="D543">
            <v>9012992</v>
          </cell>
          <cell r="E543">
            <v>60030312</v>
          </cell>
          <cell r="F543">
            <v>30012608</v>
          </cell>
          <cell r="G543">
            <v>297</v>
          </cell>
          <cell r="H543">
            <v>297</v>
          </cell>
          <cell r="I543">
            <v>0</v>
          </cell>
          <cell r="J543">
            <v>0</v>
          </cell>
          <cell r="K543" t="str">
            <v>USD</v>
          </cell>
          <cell r="L543" t="str">
            <v>HOMEDEPOT</v>
          </cell>
          <cell r="M543" t="str">
            <v>24000-202645</v>
          </cell>
          <cell r="N543">
            <v>42384.034884259258</v>
          </cell>
          <cell r="O543" t="str">
            <v>SP</v>
          </cell>
          <cell r="P543" t="str">
            <v>KEY</v>
          </cell>
          <cell r="Q543">
            <v>5094300</v>
          </cell>
          <cell r="R543" t="str">
            <v>USA</v>
          </cell>
          <cell r="S543">
            <v>42370</v>
          </cell>
          <cell r="T543">
            <v>42436</v>
          </cell>
          <cell r="U543" t="str">
            <v>BRESHEARSS-FUS</v>
          </cell>
          <cell r="V543" t="str">
            <v>SC3322-1</v>
          </cell>
          <cell r="W543" t="str">
            <v xml:space="preserve">Customer Decision                   </v>
          </cell>
          <cell r="X543" t="str">
            <v>F</v>
          </cell>
          <cell r="Y543">
            <v>297</v>
          </cell>
          <cell r="Z543" t="str">
            <v xml:space="preserve">HOME DEPOT PORTAL RMA </v>
          </cell>
          <cell r="AC543" t="str">
            <v>HASSENL-FUS</v>
          </cell>
          <cell r="AD543" t="str">
            <v>FUS-DB55</v>
          </cell>
          <cell r="AE543" t="str">
            <v>8</v>
          </cell>
          <cell r="AF543" t="str">
            <v xml:space="preserve">EDI 850                             </v>
          </cell>
          <cell r="AG543" t="str">
            <v>Home Depot</v>
          </cell>
          <cell r="AH543">
            <v>810551</v>
          </cell>
          <cell r="AI543" t="str">
            <v>RTL</v>
          </cell>
          <cell r="AJ543">
            <v>5094300</v>
          </cell>
        </row>
        <row r="544">
          <cell r="A544">
            <v>359346</v>
          </cell>
          <cell r="B544">
            <v>42383.916759259257</v>
          </cell>
          <cell r="C544">
            <v>42199.916805555556</v>
          </cell>
          <cell r="D544">
            <v>9013212</v>
          </cell>
          <cell r="E544">
            <v>60030632</v>
          </cell>
          <cell r="F544">
            <v>30012020</v>
          </cell>
          <cell r="G544">
            <v>36</v>
          </cell>
          <cell r="H544">
            <v>36</v>
          </cell>
          <cell r="I544">
            <v>0</v>
          </cell>
          <cell r="J544">
            <v>0</v>
          </cell>
          <cell r="K544" t="str">
            <v>USD</v>
          </cell>
          <cell r="L544" t="str">
            <v>HOMEDEPOT</v>
          </cell>
          <cell r="M544" t="str">
            <v>24000-202645</v>
          </cell>
          <cell r="N544">
            <v>42384.034884259258</v>
          </cell>
          <cell r="O544" t="str">
            <v>SP</v>
          </cell>
          <cell r="P544" t="str">
            <v>KEY</v>
          </cell>
          <cell r="Q544">
            <v>5094300</v>
          </cell>
          <cell r="R544" t="str">
            <v>USA</v>
          </cell>
          <cell r="S544">
            <v>42370</v>
          </cell>
          <cell r="T544">
            <v>42436</v>
          </cell>
          <cell r="U544" t="str">
            <v>BRESHEARSS-FUS</v>
          </cell>
          <cell r="V544" t="str">
            <v>FBGRD1915</v>
          </cell>
          <cell r="W544" t="str">
            <v xml:space="preserve">Customer Decision                   </v>
          </cell>
          <cell r="X544" t="str">
            <v>F</v>
          </cell>
          <cell r="Y544">
            <v>36</v>
          </cell>
          <cell r="Z544" t="str">
            <v xml:space="preserve">HOME DEPOT PORTAL RMA </v>
          </cell>
          <cell r="AC544" t="str">
            <v>WALTERI-FUS</v>
          </cell>
          <cell r="AD544" t="str">
            <v>FUS-DB55</v>
          </cell>
          <cell r="AE544" t="str">
            <v>8</v>
          </cell>
          <cell r="AF544" t="str">
            <v xml:space="preserve">EDI 850                             </v>
          </cell>
          <cell r="AG544" t="str">
            <v>Home Depot</v>
          </cell>
          <cell r="AH544">
            <v>810553</v>
          </cell>
          <cell r="AI544" t="str">
            <v>RTL</v>
          </cell>
          <cell r="AJ544">
            <v>5094300</v>
          </cell>
        </row>
        <row r="545">
          <cell r="A545">
            <v>359347</v>
          </cell>
          <cell r="B545">
            <v>42383.916759259257</v>
          </cell>
          <cell r="C545">
            <v>42199.916805555556</v>
          </cell>
          <cell r="D545">
            <v>9013212</v>
          </cell>
          <cell r="E545">
            <v>60030632</v>
          </cell>
          <cell r="F545">
            <v>30012022</v>
          </cell>
          <cell r="G545">
            <v>12.5</v>
          </cell>
          <cell r="H545">
            <v>12.5</v>
          </cell>
          <cell r="I545">
            <v>0</v>
          </cell>
          <cell r="J545">
            <v>0</v>
          </cell>
          <cell r="K545" t="str">
            <v>USD</v>
          </cell>
          <cell r="L545" t="str">
            <v>HOMEDEPOT</v>
          </cell>
          <cell r="M545" t="str">
            <v>24000-202645</v>
          </cell>
          <cell r="N545">
            <v>42384.034884259258</v>
          </cell>
          <cell r="O545" t="str">
            <v>SP</v>
          </cell>
          <cell r="P545" t="str">
            <v>KEY</v>
          </cell>
          <cell r="Q545">
            <v>5094300</v>
          </cell>
          <cell r="R545" t="str">
            <v>USA</v>
          </cell>
          <cell r="S545">
            <v>42370</v>
          </cell>
          <cell r="T545">
            <v>42436</v>
          </cell>
          <cell r="U545" t="str">
            <v>BRESHEARSS-FUS</v>
          </cell>
          <cell r="V545" t="str">
            <v>FGD75</v>
          </cell>
          <cell r="W545" t="str">
            <v xml:space="preserve">Customer Decision                   </v>
          </cell>
          <cell r="X545" t="str">
            <v>F</v>
          </cell>
          <cell r="Y545">
            <v>12.5</v>
          </cell>
          <cell r="Z545" t="str">
            <v xml:space="preserve">HOME DEPOT PORTAL RMA </v>
          </cell>
          <cell r="AC545" t="str">
            <v>WALTERI-FUS</v>
          </cell>
          <cell r="AD545" t="str">
            <v>FUS-DB55</v>
          </cell>
          <cell r="AE545" t="str">
            <v>8</v>
          </cell>
          <cell r="AF545" t="str">
            <v xml:space="preserve">EDI 850                             </v>
          </cell>
          <cell r="AG545" t="str">
            <v>Home Depot</v>
          </cell>
          <cell r="AH545">
            <v>810554</v>
          </cell>
          <cell r="AI545" t="str">
            <v>RTL</v>
          </cell>
          <cell r="AJ545">
            <v>5094300</v>
          </cell>
        </row>
        <row r="546">
          <cell r="A546">
            <v>359348</v>
          </cell>
          <cell r="B546">
            <v>42383.916770833333</v>
          </cell>
          <cell r="C546">
            <v>42200.625057870369</v>
          </cell>
          <cell r="D546">
            <v>9013248</v>
          </cell>
          <cell r="E546">
            <v>60030777</v>
          </cell>
          <cell r="F546">
            <v>30012068</v>
          </cell>
          <cell r="G546">
            <v>297</v>
          </cell>
          <cell r="H546">
            <v>297</v>
          </cell>
          <cell r="I546">
            <v>0</v>
          </cell>
          <cell r="J546">
            <v>0</v>
          </cell>
          <cell r="K546" t="str">
            <v>USD</v>
          </cell>
          <cell r="L546" t="str">
            <v>HOMEDEPOT</v>
          </cell>
          <cell r="M546" t="str">
            <v>24000-202645</v>
          </cell>
          <cell r="N546">
            <v>42384.034884259258</v>
          </cell>
          <cell r="O546" t="str">
            <v>SP</v>
          </cell>
          <cell r="P546" t="str">
            <v>KEY</v>
          </cell>
          <cell r="Q546">
            <v>5094300</v>
          </cell>
          <cell r="R546" t="str">
            <v>USA</v>
          </cell>
          <cell r="S546">
            <v>42370</v>
          </cell>
          <cell r="T546">
            <v>42436</v>
          </cell>
          <cell r="U546" t="str">
            <v>BRESHEARSS-FUS</v>
          </cell>
          <cell r="V546" t="str">
            <v>SC3322-1</v>
          </cell>
          <cell r="W546" t="str">
            <v xml:space="preserve">Customer Decision                   </v>
          </cell>
          <cell r="X546" t="str">
            <v>F</v>
          </cell>
          <cell r="Y546">
            <v>297</v>
          </cell>
          <cell r="Z546" t="str">
            <v xml:space="preserve">HOME DEPOT PORTAL RMA </v>
          </cell>
          <cell r="AC546" t="str">
            <v>WALTERI-FUS</v>
          </cell>
          <cell r="AD546" t="str">
            <v>FUS-DB55</v>
          </cell>
          <cell r="AE546" t="str">
            <v>8</v>
          </cell>
          <cell r="AF546" t="str">
            <v xml:space="preserve">EDI 850                             </v>
          </cell>
          <cell r="AG546" t="str">
            <v>Home Depot</v>
          </cell>
          <cell r="AH546">
            <v>810555</v>
          </cell>
          <cell r="AI546" t="str">
            <v>RTL</v>
          </cell>
          <cell r="AJ546">
            <v>5094300</v>
          </cell>
        </row>
        <row r="547">
          <cell r="A547">
            <v>359349</v>
          </cell>
          <cell r="B547">
            <v>42383.916770833333</v>
          </cell>
          <cell r="C547">
            <v>42200.916805555556</v>
          </cell>
          <cell r="D547">
            <v>9013284</v>
          </cell>
          <cell r="E547">
            <v>60030801</v>
          </cell>
          <cell r="F547">
            <v>30012405</v>
          </cell>
          <cell r="G547">
            <v>70</v>
          </cell>
          <cell r="H547">
            <v>70</v>
          </cell>
          <cell r="I547">
            <v>0</v>
          </cell>
          <cell r="J547">
            <v>0</v>
          </cell>
          <cell r="K547" t="str">
            <v>USD</v>
          </cell>
          <cell r="L547" t="str">
            <v>HOMEDEPOT</v>
          </cell>
          <cell r="M547" t="str">
            <v>24000-202645</v>
          </cell>
          <cell r="N547">
            <v>42384.034884259258</v>
          </cell>
          <cell r="O547" t="str">
            <v>SP</v>
          </cell>
          <cell r="P547" t="str">
            <v>KEY</v>
          </cell>
          <cell r="Q547">
            <v>5094300</v>
          </cell>
          <cell r="R547" t="str">
            <v>USA</v>
          </cell>
          <cell r="S547">
            <v>42370</v>
          </cell>
          <cell r="T547">
            <v>42436</v>
          </cell>
          <cell r="U547" t="str">
            <v>BRESHEARSS-FUS</v>
          </cell>
          <cell r="V547" t="str">
            <v>SL103BX</v>
          </cell>
          <cell r="W547" t="str">
            <v xml:space="preserve">Damaged                             </v>
          </cell>
          <cell r="X547" t="str">
            <v>D</v>
          </cell>
          <cell r="Y547">
            <v>70</v>
          </cell>
          <cell r="Z547" t="str">
            <v>HOME DEPOT PORTAL RMA</v>
          </cell>
          <cell r="AC547" t="str">
            <v>WALTERI-FUS</v>
          </cell>
          <cell r="AD547" t="str">
            <v>FUS-DB55</v>
          </cell>
          <cell r="AE547" t="str">
            <v>8</v>
          </cell>
          <cell r="AF547" t="str">
            <v xml:space="preserve">EDI 850                             </v>
          </cell>
          <cell r="AG547" t="str">
            <v>Home Depot</v>
          </cell>
          <cell r="AH547">
            <v>810556</v>
          </cell>
          <cell r="AI547" t="str">
            <v>RTL</v>
          </cell>
          <cell r="AJ547">
            <v>5094300</v>
          </cell>
        </row>
        <row r="548">
          <cell r="A548">
            <v>359350</v>
          </cell>
          <cell r="B548">
            <v>42383.916770833333</v>
          </cell>
          <cell r="C548">
            <v>42202.625092592592</v>
          </cell>
          <cell r="D548">
            <v>9013455</v>
          </cell>
          <cell r="E548">
            <v>60031067</v>
          </cell>
          <cell r="F548">
            <v>30012214</v>
          </cell>
          <cell r="G548">
            <v>70</v>
          </cell>
          <cell r="H548">
            <v>70</v>
          </cell>
          <cell r="I548">
            <v>0</v>
          </cell>
          <cell r="J548">
            <v>0</v>
          </cell>
          <cell r="K548" t="str">
            <v>USD</v>
          </cell>
          <cell r="L548" t="str">
            <v>HOMEDEPOT</v>
          </cell>
          <cell r="M548" t="str">
            <v>24000-202645</v>
          </cell>
          <cell r="N548">
            <v>42384.034884259258</v>
          </cell>
          <cell r="O548" t="str">
            <v>SP</v>
          </cell>
          <cell r="P548" t="str">
            <v>KEY</v>
          </cell>
          <cell r="Q548">
            <v>5094300</v>
          </cell>
          <cell r="R548" t="str">
            <v>USA</v>
          </cell>
          <cell r="S548">
            <v>42370</v>
          </cell>
          <cell r="T548">
            <v>42436</v>
          </cell>
          <cell r="U548" t="str">
            <v>BRESHEARSS-FUS</v>
          </cell>
          <cell r="V548" t="str">
            <v>SL103BX</v>
          </cell>
          <cell r="W548" t="str">
            <v xml:space="preserve">Customer Decision                   </v>
          </cell>
          <cell r="X548" t="str">
            <v>F</v>
          </cell>
          <cell r="Y548">
            <v>70</v>
          </cell>
          <cell r="Z548" t="str">
            <v xml:space="preserve">HOME DEPOT PORTAL RMA </v>
          </cell>
          <cell r="AC548" t="str">
            <v>WALTERI-FUS</v>
          </cell>
          <cell r="AD548" t="str">
            <v>FUS-DB55</v>
          </cell>
          <cell r="AE548" t="str">
            <v>8</v>
          </cell>
          <cell r="AF548" t="str">
            <v xml:space="preserve">EDI 850                             </v>
          </cell>
          <cell r="AG548" t="str">
            <v>Home Depot</v>
          </cell>
          <cell r="AH548">
            <v>810557</v>
          </cell>
          <cell r="AI548" t="str">
            <v>RTL</v>
          </cell>
          <cell r="AJ548">
            <v>5094300</v>
          </cell>
        </row>
        <row r="549">
          <cell r="A549">
            <v>359351</v>
          </cell>
          <cell r="B549">
            <v>42383.916770833333</v>
          </cell>
          <cell r="C549">
            <v>42202.625115740739</v>
          </cell>
          <cell r="D549">
            <v>9013461</v>
          </cell>
          <cell r="E549">
            <v>60031118</v>
          </cell>
          <cell r="F549">
            <v>30012336</v>
          </cell>
          <cell r="G549">
            <v>46.5</v>
          </cell>
          <cell r="H549">
            <v>46.5</v>
          </cell>
          <cell r="I549">
            <v>0</v>
          </cell>
          <cell r="J549">
            <v>0</v>
          </cell>
          <cell r="K549" t="str">
            <v>USD</v>
          </cell>
          <cell r="L549" t="str">
            <v>HOMEDEPOT</v>
          </cell>
          <cell r="M549" t="str">
            <v>24000-202645</v>
          </cell>
          <cell r="N549">
            <v>42384.034884259258</v>
          </cell>
          <cell r="O549" t="str">
            <v>SP</v>
          </cell>
          <cell r="P549" t="str">
            <v>KEY</v>
          </cell>
          <cell r="Q549">
            <v>5094300</v>
          </cell>
          <cell r="R549" t="str">
            <v>USA</v>
          </cell>
          <cell r="S549">
            <v>42370</v>
          </cell>
          <cell r="T549">
            <v>42436</v>
          </cell>
          <cell r="U549" t="str">
            <v>BRESHEARSS-FUS</v>
          </cell>
          <cell r="V549" t="str">
            <v>FDS603NB</v>
          </cell>
          <cell r="W549" t="str">
            <v xml:space="preserve">Customer Decision                   </v>
          </cell>
          <cell r="X549" t="str">
            <v>F</v>
          </cell>
          <cell r="Y549">
            <v>46.5</v>
          </cell>
          <cell r="Z549" t="str">
            <v xml:space="preserve">HOME DEPOT PORTAL RMA </v>
          </cell>
          <cell r="AC549" t="str">
            <v>WALTERI-FUS</v>
          </cell>
          <cell r="AD549" t="str">
            <v>FUS-DB55</v>
          </cell>
          <cell r="AE549" t="str">
            <v>8</v>
          </cell>
          <cell r="AF549" t="str">
            <v xml:space="preserve">EDI 850                             </v>
          </cell>
          <cell r="AG549" t="str">
            <v>Home Depot</v>
          </cell>
          <cell r="AH549">
            <v>810558</v>
          </cell>
          <cell r="AI549" t="str">
            <v>RTL</v>
          </cell>
          <cell r="AJ549">
            <v>5094300</v>
          </cell>
        </row>
        <row r="550">
          <cell r="A550">
            <v>359352</v>
          </cell>
          <cell r="B550">
            <v>42383.916770833333</v>
          </cell>
          <cell r="C550">
            <v>42089.168749999997</v>
          </cell>
          <cell r="D550">
            <v>9002617</v>
          </cell>
          <cell r="E550">
            <v>60014483</v>
          </cell>
          <cell r="F550">
            <v>30011521</v>
          </cell>
          <cell r="G550">
            <v>121.5</v>
          </cell>
          <cell r="H550">
            <v>121.5</v>
          </cell>
          <cell r="I550">
            <v>0</v>
          </cell>
          <cell r="J550">
            <v>0</v>
          </cell>
          <cell r="K550" t="str">
            <v>USD</v>
          </cell>
          <cell r="L550" t="str">
            <v>HOMEDEPOT</v>
          </cell>
          <cell r="M550" t="str">
            <v>24000-202645</v>
          </cell>
          <cell r="N550">
            <v>42384.034884259258</v>
          </cell>
          <cell r="O550" t="str">
            <v>SP</v>
          </cell>
          <cell r="P550" t="str">
            <v>KEY</v>
          </cell>
          <cell r="Q550">
            <v>5094300</v>
          </cell>
          <cell r="R550" t="str">
            <v>USA</v>
          </cell>
          <cell r="S550">
            <v>42370</v>
          </cell>
          <cell r="T550">
            <v>42436</v>
          </cell>
          <cell r="U550" t="str">
            <v>BRESHEARSS-FUS</v>
          </cell>
          <cell r="V550" t="str">
            <v>FUDG800-18BX</v>
          </cell>
          <cell r="W550" t="str">
            <v xml:space="preserve">Customer Decision                   </v>
          </cell>
          <cell r="X550" t="str">
            <v>F</v>
          </cell>
          <cell r="Y550">
            <v>121.5</v>
          </cell>
          <cell r="AC550" t="str">
            <v>BEDFORDD-FUS</v>
          </cell>
          <cell r="AD550" t="str">
            <v>FUS-DB55</v>
          </cell>
          <cell r="AE550" t="str">
            <v>8</v>
          </cell>
          <cell r="AF550" t="str">
            <v xml:space="preserve">EDI 850                             </v>
          </cell>
          <cell r="AG550" t="str">
            <v>Home Depot</v>
          </cell>
          <cell r="AH550">
            <v>810454</v>
          </cell>
          <cell r="AI550" t="str">
            <v>RTL</v>
          </cell>
          <cell r="AJ550">
            <v>5094300</v>
          </cell>
        </row>
        <row r="551">
          <cell r="A551">
            <v>359353</v>
          </cell>
          <cell r="B551">
            <v>42383.916770833333</v>
          </cell>
          <cell r="C551">
            <v>42122.916805555556</v>
          </cell>
          <cell r="D551">
            <v>9005695</v>
          </cell>
          <cell r="E551">
            <v>60019400</v>
          </cell>
          <cell r="F551">
            <v>30012856</v>
          </cell>
          <cell r="G551">
            <v>80</v>
          </cell>
          <cell r="H551">
            <v>80</v>
          </cell>
          <cell r="I551">
            <v>0</v>
          </cell>
          <cell r="J551">
            <v>0</v>
          </cell>
          <cell r="K551" t="str">
            <v>USD</v>
          </cell>
          <cell r="L551" t="str">
            <v>HOMEDEPOT</v>
          </cell>
          <cell r="M551" t="str">
            <v>24000-202645</v>
          </cell>
          <cell r="N551">
            <v>42384.034884259258</v>
          </cell>
          <cell r="O551" t="str">
            <v>SP</v>
          </cell>
          <cell r="P551" t="str">
            <v>KEY</v>
          </cell>
          <cell r="Q551">
            <v>5094300</v>
          </cell>
          <cell r="R551" t="str">
            <v>USA</v>
          </cell>
          <cell r="S551">
            <v>42370</v>
          </cell>
          <cell r="T551">
            <v>42436</v>
          </cell>
          <cell r="U551" t="str">
            <v>BRESHEARSS-FUS</v>
          </cell>
          <cell r="V551" t="str">
            <v>BMSK802</v>
          </cell>
          <cell r="W551" t="str">
            <v xml:space="preserve">Customer Decision                   </v>
          </cell>
          <cell r="X551" t="str">
            <v>F</v>
          </cell>
          <cell r="Y551">
            <v>80</v>
          </cell>
          <cell r="Z551" t="str">
            <v>HOME DEPOT PORTAL RMA</v>
          </cell>
          <cell r="AC551" t="str">
            <v>BEDFORDD-FUS</v>
          </cell>
          <cell r="AD551" t="str">
            <v>FUS-DB55</v>
          </cell>
          <cell r="AE551" t="str">
            <v>8</v>
          </cell>
          <cell r="AF551" t="str">
            <v xml:space="preserve">EDI 850                             </v>
          </cell>
          <cell r="AG551" t="str">
            <v>Home Depot</v>
          </cell>
          <cell r="AH551">
            <v>810472</v>
          </cell>
          <cell r="AI551" t="str">
            <v>RTL</v>
          </cell>
          <cell r="AJ551">
            <v>5094300</v>
          </cell>
        </row>
        <row r="552">
          <cell r="A552">
            <v>359354</v>
          </cell>
          <cell r="B552">
            <v>42383.91678240741</v>
          </cell>
          <cell r="C552">
            <v>42094.916863425926</v>
          </cell>
          <cell r="D552">
            <v>9003193</v>
          </cell>
          <cell r="E552">
            <v>60015363</v>
          </cell>
          <cell r="F552">
            <v>30011554</v>
          </cell>
          <cell r="G552">
            <v>292</v>
          </cell>
          <cell r="H552">
            <v>292</v>
          </cell>
          <cell r="I552">
            <v>0</v>
          </cell>
          <cell r="J552">
            <v>0</v>
          </cell>
          <cell r="K552" t="str">
            <v>USD</v>
          </cell>
          <cell r="L552" t="str">
            <v>HOMEDEPOT</v>
          </cell>
          <cell r="M552" t="str">
            <v>24000-202645</v>
          </cell>
          <cell r="N552">
            <v>42384.034884259258</v>
          </cell>
          <cell r="O552" t="str">
            <v>SP</v>
          </cell>
          <cell r="P552" t="str">
            <v>KEY</v>
          </cell>
          <cell r="Q552">
            <v>5094300</v>
          </cell>
          <cell r="R552" t="str">
            <v>USA</v>
          </cell>
          <cell r="S552">
            <v>42370</v>
          </cell>
          <cell r="T552">
            <v>42436</v>
          </cell>
          <cell r="U552" t="str">
            <v>BRESHEARSS-FUS</v>
          </cell>
          <cell r="V552" t="str">
            <v>EDCH33229-1</v>
          </cell>
          <cell r="W552" t="str">
            <v xml:space="preserve">Damaged                             </v>
          </cell>
          <cell r="X552" t="str">
            <v>D</v>
          </cell>
          <cell r="Y552">
            <v>292</v>
          </cell>
          <cell r="AC552" t="str">
            <v>BEDFORDD-FUS</v>
          </cell>
          <cell r="AD552" t="str">
            <v>FUS-DB55</v>
          </cell>
          <cell r="AE552" t="str">
            <v>8</v>
          </cell>
          <cell r="AF552" t="str">
            <v xml:space="preserve">EDI 850                             </v>
          </cell>
          <cell r="AG552" t="str">
            <v>Home Depot</v>
          </cell>
          <cell r="AH552">
            <v>810477</v>
          </cell>
          <cell r="AI552" t="str">
            <v>RTL</v>
          </cell>
          <cell r="AJ552">
            <v>5094300</v>
          </cell>
        </row>
        <row r="553">
          <cell r="A553">
            <v>359355</v>
          </cell>
          <cell r="B553">
            <v>42383.91678240741</v>
          </cell>
          <cell r="C553">
            <v>42095.625104166669</v>
          </cell>
          <cell r="D553">
            <v>9003283</v>
          </cell>
          <cell r="E553">
            <v>60015420</v>
          </cell>
          <cell r="F553">
            <v>30012447</v>
          </cell>
          <cell r="G553">
            <v>106</v>
          </cell>
          <cell r="H553">
            <v>106</v>
          </cell>
          <cell r="I553">
            <v>0</v>
          </cell>
          <cell r="J553">
            <v>0</v>
          </cell>
          <cell r="K553" t="str">
            <v>USD</v>
          </cell>
          <cell r="L553" t="str">
            <v>HOMEDEPOT</v>
          </cell>
          <cell r="M553" t="str">
            <v>24000-202645</v>
          </cell>
          <cell r="N553">
            <v>42384.034895833334</v>
          </cell>
          <cell r="O553" t="str">
            <v>SP</v>
          </cell>
          <cell r="P553" t="str">
            <v>KEY</v>
          </cell>
          <cell r="Q553">
            <v>5094300</v>
          </cell>
          <cell r="R553" t="str">
            <v>USA</v>
          </cell>
          <cell r="S553">
            <v>42370</v>
          </cell>
          <cell r="T553">
            <v>42436</v>
          </cell>
          <cell r="U553" t="str">
            <v>BRESHEARSS-FUS</v>
          </cell>
          <cell r="V553" t="str">
            <v>FSUG800-18BX</v>
          </cell>
          <cell r="W553" t="str">
            <v xml:space="preserve">Customer Decision                   </v>
          </cell>
          <cell r="X553" t="str">
            <v>F</v>
          </cell>
          <cell r="Y553">
            <v>106</v>
          </cell>
          <cell r="Z553" t="str">
            <v>HOME DEPOT PORTAL RMA</v>
          </cell>
          <cell r="AC553" t="str">
            <v>WALTERI-FUS</v>
          </cell>
          <cell r="AD553" t="str">
            <v>FUS-DB55</v>
          </cell>
          <cell r="AE553" t="str">
            <v>8</v>
          </cell>
          <cell r="AF553" t="str">
            <v xml:space="preserve">EDI 850                             </v>
          </cell>
          <cell r="AG553" t="str">
            <v>Home Depot</v>
          </cell>
          <cell r="AH553">
            <v>810478</v>
          </cell>
          <cell r="AI553" t="str">
            <v>RTL</v>
          </cell>
          <cell r="AJ553">
            <v>5094300</v>
          </cell>
        </row>
        <row r="554">
          <cell r="A554">
            <v>359356</v>
          </cell>
          <cell r="B554">
            <v>42383.91678240741</v>
          </cell>
          <cell r="C554">
            <v>42095.916724537034</v>
          </cell>
          <cell r="D554">
            <v>9003309</v>
          </cell>
          <cell r="E554">
            <v>60015425</v>
          </cell>
          <cell r="F554">
            <v>30012227</v>
          </cell>
          <cell r="G554">
            <v>70</v>
          </cell>
          <cell r="H554">
            <v>70</v>
          </cell>
          <cell r="I554">
            <v>0</v>
          </cell>
          <cell r="J554">
            <v>0</v>
          </cell>
          <cell r="K554" t="str">
            <v>USD</v>
          </cell>
          <cell r="L554" t="str">
            <v>HOMEDEPOT</v>
          </cell>
          <cell r="M554" t="str">
            <v>24000-202645</v>
          </cell>
          <cell r="N554">
            <v>42384.034895833334</v>
          </cell>
          <cell r="O554" t="str">
            <v>SP</v>
          </cell>
          <cell r="P554" t="str">
            <v>KEY</v>
          </cell>
          <cell r="Q554">
            <v>5094300</v>
          </cell>
          <cell r="R554" t="str">
            <v>USA</v>
          </cell>
          <cell r="S554">
            <v>42370</v>
          </cell>
          <cell r="T554">
            <v>42436</v>
          </cell>
          <cell r="U554" t="str">
            <v>BRESHEARSS-FUS</v>
          </cell>
          <cell r="V554" t="str">
            <v>SL103BX</v>
          </cell>
          <cell r="W554" t="str">
            <v xml:space="preserve">Customer Decision                   </v>
          </cell>
          <cell r="X554" t="str">
            <v>F</v>
          </cell>
          <cell r="Y554">
            <v>70</v>
          </cell>
          <cell r="Z554" t="str">
            <v xml:space="preserve">HOME DEPOT PORTAL RMA </v>
          </cell>
          <cell r="AC554" t="str">
            <v>BEDFORDD-FUS</v>
          </cell>
          <cell r="AD554" t="str">
            <v>FUS-DB55</v>
          </cell>
          <cell r="AE554" t="str">
            <v>8</v>
          </cell>
          <cell r="AF554" t="str">
            <v xml:space="preserve">EDI 850                             </v>
          </cell>
          <cell r="AG554" t="str">
            <v>Home Depot</v>
          </cell>
          <cell r="AH554">
            <v>810479</v>
          </cell>
          <cell r="AI554" t="str">
            <v>RTL</v>
          </cell>
          <cell r="AJ554">
            <v>5094300</v>
          </cell>
        </row>
        <row r="555">
          <cell r="A555">
            <v>359357</v>
          </cell>
          <cell r="B555">
            <v>42383.91678240741</v>
          </cell>
          <cell r="C555">
            <v>42107.625127314815</v>
          </cell>
          <cell r="D555">
            <v>9004119</v>
          </cell>
          <cell r="E555">
            <v>60017021</v>
          </cell>
          <cell r="F555">
            <v>30011552</v>
          </cell>
          <cell r="G555">
            <v>46.5</v>
          </cell>
          <cell r="H555">
            <v>46.5</v>
          </cell>
          <cell r="I555">
            <v>0</v>
          </cell>
          <cell r="J555">
            <v>0</v>
          </cell>
          <cell r="K555" t="str">
            <v>USD</v>
          </cell>
          <cell r="L555" t="str">
            <v>HOMEDEPOT</v>
          </cell>
          <cell r="M555" t="str">
            <v>24000-202645</v>
          </cell>
          <cell r="N555">
            <v>42384.034895833334</v>
          </cell>
          <cell r="O555" t="str">
            <v>SP</v>
          </cell>
          <cell r="P555" t="str">
            <v>KEY</v>
          </cell>
          <cell r="Q555">
            <v>5094300</v>
          </cell>
          <cell r="R555" t="str">
            <v>USA</v>
          </cell>
          <cell r="S555">
            <v>42370</v>
          </cell>
          <cell r="T555">
            <v>42436</v>
          </cell>
          <cell r="U555" t="str">
            <v>BRESHEARSS-FUS</v>
          </cell>
          <cell r="V555" t="str">
            <v>FDS603NB</v>
          </cell>
          <cell r="W555" t="str">
            <v xml:space="preserve">Customer Decision                   </v>
          </cell>
          <cell r="X555" t="str">
            <v>F</v>
          </cell>
          <cell r="Y555">
            <v>46.5</v>
          </cell>
          <cell r="AC555" t="str">
            <v>WALTERI-FUS</v>
          </cell>
          <cell r="AD555" t="str">
            <v>FUS-DB55</v>
          </cell>
          <cell r="AE555" t="str">
            <v>8</v>
          </cell>
          <cell r="AF555" t="str">
            <v xml:space="preserve">EDI 850                             </v>
          </cell>
          <cell r="AG555" t="str">
            <v>Home Depot</v>
          </cell>
          <cell r="AH555">
            <v>810480</v>
          </cell>
          <cell r="AI555" t="str">
            <v>RTL</v>
          </cell>
          <cell r="AJ555">
            <v>5094300</v>
          </cell>
        </row>
        <row r="556">
          <cell r="A556">
            <v>359358</v>
          </cell>
          <cell r="B556">
            <v>42383.91678240741</v>
          </cell>
          <cell r="C556">
            <v>42112.625092592592</v>
          </cell>
          <cell r="D556">
            <v>9004879</v>
          </cell>
          <cell r="E556">
            <v>60018083</v>
          </cell>
          <cell r="F556">
            <v>30011605</v>
          </cell>
          <cell r="G556">
            <v>150</v>
          </cell>
          <cell r="H556">
            <v>150</v>
          </cell>
          <cell r="I556">
            <v>0</v>
          </cell>
          <cell r="J556">
            <v>0</v>
          </cell>
          <cell r="K556" t="str">
            <v>USD</v>
          </cell>
          <cell r="L556" t="str">
            <v>HOMEDEPOT</v>
          </cell>
          <cell r="M556" t="str">
            <v>24000-202645</v>
          </cell>
          <cell r="N556">
            <v>42384.034895833334</v>
          </cell>
          <cell r="O556" t="str">
            <v>SP</v>
          </cell>
          <cell r="P556" t="str">
            <v>KEY</v>
          </cell>
          <cell r="Q556">
            <v>5094300</v>
          </cell>
          <cell r="R556" t="str">
            <v>USA</v>
          </cell>
          <cell r="S556">
            <v>42370</v>
          </cell>
          <cell r="T556">
            <v>42436</v>
          </cell>
          <cell r="U556" t="str">
            <v>BRESHEARSS-FUS</v>
          </cell>
          <cell r="V556" t="str">
            <v>EDDB33229-1</v>
          </cell>
          <cell r="W556" t="str">
            <v xml:space="preserve">Damaged                             </v>
          </cell>
          <cell r="X556" t="str">
            <v>D</v>
          </cell>
          <cell r="Y556">
            <v>150</v>
          </cell>
          <cell r="AC556" t="str">
            <v>WALTERI-FUS</v>
          </cell>
          <cell r="AD556" t="str">
            <v>FUS-DB55</v>
          </cell>
          <cell r="AE556" t="str">
            <v>8</v>
          </cell>
          <cell r="AF556" t="str">
            <v xml:space="preserve">EDI 850                             </v>
          </cell>
          <cell r="AG556" t="str">
            <v>Home Depot</v>
          </cell>
          <cell r="AH556">
            <v>810481</v>
          </cell>
          <cell r="AI556" t="str">
            <v>RTL</v>
          </cell>
          <cell r="AJ556">
            <v>5094300</v>
          </cell>
        </row>
        <row r="557">
          <cell r="A557">
            <v>359359</v>
          </cell>
          <cell r="B557">
            <v>42383.91678240741</v>
          </cell>
          <cell r="C557">
            <v>42116.91678240741</v>
          </cell>
          <cell r="D557">
            <v>9005234</v>
          </cell>
          <cell r="E557">
            <v>60018691</v>
          </cell>
          <cell r="F557">
            <v>30011972</v>
          </cell>
          <cell r="G557">
            <v>70</v>
          </cell>
          <cell r="H557">
            <v>70</v>
          </cell>
          <cell r="I557">
            <v>0</v>
          </cell>
          <cell r="J557">
            <v>0</v>
          </cell>
          <cell r="K557" t="str">
            <v>USD</v>
          </cell>
          <cell r="L557" t="str">
            <v>HOMEDEPOT</v>
          </cell>
          <cell r="M557" t="str">
            <v>24000-202645</v>
          </cell>
          <cell r="N557">
            <v>42384.034895833334</v>
          </cell>
          <cell r="O557" t="str">
            <v>SP</v>
          </cell>
          <cell r="P557" t="str">
            <v>KEY</v>
          </cell>
          <cell r="Q557">
            <v>5094300</v>
          </cell>
          <cell r="R557" t="str">
            <v>USA</v>
          </cell>
          <cell r="S557">
            <v>42370</v>
          </cell>
          <cell r="T557">
            <v>42436</v>
          </cell>
          <cell r="U557" t="str">
            <v>BRESHEARSS-FUS</v>
          </cell>
          <cell r="V557" t="str">
            <v>SL103BX</v>
          </cell>
          <cell r="W557" t="str">
            <v xml:space="preserve">Customer Decision                   </v>
          </cell>
          <cell r="X557" t="str">
            <v>F</v>
          </cell>
          <cell r="Y557">
            <v>70</v>
          </cell>
          <cell r="Z557" t="str">
            <v xml:space="preserve">HOME DEPOT PORTAL RMA </v>
          </cell>
          <cell r="AC557" t="str">
            <v>WALTERI-FUS</v>
          </cell>
          <cell r="AD557" t="str">
            <v>FUS-DB55</v>
          </cell>
          <cell r="AE557" t="str">
            <v>8</v>
          </cell>
          <cell r="AF557" t="str">
            <v xml:space="preserve">EDI 850                             </v>
          </cell>
          <cell r="AG557" t="str">
            <v>Home Depot</v>
          </cell>
          <cell r="AH557">
            <v>810482</v>
          </cell>
          <cell r="AI557" t="str">
            <v>RTL</v>
          </cell>
          <cell r="AJ557">
            <v>5094300</v>
          </cell>
        </row>
        <row r="558">
          <cell r="A558">
            <v>359360</v>
          </cell>
          <cell r="B558">
            <v>42383.91679398148</v>
          </cell>
          <cell r="C558">
            <v>42121.625081018516</v>
          </cell>
          <cell r="D558">
            <v>9005554</v>
          </cell>
          <cell r="E558">
            <v>60019200</v>
          </cell>
          <cell r="F558">
            <v>30011818</v>
          </cell>
          <cell r="G558">
            <v>80</v>
          </cell>
          <cell r="H558">
            <v>80</v>
          </cell>
          <cell r="I558">
            <v>0</v>
          </cell>
          <cell r="J558">
            <v>0</v>
          </cell>
          <cell r="K558" t="str">
            <v>USD</v>
          </cell>
          <cell r="L558" t="str">
            <v>HOMEDEPOT</v>
          </cell>
          <cell r="M558" t="str">
            <v>24000-202645</v>
          </cell>
          <cell r="N558">
            <v>42384.034895833334</v>
          </cell>
          <cell r="O558" t="str">
            <v>SP</v>
          </cell>
          <cell r="P558" t="str">
            <v>KEY</v>
          </cell>
          <cell r="Q558">
            <v>5094300</v>
          </cell>
          <cell r="R558" t="str">
            <v>USA</v>
          </cell>
          <cell r="S558">
            <v>42370</v>
          </cell>
          <cell r="T558">
            <v>42436</v>
          </cell>
          <cell r="U558" t="str">
            <v>BRESHEARSS-FUS</v>
          </cell>
          <cell r="V558" t="str">
            <v>BMSK802</v>
          </cell>
          <cell r="W558" t="str">
            <v xml:space="preserve">Customer Decision                   </v>
          </cell>
          <cell r="X558" t="str">
            <v>F</v>
          </cell>
          <cell r="Y558">
            <v>80</v>
          </cell>
          <cell r="Z558" t="str">
            <v>homne depot portal RMA</v>
          </cell>
          <cell r="AC558" t="str">
            <v>WALTERI-FUS</v>
          </cell>
          <cell r="AD558" t="str">
            <v>FUS-DB55</v>
          </cell>
          <cell r="AE558" t="str">
            <v>8</v>
          </cell>
          <cell r="AF558" t="str">
            <v xml:space="preserve">EDI 850                             </v>
          </cell>
          <cell r="AG558" t="str">
            <v>Home Depot</v>
          </cell>
          <cell r="AH558">
            <v>810483</v>
          </cell>
          <cell r="AI558" t="str">
            <v>RTL</v>
          </cell>
          <cell r="AJ558">
            <v>5094300</v>
          </cell>
        </row>
        <row r="559">
          <cell r="A559">
            <v>359361</v>
          </cell>
          <cell r="B559">
            <v>42383.91679398148</v>
          </cell>
          <cell r="C559">
            <v>42122.91678240741</v>
          </cell>
          <cell r="D559">
            <v>9005690</v>
          </cell>
          <cell r="E559">
            <v>60019204</v>
          </cell>
          <cell r="F559">
            <v>30011899</v>
          </cell>
          <cell r="G559">
            <v>129</v>
          </cell>
          <cell r="H559">
            <v>129</v>
          </cell>
          <cell r="I559">
            <v>0</v>
          </cell>
          <cell r="J559">
            <v>0</v>
          </cell>
          <cell r="K559" t="str">
            <v>USD</v>
          </cell>
          <cell r="L559" t="str">
            <v>HOMEDEPOT</v>
          </cell>
          <cell r="M559" t="str">
            <v>24000-202645</v>
          </cell>
          <cell r="N559">
            <v>42384.034895833334</v>
          </cell>
          <cell r="O559" t="str">
            <v>SP</v>
          </cell>
          <cell r="P559" t="str">
            <v>KEY</v>
          </cell>
          <cell r="Q559">
            <v>5094300</v>
          </cell>
          <cell r="R559" t="str">
            <v>USA</v>
          </cell>
          <cell r="S559">
            <v>42370</v>
          </cell>
          <cell r="T559">
            <v>42436</v>
          </cell>
          <cell r="U559" t="str">
            <v>BRESHEARSS-FUS</v>
          </cell>
          <cell r="V559" t="str">
            <v>ESOX25229-1</v>
          </cell>
          <cell r="W559" t="str">
            <v xml:space="preserve">Damaged                             </v>
          </cell>
          <cell r="X559" t="str">
            <v>D</v>
          </cell>
          <cell r="Y559">
            <v>129</v>
          </cell>
          <cell r="Z559" t="str">
            <v>HOME DEPOT PORTAL RMA</v>
          </cell>
          <cell r="AC559" t="str">
            <v>BEDFORDD-FUS</v>
          </cell>
          <cell r="AD559" t="str">
            <v>FUS-DB55</v>
          </cell>
          <cell r="AE559" t="str">
            <v>8</v>
          </cell>
          <cell r="AF559" t="str">
            <v xml:space="preserve">EDI 850                             </v>
          </cell>
          <cell r="AG559" t="str">
            <v>Home Depot</v>
          </cell>
          <cell r="AH559">
            <v>810484</v>
          </cell>
          <cell r="AI559" t="str">
            <v>RTL</v>
          </cell>
          <cell r="AJ559">
            <v>5094300</v>
          </cell>
        </row>
        <row r="560">
          <cell r="A560">
            <v>359362</v>
          </cell>
          <cell r="B560">
            <v>42383.916805555556</v>
          </cell>
          <cell r="C560">
            <v>42131.167280092595</v>
          </cell>
          <cell r="D560">
            <v>9006573</v>
          </cell>
          <cell r="E560">
            <v>60020354</v>
          </cell>
          <cell r="F560">
            <v>30011595</v>
          </cell>
          <cell r="G560">
            <v>242.5</v>
          </cell>
          <cell r="H560">
            <v>242.5</v>
          </cell>
          <cell r="I560">
            <v>0</v>
          </cell>
          <cell r="J560">
            <v>0</v>
          </cell>
          <cell r="K560" t="str">
            <v>USD</v>
          </cell>
          <cell r="L560" t="str">
            <v>HOMEDEPOT</v>
          </cell>
          <cell r="M560" t="str">
            <v>24000-202645</v>
          </cell>
          <cell r="N560">
            <v>42384.034895833334</v>
          </cell>
          <cell r="O560" t="str">
            <v>SP</v>
          </cell>
          <cell r="P560" t="str">
            <v>KEY</v>
          </cell>
          <cell r="Q560">
            <v>5094300</v>
          </cell>
          <cell r="R560" t="str">
            <v>USA</v>
          </cell>
          <cell r="S560">
            <v>42370</v>
          </cell>
          <cell r="T560">
            <v>42436</v>
          </cell>
          <cell r="U560" t="str">
            <v>BRESHEARSS-FUS</v>
          </cell>
          <cell r="V560" t="str">
            <v>OSK954-18BX</v>
          </cell>
          <cell r="W560" t="str">
            <v xml:space="preserve">Damaged                             </v>
          </cell>
          <cell r="X560" t="str">
            <v>D</v>
          </cell>
          <cell r="Y560">
            <v>242.5</v>
          </cell>
          <cell r="AC560" t="str">
            <v>BEDFORDD-FUS</v>
          </cell>
          <cell r="AD560" t="str">
            <v>FUS-DB55</v>
          </cell>
          <cell r="AE560" t="str">
            <v>8</v>
          </cell>
          <cell r="AF560" t="str">
            <v xml:space="preserve">EDI 850                             </v>
          </cell>
          <cell r="AG560" t="str">
            <v>Home Depot</v>
          </cell>
          <cell r="AH560">
            <v>810485</v>
          </cell>
          <cell r="AI560" t="str">
            <v>RTL</v>
          </cell>
          <cell r="AJ560">
            <v>5094300</v>
          </cell>
        </row>
        <row r="561">
          <cell r="A561">
            <v>359363</v>
          </cell>
          <cell r="B561">
            <v>42383.916805555556</v>
          </cell>
          <cell r="C561">
            <v>42137.167546296296</v>
          </cell>
          <cell r="D561">
            <v>9007039</v>
          </cell>
          <cell r="E561">
            <v>60021139</v>
          </cell>
          <cell r="F561">
            <v>30011555</v>
          </cell>
          <cell r="G561">
            <v>42</v>
          </cell>
          <cell r="H561">
            <v>42</v>
          </cell>
          <cell r="I561">
            <v>0</v>
          </cell>
          <cell r="J561">
            <v>0</v>
          </cell>
          <cell r="K561" t="str">
            <v>USD</v>
          </cell>
          <cell r="L561" t="str">
            <v>HOMEDEPOT</v>
          </cell>
          <cell r="M561" t="str">
            <v>24000-202645</v>
          </cell>
          <cell r="N561">
            <v>42384.034895833334</v>
          </cell>
          <cell r="O561" t="str">
            <v>SP</v>
          </cell>
          <cell r="P561" t="str">
            <v>KEY</v>
          </cell>
          <cell r="Q561">
            <v>5094300</v>
          </cell>
          <cell r="R561" t="str">
            <v>USA</v>
          </cell>
          <cell r="S561">
            <v>42370</v>
          </cell>
          <cell r="T561">
            <v>42436</v>
          </cell>
          <cell r="U561" t="str">
            <v>BRESHEARSS-FUS</v>
          </cell>
          <cell r="V561" t="str">
            <v>FDBA1614</v>
          </cell>
          <cell r="W561" t="str">
            <v xml:space="preserve">Customer Decision                   </v>
          </cell>
          <cell r="X561" t="str">
            <v>F</v>
          </cell>
          <cell r="Y561">
            <v>42</v>
          </cell>
          <cell r="AC561" t="str">
            <v>BEDFORDD-FUS</v>
          </cell>
          <cell r="AD561" t="str">
            <v>FUS-DB55</v>
          </cell>
          <cell r="AE561" t="str">
            <v>8</v>
          </cell>
          <cell r="AF561" t="str">
            <v xml:space="preserve">EDI 850                             </v>
          </cell>
          <cell r="AG561" t="str">
            <v>Home Depot</v>
          </cell>
          <cell r="AH561">
            <v>810486</v>
          </cell>
          <cell r="AI561" t="str">
            <v>RTL</v>
          </cell>
          <cell r="AJ561">
            <v>5094300</v>
          </cell>
        </row>
        <row r="562">
          <cell r="A562">
            <v>359364</v>
          </cell>
          <cell r="B562">
            <v>42383.916805555556</v>
          </cell>
          <cell r="C562">
            <v>42137.167557870373</v>
          </cell>
          <cell r="D562">
            <v>9007041</v>
          </cell>
          <cell r="E562">
            <v>60021050</v>
          </cell>
          <cell r="F562">
            <v>30011683</v>
          </cell>
          <cell r="G562">
            <v>129</v>
          </cell>
          <cell r="H562">
            <v>129</v>
          </cell>
          <cell r="I562">
            <v>0</v>
          </cell>
          <cell r="J562">
            <v>0</v>
          </cell>
          <cell r="K562" t="str">
            <v>USD</v>
          </cell>
          <cell r="L562" t="str">
            <v>HOMEDEPOT</v>
          </cell>
          <cell r="M562" t="str">
            <v>24000-202645</v>
          </cell>
          <cell r="N562">
            <v>42384.034895833334</v>
          </cell>
          <cell r="O562" t="str">
            <v>SP</v>
          </cell>
          <cell r="P562" t="str">
            <v>KEY</v>
          </cell>
          <cell r="Q562">
            <v>5094300</v>
          </cell>
          <cell r="R562" t="str">
            <v>USA</v>
          </cell>
          <cell r="S562">
            <v>42370</v>
          </cell>
          <cell r="T562">
            <v>42436</v>
          </cell>
          <cell r="U562" t="str">
            <v>BRESHEARSS-FUS</v>
          </cell>
          <cell r="V562" t="str">
            <v>ESOX25229-1</v>
          </cell>
          <cell r="W562" t="str">
            <v xml:space="preserve">Customer Decision                   </v>
          </cell>
          <cell r="X562" t="str">
            <v>F</v>
          </cell>
          <cell r="Y562">
            <v>129</v>
          </cell>
          <cell r="Z562" t="str">
            <v>Home Depot portal RMA</v>
          </cell>
          <cell r="AC562" t="str">
            <v>BEDFORDD-FUS</v>
          </cell>
          <cell r="AD562" t="str">
            <v>FUS-DB55</v>
          </cell>
          <cell r="AE562" t="str">
            <v>8</v>
          </cell>
          <cell r="AF562" t="str">
            <v xml:space="preserve">EDI 850                             </v>
          </cell>
          <cell r="AG562" t="str">
            <v>Home Depot</v>
          </cell>
          <cell r="AH562">
            <v>810487</v>
          </cell>
          <cell r="AI562" t="str">
            <v>RTL</v>
          </cell>
          <cell r="AJ562">
            <v>5094300</v>
          </cell>
        </row>
        <row r="563">
          <cell r="A563">
            <v>359365</v>
          </cell>
          <cell r="B563">
            <v>42383.916817129626</v>
          </cell>
          <cell r="C563">
            <v>42137.167581018519</v>
          </cell>
          <cell r="D563">
            <v>9007048</v>
          </cell>
          <cell r="E563">
            <v>60021106</v>
          </cell>
          <cell r="F563">
            <v>30012500</v>
          </cell>
          <cell r="G563">
            <v>80</v>
          </cell>
          <cell r="H563">
            <v>80</v>
          </cell>
          <cell r="I563">
            <v>0</v>
          </cell>
          <cell r="J563">
            <v>0</v>
          </cell>
          <cell r="K563" t="str">
            <v>USD</v>
          </cell>
          <cell r="L563" t="str">
            <v>HOMEDEPOT</v>
          </cell>
          <cell r="M563" t="str">
            <v>24000-202645</v>
          </cell>
          <cell r="N563">
            <v>42384.034907407404</v>
          </cell>
          <cell r="O563" t="str">
            <v>SP</v>
          </cell>
          <cell r="P563" t="str">
            <v>KEY</v>
          </cell>
          <cell r="Q563">
            <v>5094300</v>
          </cell>
          <cell r="R563" t="str">
            <v>USA</v>
          </cell>
          <cell r="S563">
            <v>42370</v>
          </cell>
          <cell r="T563">
            <v>42436</v>
          </cell>
          <cell r="U563" t="str">
            <v>BRESHEARSS-FUS</v>
          </cell>
          <cell r="V563" t="str">
            <v>BMSK802</v>
          </cell>
          <cell r="W563" t="str">
            <v xml:space="preserve">Customer Decision                   </v>
          </cell>
          <cell r="X563" t="str">
            <v>F</v>
          </cell>
          <cell r="Y563">
            <v>80</v>
          </cell>
          <cell r="Z563" t="str">
            <v xml:space="preserve">HOME DEPOT PORTAL RMA </v>
          </cell>
          <cell r="AC563" t="str">
            <v>BEDFORDD-FUS</v>
          </cell>
          <cell r="AD563" t="str">
            <v>FUS-DB55</v>
          </cell>
          <cell r="AE563" t="str">
            <v>8</v>
          </cell>
          <cell r="AF563" t="str">
            <v xml:space="preserve">EDI 850                             </v>
          </cell>
          <cell r="AG563" t="str">
            <v>Home Depot</v>
          </cell>
          <cell r="AH563">
            <v>810488</v>
          </cell>
          <cell r="AI563" t="str">
            <v>RTL</v>
          </cell>
          <cell r="AJ563">
            <v>5094300</v>
          </cell>
        </row>
        <row r="564">
          <cell r="A564">
            <v>359366</v>
          </cell>
          <cell r="B564">
            <v>42383.916817129626</v>
          </cell>
          <cell r="C564">
            <v>42143.166851851849</v>
          </cell>
          <cell r="D564">
            <v>9007606</v>
          </cell>
          <cell r="E564">
            <v>60022542</v>
          </cell>
          <cell r="F564">
            <v>30011551</v>
          </cell>
          <cell r="G564">
            <v>37.5</v>
          </cell>
          <cell r="H564">
            <v>37.5</v>
          </cell>
          <cell r="I564">
            <v>0</v>
          </cell>
          <cell r="J564">
            <v>0</v>
          </cell>
          <cell r="K564" t="str">
            <v>USD</v>
          </cell>
          <cell r="L564" t="str">
            <v>HOMEDEPOT</v>
          </cell>
          <cell r="M564" t="str">
            <v>24000-202645</v>
          </cell>
          <cell r="N564">
            <v>42384.034907407404</v>
          </cell>
          <cell r="O564" t="str">
            <v>SP</v>
          </cell>
          <cell r="P564" t="str">
            <v>KEY</v>
          </cell>
          <cell r="Q564">
            <v>5094300</v>
          </cell>
          <cell r="R564" t="str">
            <v>USA</v>
          </cell>
          <cell r="S564">
            <v>42370</v>
          </cell>
          <cell r="T564">
            <v>42436</v>
          </cell>
          <cell r="U564" t="str">
            <v>BRESHEARSS-FUS</v>
          </cell>
          <cell r="V564" t="str">
            <v>FBG2714</v>
          </cell>
          <cell r="W564" t="str">
            <v xml:space="preserve">Customer Decision                   </v>
          </cell>
          <cell r="X564" t="str">
            <v>F</v>
          </cell>
          <cell r="Y564">
            <v>37.5</v>
          </cell>
          <cell r="AC564" t="str">
            <v>BEDFORDD-FUS</v>
          </cell>
          <cell r="AD564" t="str">
            <v>FUS-DB55</v>
          </cell>
          <cell r="AE564" t="str">
            <v>8</v>
          </cell>
          <cell r="AF564" t="str">
            <v xml:space="preserve">EDI 850                             </v>
          </cell>
          <cell r="AG564" t="str">
            <v>Home Depot</v>
          </cell>
          <cell r="AH564">
            <v>810490</v>
          </cell>
          <cell r="AI564" t="str">
            <v>RTL</v>
          </cell>
          <cell r="AJ564">
            <v>5094300</v>
          </cell>
        </row>
        <row r="565">
          <cell r="A565">
            <v>359367</v>
          </cell>
          <cell r="B565">
            <v>42383.916817129626</v>
          </cell>
          <cell r="C565">
            <v>42144.916759259257</v>
          </cell>
          <cell r="D565">
            <v>9007821</v>
          </cell>
          <cell r="E565">
            <v>60022827</v>
          </cell>
          <cell r="F565">
            <v>30011618</v>
          </cell>
          <cell r="G565">
            <v>5</v>
          </cell>
          <cell r="H565">
            <v>5</v>
          </cell>
          <cell r="I565">
            <v>0</v>
          </cell>
          <cell r="J565">
            <v>0</v>
          </cell>
          <cell r="K565" t="str">
            <v>USD</v>
          </cell>
          <cell r="L565" t="str">
            <v>HOMEDEPOT</v>
          </cell>
          <cell r="M565" t="str">
            <v>24000-202645</v>
          </cell>
          <cell r="N565">
            <v>42384.034907407404</v>
          </cell>
          <cell r="O565" t="str">
            <v>SP</v>
          </cell>
          <cell r="P565" t="str">
            <v>KEY</v>
          </cell>
          <cell r="Q565">
            <v>5094300</v>
          </cell>
          <cell r="R565" t="str">
            <v>USA</v>
          </cell>
          <cell r="S565">
            <v>42370</v>
          </cell>
          <cell r="T565">
            <v>42436</v>
          </cell>
          <cell r="U565" t="str">
            <v>BRESHEARSS-FUS</v>
          </cell>
          <cell r="V565" t="str">
            <v>4010856</v>
          </cell>
          <cell r="W565" t="str">
            <v xml:space="preserve">Customer Decision                   </v>
          </cell>
          <cell r="X565" t="str">
            <v>F</v>
          </cell>
          <cell r="Y565">
            <v>5</v>
          </cell>
          <cell r="AC565" t="str">
            <v>BEDFORDD-FUS</v>
          </cell>
          <cell r="AD565" t="str">
            <v>FUS-DB55</v>
          </cell>
          <cell r="AE565" t="str">
            <v>8</v>
          </cell>
          <cell r="AF565" t="str">
            <v xml:space="preserve">EDI 850                             </v>
          </cell>
          <cell r="AG565" t="str">
            <v>Home Depot</v>
          </cell>
          <cell r="AH565">
            <v>810491</v>
          </cell>
          <cell r="AI565" t="str">
            <v>RTL</v>
          </cell>
          <cell r="AJ565">
            <v>5094300</v>
          </cell>
        </row>
        <row r="566">
          <cell r="A566">
            <v>359368</v>
          </cell>
          <cell r="B566">
            <v>42383.916817129626</v>
          </cell>
          <cell r="C566">
            <v>42144.916759259257</v>
          </cell>
          <cell r="D566">
            <v>9007821</v>
          </cell>
          <cell r="E566">
            <v>60022827</v>
          </cell>
          <cell r="F566">
            <v>30011619</v>
          </cell>
          <cell r="G566">
            <v>70</v>
          </cell>
          <cell r="H566">
            <v>70</v>
          </cell>
          <cell r="I566">
            <v>0</v>
          </cell>
          <cell r="J566">
            <v>0</v>
          </cell>
          <cell r="K566" t="str">
            <v>USD</v>
          </cell>
          <cell r="L566" t="str">
            <v>HOMEDEPOT</v>
          </cell>
          <cell r="M566" t="str">
            <v>24000-202645</v>
          </cell>
          <cell r="N566">
            <v>42384.034907407404</v>
          </cell>
          <cell r="O566" t="str">
            <v>SP</v>
          </cell>
          <cell r="P566" t="str">
            <v>KEY</v>
          </cell>
          <cell r="Q566">
            <v>5094300</v>
          </cell>
          <cell r="R566" t="str">
            <v>USA</v>
          </cell>
          <cell r="S566">
            <v>42370</v>
          </cell>
          <cell r="T566">
            <v>42436</v>
          </cell>
          <cell r="U566" t="str">
            <v>BRESHEARSS-FUS</v>
          </cell>
          <cell r="V566" t="str">
            <v>SL103BX</v>
          </cell>
          <cell r="W566" t="str">
            <v xml:space="preserve">Customer Decision                   </v>
          </cell>
          <cell r="X566" t="str">
            <v>F</v>
          </cell>
          <cell r="Y566">
            <v>70</v>
          </cell>
          <cell r="AC566" t="str">
            <v>BEDFORDD-FUS</v>
          </cell>
          <cell r="AD566" t="str">
            <v>FUS-DB55</v>
          </cell>
          <cell r="AE566" t="str">
            <v>8</v>
          </cell>
          <cell r="AF566" t="str">
            <v xml:space="preserve">EDI 850                             </v>
          </cell>
          <cell r="AG566" t="str">
            <v>Home Depot</v>
          </cell>
          <cell r="AH566">
            <v>810492</v>
          </cell>
          <cell r="AI566" t="str">
            <v>RTL</v>
          </cell>
          <cell r="AJ566">
            <v>5094300</v>
          </cell>
        </row>
        <row r="567">
          <cell r="A567">
            <v>359369</v>
          </cell>
          <cell r="B567">
            <v>42383.916828703703</v>
          </cell>
          <cell r="C567">
            <v>42147.916724537034</v>
          </cell>
          <cell r="D567">
            <v>9008135</v>
          </cell>
          <cell r="E567">
            <v>60023111</v>
          </cell>
          <cell r="F567">
            <v>30011617</v>
          </cell>
          <cell r="G567">
            <v>419</v>
          </cell>
          <cell r="H567">
            <v>419</v>
          </cell>
          <cell r="I567">
            <v>0</v>
          </cell>
          <cell r="J567">
            <v>0</v>
          </cell>
          <cell r="K567" t="str">
            <v>USD</v>
          </cell>
          <cell r="L567" t="str">
            <v>HOMEDEPOT</v>
          </cell>
          <cell r="M567" t="str">
            <v>24000-202645</v>
          </cell>
          <cell r="N567">
            <v>42384.034907407404</v>
          </cell>
          <cell r="O567" t="str">
            <v>SP</v>
          </cell>
          <cell r="P567" t="str">
            <v>KEY</v>
          </cell>
          <cell r="Q567">
            <v>5094300</v>
          </cell>
          <cell r="R567" t="str">
            <v>USA</v>
          </cell>
          <cell r="S567">
            <v>42370</v>
          </cell>
          <cell r="T567">
            <v>42436</v>
          </cell>
          <cell r="U567" t="str">
            <v>BRESHEARSS-FUS</v>
          </cell>
          <cell r="V567" t="str">
            <v>OTSK951-18BX</v>
          </cell>
          <cell r="W567" t="str">
            <v xml:space="preserve">Damaged                             </v>
          </cell>
          <cell r="X567" t="str">
            <v>D</v>
          </cell>
          <cell r="Y567">
            <v>419</v>
          </cell>
          <cell r="AC567" t="str">
            <v>HASSENL-FUS</v>
          </cell>
          <cell r="AD567" t="str">
            <v>FUS-DB55</v>
          </cell>
          <cell r="AE567" t="str">
            <v>8</v>
          </cell>
          <cell r="AF567" t="str">
            <v xml:space="preserve">EDI 850                             </v>
          </cell>
          <cell r="AG567" t="str">
            <v>Home Depot</v>
          </cell>
          <cell r="AH567">
            <v>810493</v>
          </cell>
          <cell r="AI567" t="str">
            <v>RTL</v>
          </cell>
          <cell r="AJ567">
            <v>5094300</v>
          </cell>
        </row>
        <row r="568">
          <cell r="A568">
            <v>359370</v>
          </cell>
          <cell r="B568">
            <v>42383.916828703703</v>
          </cell>
          <cell r="C568">
            <v>42151.91673611111</v>
          </cell>
          <cell r="D568">
            <v>9008378</v>
          </cell>
          <cell r="E568">
            <v>60023583</v>
          </cell>
          <cell r="F568">
            <v>30011627</v>
          </cell>
          <cell r="G568">
            <v>212</v>
          </cell>
          <cell r="H568">
            <v>212</v>
          </cell>
          <cell r="I568">
            <v>0</v>
          </cell>
          <cell r="J568">
            <v>0</v>
          </cell>
          <cell r="K568" t="str">
            <v>USD</v>
          </cell>
          <cell r="L568" t="str">
            <v>HOMEDEPOT</v>
          </cell>
          <cell r="M568" t="str">
            <v>24000-202645</v>
          </cell>
          <cell r="N568">
            <v>42384.034907407404</v>
          </cell>
          <cell r="O568" t="str">
            <v>SP</v>
          </cell>
          <cell r="P568" t="str">
            <v>KEY</v>
          </cell>
          <cell r="Q568">
            <v>5094300</v>
          </cell>
          <cell r="R568" t="str">
            <v>USA</v>
          </cell>
          <cell r="S568">
            <v>42370</v>
          </cell>
          <cell r="T568">
            <v>42436</v>
          </cell>
          <cell r="U568" t="str">
            <v>BRESHEARSS-FUS</v>
          </cell>
          <cell r="V568" t="str">
            <v>FPO3322-1</v>
          </cell>
          <cell r="W568" t="str">
            <v xml:space="preserve">Customer Decision                   </v>
          </cell>
          <cell r="X568" t="str">
            <v>F</v>
          </cell>
          <cell r="Y568">
            <v>212</v>
          </cell>
          <cell r="AC568" t="str">
            <v>BEDFORDD-FUS</v>
          </cell>
          <cell r="AD568" t="str">
            <v>FUS-DB55</v>
          </cell>
          <cell r="AE568" t="str">
            <v>8</v>
          </cell>
          <cell r="AF568" t="str">
            <v xml:space="preserve">EDI 850                             </v>
          </cell>
          <cell r="AG568" t="str">
            <v>Home Depot</v>
          </cell>
          <cell r="AH568">
            <v>810494</v>
          </cell>
          <cell r="AI568" t="str">
            <v>RTL</v>
          </cell>
          <cell r="AJ568">
            <v>5094300</v>
          </cell>
        </row>
        <row r="569">
          <cell r="A569">
            <v>359371</v>
          </cell>
          <cell r="B569">
            <v>42383.916828703703</v>
          </cell>
          <cell r="C569">
            <v>42154.166805555556</v>
          </cell>
          <cell r="D569">
            <v>9008727</v>
          </cell>
          <cell r="E569">
            <v>60024163</v>
          </cell>
          <cell r="F569">
            <v>30011556</v>
          </cell>
          <cell r="G569">
            <v>79.5</v>
          </cell>
          <cell r="H569">
            <v>79.5</v>
          </cell>
          <cell r="I569">
            <v>0</v>
          </cell>
          <cell r="J569">
            <v>0</v>
          </cell>
          <cell r="K569" t="str">
            <v>USD</v>
          </cell>
          <cell r="L569" t="str">
            <v>HOMEDEPOT</v>
          </cell>
          <cell r="M569" t="str">
            <v>24000-202645</v>
          </cell>
          <cell r="N569">
            <v>42384.034907407404</v>
          </cell>
          <cell r="O569" t="str">
            <v>SP</v>
          </cell>
          <cell r="P569" t="str">
            <v>KEY</v>
          </cell>
          <cell r="Q569">
            <v>5094300</v>
          </cell>
          <cell r="R569" t="str">
            <v>USA</v>
          </cell>
          <cell r="S569">
            <v>42370</v>
          </cell>
          <cell r="T569">
            <v>42436</v>
          </cell>
          <cell r="U569" t="str">
            <v>BRESHEARSS-FUS</v>
          </cell>
          <cell r="V569" t="str">
            <v>FSUG800-20BX</v>
          </cell>
          <cell r="W569" t="str">
            <v xml:space="preserve">Customer Decision                   </v>
          </cell>
          <cell r="X569" t="str">
            <v>F</v>
          </cell>
          <cell r="Y569">
            <v>79.5</v>
          </cell>
          <cell r="AC569" t="str">
            <v>BEDFORDD-FUS</v>
          </cell>
          <cell r="AD569" t="str">
            <v>FUS-DB55</v>
          </cell>
          <cell r="AE569" t="str">
            <v>8</v>
          </cell>
          <cell r="AF569" t="str">
            <v xml:space="preserve">EDI 850                             </v>
          </cell>
          <cell r="AG569" t="str">
            <v>Home Depot</v>
          </cell>
          <cell r="AH569">
            <v>810495</v>
          </cell>
          <cell r="AI569" t="str">
            <v>RTL</v>
          </cell>
          <cell r="AJ569">
            <v>5094300</v>
          </cell>
        </row>
        <row r="570">
          <cell r="A570">
            <v>359372</v>
          </cell>
          <cell r="B570">
            <v>42383.91684027778</v>
          </cell>
          <cell r="C570">
            <v>42154.166817129626</v>
          </cell>
          <cell r="D570">
            <v>9008730</v>
          </cell>
          <cell r="E570">
            <v>60024025</v>
          </cell>
          <cell r="F570">
            <v>30011642</v>
          </cell>
          <cell r="G570">
            <v>37.5</v>
          </cell>
          <cell r="H570">
            <v>37.5</v>
          </cell>
          <cell r="I570">
            <v>0</v>
          </cell>
          <cell r="J570">
            <v>0</v>
          </cell>
          <cell r="K570" t="str">
            <v>USD</v>
          </cell>
          <cell r="L570" t="str">
            <v>HOMEDEPOT</v>
          </cell>
          <cell r="M570" t="str">
            <v>24000-202645</v>
          </cell>
          <cell r="N570">
            <v>42384.034907407404</v>
          </cell>
          <cell r="O570" t="str">
            <v>SP</v>
          </cell>
          <cell r="P570" t="str">
            <v>KEY</v>
          </cell>
          <cell r="Q570">
            <v>5094300</v>
          </cell>
          <cell r="R570" t="str">
            <v>USA</v>
          </cell>
          <cell r="S570">
            <v>42370</v>
          </cell>
          <cell r="T570">
            <v>42436</v>
          </cell>
          <cell r="U570" t="str">
            <v>BRESHEARSS-FUS</v>
          </cell>
          <cell r="V570" t="str">
            <v>FBG2714</v>
          </cell>
          <cell r="W570" t="str">
            <v xml:space="preserve">Customer Decision                   </v>
          </cell>
          <cell r="X570" t="str">
            <v>F</v>
          </cell>
          <cell r="Y570">
            <v>37.5</v>
          </cell>
          <cell r="AC570" t="str">
            <v>BEDFORDD-FUS</v>
          </cell>
          <cell r="AD570" t="str">
            <v>FUS-DB55</v>
          </cell>
          <cell r="AE570" t="str">
            <v>8</v>
          </cell>
          <cell r="AF570" t="str">
            <v xml:space="preserve">EDI 850                             </v>
          </cell>
          <cell r="AG570" t="str">
            <v>Home Depot</v>
          </cell>
          <cell r="AH570">
            <v>810496</v>
          </cell>
          <cell r="AI570" t="str">
            <v>RTL</v>
          </cell>
          <cell r="AJ570">
            <v>5094300</v>
          </cell>
        </row>
        <row r="571">
          <cell r="A571">
            <v>359373</v>
          </cell>
          <cell r="B571">
            <v>42383.91684027778</v>
          </cell>
          <cell r="C571">
            <v>42154.625069444446</v>
          </cell>
          <cell r="D571">
            <v>9008746</v>
          </cell>
          <cell r="E571">
            <v>60024188</v>
          </cell>
          <cell r="F571">
            <v>30011525</v>
          </cell>
          <cell r="G571">
            <v>248.5</v>
          </cell>
          <cell r="H571">
            <v>248.5</v>
          </cell>
          <cell r="I571">
            <v>0</v>
          </cell>
          <cell r="J571">
            <v>0</v>
          </cell>
          <cell r="K571" t="str">
            <v>USD</v>
          </cell>
          <cell r="L571" t="str">
            <v>HOMEDEPOT</v>
          </cell>
          <cell r="M571" t="str">
            <v>24000-202645</v>
          </cell>
          <cell r="N571">
            <v>42384.034907407404</v>
          </cell>
          <cell r="O571" t="str">
            <v>SP</v>
          </cell>
          <cell r="P571" t="str">
            <v>KEY</v>
          </cell>
          <cell r="Q571">
            <v>5094300</v>
          </cell>
          <cell r="R571" t="str">
            <v>USA</v>
          </cell>
          <cell r="S571">
            <v>42370</v>
          </cell>
          <cell r="T571">
            <v>42436</v>
          </cell>
          <cell r="U571" t="str">
            <v>BRESHEARSS-FUS</v>
          </cell>
          <cell r="V571" t="str">
            <v>UOSK900-18</v>
          </cell>
          <cell r="W571" t="str">
            <v xml:space="preserve">Customer Decision                   </v>
          </cell>
          <cell r="X571" t="str">
            <v>F</v>
          </cell>
          <cell r="Y571">
            <v>248.5</v>
          </cell>
          <cell r="AC571" t="str">
            <v>WALTERI-FUS</v>
          </cell>
          <cell r="AD571" t="str">
            <v>FUS-DB55</v>
          </cell>
          <cell r="AE571" t="str">
            <v>8</v>
          </cell>
          <cell r="AF571" t="str">
            <v xml:space="preserve">EDI 850                             </v>
          </cell>
          <cell r="AG571" t="str">
            <v>Home Depot</v>
          </cell>
          <cell r="AH571">
            <v>810497</v>
          </cell>
          <cell r="AI571" t="str">
            <v>RTL</v>
          </cell>
          <cell r="AJ571">
            <v>5094300</v>
          </cell>
        </row>
        <row r="572">
          <cell r="A572">
            <v>359374</v>
          </cell>
          <cell r="B572">
            <v>42383.91684027778</v>
          </cell>
          <cell r="C572">
            <v>42156.916747685187</v>
          </cell>
          <cell r="D572">
            <v>9008856</v>
          </cell>
          <cell r="E572">
            <v>60024217</v>
          </cell>
          <cell r="F572">
            <v>30011594</v>
          </cell>
          <cell r="G572">
            <v>88</v>
          </cell>
          <cell r="H572">
            <v>88</v>
          </cell>
          <cell r="I572">
            <v>0</v>
          </cell>
          <cell r="J572">
            <v>0</v>
          </cell>
          <cell r="K572" t="str">
            <v>USD</v>
          </cell>
          <cell r="L572" t="str">
            <v>HOMEDEPOT</v>
          </cell>
          <cell r="M572" t="str">
            <v>24000-202645</v>
          </cell>
          <cell r="N572">
            <v>42384.034907407404</v>
          </cell>
          <cell r="O572" t="str">
            <v>SP</v>
          </cell>
          <cell r="P572" t="str">
            <v>KEY</v>
          </cell>
          <cell r="Q572">
            <v>5094300</v>
          </cell>
          <cell r="R572" t="str">
            <v>USA</v>
          </cell>
          <cell r="S572">
            <v>42370</v>
          </cell>
          <cell r="T572">
            <v>42436</v>
          </cell>
          <cell r="U572" t="str">
            <v>BRESHEARSS-FUS</v>
          </cell>
          <cell r="V572" t="str">
            <v>SSK104NB</v>
          </cell>
          <cell r="W572" t="str">
            <v xml:space="preserve">Damaged                             </v>
          </cell>
          <cell r="X572" t="str">
            <v>D</v>
          </cell>
          <cell r="Y572">
            <v>88</v>
          </cell>
          <cell r="AC572" t="str">
            <v>WALTERI-FUS</v>
          </cell>
          <cell r="AD572" t="str">
            <v>FUS-DB55</v>
          </cell>
          <cell r="AE572" t="str">
            <v>8</v>
          </cell>
          <cell r="AF572" t="str">
            <v xml:space="preserve">EDI 850                             </v>
          </cell>
          <cell r="AG572" t="str">
            <v>Home Depot</v>
          </cell>
          <cell r="AH572">
            <v>810498</v>
          </cell>
          <cell r="AI572" t="str">
            <v>RTL</v>
          </cell>
          <cell r="AJ572">
            <v>5094300</v>
          </cell>
        </row>
        <row r="573">
          <cell r="A573">
            <v>359375</v>
          </cell>
          <cell r="B573">
            <v>42383.91684027778</v>
          </cell>
          <cell r="C573">
            <v>42160.625069444446</v>
          </cell>
          <cell r="D573">
            <v>9009330</v>
          </cell>
          <cell r="E573">
            <v>60024962</v>
          </cell>
          <cell r="F573">
            <v>30011526</v>
          </cell>
          <cell r="G573">
            <v>165</v>
          </cell>
          <cell r="H573">
            <v>165</v>
          </cell>
          <cell r="I573">
            <v>0</v>
          </cell>
          <cell r="J573">
            <v>0</v>
          </cell>
          <cell r="K573" t="str">
            <v>USD</v>
          </cell>
          <cell r="L573" t="str">
            <v>HOMEDEPOT</v>
          </cell>
          <cell r="M573" t="str">
            <v>24000-202645</v>
          </cell>
          <cell r="N573">
            <v>42384.034918981481</v>
          </cell>
          <cell r="O573" t="str">
            <v>SP</v>
          </cell>
          <cell r="P573" t="str">
            <v>KEY</v>
          </cell>
          <cell r="Q573">
            <v>5094300</v>
          </cell>
          <cell r="R573" t="str">
            <v>USA</v>
          </cell>
          <cell r="S573">
            <v>42370</v>
          </cell>
          <cell r="T573">
            <v>42436</v>
          </cell>
          <cell r="U573" t="str">
            <v>BRESHEARSS-FUS</v>
          </cell>
          <cell r="V573" t="str">
            <v>SGR3322-1</v>
          </cell>
          <cell r="W573" t="str">
            <v xml:space="preserve">Customer Decision                   </v>
          </cell>
          <cell r="X573" t="str">
            <v>F</v>
          </cell>
          <cell r="Y573">
            <v>165</v>
          </cell>
          <cell r="AC573" t="str">
            <v>WALTERI-FUS</v>
          </cell>
          <cell r="AD573" t="str">
            <v>FUS-DB55</v>
          </cell>
          <cell r="AE573" t="str">
            <v>8</v>
          </cell>
          <cell r="AF573" t="str">
            <v xml:space="preserve">EDI 850                             </v>
          </cell>
          <cell r="AG573" t="str">
            <v>Home Depot</v>
          </cell>
          <cell r="AH573">
            <v>810500</v>
          </cell>
          <cell r="AI573" t="str">
            <v>RTL</v>
          </cell>
          <cell r="AJ573">
            <v>5094300</v>
          </cell>
        </row>
        <row r="574">
          <cell r="A574">
            <v>359376</v>
          </cell>
          <cell r="B574">
            <v>42383.91684027778</v>
          </cell>
          <cell r="C574">
            <v>42163.916759259257</v>
          </cell>
          <cell r="D574">
            <v>9009479</v>
          </cell>
          <cell r="E574">
            <v>60025135</v>
          </cell>
          <cell r="F574">
            <v>30011523</v>
          </cell>
          <cell r="G574">
            <v>187.5</v>
          </cell>
          <cell r="H574">
            <v>187.5</v>
          </cell>
          <cell r="I574">
            <v>0</v>
          </cell>
          <cell r="J574">
            <v>0</v>
          </cell>
          <cell r="K574" t="str">
            <v>USD</v>
          </cell>
          <cell r="L574" t="str">
            <v>HOMEDEPOT</v>
          </cell>
          <cell r="M574" t="str">
            <v>24000-202645</v>
          </cell>
          <cell r="N574">
            <v>42384.034918981481</v>
          </cell>
          <cell r="O574" t="str">
            <v>SP</v>
          </cell>
          <cell r="P574" t="str">
            <v>KEY</v>
          </cell>
          <cell r="Q574">
            <v>5094300</v>
          </cell>
          <cell r="R574" t="str">
            <v>USA</v>
          </cell>
          <cell r="S574">
            <v>42370</v>
          </cell>
          <cell r="T574">
            <v>42436</v>
          </cell>
          <cell r="U574" t="str">
            <v>BRESHEARSS-FUS</v>
          </cell>
          <cell r="V574" t="str">
            <v>DSK851BX</v>
          </cell>
          <cell r="W574" t="str">
            <v xml:space="preserve">Customer Decision                   </v>
          </cell>
          <cell r="X574" t="str">
            <v>F</v>
          </cell>
          <cell r="Y574">
            <v>187.5</v>
          </cell>
          <cell r="AC574" t="str">
            <v>WALTERI-FUS</v>
          </cell>
          <cell r="AD574" t="str">
            <v>FUS-DB55</v>
          </cell>
          <cell r="AE574" t="str">
            <v>8</v>
          </cell>
          <cell r="AF574" t="str">
            <v xml:space="preserve">EDI 850                             </v>
          </cell>
          <cell r="AG574" t="str">
            <v>Home Depot</v>
          </cell>
          <cell r="AH574">
            <v>810503</v>
          </cell>
          <cell r="AI574" t="str">
            <v>RTL</v>
          </cell>
          <cell r="AJ574">
            <v>5094300</v>
          </cell>
        </row>
        <row r="575">
          <cell r="A575">
            <v>359377</v>
          </cell>
          <cell r="B575">
            <v>42383.916851851849</v>
          </cell>
          <cell r="C575">
            <v>42165.167083333334</v>
          </cell>
          <cell r="D575">
            <v>9009671</v>
          </cell>
          <cell r="E575">
            <v>60025471</v>
          </cell>
          <cell r="F575">
            <v>30011553</v>
          </cell>
          <cell r="G575">
            <v>165</v>
          </cell>
          <cell r="H575">
            <v>165</v>
          </cell>
          <cell r="I575">
            <v>0</v>
          </cell>
          <cell r="J575">
            <v>0</v>
          </cell>
          <cell r="K575" t="str">
            <v>USD</v>
          </cell>
          <cell r="L575" t="str">
            <v>HOMEDEPOT</v>
          </cell>
          <cell r="M575" t="str">
            <v>24000-202645</v>
          </cell>
          <cell r="N575">
            <v>42384.034918981481</v>
          </cell>
          <cell r="O575" t="str">
            <v>SP</v>
          </cell>
          <cell r="P575" t="str">
            <v>KEY</v>
          </cell>
          <cell r="Q575">
            <v>5094300</v>
          </cell>
          <cell r="R575" t="str">
            <v>USA</v>
          </cell>
          <cell r="S575">
            <v>42370</v>
          </cell>
          <cell r="T575">
            <v>42436</v>
          </cell>
          <cell r="U575" t="str">
            <v>BRESHEARSS-FUS</v>
          </cell>
          <cell r="V575" t="str">
            <v>SGR3322-1</v>
          </cell>
          <cell r="W575" t="str">
            <v xml:space="preserve">Customer Decision                   </v>
          </cell>
          <cell r="X575" t="str">
            <v>F</v>
          </cell>
          <cell r="Y575">
            <v>165</v>
          </cell>
          <cell r="AC575" t="str">
            <v>BEDFORDD-FUS</v>
          </cell>
          <cell r="AD575" t="str">
            <v>FUS-DB55</v>
          </cell>
          <cell r="AE575" t="str">
            <v>8</v>
          </cell>
          <cell r="AF575" t="str">
            <v xml:space="preserve">EDI 850                             </v>
          </cell>
          <cell r="AG575" t="str">
            <v>Home Depot</v>
          </cell>
          <cell r="AH575">
            <v>810513</v>
          </cell>
          <cell r="AI575" t="str">
            <v>RTL</v>
          </cell>
          <cell r="AJ575">
            <v>5094300</v>
          </cell>
        </row>
        <row r="576">
          <cell r="A576">
            <v>359378</v>
          </cell>
          <cell r="B576">
            <v>42383.916851851849</v>
          </cell>
          <cell r="C576">
            <v>42167.916863425926</v>
          </cell>
          <cell r="D576">
            <v>9009962</v>
          </cell>
          <cell r="E576">
            <v>60025928</v>
          </cell>
          <cell r="F576">
            <v>30011624</v>
          </cell>
          <cell r="G576">
            <v>105</v>
          </cell>
          <cell r="H576">
            <v>105</v>
          </cell>
          <cell r="I576">
            <v>0</v>
          </cell>
          <cell r="J576">
            <v>0</v>
          </cell>
          <cell r="K576" t="str">
            <v>USD</v>
          </cell>
          <cell r="L576" t="str">
            <v>HOMEDEPOT</v>
          </cell>
          <cell r="M576" t="str">
            <v>24000-202645</v>
          </cell>
          <cell r="N576">
            <v>42384.034918981481</v>
          </cell>
          <cell r="O576" t="str">
            <v>SP</v>
          </cell>
          <cell r="P576" t="str">
            <v>KEY</v>
          </cell>
          <cell r="Q576">
            <v>5094300</v>
          </cell>
          <cell r="R576" t="str">
            <v>USA</v>
          </cell>
          <cell r="S576">
            <v>42370</v>
          </cell>
          <cell r="T576">
            <v>42436</v>
          </cell>
          <cell r="U576" t="str">
            <v>BRESHEARSS-FUS</v>
          </cell>
          <cell r="V576" t="str">
            <v>USDSK900-18</v>
          </cell>
          <cell r="W576" t="str">
            <v xml:space="preserve">Customer Decision                   </v>
          </cell>
          <cell r="X576" t="str">
            <v>F</v>
          </cell>
          <cell r="Y576">
            <v>105</v>
          </cell>
          <cell r="AC576" t="str">
            <v>BEDFORDD-FUS</v>
          </cell>
          <cell r="AD576" t="str">
            <v>FUS-DB55</v>
          </cell>
          <cell r="AE576" t="str">
            <v>8</v>
          </cell>
          <cell r="AF576" t="str">
            <v xml:space="preserve">EDI 850                             </v>
          </cell>
          <cell r="AG576" t="str">
            <v>Home Depot</v>
          </cell>
          <cell r="AH576">
            <v>810514</v>
          </cell>
          <cell r="AI576" t="str">
            <v>RTL</v>
          </cell>
          <cell r="AJ576">
            <v>5094300</v>
          </cell>
        </row>
        <row r="577">
          <cell r="A577">
            <v>359379</v>
          </cell>
          <cell r="B577">
            <v>42383.916851851849</v>
          </cell>
          <cell r="C577">
            <v>42170.916886574072</v>
          </cell>
          <cell r="D577">
            <v>9010069</v>
          </cell>
          <cell r="E577">
            <v>60026275</v>
          </cell>
          <cell r="F577">
            <v>30011644</v>
          </cell>
          <cell r="G577">
            <v>106</v>
          </cell>
          <cell r="H577">
            <v>106</v>
          </cell>
          <cell r="I577">
            <v>0</v>
          </cell>
          <cell r="J577">
            <v>0</v>
          </cell>
          <cell r="K577" t="str">
            <v>USD</v>
          </cell>
          <cell r="L577" t="str">
            <v>HOMEDEPOT</v>
          </cell>
          <cell r="M577" t="str">
            <v>24000-202645</v>
          </cell>
          <cell r="N577">
            <v>42384.034918981481</v>
          </cell>
          <cell r="O577" t="str">
            <v>SP</v>
          </cell>
          <cell r="P577" t="str">
            <v>KEY</v>
          </cell>
          <cell r="Q577">
            <v>5094300</v>
          </cell>
          <cell r="R577" t="str">
            <v>USA</v>
          </cell>
          <cell r="S577">
            <v>42370</v>
          </cell>
          <cell r="T577">
            <v>42436</v>
          </cell>
          <cell r="U577" t="str">
            <v>BRESHEARSS-FUS</v>
          </cell>
          <cell r="V577" t="str">
            <v>FSUG800-18BX</v>
          </cell>
          <cell r="W577" t="str">
            <v xml:space="preserve">Customer Decision                   </v>
          </cell>
          <cell r="X577" t="str">
            <v>F</v>
          </cell>
          <cell r="Y577">
            <v>106</v>
          </cell>
          <cell r="AC577" t="str">
            <v>BEDFORDD-FUS</v>
          </cell>
          <cell r="AD577" t="str">
            <v>FUS-DB55</v>
          </cell>
          <cell r="AE577" t="str">
            <v>8</v>
          </cell>
          <cell r="AF577" t="str">
            <v xml:space="preserve">EDI 850                             </v>
          </cell>
          <cell r="AG577" t="str">
            <v>Home Depot</v>
          </cell>
          <cell r="AH577">
            <v>810515</v>
          </cell>
          <cell r="AI577" t="str">
            <v>RTL</v>
          </cell>
          <cell r="AJ577">
            <v>5094300</v>
          </cell>
        </row>
        <row r="578">
          <cell r="A578">
            <v>359380</v>
          </cell>
          <cell r="B578">
            <v>42383.916851851849</v>
          </cell>
          <cell r="C578">
            <v>42171.166805555556</v>
          </cell>
          <cell r="D578">
            <v>9010102</v>
          </cell>
          <cell r="E578">
            <v>60026099</v>
          </cell>
          <cell r="F578">
            <v>30012481</v>
          </cell>
          <cell r="G578">
            <v>242.5</v>
          </cell>
          <cell r="H578">
            <v>242.5</v>
          </cell>
          <cell r="I578">
            <v>0</v>
          </cell>
          <cell r="J578">
            <v>0</v>
          </cell>
          <cell r="K578" t="str">
            <v>USD</v>
          </cell>
          <cell r="L578" t="str">
            <v>HOMEDEPOT</v>
          </cell>
          <cell r="M578" t="str">
            <v>24000-202645</v>
          </cell>
          <cell r="N578">
            <v>42384.034918981481</v>
          </cell>
          <cell r="O578" t="str">
            <v>SP</v>
          </cell>
          <cell r="P578" t="str">
            <v>KEY</v>
          </cell>
          <cell r="Q578">
            <v>5094300</v>
          </cell>
          <cell r="R578" t="str">
            <v>USA</v>
          </cell>
          <cell r="S578">
            <v>42370</v>
          </cell>
          <cell r="T578">
            <v>42436</v>
          </cell>
          <cell r="U578" t="str">
            <v>BRESHEARSS-FUS</v>
          </cell>
          <cell r="V578" t="str">
            <v>OSK951-18BX</v>
          </cell>
          <cell r="W578" t="str">
            <v xml:space="preserve">Customer Decision                   </v>
          </cell>
          <cell r="X578" t="str">
            <v>F</v>
          </cell>
          <cell r="Y578">
            <v>242.5</v>
          </cell>
          <cell r="Z578" t="str">
            <v>HOME DEPOT PORTAL RMA</v>
          </cell>
          <cell r="AC578" t="str">
            <v>BEDFORDD-FUS</v>
          </cell>
          <cell r="AD578" t="str">
            <v>FUS-DB55</v>
          </cell>
          <cell r="AE578" t="str">
            <v>8</v>
          </cell>
          <cell r="AF578" t="str">
            <v xml:space="preserve">EDI 850                             </v>
          </cell>
          <cell r="AG578" t="str">
            <v>Home Depot</v>
          </cell>
          <cell r="AH578">
            <v>810516</v>
          </cell>
          <cell r="AI578" t="str">
            <v>RTL</v>
          </cell>
          <cell r="AJ578">
            <v>5094300</v>
          </cell>
        </row>
        <row r="579">
          <cell r="A579">
            <v>359381</v>
          </cell>
          <cell r="B579">
            <v>42383.916863425926</v>
          </cell>
          <cell r="C579">
            <v>42172.16679398148</v>
          </cell>
          <cell r="D579">
            <v>9010218</v>
          </cell>
          <cell r="E579">
            <v>60026353</v>
          </cell>
          <cell r="F579">
            <v>30011625</v>
          </cell>
          <cell r="G579">
            <v>32</v>
          </cell>
          <cell r="H579">
            <v>32</v>
          </cell>
          <cell r="I579">
            <v>0</v>
          </cell>
          <cell r="J579">
            <v>0</v>
          </cell>
          <cell r="K579" t="str">
            <v>USD</v>
          </cell>
          <cell r="L579" t="str">
            <v>HOMEDEPOT</v>
          </cell>
          <cell r="M579" t="str">
            <v>24000-202645</v>
          </cell>
          <cell r="N579">
            <v>42384.034918981481</v>
          </cell>
          <cell r="O579" t="str">
            <v>SP</v>
          </cell>
          <cell r="P579" t="str">
            <v>KEY</v>
          </cell>
          <cell r="Q579">
            <v>5094300</v>
          </cell>
          <cell r="R579" t="str">
            <v>USA</v>
          </cell>
          <cell r="S579">
            <v>42370</v>
          </cell>
          <cell r="T579">
            <v>42436</v>
          </cell>
          <cell r="U579" t="str">
            <v>BRESHEARSS-FUS</v>
          </cell>
          <cell r="V579" t="str">
            <v>FBGRA1614</v>
          </cell>
          <cell r="W579" t="str">
            <v xml:space="preserve">Customer Decision                   </v>
          </cell>
          <cell r="X579" t="str">
            <v>F</v>
          </cell>
          <cell r="Y579">
            <v>32</v>
          </cell>
          <cell r="AC579" t="str">
            <v>BEDFORDD-FUS</v>
          </cell>
          <cell r="AD579" t="str">
            <v>FUS-DB55</v>
          </cell>
          <cell r="AE579" t="str">
            <v>8</v>
          </cell>
          <cell r="AF579" t="str">
            <v xml:space="preserve">EDI 850                             </v>
          </cell>
          <cell r="AG579" t="str">
            <v>Home Depot</v>
          </cell>
          <cell r="AH579">
            <v>810517</v>
          </cell>
          <cell r="AI579" t="str">
            <v>RTL</v>
          </cell>
          <cell r="AJ579">
            <v>5094300</v>
          </cell>
        </row>
        <row r="580">
          <cell r="A580">
            <v>359382</v>
          </cell>
          <cell r="B580">
            <v>42383.916863425926</v>
          </cell>
          <cell r="C580">
            <v>42172.16679398148</v>
          </cell>
          <cell r="D580">
            <v>9010218</v>
          </cell>
          <cell r="E580">
            <v>60026353</v>
          </cell>
          <cell r="F580">
            <v>30011626</v>
          </cell>
          <cell r="G580">
            <v>32</v>
          </cell>
          <cell r="H580">
            <v>32</v>
          </cell>
          <cell r="I580">
            <v>0</v>
          </cell>
          <cell r="J580">
            <v>0</v>
          </cell>
          <cell r="K580" t="str">
            <v>USD</v>
          </cell>
          <cell r="L580" t="str">
            <v>HOMEDEPOT</v>
          </cell>
          <cell r="M580" t="str">
            <v>24000-202645</v>
          </cell>
          <cell r="N580">
            <v>42384.034918981481</v>
          </cell>
          <cell r="O580" t="str">
            <v>SP</v>
          </cell>
          <cell r="P580" t="str">
            <v>KEY</v>
          </cell>
          <cell r="Q580">
            <v>5094300</v>
          </cell>
          <cell r="R580" t="str">
            <v>USA</v>
          </cell>
          <cell r="S580">
            <v>42370</v>
          </cell>
          <cell r="T580">
            <v>42436</v>
          </cell>
          <cell r="U580" t="str">
            <v>BRESHEARSS-FUS</v>
          </cell>
          <cell r="V580" t="str">
            <v>FBGRA1614</v>
          </cell>
          <cell r="W580" t="str">
            <v xml:space="preserve">Customer Decision                   </v>
          </cell>
          <cell r="X580" t="str">
            <v>F</v>
          </cell>
          <cell r="Y580">
            <v>32</v>
          </cell>
          <cell r="AC580" t="str">
            <v>BEDFORDD-FUS</v>
          </cell>
          <cell r="AD580" t="str">
            <v>FUS-DB55</v>
          </cell>
          <cell r="AE580" t="str">
            <v>8</v>
          </cell>
          <cell r="AF580" t="str">
            <v xml:space="preserve">EDI 850                             </v>
          </cell>
          <cell r="AG580" t="str">
            <v>Home Depot</v>
          </cell>
          <cell r="AH580">
            <v>810518</v>
          </cell>
          <cell r="AI580" t="str">
            <v>RTL</v>
          </cell>
          <cell r="AJ580">
            <v>5094300</v>
          </cell>
        </row>
        <row r="581">
          <cell r="A581">
            <v>359383</v>
          </cell>
          <cell r="B581">
            <v>42383.916863425926</v>
          </cell>
          <cell r="C581">
            <v>42272.937523148146</v>
          </cell>
          <cell r="D581">
            <v>9019881</v>
          </cell>
          <cell r="E581">
            <v>60040065</v>
          </cell>
          <cell r="F581">
            <v>30012798</v>
          </cell>
          <cell r="G581">
            <v>0</v>
          </cell>
          <cell r="H581">
            <v>0</v>
          </cell>
          <cell r="I581">
            <v>0</v>
          </cell>
          <cell r="J581">
            <v>0</v>
          </cell>
          <cell r="K581" t="str">
            <v>USD</v>
          </cell>
          <cell r="L581" t="str">
            <v>PLATINUM</v>
          </cell>
          <cell r="M581" t="str">
            <v>24000-014730</v>
          </cell>
          <cell r="N581">
            <v>42384.034918981481</v>
          </cell>
          <cell r="O581" t="str">
            <v>SP</v>
          </cell>
          <cell r="P581" t="str">
            <v>DST</v>
          </cell>
          <cell r="Q581">
            <v>5094290</v>
          </cell>
          <cell r="R581" t="str">
            <v>USA</v>
          </cell>
          <cell r="S581">
            <v>42370</v>
          </cell>
          <cell r="T581">
            <v>42436</v>
          </cell>
          <cell r="U581" t="str">
            <v>CAGECW-FUS</v>
          </cell>
          <cell r="V581" t="str">
            <v>FDS804NB</v>
          </cell>
          <cell r="W581" t="str">
            <v xml:space="preserve">Shipping Error                      </v>
          </cell>
          <cell r="X581" t="str">
            <v>S</v>
          </cell>
          <cell r="Y581">
            <v>0</v>
          </cell>
          <cell r="Z581" t="str">
            <v>THIS ITEM WAS SENT TO THE CUST IN ERROR.  WILL SEND LABEL TO THE CUSTOMER TO GET IT BACK.  THIS WILL BE A 0 BAL RMA~~MAM T#1ZY800F09091305843</v>
          </cell>
          <cell r="AC581" t="str">
            <v>HARGROVEA-FUS</v>
          </cell>
          <cell r="AD581" t="str">
            <v>MELTONM-FUS</v>
          </cell>
          <cell r="AG581" t="str">
            <v>Allied Building</v>
          </cell>
          <cell r="AH581">
            <v>807726</v>
          </cell>
          <cell r="AI581" t="str">
            <v>RTL</v>
          </cell>
          <cell r="AJ581">
            <v>5094290</v>
          </cell>
        </row>
        <row r="582">
          <cell r="A582">
            <v>359384</v>
          </cell>
          <cell r="B582">
            <v>42383.916921296295</v>
          </cell>
          <cell r="C582">
            <v>42304.939189814817</v>
          </cell>
          <cell r="D582">
            <v>9023276</v>
          </cell>
          <cell r="E582">
            <v>60045491</v>
          </cell>
          <cell r="G582">
            <v>8</v>
          </cell>
          <cell r="H582">
            <v>8</v>
          </cell>
          <cell r="I582">
            <v>0.56999999999999995</v>
          </cell>
          <cell r="J582">
            <v>0.56999999999999995</v>
          </cell>
          <cell r="K582" t="str">
            <v>USD</v>
          </cell>
          <cell r="L582" t="str">
            <v>CITRINE</v>
          </cell>
          <cell r="M582" t="str">
            <v>24000-000001</v>
          </cell>
          <cell r="N582">
            <v>42384.034918981481</v>
          </cell>
          <cell r="O582" t="str">
            <v>SP</v>
          </cell>
          <cell r="P582" t="str">
            <v>FUS</v>
          </cell>
          <cell r="Q582">
            <v>100008583</v>
          </cell>
          <cell r="R582" t="str">
            <v>USA</v>
          </cell>
          <cell r="S582">
            <v>42370</v>
          </cell>
          <cell r="T582">
            <v>42436</v>
          </cell>
          <cell r="U582" t="str">
            <v>SOTOJ-FUS</v>
          </cell>
          <cell r="V582" t="str">
            <v>4283</v>
          </cell>
          <cell r="W582" t="str">
            <v xml:space="preserve">Invoice Another                     </v>
          </cell>
          <cell r="X582" t="str">
            <v>I</v>
          </cell>
          <cell r="Y582">
            <v>8</v>
          </cell>
          <cell r="Z582" t="str">
            <v>CONSUMER NEVER USED AERATOR BECAUSE IT DID NOT FIT HER FAUCET.  PLEASE CREDIT</v>
          </cell>
          <cell r="AC582" t="str">
            <v>THOMASR-FUS</v>
          </cell>
          <cell r="AD582" t="str">
            <v>THOMPSONG-FUS</v>
          </cell>
          <cell r="AG582" t="str">
            <v>FKS Consumer Sales</v>
          </cell>
          <cell r="AH582">
            <v>808459</v>
          </cell>
          <cell r="AI582" t="str">
            <v>SP</v>
          </cell>
          <cell r="AJ582" t="str">
            <v>5999999</v>
          </cell>
        </row>
        <row r="583">
          <cell r="A583">
            <v>359385</v>
          </cell>
          <cell r="B583">
            <v>42384.556539351855</v>
          </cell>
          <cell r="G583">
            <v>312.10000000000002</v>
          </cell>
          <cell r="H583">
            <v>312.10000000000002</v>
          </cell>
          <cell r="I583">
            <v>0</v>
          </cell>
          <cell r="J583">
            <v>0</v>
          </cell>
          <cell r="K583" t="str">
            <v>USD</v>
          </cell>
          <cell r="L583" t="str">
            <v>HOMEDEPOT</v>
          </cell>
          <cell r="M583" t="str">
            <v>24000-202645</v>
          </cell>
          <cell r="N583">
            <v>42385.034803240742</v>
          </cell>
          <cell r="O583" t="str">
            <v>SP</v>
          </cell>
          <cell r="P583" t="str">
            <v>KEY</v>
          </cell>
          <cell r="Q583">
            <v>5094300</v>
          </cell>
          <cell r="R583" t="str">
            <v>USA</v>
          </cell>
          <cell r="S583">
            <v>42370</v>
          </cell>
          <cell r="T583">
            <v>42436</v>
          </cell>
          <cell r="U583" t="str">
            <v>PITTSV-FUS</v>
          </cell>
          <cell r="V583" t="str">
            <v>RETFRTALLOW</v>
          </cell>
          <cell r="W583" t="str">
            <v xml:space="preserve">Business Decision                   </v>
          </cell>
          <cell r="X583" t="str">
            <v>B</v>
          </cell>
          <cell r="Y583">
            <v>312.10000000000002</v>
          </cell>
          <cell r="Z583" t="str">
            <v>II-3475</v>
          </cell>
          <cell r="AG583" t="str">
            <v>Home Depot</v>
          </cell>
          <cell r="AH583">
            <v>810655</v>
          </cell>
          <cell r="AJ583">
            <v>5094300</v>
          </cell>
        </row>
        <row r="584">
          <cell r="A584">
            <v>359386</v>
          </cell>
          <cell r="B584">
            <v>42384.565324074072</v>
          </cell>
          <cell r="G584">
            <v>285.95</v>
          </cell>
          <cell r="H584">
            <v>285.95</v>
          </cell>
          <cell r="I584">
            <v>0</v>
          </cell>
          <cell r="J584">
            <v>0</v>
          </cell>
          <cell r="K584" t="str">
            <v>USD</v>
          </cell>
          <cell r="L584" t="str">
            <v>HOMEDEPOT</v>
          </cell>
          <cell r="M584" t="str">
            <v>24000-202645</v>
          </cell>
          <cell r="N584">
            <v>42385.034803240742</v>
          </cell>
          <cell r="O584" t="str">
            <v>SP</v>
          </cell>
          <cell r="P584" t="str">
            <v>KEY</v>
          </cell>
          <cell r="Q584">
            <v>5094300</v>
          </cell>
          <cell r="R584" t="str">
            <v>USA</v>
          </cell>
          <cell r="S584">
            <v>42370</v>
          </cell>
          <cell r="T584">
            <v>42436</v>
          </cell>
          <cell r="U584" t="str">
            <v>PITTSV-FUS</v>
          </cell>
          <cell r="V584" t="str">
            <v>RETFRTALLOW</v>
          </cell>
          <cell r="W584" t="str">
            <v xml:space="preserve">Business Decision                   </v>
          </cell>
          <cell r="X584" t="str">
            <v>B</v>
          </cell>
          <cell r="Y584">
            <v>285.95</v>
          </cell>
          <cell r="Z584" t="str">
            <v>II-3559</v>
          </cell>
          <cell r="AG584" t="str">
            <v>Home Depot</v>
          </cell>
          <cell r="AH584">
            <v>810656</v>
          </cell>
          <cell r="AJ584">
            <v>5094300</v>
          </cell>
        </row>
        <row r="585">
          <cell r="A585">
            <v>359387</v>
          </cell>
          <cell r="B585">
            <v>42384.571909722225</v>
          </cell>
          <cell r="G585">
            <v>3.2</v>
          </cell>
          <cell r="H585">
            <v>3.2</v>
          </cell>
          <cell r="I585">
            <v>0</v>
          </cell>
          <cell r="J585">
            <v>0</v>
          </cell>
          <cell r="K585" t="str">
            <v>USD</v>
          </cell>
          <cell r="L585" t="str">
            <v>HOMEDEPOT</v>
          </cell>
          <cell r="M585" t="str">
            <v>24000-202645</v>
          </cell>
          <cell r="N585">
            <v>42385.034803240742</v>
          </cell>
          <cell r="O585" t="str">
            <v>SP</v>
          </cell>
          <cell r="P585" t="str">
            <v>KEY</v>
          </cell>
          <cell r="Q585">
            <v>5094300</v>
          </cell>
          <cell r="R585" t="str">
            <v>USA</v>
          </cell>
          <cell r="S585">
            <v>42370</v>
          </cell>
          <cell r="T585">
            <v>42436</v>
          </cell>
          <cell r="U585" t="str">
            <v>PITTSV-FUS</v>
          </cell>
          <cell r="V585" t="str">
            <v>RETFRTALLOW</v>
          </cell>
          <cell r="W585" t="str">
            <v xml:space="preserve">Business Decision                   </v>
          </cell>
          <cell r="X585" t="str">
            <v>B</v>
          </cell>
          <cell r="Y585">
            <v>3.2</v>
          </cell>
          <cell r="Z585" t="str">
            <v>II-2236</v>
          </cell>
          <cell r="AG585" t="str">
            <v>Home Depot</v>
          </cell>
          <cell r="AH585">
            <v>810658</v>
          </cell>
          <cell r="AJ585">
            <v>5094300</v>
          </cell>
        </row>
        <row r="586">
          <cell r="A586">
            <v>359388</v>
          </cell>
          <cell r="B586">
            <v>42384.575046296297</v>
          </cell>
          <cell r="G586">
            <v>31.8</v>
          </cell>
          <cell r="H586">
            <v>31.8</v>
          </cell>
          <cell r="I586">
            <v>0</v>
          </cell>
          <cell r="J586">
            <v>0</v>
          </cell>
          <cell r="K586" t="str">
            <v>USD</v>
          </cell>
          <cell r="L586" t="str">
            <v>HOMEDEPOT</v>
          </cell>
          <cell r="M586" t="str">
            <v>24000-202645</v>
          </cell>
          <cell r="N586">
            <v>42385.034803240742</v>
          </cell>
          <cell r="O586" t="str">
            <v>SP</v>
          </cell>
          <cell r="P586" t="str">
            <v>KEY</v>
          </cell>
          <cell r="Q586">
            <v>5094300</v>
          </cell>
          <cell r="R586" t="str">
            <v>USA</v>
          </cell>
          <cell r="S586">
            <v>42370</v>
          </cell>
          <cell r="T586">
            <v>42436</v>
          </cell>
          <cell r="U586" t="str">
            <v>PITTSV-FUS</v>
          </cell>
          <cell r="V586" t="str">
            <v>RETFRTALLOW</v>
          </cell>
          <cell r="W586" t="str">
            <v xml:space="preserve">Business Decision                   </v>
          </cell>
          <cell r="X586" t="str">
            <v>B</v>
          </cell>
          <cell r="Y586">
            <v>31.8</v>
          </cell>
          <cell r="Z586" t="str">
            <v xml:space="preserve">II-2652 </v>
          </cell>
          <cell r="AG586" t="str">
            <v>Home Depot</v>
          </cell>
          <cell r="AH586">
            <v>810659</v>
          </cell>
          <cell r="AJ586">
            <v>5094300</v>
          </cell>
        </row>
        <row r="587">
          <cell r="A587">
            <v>359389</v>
          </cell>
          <cell r="B587">
            <v>42384.577800925923</v>
          </cell>
          <cell r="G587">
            <v>16.5</v>
          </cell>
          <cell r="H587">
            <v>16.5</v>
          </cell>
          <cell r="I587">
            <v>0</v>
          </cell>
          <cell r="J587">
            <v>0</v>
          </cell>
          <cell r="K587" t="str">
            <v>USD</v>
          </cell>
          <cell r="L587" t="str">
            <v>HOMEDEPOT</v>
          </cell>
          <cell r="M587" t="str">
            <v>24000-202645</v>
          </cell>
          <cell r="N587">
            <v>42385.034803240742</v>
          </cell>
          <cell r="O587" t="str">
            <v>SP</v>
          </cell>
          <cell r="P587" t="str">
            <v>KEY</v>
          </cell>
          <cell r="Q587">
            <v>5094300</v>
          </cell>
          <cell r="R587" t="str">
            <v>USA</v>
          </cell>
          <cell r="S587">
            <v>42370</v>
          </cell>
          <cell r="T587">
            <v>42436</v>
          </cell>
          <cell r="U587" t="str">
            <v>PITTSV-FUS</v>
          </cell>
          <cell r="V587" t="str">
            <v>RETFRTALLOW</v>
          </cell>
          <cell r="W587" t="str">
            <v xml:space="preserve">Business Decision                   </v>
          </cell>
          <cell r="X587" t="str">
            <v>B</v>
          </cell>
          <cell r="Y587">
            <v>16.5</v>
          </cell>
          <cell r="Z587" t="str">
            <v xml:space="preserve">II-3061 </v>
          </cell>
          <cell r="AG587" t="str">
            <v>Home Depot</v>
          </cell>
          <cell r="AH587">
            <v>810660</v>
          </cell>
          <cell r="AJ587">
            <v>5094300</v>
          </cell>
        </row>
        <row r="588">
          <cell r="A588">
            <v>359390</v>
          </cell>
          <cell r="B588">
            <v>42384.602812500001</v>
          </cell>
          <cell r="C588">
            <v>42325.939363425925</v>
          </cell>
          <cell r="D588">
            <v>9025680</v>
          </cell>
          <cell r="E588">
            <v>60049576</v>
          </cell>
          <cell r="G588">
            <v>217.87</v>
          </cell>
          <cell r="H588">
            <v>217.87</v>
          </cell>
          <cell r="I588">
            <v>13.83</v>
          </cell>
          <cell r="J588">
            <v>13.83</v>
          </cell>
          <cell r="K588" t="str">
            <v>USD</v>
          </cell>
          <cell r="L588" t="str">
            <v>CITRINE</v>
          </cell>
          <cell r="M588" t="str">
            <v>24000-000001</v>
          </cell>
          <cell r="N588">
            <v>42385.034814814811</v>
          </cell>
          <cell r="O588" t="str">
            <v>SP</v>
          </cell>
          <cell r="P588" t="str">
            <v>FUS</v>
          </cell>
          <cell r="Q588">
            <v>100009885</v>
          </cell>
          <cell r="R588" t="str">
            <v>USA</v>
          </cell>
          <cell r="S588">
            <v>42370</v>
          </cell>
          <cell r="T588">
            <v>42436</v>
          </cell>
          <cell r="U588" t="str">
            <v>DUDAKK-FUS</v>
          </cell>
          <cell r="V588" t="str">
            <v>Z.536.254.000</v>
          </cell>
          <cell r="W588" t="str">
            <v xml:space="preserve">Invoice Another                     </v>
          </cell>
          <cell r="X588" t="str">
            <v>I</v>
          </cell>
          <cell r="Y588">
            <v>142</v>
          </cell>
          <cell r="Z588" t="str">
            <v xml:space="preserve">Customer rejected charges with his credit card company and we lost our appeal with the his CC company.  Crediting. </v>
          </cell>
          <cell r="AC588" t="str">
            <v>BECKTONC-FUS</v>
          </cell>
          <cell r="AD588" t="str">
            <v>PEERYJ-FUS</v>
          </cell>
          <cell r="AG588" t="str">
            <v>FKS Consumer Sales</v>
          </cell>
          <cell r="AH588">
            <v>810666</v>
          </cell>
          <cell r="AI588" t="str">
            <v>KPT</v>
          </cell>
          <cell r="AJ588" t="str">
            <v>5999999</v>
          </cell>
        </row>
        <row r="589">
          <cell r="A589">
            <v>359390</v>
          </cell>
          <cell r="B589">
            <v>42384.602812500001</v>
          </cell>
          <cell r="C589">
            <v>42325.939363425925</v>
          </cell>
          <cell r="D589">
            <v>9025680</v>
          </cell>
          <cell r="E589">
            <v>60049576</v>
          </cell>
          <cell r="G589">
            <v>217.87</v>
          </cell>
          <cell r="H589">
            <v>217.87</v>
          </cell>
          <cell r="I589">
            <v>13.83</v>
          </cell>
          <cell r="J589">
            <v>13.83</v>
          </cell>
          <cell r="K589" t="str">
            <v>USD</v>
          </cell>
          <cell r="L589" t="str">
            <v>CITRINE</v>
          </cell>
          <cell r="M589" t="str">
            <v>24000-000001</v>
          </cell>
          <cell r="N589">
            <v>42385.034814814811</v>
          </cell>
          <cell r="O589" t="str">
            <v>SP</v>
          </cell>
          <cell r="P589" t="str">
            <v>FUS</v>
          </cell>
          <cell r="Q589">
            <v>100009885</v>
          </cell>
          <cell r="R589" t="str">
            <v>USA</v>
          </cell>
          <cell r="S589">
            <v>42370</v>
          </cell>
          <cell r="T589">
            <v>42436</v>
          </cell>
          <cell r="U589" t="str">
            <v>DUDAKK-FUS</v>
          </cell>
          <cell r="V589" t="str">
            <v>SHIPPING</v>
          </cell>
          <cell r="W589" t="str">
            <v xml:space="preserve">Invoice Another                     </v>
          </cell>
          <cell r="X589" t="str">
            <v>I</v>
          </cell>
          <cell r="Y589">
            <v>75.87</v>
          </cell>
          <cell r="Z589" t="str">
            <v xml:space="preserve">Customer rejected charges with his credit card company and we lost our appeal with the his CC company.  Crediting. </v>
          </cell>
          <cell r="AC589" t="str">
            <v>BECKTONC-FUS</v>
          </cell>
          <cell r="AD589" t="str">
            <v>PEERYJ-FUS</v>
          </cell>
          <cell r="AG589" t="str">
            <v>FKS Consumer Sales</v>
          </cell>
          <cell r="AH589">
            <v>810666</v>
          </cell>
          <cell r="AI589" t="str">
            <v>FRT</v>
          </cell>
          <cell r="AJ589" t="str">
            <v>5999999</v>
          </cell>
        </row>
        <row r="590">
          <cell r="A590">
            <v>359391</v>
          </cell>
          <cell r="B590">
            <v>42384.607465277775</v>
          </cell>
          <cell r="G590">
            <v>8</v>
          </cell>
          <cell r="H590">
            <v>8</v>
          </cell>
          <cell r="I590">
            <v>0</v>
          </cell>
          <cell r="J590">
            <v>0</v>
          </cell>
          <cell r="K590" t="str">
            <v>USD</v>
          </cell>
          <cell r="L590" t="str">
            <v>HOMEDEPOT</v>
          </cell>
          <cell r="M590" t="str">
            <v>24000-202645</v>
          </cell>
          <cell r="N590">
            <v>42385.034814814811</v>
          </cell>
          <cell r="O590" t="str">
            <v>SP</v>
          </cell>
          <cell r="P590" t="str">
            <v>KEY</v>
          </cell>
          <cell r="Q590">
            <v>5094300</v>
          </cell>
          <cell r="R590" t="str">
            <v>USA</v>
          </cell>
          <cell r="S590">
            <v>42370</v>
          </cell>
          <cell r="T590">
            <v>42436</v>
          </cell>
          <cell r="U590" t="str">
            <v>PITTSV-FUS</v>
          </cell>
          <cell r="V590" t="str">
            <v>RETFRTALLOW</v>
          </cell>
          <cell r="W590" t="str">
            <v xml:space="preserve">Business Decision                   </v>
          </cell>
          <cell r="X590" t="str">
            <v>B</v>
          </cell>
          <cell r="Y590">
            <v>8</v>
          </cell>
          <cell r="Z590" t="str">
            <v xml:space="preserve">II-3133 </v>
          </cell>
          <cell r="AG590" t="str">
            <v>Home Depot</v>
          </cell>
          <cell r="AH590">
            <v>810664</v>
          </cell>
          <cell r="AJ590">
            <v>5094300</v>
          </cell>
        </row>
        <row r="591">
          <cell r="A591">
            <v>359392</v>
          </cell>
          <cell r="B591">
            <v>42384.6096875</v>
          </cell>
          <cell r="G591">
            <v>10.6</v>
          </cell>
          <cell r="H591">
            <v>10.6</v>
          </cell>
          <cell r="I591">
            <v>0</v>
          </cell>
          <cell r="J591">
            <v>0</v>
          </cell>
          <cell r="K591" t="str">
            <v>USD</v>
          </cell>
          <cell r="L591" t="str">
            <v>HOMEDEPOT</v>
          </cell>
          <cell r="M591" t="str">
            <v>24000-202645</v>
          </cell>
          <cell r="N591">
            <v>42385.034814814811</v>
          </cell>
          <cell r="O591" t="str">
            <v>SP</v>
          </cell>
          <cell r="P591" t="str">
            <v>KEY</v>
          </cell>
          <cell r="Q591">
            <v>5094300</v>
          </cell>
          <cell r="R591" t="str">
            <v>USA</v>
          </cell>
          <cell r="S591">
            <v>42370</v>
          </cell>
          <cell r="T591">
            <v>42436</v>
          </cell>
          <cell r="U591" t="str">
            <v>PITTSV-FUS</v>
          </cell>
          <cell r="V591" t="str">
            <v>RETFRTALLOW</v>
          </cell>
          <cell r="W591" t="str">
            <v xml:space="preserve">Business Decision                   </v>
          </cell>
          <cell r="X591" t="str">
            <v>B</v>
          </cell>
          <cell r="Y591">
            <v>10.6</v>
          </cell>
          <cell r="Z591" t="str">
            <v>II-3414</v>
          </cell>
          <cell r="AG591" t="str">
            <v>Home Depot</v>
          </cell>
          <cell r="AH591">
            <v>810667</v>
          </cell>
          <cell r="AJ591">
            <v>5094300</v>
          </cell>
        </row>
        <row r="592">
          <cell r="A592">
            <v>359393</v>
          </cell>
          <cell r="B592">
            <v>42384.612199074072</v>
          </cell>
          <cell r="G592">
            <v>7.95</v>
          </cell>
          <cell r="H592">
            <v>7.95</v>
          </cell>
          <cell r="I592">
            <v>0</v>
          </cell>
          <cell r="J592">
            <v>0</v>
          </cell>
          <cell r="K592" t="str">
            <v>USD</v>
          </cell>
          <cell r="L592" t="str">
            <v>HOMEDEPOT</v>
          </cell>
          <cell r="M592" t="str">
            <v>24000-202645</v>
          </cell>
          <cell r="N592">
            <v>42385.034814814811</v>
          </cell>
          <cell r="O592" t="str">
            <v>SP</v>
          </cell>
          <cell r="P592" t="str">
            <v>KEY</v>
          </cell>
          <cell r="Q592">
            <v>5094300</v>
          </cell>
          <cell r="R592" t="str">
            <v>USA</v>
          </cell>
          <cell r="S592">
            <v>42370</v>
          </cell>
          <cell r="T592">
            <v>42436</v>
          </cell>
          <cell r="U592" t="str">
            <v>PITTSV-FUS</v>
          </cell>
          <cell r="V592" t="str">
            <v>RETFRTALLOW</v>
          </cell>
          <cell r="W592" t="str">
            <v xml:space="preserve">Business Decision                   </v>
          </cell>
          <cell r="X592" t="str">
            <v>B</v>
          </cell>
          <cell r="Y592">
            <v>7.95</v>
          </cell>
          <cell r="Z592" t="str">
            <v>II-3446</v>
          </cell>
          <cell r="AG592" t="str">
            <v>Home Depot</v>
          </cell>
          <cell r="AH592">
            <v>810669</v>
          </cell>
          <cell r="AJ592">
            <v>5094300</v>
          </cell>
        </row>
        <row r="593">
          <cell r="A593">
            <v>359394</v>
          </cell>
          <cell r="B593">
            <v>42384.614675925928</v>
          </cell>
          <cell r="G593">
            <v>311.60000000000002</v>
          </cell>
          <cell r="H593">
            <v>311.60000000000002</v>
          </cell>
          <cell r="I593">
            <v>0</v>
          </cell>
          <cell r="J593">
            <v>0</v>
          </cell>
          <cell r="K593" t="str">
            <v>USD</v>
          </cell>
          <cell r="L593" t="str">
            <v>HOMEDEPOT</v>
          </cell>
          <cell r="M593" t="str">
            <v>24000-202645</v>
          </cell>
          <cell r="N593">
            <v>42385.034814814811</v>
          </cell>
          <cell r="O593" t="str">
            <v>SP</v>
          </cell>
          <cell r="P593" t="str">
            <v>KEY</v>
          </cell>
          <cell r="Q593">
            <v>5094300</v>
          </cell>
          <cell r="R593" t="str">
            <v>USA</v>
          </cell>
          <cell r="S593">
            <v>42370</v>
          </cell>
          <cell r="T593">
            <v>42436</v>
          </cell>
          <cell r="U593" t="str">
            <v>PITTSV-FUS</v>
          </cell>
          <cell r="V593" t="str">
            <v>RETFRTALLOW</v>
          </cell>
          <cell r="W593" t="str">
            <v xml:space="preserve">Business Decision                   </v>
          </cell>
          <cell r="X593" t="str">
            <v>B</v>
          </cell>
          <cell r="Y593">
            <v>311.60000000000002</v>
          </cell>
          <cell r="Z593" t="str">
            <v xml:space="preserve">II-3557 </v>
          </cell>
          <cell r="AG593" t="str">
            <v>Home Depot</v>
          </cell>
          <cell r="AH593">
            <v>810671</v>
          </cell>
          <cell r="AJ593">
            <v>5094300</v>
          </cell>
        </row>
        <row r="594">
          <cell r="A594">
            <v>359395</v>
          </cell>
          <cell r="B594">
            <v>42384.629074074073</v>
          </cell>
          <cell r="G594">
            <v>3.25</v>
          </cell>
          <cell r="H594">
            <v>3.25</v>
          </cell>
          <cell r="I594">
            <v>0</v>
          </cell>
          <cell r="J594">
            <v>0</v>
          </cell>
          <cell r="K594" t="str">
            <v>USD</v>
          </cell>
          <cell r="L594" t="str">
            <v>HOMEDEPOT</v>
          </cell>
          <cell r="M594" t="str">
            <v>24000-202645</v>
          </cell>
          <cell r="N594">
            <v>42385.034837962965</v>
          </cell>
          <cell r="O594" t="str">
            <v>SP</v>
          </cell>
          <cell r="P594" t="str">
            <v>KEY</v>
          </cell>
          <cell r="Q594">
            <v>5094300</v>
          </cell>
          <cell r="R594" t="str">
            <v>USA</v>
          </cell>
          <cell r="S594">
            <v>42370</v>
          </cell>
          <cell r="T594">
            <v>42436</v>
          </cell>
          <cell r="U594" t="str">
            <v>PITTSV-FUS</v>
          </cell>
          <cell r="V594" t="str">
            <v>RETFRTALLOW</v>
          </cell>
          <cell r="W594" t="str">
            <v xml:space="preserve">Business Decision                   </v>
          </cell>
          <cell r="X594" t="str">
            <v>B</v>
          </cell>
          <cell r="Y594">
            <v>3.25</v>
          </cell>
          <cell r="Z594" t="str">
            <v xml:space="preserve">II-3728 </v>
          </cell>
          <cell r="AG594" t="str">
            <v>Home Depot</v>
          </cell>
          <cell r="AH594">
            <v>810673</v>
          </cell>
          <cell r="AJ594">
            <v>5094300</v>
          </cell>
        </row>
        <row r="595">
          <cell r="A595">
            <v>359396</v>
          </cell>
          <cell r="B595">
            <v>42384.631296296298</v>
          </cell>
          <cell r="G595">
            <v>6.4</v>
          </cell>
          <cell r="H595">
            <v>6.4</v>
          </cell>
          <cell r="I595">
            <v>0</v>
          </cell>
          <cell r="J595">
            <v>0</v>
          </cell>
          <cell r="K595" t="str">
            <v>USD</v>
          </cell>
          <cell r="L595" t="str">
            <v>HOMEDEPOT</v>
          </cell>
          <cell r="M595" t="str">
            <v>24000-202645</v>
          </cell>
          <cell r="N595">
            <v>42385.034837962965</v>
          </cell>
          <cell r="O595" t="str">
            <v>SP</v>
          </cell>
          <cell r="P595" t="str">
            <v>KEY</v>
          </cell>
          <cell r="Q595">
            <v>5094300</v>
          </cell>
          <cell r="R595" t="str">
            <v>USA</v>
          </cell>
          <cell r="S595">
            <v>42370</v>
          </cell>
          <cell r="T595">
            <v>42436</v>
          </cell>
          <cell r="U595" t="str">
            <v>PITTSV-FUS</v>
          </cell>
          <cell r="V595" t="str">
            <v>RETFRTALLOW</v>
          </cell>
          <cell r="W595" t="str">
            <v xml:space="preserve">Business Decision                   </v>
          </cell>
          <cell r="X595" t="str">
            <v>B</v>
          </cell>
          <cell r="Y595">
            <v>6.4</v>
          </cell>
          <cell r="Z595" t="str">
            <v xml:space="preserve">II-3730 </v>
          </cell>
          <cell r="AG595" t="str">
            <v>Home Depot</v>
          </cell>
          <cell r="AH595">
            <v>810677</v>
          </cell>
          <cell r="AJ595">
            <v>5094300</v>
          </cell>
        </row>
        <row r="596">
          <cell r="A596">
            <v>359397</v>
          </cell>
          <cell r="B596">
            <v>42384.636365740742</v>
          </cell>
          <cell r="G596">
            <v>15</v>
          </cell>
          <cell r="H596">
            <v>15</v>
          </cell>
          <cell r="I596">
            <v>0</v>
          </cell>
          <cell r="J596">
            <v>0</v>
          </cell>
          <cell r="K596" t="str">
            <v>USD</v>
          </cell>
          <cell r="L596" t="str">
            <v>HOMEDEPOT</v>
          </cell>
          <cell r="M596" t="str">
            <v>24000-202645</v>
          </cell>
          <cell r="N596">
            <v>42385.034837962965</v>
          </cell>
          <cell r="O596" t="str">
            <v>SP</v>
          </cell>
          <cell r="P596" t="str">
            <v>KEY</v>
          </cell>
          <cell r="Q596">
            <v>5094300</v>
          </cell>
          <cell r="R596" t="str">
            <v>USA</v>
          </cell>
          <cell r="S596">
            <v>42370</v>
          </cell>
          <cell r="T596">
            <v>42436</v>
          </cell>
          <cell r="U596" t="str">
            <v>PITTSV-FUS</v>
          </cell>
          <cell r="V596" t="str">
            <v>4010856</v>
          </cell>
          <cell r="W596" t="str">
            <v xml:space="preserve">Business Decision                   </v>
          </cell>
          <cell r="X596" t="str">
            <v>B</v>
          </cell>
          <cell r="Y596">
            <v>15</v>
          </cell>
          <cell r="Z596" t="str">
            <v xml:space="preserve">II-3796 </v>
          </cell>
          <cell r="AG596" t="str">
            <v>Home Depot</v>
          </cell>
          <cell r="AH596">
            <v>810678</v>
          </cell>
          <cell r="AJ596">
            <v>5094300</v>
          </cell>
        </row>
        <row r="597">
          <cell r="A597">
            <v>359398</v>
          </cell>
          <cell r="B597">
            <v>42384.63958333333</v>
          </cell>
          <cell r="G597">
            <v>244.35</v>
          </cell>
          <cell r="H597">
            <v>244.35</v>
          </cell>
          <cell r="I597">
            <v>0</v>
          </cell>
          <cell r="J597">
            <v>0</v>
          </cell>
          <cell r="K597" t="str">
            <v>USD</v>
          </cell>
          <cell r="L597" t="str">
            <v>HOMEDEPOT</v>
          </cell>
          <cell r="M597" t="str">
            <v>24000-202645</v>
          </cell>
          <cell r="N597">
            <v>42385.034837962965</v>
          </cell>
          <cell r="O597" t="str">
            <v>SP</v>
          </cell>
          <cell r="P597" t="str">
            <v>KEY</v>
          </cell>
          <cell r="Q597">
            <v>5094300</v>
          </cell>
          <cell r="R597" t="str">
            <v>USA</v>
          </cell>
          <cell r="S597">
            <v>42370</v>
          </cell>
          <cell r="T597">
            <v>42436</v>
          </cell>
          <cell r="U597" t="str">
            <v>PITTSV-FUS</v>
          </cell>
          <cell r="V597" t="str">
            <v>RETFRTALLOW</v>
          </cell>
          <cell r="W597" t="str">
            <v xml:space="preserve">Business Decision                   </v>
          </cell>
          <cell r="X597" t="str">
            <v>B</v>
          </cell>
          <cell r="Y597">
            <v>244.35</v>
          </cell>
          <cell r="Z597" t="str">
            <v xml:space="preserve">II-3796 </v>
          </cell>
          <cell r="AG597" t="str">
            <v>Home Depot</v>
          </cell>
          <cell r="AH597">
            <v>810679</v>
          </cell>
          <cell r="AJ597">
            <v>5094300</v>
          </cell>
        </row>
        <row r="598">
          <cell r="A598">
            <v>359399</v>
          </cell>
          <cell r="B598">
            <v>42384.641180555554</v>
          </cell>
          <cell r="G598">
            <v>9.5500000000000007</v>
          </cell>
          <cell r="H598">
            <v>9.5500000000000007</v>
          </cell>
          <cell r="I598">
            <v>0</v>
          </cell>
          <cell r="J598">
            <v>0</v>
          </cell>
          <cell r="K598" t="str">
            <v>USD</v>
          </cell>
          <cell r="L598" t="str">
            <v>HOMEDEPOT</v>
          </cell>
          <cell r="M598" t="str">
            <v>24000-202645</v>
          </cell>
          <cell r="N598">
            <v>42385.034837962965</v>
          </cell>
          <cell r="O598" t="str">
            <v>SP</v>
          </cell>
          <cell r="P598" t="str">
            <v>KEY</v>
          </cell>
          <cell r="Q598">
            <v>5094300</v>
          </cell>
          <cell r="R598" t="str">
            <v>USA</v>
          </cell>
          <cell r="S598">
            <v>42370</v>
          </cell>
          <cell r="T598">
            <v>42436</v>
          </cell>
          <cell r="U598" t="str">
            <v>PITTSV-FUS</v>
          </cell>
          <cell r="V598" t="str">
            <v>RETFRTALLOW</v>
          </cell>
          <cell r="W598" t="str">
            <v xml:space="preserve">Business Decision                   </v>
          </cell>
          <cell r="X598" t="str">
            <v>B</v>
          </cell>
          <cell r="Y598">
            <v>9.5500000000000007</v>
          </cell>
          <cell r="Z598" t="str">
            <v xml:space="preserve">II-3796 </v>
          </cell>
          <cell r="AG598" t="str">
            <v>Home Depot</v>
          </cell>
          <cell r="AH598">
            <v>810680</v>
          </cell>
          <cell r="AJ598">
            <v>5094300</v>
          </cell>
        </row>
        <row r="599">
          <cell r="A599">
            <v>359400</v>
          </cell>
          <cell r="B599">
            <v>42384.64271990741</v>
          </cell>
          <cell r="G599">
            <v>1382.29</v>
          </cell>
          <cell r="H599">
            <v>1382.29</v>
          </cell>
          <cell r="I599">
            <v>0</v>
          </cell>
          <cell r="J599">
            <v>0</v>
          </cell>
          <cell r="K599" t="str">
            <v>USD</v>
          </cell>
          <cell r="L599" t="str">
            <v>HOMEDEPOT</v>
          </cell>
          <cell r="M599" t="str">
            <v>24000-202645</v>
          </cell>
          <cell r="N599">
            <v>42385.034837962965</v>
          </cell>
          <cell r="O599" t="str">
            <v>SP</v>
          </cell>
          <cell r="P599" t="str">
            <v>KEY</v>
          </cell>
          <cell r="Q599">
            <v>5094300</v>
          </cell>
          <cell r="R599" t="str">
            <v>USA</v>
          </cell>
          <cell r="S599">
            <v>42370</v>
          </cell>
          <cell r="T599">
            <v>42436</v>
          </cell>
          <cell r="U599" t="str">
            <v>PITTSV-FUS</v>
          </cell>
          <cell r="V599" t="str">
            <v>RETFRTALLOW</v>
          </cell>
          <cell r="W599" t="str">
            <v xml:space="preserve">Business Decision                   </v>
          </cell>
          <cell r="X599" t="str">
            <v>B</v>
          </cell>
          <cell r="Y599">
            <v>1382.29</v>
          </cell>
          <cell r="Z599" t="str">
            <v>II-3796</v>
          </cell>
          <cell r="AG599" t="str">
            <v>Home Depot</v>
          </cell>
          <cell r="AH599">
            <v>810682</v>
          </cell>
          <cell r="AJ599">
            <v>5094300</v>
          </cell>
        </row>
        <row r="600">
          <cell r="A600">
            <v>359401</v>
          </cell>
          <cell r="B600">
            <v>42384.649236111109</v>
          </cell>
          <cell r="G600">
            <v>531.77</v>
          </cell>
          <cell r="H600">
            <v>531.77</v>
          </cell>
          <cell r="I600">
            <v>0</v>
          </cell>
          <cell r="J600">
            <v>0</v>
          </cell>
          <cell r="K600" t="str">
            <v>USD</v>
          </cell>
          <cell r="L600" t="str">
            <v>HOMEDEPOT</v>
          </cell>
          <cell r="M600" t="str">
            <v>24000-202645</v>
          </cell>
          <cell r="N600">
            <v>42385.034837962965</v>
          </cell>
          <cell r="O600" t="str">
            <v>SP</v>
          </cell>
          <cell r="P600" t="str">
            <v>KEY</v>
          </cell>
          <cell r="Q600">
            <v>5094300</v>
          </cell>
          <cell r="R600" t="str">
            <v>USA</v>
          </cell>
          <cell r="S600">
            <v>42370</v>
          </cell>
          <cell r="T600">
            <v>42436</v>
          </cell>
          <cell r="U600" t="str">
            <v>PITTSV-FUS</v>
          </cell>
          <cell r="V600" t="str">
            <v>RETFRTALLOW</v>
          </cell>
          <cell r="W600" t="str">
            <v xml:space="preserve">Business Decision                   </v>
          </cell>
          <cell r="X600" t="str">
            <v>B</v>
          </cell>
          <cell r="Y600">
            <v>531.77</v>
          </cell>
          <cell r="Z600" t="str">
            <v>II-3475</v>
          </cell>
          <cell r="AG600" t="str">
            <v>Home Depot</v>
          </cell>
          <cell r="AH600">
            <v>810683</v>
          </cell>
          <cell r="AJ600">
            <v>5094300</v>
          </cell>
        </row>
        <row r="601">
          <cell r="A601">
            <v>359402</v>
          </cell>
          <cell r="B601">
            <v>42384.916747685187</v>
          </cell>
          <cell r="C601">
            <v>42376.625115740739</v>
          </cell>
          <cell r="D601">
            <v>9030598</v>
          </cell>
          <cell r="E601">
            <v>60056602</v>
          </cell>
          <cell r="G601">
            <v>119.65</v>
          </cell>
          <cell r="H601">
            <v>119.65</v>
          </cell>
          <cell r="I601">
            <v>0</v>
          </cell>
          <cell r="J601">
            <v>0</v>
          </cell>
          <cell r="K601" t="str">
            <v>USD</v>
          </cell>
          <cell r="L601" t="str">
            <v>LOWES</v>
          </cell>
          <cell r="M601" t="str">
            <v>24000-023746</v>
          </cell>
          <cell r="N601">
            <v>42385.034849537034</v>
          </cell>
          <cell r="O601" t="str">
            <v>SOS</v>
          </cell>
          <cell r="P601" t="str">
            <v>KEY</v>
          </cell>
          <cell r="Q601">
            <v>5082722</v>
          </cell>
          <cell r="R601" t="str">
            <v>USA</v>
          </cell>
          <cell r="S601">
            <v>42370</v>
          </cell>
          <cell r="T601">
            <v>42436</v>
          </cell>
          <cell r="U601" t="str">
            <v>LOYDL-FUS</v>
          </cell>
          <cell r="V601" t="str">
            <v>FSLG804BX</v>
          </cell>
          <cell r="W601" t="str">
            <v xml:space="preserve">Invoice Another                     </v>
          </cell>
          <cell r="X601" t="str">
            <v>I</v>
          </cell>
          <cell r="Y601">
            <v>119.65</v>
          </cell>
          <cell r="Z601" t="str">
            <v>dented</v>
          </cell>
          <cell r="AC601" t="str">
            <v>WALTERI-FUS</v>
          </cell>
          <cell r="AD601" t="str">
            <v>MELTONM-FUS</v>
          </cell>
          <cell r="AG601" t="str">
            <v>Lowes</v>
          </cell>
          <cell r="AH601">
            <v>810611</v>
          </cell>
          <cell r="AI601" t="str">
            <v>RTL</v>
          </cell>
          <cell r="AJ601">
            <v>5082722</v>
          </cell>
        </row>
        <row r="602">
          <cell r="A602">
            <v>359403</v>
          </cell>
          <cell r="B602">
            <v>42384.916759259257</v>
          </cell>
          <cell r="G602">
            <v>85.28</v>
          </cell>
          <cell r="H602">
            <v>85.28</v>
          </cell>
          <cell r="I602">
            <v>0</v>
          </cell>
          <cell r="J602">
            <v>0</v>
          </cell>
          <cell r="K602" t="str">
            <v>USD</v>
          </cell>
          <cell r="L602" t="str">
            <v>LOWES</v>
          </cell>
          <cell r="M602" t="str">
            <v>24000-023746</v>
          </cell>
          <cell r="N602">
            <v>42385.034849537034</v>
          </cell>
          <cell r="O602" t="str">
            <v>SP</v>
          </cell>
          <cell r="P602" t="str">
            <v>KEY</v>
          </cell>
          <cell r="Q602">
            <v>5082064</v>
          </cell>
          <cell r="R602" t="str">
            <v>USA</v>
          </cell>
          <cell r="S602">
            <v>42370</v>
          </cell>
          <cell r="T602">
            <v>42436</v>
          </cell>
          <cell r="U602" t="str">
            <v>CHAMARATHM-FUS</v>
          </cell>
          <cell r="V602" t="str">
            <v>FTS904BX</v>
          </cell>
          <cell r="W602" t="str">
            <v xml:space="preserve">Damaged                             </v>
          </cell>
          <cell r="X602" t="str">
            <v>D</v>
          </cell>
          <cell r="Y602">
            <v>85.28</v>
          </cell>
          <cell r="AG602" t="str">
            <v>Lowes</v>
          </cell>
          <cell r="AH602">
            <v>810509</v>
          </cell>
          <cell r="AJ602">
            <v>5082064</v>
          </cell>
        </row>
        <row r="603">
          <cell r="A603">
            <v>359404</v>
          </cell>
          <cell r="B603">
            <v>42384.916759259257</v>
          </cell>
          <cell r="G603">
            <v>122.69</v>
          </cell>
          <cell r="H603">
            <v>122.69</v>
          </cell>
          <cell r="I603">
            <v>0</v>
          </cell>
          <cell r="J603">
            <v>0</v>
          </cell>
          <cell r="K603" t="str">
            <v>USD</v>
          </cell>
          <cell r="L603" t="str">
            <v>LOWES</v>
          </cell>
          <cell r="M603" t="str">
            <v>24000-023746</v>
          </cell>
          <cell r="N603">
            <v>42385.034849537034</v>
          </cell>
          <cell r="O603" t="str">
            <v>SP</v>
          </cell>
          <cell r="P603" t="str">
            <v>KEY</v>
          </cell>
          <cell r="Q603">
            <v>5083165</v>
          </cell>
          <cell r="R603" t="str">
            <v>USA</v>
          </cell>
          <cell r="S603">
            <v>42370</v>
          </cell>
          <cell r="T603">
            <v>42436</v>
          </cell>
          <cell r="U603" t="str">
            <v>THOMPSONG-FUS</v>
          </cell>
          <cell r="V603" t="str">
            <v>EDOX33229-1</v>
          </cell>
          <cell r="W603" t="str">
            <v xml:space="preserve">Damaged                             </v>
          </cell>
          <cell r="X603" t="str">
            <v>D</v>
          </cell>
          <cell r="Y603">
            <v>122.69</v>
          </cell>
          <cell r="Z603" t="str">
            <v xml:space="preserve">FD-TIGHTDOWNS ARE BROKEN OFF </v>
          </cell>
          <cell r="AG603" t="str">
            <v>Lowes</v>
          </cell>
          <cell r="AH603">
            <v>810624</v>
          </cell>
          <cell r="AJ603">
            <v>5083165</v>
          </cell>
        </row>
        <row r="604">
          <cell r="A604">
            <v>359405</v>
          </cell>
          <cell r="B604">
            <v>42384.916759259257</v>
          </cell>
          <cell r="G604">
            <v>123.13</v>
          </cell>
          <cell r="H604">
            <v>123.13</v>
          </cell>
          <cell r="I604">
            <v>0</v>
          </cell>
          <cell r="J604">
            <v>0</v>
          </cell>
          <cell r="K604" t="str">
            <v>USD</v>
          </cell>
          <cell r="L604" t="str">
            <v>LOWES</v>
          </cell>
          <cell r="M604" t="str">
            <v>24000-023746</v>
          </cell>
          <cell r="N604">
            <v>42385.034849537034</v>
          </cell>
          <cell r="O604" t="str">
            <v>SP</v>
          </cell>
          <cell r="P604" t="str">
            <v>KEY</v>
          </cell>
          <cell r="Q604">
            <v>5083248</v>
          </cell>
          <cell r="R604" t="str">
            <v>USA</v>
          </cell>
          <cell r="S604">
            <v>42370</v>
          </cell>
          <cell r="T604">
            <v>42436</v>
          </cell>
          <cell r="U604" t="str">
            <v>RUSSAWR-FUS</v>
          </cell>
          <cell r="V604" t="str">
            <v>FBSLG904-18BX</v>
          </cell>
          <cell r="W604" t="str">
            <v xml:space="preserve">Product Defective                   </v>
          </cell>
          <cell r="X604" t="str">
            <v>E</v>
          </cell>
          <cell r="Y604">
            <v>123.13</v>
          </cell>
          <cell r="Z604" t="str">
            <v xml:space="preserve">STOCK </v>
          </cell>
          <cell r="AG604" t="str">
            <v>Lowes</v>
          </cell>
          <cell r="AH604">
            <v>810618</v>
          </cell>
          <cell r="AJ604">
            <v>5083248</v>
          </cell>
        </row>
        <row r="605">
          <cell r="A605">
            <v>359406</v>
          </cell>
          <cell r="B605">
            <v>42384.916770833333</v>
          </cell>
          <cell r="G605">
            <v>85.28</v>
          </cell>
          <cell r="H605">
            <v>85.28</v>
          </cell>
          <cell r="I605">
            <v>0</v>
          </cell>
          <cell r="J605">
            <v>0</v>
          </cell>
          <cell r="K605" t="str">
            <v>USD</v>
          </cell>
          <cell r="L605" t="str">
            <v>LOWES</v>
          </cell>
          <cell r="M605" t="str">
            <v>24000-023746</v>
          </cell>
          <cell r="N605">
            <v>42385.034849537034</v>
          </cell>
          <cell r="O605" t="str">
            <v>SP</v>
          </cell>
          <cell r="P605" t="str">
            <v>KEY</v>
          </cell>
          <cell r="Q605">
            <v>5083229</v>
          </cell>
          <cell r="R605" t="str">
            <v>USA</v>
          </cell>
          <cell r="S605">
            <v>42370</v>
          </cell>
          <cell r="T605">
            <v>42436</v>
          </cell>
          <cell r="U605" t="str">
            <v>RUSSAWR-FUS</v>
          </cell>
          <cell r="V605" t="str">
            <v>FTS904BX</v>
          </cell>
          <cell r="W605" t="str">
            <v xml:space="preserve">Damaged                             </v>
          </cell>
          <cell r="X605" t="str">
            <v>D</v>
          </cell>
          <cell r="Y605">
            <v>85.28</v>
          </cell>
          <cell r="Z605" t="str">
            <v>STOCK</v>
          </cell>
          <cell r="AG605" t="str">
            <v>Lowes</v>
          </cell>
          <cell r="AH605">
            <v>810505</v>
          </cell>
          <cell r="AJ605">
            <v>5083229</v>
          </cell>
        </row>
        <row r="606">
          <cell r="A606">
            <v>359407</v>
          </cell>
          <cell r="B606">
            <v>42384.916770833333</v>
          </cell>
          <cell r="G606">
            <v>46.03</v>
          </cell>
          <cell r="H606">
            <v>46.03</v>
          </cell>
          <cell r="I606">
            <v>0</v>
          </cell>
          <cell r="J606">
            <v>0</v>
          </cell>
          <cell r="K606" t="str">
            <v>USD</v>
          </cell>
          <cell r="L606" t="str">
            <v>LOWES</v>
          </cell>
          <cell r="M606" t="str">
            <v>24000-023746</v>
          </cell>
          <cell r="N606">
            <v>42385.034849537034</v>
          </cell>
          <cell r="O606" t="str">
            <v>SP</v>
          </cell>
          <cell r="P606" t="str">
            <v>KEY</v>
          </cell>
          <cell r="Q606">
            <v>5082355</v>
          </cell>
          <cell r="R606" t="str">
            <v>USA</v>
          </cell>
          <cell r="S606">
            <v>42370</v>
          </cell>
          <cell r="T606">
            <v>42436</v>
          </cell>
          <cell r="U606" t="str">
            <v>CHAMARATHM-FUS</v>
          </cell>
          <cell r="V606" t="str">
            <v>SSK854NB</v>
          </cell>
          <cell r="W606" t="str">
            <v xml:space="preserve">Damaged                             </v>
          </cell>
          <cell r="X606" t="str">
            <v>D</v>
          </cell>
          <cell r="Y606">
            <v>46.03</v>
          </cell>
          <cell r="AG606" t="str">
            <v>Lowes</v>
          </cell>
          <cell r="AH606">
            <v>810504</v>
          </cell>
          <cell r="AJ606">
            <v>5082355</v>
          </cell>
        </row>
        <row r="607">
          <cell r="A607">
            <v>359408</v>
          </cell>
          <cell r="B607">
            <v>42384.916770833333</v>
          </cell>
          <cell r="C607">
            <v>42187.916770833333</v>
          </cell>
          <cell r="D607">
            <v>9012253</v>
          </cell>
          <cell r="E607">
            <v>60029170</v>
          </cell>
          <cell r="F607">
            <v>30011819</v>
          </cell>
          <cell r="G607">
            <v>80</v>
          </cell>
          <cell r="H607">
            <v>80</v>
          </cell>
          <cell r="I607">
            <v>0</v>
          </cell>
          <cell r="J607">
            <v>0</v>
          </cell>
          <cell r="K607" t="str">
            <v>USD</v>
          </cell>
          <cell r="L607" t="str">
            <v>HOMEDEPOT</v>
          </cell>
          <cell r="M607" t="str">
            <v>24000-202645</v>
          </cell>
          <cell r="N607">
            <v>42385.034849537034</v>
          </cell>
          <cell r="O607" t="str">
            <v>SP</v>
          </cell>
          <cell r="P607" t="str">
            <v>KEY</v>
          </cell>
          <cell r="Q607">
            <v>5094300</v>
          </cell>
          <cell r="R607" t="str">
            <v>USA</v>
          </cell>
          <cell r="S607">
            <v>42370</v>
          </cell>
          <cell r="T607">
            <v>42436</v>
          </cell>
          <cell r="U607" t="str">
            <v>BRESHEARSS-FUS</v>
          </cell>
          <cell r="V607" t="str">
            <v>BMSK803</v>
          </cell>
          <cell r="W607" t="str">
            <v xml:space="preserve">Customer Decision                   </v>
          </cell>
          <cell r="X607" t="str">
            <v>F</v>
          </cell>
          <cell r="Y607">
            <v>80</v>
          </cell>
          <cell r="Z607" t="str">
            <v>homew depot portal RMA</v>
          </cell>
          <cell r="AC607" t="str">
            <v>WALTERI-FUS</v>
          </cell>
          <cell r="AD607" t="str">
            <v>FUS-DB55</v>
          </cell>
          <cell r="AE607" t="str">
            <v>8</v>
          </cell>
          <cell r="AF607" t="str">
            <v xml:space="preserve">EDI 850                             </v>
          </cell>
          <cell r="AG607" t="str">
            <v>Home Depot</v>
          </cell>
          <cell r="AH607">
            <v>810531</v>
          </cell>
          <cell r="AI607" t="str">
            <v>RTL</v>
          </cell>
          <cell r="AJ607">
            <v>5094300</v>
          </cell>
        </row>
        <row r="608">
          <cell r="A608">
            <v>359409</v>
          </cell>
          <cell r="B608">
            <v>42384.91678240741</v>
          </cell>
          <cell r="C608">
            <v>42202.916805555556</v>
          </cell>
          <cell r="D608">
            <v>9013510</v>
          </cell>
          <cell r="E608">
            <v>60031010</v>
          </cell>
          <cell r="F608">
            <v>30012067</v>
          </cell>
          <cell r="G608">
            <v>226.5</v>
          </cell>
          <cell r="H608">
            <v>226.5</v>
          </cell>
          <cell r="I608">
            <v>0</v>
          </cell>
          <cell r="J608">
            <v>0</v>
          </cell>
          <cell r="K608" t="str">
            <v>USD</v>
          </cell>
          <cell r="L608" t="str">
            <v>HOMEDEPOT</v>
          </cell>
          <cell r="M608" t="str">
            <v>24000-202645</v>
          </cell>
          <cell r="N608">
            <v>42385.034849537034</v>
          </cell>
          <cell r="O608" t="str">
            <v>SP</v>
          </cell>
          <cell r="P608" t="str">
            <v>KEY</v>
          </cell>
          <cell r="Q608">
            <v>5094300</v>
          </cell>
          <cell r="R608" t="str">
            <v>USA</v>
          </cell>
          <cell r="S608">
            <v>42370</v>
          </cell>
          <cell r="T608">
            <v>42436</v>
          </cell>
          <cell r="U608" t="str">
            <v>BRESHEARSS-FUS</v>
          </cell>
          <cell r="V608" t="str">
            <v>UDSK900-18</v>
          </cell>
          <cell r="W608" t="str">
            <v xml:space="preserve">Customer Decision                   </v>
          </cell>
          <cell r="X608" t="str">
            <v>F</v>
          </cell>
          <cell r="Y608">
            <v>226.5</v>
          </cell>
          <cell r="Z608" t="str">
            <v xml:space="preserve">HOME DEPOT PORTAL RMA </v>
          </cell>
          <cell r="AC608" t="str">
            <v>WALTERI-FUS</v>
          </cell>
          <cell r="AD608" t="str">
            <v>FUS-DB55</v>
          </cell>
          <cell r="AE608" t="str">
            <v>8</v>
          </cell>
          <cell r="AF608" t="str">
            <v xml:space="preserve">EDI 850                             </v>
          </cell>
          <cell r="AG608" t="str">
            <v>Home Depot</v>
          </cell>
          <cell r="AH608">
            <v>810559</v>
          </cell>
          <cell r="AI608" t="str">
            <v>RTL</v>
          </cell>
          <cell r="AJ608">
            <v>5094300</v>
          </cell>
        </row>
        <row r="609">
          <cell r="A609">
            <v>359410</v>
          </cell>
          <cell r="B609">
            <v>42384.91678240741</v>
          </cell>
          <cell r="C609">
            <v>42202.916817129626</v>
          </cell>
          <cell r="D609">
            <v>9013514</v>
          </cell>
          <cell r="E609">
            <v>60031130</v>
          </cell>
          <cell r="F609">
            <v>30011973</v>
          </cell>
          <cell r="G609">
            <v>297</v>
          </cell>
          <cell r="H609">
            <v>297</v>
          </cell>
          <cell r="I609">
            <v>0</v>
          </cell>
          <cell r="J609">
            <v>0</v>
          </cell>
          <cell r="K609" t="str">
            <v>USD</v>
          </cell>
          <cell r="L609" t="str">
            <v>HOMEDEPOT</v>
          </cell>
          <cell r="M609" t="str">
            <v>24000-202645</v>
          </cell>
          <cell r="N609">
            <v>42385.034861111111</v>
          </cell>
          <cell r="O609" t="str">
            <v>SP</v>
          </cell>
          <cell r="P609" t="str">
            <v>KEY</v>
          </cell>
          <cell r="Q609">
            <v>5094300</v>
          </cell>
          <cell r="R609" t="str">
            <v>USA</v>
          </cell>
          <cell r="S609">
            <v>42370</v>
          </cell>
          <cell r="T609">
            <v>42436</v>
          </cell>
          <cell r="U609" t="str">
            <v>BRESHEARSS-FUS</v>
          </cell>
          <cell r="V609" t="str">
            <v>SC3322-1</v>
          </cell>
          <cell r="W609" t="str">
            <v xml:space="preserve">Vendor Error                        </v>
          </cell>
          <cell r="X609" t="str">
            <v>V</v>
          </cell>
          <cell r="Y609">
            <v>297</v>
          </cell>
          <cell r="Z609" t="str">
            <v xml:space="preserve">HOME DEPOT PORTAL RMA </v>
          </cell>
          <cell r="AC609" t="str">
            <v>WALTERI-FUS</v>
          </cell>
          <cell r="AD609" t="str">
            <v>FUS-DB55</v>
          </cell>
          <cell r="AE609" t="str">
            <v>8</v>
          </cell>
          <cell r="AF609" t="str">
            <v xml:space="preserve">EDI 850                             </v>
          </cell>
          <cell r="AG609" t="str">
            <v>Home Depot</v>
          </cell>
          <cell r="AH609">
            <v>810560</v>
          </cell>
          <cell r="AI609" t="str">
            <v>RTL</v>
          </cell>
          <cell r="AJ609">
            <v>5094300</v>
          </cell>
        </row>
        <row r="610">
          <cell r="A610">
            <v>359411</v>
          </cell>
          <cell r="B610">
            <v>42384.91678240741</v>
          </cell>
          <cell r="C610">
            <v>42205.916828703703</v>
          </cell>
          <cell r="D610">
            <v>9013618</v>
          </cell>
          <cell r="E610">
            <v>60031321</v>
          </cell>
          <cell r="F610">
            <v>30012026</v>
          </cell>
          <cell r="G610">
            <v>32.5</v>
          </cell>
          <cell r="H610">
            <v>32.5</v>
          </cell>
          <cell r="I610">
            <v>0</v>
          </cell>
          <cell r="J610">
            <v>0</v>
          </cell>
          <cell r="K610" t="str">
            <v>USD</v>
          </cell>
          <cell r="L610" t="str">
            <v>HOMEDEPOT</v>
          </cell>
          <cell r="M610" t="str">
            <v>24000-202645</v>
          </cell>
          <cell r="N610">
            <v>42385.034861111111</v>
          </cell>
          <cell r="O610" t="str">
            <v>SP</v>
          </cell>
          <cell r="P610" t="str">
            <v>KEY</v>
          </cell>
          <cell r="Q610">
            <v>5094300</v>
          </cell>
          <cell r="R610" t="str">
            <v>USA</v>
          </cell>
          <cell r="S610">
            <v>42370</v>
          </cell>
          <cell r="T610">
            <v>42436</v>
          </cell>
          <cell r="U610" t="str">
            <v>BRESHEARSS-FUS</v>
          </cell>
          <cell r="V610" t="str">
            <v>FBGG1014</v>
          </cell>
          <cell r="W610" t="str">
            <v xml:space="preserve">Customer Decision                   </v>
          </cell>
          <cell r="X610" t="str">
            <v>F</v>
          </cell>
          <cell r="Y610">
            <v>32.5</v>
          </cell>
          <cell r="Z610" t="str">
            <v xml:space="preserve">HOME DEPOT RMA PORTAL </v>
          </cell>
          <cell r="AC610" t="str">
            <v>WALTERI-FUS</v>
          </cell>
          <cell r="AD610" t="str">
            <v>FUS-DB55</v>
          </cell>
          <cell r="AE610" t="str">
            <v>8</v>
          </cell>
          <cell r="AF610" t="str">
            <v xml:space="preserve">EDI 850                             </v>
          </cell>
          <cell r="AG610" t="str">
            <v>Home Depot</v>
          </cell>
          <cell r="AH610">
            <v>810561</v>
          </cell>
          <cell r="AI610" t="str">
            <v>RTL</v>
          </cell>
          <cell r="AJ610">
            <v>5094300</v>
          </cell>
        </row>
        <row r="611">
          <cell r="A611">
            <v>359412</v>
          </cell>
          <cell r="B611">
            <v>42384.91678240741</v>
          </cell>
          <cell r="C611">
            <v>42206.91678240741</v>
          </cell>
          <cell r="D611">
            <v>9013742</v>
          </cell>
          <cell r="E611">
            <v>60031555</v>
          </cell>
          <cell r="F611">
            <v>30012070</v>
          </cell>
          <cell r="G611">
            <v>242.5</v>
          </cell>
          <cell r="H611">
            <v>242.5</v>
          </cell>
          <cell r="I611">
            <v>0</v>
          </cell>
          <cell r="J611">
            <v>0</v>
          </cell>
          <cell r="K611" t="str">
            <v>USD</v>
          </cell>
          <cell r="L611" t="str">
            <v>HOMEDEPOT</v>
          </cell>
          <cell r="M611" t="str">
            <v>24000-202645</v>
          </cell>
          <cell r="N611">
            <v>42385.034861111111</v>
          </cell>
          <cell r="O611" t="str">
            <v>SP</v>
          </cell>
          <cell r="P611" t="str">
            <v>KEY</v>
          </cell>
          <cell r="Q611">
            <v>5094300</v>
          </cell>
          <cell r="R611" t="str">
            <v>USA</v>
          </cell>
          <cell r="S611">
            <v>42370</v>
          </cell>
          <cell r="T611">
            <v>42436</v>
          </cell>
          <cell r="U611" t="str">
            <v>BRESHEARSS-FUS</v>
          </cell>
          <cell r="V611" t="str">
            <v>OSK951-18BX</v>
          </cell>
          <cell r="W611" t="str">
            <v xml:space="preserve">Customer Decision                   </v>
          </cell>
          <cell r="X611" t="str">
            <v>F</v>
          </cell>
          <cell r="Y611">
            <v>242.5</v>
          </cell>
          <cell r="Z611" t="str">
            <v xml:space="preserve">HOME DEPOT PORTAL RMA </v>
          </cell>
          <cell r="AC611" t="str">
            <v>HASSENL-FUS</v>
          </cell>
          <cell r="AD611" t="str">
            <v>FUS-DB55</v>
          </cell>
          <cell r="AE611" t="str">
            <v>8</v>
          </cell>
          <cell r="AF611" t="str">
            <v xml:space="preserve">EDI 850                             </v>
          </cell>
          <cell r="AG611" t="str">
            <v>Home Depot</v>
          </cell>
          <cell r="AH611">
            <v>810562</v>
          </cell>
          <cell r="AI611" t="str">
            <v>RTL</v>
          </cell>
          <cell r="AJ611">
            <v>5094300</v>
          </cell>
        </row>
        <row r="612">
          <cell r="A612">
            <v>359413</v>
          </cell>
          <cell r="B612">
            <v>42384.91678240741</v>
          </cell>
          <cell r="C612">
            <v>42207.6250462963</v>
          </cell>
          <cell r="D612">
            <v>9013817</v>
          </cell>
          <cell r="E612">
            <v>60031597</v>
          </cell>
          <cell r="F612">
            <v>30012156</v>
          </cell>
          <cell r="G612">
            <v>150</v>
          </cell>
          <cell r="H612">
            <v>150</v>
          </cell>
          <cell r="I612">
            <v>0</v>
          </cell>
          <cell r="J612">
            <v>0</v>
          </cell>
          <cell r="K612" t="str">
            <v>USD</v>
          </cell>
          <cell r="L612" t="str">
            <v>HOMEDEPOT</v>
          </cell>
          <cell r="M612" t="str">
            <v>24000-202645</v>
          </cell>
          <cell r="N612">
            <v>42385.034861111111</v>
          </cell>
          <cell r="O612" t="str">
            <v>SP</v>
          </cell>
          <cell r="P612" t="str">
            <v>KEY</v>
          </cell>
          <cell r="Q612">
            <v>5094300</v>
          </cell>
          <cell r="R612" t="str">
            <v>USA</v>
          </cell>
          <cell r="S612">
            <v>42370</v>
          </cell>
          <cell r="T612">
            <v>42436</v>
          </cell>
          <cell r="U612" t="str">
            <v>BRESHEARSS-FUS</v>
          </cell>
          <cell r="V612" t="str">
            <v>EDDB33229-1</v>
          </cell>
          <cell r="W612" t="str">
            <v xml:space="preserve">Damaged                             </v>
          </cell>
          <cell r="X612" t="str">
            <v>D</v>
          </cell>
          <cell r="Y612">
            <v>150</v>
          </cell>
          <cell r="Z612" t="str">
            <v xml:space="preserve">HOME DEPOT PORTAL RMA </v>
          </cell>
          <cell r="AC612" t="str">
            <v>WALTERI-FUS</v>
          </cell>
          <cell r="AD612" t="str">
            <v>FUS-DB55</v>
          </cell>
          <cell r="AE612" t="str">
            <v>8</v>
          </cell>
          <cell r="AF612" t="str">
            <v xml:space="preserve">EDI 850                             </v>
          </cell>
          <cell r="AG612" t="str">
            <v>Home Depot</v>
          </cell>
          <cell r="AH612">
            <v>810563</v>
          </cell>
          <cell r="AI612" t="str">
            <v>RTL</v>
          </cell>
          <cell r="AJ612">
            <v>5094300</v>
          </cell>
        </row>
        <row r="613">
          <cell r="A613">
            <v>359414</v>
          </cell>
          <cell r="B613">
            <v>42384.91679398148</v>
          </cell>
          <cell r="C613">
            <v>42208.625069444446</v>
          </cell>
          <cell r="D613">
            <v>9013937</v>
          </cell>
          <cell r="E613">
            <v>60031871</v>
          </cell>
          <cell r="F613">
            <v>30012155</v>
          </cell>
          <cell r="G613">
            <v>70</v>
          </cell>
          <cell r="H613">
            <v>70</v>
          </cell>
          <cell r="I613">
            <v>0</v>
          </cell>
          <cell r="J613">
            <v>0</v>
          </cell>
          <cell r="K613" t="str">
            <v>USD</v>
          </cell>
          <cell r="L613" t="str">
            <v>HOMEDEPOT</v>
          </cell>
          <cell r="M613" t="str">
            <v>24000-202645</v>
          </cell>
          <cell r="N613">
            <v>42385.034861111111</v>
          </cell>
          <cell r="O613" t="str">
            <v>SP</v>
          </cell>
          <cell r="P613" t="str">
            <v>KEY</v>
          </cell>
          <cell r="Q613">
            <v>5094300</v>
          </cell>
          <cell r="R613" t="str">
            <v>USA</v>
          </cell>
          <cell r="S613">
            <v>42370</v>
          </cell>
          <cell r="T613">
            <v>42436</v>
          </cell>
          <cell r="U613" t="str">
            <v>BRESHEARSS-FUS</v>
          </cell>
          <cell r="V613" t="str">
            <v>SL103BX</v>
          </cell>
          <cell r="W613" t="str">
            <v xml:space="preserve">Customer Decision                   </v>
          </cell>
          <cell r="X613" t="str">
            <v>F</v>
          </cell>
          <cell r="Y613">
            <v>70</v>
          </cell>
          <cell r="Z613" t="str">
            <v xml:space="preserve">HOME DEPOT PORTAL RMA </v>
          </cell>
          <cell r="AC613" t="str">
            <v>WALTERI-FUS</v>
          </cell>
          <cell r="AD613" t="str">
            <v>FUS-DB55</v>
          </cell>
          <cell r="AE613" t="str">
            <v>8</v>
          </cell>
          <cell r="AF613" t="str">
            <v xml:space="preserve">EDI 850                             </v>
          </cell>
          <cell r="AG613" t="str">
            <v>Home Depot</v>
          </cell>
          <cell r="AH613">
            <v>810564</v>
          </cell>
          <cell r="AI613" t="str">
            <v>RTL</v>
          </cell>
          <cell r="AJ613">
            <v>5094300</v>
          </cell>
        </row>
        <row r="614">
          <cell r="A614">
            <v>359415</v>
          </cell>
          <cell r="B614">
            <v>42384.91679398148</v>
          </cell>
          <cell r="C614">
            <v>42209.916863425926</v>
          </cell>
          <cell r="D614">
            <v>9014104</v>
          </cell>
          <cell r="E614">
            <v>60032013</v>
          </cell>
          <cell r="F614">
            <v>30012157</v>
          </cell>
          <cell r="G614">
            <v>32</v>
          </cell>
          <cell r="H614">
            <v>32</v>
          </cell>
          <cell r="I614">
            <v>0</v>
          </cell>
          <cell r="J614">
            <v>0</v>
          </cell>
          <cell r="K614" t="str">
            <v>USD</v>
          </cell>
          <cell r="L614" t="str">
            <v>HOMEDEPOT</v>
          </cell>
          <cell r="M614" t="str">
            <v>24000-202645</v>
          </cell>
          <cell r="N614">
            <v>42385.034861111111</v>
          </cell>
          <cell r="O614" t="str">
            <v>SP</v>
          </cell>
          <cell r="P614" t="str">
            <v>KEY</v>
          </cell>
          <cell r="Q614">
            <v>5094300</v>
          </cell>
          <cell r="R614" t="str">
            <v>USA</v>
          </cell>
          <cell r="S614">
            <v>42370</v>
          </cell>
          <cell r="T614">
            <v>42436</v>
          </cell>
          <cell r="U614" t="str">
            <v>BRESHEARSS-FUS</v>
          </cell>
          <cell r="V614" t="str">
            <v>FBGRA1614</v>
          </cell>
          <cell r="W614" t="str">
            <v xml:space="preserve">Customer Decision                   </v>
          </cell>
          <cell r="X614" t="str">
            <v>F</v>
          </cell>
          <cell r="Y614">
            <v>32</v>
          </cell>
          <cell r="Z614" t="str">
            <v xml:space="preserve">HOME DEPOT PORTAL RMA </v>
          </cell>
          <cell r="AC614" t="str">
            <v>WALTERI-FUS</v>
          </cell>
          <cell r="AD614" t="str">
            <v>FUS-DB55</v>
          </cell>
          <cell r="AE614" t="str">
            <v>8</v>
          </cell>
          <cell r="AF614" t="str">
            <v xml:space="preserve">EDI 850                             </v>
          </cell>
          <cell r="AG614" t="str">
            <v>Home Depot</v>
          </cell>
          <cell r="AH614">
            <v>810565</v>
          </cell>
          <cell r="AI614" t="str">
            <v>RTL</v>
          </cell>
          <cell r="AJ614">
            <v>5094300</v>
          </cell>
        </row>
        <row r="615">
          <cell r="A615">
            <v>359416</v>
          </cell>
          <cell r="B615">
            <v>42384.91679398148</v>
          </cell>
          <cell r="C615">
            <v>42210.625069444446</v>
          </cell>
          <cell r="D615">
            <v>9014210</v>
          </cell>
          <cell r="E615">
            <v>60032046</v>
          </cell>
          <cell r="F615">
            <v>30012402</v>
          </cell>
          <cell r="G615">
            <v>116.5</v>
          </cell>
          <cell r="H615">
            <v>116.5</v>
          </cell>
          <cell r="I615">
            <v>0</v>
          </cell>
          <cell r="J615">
            <v>0</v>
          </cell>
          <cell r="K615" t="str">
            <v>USD</v>
          </cell>
          <cell r="L615" t="str">
            <v>HOMEDEPOT</v>
          </cell>
          <cell r="M615" t="str">
            <v>24000-202645</v>
          </cell>
          <cell r="N615">
            <v>42385.034861111111</v>
          </cell>
          <cell r="O615" t="str">
            <v>SP</v>
          </cell>
          <cell r="P615" t="str">
            <v>KEY</v>
          </cell>
          <cell r="Q615">
            <v>5094300</v>
          </cell>
          <cell r="R615" t="str">
            <v>USA</v>
          </cell>
          <cell r="S615">
            <v>42370</v>
          </cell>
          <cell r="T615">
            <v>42436</v>
          </cell>
          <cell r="U615" t="str">
            <v>BRESHEARSS-FUS</v>
          </cell>
          <cell r="V615" t="str">
            <v>FUD800BX</v>
          </cell>
          <cell r="W615" t="str">
            <v xml:space="preserve">Customer Decision                   </v>
          </cell>
          <cell r="X615" t="str">
            <v>F</v>
          </cell>
          <cell r="Y615">
            <v>116.5</v>
          </cell>
          <cell r="Z615" t="str">
            <v>HOME DEPOT PORTAL RMA</v>
          </cell>
          <cell r="AC615" t="str">
            <v>WALTERI-FUS</v>
          </cell>
          <cell r="AD615" t="str">
            <v>FUS-DB55</v>
          </cell>
          <cell r="AE615" t="str">
            <v>8</v>
          </cell>
          <cell r="AF615" t="str">
            <v xml:space="preserve">EDI 850                             </v>
          </cell>
          <cell r="AG615" t="str">
            <v>Home Depot</v>
          </cell>
          <cell r="AH615">
            <v>810566</v>
          </cell>
          <cell r="AI615" t="str">
            <v>RTL</v>
          </cell>
          <cell r="AJ615">
            <v>5094300</v>
          </cell>
        </row>
        <row r="616">
          <cell r="A616">
            <v>359417</v>
          </cell>
          <cell r="B616">
            <v>42384.916805555556</v>
          </cell>
          <cell r="C616">
            <v>42213.6250462963</v>
          </cell>
          <cell r="D616">
            <v>9014391</v>
          </cell>
          <cell r="E616">
            <v>60032335</v>
          </cell>
          <cell r="F616">
            <v>30012209</v>
          </cell>
          <cell r="G616">
            <v>32.5</v>
          </cell>
          <cell r="H616">
            <v>32.5</v>
          </cell>
          <cell r="I616">
            <v>0</v>
          </cell>
          <cell r="J616">
            <v>0</v>
          </cell>
          <cell r="K616" t="str">
            <v>USD</v>
          </cell>
          <cell r="L616" t="str">
            <v>HOMEDEPOT</v>
          </cell>
          <cell r="M616" t="str">
            <v>24000-202645</v>
          </cell>
          <cell r="N616">
            <v>42385.034861111111</v>
          </cell>
          <cell r="O616" t="str">
            <v>SP</v>
          </cell>
          <cell r="P616" t="str">
            <v>KEY</v>
          </cell>
          <cell r="Q616">
            <v>5094300</v>
          </cell>
          <cell r="R616" t="str">
            <v>USA</v>
          </cell>
          <cell r="S616">
            <v>42370</v>
          </cell>
          <cell r="T616">
            <v>42436</v>
          </cell>
          <cell r="U616" t="str">
            <v>BRESHEARSS-FUS</v>
          </cell>
          <cell r="V616" t="str">
            <v>FBGG1114</v>
          </cell>
          <cell r="W616" t="str">
            <v xml:space="preserve">Customer Decision                   </v>
          </cell>
          <cell r="X616" t="str">
            <v>F</v>
          </cell>
          <cell r="Y616">
            <v>32.5</v>
          </cell>
          <cell r="Z616" t="str">
            <v xml:space="preserve">HOME DEPOT RMA </v>
          </cell>
          <cell r="AC616" t="str">
            <v>WALTERI-FUS</v>
          </cell>
          <cell r="AD616" t="str">
            <v>FUS-DB55</v>
          </cell>
          <cell r="AE616" t="str">
            <v>8</v>
          </cell>
          <cell r="AF616" t="str">
            <v xml:space="preserve">EDI 850                             </v>
          </cell>
          <cell r="AG616" t="str">
            <v>Home Depot</v>
          </cell>
          <cell r="AH616">
            <v>810567</v>
          </cell>
          <cell r="AI616" t="str">
            <v>RTL</v>
          </cell>
          <cell r="AJ616">
            <v>5094300</v>
          </cell>
        </row>
        <row r="617">
          <cell r="A617">
            <v>359418</v>
          </cell>
          <cell r="B617">
            <v>42384.916805555556</v>
          </cell>
          <cell r="C617">
            <v>42213.6250462963</v>
          </cell>
          <cell r="D617">
            <v>9014391</v>
          </cell>
          <cell r="E617">
            <v>60032335</v>
          </cell>
          <cell r="F617">
            <v>30012211</v>
          </cell>
          <cell r="G617">
            <v>32.5</v>
          </cell>
          <cell r="H617">
            <v>32.5</v>
          </cell>
          <cell r="I617">
            <v>0</v>
          </cell>
          <cell r="J617">
            <v>0</v>
          </cell>
          <cell r="K617" t="str">
            <v>USD</v>
          </cell>
          <cell r="L617" t="str">
            <v>HOMEDEPOT</v>
          </cell>
          <cell r="M617" t="str">
            <v>24000-202645</v>
          </cell>
          <cell r="N617">
            <v>42385.034861111111</v>
          </cell>
          <cell r="O617" t="str">
            <v>SP</v>
          </cell>
          <cell r="P617" t="str">
            <v>KEY</v>
          </cell>
          <cell r="Q617">
            <v>5094300</v>
          </cell>
          <cell r="R617" t="str">
            <v>USA</v>
          </cell>
          <cell r="S617">
            <v>42370</v>
          </cell>
          <cell r="T617">
            <v>42436</v>
          </cell>
          <cell r="U617" t="str">
            <v>BRESHEARSS-FUS</v>
          </cell>
          <cell r="V617" t="str">
            <v>FBGG1114</v>
          </cell>
          <cell r="W617" t="str">
            <v xml:space="preserve">Customer Decision                   </v>
          </cell>
          <cell r="X617" t="str">
            <v>F</v>
          </cell>
          <cell r="Y617">
            <v>32.5</v>
          </cell>
          <cell r="Z617" t="str">
            <v xml:space="preserve">HOME DEPOT RMA </v>
          </cell>
          <cell r="AC617" t="str">
            <v>WALTERI-FUS</v>
          </cell>
          <cell r="AD617" t="str">
            <v>FUS-DB55</v>
          </cell>
          <cell r="AE617" t="str">
            <v>8</v>
          </cell>
          <cell r="AF617" t="str">
            <v xml:space="preserve">EDI 850                             </v>
          </cell>
          <cell r="AG617" t="str">
            <v>Home Depot</v>
          </cell>
          <cell r="AH617">
            <v>810568</v>
          </cell>
          <cell r="AI617" t="str">
            <v>RTL</v>
          </cell>
          <cell r="AJ617">
            <v>5094300</v>
          </cell>
        </row>
        <row r="618">
          <cell r="A618">
            <v>359419</v>
          </cell>
          <cell r="B618">
            <v>42384.916805555556</v>
          </cell>
          <cell r="C618">
            <v>42214.625127314815</v>
          </cell>
          <cell r="D618">
            <v>9014482</v>
          </cell>
          <cell r="E618">
            <v>60032477</v>
          </cell>
          <cell r="F618">
            <v>30012410</v>
          </cell>
          <cell r="G618">
            <v>125</v>
          </cell>
          <cell r="H618">
            <v>125</v>
          </cell>
          <cell r="I618">
            <v>0</v>
          </cell>
          <cell r="J618">
            <v>0</v>
          </cell>
          <cell r="K618" t="str">
            <v>USD</v>
          </cell>
          <cell r="L618" t="str">
            <v>HOMEDEPOT</v>
          </cell>
          <cell r="M618" t="str">
            <v>24000-202645</v>
          </cell>
          <cell r="N618">
            <v>42385.034861111111</v>
          </cell>
          <cell r="O618" t="str">
            <v>SP</v>
          </cell>
          <cell r="P618" t="str">
            <v>KEY</v>
          </cell>
          <cell r="Q618">
            <v>5094300</v>
          </cell>
          <cell r="R618" t="str">
            <v>USA</v>
          </cell>
          <cell r="S618">
            <v>42370</v>
          </cell>
          <cell r="T618">
            <v>42436</v>
          </cell>
          <cell r="U618" t="str">
            <v>BRESHEARSS-FUS</v>
          </cell>
          <cell r="V618" t="str">
            <v>FCU115</v>
          </cell>
          <cell r="W618" t="str">
            <v xml:space="preserve">Customer Decision                   </v>
          </cell>
          <cell r="X618" t="str">
            <v>F</v>
          </cell>
          <cell r="Y618">
            <v>125</v>
          </cell>
          <cell r="Z618" t="str">
            <v xml:space="preserve">HOME DEPOT PORTAL RMA </v>
          </cell>
          <cell r="AC618" t="str">
            <v>WALTERI-FUS</v>
          </cell>
          <cell r="AD618" t="str">
            <v>FUS-DB55</v>
          </cell>
          <cell r="AE618" t="str">
            <v>8</v>
          </cell>
          <cell r="AF618" t="str">
            <v xml:space="preserve">EDI 850                             </v>
          </cell>
          <cell r="AG618" t="str">
            <v>Home Depot</v>
          </cell>
          <cell r="AH618">
            <v>810569</v>
          </cell>
          <cell r="AI618" t="str">
            <v>RTL</v>
          </cell>
          <cell r="AJ618">
            <v>5094300</v>
          </cell>
        </row>
        <row r="619">
          <cell r="A619">
            <v>359420</v>
          </cell>
          <cell r="B619">
            <v>42384.916805555556</v>
          </cell>
          <cell r="C619">
            <v>42216.625023148146</v>
          </cell>
          <cell r="D619">
            <v>9014764</v>
          </cell>
          <cell r="E619">
            <v>60032688</v>
          </cell>
          <cell r="F619">
            <v>30012229</v>
          </cell>
          <cell r="G619">
            <v>32.5</v>
          </cell>
          <cell r="H619">
            <v>32.5</v>
          </cell>
          <cell r="I619">
            <v>0</v>
          </cell>
          <cell r="J619">
            <v>0</v>
          </cell>
          <cell r="K619" t="str">
            <v>USD</v>
          </cell>
          <cell r="L619" t="str">
            <v>HOMEDEPOT</v>
          </cell>
          <cell r="M619" t="str">
            <v>24000-202645</v>
          </cell>
          <cell r="N619">
            <v>42385.034872685188</v>
          </cell>
          <cell r="O619" t="str">
            <v>SP</v>
          </cell>
          <cell r="P619" t="str">
            <v>KEY</v>
          </cell>
          <cell r="Q619">
            <v>5094300</v>
          </cell>
          <cell r="R619" t="str">
            <v>USA</v>
          </cell>
          <cell r="S619">
            <v>42370</v>
          </cell>
          <cell r="T619">
            <v>42436</v>
          </cell>
          <cell r="U619" t="str">
            <v>BRESHEARSS-FUS</v>
          </cell>
          <cell r="V619" t="str">
            <v>FBGG1114</v>
          </cell>
          <cell r="W619" t="str">
            <v xml:space="preserve">Customer Decision                   </v>
          </cell>
          <cell r="X619" t="str">
            <v>F</v>
          </cell>
          <cell r="Y619">
            <v>32.5</v>
          </cell>
          <cell r="Z619" t="str">
            <v xml:space="preserve">HOME DEPOT PORTAL RMA </v>
          </cell>
          <cell r="AC619" t="str">
            <v>WALTERI-FUS</v>
          </cell>
          <cell r="AD619" t="str">
            <v>FUS-DB55</v>
          </cell>
          <cell r="AE619" t="str">
            <v>8</v>
          </cell>
          <cell r="AF619" t="str">
            <v xml:space="preserve">EDI 850                             </v>
          </cell>
          <cell r="AG619" t="str">
            <v>Home Depot</v>
          </cell>
          <cell r="AH619">
            <v>810570</v>
          </cell>
          <cell r="AI619" t="str">
            <v>RTL</v>
          </cell>
          <cell r="AJ619">
            <v>5094300</v>
          </cell>
        </row>
        <row r="620">
          <cell r="A620">
            <v>359421</v>
          </cell>
          <cell r="B620">
            <v>42384.916817129626</v>
          </cell>
          <cell r="C620">
            <v>42219.6250462963</v>
          </cell>
          <cell r="D620">
            <v>9014887</v>
          </cell>
          <cell r="E620">
            <v>60033092</v>
          </cell>
          <cell r="F620">
            <v>30012358</v>
          </cell>
          <cell r="G620">
            <v>36</v>
          </cell>
          <cell r="H620">
            <v>36</v>
          </cell>
          <cell r="I620">
            <v>0</v>
          </cell>
          <cell r="J620">
            <v>0</v>
          </cell>
          <cell r="K620" t="str">
            <v>USD</v>
          </cell>
          <cell r="L620" t="str">
            <v>HOMEDEPOT</v>
          </cell>
          <cell r="M620" t="str">
            <v>24000-202645</v>
          </cell>
          <cell r="N620">
            <v>42385.034872685188</v>
          </cell>
          <cell r="O620" t="str">
            <v>SP</v>
          </cell>
          <cell r="P620" t="str">
            <v>KEY</v>
          </cell>
          <cell r="Q620">
            <v>5094300</v>
          </cell>
          <cell r="R620" t="str">
            <v>USA</v>
          </cell>
          <cell r="S620">
            <v>42370</v>
          </cell>
          <cell r="T620">
            <v>42436</v>
          </cell>
          <cell r="U620" t="str">
            <v>BRESHEARSS-FUS</v>
          </cell>
          <cell r="V620" t="str">
            <v>FBGRD1915</v>
          </cell>
          <cell r="W620" t="str">
            <v xml:space="preserve">Customer Decision                   </v>
          </cell>
          <cell r="X620" t="str">
            <v>F</v>
          </cell>
          <cell r="Y620">
            <v>36</v>
          </cell>
          <cell r="Z620" t="str">
            <v xml:space="preserve">HOME DEPOT PORTAL RMA </v>
          </cell>
          <cell r="AC620" t="str">
            <v>WALTERI-FUS</v>
          </cell>
          <cell r="AD620" t="str">
            <v>FUS-DB55</v>
          </cell>
          <cell r="AE620" t="str">
            <v>8</v>
          </cell>
          <cell r="AF620" t="str">
            <v xml:space="preserve">EDI 850                             </v>
          </cell>
          <cell r="AG620" t="str">
            <v>Home Depot</v>
          </cell>
          <cell r="AH620">
            <v>810571</v>
          </cell>
          <cell r="AI620" t="str">
            <v>RTL</v>
          </cell>
          <cell r="AJ620">
            <v>5094300</v>
          </cell>
        </row>
        <row r="621">
          <cell r="A621">
            <v>359422</v>
          </cell>
          <cell r="B621">
            <v>42384.916817129626</v>
          </cell>
          <cell r="C621">
            <v>42219.625092592592</v>
          </cell>
          <cell r="D621">
            <v>9014904</v>
          </cell>
          <cell r="E621">
            <v>60033175</v>
          </cell>
          <cell r="F621">
            <v>30012254</v>
          </cell>
          <cell r="G621">
            <v>42</v>
          </cell>
          <cell r="H621">
            <v>42</v>
          </cell>
          <cell r="I621">
            <v>0</v>
          </cell>
          <cell r="J621">
            <v>0</v>
          </cell>
          <cell r="K621" t="str">
            <v>USD</v>
          </cell>
          <cell r="L621" t="str">
            <v>HOMEDEPOT</v>
          </cell>
          <cell r="M621" t="str">
            <v>24000-202645</v>
          </cell>
          <cell r="N621">
            <v>42385.034872685188</v>
          </cell>
          <cell r="O621" t="str">
            <v>SP</v>
          </cell>
          <cell r="P621" t="str">
            <v>KEY</v>
          </cell>
          <cell r="Q621">
            <v>5094300</v>
          </cell>
          <cell r="R621" t="str">
            <v>USA</v>
          </cell>
          <cell r="S621">
            <v>42370</v>
          </cell>
          <cell r="T621">
            <v>42436</v>
          </cell>
          <cell r="U621" t="str">
            <v>BRESHEARSS-FUS</v>
          </cell>
          <cell r="V621" t="str">
            <v>FDBA1614</v>
          </cell>
          <cell r="W621" t="str">
            <v xml:space="preserve">Customer Decision                   </v>
          </cell>
          <cell r="X621" t="str">
            <v>F</v>
          </cell>
          <cell r="Y621">
            <v>42</v>
          </cell>
          <cell r="Z621" t="str">
            <v>HOME DEPOT PORTAL RMA</v>
          </cell>
          <cell r="AC621" t="str">
            <v>WALTERI-FUS</v>
          </cell>
          <cell r="AD621" t="str">
            <v>FUS-DB55</v>
          </cell>
          <cell r="AE621" t="str">
            <v>8</v>
          </cell>
          <cell r="AF621" t="str">
            <v xml:space="preserve">EDI 850                             </v>
          </cell>
          <cell r="AG621" t="str">
            <v>Home Depot</v>
          </cell>
          <cell r="AH621">
            <v>810572</v>
          </cell>
          <cell r="AI621" t="str">
            <v>RTL</v>
          </cell>
          <cell r="AJ621">
            <v>5094300</v>
          </cell>
        </row>
        <row r="622">
          <cell r="A622">
            <v>359423</v>
          </cell>
          <cell r="B622">
            <v>42384.916828703703</v>
          </cell>
          <cell r="C622">
            <v>42219.625092592592</v>
          </cell>
          <cell r="D622">
            <v>9014904</v>
          </cell>
          <cell r="E622">
            <v>60033175</v>
          </cell>
          <cell r="F622">
            <v>30012255</v>
          </cell>
          <cell r="G622">
            <v>42</v>
          </cell>
          <cell r="H622">
            <v>42</v>
          </cell>
          <cell r="I622">
            <v>0</v>
          </cell>
          <cell r="J622">
            <v>0</v>
          </cell>
          <cell r="K622" t="str">
            <v>USD</v>
          </cell>
          <cell r="L622" t="str">
            <v>HOMEDEPOT</v>
          </cell>
          <cell r="M622" t="str">
            <v>24000-202645</v>
          </cell>
          <cell r="N622">
            <v>42385.034872685188</v>
          </cell>
          <cell r="O622" t="str">
            <v>SP</v>
          </cell>
          <cell r="P622" t="str">
            <v>KEY</v>
          </cell>
          <cell r="Q622">
            <v>5094300</v>
          </cell>
          <cell r="R622" t="str">
            <v>USA</v>
          </cell>
          <cell r="S622">
            <v>42370</v>
          </cell>
          <cell r="T622">
            <v>42436</v>
          </cell>
          <cell r="U622" t="str">
            <v>BRESHEARSS-FUS</v>
          </cell>
          <cell r="V622" t="str">
            <v>FDBA1614</v>
          </cell>
          <cell r="W622" t="str">
            <v xml:space="preserve">Customer Decision                   </v>
          </cell>
          <cell r="X622" t="str">
            <v>F</v>
          </cell>
          <cell r="Y622">
            <v>42</v>
          </cell>
          <cell r="Z622" t="str">
            <v>HOME DEPOT PORTAL RMA</v>
          </cell>
          <cell r="AC622" t="str">
            <v>WALTERI-FUS</v>
          </cell>
          <cell r="AD622" t="str">
            <v>FUS-DB55</v>
          </cell>
          <cell r="AE622" t="str">
            <v>8</v>
          </cell>
          <cell r="AF622" t="str">
            <v xml:space="preserve">EDI 850                             </v>
          </cell>
          <cell r="AG622" t="str">
            <v>Home Depot</v>
          </cell>
          <cell r="AH622">
            <v>810573</v>
          </cell>
          <cell r="AI622" t="str">
            <v>RTL</v>
          </cell>
          <cell r="AJ622">
            <v>5094300</v>
          </cell>
        </row>
        <row r="623">
          <cell r="A623">
            <v>359424</v>
          </cell>
          <cell r="B623">
            <v>42384.916828703703</v>
          </cell>
          <cell r="C623">
            <v>42219.937627314815</v>
          </cell>
          <cell r="D623">
            <v>9014956</v>
          </cell>
          <cell r="E623">
            <v>60033160</v>
          </cell>
          <cell r="F623">
            <v>30012288</v>
          </cell>
          <cell r="G623">
            <v>40.5</v>
          </cell>
          <cell r="H623">
            <v>40.5</v>
          </cell>
          <cell r="I623">
            <v>0</v>
          </cell>
          <cell r="J623">
            <v>0</v>
          </cell>
          <cell r="K623" t="str">
            <v>USD</v>
          </cell>
          <cell r="L623" t="str">
            <v>HOMEDEPOT</v>
          </cell>
          <cell r="M623" t="str">
            <v>24000-202645</v>
          </cell>
          <cell r="N623">
            <v>42385.034872685188</v>
          </cell>
          <cell r="O623" t="str">
            <v>SP</v>
          </cell>
          <cell r="P623" t="str">
            <v>KEY</v>
          </cell>
          <cell r="Q623">
            <v>5094300</v>
          </cell>
          <cell r="R623" t="str">
            <v>USA</v>
          </cell>
          <cell r="S623">
            <v>42370</v>
          </cell>
          <cell r="T623">
            <v>42436</v>
          </cell>
          <cell r="U623" t="str">
            <v>BRESHEARSS-FUS</v>
          </cell>
          <cell r="V623" t="str">
            <v>FSS603NB</v>
          </cell>
          <cell r="W623" t="str">
            <v xml:space="preserve">Customer Decision                   </v>
          </cell>
          <cell r="X623" t="str">
            <v>F</v>
          </cell>
          <cell r="Y623">
            <v>40.5</v>
          </cell>
          <cell r="Z623" t="str">
            <v xml:space="preserve">HOME DEPOT PORTAL RMA </v>
          </cell>
          <cell r="AC623" t="str">
            <v>WALTERI-FUS</v>
          </cell>
          <cell r="AD623" t="str">
            <v>FUS-DB55</v>
          </cell>
          <cell r="AE623" t="str">
            <v>8</v>
          </cell>
          <cell r="AF623" t="str">
            <v xml:space="preserve">EDI 850                             </v>
          </cell>
          <cell r="AG623" t="str">
            <v>Home Depot</v>
          </cell>
          <cell r="AH623">
            <v>810574</v>
          </cell>
          <cell r="AI623" t="str">
            <v>RTL</v>
          </cell>
          <cell r="AJ623">
            <v>5094300</v>
          </cell>
        </row>
        <row r="624">
          <cell r="A624">
            <v>359425</v>
          </cell>
          <cell r="B624">
            <v>42384.91684027778</v>
          </cell>
          <cell r="C624">
            <v>42220.625069444446</v>
          </cell>
          <cell r="D624">
            <v>9015027</v>
          </cell>
          <cell r="E624">
            <v>60033381</v>
          </cell>
          <cell r="F624">
            <v>30012335</v>
          </cell>
          <cell r="G624">
            <v>292</v>
          </cell>
          <cell r="H624">
            <v>292</v>
          </cell>
          <cell r="I624">
            <v>0</v>
          </cell>
          <cell r="J624">
            <v>0</v>
          </cell>
          <cell r="K624" t="str">
            <v>USD</v>
          </cell>
          <cell r="L624" t="str">
            <v>HOMEDEPOT</v>
          </cell>
          <cell r="M624" t="str">
            <v>24000-202645</v>
          </cell>
          <cell r="N624">
            <v>42385.034872685188</v>
          </cell>
          <cell r="O624" t="str">
            <v>SP</v>
          </cell>
          <cell r="P624" t="str">
            <v>KEY</v>
          </cell>
          <cell r="Q624">
            <v>5094300</v>
          </cell>
          <cell r="R624" t="str">
            <v>USA</v>
          </cell>
          <cell r="S624">
            <v>42370</v>
          </cell>
          <cell r="T624">
            <v>42436</v>
          </cell>
          <cell r="U624" t="str">
            <v>BRESHEARSS-FUS</v>
          </cell>
          <cell r="V624" t="str">
            <v>EDCH33229-1</v>
          </cell>
          <cell r="W624" t="str">
            <v xml:space="preserve">Customer Decision                   </v>
          </cell>
          <cell r="X624" t="str">
            <v>F</v>
          </cell>
          <cell r="Y624">
            <v>292</v>
          </cell>
          <cell r="Z624" t="str">
            <v xml:space="preserve">HOME DEPOT PORTAL RMA </v>
          </cell>
          <cell r="AC624" t="str">
            <v>WALTERI-FUS</v>
          </cell>
          <cell r="AD624" t="str">
            <v>FUS-DB55</v>
          </cell>
          <cell r="AE624" t="str">
            <v>8</v>
          </cell>
          <cell r="AF624" t="str">
            <v xml:space="preserve">EDI 850                             </v>
          </cell>
          <cell r="AG624" t="str">
            <v>Home Depot</v>
          </cell>
          <cell r="AH624">
            <v>810575</v>
          </cell>
          <cell r="AI624" t="str">
            <v>RTL</v>
          </cell>
          <cell r="AJ624">
            <v>5094300</v>
          </cell>
        </row>
        <row r="625">
          <cell r="A625">
            <v>359426</v>
          </cell>
          <cell r="B625">
            <v>42384.91684027778</v>
          </cell>
          <cell r="C625">
            <v>42220.937534722223</v>
          </cell>
          <cell r="D625">
            <v>9015102</v>
          </cell>
          <cell r="E625">
            <v>60033418</v>
          </cell>
          <cell r="F625">
            <v>30012320</v>
          </cell>
          <cell r="G625">
            <v>36</v>
          </cell>
          <cell r="H625">
            <v>36</v>
          </cell>
          <cell r="I625">
            <v>0</v>
          </cell>
          <cell r="J625">
            <v>0</v>
          </cell>
          <cell r="K625" t="str">
            <v>USD</v>
          </cell>
          <cell r="L625" t="str">
            <v>HOMEDEPOT</v>
          </cell>
          <cell r="M625" t="str">
            <v>24000-202645</v>
          </cell>
          <cell r="N625">
            <v>42385.034872685188</v>
          </cell>
          <cell r="O625" t="str">
            <v>SP</v>
          </cell>
          <cell r="P625" t="str">
            <v>KEY</v>
          </cell>
          <cell r="Q625">
            <v>5094300</v>
          </cell>
          <cell r="R625" t="str">
            <v>USA</v>
          </cell>
          <cell r="S625">
            <v>42370</v>
          </cell>
          <cell r="T625">
            <v>42436</v>
          </cell>
          <cell r="U625" t="str">
            <v>BRESHEARSS-FUS</v>
          </cell>
          <cell r="V625" t="str">
            <v>FBGRD1915</v>
          </cell>
          <cell r="W625" t="str">
            <v xml:space="preserve">Damaged                             </v>
          </cell>
          <cell r="X625" t="str">
            <v>D</v>
          </cell>
          <cell r="Y625">
            <v>36</v>
          </cell>
          <cell r="Z625" t="str">
            <v>HOME DEPOT PORTAL RMA</v>
          </cell>
          <cell r="AC625" t="str">
            <v>WALTERI-FUS</v>
          </cell>
          <cell r="AD625" t="str">
            <v>FUS-DB55</v>
          </cell>
          <cell r="AE625" t="str">
            <v>8</v>
          </cell>
          <cell r="AF625" t="str">
            <v xml:space="preserve">EDI 850                             </v>
          </cell>
          <cell r="AG625" t="str">
            <v>Home Depot</v>
          </cell>
          <cell r="AH625">
            <v>810576</v>
          </cell>
          <cell r="AI625" t="str">
            <v>RTL</v>
          </cell>
          <cell r="AJ625">
            <v>5094300</v>
          </cell>
        </row>
        <row r="626">
          <cell r="A626">
            <v>359427</v>
          </cell>
          <cell r="B626">
            <v>42384.91684027778</v>
          </cell>
          <cell r="C626">
            <v>42222.625057870369</v>
          </cell>
          <cell r="D626">
            <v>9015275</v>
          </cell>
          <cell r="E626">
            <v>60033694</v>
          </cell>
          <cell r="F626">
            <v>30012250</v>
          </cell>
          <cell r="G626">
            <v>129</v>
          </cell>
          <cell r="H626">
            <v>129</v>
          </cell>
          <cell r="I626">
            <v>0</v>
          </cell>
          <cell r="J626">
            <v>0</v>
          </cell>
          <cell r="K626" t="str">
            <v>USD</v>
          </cell>
          <cell r="L626" t="str">
            <v>HOMEDEPOT</v>
          </cell>
          <cell r="M626" t="str">
            <v>24000-202645</v>
          </cell>
          <cell r="N626">
            <v>42385.034872685188</v>
          </cell>
          <cell r="O626" t="str">
            <v>SP</v>
          </cell>
          <cell r="P626" t="str">
            <v>KEY</v>
          </cell>
          <cell r="Q626">
            <v>5094300</v>
          </cell>
          <cell r="R626" t="str">
            <v>USA</v>
          </cell>
          <cell r="S626">
            <v>42370</v>
          </cell>
          <cell r="T626">
            <v>42436</v>
          </cell>
          <cell r="U626" t="str">
            <v>BRESHEARSS-FUS</v>
          </cell>
          <cell r="V626" t="str">
            <v>ESOX25229-1</v>
          </cell>
          <cell r="W626" t="str">
            <v xml:space="preserve">Customer Decision                   </v>
          </cell>
          <cell r="X626" t="str">
            <v>F</v>
          </cell>
          <cell r="Y626">
            <v>129</v>
          </cell>
          <cell r="Z626" t="str">
            <v>HOME DEPOT PORTAL RMA</v>
          </cell>
          <cell r="AC626" t="str">
            <v>WALTERI-FUS</v>
          </cell>
          <cell r="AD626" t="str">
            <v>FUS-DB55</v>
          </cell>
          <cell r="AE626" t="str">
            <v>8</v>
          </cell>
          <cell r="AF626" t="str">
            <v xml:space="preserve">EDI 850                             </v>
          </cell>
          <cell r="AG626" t="str">
            <v>Home Depot</v>
          </cell>
          <cell r="AH626">
            <v>810577</v>
          </cell>
          <cell r="AI626" t="str">
            <v>RTL</v>
          </cell>
          <cell r="AJ626">
            <v>5094300</v>
          </cell>
        </row>
        <row r="627">
          <cell r="A627">
            <v>359428</v>
          </cell>
          <cell r="B627">
            <v>42384.916851851849</v>
          </cell>
          <cell r="C627">
            <v>42226.625092592592</v>
          </cell>
          <cell r="D627">
            <v>9015451</v>
          </cell>
          <cell r="E627">
            <v>60033971</v>
          </cell>
          <cell r="F627">
            <v>30012328</v>
          </cell>
          <cell r="G627">
            <v>116.5</v>
          </cell>
          <cell r="H627">
            <v>116.5</v>
          </cell>
          <cell r="I627">
            <v>0</v>
          </cell>
          <cell r="J627">
            <v>0</v>
          </cell>
          <cell r="K627" t="str">
            <v>USD</v>
          </cell>
          <cell r="L627" t="str">
            <v>HOMEDEPOT</v>
          </cell>
          <cell r="M627" t="str">
            <v>24000-202645</v>
          </cell>
          <cell r="N627">
            <v>42385.034872685188</v>
          </cell>
          <cell r="O627" t="str">
            <v>SP</v>
          </cell>
          <cell r="P627" t="str">
            <v>KEY</v>
          </cell>
          <cell r="Q627">
            <v>5094300</v>
          </cell>
          <cell r="R627" t="str">
            <v>USA</v>
          </cell>
          <cell r="S627">
            <v>42370</v>
          </cell>
          <cell r="T627">
            <v>42436</v>
          </cell>
          <cell r="U627" t="str">
            <v>BRESHEARSS-FUS</v>
          </cell>
          <cell r="V627" t="str">
            <v>FSUG900-18BX</v>
          </cell>
          <cell r="W627" t="str">
            <v xml:space="preserve">Customer Decision                   </v>
          </cell>
          <cell r="X627" t="str">
            <v>F</v>
          </cell>
          <cell r="Y627">
            <v>116.5</v>
          </cell>
          <cell r="Z627" t="str">
            <v>HOME DEPOT PORTAL RMA</v>
          </cell>
          <cell r="AC627" t="str">
            <v>WALTERI-FUS</v>
          </cell>
          <cell r="AD627" t="str">
            <v>FUS-DB55</v>
          </cell>
          <cell r="AE627" t="str">
            <v>8</v>
          </cell>
          <cell r="AF627" t="str">
            <v xml:space="preserve">EDI 850                             </v>
          </cell>
          <cell r="AG627" t="str">
            <v>Home Depot</v>
          </cell>
          <cell r="AH627">
            <v>810578</v>
          </cell>
          <cell r="AI627" t="str">
            <v>RTL</v>
          </cell>
          <cell r="AJ627">
            <v>5094300</v>
          </cell>
        </row>
        <row r="628">
          <cell r="A628">
            <v>359429</v>
          </cell>
          <cell r="B628">
            <v>42384.916851851849</v>
          </cell>
          <cell r="C628">
            <v>42226.937557870369</v>
          </cell>
          <cell r="D628">
            <v>9015520</v>
          </cell>
          <cell r="E628">
            <v>60034059</v>
          </cell>
          <cell r="F628">
            <v>30012319</v>
          </cell>
          <cell r="G628">
            <v>129</v>
          </cell>
          <cell r="H628">
            <v>129</v>
          </cell>
          <cell r="I628">
            <v>0</v>
          </cell>
          <cell r="J628">
            <v>0</v>
          </cell>
          <cell r="K628" t="str">
            <v>USD</v>
          </cell>
          <cell r="L628" t="str">
            <v>HOMEDEPOT</v>
          </cell>
          <cell r="M628" t="str">
            <v>24000-202645</v>
          </cell>
          <cell r="N628">
            <v>42385.034884259258</v>
          </cell>
          <cell r="O628" t="str">
            <v>SP</v>
          </cell>
          <cell r="P628" t="str">
            <v>KEY</v>
          </cell>
          <cell r="Q628">
            <v>5094300</v>
          </cell>
          <cell r="R628" t="str">
            <v>USA</v>
          </cell>
          <cell r="S628">
            <v>42370</v>
          </cell>
          <cell r="T628">
            <v>42436</v>
          </cell>
          <cell r="U628" t="str">
            <v>BRESHEARSS-FUS</v>
          </cell>
          <cell r="V628" t="str">
            <v>FDS704NKIT</v>
          </cell>
          <cell r="W628" t="str">
            <v xml:space="preserve">Customer Decision                   </v>
          </cell>
          <cell r="X628" t="str">
            <v>F</v>
          </cell>
          <cell r="Y628">
            <v>129</v>
          </cell>
          <cell r="Z628" t="str">
            <v>HOME DEPOT PORTAL RMA</v>
          </cell>
          <cell r="AC628" t="str">
            <v>WALTERI-FUS</v>
          </cell>
          <cell r="AD628" t="str">
            <v>FUS-DB55</v>
          </cell>
          <cell r="AE628" t="str">
            <v>8</v>
          </cell>
          <cell r="AF628" t="str">
            <v xml:space="preserve">EDI 850                             </v>
          </cell>
          <cell r="AG628" t="str">
            <v>Home Depot</v>
          </cell>
          <cell r="AH628">
            <v>810579</v>
          </cell>
          <cell r="AI628" t="str">
            <v>RTL</v>
          </cell>
          <cell r="AJ628">
            <v>5094300</v>
          </cell>
        </row>
        <row r="629">
          <cell r="A629">
            <v>359430</v>
          </cell>
          <cell r="B629">
            <v>42384.916851851849</v>
          </cell>
          <cell r="C629">
            <v>42226.937557870369</v>
          </cell>
          <cell r="D629">
            <v>9015521</v>
          </cell>
          <cell r="E629">
            <v>60034063</v>
          </cell>
          <cell r="F629">
            <v>30012480</v>
          </cell>
          <cell r="G629">
            <v>99</v>
          </cell>
          <cell r="H629">
            <v>99</v>
          </cell>
          <cell r="I629">
            <v>0</v>
          </cell>
          <cell r="J629">
            <v>0</v>
          </cell>
          <cell r="K629" t="str">
            <v>USD</v>
          </cell>
          <cell r="L629" t="str">
            <v>HOMEDEPOT</v>
          </cell>
          <cell r="M629" t="str">
            <v>24000-202645</v>
          </cell>
          <cell r="N629">
            <v>42385.034884259258</v>
          </cell>
          <cell r="O629" t="str">
            <v>SP</v>
          </cell>
          <cell r="P629" t="str">
            <v>KEY</v>
          </cell>
          <cell r="Q629">
            <v>5094300</v>
          </cell>
          <cell r="R629" t="str">
            <v>USA</v>
          </cell>
          <cell r="S629">
            <v>42370</v>
          </cell>
          <cell r="T629">
            <v>42436</v>
          </cell>
          <cell r="U629" t="str">
            <v>BRESHEARSS-FUS</v>
          </cell>
          <cell r="V629" t="str">
            <v>SSK851NB</v>
          </cell>
          <cell r="W629" t="str">
            <v xml:space="preserve">Customer Decision                   </v>
          </cell>
          <cell r="X629" t="str">
            <v>F</v>
          </cell>
          <cell r="Y629">
            <v>99</v>
          </cell>
          <cell r="Z629" t="str">
            <v>HOME DEPOT PORTAL RMA</v>
          </cell>
          <cell r="AC629" t="str">
            <v>WALTERI-FUS</v>
          </cell>
          <cell r="AD629" t="str">
            <v>FUS-DB55</v>
          </cell>
          <cell r="AE629" t="str">
            <v>8</v>
          </cell>
          <cell r="AF629" t="str">
            <v xml:space="preserve">EDI 850                             </v>
          </cell>
          <cell r="AG629" t="str">
            <v>Home Depot</v>
          </cell>
          <cell r="AH629">
            <v>810580</v>
          </cell>
          <cell r="AI629" t="str">
            <v>RTL</v>
          </cell>
          <cell r="AJ629">
            <v>5094300</v>
          </cell>
        </row>
        <row r="630">
          <cell r="A630">
            <v>359431</v>
          </cell>
          <cell r="B630">
            <v>42384.916851851849</v>
          </cell>
          <cell r="C630">
            <v>42230.625115740739</v>
          </cell>
          <cell r="D630">
            <v>9015979</v>
          </cell>
          <cell r="E630">
            <v>60034679</v>
          </cell>
          <cell r="F630">
            <v>30012322</v>
          </cell>
          <cell r="G630">
            <v>256.5</v>
          </cell>
          <cell r="H630">
            <v>256.5</v>
          </cell>
          <cell r="I630">
            <v>0</v>
          </cell>
          <cell r="J630">
            <v>0</v>
          </cell>
          <cell r="K630" t="str">
            <v>USD</v>
          </cell>
          <cell r="L630" t="str">
            <v>HOMEDEPOT</v>
          </cell>
          <cell r="M630" t="str">
            <v>24000-202645</v>
          </cell>
          <cell r="N630">
            <v>42385.034884259258</v>
          </cell>
          <cell r="O630" t="str">
            <v>SP</v>
          </cell>
          <cell r="P630" t="str">
            <v>KEY</v>
          </cell>
          <cell r="Q630">
            <v>5094300</v>
          </cell>
          <cell r="R630" t="str">
            <v>USA</v>
          </cell>
          <cell r="S630">
            <v>42370</v>
          </cell>
          <cell r="T630">
            <v>42436</v>
          </cell>
          <cell r="U630" t="str">
            <v>BRESHEARSS-FUS</v>
          </cell>
          <cell r="V630" t="str">
            <v>SGR2522-1</v>
          </cell>
          <cell r="W630" t="str">
            <v xml:space="preserve">Customer Decision                   </v>
          </cell>
          <cell r="X630" t="str">
            <v>F</v>
          </cell>
          <cell r="Y630">
            <v>256.5</v>
          </cell>
          <cell r="Z630" t="str">
            <v>HOME DEPOT PORTAL RMA</v>
          </cell>
          <cell r="AC630" t="str">
            <v>WALTERI-FUS</v>
          </cell>
          <cell r="AD630" t="str">
            <v>FUS-DB55</v>
          </cell>
          <cell r="AE630" t="str">
            <v>8</v>
          </cell>
          <cell r="AF630" t="str">
            <v xml:space="preserve">EDI 850                             </v>
          </cell>
          <cell r="AG630" t="str">
            <v>Home Depot</v>
          </cell>
          <cell r="AH630">
            <v>810581</v>
          </cell>
          <cell r="AI630" t="str">
            <v>RTL</v>
          </cell>
          <cell r="AJ630">
            <v>5094300</v>
          </cell>
        </row>
        <row r="631">
          <cell r="A631">
            <v>359432</v>
          </cell>
          <cell r="B631">
            <v>42384.916851851849</v>
          </cell>
          <cell r="C631">
            <v>42233.625081018516</v>
          </cell>
          <cell r="D631">
            <v>9016208</v>
          </cell>
          <cell r="E631">
            <v>60034991</v>
          </cell>
          <cell r="F631">
            <v>30012855</v>
          </cell>
          <cell r="G631">
            <v>291.5</v>
          </cell>
          <cell r="H631">
            <v>291.5</v>
          </cell>
          <cell r="I631">
            <v>0</v>
          </cell>
          <cell r="J631">
            <v>0</v>
          </cell>
          <cell r="K631" t="str">
            <v>USD</v>
          </cell>
          <cell r="L631" t="str">
            <v>HOMEDEPOT</v>
          </cell>
          <cell r="M631" t="str">
            <v>24000-202645</v>
          </cell>
          <cell r="N631">
            <v>42385.034884259258</v>
          </cell>
          <cell r="O631" t="str">
            <v>SP</v>
          </cell>
          <cell r="P631" t="str">
            <v>KEY</v>
          </cell>
          <cell r="Q631">
            <v>5094300</v>
          </cell>
          <cell r="R631" t="str">
            <v>USA</v>
          </cell>
          <cell r="S631">
            <v>42370</v>
          </cell>
          <cell r="T631">
            <v>42436</v>
          </cell>
          <cell r="U631" t="str">
            <v>BRESHEARSS-FUS</v>
          </cell>
          <cell r="V631" t="str">
            <v>DP3322-1</v>
          </cell>
          <cell r="W631" t="str">
            <v xml:space="preserve">Damaged                             </v>
          </cell>
          <cell r="X631" t="str">
            <v>D</v>
          </cell>
          <cell r="Y631">
            <v>291.5</v>
          </cell>
          <cell r="Z631" t="str">
            <v>HOME DEPOT PORTAL RMA</v>
          </cell>
          <cell r="AC631" t="str">
            <v>WALTERI-FUS</v>
          </cell>
          <cell r="AD631" t="str">
            <v>FUS-DB55</v>
          </cell>
          <cell r="AE631" t="str">
            <v>8</v>
          </cell>
          <cell r="AF631" t="str">
            <v xml:space="preserve">EDI 850                             </v>
          </cell>
          <cell r="AG631" t="str">
            <v>Home Depot</v>
          </cell>
          <cell r="AH631">
            <v>810582</v>
          </cell>
          <cell r="AI631" t="str">
            <v>RTL</v>
          </cell>
          <cell r="AJ631">
            <v>5094300</v>
          </cell>
        </row>
        <row r="632">
          <cell r="A632">
            <v>359433</v>
          </cell>
          <cell r="B632">
            <v>42384.916863425926</v>
          </cell>
          <cell r="C632">
            <v>42233.625092592592</v>
          </cell>
          <cell r="D632">
            <v>9016211</v>
          </cell>
          <cell r="E632">
            <v>60034997</v>
          </cell>
          <cell r="F632">
            <v>30012434</v>
          </cell>
          <cell r="G632">
            <v>121.5</v>
          </cell>
          <cell r="H632">
            <v>121.5</v>
          </cell>
          <cell r="I632">
            <v>0</v>
          </cell>
          <cell r="J632">
            <v>0</v>
          </cell>
          <cell r="K632" t="str">
            <v>USD</v>
          </cell>
          <cell r="L632" t="str">
            <v>HOMEDEPOT</v>
          </cell>
          <cell r="M632" t="str">
            <v>24000-202645</v>
          </cell>
          <cell r="N632">
            <v>42385.034884259258</v>
          </cell>
          <cell r="O632" t="str">
            <v>SP</v>
          </cell>
          <cell r="P632" t="str">
            <v>KEY</v>
          </cell>
          <cell r="Q632">
            <v>5094300</v>
          </cell>
          <cell r="R632" t="str">
            <v>USA</v>
          </cell>
          <cell r="S632">
            <v>42370</v>
          </cell>
          <cell r="T632">
            <v>42436</v>
          </cell>
          <cell r="U632" t="str">
            <v>BRESHEARSS-FUS</v>
          </cell>
          <cell r="V632" t="str">
            <v>FUDG800-18BX</v>
          </cell>
          <cell r="W632" t="str">
            <v xml:space="preserve">Customer Decision                   </v>
          </cell>
          <cell r="X632" t="str">
            <v>F</v>
          </cell>
          <cell r="Y632">
            <v>121.5</v>
          </cell>
          <cell r="Z632" t="str">
            <v xml:space="preserve">HOME DEPOT PORTAL RMA </v>
          </cell>
          <cell r="AC632" t="str">
            <v>WALTERI-FUS</v>
          </cell>
          <cell r="AD632" t="str">
            <v>FUS-DB55</v>
          </cell>
          <cell r="AE632" t="str">
            <v>8</v>
          </cell>
          <cell r="AF632" t="str">
            <v xml:space="preserve">EDI 850                             </v>
          </cell>
          <cell r="AG632" t="str">
            <v>Home Depot</v>
          </cell>
          <cell r="AH632">
            <v>810583</v>
          </cell>
          <cell r="AI632" t="str">
            <v>RTL</v>
          </cell>
          <cell r="AJ632">
            <v>5094300</v>
          </cell>
        </row>
        <row r="633">
          <cell r="A633">
            <v>359434</v>
          </cell>
          <cell r="B633">
            <v>42384.916863425926</v>
          </cell>
          <cell r="C633">
            <v>42233.937581018516</v>
          </cell>
          <cell r="D633">
            <v>9016259</v>
          </cell>
          <cell r="E633">
            <v>60035014</v>
          </cell>
          <cell r="F633">
            <v>30012397</v>
          </cell>
          <cell r="G633">
            <v>150</v>
          </cell>
          <cell r="H633">
            <v>150</v>
          </cell>
          <cell r="I633">
            <v>0</v>
          </cell>
          <cell r="J633">
            <v>0</v>
          </cell>
          <cell r="K633" t="str">
            <v>USD</v>
          </cell>
          <cell r="L633" t="str">
            <v>HOMEDEPOT</v>
          </cell>
          <cell r="M633" t="str">
            <v>24000-202645</v>
          </cell>
          <cell r="N633">
            <v>42385.034884259258</v>
          </cell>
          <cell r="O633" t="str">
            <v>SP</v>
          </cell>
          <cell r="P633" t="str">
            <v>KEY</v>
          </cell>
          <cell r="Q633">
            <v>5094300</v>
          </cell>
          <cell r="R633" t="str">
            <v>USA</v>
          </cell>
          <cell r="S633">
            <v>42370</v>
          </cell>
          <cell r="T633">
            <v>42436</v>
          </cell>
          <cell r="U633" t="str">
            <v>BRESHEARSS-FUS</v>
          </cell>
          <cell r="V633" t="str">
            <v>EDDB33229-1</v>
          </cell>
          <cell r="W633" t="str">
            <v xml:space="preserve">Customer Decision                   </v>
          </cell>
          <cell r="X633" t="str">
            <v>F</v>
          </cell>
          <cell r="Y633">
            <v>150</v>
          </cell>
          <cell r="Z633" t="str">
            <v xml:space="preserve">HOME DEPOT PORTAL RMA </v>
          </cell>
          <cell r="AC633" t="str">
            <v>WALTERI-FUS</v>
          </cell>
          <cell r="AD633" t="str">
            <v>FUS-DB55</v>
          </cell>
          <cell r="AE633" t="str">
            <v>8</v>
          </cell>
          <cell r="AF633" t="str">
            <v xml:space="preserve">EDI 850                             </v>
          </cell>
          <cell r="AG633" t="str">
            <v>Home Depot</v>
          </cell>
          <cell r="AH633">
            <v>810584</v>
          </cell>
          <cell r="AI633" t="str">
            <v>RTL</v>
          </cell>
          <cell r="AJ633">
            <v>5094300</v>
          </cell>
        </row>
        <row r="634">
          <cell r="A634">
            <v>359435</v>
          </cell>
          <cell r="B634">
            <v>42384.916863425926</v>
          </cell>
          <cell r="C634">
            <v>42235.625115740739</v>
          </cell>
          <cell r="D634">
            <v>9016379</v>
          </cell>
          <cell r="E634">
            <v>60035390</v>
          </cell>
          <cell r="F634">
            <v>30012668</v>
          </cell>
          <cell r="G634">
            <v>165</v>
          </cell>
          <cell r="H634">
            <v>165</v>
          </cell>
          <cell r="I634">
            <v>0</v>
          </cell>
          <cell r="J634">
            <v>0</v>
          </cell>
          <cell r="K634" t="str">
            <v>USD</v>
          </cell>
          <cell r="L634" t="str">
            <v>HOMEDEPOT</v>
          </cell>
          <cell r="M634" t="str">
            <v>24000-202645</v>
          </cell>
          <cell r="N634">
            <v>42385.034884259258</v>
          </cell>
          <cell r="O634" t="str">
            <v>SP</v>
          </cell>
          <cell r="P634" t="str">
            <v>KEY</v>
          </cell>
          <cell r="Q634">
            <v>5094300</v>
          </cell>
          <cell r="R634" t="str">
            <v>USA</v>
          </cell>
          <cell r="S634">
            <v>42370</v>
          </cell>
          <cell r="T634">
            <v>42436</v>
          </cell>
          <cell r="U634" t="str">
            <v>BRESHEARSS-FUS</v>
          </cell>
          <cell r="V634" t="str">
            <v>SGR3322-1</v>
          </cell>
          <cell r="W634" t="str">
            <v xml:space="preserve">Customer Decision                   </v>
          </cell>
          <cell r="X634" t="str">
            <v>F</v>
          </cell>
          <cell r="Y634">
            <v>165</v>
          </cell>
          <cell r="Z634" t="str">
            <v xml:space="preserve">HOME DEPOT PORTAL RMA </v>
          </cell>
          <cell r="AC634" t="str">
            <v>WALTERI-FUS</v>
          </cell>
          <cell r="AD634" t="str">
            <v>FUS-DB55</v>
          </cell>
          <cell r="AE634" t="str">
            <v>8</v>
          </cell>
          <cell r="AF634" t="str">
            <v xml:space="preserve">EDI 850                             </v>
          </cell>
          <cell r="AG634" t="str">
            <v>Home Depot</v>
          </cell>
          <cell r="AH634">
            <v>810585</v>
          </cell>
          <cell r="AI634" t="str">
            <v>RTL</v>
          </cell>
          <cell r="AJ634">
            <v>5094300</v>
          </cell>
        </row>
        <row r="635">
          <cell r="A635">
            <v>359436</v>
          </cell>
          <cell r="B635">
            <v>42384.916875000003</v>
          </cell>
          <cell r="C635">
            <v>42240.625092592592</v>
          </cell>
          <cell r="D635">
            <v>9016717</v>
          </cell>
          <cell r="E635">
            <v>60035879</v>
          </cell>
          <cell r="F635">
            <v>30012479</v>
          </cell>
          <cell r="G635">
            <v>242.5</v>
          </cell>
          <cell r="H635">
            <v>242.5</v>
          </cell>
          <cell r="I635">
            <v>0</v>
          </cell>
          <cell r="J635">
            <v>0</v>
          </cell>
          <cell r="K635" t="str">
            <v>USD</v>
          </cell>
          <cell r="L635" t="str">
            <v>HOMEDEPOT</v>
          </cell>
          <cell r="M635" t="str">
            <v>24000-202645</v>
          </cell>
          <cell r="N635">
            <v>42385.034884259258</v>
          </cell>
          <cell r="O635" t="str">
            <v>SP</v>
          </cell>
          <cell r="P635" t="str">
            <v>KEY</v>
          </cell>
          <cell r="Q635">
            <v>5094300</v>
          </cell>
          <cell r="R635" t="str">
            <v>USA</v>
          </cell>
          <cell r="S635">
            <v>42370</v>
          </cell>
          <cell r="T635">
            <v>42436</v>
          </cell>
          <cell r="U635" t="str">
            <v>BRESHEARSS-FUS</v>
          </cell>
          <cell r="V635" t="str">
            <v>OSK951-18BX</v>
          </cell>
          <cell r="W635" t="str">
            <v xml:space="preserve">Customer Decision                   </v>
          </cell>
          <cell r="X635" t="str">
            <v>F</v>
          </cell>
          <cell r="Y635">
            <v>242.5</v>
          </cell>
          <cell r="Z635" t="str">
            <v>HOME DEPOT PORTAL RMA</v>
          </cell>
          <cell r="AC635" t="str">
            <v>WALTERI-FUS</v>
          </cell>
          <cell r="AD635" t="str">
            <v>FUS-DB55</v>
          </cell>
          <cell r="AE635" t="str">
            <v>8</v>
          </cell>
          <cell r="AF635" t="str">
            <v xml:space="preserve">EDI 850                             </v>
          </cell>
          <cell r="AG635" t="str">
            <v>Home Depot</v>
          </cell>
          <cell r="AH635">
            <v>810586</v>
          </cell>
          <cell r="AI635" t="str">
            <v>RTL</v>
          </cell>
          <cell r="AJ635">
            <v>5094300</v>
          </cell>
        </row>
        <row r="636">
          <cell r="A636">
            <v>359437</v>
          </cell>
          <cell r="B636">
            <v>42384.916875000003</v>
          </cell>
          <cell r="C636">
            <v>42240.625115740739</v>
          </cell>
          <cell r="D636">
            <v>9016727</v>
          </cell>
          <cell r="E636">
            <v>60035847</v>
          </cell>
          <cell r="F636">
            <v>30012553</v>
          </cell>
          <cell r="G636">
            <v>42</v>
          </cell>
          <cell r="H636">
            <v>42</v>
          </cell>
          <cell r="I636">
            <v>0</v>
          </cell>
          <cell r="J636">
            <v>0</v>
          </cell>
          <cell r="K636" t="str">
            <v>USD</v>
          </cell>
          <cell r="L636" t="str">
            <v>HOMEDEPOT</v>
          </cell>
          <cell r="M636" t="str">
            <v>24000-202645</v>
          </cell>
          <cell r="N636">
            <v>42385.034884259258</v>
          </cell>
          <cell r="O636" t="str">
            <v>SP</v>
          </cell>
          <cell r="P636" t="str">
            <v>KEY</v>
          </cell>
          <cell r="Q636">
            <v>5094300</v>
          </cell>
          <cell r="R636" t="str">
            <v>USA</v>
          </cell>
          <cell r="S636">
            <v>42370</v>
          </cell>
          <cell r="T636">
            <v>42436</v>
          </cell>
          <cell r="U636" t="str">
            <v>BRESHEARSS-FUS</v>
          </cell>
          <cell r="V636" t="str">
            <v>FDBA1614</v>
          </cell>
          <cell r="W636" t="str">
            <v xml:space="preserve">Customer Decision                   </v>
          </cell>
          <cell r="X636" t="str">
            <v>F</v>
          </cell>
          <cell r="Y636">
            <v>42</v>
          </cell>
          <cell r="Z636" t="str">
            <v xml:space="preserve">HOME DEPOT PORTAL RMA </v>
          </cell>
          <cell r="AC636" t="str">
            <v>WALTERI-FUS</v>
          </cell>
          <cell r="AD636" t="str">
            <v>FUS-DB55</v>
          </cell>
          <cell r="AE636" t="str">
            <v>8</v>
          </cell>
          <cell r="AF636" t="str">
            <v xml:space="preserve">EDI 850                             </v>
          </cell>
          <cell r="AG636" t="str">
            <v>Home Depot</v>
          </cell>
          <cell r="AH636">
            <v>810587</v>
          </cell>
          <cell r="AI636" t="str">
            <v>RTL</v>
          </cell>
          <cell r="AJ636">
            <v>5094300</v>
          </cell>
        </row>
        <row r="637">
          <cell r="A637">
            <v>359438</v>
          </cell>
          <cell r="B637">
            <v>42384.916875000003</v>
          </cell>
          <cell r="C637">
            <v>42241.625057870369</v>
          </cell>
          <cell r="D637">
            <v>9016843</v>
          </cell>
          <cell r="E637">
            <v>60035910</v>
          </cell>
          <cell r="F637">
            <v>30012471</v>
          </cell>
          <cell r="G637">
            <v>258</v>
          </cell>
          <cell r="H637">
            <v>258</v>
          </cell>
          <cell r="I637">
            <v>0</v>
          </cell>
          <cell r="J637">
            <v>0</v>
          </cell>
          <cell r="K637" t="str">
            <v>USD</v>
          </cell>
          <cell r="L637" t="str">
            <v>HOMEDEPOT</v>
          </cell>
          <cell r="M637" t="str">
            <v>24000-202645</v>
          </cell>
          <cell r="N637">
            <v>42385.034895833334</v>
          </cell>
          <cell r="O637" t="str">
            <v>SP</v>
          </cell>
          <cell r="P637" t="str">
            <v>KEY</v>
          </cell>
          <cell r="Q637">
            <v>5094300</v>
          </cell>
          <cell r="R637" t="str">
            <v>USA</v>
          </cell>
          <cell r="S637">
            <v>42370</v>
          </cell>
          <cell r="T637">
            <v>42436</v>
          </cell>
          <cell r="U637" t="str">
            <v>BRESHEARSS-FUS</v>
          </cell>
          <cell r="V637" t="str">
            <v>ESDB25229-1</v>
          </cell>
          <cell r="W637" t="str">
            <v xml:space="preserve">Customer Decision                   </v>
          </cell>
          <cell r="X637" t="str">
            <v>F</v>
          </cell>
          <cell r="Y637">
            <v>258</v>
          </cell>
          <cell r="Z637" t="str">
            <v>HOME DEPOT PORTAL RMA</v>
          </cell>
          <cell r="AC637" t="str">
            <v>WALTERI-FUS</v>
          </cell>
          <cell r="AD637" t="str">
            <v>FUS-DB55</v>
          </cell>
          <cell r="AE637" t="str">
            <v>8</v>
          </cell>
          <cell r="AF637" t="str">
            <v xml:space="preserve">EDI 850                             </v>
          </cell>
          <cell r="AG637" t="str">
            <v>Home Depot</v>
          </cell>
          <cell r="AH637">
            <v>810588</v>
          </cell>
          <cell r="AI637" t="str">
            <v>RTL</v>
          </cell>
          <cell r="AJ637">
            <v>5094300</v>
          </cell>
        </row>
        <row r="638">
          <cell r="A638">
            <v>359439</v>
          </cell>
          <cell r="B638">
            <v>42384.916886574072</v>
          </cell>
          <cell r="C638">
            <v>42241.937719907408</v>
          </cell>
          <cell r="D638">
            <v>9016903</v>
          </cell>
          <cell r="E638">
            <v>60036050</v>
          </cell>
          <cell r="F638">
            <v>30012487</v>
          </cell>
          <cell r="G638">
            <v>40</v>
          </cell>
          <cell r="H638">
            <v>40</v>
          </cell>
          <cell r="I638">
            <v>0</v>
          </cell>
          <cell r="J638">
            <v>0</v>
          </cell>
          <cell r="K638" t="str">
            <v>USD</v>
          </cell>
          <cell r="L638" t="str">
            <v>HOMEDEPOT</v>
          </cell>
          <cell r="M638" t="str">
            <v>24000-202645</v>
          </cell>
          <cell r="N638">
            <v>42385.034895833334</v>
          </cell>
          <cell r="O638" t="str">
            <v>SP</v>
          </cell>
          <cell r="P638" t="str">
            <v>KEY</v>
          </cell>
          <cell r="Q638">
            <v>5094300</v>
          </cell>
          <cell r="R638" t="str">
            <v>USA</v>
          </cell>
          <cell r="S638">
            <v>42370</v>
          </cell>
          <cell r="T638">
            <v>42436</v>
          </cell>
          <cell r="U638" t="str">
            <v>BRESHEARSS-FUS</v>
          </cell>
          <cell r="V638" t="str">
            <v>FBGG1914</v>
          </cell>
          <cell r="W638" t="str">
            <v xml:space="preserve">Customer Decision                   </v>
          </cell>
          <cell r="X638" t="str">
            <v>F</v>
          </cell>
          <cell r="Y638">
            <v>40</v>
          </cell>
          <cell r="Z638" t="str">
            <v>HOME DEPOT PORTAL RMA</v>
          </cell>
          <cell r="AC638" t="str">
            <v>WALTERI-FUS</v>
          </cell>
          <cell r="AD638" t="str">
            <v>FUS-DB55</v>
          </cell>
          <cell r="AE638" t="str">
            <v>8</v>
          </cell>
          <cell r="AF638" t="str">
            <v xml:space="preserve">EDI 850                             </v>
          </cell>
          <cell r="AG638" t="str">
            <v>Home Depot</v>
          </cell>
          <cell r="AH638">
            <v>810589</v>
          </cell>
          <cell r="AI638" t="str">
            <v>RTL</v>
          </cell>
          <cell r="AJ638">
            <v>5094300</v>
          </cell>
        </row>
        <row r="639">
          <cell r="A639">
            <v>359440</v>
          </cell>
          <cell r="B639">
            <v>42384.916886574072</v>
          </cell>
          <cell r="C639">
            <v>42248.937662037039</v>
          </cell>
          <cell r="D639">
            <v>9017658</v>
          </cell>
          <cell r="E639">
            <v>60036878</v>
          </cell>
          <cell r="F639">
            <v>30012522</v>
          </cell>
          <cell r="G639">
            <v>70</v>
          </cell>
          <cell r="H639">
            <v>70</v>
          </cell>
          <cell r="I639">
            <v>0</v>
          </cell>
          <cell r="J639">
            <v>0</v>
          </cell>
          <cell r="K639" t="str">
            <v>USD</v>
          </cell>
          <cell r="L639" t="str">
            <v>HOMEDEPOT</v>
          </cell>
          <cell r="M639" t="str">
            <v>24000-202645</v>
          </cell>
          <cell r="N639">
            <v>42385.034895833334</v>
          </cell>
          <cell r="O639" t="str">
            <v>SP</v>
          </cell>
          <cell r="P639" t="str">
            <v>KEY</v>
          </cell>
          <cell r="Q639">
            <v>5094300</v>
          </cell>
          <cell r="R639" t="str">
            <v>USA</v>
          </cell>
          <cell r="S639">
            <v>42370</v>
          </cell>
          <cell r="T639">
            <v>42436</v>
          </cell>
          <cell r="U639" t="str">
            <v>BRESHEARSS-FUS</v>
          </cell>
          <cell r="V639" t="str">
            <v>SL103BX</v>
          </cell>
          <cell r="W639" t="str">
            <v xml:space="preserve">Customer Decision                   </v>
          </cell>
          <cell r="X639" t="str">
            <v>F</v>
          </cell>
          <cell r="Y639">
            <v>70</v>
          </cell>
          <cell r="Z639" t="str">
            <v>HOME DEPOT PORTAL RMA</v>
          </cell>
          <cell r="AC639" t="str">
            <v>WALTERI-FUS</v>
          </cell>
          <cell r="AD639" t="str">
            <v>FUS-DB55</v>
          </cell>
          <cell r="AE639" t="str">
            <v>8</v>
          </cell>
          <cell r="AF639" t="str">
            <v xml:space="preserve">EDI 850                             </v>
          </cell>
          <cell r="AG639" t="str">
            <v>Home Depot</v>
          </cell>
          <cell r="AH639">
            <v>810590</v>
          </cell>
          <cell r="AI639" t="str">
            <v>RTL</v>
          </cell>
          <cell r="AJ639">
            <v>5094300</v>
          </cell>
        </row>
        <row r="640">
          <cell r="A640">
            <v>359441</v>
          </cell>
          <cell r="B640">
            <v>42384.916886574072</v>
          </cell>
          <cell r="C640">
            <v>42249.625115740739</v>
          </cell>
          <cell r="D640">
            <v>9017682</v>
          </cell>
          <cell r="E640">
            <v>60037139</v>
          </cell>
          <cell r="F640">
            <v>30012515</v>
          </cell>
          <cell r="G640">
            <v>129</v>
          </cell>
          <cell r="H640">
            <v>129</v>
          </cell>
          <cell r="I640">
            <v>0</v>
          </cell>
          <cell r="J640">
            <v>0</v>
          </cell>
          <cell r="K640" t="str">
            <v>USD</v>
          </cell>
          <cell r="L640" t="str">
            <v>HOMEDEPOT</v>
          </cell>
          <cell r="M640" t="str">
            <v>24000-202645</v>
          </cell>
          <cell r="N640">
            <v>42385.034895833334</v>
          </cell>
          <cell r="O640" t="str">
            <v>SP</v>
          </cell>
          <cell r="P640" t="str">
            <v>KEY</v>
          </cell>
          <cell r="Q640">
            <v>5094300</v>
          </cell>
          <cell r="R640" t="str">
            <v>USA</v>
          </cell>
          <cell r="S640">
            <v>42370</v>
          </cell>
          <cell r="T640">
            <v>42436</v>
          </cell>
          <cell r="U640" t="str">
            <v>BRESHEARSS-FUS</v>
          </cell>
          <cell r="V640" t="str">
            <v>ESOX25229-1</v>
          </cell>
          <cell r="W640" t="str">
            <v xml:space="preserve">Customer Decision                   </v>
          </cell>
          <cell r="X640" t="str">
            <v>F</v>
          </cell>
          <cell r="Y640">
            <v>129</v>
          </cell>
          <cell r="Z640" t="str">
            <v xml:space="preserve">HOME DEPOT PORTAL RMA </v>
          </cell>
          <cell r="AC640" t="str">
            <v>WALTERI-FUS</v>
          </cell>
          <cell r="AD640" t="str">
            <v>FUS-DB55</v>
          </cell>
          <cell r="AE640" t="str">
            <v>8</v>
          </cell>
          <cell r="AF640" t="str">
            <v xml:space="preserve">EDI 850                             </v>
          </cell>
          <cell r="AG640" t="str">
            <v>Home Depot</v>
          </cell>
          <cell r="AH640">
            <v>810591</v>
          </cell>
          <cell r="AI640" t="str">
            <v>RTL</v>
          </cell>
          <cell r="AJ640">
            <v>5094300</v>
          </cell>
        </row>
        <row r="641">
          <cell r="A641">
            <v>359442</v>
          </cell>
          <cell r="B641">
            <v>42384.916886574072</v>
          </cell>
          <cell r="C641">
            <v>42250.9375462963</v>
          </cell>
          <cell r="D641">
            <v>9017884</v>
          </cell>
          <cell r="E641">
            <v>60037275</v>
          </cell>
          <cell r="F641">
            <v>30012525</v>
          </cell>
          <cell r="G641">
            <v>297</v>
          </cell>
          <cell r="H641">
            <v>297</v>
          </cell>
          <cell r="I641">
            <v>0</v>
          </cell>
          <cell r="J641">
            <v>0</v>
          </cell>
          <cell r="K641" t="str">
            <v>USD</v>
          </cell>
          <cell r="L641" t="str">
            <v>HOMEDEPOT</v>
          </cell>
          <cell r="M641" t="str">
            <v>24000-202645</v>
          </cell>
          <cell r="N641">
            <v>42385.034895833334</v>
          </cell>
          <cell r="O641" t="str">
            <v>SP</v>
          </cell>
          <cell r="P641" t="str">
            <v>KEY</v>
          </cell>
          <cell r="Q641">
            <v>5094300</v>
          </cell>
          <cell r="R641" t="str">
            <v>USA</v>
          </cell>
          <cell r="S641">
            <v>42370</v>
          </cell>
          <cell r="T641">
            <v>42436</v>
          </cell>
          <cell r="U641" t="str">
            <v>BRESHEARSS-FUS</v>
          </cell>
          <cell r="V641" t="str">
            <v>SC3322-1</v>
          </cell>
          <cell r="W641" t="str">
            <v xml:space="preserve">Damaged                             </v>
          </cell>
          <cell r="X641" t="str">
            <v>D</v>
          </cell>
          <cell r="Y641">
            <v>297</v>
          </cell>
          <cell r="Z641" t="str">
            <v>HOME DEPOT PORTAL RMA</v>
          </cell>
          <cell r="AC641" t="str">
            <v>WALTERI-FUS</v>
          </cell>
          <cell r="AD641" t="str">
            <v>FUS-DB55</v>
          </cell>
          <cell r="AE641" t="str">
            <v>8</v>
          </cell>
          <cell r="AF641" t="str">
            <v xml:space="preserve">EDI 850                             </v>
          </cell>
          <cell r="AG641" t="str">
            <v>Home Depot</v>
          </cell>
          <cell r="AH641">
            <v>810592</v>
          </cell>
          <cell r="AI641" t="str">
            <v>RTL</v>
          </cell>
          <cell r="AJ641">
            <v>5094300</v>
          </cell>
        </row>
        <row r="642">
          <cell r="A642">
            <v>359443</v>
          </cell>
          <cell r="B642">
            <v>42384.916898148149</v>
          </cell>
          <cell r="C642">
            <v>42250.9375462963</v>
          </cell>
          <cell r="D642">
            <v>9017885</v>
          </cell>
          <cell r="E642">
            <v>60037301</v>
          </cell>
          <cell r="F642">
            <v>30012592</v>
          </cell>
          <cell r="G642">
            <v>248.5</v>
          </cell>
          <cell r="H642">
            <v>248.5</v>
          </cell>
          <cell r="I642">
            <v>0</v>
          </cell>
          <cell r="J642">
            <v>0</v>
          </cell>
          <cell r="K642" t="str">
            <v>USD</v>
          </cell>
          <cell r="L642" t="str">
            <v>HOMEDEPOT</v>
          </cell>
          <cell r="M642" t="str">
            <v>24000-202645</v>
          </cell>
          <cell r="N642">
            <v>42385.034895833334</v>
          </cell>
          <cell r="O642" t="str">
            <v>SP</v>
          </cell>
          <cell r="P642" t="str">
            <v>KEY</v>
          </cell>
          <cell r="Q642">
            <v>5094300</v>
          </cell>
          <cell r="R642" t="str">
            <v>USA</v>
          </cell>
          <cell r="S642">
            <v>42370</v>
          </cell>
          <cell r="T642">
            <v>42436</v>
          </cell>
          <cell r="U642" t="str">
            <v>BRESHEARSS-FUS</v>
          </cell>
          <cell r="V642" t="str">
            <v>UOSK900-18</v>
          </cell>
          <cell r="W642" t="str">
            <v xml:space="preserve">Damaged                             </v>
          </cell>
          <cell r="X642" t="str">
            <v>D</v>
          </cell>
          <cell r="Y642">
            <v>248.5</v>
          </cell>
          <cell r="Z642" t="str">
            <v>HOME DEPOT PORTAL RMA</v>
          </cell>
          <cell r="AC642" t="str">
            <v>WALTERI-FUS</v>
          </cell>
          <cell r="AD642" t="str">
            <v>FUS-DB55</v>
          </cell>
          <cell r="AE642" t="str">
            <v>8</v>
          </cell>
          <cell r="AF642" t="str">
            <v xml:space="preserve">EDI 850                             </v>
          </cell>
          <cell r="AG642" t="str">
            <v>Home Depot</v>
          </cell>
          <cell r="AH642">
            <v>810593</v>
          </cell>
          <cell r="AI642" t="str">
            <v>RTL</v>
          </cell>
          <cell r="AJ642">
            <v>5094300</v>
          </cell>
        </row>
        <row r="643">
          <cell r="A643">
            <v>359444</v>
          </cell>
          <cell r="B643">
            <v>42384.916898148149</v>
          </cell>
          <cell r="C643">
            <v>42250.937569444446</v>
          </cell>
          <cell r="D643">
            <v>9017891</v>
          </cell>
          <cell r="E643">
            <v>60037350</v>
          </cell>
          <cell r="F643">
            <v>30012519</v>
          </cell>
          <cell r="G643">
            <v>17.5</v>
          </cell>
          <cell r="H643">
            <v>17.5</v>
          </cell>
          <cell r="I643">
            <v>0</v>
          </cell>
          <cell r="J643">
            <v>0</v>
          </cell>
          <cell r="K643" t="str">
            <v>USD</v>
          </cell>
          <cell r="L643" t="str">
            <v>HOMEDEPOT</v>
          </cell>
          <cell r="M643" t="str">
            <v>24000-202645</v>
          </cell>
          <cell r="N643">
            <v>42385.034895833334</v>
          </cell>
          <cell r="O643" t="str">
            <v>SP</v>
          </cell>
          <cell r="P643" t="str">
            <v>KEY</v>
          </cell>
          <cell r="Q643">
            <v>5094300</v>
          </cell>
          <cell r="R643" t="str">
            <v>USA</v>
          </cell>
          <cell r="S643">
            <v>42370</v>
          </cell>
          <cell r="T643">
            <v>42436</v>
          </cell>
          <cell r="U643" t="str">
            <v>BRESHEARSS-FUS</v>
          </cell>
          <cell r="V643" t="str">
            <v>FGS75</v>
          </cell>
          <cell r="W643" t="str">
            <v xml:space="preserve">Customer Decision                   </v>
          </cell>
          <cell r="X643" t="str">
            <v>F</v>
          </cell>
          <cell r="Y643">
            <v>17.5</v>
          </cell>
          <cell r="Z643" t="str">
            <v xml:space="preserve">HOME DEPOT PORTAL RMA </v>
          </cell>
          <cell r="AC643" t="str">
            <v>WALTERI-FUS</v>
          </cell>
          <cell r="AD643" t="str">
            <v>FUS-DB55</v>
          </cell>
          <cell r="AE643" t="str">
            <v>8</v>
          </cell>
          <cell r="AF643" t="str">
            <v xml:space="preserve">EDI 850                             </v>
          </cell>
          <cell r="AG643" t="str">
            <v>Home Depot</v>
          </cell>
          <cell r="AH643">
            <v>810594</v>
          </cell>
          <cell r="AI643" t="str">
            <v>RTL</v>
          </cell>
          <cell r="AJ643">
            <v>5094300</v>
          </cell>
        </row>
        <row r="644">
          <cell r="A644">
            <v>359445</v>
          </cell>
          <cell r="B644">
            <v>42384.916898148149</v>
          </cell>
          <cell r="C644">
            <v>42251.937581018516</v>
          </cell>
          <cell r="D644">
            <v>9018020</v>
          </cell>
          <cell r="E644">
            <v>60037544</v>
          </cell>
          <cell r="F644">
            <v>30012540</v>
          </cell>
          <cell r="G644">
            <v>99</v>
          </cell>
          <cell r="H644">
            <v>99</v>
          </cell>
          <cell r="I644">
            <v>0</v>
          </cell>
          <cell r="J644">
            <v>0</v>
          </cell>
          <cell r="K644" t="str">
            <v>USD</v>
          </cell>
          <cell r="L644" t="str">
            <v>HOMEDEPOT</v>
          </cell>
          <cell r="M644" t="str">
            <v>24000-202645</v>
          </cell>
          <cell r="N644">
            <v>42385.034895833334</v>
          </cell>
          <cell r="O644" t="str">
            <v>SP</v>
          </cell>
          <cell r="P644" t="str">
            <v>KEY</v>
          </cell>
          <cell r="Q644">
            <v>5094300</v>
          </cell>
          <cell r="R644" t="str">
            <v>USA</v>
          </cell>
          <cell r="S644">
            <v>42370</v>
          </cell>
          <cell r="T644">
            <v>42436</v>
          </cell>
          <cell r="U644" t="str">
            <v>BRESHEARSS-FUS</v>
          </cell>
          <cell r="V644" t="str">
            <v>SSK851NB</v>
          </cell>
          <cell r="W644" t="str">
            <v xml:space="preserve">Customer Decision                   </v>
          </cell>
          <cell r="X644" t="str">
            <v>F</v>
          </cell>
          <cell r="Y644">
            <v>99</v>
          </cell>
          <cell r="Z644" t="str">
            <v xml:space="preserve">HOME DEPOT PORTAL RMA </v>
          </cell>
          <cell r="AC644" t="str">
            <v>WALTERI-FUS</v>
          </cell>
          <cell r="AD644" t="str">
            <v>FUS-DB55</v>
          </cell>
          <cell r="AE644" t="str">
            <v>8</v>
          </cell>
          <cell r="AF644" t="str">
            <v xml:space="preserve">EDI 850                             </v>
          </cell>
          <cell r="AG644" t="str">
            <v>Home Depot</v>
          </cell>
          <cell r="AH644">
            <v>810595</v>
          </cell>
          <cell r="AI644" t="str">
            <v>RTL</v>
          </cell>
          <cell r="AJ644">
            <v>5094300</v>
          </cell>
        </row>
        <row r="645">
          <cell r="A645">
            <v>359446</v>
          </cell>
          <cell r="B645">
            <v>42384.916898148149</v>
          </cell>
          <cell r="C645">
            <v>42255.937534722223</v>
          </cell>
          <cell r="D645">
            <v>9018138</v>
          </cell>
          <cell r="E645">
            <v>60037628</v>
          </cell>
          <cell r="F645">
            <v>30012643</v>
          </cell>
          <cell r="G645">
            <v>321.5</v>
          </cell>
          <cell r="H645">
            <v>321.5</v>
          </cell>
          <cell r="I645">
            <v>0</v>
          </cell>
          <cell r="J645">
            <v>0</v>
          </cell>
          <cell r="K645" t="str">
            <v>USD</v>
          </cell>
          <cell r="L645" t="str">
            <v>HOMEDEPOT</v>
          </cell>
          <cell r="M645" t="str">
            <v>24000-202645</v>
          </cell>
          <cell r="N645">
            <v>42385.034895833334</v>
          </cell>
          <cell r="O645" t="str">
            <v>SP</v>
          </cell>
          <cell r="P645" t="str">
            <v>KEY</v>
          </cell>
          <cell r="Q645">
            <v>5094300</v>
          </cell>
          <cell r="R645" t="str">
            <v>USA</v>
          </cell>
          <cell r="S645">
            <v>42370</v>
          </cell>
          <cell r="T645">
            <v>42436</v>
          </cell>
          <cell r="U645" t="str">
            <v>BRESHEARSS-FUS</v>
          </cell>
          <cell r="V645" t="str">
            <v>OC3322-1</v>
          </cell>
          <cell r="W645" t="str">
            <v xml:space="preserve">Customer Decision                   </v>
          </cell>
          <cell r="X645" t="str">
            <v>F</v>
          </cell>
          <cell r="Y645">
            <v>321.5</v>
          </cell>
          <cell r="Z645" t="str">
            <v xml:space="preserve">HOME DEPOT PORTAL RMA </v>
          </cell>
          <cell r="AC645" t="str">
            <v>WALTERI-FUS</v>
          </cell>
          <cell r="AD645" t="str">
            <v>FUS-DB55</v>
          </cell>
          <cell r="AE645" t="str">
            <v>8</v>
          </cell>
          <cell r="AF645" t="str">
            <v xml:space="preserve">EDI 850                             </v>
          </cell>
          <cell r="AG645" t="str">
            <v>Home Depot</v>
          </cell>
          <cell r="AH645">
            <v>810596</v>
          </cell>
          <cell r="AI645" t="str">
            <v>RTL</v>
          </cell>
          <cell r="AJ645">
            <v>5094300</v>
          </cell>
        </row>
        <row r="646">
          <cell r="A646">
            <v>359447</v>
          </cell>
          <cell r="B646">
            <v>42384.916909722226</v>
          </cell>
          <cell r="C646">
            <v>42255.937534722223</v>
          </cell>
          <cell r="D646">
            <v>9018139</v>
          </cell>
          <cell r="E646">
            <v>60037814</v>
          </cell>
          <cell r="F646">
            <v>30012640</v>
          </cell>
          <cell r="G646">
            <v>70</v>
          </cell>
          <cell r="H646">
            <v>70</v>
          </cell>
          <cell r="I646">
            <v>0</v>
          </cell>
          <cell r="J646">
            <v>0</v>
          </cell>
          <cell r="K646" t="str">
            <v>USD</v>
          </cell>
          <cell r="L646" t="str">
            <v>HOMEDEPOT</v>
          </cell>
          <cell r="M646" t="str">
            <v>24000-202645</v>
          </cell>
          <cell r="N646">
            <v>42385.034907407404</v>
          </cell>
          <cell r="O646" t="str">
            <v>SP</v>
          </cell>
          <cell r="P646" t="str">
            <v>KEY</v>
          </cell>
          <cell r="Q646">
            <v>5094300</v>
          </cell>
          <cell r="R646" t="str">
            <v>USA</v>
          </cell>
          <cell r="S646">
            <v>42370</v>
          </cell>
          <cell r="T646">
            <v>42436</v>
          </cell>
          <cell r="U646" t="str">
            <v>BRESHEARSS-FUS</v>
          </cell>
          <cell r="V646" t="str">
            <v>SL103BX</v>
          </cell>
          <cell r="W646" t="str">
            <v xml:space="preserve">Customer Decision                   </v>
          </cell>
          <cell r="X646" t="str">
            <v>F</v>
          </cell>
          <cell r="Y646">
            <v>70</v>
          </cell>
          <cell r="Z646" t="str">
            <v xml:space="preserve">HOME DEPOT PORTAL RMA </v>
          </cell>
          <cell r="AC646" t="str">
            <v>WALTERI-FUS</v>
          </cell>
          <cell r="AD646" t="str">
            <v>FUS-DB55</v>
          </cell>
          <cell r="AE646" t="str">
            <v>8</v>
          </cell>
          <cell r="AF646" t="str">
            <v xml:space="preserve">EDI 850                             </v>
          </cell>
          <cell r="AG646" t="str">
            <v>Home Depot</v>
          </cell>
          <cell r="AH646">
            <v>810597</v>
          </cell>
          <cell r="AI646" t="str">
            <v>RTL</v>
          </cell>
          <cell r="AJ646">
            <v>5094300</v>
          </cell>
        </row>
        <row r="647">
          <cell r="A647">
            <v>359448</v>
          </cell>
          <cell r="B647">
            <v>42384.916909722226</v>
          </cell>
          <cell r="C647">
            <v>42257.9375462963</v>
          </cell>
          <cell r="D647">
            <v>9018451</v>
          </cell>
          <cell r="E647">
            <v>60038201</v>
          </cell>
          <cell r="F647">
            <v>30012951</v>
          </cell>
          <cell r="G647">
            <v>79.5</v>
          </cell>
          <cell r="H647">
            <v>79.5</v>
          </cell>
          <cell r="I647">
            <v>0</v>
          </cell>
          <cell r="J647">
            <v>0</v>
          </cell>
          <cell r="K647" t="str">
            <v>USD</v>
          </cell>
          <cell r="L647" t="str">
            <v>HOMEDEPOT</v>
          </cell>
          <cell r="M647" t="str">
            <v>24000-202645</v>
          </cell>
          <cell r="N647">
            <v>42385.034907407404</v>
          </cell>
          <cell r="O647" t="str">
            <v>SP</v>
          </cell>
          <cell r="P647" t="str">
            <v>KEY</v>
          </cell>
          <cell r="Q647">
            <v>5094300</v>
          </cell>
          <cell r="R647" t="str">
            <v>USA</v>
          </cell>
          <cell r="S647">
            <v>42370</v>
          </cell>
          <cell r="T647">
            <v>42436</v>
          </cell>
          <cell r="U647" t="str">
            <v>BRESHEARSS-FUS</v>
          </cell>
          <cell r="V647" t="str">
            <v>FSUG800-20BX</v>
          </cell>
          <cell r="W647" t="str">
            <v xml:space="preserve">Customer Decision                   </v>
          </cell>
          <cell r="X647" t="str">
            <v>F</v>
          </cell>
          <cell r="Y647">
            <v>79.5</v>
          </cell>
          <cell r="Z647" t="str">
            <v xml:space="preserve">HOME DEPOT PORTAL RMA </v>
          </cell>
          <cell r="AC647" t="str">
            <v>WALTERI-FUS</v>
          </cell>
          <cell r="AD647" t="str">
            <v>FUS-DB55</v>
          </cell>
          <cell r="AE647" t="str">
            <v>8</v>
          </cell>
          <cell r="AF647" t="str">
            <v xml:space="preserve">EDI 850                             </v>
          </cell>
          <cell r="AG647" t="str">
            <v>Home Depot</v>
          </cell>
          <cell r="AH647">
            <v>810598</v>
          </cell>
          <cell r="AI647" t="str">
            <v>RTL</v>
          </cell>
          <cell r="AJ647">
            <v>5094300</v>
          </cell>
        </row>
        <row r="648">
          <cell r="A648">
            <v>359449</v>
          </cell>
          <cell r="B648">
            <v>42384.916909722226</v>
          </cell>
          <cell r="C648">
            <v>42261.625150462962</v>
          </cell>
          <cell r="D648">
            <v>9018714</v>
          </cell>
          <cell r="E648">
            <v>60038653</v>
          </cell>
          <cell r="F648">
            <v>30012677</v>
          </cell>
          <cell r="G648">
            <v>37.5</v>
          </cell>
          <cell r="H648">
            <v>37.5</v>
          </cell>
          <cell r="I648">
            <v>0</v>
          </cell>
          <cell r="J648">
            <v>0</v>
          </cell>
          <cell r="K648" t="str">
            <v>USD</v>
          </cell>
          <cell r="L648" t="str">
            <v>HOMEDEPOT</v>
          </cell>
          <cell r="M648" t="str">
            <v>24000-202645</v>
          </cell>
          <cell r="N648">
            <v>42385.034907407404</v>
          </cell>
          <cell r="O648" t="str">
            <v>SP</v>
          </cell>
          <cell r="P648" t="str">
            <v>KEY</v>
          </cell>
          <cell r="Q648">
            <v>5094300</v>
          </cell>
          <cell r="R648" t="str">
            <v>USA</v>
          </cell>
          <cell r="S648">
            <v>42370</v>
          </cell>
          <cell r="T648">
            <v>42436</v>
          </cell>
          <cell r="U648" t="str">
            <v>BRESHEARSS-FUS</v>
          </cell>
          <cell r="V648" t="str">
            <v>FDBR10S</v>
          </cell>
          <cell r="W648" t="str">
            <v xml:space="preserve">Customer Decision                   </v>
          </cell>
          <cell r="X648" t="str">
            <v>F</v>
          </cell>
          <cell r="Y648">
            <v>37.5</v>
          </cell>
          <cell r="Z648" t="str">
            <v xml:space="preserve">HOME DEPOT PORTAL RMA </v>
          </cell>
          <cell r="AC648" t="str">
            <v>WALTERI-FUS</v>
          </cell>
          <cell r="AD648" t="str">
            <v>FUS-DB55</v>
          </cell>
          <cell r="AE648" t="str">
            <v>8</v>
          </cell>
          <cell r="AF648" t="str">
            <v xml:space="preserve">EDI 850                             </v>
          </cell>
          <cell r="AG648" t="str">
            <v>Home Depot</v>
          </cell>
          <cell r="AH648">
            <v>810599</v>
          </cell>
          <cell r="AI648" t="str">
            <v>RTL</v>
          </cell>
          <cell r="AJ648">
            <v>5094300</v>
          </cell>
        </row>
        <row r="649">
          <cell r="A649">
            <v>359450</v>
          </cell>
          <cell r="B649">
            <v>42384.916921296295</v>
          </cell>
          <cell r="C649">
            <v>42262.625138888892</v>
          </cell>
          <cell r="D649">
            <v>9018822</v>
          </cell>
          <cell r="E649">
            <v>60038679</v>
          </cell>
          <cell r="F649">
            <v>30012676</v>
          </cell>
          <cell r="G649">
            <v>292</v>
          </cell>
          <cell r="H649">
            <v>292</v>
          </cell>
          <cell r="I649">
            <v>0</v>
          </cell>
          <cell r="J649">
            <v>0</v>
          </cell>
          <cell r="K649" t="str">
            <v>USD</v>
          </cell>
          <cell r="L649" t="str">
            <v>HOMEDEPOT</v>
          </cell>
          <cell r="M649" t="str">
            <v>24000-202645</v>
          </cell>
          <cell r="N649">
            <v>42385.034907407404</v>
          </cell>
          <cell r="O649" t="str">
            <v>SP</v>
          </cell>
          <cell r="P649" t="str">
            <v>KEY</v>
          </cell>
          <cell r="Q649">
            <v>5094300</v>
          </cell>
          <cell r="R649" t="str">
            <v>USA</v>
          </cell>
          <cell r="S649">
            <v>42370</v>
          </cell>
          <cell r="T649">
            <v>42436</v>
          </cell>
          <cell r="U649" t="str">
            <v>BRESHEARSS-FUS</v>
          </cell>
          <cell r="V649" t="str">
            <v>EDCH33229-1</v>
          </cell>
          <cell r="W649" t="str">
            <v xml:space="preserve">Customer Decision                   </v>
          </cell>
          <cell r="X649" t="str">
            <v>F</v>
          </cell>
          <cell r="Y649">
            <v>292</v>
          </cell>
          <cell r="Z649" t="str">
            <v xml:space="preserve">HOME DEPOT PORTAL RMA </v>
          </cell>
          <cell r="AC649" t="str">
            <v>WALTERI-FUS</v>
          </cell>
          <cell r="AD649" t="str">
            <v>FUS-DB55</v>
          </cell>
          <cell r="AE649" t="str">
            <v>8</v>
          </cell>
          <cell r="AF649" t="str">
            <v xml:space="preserve">EDI 850                             </v>
          </cell>
          <cell r="AG649" t="str">
            <v>Home Depot</v>
          </cell>
          <cell r="AH649">
            <v>810600</v>
          </cell>
          <cell r="AI649" t="str">
            <v>RTL</v>
          </cell>
          <cell r="AJ649">
            <v>5094300</v>
          </cell>
        </row>
        <row r="650">
          <cell r="A650">
            <v>359451</v>
          </cell>
          <cell r="B650">
            <v>42384.916921296295</v>
          </cell>
          <cell r="C650">
            <v>42262.937592592592</v>
          </cell>
          <cell r="D650">
            <v>9018891</v>
          </cell>
          <cell r="E650">
            <v>60038900</v>
          </cell>
          <cell r="F650">
            <v>30012639</v>
          </cell>
          <cell r="G650">
            <v>297</v>
          </cell>
          <cell r="H650">
            <v>297</v>
          </cell>
          <cell r="I650">
            <v>0</v>
          </cell>
          <cell r="J650">
            <v>0</v>
          </cell>
          <cell r="K650" t="str">
            <v>USD</v>
          </cell>
          <cell r="L650" t="str">
            <v>HOMEDEPOT</v>
          </cell>
          <cell r="M650" t="str">
            <v>24000-202645</v>
          </cell>
          <cell r="N650">
            <v>42385.034907407404</v>
          </cell>
          <cell r="O650" t="str">
            <v>SP</v>
          </cell>
          <cell r="P650" t="str">
            <v>KEY</v>
          </cell>
          <cell r="Q650">
            <v>5094300</v>
          </cell>
          <cell r="R650" t="str">
            <v>USA</v>
          </cell>
          <cell r="S650">
            <v>42370</v>
          </cell>
          <cell r="T650">
            <v>42436</v>
          </cell>
          <cell r="U650" t="str">
            <v>BRESHEARSS-FUS</v>
          </cell>
          <cell r="V650" t="str">
            <v>SC3322-1</v>
          </cell>
          <cell r="W650" t="str">
            <v xml:space="preserve">Customer Decision                   </v>
          </cell>
          <cell r="X650" t="str">
            <v>F</v>
          </cell>
          <cell r="Y650">
            <v>297</v>
          </cell>
          <cell r="Z650" t="str">
            <v xml:space="preserve">HOME DEPOT PORTAL RMA </v>
          </cell>
          <cell r="AC650" t="str">
            <v>WALTERI-FUS</v>
          </cell>
          <cell r="AD650" t="str">
            <v>FUS-DB55</v>
          </cell>
          <cell r="AE650" t="str">
            <v>8</v>
          </cell>
          <cell r="AF650" t="str">
            <v xml:space="preserve">EDI 850                             </v>
          </cell>
          <cell r="AG650" t="str">
            <v>Home Depot</v>
          </cell>
          <cell r="AH650">
            <v>810601</v>
          </cell>
          <cell r="AI650" t="str">
            <v>RTL</v>
          </cell>
          <cell r="AJ650">
            <v>5094300</v>
          </cell>
        </row>
        <row r="651">
          <cell r="A651">
            <v>359452</v>
          </cell>
          <cell r="B651">
            <v>42384.916921296295</v>
          </cell>
          <cell r="C651">
            <v>42263.625081018516</v>
          </cell>
          <cell r="D651">
            <v>9018959</v>
          </cell>
          <cell r="E651">
            <v>60038904</v>
          </cell>
          <cell r="F651">
            <v>30012857</v>
          </cell>
          <cell r="G651">
            <v>217</v>
          </cell>
          <cell r="H651">
            <v>217</v>
          </cell>
          <cell r="I651">
            <v>0</v>
          </cell>
          <cell r="J651">
            <v>0</v>
          </cell>
          <cell r="K651" t="str">
            <v>USD</v>
          </cell>
          <cell r="L651" t="str">
            <v>HOMEDEPOT</v>
          </cell>
          <cell r="M651" t="str">
            <v>24000-202645</v>
          </cell>
          <cell r="N651">
            <v>42385.034907407404</v>
          </cell>
          <cell r="O651" t="str">
            <v>SP</v>
          </cell>
          <cell r="P651" t="str">
            <v>KEY</v>
          </cell>
          <cell r="Q651">
            <v>5094300</v>
          </cell>
          <cell r="R651" t="str">
            <v>USA</v>
          </cell>
          <cell r="S651">
            <v>42370</v>
          </cell>
          <cell r="T651">
            <v>42436</v>
          </cell>
          <cell r="U651" t="str">
            <v>BRESHEARSS-FUS</v>
          </cell>
          <cell r="V651" t="str">
            <v>DSK851-18BX</v>
          </cell>
          <cell r="W651" t="str">
            <v xml:space="preserve">Customer Decision                   </v>
          </cell>
          <cell r="X651" t="str">
            <v>F</v>
          </cell>
          <cell r="Y651">
            <v>217</v>
          </cell>
          <cell r="Z651" t="str">
            <v>HOME DEPOT PORTAL RMA</v>
          </cell>
          <cell r="AC651" t="str">
            <v>WALTERI-FUS</v>
          </cell>
          <cell r="AD651" t="str">
            <v>FUS-DB55</v>
          </cell>
          <cell r="AE651" t="str">
            <v>8</v>
          </cell>
          <cell r="AF651" t="str">
            <v xml:space="preserve">EDI 850                             </v>
          </cell>
          <cell r="AG651" t="str">
            <v>Home Depot</v>
          </cell>
          <cell r="AH651">
            <v>810602</v>
          </cell>
          <cell r="AI651" t="str">
            <v>RTL</v>
          </cell>
          <cell r="AJ651">
            <v>5094300</v>
          </cell>
        </row>
        <row r="652">
          <cell r="A652">
            <v>359453</v>
          </cell>
          <cell r="B652">
            <v>42384.916932870372</v>
          </cell>
          <cell r="C652">
            <v>42264.625069444446</v>
          </cell>
          <cell r="D652">
            <v>9019074</v>
          </cell>
          <cell r="E652">
            <v>60039156</v>
          </cell>
          <cell r="F652">
            <v>30012662</v>
          </cell>
          <cell r="G652">
            <v>291.5</v>
          </cell>
          <cell r="H652">
            <v>291.5</v>
          </cell>
          <cell r="I652">
            <v>0</v>
          </cell>
          <cell r="J652">
            <v>0</v>
          </cell>
          <cell r="K652" t="str">
            <v>USD</v>
          </cell>
          <cell r="L652" t="str">
            <v>HOMEDEPOT</v>
          </cell>
          <cell r="M652" t="str">
            <v>24000-202645</v>
          </cell>
          <cell r="N652">
            <v>42385.034907407404</v>
          </cell>
          <cell r="O652" t="str">
            <v>SP</v>
          </cell>
          <cell r="P652" t="str">
            <v>KEY</v>
          </cell>
          <cell r="Q652">
            <v>5094300</v>
          </cell>
          <cell r="R652" t="str">
            <v>USA</v>
          </cell>
          <cell r="S652">
            <v>42370</v>
          </cell>
          <cell r="T652">
            <v>42436</v>
          </cell>
          <cell r="U652" t="str">
            <v>BRESHEARSS-FUS</v>
          </cell>
          <cell r="V652" t="str">
            <v>DP3322-1</v>
          </cell>
          <cell r="W652" t="str">
            <v xml:space="preserve">Damaged                             </v>
          </cell>
          <cell r="X652" t="str">
            <v>D</v>
          </cell>
          <cell r="Y652">
            <v>291.5</v>
          </cell>
          <cell r="Z652" t="str">
            <v>HOME DEPOT PORTAL RMA</v>
          </cell>
          <cell r="AC652" t="str">
            <v>WALTERI-FUS</v>
          </cell>
          <cell r="AD652" t="str">
            <v>FUS-DB55</v>
          </cell>
          <cell r="AE652" t="str">
            <v>8</v>
          </cell>
          <cell r="AF652" t="str">
            <v xml:space="preserve">EDI 850                             </v>
          </cell>
          <cell r="AG652" t="str">
            <v>Home Depot</v>
          </cell>
          <cell r="AH652">
            <v>810603</v>
          </cell>
          <cell r="AI652" t="str">
            <v>RTL</v>
          </cell>
          <cell r="AJ652">
            <v>5094300</v>
          </cell>
        </row>
        <row r="653">
          <cell r="A653">
            <v>359454</v>
          </cell>
          <cell r="B653">
            <v>42384.916932870372</v>
          </cell>
          <cell r="C653">
            <v>42283.625115740739</v>
          </cell>
          <cell r="D653">
            <v>9020790</v>
          </cell>
          <cell r="E653">
            <v>60041559</v>
          </cell>
          <cell r="F653">
            <v>30012982</v>
          </cell>
          <cell r="G653">
            <v>165</v>
          </cell>
          <cell r="H653">
            <v>165</v>
          </cell>
          <cell r="I653">
            <v>0</v>
          </cell>
          <cell r="J653">
            <v>0</v>
          </cell>
          <cell r="K653" t="str">
            <v>USD</v>
          </cell>
          <cell r="L653" t="str">
            <v>HOMEDEPOT</v>
          </cell>
          <cell r="M653" t="str">
            <v>24000-202645</v>
          </cell>
          <cell r="N653">
            <v>42385.034907407404</v>
          </cell>
          <cell r="O653" t="str">
            <v>SP</v>
          </cell>
          <cell r="P653" t="str">
            <v>KEY</v>
          </cell>
          <cell r="Q653">
            <v>5094300</v>
          </cell>
          <cell r="R653" t="str">
            <v>USA</v>
          </cell>
          <cell r="S653">
            <v>42370</v>
          </cell>
          <cell r="T653">
            <v>42436</v>
          </cell>
          <cell r="U653" t="str">
            <v>BRESHEARSS-FUS</v>
          </cell>
          <cell r="V653" t="str">
            <v>SGR3322-1</v>
          </cell>
          <cell r="W653" t="str">
            <v xml:space="preserve">Customer Decision                   </v>
          </cell>
          <cell r="X653" t="str">
            <v>F</v>
          </cell>
          <cell r="Y653">
            <v>165</v>
          </cell>
          <cell r="Z653" t="str">
            <v xml:space="preserve">HOME DEPOT PORTAL RMA </v>
          </cell>
          <cell r="AC653" t="str">
            <v>WALTERI-FUS</v>
          </cell>
          <cell r="AD653" t="str">
            <v>FUS-DB55</v>
          </cell>
          <cell r="AE653" t="str">
            <v>8</v>
          </cell>
          <cell r="AF653" t="str">
            <v xml:space="preserve">EDI 850                             </v>
          </cell>
          <cell r="AG653" t="str">
            <v>Home Depot</v>
          </cell>
          <cell r="AH653">
            <v>810604</v>
          </cell>
          <cell r="AI653" t="str">
            <v>RTL</v>
          </cell>
          <cell r="AJ653">
            <v>5094300</v>
          </cell>
        </row>
        <row r="654">
          <cell r="A654">
            <v>359455</v>
          </cell>
          <cell r="B654">
            <v>42384.916932870372</v>
          </cell>
          <cell r="C654">
            <v>42283.625127314815</v>
          </cell>
          <cell r="D654">
            <v>9020795</v>
          </cell>
          <cell r="E654">
            <v>60041704</v>
          </cell>
          <cell r="F654">
            <v>30013030</v>
          </cell>
          <cell r="G654">
            <v>37.5</v>
          </cell>
          <cell r="H654">
            <v>37.5</v>
          </cell>
          <cell r="I654">
            <v>0</v>
          </cell>
          <cell r="J654">
            <v>0</v>
          </cell>
          <cell r="K654" t="str">
            <v>USD</v>
          </cell>
          <cell r="L654" t="str">
            <v>HOMEDEPOT</v>
          </cell>
          <cell r="M654" t="str">
            <v>24000-202645</v>
          </cell>
          <cell r="N654">
            <v>42385.034907407404</v>
          </cell>
          <cell r="O654" t="str">
            <v>SP</v>
          </cell>
          <cell r="P654" t="str">
            <v>KEY</v>
          </cell>
          <cell r="Q654">
            <v>5094300</v>
          </cell>
          <cell r="R654" t="str">
            <v>USA</v>
          </cell>
          <cell r="S654">
            <v>42370</v>
          </cell>
          <cell r="T654">
            <v>42436</v>
          </cell>
          <cell r="U654" t="str">
            <v>BRESHEARSS-FUS</v>
          </cell>
          <cell r="V654" t="str">
            <v>FBGG1316</v>
          </cell>
          <cell r="W654" t="str">
            <v xml:space="preserve">Customer Decision                   </v>
          </cell>
          <cell r="X654" t="str">
            <v>F</v>
          </cell>
          <cell r="Y654">
            <v>37.5</v>
          </cell>
          <cell r="Z654" t="str">
            <v xml:space="preserve">HOME DEPOT PORTAL RMA </v>
          </cell>
          <cell r="AC654" t="str">
            <v>WALTERI-FUS</v>
          </cell>
          <cell r="AD654" t="str">
            <v>FUS-DB55</v>
          </cell>
          <cell r="AE654" t="str">
            <v>8</v>
          </cell>
          <cell r="AF654" t="str">
            <v xml:space="preserve">EDI 850                             </v>
          </cell>
          <cell r="AG654" t="str">
            <v>Home Depot</v>
          </cell>
          <cell r="AH654">
            <v>810605</v>
          </cell>
          <cell r="AI654" t="str">
            <v>RTL</v>
          </cell>
          <cell r="AJ654">
            <v>5094300</v>
          </cell>
        </row>
        <row r="655">
          <cell r="A655">
            <v>359456</v>
          </cell>
          <cell r="B655">
            <v>42384.916932870372</v>
          </cell>
          <cell r="C655">
            <v>42285.625127314815</v>
          </cell>
          <cell r="D655">
            <v>9021081</v>
          </cell>
          <cell r="E655">
            <v>60042371</v>
          </cell>
          <cell r="F655">
            <v>30012931</v>
          </cell>
          <cell r="G655">
            <v>70</v>
          </cell>
          <cell r="H655">
            <v>70</v>
          </cell>
          <cell r="I655">
            <v>0</v>
          </cell>
          <cell r="J655">
            <v>0</v>
          </cell>
          <cell r="K655" t="str">
            <v>USD</v>
          </cell>
          <cell r="L655" t="str">
            <v>HOMEDEPOT</v>
          </cell>
          <cell r="M655" t="str">
            <v>24000-202645</v>
          </cell>
          <cell r="N655">
            <v>42385.034907407404</v>
          </cell>
          <cell r="O655" t="str">
            <v>SP</v>
          </cell>
          <cell r="P655" t="str">
            <v>KEY</v>
          </cell>
          <cell r="Q655">
            <v>5094300</v>
          </cell>
          <cell r="R655" t="str">
            <v>USA</v>
          </cell>
          <cell r="S655">
            <v>42370</v>
          </cell>
          <cell r="T655">
            <v>42436</v>
          </cell>
          <cell r="U655" t="str">
            <v>BRESHEARSS-FUS</v>
          </cell>
          <cell r="V655" t="str">
            <v>SL103BX</v>
          </cell>
          <cell r="W655" t="str">
            <v xml:space="preserve">Customer Decision                   </v>
          </cell>
          <cell r="X655" t="str">
            <v>F</v>
          </cell>
          <cell r="Y655">
            <v>70</v>
          </cell>
          <cell r="Z655" t="str">
            <v xml:space="preserve">HOME DEPOT PORTAL RMA </v>
          </cell>
          <cell r="AC655" t="str">
            <v>WALTERI-FUS</v>
          </cell>
          <cell r="AD655" t="str">
            <v>FUS-DB55</v>
          </cell>
          <cell r="AE655" t="str">
            <v>8</v>
          </cell>
          <cell r="AF655" t="str">
            <v xml:space="preserve">EDI 850                             </v>
          </cell>
          <cell r="AG655" t="str">
            <v>Home Depot</v>
          </cell>
          <cell r="AH655">
            <v>810606</v>
          </cell>
          <cell r="AI655" t="str">
            <v>RTL</v>
          </cell>
          <cell r="AJ655">
            <v>5094300</v>
          </cell>
        </row>
        <row r="656">
          <cell r="A656">
            <v>359457</v>
          </cell>
          <cell r="B656">
            <v>42384.916944444441</v>
          </cell>
          <cell r="C656">
            <v>42289.625138888892</v>
          </cell>
          <cell r="D656">
            <v>9021434</v>
          </cell>
          <cell r="E656">
            <v>60042802</v>
          </cell>
          <cell r="F656">
            <v>30013005</v>
          </cell>
          <cell r="G656">
            <v>165</v>
          </cell>
          <cell r="H656">
            <v>165</v>
          </cell>
          <cell r="I656">
            <v>0</v>
          </cell>
          <cell r="J656">
            <v>0</v>
          </cell>
          <cell r="K656" t="str">
            <v>USD</v>
          </cell>
          <cell r="L656" t="str">
            <v>HOMEDEPOT</v>
          </cell>
          <cell r="M656" t="str">
            <v>24000-202645</v>
          </cell>
          <cell r="N656">
            <v>42385.034918981481</v>
          </cell>
          <cell r="O656" t="str">
            <v>SP</v>
          </cell>
          <cell r="P656" t="str">
            <v>KEY</v>
          </cell>
          <cell r="Q656">
            <v>5094300</v>
          </cell>
          <cell r="R656" t="str">
            <v>USA</v>
          </cell>
          <cell r="S656">
            <v>42370</v>
          </cell>
          <cell r="T656">
            <v>42436</v>
          </cell>
          <cell r="U656" t="str">
            <v>BRESHEARSS-FUS</v>
          </cell>
          <cell r="V656" t="str">
            <v>SGR3322-1</v>
          </cell>
          <cell r="W656" t="str">
            <v xml:space="preserve">Damaged                             </v>
          </cell>
          <cell r="X656" t="str">
            <v>D</v>
          </cell>
          <cell r="Y656">
            <v>165</v>
          </cell>
          <cell r="Z656" t="str">
            <v xml:space="preserve">HOME DEPOT PORTAL RMA </v>
          </cell>
          <cell r="AC656" t="str">
            <v>HASSENL-FUS</v>
          </cell>
          <cell r="AD656" t="str">
            <v>FUS-DB55</v>
          </cell>
          <cell r="AE656" t="str">
            <v>8</v>
          </cell>
          <cell r="AF656" t="str">
            <v xml:space="preserve">EDI 850                             </v>
          </cell>
          <cell r="AG656" t="str">
            <v>Home Depot</v>
          </cell>
          <cell r="AH656">
            <v>810607</v>
          </cell>
          <cell r="AI656" t="str">
            <v>RTL</v>
          </cell>
          <cell r="AJ656">
            <v>5094300</v>
          </cell>
        </row>
        <row r="657">
          <cell r="A657">
            <v>359458</v>
          </cell>
          <cell r="B657">
            <v>42384.916944444441</v>
          </cell>
          <cell r="C657">
            <v>42290.937627314815</v>
          </cell>
          <cell r="D657">
            <v>9021608</v>
          </cell>
          <cell r="E657">
            <v>60042800</v>
          </cell>
          <cell r="F657">
            <v>30013028</v>
          </cell>
          <cell r="G657">
            <v>185.5</v>
          </cell>
          <cell r="H657">
            <v>185.5</v>
          </cell>
          <cell r="I657">
            <v>0</v>
          </cell>
          <cell r="J657">
            <v>0</v>
          </cell>
          <cell r="K657" t="str">
            <v>USD</v>
          </cell>
          <cell r="L657" t="str">
            <v>HOMEDEPOT</v>
          </cell>
          <cell r="M657" t="str">
            <v>24000-202645</v>
          </cell>
          <cell r="N657">
            <v>42385.034918981481</v>
          </cell>
          <cell r="O657" t="str">
            <v>SP</v>
          </cell>
          <cell r="P657" t="str">
            <v>KEY</v>
          </cell>
          <cell r="Q657">
            <v>5094300</v>
          </cell>
          <cell r="R657" t="str">
            <v>USA</v>
          </cell>
          <cell r="S657">
            <v>42370</v>
          </cell>
          <cell r="T657">
            <v>42436</v>
          </cell>
          <cell r="U657" t="str">
            <v>BRESHEARSS-FUS</v>
          </cell>
          <cell r="V657" t="str">
            <v>FSLG804BX</v>
          </cell>
          <cell r="W657" t="str">
            <v xml:space="preserve">Damaged                             </v>
          </cell>
          <cell r="X657" t="str">
            <v>D</v>
          </cell>
          <cell r="Y657">
            <v>185.5</v>
          </cell>
          <cell r="Z657" t="str">
            <v xml:space="preserve">HOME DEPOT PORTAL RMA </v>
          </cell>
          <cell r="AC657" t="str">
            <v>WALTERI-FUS</v>
          </cell>
          <cell r="AD657" t="str">
            <v>FUS-DB55</v>
          </cell>
          <cell r="AE657" t="str">
            <v>8</v>
          </cell>
          <cell r="AF657" t="str">
            <v xml:space="preserve">EDI 850                             </v>
          </cell>
          <cell r="AG657" t="str">
            <v>Home Depot</v>
          </cell>
          <cell r="AH657">
            <v>810608</v>
          </cell>
          <cell r="AI657" t="str">
            <v>RTL</v>
          </cell>
          <cell r="AJ657">
            <v>5094300</v>
          </cell>
        </row>
        <row r="658">
          <cell r="A658">
            <v>359459</v>
          </cell>
          <cell r="B658">
            <v>42384.916944444441</v>
          </cell>
          <cell r="C658">
            <v>42339.937708333331</v>
          </cell>
          <cell r="D658">
            <v>9026925</v>
          </cell>
          <cell r="E658">
            <v>60050936</v>
          </cell>
          <cell r="G658">
            <v>608.4</v>
          </cell>
          <cell r="H658">
            <v>608.4</v>
          </cell>
          <cell r="I658">
            <v>0</v>
          </cell>
          <cell r="J658">
            <v>0</v>
          </cell>
          <cell r="K658" t="str">
            <v>USD</v>
          </cell>
          <cell r="L658" t="str">
            <v>ORGILL</v>
          </cell>
          <cell r="M658" t="str">
            <v>24000-025246</v>
          </cell>
          <cell r="N658">
            <v>42385.034918981481</v>
          </cell>
          <cell r="O658" t="str">
            <v>SP</v>
          </cell>
          <cell r="P658" t="str">
            <v>KEY</v>
          </cell>
          <cell r="Q658">
            <v>5094462</v>
          </cell>
          <cell r="R658" t="str">
            <v>USA</v>
          </cell>
          <cell r="S658">
            <v>42370</v>
          </cell>
          <cell r="T658">
            <v>42436</v>
          </cell>
          <cell r="U658" t="str">
            <v>LOYDL-FUS</v>
          </cell>
          <cell r="V658" t="str">
            <v>KGDL2031/8ON</v>
          </cell>
          <cell r="W658" t="str">
            <v xml:space="preserve">Invoice Another                     </v>
          </cell>
          <cell r="X658" t="str">
            <v>I</v>
          </cell>
          <cell r="Y658">
            <v>608.4</v>
          </cell>
          <cell r="Z658" t="str">
            <v xml:space="preserve">FIELD DESTROY DAMAGED. </v>
          </cell>
          <cell r="AC658" t="str">
            <v>BECKTONC-FUS</v>
          </cell>
          <cell r="AD658" t="str">
            <v>FUS-DB55</v>
          </cell>
          <cell r="AE658" t="str">
            <v>8</v>
          </cell>
          <cell r="AF658" t="str">
            <v xml:space="preserve">EDI 850                             </v>
          </cell>
          <cell r="AG658" t="str">
            <v>Orgill</v>
          </cell>
          <cell r="AH658">
            <v>810502</v>
          </cell>
          <cell r="AI658" t="str">
            <v>RTL</v>
          </cell>
          <cell r="AJ658">
            <v>5094462</v>
          </cell>
        </row>
        <row r="659">
          <cell r="A659">
            <v>359460</v>
          </cell>
          <cell r="B659">
            <v>42384.916956018518</v>
          </cell>
          <cell r="G659">
            <v>132.71</v>
          </cell>
          <cell r="H659">
            <v>132.71</v>
          </cell>
          <cell r="I659">
            <v>0</v>
          </cell>
          <cell r="J659">
            <v>0</v>
          </cell>
          <cell r="K659" t="str">
            <v>USD</v>
          </cell>
          <cell r="L659" t="str">
            <v>LOWES</v>
          </cell>
          <cell r="M659" t="str">
            <v>24000-023746</v>
          </cell>
          <cell r="N659">
            <v>42385.034918981481</v>
          </cell>
          <cell r="O659" t="str">
            <v>SP</v>
          </cell>
          <cell r="P659" t="str">
            <v>KEY</v>
          </cell>
          <cell r="Q659">
            <v>5082899</v>
          </cell>
          <cell r="R659" t="str">
            <v>USA</v>
          </cell>
          <cell r="S659">
            <v>42370</v>
          </cell>
          <cell r="T659">
            <v>42436</v>
          </cell>
          <cell r="U659" t="str">
            <v>RUSSAWR-FUS</v>
          </cell>
          <cell r="V659" t="str">
            <v>EDDB33229-1</v>
          </cell>
          <cell r="W659" t="str">
            <v xml:space="preserve">Damaged                             </v>
          </cell>
          <cell r="X659" t="str">
            <v>D</v>
          </cell>
          <cell r="Y659">
            <v>132.71</v>
          </cell>
          <cell r="Z659" t="str">
            <v>STOCK</v>
          </cell>
          <cell r="AG659" t="str">
            <v>Lowes</v>
          </cell>
          <cell r="AH659">
            <v>810626</v>
          </cell>
          <cell r="AJ659">
            <v>5082899</v>
          </cell>
        </row>
        <row r="660">
          <cell r="A660">
            <v>359461</v>
          </cell>
          <cell r="B660">
            <v>42384.916956018518</v>
          </cell>
          <cell r="G660">
            <v>135.69999999999999</v>
          </cell>
          <cell r="H660">
            <v>135.69999999999999</v>
          </cell>
          <cell r="I660">
            <v>0</v>
          </cell>
          <cell r="J660">
            <v>0</v>
          </cell>
          <cell r="K660" t="str">
            <v>USD</v>
          </cell>
          <cell r="L660" t="str">
            <v>LOWES</v>
          </cell>
          <cell r="M660" t="str">
            <v>24000-023746</v>
          </cell>
          <cell r="N660">
            <v>42385.034918981481</v>
          </cell>
          <cell r="O660" t="str">
            <v>SP</v>
          </cell>
          <cell r="P660" t="str">
            <v>KEY</v>
          </cell>
          <cell r="Q660">
            <v>5082591</v>
          </cell>
          <cell r="R660" t="str">
            <v>USA</v>
          </cell>
          <cell r="S660">
            <v>42370</v>
          </cell>
          <cell r="T660">
            <v>42436</v>
          </cell>
          <cell r="U660" t="str">
            <v>THOMPSONG-FUS</v>
          </cell>
          <cell r="V660" t="str">
            <v>SGR3322-1</v>
          </cell>
          <cell r="W660" t="str">
            <v xml:space="preserve">Damaged                             </v>
          </cell>
          <cell r="X660" t="str">
            <v>D</v>
          </cell>
          <cell r="Y660">
            <v>135.69999999999999</v>
          </cell>
          <cell r="Z660" t="str">
            <v>FD-CORNER BROKEN OFF</v>
          </cell>
          <cell r="AG660" t="str">
            <v>Lowes</v>
          </cell>
          <cell r="AH660">
            <v>810512</v>
          </cell>
          <cell r="AJ660">
            <v>5082591</v>
          </cell>
        </row>
        <row r="661">
          <cell r="A661">
            <v>359462</v>
          </cell>
          <cell r="B661">
            <v>42384.916956018518</v>
          </cell>
          <cell r="C661">
            <v>42360.937650462962</v>
          </cell>
          <cell r="D661">
            <v>9029270</v>
          </cell>
          <cell r="E661">
            <v>60055001</v>
          </cell>
          <cell r="F661">
            <v>30013875</v>
          </cell>
          <cell r="G661">
            <v>103.2</v>
          </cell>
          <cell r="H661">
            <v>103.2</v>
          </cell>
          <cell r="I661">
            <v>0</v>
          </cell>
          <cell r="J661">
            <v>0</v>
          </cell>
          <cell r="K661" t="str">
            <v>USD</v>
          </cell>
          <cell r="L661" t="str">
            <v>LOWES</v>
          </cell>
          <cell r="M661" t="str">
            <v>24000-023746</v>
          </cell>
          <cell r="N661">
            <v>42385.034918981481</v>
          </cell>
          <cell r="O661" t="str">
            <v>SOS</v>
          </cell>
          <cell r="P661" t="str">
            <v>KEY</v>
          </cell>
          <cell r="Q661">
            <v>5082109</v>
          </cell>
          <cell r="R661" t="str">
            <v>USA</v>
          </cell>
          <cell r="S661">
            <v>42370</v>
          </cell>
          <cell r="T661">
            <v>42436</v>
          </cell>
          <cell r="U661" t="str">
            <v>CAGECW-FUS</v>
          </cell>
          <cell r="V661" t="str">
            <v>FUDG800-18BX</v>
          </cell>
          <cell r="W661" t="str">
            <v xml:space="preserve">Customer Decision                   </v>
          </cell>
          <cell r="X661" t="str">
            <v>F</v>
          </cell>
          <cell r="Y661">
            <v>103.2</v>
          </cell>
          <cell r="Z661" t="str">
            <v>WRONG STYLE NOT NEEDED~~MAM</v>
          </cell>
          <cell r="AC661" t="str">
            <v>WALTERI-FUS</v>
          </cell>
          <cell r="AD661" t="str">
            <v>MELTONM-FUS</v>
          </cell>
          <cell r="AG661" t="str">
            <v>Lowes</v>
          </cell>
          <cell r="AH661">
            <v>810617</v>
          </cell>
          <cell r="AI661" t="str">
            <v>RTL</v>
          </cell>
          <cell r="AJ661">
            <v>5082109</v>
          </cell>
        </row>
        <row r="662">
          <cell r="A662">
            <v>359463</v>
          </cell>
          <cell r="B662">
            <v>42384.916956018518</v>
          </cell>
          <cell r="C662">
            <v>42366.626493055555</v>
          </cell>
          <cell r="D662">
            <v>9029538</v>
          </cell>
          <cell r="E662">
            <v>60055594</v>
          </cell>
          <cell r="F662">
            <v>30013943</v>
          </cell>
          <cell r="G662">
            <v>390.31</v>
          </cell>
          <cell r="H662">
            <v>390.31</v>
          </cell>
          <cell r="I662">
            <v>0</v>
          </cell>
          <cell r="J662">
            <v>0</v>
          </cell>
          <cell r="K662" t="str">
            <v>USD</v>
          </cell>
          <cell r="L662" t="str">
            <v>FERGUSON</v>
          </cell>
          <cell r="M662" t="str">
            <v>24000-017965</v>
          </cell>
          <cell r="N662">
            <v>42385.034918981481</v>
          </cell>
          <cell r="O662" t="str">
            <v>SP</v>
          </cell>
          <cell r="P662" t="str">
            <v>KEY</v>
          </cell>
          <cell r="Q662">
            <v>5081646</v>
          </cell>
          <cell r="R662" t="str">
            <v>USA</v>
          </cell>
          <cell r="S662">
            <v>42370</v>
          </cell>
          <cell r="T662">
            <v>42436</v>
          </cell>
          <cell r="U662" t="str">
            <v>BRESHEARSS-FUS</v>
          </cell>
          <cell r="V662" t="str">
            <v>10.191.003.127</v>
          </cell>
          <cell r="W662" t="str">
            <v xml:space="preserve">Shortage                            </v>
          </cell>
          <cell r="X662" t="str">
            <v>H</v>
          </cell>
          <cell r="Y662">
            <v>390.31</v>
          </cell>
          <cell r="Z662" t="str">
            <v>SHIPPED WRONG PRODUCT    CAY     ORDER REQUESTED 10.191.003.127 - SHIPPING PICKED 10.191.033.127  10.191.033.127 WILL BE COMING BACK  SHORTAGE ORDER ENTERED 60057437 CAY     1/7</v>
          </cell>
          <cell r="AC662" t="str">
            <v>MARSHD-FUS</v>
          </cell>
          <cell r="AD662" t="str">
            <v>COULSONC-FUS</v>
          </cell>
          <cell r="AG662" t="str">
            <v>Ferguson</v>
          </cell>
          <cell r="AH662">
            <v>810610</v>
          </cell>
          <cell r="AI662" t="str">
            <v>KFC</v>
          </cell>
          <cell r="AJ662">
            <v>5081646</v>
          </cell>
        </row>
        <row r="663">
          <cell r="A663">
            <v>359464</v>
          </cell>
          <cell r="B663">
            <v>42384.916967592595</v>
          </cell>
          <cell r="C663">
            <v>42129.166863425926</v>
          </cell>
          <cell r="D663">
            <v>9006304</v>
          </cell>
          <cell r="E663">
            <v>60019694</v>
          </cell>
          <cell r="F663">
            <v>30013125</v>
          </cell>
          <cell r="G663">
            <v>343.85</v>
          </cell>
          <cell r="H663">
            <v>343.85</v>
          </cell>
          <cell r="I663">
            <v>0</v>
          </cell>
          <cell r="J663">
            <v>0</v>
          </cell>
          <cell r="K663" t="str">
            <v>USD</v>
          </cell>
          <cell r="L663" t="str">
            <v>GENPLMG</v>
          </cell>
          <cell r="M663" t="str">
            <v>24000-018663</v>
          </cell>
          <cell r="N663">
            <v>42385.034918981481</v>
          </cell>
          <cell r="O663" t="str">
            <v>SP</v>
          </cell>
          <cell r="P663" t="str">
            <v>KEY</v>
          </cell>
          <cell r="Q663">
            <v>5081748</v>
          </cell>
          <cell r="R663" t="str">
            <v>USA</v>
          </cell>
          <cell r="S663">
            <v>42370</v>
          </cell>
          <cell r="T663">
            <v>42436</v>
          </cell>
          <cell r="U663" t="str">
            <v>DUDAKK-FUS</v>
          </cell>
          <cell r="V663" t="str">
            <v>RGX160</v>
          </cell>
          <cell r="W663" t="str">
            <v xml:space="preserve">Damaged                             </v>
          </cell>
          <cell r="X663" t="str">
            <v>D</v>
          </cell>
          <cell r="Y663">
            <v>343.85</v>
          </cell>
          <cell r="Z663" t="str">
            <v>WARPED SINK  CREDIT DUE</v>
          </cell>
          <cell r="AC663" t="str">
            <v>HANCOCKM-FUS</v>
          </cell>
          <cell r="AD663" t="str">
            <v>CHAMARATHM-FUS</v>
          </cell>
          <cell r="AG663" t="str">
            <v>GENERAL PLUMBING SUPPLY CO.</v>
          </cell>
          <cell r="AH663">
            <v>810686</v>
          </cell>
          <cell r="AI663" t="str">
            <v>LUX</v>
          </cell>
          <cell r="AJ663">
            <v>5081748</v>
          </cell>
        </row>
        <row r="664">
          <cell r="A664">
            <v>359465</v>
          </cell>
          <cell r="B664">
            <v>42384.916967592595</v>
          </cell>
          <cell r="C664">
            <v>42354.937581018516</v>
          </cell>
          <cell r="D664">
            <v>9028773</v>
          </cell>
          <cell r="E664">
            <v>60054219</v>
          </cell>
          <cell r="G664">
            <v>303.10000000000002</v>
          </cell>
          <cell r="H664">
            <v>303.10000000000002</v>
          </cell>
          <cell r="I664">
            <v>0</v>
          </cell>
          <cell r="J664">
            <v>0</v>
          </cell>
          <cell r="K664" t="str">
            <v>USD</v>
          </cell>
          <cell r="L664" t="str">
            <v>TURQUOISE</v>
          </cell>
          <cell r="M664" t="str">
            <v>24000-163359</v>
          </cell>
          <cell r="N664">
            <v>42385.034918981481</v>
          </cell>
          <cell r="O664" t="str">
            <v>SP</v>
          </cell>
          <cell r="P664" t="str">
            <v>DLR</v>
          </cell>
          <cell r="Q664">
            <v>5084360</v>
          </cell>
          <cell r="R664" t="str">
            <v>USA</v>
          </cell>
          <cell r="S664">
            <v>42370</v>
          </cell>
          <cell r="T664">
            <v>42436</v>
          </cell>
          <cell r="U664" t="str">
            <v>RUSSAWR-FUS</v>
          </cell>
          <cell r="V664" t="str">
            <v>KBX110-13</v>
          </cell>
          <cell r="W664" t="str">
            <v>Wrong Part</v>
          </cell>
          <cell r="X664" t="str">
            <v>0</v>
          </cell>
          <cell r="Y664">
            <v>303.10000000000002</v>
          </cell>
          <cell r="Z664" t="str">
            <v xml:space="preserve">KBX110-13 WAS MISPACKAGED WITH THE ARX11013 SINK MODEL. SINK WAS INSTALLED BY CONSUMER AFTER NOTICING THE ISSUE.  CUSTOMER WOULD LIKE CREDIT FOR THE WRONG ITEM. </v>
          </cell>
          <cell r="AC664" t="str">
            <v>HARGROVEA-FUS</v>
          </cell>
          <cell r="AD664" t="str">
            <v>SOTOJ-FUS</v>
          </cell>
          <cell r="AG664" t="str">
            <v>UNITED SUPPLY - USCO INC</v>
          </cell>
          <cell r="AH664">
            <v>810672</v>
          </cell>
          <cell r="AI664" t="str">
            <v>LUX</v>
          </cell>
          <cell r="AJ664">
            <v>5084360</v>
          </cell>
        </row>
        <row r="665">
          <cell r="A665">
            <v>359466</v>
          </cell>
          <cell r="B665">
            <v>42384.916979166665</v>
          </cell>
          <cell r="C665">
            <v>42270.625335648147</v>
          </cell>
          <cell r="D665">
            <v>9019624</v>
          </cell>
          <cell r="E665">
            <v>60039916</v>
          </cell>
          <cell r="G665">
            <v>303.10000000000002</v>
          </cell>
          <cell r="H665">
            <v>303.10000000000002</v>
          </cell>
          <cell r="I665">
            <v>0</v>
          </cell>
          <cell r="J665">
            <v>0</v>
          </cell>
          <cell r="K665" t="str">
            <v>USD</v>
          </cell>
          <cell r="L665" t="str">
            <v>TURQUOISE</v>
          </cell>
          <cell r="M665" t="str">
            <v>24000-163359</v>
          </cell>
          <cell r="N665">
            <v>42385.034930555557</v>
          </cell>
          <cell r="O665" t="str">
            <v>SP</v>
          </cell>
          <cell r="P665" t="str">
            <v>DLR</v>
          </cell>
          <cell r="Q665">
            <v>5084360</v>
          </cell>
          <cell r="R665" t="str">
            <v>USA</v>
          </cell>
          <cell r="S665">
            <v>42370</v>
          </cell>
          <cell r="T665">
            <v>42436</v>
          </cell>
          <cell r="U665" t="str">
            <v>RUSSAWR-FUS</v>
          </cell>
          <cell r="V665" t="str">
            <v>KBX110-13</v>
          </cell>
          <cell r="W665" t="str">
            <v>Wrong Part</v>
          </cell>
          <cell r="X665" t="str">
            <v>0</v>
          </cell>
          <cell r="Y665">
            <v>303.10000000000002</v>
          </cell>
          <cell r="Z665" t="str">
            <v xml:space="preserve">KBX110-13 WAS MISPACKAGED WITH THE ARX11013 SINK MODEL. SINK WAS INSTALLED BY CONSUMER AFTER NOTICING THE ISSUE.  CUSTOMER WOULD LIKE CREDIT FOR THE WRONG ITEM. </v>
          </cell>
          <cell r="AC665" t="str">
            <v>HARGROVEA-FUS</v>
          </cell>
          <cell r="AD665" t="str">
            <v>SOTOJ-FUS</v>
          </cell>
          <cell r="AG665" t="str">
            <v>UNITED SUPPLY - USCO INC</v>
          </cell>
          <cell r="AH665">
            <v>810670</v>
          </cell>
          <cell r="AI665" t="str">
            <v>LUX</v>
          </cell>
          <cell r="AJ665">
            <v>5084360</v>
          </cell>
        </row>
        <row r="666">
          <cell r="A666">
            <v>359467</v>
          </cell>
          <cell r="B666">
            <v>42384.916979166665</v>
          </cell>
          <cell r="C666">
            <v>42298.625162037039</v>
          </cell>
          <cell r="D666">
            <v>9022521</v>
          </cell>
          <cell r="E666">
            <v>60043872</v>
          </cell>
          <cell r="G666">
            <v>187.67</v>
          </cell>
          <cell r="H666">
            <v>187.67</v>
          </cell>
          <cell r="I666">
            <v>0</v>
          </cell>
          <cell r="J666">
            <v>0</v>
          </cell>
          <cell r="K666" t="str">
            <v>USD</v>
          </cell>
          <cell r="L666" t="str">
            <v>TURQUOISE</v>
          </cell>
          <cell r="M666" t="str">
            <v>24000-163359</v>
          </cell>
          <cell r="N666">
            <v>42385.034930555557</v>
          </cell>
          <cell r="O666" t="str">
            <v>SP</v>
          </cell>
          <cell r="P666" t="str">
            <v>DLR</v>
          </cell>
          <cell r="Q666">
            <v>5084360</v>
          </cell>
          <cell r="R666" t="str">
            <v>USA</v>
          </cell>
          <cell r="S666">
            <v>42370</v>
          </cell>
          <cell r="T666">
            <v>42436</v>
          </cell>
          <cell r="U666" t="str">
            <v>RUSSAWR-FUS</v>
          </cell>
          <cell r="V666" t="str">
            <v>KBX110-13</v>
          </cell>
          <cell r="W666" t="str">
            <v>Wrong Part</v>
          </cell>
          <cell r="X666" t="str">
            <v>0</v>
          </cell>
          <cell r="Y666">
            <v>187.67</v>
          </cell>
          <cell r="Z666" t="str">
            <v xml:space="preserve">KBX110-13 WAS MISPACKAGED WITH THE ARX11013 SINK MODEL.  FOUND EXTRA INVENTORY WITH THE WRONG SINK. THEY WILL KEEP AND  RE-LABEL THE SINK AND WANTS US TO CREDIT THE DIFFERENCE. PLEASE SEE PHOTOS ATTACHMENT. </v>
          </cell>
          <cell r="AC666" t="str">
            <v>HASSENL-FUS</v>
          </cell>
          <cell r="AD666" t="str">
            <v>SOTOJ-FUS</v>
          </cell>
          <cell r="AG666" t="str">
            <v>UNITED SUPPLY - USCO INC</v>
          </cell>
          <cell r="AH666">
            <v>810674</v>
          </cell>
          <cell r="AI666" t="str">
            <v>LUX</v>
          </cell>
          <cell r="AJ666">
            <v>5084360</v>
          </cell>
        </row>
        <row r="667">
          <cell r="A667">
            <v>359468</v>
          </cell>
          <cell r="B667">
            <v>42384.916990740741</v>
          </cell>
          <cell r="G667">
            <v>132.71</v>
          </cell>
          <cell r="H667">
            <v>132.71</v>
          </cell>
          <cell r="I667">
            <v>0</v>
          </cell>
          <cell r="J667">
            <v>0</v>
          </cell>
          <cell r="K667" t="str">
            <v>USD</v>
          </cell>
          <cell r="L667" t="str">
            <v>LOWES</v>
          </cell>
          <cell r="M667" t="str">
            <v>24000-023746</v>
          </cell>
          <cell r="N667">
            <v>42385.034930555557</v>
          </cell>
          <cell r="O667" t="str">
            <v>SP</v>
          </cell>
          <cell r="P667" t="str">
            <v>KEY</v>
          </cell>
          <cell r="Q667">
            <v>5082571</v>
          </cell>
          <cell r="R667" t="str">
            <v>USA</v>
          </cell>
          <cell r="S667">
            <v>42370</v>
          </cell>
          <cell r="T667">
            <v>42436</v>
          </cell>
          <cell r="U667" t="str">
            <v>SOTOJ-FUS</v>
          </cell>
          <cell r="V667" t="str">
            <v>EDDB33229-1</v>
          </cell>
          <cell r="W667" t="str">
            <v xml:space="preserve">Damaged                             </v>
          </cell>
          <cell r="X667" t="str">
            <v>D</v>
          </cell>
          <cell r="Y667">
            <v>132.71</v>
          </cell>
          <cell r="AG667" t="str">
            <v>Lowes</v>
          </cell>
          <cell r="AH667">
            <v>810527</v>
          </cell>
          <cell r="AJ667">
            <v>5082571</v>
          </cell>
        </row>
        <row r="668">
          <cell r="A668">
            <v>359469</v>
          </cell>
          <cell r="B668">
            <v>42384.916990740741</v>
          </cell>
          <cell r="C668">
            <v>42305.625196759262</v>
          </cell>
          <cell r="D668">
            <v>9023331</v>
          </cell>
          <cell r="E668">
            <v>60045773</v>
          </cell>
          <cell r="G668">
            <v>230</v>
          </cell>
          <cell r="H668">
            <v>230</v>
          </cell>
          <cell r="I668">
            <v>0</v>
          </cell>
          <cell r="J668">
            <v>0</v>
          </cell>
          <cell r="K668" t="str">
            <v>USD</v>
          </cell>
          <cell r="L668" t="str">
            <v>LOWES</v>
          </cell>
          <cell r="M668" t="str">
            <v>24000-023746</v>
          </cell>
          <cell r="N668">
            <v>42385.034930555557</v>
          </cell>
          <cell r="O668" t="str">
            <v>SOS</v>
          </cell>
          <cell r="P668" t="str">
            <v>KEY</v>
          </cell>
          <cell r="Q668">
            <v>5082449</v>
          </cell>
          <cell r="R668" t="str">
            <v>USA</v>
          </cell>
          <cell r="S668">
            <v>42370</v>
          </cell>
          <cell r="T668">
            <v>42436</v>
          </cell>
          <cell r="U668" t="str">
            <v>THOMPSONG-FUS</v>
          </cell>
          <cell r="V668" t="str">
            <v>SC3322-1</v>
          </cell>
          <cell r="W668" t="str">
            <v xml:space="preserve">Damaged                             </v>
          </cell>
          <cell r="X668" t="str">
            <v>D</v>
          </cell>
          <cell r="Y668">
            <v>230</v>
          </cell>
          <cell r="Z668" t="str">
            <v>FD-CRACKED ON CORNER</v>
          </cell>
          <cell r="AC668" t="str">
            <v>WALTERI-FUS</v>
          </cell>
          <cell r="AD668" t="str">
            <v>MELTONM-FUS</v>
          </cell>
          <cell r="AG668" t="str">
            <v>Lowes</v>
          </cell>
          <cell r="AH668">
            <v>810616</v>
          </cell>
          <cell r="AI668" t="str">
            <v>RTL</v>
          </cell>
          <cell r="AJ668">
            <v>5082449</v>
          </cell>
        </row>
        <row r="669">
          <cell r="A669">
            <v>359470</v>
          </cell>
          <cell r="B669">
            <v>42384.916990740741</v>
          </cell>
          <cell r="G669">
            <v>118</v>
          </cell>
          <cell r="H669">
            <v>118</v>
          </cell>
          <cell r="I669">
            <v>0</v>
          </cell>
          <cell r="J669">
            <v>0</v>
          </cell>
          <cell r="K669" t="str">
            <v>USD</v>
          </cell>
          <cell r="L669" t="str">
            <v>LOWES</v>
          </cell>
          <cell r="M669" t="str">
            <v>24000-023746</v>
          </cell>
          <cell r="N669">
            <v>42385.034930555557</v>
          </cell>
          <cell r="O669" t="str">
            <v>SP</v>
          </cell>
          <cell r="P669" t="str">
            <v>KEY</v>
          </cell>
          <cell r="Q669">
            <v>5083314</v>
          </cell>
          <cell r="R669" t="str">
            <v>USA</v>
          </cell>
          <cell r="S669">
            <v>42370</v>
          </cell>
          <cell r="T669">
            <v>42436</v>
          </cell>
          <cell r="U669" t="str">
            <v>THOMPSONG-FUS</v>
          </cell>
          <cell r="V669" t="str">
            <v>FPO3322-1</v>
          </cell>
          <cell r="W669" t="str">
            <v xml:space="preserve">Damaged                             </v>
          </cell>
          <cell r="X669" t="str">
            <v>D</v>
          </cell>
          <cell r="Y669">
            <v>118</v>
          </cell>
          <cell r="Z669" t="str">
            <v>FD-FAUCET HOLES NOT LINED UP</v>
          </cell>
          <cell r="AG669" t="str">
            <v>Lowes</v>
          </cell>
          <cell r="AH669">
            <v>810620</v>
          </cell>
          <cell r="AJ669">
            <v>5083314</v>
          </cell>
        </row>
        <row r="670">
          <cell r="A670">
            <v>359471</v>
          </cell>
          <cell r="B670">
            <v>42384.916990740741</v>
          </cell>
          <cell r="C670">
            <v>42348.937743055554</v>
          </cell>
          <cell r="D670">
            <v>9028158</v>
          </cell>
          <cell r="E670">
            <v>60053139</v>
          </cell>
          <cell r="G670">
            <v>35.5</v>
          </cell>
          <cell r="H670">
            <v>35.5</v>
          </cell>
          <cell r="I670">
            <v>0</v>
          </cell>
          <cell r="J670">
            <v>0</v>
          </cell>
          <cell r="K670" t="str">
            <v>USD</v>
          </cell>
          <cell r="L670" t="str">
            <v>LOWES</v>
          </cell>
          <cell r="M670" t="str">
            <v>24000-023746</v>
          </cell>
          <cell r="N670">
            <v>42385.034930555557</v>
          </cell>
          <cell r="O670" t="str">
            <v>SOS</v>
          </cell>
          <cell r="P670" t="str">
            <v>KEY</v>
          </cell>
          <cell r="Q670">
            <v>5082041</v>
          </cell>
          <cell r="R670" t="str">
            <v>USA</v>
          </cell>
          <cell r="S670">
            <v>42370</v>
          </cell>
          <cell r="T670">
            <v>42436</v>
          </cell>
          <cell r="U670" t="str">
            <v>DUDAKK-FUS</v>
          </cell>
          <cell r="V670" t="str">
            <v>SZGR1720-1</v>
          </cell>
          <cell r="W670" t="str">
            <v xml:space="preserve">Invoice Another                     </v>
          </cell>
          <cell r="X670" t="str">
            <v>I</v>
          </cell>
          <cell r="Y670">
            <v>35.5</v>
          </cell>
          <cell r="Z670" t="str">
            <v>CN 359178 only credited customer 142 but customer paid 177.50. Creating credit for the difference 35.50</v>
          </cell>
          <cell r="AC670" t="str">
            <v>WALTERI-FUS</v>
          </cell>
          <cell r="AD670" t="str">
            <v>MELTONM-FUS</v>
          </cell>
          <cell r="AG670" t="str">
            <v>Lowes</v>
          </cell>
          <cell r="AH670">
            <v>810621</v>
          </cell>
          <cell r="AI670" t="str">
            <v>RTL</v>
          </cell>
          <cell r="AJ670">
            <v>5082041</v>
          </cell>
        </row>
        <row r="671">
          <cell r="A671">
            <v>359472</v>
          </cell>
          <cell r="B671">
            <v>42384.917002314818</v>
          </cell>
          <cell r="G671">
            <v>135.69999999999999</v>
          </cell>
          <cell r="H671">
            <v>135.69999999999999</v>
          </cell>
          <cell r="I671">
            <v>0</v>
          </cell>
          <cell r="J671">
            <v>0</v>
          </cell>
          <cell r="K671" t="str">
            <v>USD</v>
          </cell>
          <cell r="L671" t="str">
            <v>LOWES</v>
          </cell>
          <cell r="M671" t="str">
            <v>24000-023746</v>
          </cell>
          <cell r="N671">
            <v>42385.034930555557</v>
          </cell>
          <cell r="O671" t="str">
            <v>SP</v>
          </cell>
          <cell r="P671" t="str">
            <v>KEY</v>
          </cell>
          <cell r="Q671">
            <v>5083614</v>
          </cell>
          <cell r="R671" t="str">
            <v>USA</v>
          </cell>
          <cell r="S671">
            <v>42370</v>
          </cell>
          <cell r="T671">
            <v>42436</v>
          </cell>
          <cell r="U671" t="str">
            <v>RUSSAWR-FUS</v>
          </cell>
          <cell r="V671" t="str">
            <v>SGR3322-1</v>
          </cell>
          <cell r="W671" t="str">
            <v xml:space="preserve">Damaged                             </v>
          </cell>
          <cell r="X671" t="str">
            <v>D</v>
          </cell>
          <cell r="Y671">
            <v>135.69999999999999</v>
          </cell>
          <cell r="Z671" t="str">
            <v xml:space="preserve">STOCK </v>
          </cell>
          <cell r="AG671" t="str">
            <v>Lowes</v>
          </cell>
          <cell r="AH671">
            <v>810615</v>
          </cell>
          <cell r="AJ671">
            <v>5083614</v>
          </cell>
        </row>
        <row r="672">
          <cell r="A672">
            <v>359473</v>
          </cell>
          <cell r="B672">
            <v>42384.917002314818</v>
          </cell>
          <cell r="C672">
            <v>42348.696851851855</v>
          </cell>
          <cell r="D672">
            <v>9028114</v>
          </cell>
          <cell r="E672">
            <v>60053543</v>
          </cell>
          <cell r="F672">
            <v>30013684</v>
          </cell>
          <cell r="G672">
            <v>411.08</v>
          </cell>
          <cell r="H672">
            <v>411.08</v>
          </cell>
          <cell r="I672">
            <v>0</v>
          </cell>
          <cell r="J672">
            <v>0</v>
          </cell>
          <cell r="K672" t="str">
            <v>USD</v>
          </cell>
          <cell r="L672" t="str">
            <v>KWC45</v>
          </cell>
          <cell r="M672" t="str">
            <v>24000-023483</v>
          </cell>
          <cell r="N672">
            <v>42385.034942129627</v>
          </cell>
          <cell r="O672" t="str">
            <v>SP</v>
          </cell>
          <cell r="P672" t="str">
            <v>FUS</v>
          </cell>
          <cell r="Q672">
            <v>5080858</v>
          </cell>
          <cell r="R672" t="str">
            <v>USA</v>
          </cell>
          <cell r="S672">
            <v>42370</v>
          </cell>
          <cell r="T672">
            <v>42436</v>
          </cell>
          <cell r="U672" t="str">
            <v>CAGECW-FUS</v>
          </cell>
          <cell r="V672" t="str">
            <v>10.151.991.000</v>
          </cell>
          <cell r="W672" t="str">
            <v>Wrong Part</v>
          </cell>
          <cell r="X672" t="str">
            <v>0</v>
          </cell>
          <cell r="Y672">
            <v>411.08</v>
          </cell>
          <cell r="Z672" t="str">
            <v>CUSTOMER RCVD #10.151.991.000 instead of #10.151.991.700.   SEND UPS LABEL TO RETURN.   CREATE SHORTAGE ORDER FOR CORRECT PART</v>
          </cell>
          <cell r="AD672" t="str">
            <v>THOMPSONG-FUS</v>
          </cell>
          <cell r="AG672" t="str">
            <v>Earth Elements Design Center</v>
          </cell>
          <cell r="AH672">
            <v>810538</v>
          </cell>
          <cell r="AI672" t="str">
            <v>KFC</v>
          </cell>
          <cell r="AJ672">
            <v>5080858</v>
          </cell>
        </row>
        <row r="673">
          <cell r="A673">
            <v>359474</v>
          </cell>
          <cell r="B673">
            <v>42384.917013888888</v>
          </cell>
          <cell r="G673">
            <v>92.5</v>
          </cell>
          <cell r="H673">
            <v>92.5</v>
          </cell>
          <cell r="I673">
            <v>0</v>
          </cell>
          <cell r="J673">
            <v>0</v>
          </cell>
          <cell r="K673" t="str">
            <v>USD</v>
          </cell>
          <cell r="L673" t="str">
            <v>LOWES</v>
          </cell>
          <cell r="M673" t="str">
            <v>24000-023746</v>
          </cell>
          <cell r="N673">
            <v>42385.034942129627</v>
          </cell>
          <cell r="O673" t="str">
            <v>SP</v>
          </cell>
          <cell r="P673" t="str">
            <v>KEY</v>
          </cell>
          <cell r="Q673">
            <v>5082031</v>
          </cell>
          <cell r="R673" t="str">
            <v>USA</v>
          </cell>
          <cell r="S673">
            <v>42370</v>
          </cell>
          <cell r="T673">
            <v>42436</v>
          </cell>
          <cell r="U673" t="str">
            <v>THOMPSONG-FUS</v>
          </cell>
          <cell r="V673" t="str">
            <v>FTB904BX</v>
          </cell>
          <cell r="W673" t="str">
            <v xml:space="preserve">Damaged                             </v>
          </cell>
          <cell r="X673" t="str">
            <v>D</v>
          </cell>
          <cell r="Y673">
            <v>92.5</v>
          </cell>
          <cell r="Z673" t="str">
            <v>FD-CRACKED IN BOTTOM/DRAIN</v>
          </cell>
          <cell r="AG673" t="str">
            <v>Lowes</v>
          </cell>
          <cell r="AH673">
            <v>810619</v>
          </cell>
          <cell r="AJ673">
            <v>5082031</v>
          </cell>
        </row>
        <row r="674">
          <cell r="A674">
            <v>359475</v>
          </cell>
          <cell r="B674">
            <v>42384.917013888888</v>
          </cell>
          <cell r="G674">
            <v>326.44</v>
          </cell>
          <cell r="H674">
            <v>326.44</v>
          </cell>
          <cell r="I674">
            <v>0</v>
          </cell>
          <cell r="J674">
            <v>0</v>
          </cell>
          <cell r="K674" t="str">
            <v>USD</v>
          </cell>
          <cell r="L674" t="str">
            <v>LOWES</v>
          </cell>
          <cell r="M674" t="str">
            <v>24000-023746</v>
          </cell>
          <cell r="N674">
            <v>42385.034942129627</v>
          </cell>
          <cell r="O674" t="str">
            <v>SP</v>
          </cell>
          <cell r="P674" t="str">
            <v>KEY</v>
          </cell>
          <cell r="Q674">
            <v>5083515</v>
          </cell>
          <cell r="R674" t="str">
            <v>USA</v>
          </cell>
          <cell r="S674">
            <v>42370</v>
          </cell>
          <cell r="T674">
            <v>42436</v>
          </cell>
          <cell r="U674" t="str">
            <v>SOTOJ-FUS</v>
          </cell>
          <cell r="V674" t="str">
            <v>DGR3322-1</v>
          </cell>
          <cell r="W674" t="str">
            <v xml:space="preserve">Damaged                             </v>
          </cell>
          <cell r="X674" t="str">
            <v>D</v>
          </cell>
          <cell r="Y674">
            <v>326.44</v>
          </cell>
          <cell r="AG674" t="str">
            <v>Lowes</v>
          </cell>
          <cell r="AH674">
            <v>810542</v>
          </cell>
          <cell r="AJ674">
            <v>5083515</v>
          </cell>
        </row>
        <row r="675">
          <cell r="A675">
            <v>359476</v>
          </cell>
          <cell r="B675">
            <v>42384.917013888888</v>
          </cell>
          <cell r="G675">
            <v>212</v>
          </cell>
          <cell r="H675">
            <v>212</v>
          </cell>
          <cell r="I675">
            <v>0</v>
          </cell>
          <cell r="J675">
            <v>0</v>
          </cell>
          <cell r="K675" t="str">
            <v>USD</v>
          </cell>
          <cell r="L675" t="str">
            <v>LOWES</v>
          </cell>
          <cell r="M675" t="str">
            <v>24000-023746</v>
          </cell>
          <cell r="N675">
            <v>42385.034942129627</v>
          </cell>
          <cell r="O675" t="str">
            <v>SP</v>
          </cell>
          <cell r="P675" t="str">
            <v>KEY</v>
          </cell>
          <cell r="Q675">
            <v>5083742</v>
          </cell>
          <cell r="R675" t="str">
            <v>USA</v>
          </cell>
          <cell r="S675">
            <v>42370</v>
          </cell>
          <cell r="T675">
            <v>42436</v>
          </cell>
          <cell r="U675" t="str">
            <v>LOYDL-FUS</v>
          </cell>
          <cell r="V675" t="str">
            <v>FPC3322-1</v>
          </cell>
          <cell r="W675" t="str">
            <v xml:space="preserve">Damaged                             </v>
          </cell>
          <cell r="X675" t="str">
            <v>D</v>
          </cell>
          <cell r="Y675">
            <v>212</v>
          </cell>
          <cell r="Z675" t="str">
            <v xml:space="preserve">CONCEALED DAMAGE </v>
          </cell>
          <cell r="AG675" t="str">
            <v>Lowes</v>
          </cell>
          <cell r="AH675">
            <v>810614</v>
          </cell>
          <cell r="AJ675">
            <v>5083742</v>
          </cell>
        </row>
        <row r="676">
          <cell r="A676">
            <v>359477</v>
          </cell>
          <cell r="B676">
            <v>42384.917013888888</v>
          </cell>
          <cell r="G676">
            <v>140.08000000000001</v>
          </cell>
          <cell r="H676">
            <v>140.08000000000001</v>
          </cell>
          <cell r="I676">
            <v>0</v>
          </cell>
          <cell r="J676">
            <v>0</v>
          </cell>
          <cell r="K676" t="str">
            <v>USD</v>
          </cell>
          <cell r="L676" t="str">
            <v>LOWES</v>
          </cell>
          <cell r="M676" t="str">
            <v>24000-023746</v>
          </cell>
          <cell r="N676">
            <v>42385.034942129627</v>
          </cell>
          <cell r="O676" t="str">
            <v>SP</v>
          </cell>
          <cell r="P676" t="str">
            <v>KEY</v>
          </cell>
          <cell r="Q676">
            <v>5083267</v>
          </cell>
          <cell r="R676" t="str">
            <v>USA</v>
          </cell>
          <cell r="S676">
            <v>42370</v>
          </cell>
          <cell r="T676">
            <v>42436</v>
          </cell>
          <cell r="U676" t="str">
            <v>SOTOJ-FUS</v>
          </cell>
          <cell r="V676" t="str">
            <v>EOOX33229-1</v>
          </cell>
          <cell r="W676" t="str">
            <v xml:space="preserve">Damaged                             </v>
          </cell>
          <cell r="X676" t="str">
            <v>D</v>
          </cell>
          <cell r="Y676">
            <v>140.08000000000001</v>
          </cell>
          <cell r="AG676" t="str">
            <v>Lowes</v>
          </cell>
          <cell r="AH676">
            <v>810625</v>
          </cell>
          <cell r="AJ676">
            <v>5083267</v>
          </cell>
        </row>
        <row r="677">
          <cell r="A677">
            <v>359478</v>
          </cell>
          <cell r="B677">
            <v>42384.917025462964</v>
          </cell>
          <cell r="G677">
            <v>61.7</v>
          </cell>
          <cell r="H677">
            <v>61.7</v>
          </cell>
          <cell r="I677">
            <v>0</v>
          </cell>
          <cell r="J677">
            <v>0</v>
          </cell>
          <cell r="K677" t="str">
            <v>USD</v>
          </cell>
          <cell r="L677" t="str">
            <v>LOWES</v>
          </cell>
          <cell r="M677" t="str">
            <v>24000-023746</v>
          </cell>
          <cell r="N677">
            <v>42385.034942129627</v>
          </cell>
          <cell r="O677" t="str">
            <v>SP</v>
          </cell>
          <cell r="P677" t="str">
            <v>KEY</v>
          </cell>
          <cell r="Q677">
            <v>5083930</v>
          </cell>
          <cell r="R677" t="str">
            <v>USA</v>
          </cell>
          <cell r="S677">
            <v>42370</v>
          </cell>
          <cell r="T677">
            <v>42436</v>
          </cell>
          <cell r="U677" t="str">
            <v>LOYDL-FUS</v>
          </cell>
          <cell r="V677" t="str">
            <v>FDS704NKIT</v>
          </cell>
          <cell r="W677" t="str">
            <v xml:space="preserve">Damaged                             </v>
          </cell>
          <cell r="X677" t="str">
            <v>D</v>
          </cell>
          <cell r="Y677">
            <v>61.7</v>
          </cell>
          <cell r="Z677" t="str">
            <v>DENTED CORNER- FD</v>
          </cell>
          <cell r="AG677" t="str">
            <v>Lowes</v>
          </cell>
          <cell r="AH677">
            <v>810622</v>
          </cell>
          <cell r="AJ677">
            <v>5083930</v>
          </cell>
        </row>
        <row r="678">
          <cell r="A678">
            <v>359479</v>
          </cell>
          <cell r="B678">
            <v>42384.917025462964</v>
          </cell>
          <cell r="G678">
            <v>95.46</v>
          </cell>
          <cell r="H678">
            <v>95.46</v>
          </cell>
          <cell r="I678">
            <v>0</v>
          </cell>
          <cell r="J678">
            <v>0</v>
          </cell>
          <cell r="K678" t="str">
            <v>USD</v>
          </cell>
          <cell r="L678" t="str">
            <v>LOWES</v>
          </cell>
          <cell r="M678" t="str">
            <v>24000-023746</v>
          </cell>
          <cell r="N678">
            <v>42385.034942129627</v>
          </cell>
          <cell r="O678" t="str">
            <v>SP</v>
          </cell>
          <cell r="P678" t="str">
            <v>KEY</v>
          </cell>
          <cell r="Q678">
            <v>5083300</v>
          </cell>
          <cell r="R678" t="str">
            <v>USA</v>
          </cell>
          <cell r="S678">
            <v>42370</v>
          </cell>
          <cell r="T678">
            <v>42436</v>
          </cell>
          <cell r="U678" t="str">
            <v>CHAMARATHM-FUS</v>
          </cell>
          <cell r="V678" t="str">
            <v>EVDCG904-18</v>
          </cell>
          <cell r="W678" t="str">
            <v xml:space="preserve">Damaged                             </v>
          </cell>
          <cell r="X678" t="str">
            <v>D</v>
          </cell>
          <cell r="Y678">
            <v>95.46</v>
          </cell>
          <cell r="AG678" t="str">
            <v>Lowes</v>
          </cell>
          <cell r="AH678">
            <v>810544</v>
          </cell>
          <cell r="AJ678">
            <v>5083300</v>
          </cell>
        </row>
        <row r="679">
          <cell r="A679">
            <v>359480</v>
          </cell>
          <cell r="B679">
            <v>42384.917025462964</v>
          </cell>
          <cell r="G679">
            <v>46.03</v>
          </cell>
          <cell r="H679">
            <v>46.03</v>
          </cell>
          <cell r="I679">
            <v>0</v>
          </cell>
          <cell r="J679">
            <v>0</v>
          </cell>
          <cell r="K679" t="str">
            <v>USD</v>
          </cell>
          <cell r="L679" t="str">
            <v>LOWES</v>
          </cell>
          <cell r="M679" t="str">
            <v>24000-023746</v>
          </cell>
          <cell r="N679">
            <v>42385.034953703704</v>
          </cell>
          <cell r="O679" t="str">
            <v>SP</v>
          </cell>
          <cell r="P679" t="str">
            <v>KEY</v>
          </cell>
          <cell r="Q679">
            <v>5083001</v>
          </cell>
          <cell r="R679" t="str">
            <v>USA</v>
          </cell>
          <cell r="S679">
            <v>42370</v>
          </cell>
          <cell r="T679">
            <v>42436</v>
          </cell>
          <cell r="U679" t="str">
            <v>RUSSAWR-FUS</v>
          </cell>
          <cell r="V679" t="str">
            <v>SSK854NB</v>
          </cell>
          <cell r="W679" t="str">
            <v xml:space="preserve">Damaged                             </v>
          </cell>
          <cell r="X679" t="str">
            <v>D</v>
          </cell>
          <cell r="Y679">
            <v>46.03</v>
          </cell>
          <cell r="Z679" t="str">
            <v>STOCK</v>
          </cell>
          <cell r="AG679" t="str">
            <v>Lowes</v>
          </cell>
          <cell r="AH679">
            <v>810545</v>
          </cell>
          <cell r="AJ679">
            <v>5083001</v>
          </cell>
        </row>
        <row r="680">
          <cell r="A680">
            <v>359481</v>
          </cell>
          <cell r="B680">
            <v>42384.917025462964</v>
          </cell>
          <cell r="G680">
            <v>62.45</v>
          </cell>
          <cell r="H680">
            <v>62.45</v>
          </cell>
          <cell r="I680">
            <v>0</v>
          </cell>
          <cell r="J680">
            <v>0</v>
          </cell>
          <cell r="K680" t="str">
            <v>USD</v>
          </cell>
          <cell r="L680" t="str">
            <v>LOWES</v>
          </cell>
          <cell r="M680" t="str">
            <v>24000-023746</v>
          </cell>
          <cell r="N680">
            <v>42385.034953703704</v>
          </cell>
          <cell r="O680" t="str">
            <v>SP</v>
          </cell>
          <cell r="P680" t="str">
            <v>KEY</v>
          </cell>
          <cell r="Q680">
            <v>5082011</v>
          </cell>
          <cell r="R680" t="str">
            <v>USA</v>
          </cell>
          <cell r="S680">
            <v>42370</v>
          </cell>
          <cell r="T680">
            <v>42436</v>
          </cell>
          <cell r="U680" t="str">
            <v>LOYDL-FUS</v>
          </cell>
          <cell r="V680" t="str">
            <v>SSK104NB</v>
          </cell>
          <cell r="W680" t="str">
            <v xml:space="preserve">Damaged                             </v>
          </cell>
          <cell r="X680" t="str">
            <v>D</v>
          </cell>
          <cell r="Y680">
            <v>62.45</v>
          </cell>
          <cell r="Z680" t="str">
            <v>DENTED-FD</v>
          </cell>
          <cell r="AG680" t="str">
            <v>Lowes</v>
          </cell>
          <cell r="AH680">
            <v>810623</v>
          </cell>
          <cell r="AJ680">
            <v>5082011</v>
          </cell>
        </row>
        <row r="681">
          <cell r="A681">
            <v>359482</v>
          </cell>
          <cell r="B681">
            <v>42384.917025462964</v>
          </cell>
          <cell r="G681">
            <v>145.66</v>
          </cell>
          <cell r="H681">
            <v>145.66</v>
          </cell>
          <cell r="I681">
            <v>0</v>
          </cell>
          <cell r="J681">
            <v>0</v>
          </cell>
          <cell r="K681" t="str">
            <v>USD</v>
          </cell>
          <cell r="L681" t="str">
            <v>LOWES</v>
          </cell>
          <cell r="M681" t="str">
            <v>24000-023746</v>
          </cell>
          <cell r="N681">
            <v>42385.034953703704</v>
          </cell>
          <cell r="O681" t="str">
            <v>SP</v>
          </cell>
          <cell r="P681" t="str">
            <v>KEY</v>
          </cell>
          <cell r="Q681">
            <v>5082742</v>
          </cell>
          <cell r="R681" t="str">
            <v>USA</v>
          </cell>
          <cell r="S681">
            <v>42370</v>
          </cell>
          <cell r="T681">
            <v>42436</v>
          </cell>
          <cell r="U681" t="str">
            <v>SOTOJ-FUS</v>
          </cell>
          <cell r="V681" t="str">
            <v>UOSK900-18</v>
          </cell>
          <cell r="W681" t="str">
            <v xml:space="preserve">Damaged                             </v>
          </cell>
          <cell r="X681" t="str">
            <v>D</v>
          </cell>
          <cell r="Y681">
            <v>145.66</v>
          </cell>
          <cell r="AG681" t="str">
            <v>Lowes</v>
          </cell>
          <cell r="AH681">
            <v>810546</v>
          </cell>
          <cell r="AJ681">
            <v>5082742</v>
          </cell>
        </row>
        <row r="682">
          <cell r="A682">
            <v>359483</v>
          </cell>
          <cell r="B682">
            <v>42384.917037037034</v>
          </cell>
          <cell r="G682">
            <v>56.11</v>
          </cell>
          <cell r="H682">
            <v>56.11</v>
          </cell>
          <cell r="I682">
            <v>0</v>
          </cell>
          <cell r="J682">
            <v>0</v>
          </cell>
          <cell r="K682" t="str">
            <v>USD</v>
          </cell>
          <cell r="L682" t="str">
            <v>LOWES</v>
          </cell>
          <cell r="M682" t="str">
            <v>24000-023746</v>
          </cell>
          <cell r="N682">
            <v>42385.034953703704</v>
          </cell>
          <cell r="O682" t="str">
            <v>SP</v>
          </cell>
          <cell r="P682" t="str">
            <v>KEY</v>
          </cell>
          <cell r="Q682">
            <v>5082482</v>
          </cell>
          <cell r="R682" t="str">
            <v>USA</v>
          </cell>
          <cell r="S682">
            <v>42370</v>
          </cell>
          <cell r="T682">
            <v>42436</v>
          </cell>
          <cell r="U682" t="str">
            <v>CHAMARATHM-FUS</v>
          </cell>
          <cell r="V682" t="str">
            <v>LFBS602NKIT</v>
          </cell>
          <cell r="W682" t="str">
            <v xml:space="preserve">Product Defective                   </v>
          </cell>
          <cell r="X682" t="str">
            <v>E</v>
          </cell>
          <cell r="Y682">
            <v>56.11</v>
          </cell>
          <cell r="AG682" t="str">
            <v>Lowes</v>
          </cell>
          <cell r="AH682">
            <v>810508</v>
          </cell>
          <cell r="AJ682">
            <v>5082482</v>
          </cell>
        </row>
        <row r="683">
          <cell r="A683">
            <v>359484</v>
          </cell>
          <cell r="B683">
            <v>42385.916898148149</v>
          </cell>
          <cell r="G683">
            <v>11682.47</v>
          </cell>
          <cell r="H683">
            <v>11682.47</v>
          </cell>
          <cell r="I683">
            <v>0</v>
          </cell>
          <cell r="J683">
            <v>0</v>
          </cell>
          <cell r="K683" t="str">
            <v>USD</v>
          </cell>
          <cell r="L683" t="str">
            <v>NORTESCO</v>
          </cell>
          <cell r="M683" t="str">
            <v>24000-140801</v>
          </cell>
          <cell r="N683">
            <v>42386.034768518519</v>
          </cell>
          <cell r="O683" t="str">
            <v>WAR</v>
          </cell>
          <cell r="P683" t="str">
            <v>KEY</v>
          </cell>
          <cell r="Q683">
            <v>5080557</v>
          </cell>
          <cell r="R683" t="str">
            <v>CAN</v>
          </cell>
          <cell r="S683">
            <v>42370</v>
          </cell>
          <cell r="T683">
            <v>42436</v>
          </cell>
          <cell r="U683" t="str">
            <v>CALLISB-FUS</v>
          </cell>
          <cell r="V683" t="str">
            <v>WARRANTYLABOR</v>
          </cell>
          <cell r="W683" t="str">
            <v xml:space="preserve">Business Decision                   </v>
          </cell>
          <cell r="X683" t="str">
            <v>B</v>
          </cell>
          <cell r="Y683">
            <v>2519.02</v>
          </cell>
          <cell r="Z683" t="str">
            <v>Will Reclass to correct warranty account if it does not hit correctly  See attachment for claim details provided by Nortesco</v>
          </cell>
          <cell r="AG683" t="str">
            <v>Nortesco Inc</v>
          </cell>
          <cell r="AH683">
            <v>810419</v>
          </cell>
          <cell r="AJ683">
            <v>5080557</v>
          </cell>
        </row>
        <row r="684">
          <cell r="A684">
            <v>359484</v>
          </cell>
          <cell r="B684">
            <v>42385.916898148149</v>
          </cell>
          <cell r="G684">
            <v>11682.47</v>
          </cell>
          <cell r="H684">
            <v>11682.47</v>
          </cell>
          <cell r="I684">
            <v>0</v>
          </cell>
          <cell r="J684">
            <v>0</v>
          </cell>
          <cell r="K684" t="str">
            <v>USD</v>
          </cell>
          <cell r="L684" t="str">
            <v>NORTESCO</v>
          </cell>
          <cell r="M684" t="str">
            <v>24000-140801</v>
          </cell>
          <cell r="N684">
            <v>42386.034768518519</v>
          </cell>
          <cell r="O684" t="str">
            <v>WAR</v>
          </cell>
          <cell r="P684" t="str">
            <v>KEY</v>
          </cell>
          <cell r="Q684">
            <v>5080557</v>
          </cell>
          <cell r="R684" t="str">
            <v>CAN</v>
          </cell>
          <cell r="S684">
            <v>42370</v>
          </cell>
          <cell r="T684">
            <v>42436</v>
          </cell>
          <cell r="U684" t="str">
            <v>CALLISB-FUS</v>
          </cell>
          <cell r="V684" t="str">
            <v>WARRANTY</v>
          </cell>
          <cell r="W684" t="str">
            <v xml:space="preserve">Business Decision                   </v>
          </cell>
          <cell r="X684" t="str">
            <v>B</v>
          </cell>
          <cell r="Y684">
            <v>9163.4500000000007</v>
          </cell>
          <cell r="Z684" t="str">
            <v>Will Reclass to correct warranty account if it does not hit correctly  See attachment for claim details provided by Nortesco</v>
          </cell>
          <cell r="AG684" t="str">
            <v>Nortesco Inc</v>
          </cell>
          <cell r="AH684">
            <v>810419</v>
          </cell>
          <cell r="AJ684">
            <v>5080557</v>
          </cell>
        </row>
        <row r="685">
          <cell r="A685">
            <v>359485</v>
          </cell>
          <cell r="B685">
            <v>42385.916979166665</v>
          </cell>
          <cell r="G685">
            <v>8612.57</v>
          </cell>
          <cell r="H685">
            <v>8612.57</v>
          </cell>
          <cell r="I685">
            <v>0</v>
          </cell>
          <cell r="J685">
            <v>0</v>
          </cell>
          <cell r="K685" t="str">
            <v>USD</v>
          </cell>
          <cell r="L685" t="str">
            <v>NORTESCO</v>
          </cell>
          <cell r="M685" t="str">
            <v>24000-140801</v>
          </cell>
          <cell r="N685">
            <v>42386.034768518519</v>
          </cell>
          <cell r="O685" t="str">
            <v>WAR</v>
          </cell>
          <cell r="P685" t="str">
            <v>KEY</v>
          </cell>
          <cell r="Q685">
            <v>5080557</v>
          </cell>
          <cell r="R685" t="str">
            <v>CAN</v>
          </cell>
          <cell r="S685">
            <v>42370</v>
          </cell>
          <cell r="T685">
            <v>42436</v>
          </cell>
          <cell r="U685" t="str">
            <v>CALLISB-FUS</v>
          </cell>
          <cell r="V685" t="str">
            <v>WARRANTY</v>
          </cell>
          <cell r="W685" t="str">
            <v xml:space="preserve">Business Decision                   </v>
          </cell>
          <cell r="X685" t="str">
            <v>B</v>
          </cell>
          <cell r="Y685">
            <v>2026.86</v>
          </cell>
          <cell r="Z685" t="str">
            <v>Will reclass if item hits wrong GL account</v>
          </cell>
          <cell r="AG685" t="str">
            <v>Nortesco Inc</v>
          </cell>
          <cell r="AH685">
            <v>810421</v>
          </cell>
          <cell r="AJ685">
            <v>5080557</v>
          </cell>
        </row>
        <row r="686">
          <cell r="A686">
            <v>359485</v>
          </cell>
          <cell r="B686">
            <v>42385.916979166665</v>
          </cell>
          <cell r="G686">
            <v>8612.57</v>
          </cell>
          <cell r="H686">
            <v>8612.57</v>
          </cell>
          <cell r="I686">
            <v>0</v>
          </cell>
          <cell r="J686">
            <v>0</v>
          </cell>
          <cell r="K686" t="str">
            <v>USD</v>
          </cell>
          <cell r="L686" t="str">
            <v>NORTESCO</v>
          </cell>
          <cell r="M686" t="str">
            <v>24000-140801</v>
          </cell>
          <cell r="N686">
            <v>42386.034768518519</v>
          </cell>
          <cell r="O686" t="str">
            <v>WAR</v>
          </cell>
          <cell r="P686" t="str">
            <v>KEY</v>
          </cell>
          <cell r="Q686">
            <v>5080557</v>
          </cell>
          <cell r="R686" t="str">
            <v>CAN</v>
          </cell>
          <cell r="S686">
            <v>42370</v>
          </cell>
          <cell r="T686">
            <v>42436</v>
          </cell>
          <cell r="U686" t="str">
            <v>CALLISB-FUS</v>
          </cell>
          <cell r="V686" t="str">
            <v>WARRANTYLABOR</v>
          </cell>
          <cell r="W686" t="str">
            <v xml:space="preserve">Business Decision                   </v>
          </cell>
          <cell r="X686" t="str">
            <v>B</v>
          </cell>
          <cell r="Y686">
            <v>6585.71</v>
          </cell>
          <cell r="Z686" t="str">
            <v>Will reclass if item hits wrong GL account</v>
          </cell>
          <cell r="AG686" t="str">
            <v>Nortesco Inc</v>
          </cell>
          <cell r="AH686">
            <v>810421</v>
          </cell>
          <cell r="AJ686">
            <v>5080557</v>
          </cell>
        </row>
        <row r="687">
          <cell r="A687">
            <v>359486</v>
          </cell>
          <cell r="B687">
            <v>42385.917060185187</v>
          </cell>
          <cell r="F687">
            <v>30011492</v>
          </cell>
          <cell r="G687">
            <v>1074.8699999999999</v>
          </cell>
          <cell r="H687">
            <v>1074.8699999999999</v>
          </cell>
          <cell r="I687">
            <v>0</v>
          </cell>
          <cell r="J687">
            <v>0</v>
          </cell>
          <cell r="K687" t="str">
            <v>USD</v>
          </cell>
          <cell r="L687" t="str">
            <v>KELLER</v>
          </cell>
          <cell r="M687" t="str">
            <v>24000-020636</v>
          </cell>
          <cell r="N687">
            <v>42386.034768518519</v>
          </cell>
          <cell r="O687" t="str">
            <v>SP</v>
          </cell>
          <cell r="P687" t="str">
            <v>KEY</v>
          </cell>
          <cell r="Q687">
            <v>5081962</v>
          </cell>
          <cell r="R687" t="str">
            <v>USA</v>
          </cell>
          <cell r="S687">
            <v>42370</v>
          </cell>
          <cell r="T687">
            <v>42436</v>
          </cell>
          <cell r="U687" t="str">
            <v>LOYDL-FUS</v>
          </cell>
          <cell r="V687" t="str">
            <v>PKX160LH</v>
          </cell>
          <cell r="W687" t="str">
            <v xml:space="preserve">Damaged                             </v>
          </cell>
          <cell r="X687" t="str">
            <v>D</v>
          </cell>
          <cell r="Y687">
            <v>1074.8699999999999</v>
          </cell>
          <cell r="Z687" t="str">
            <v xml:space="preserve">customer returned. return tracking information is attached. just not rec'd in the system. was part of a larger return with mutl items and PO numbers. </v>
          </cell>
          <cell r="AG687" t="str">
            <v>KELLER SUPPLY</v>
          </cell>
          <cell r="AH687">
            <v>810474</v>
          </cell>
          <cell r="AJ687">
            <v>5081962</v>
          </cell>
        </row>
        <row r="688">
          <cell r="A688">
            <v>359487</v>
          </cell>
          <cell r="B688">
            <v>42385.917060185187</v>
          </cell>
          <cell r="C688">
            <v>42261.625289351854</v>
          </cell>
          <cell r="D688">
            <v>9018754</v>
          </cell>
          <cell r="E688">
            <v>60038138</v>
          </cell>
          <cell r="G688">
            <v>4846.2299999999996</v>
          </cell>
          <cell r="H688">
            <v>4846.2299999999996</v>
          </cell>
          <cell r="I688">
            <v>0</v>
          </cell>
          <cell r="J688">
            <v>0</v>
          </cell>
          <cell r="K688" t="str">
            <v>USD</v>
          </cell>
          <cell r="L688" t="str">
            <v>ORGILL</v>
          </cell>
          <cell r="M688" t="str">
            <v>24000-025246</v>
          </cell>
          <cell r="N688">
            <v>42386.034768518519</v>
          </cell>
          <cell r="O688" t="str">
            <v>SP</v>
          </cell>
          <cell r="P688" t="str">
            <v>KEY</v>
          </cell>
          <cell r="Q688">
            <v>5084087</v>
          </cell>
          <cell r="R688" t="str">
            <v>USA</v>
          </cell>
          <cell r="S688">
            <v>42370</v>
          </cell>
          <cell r="T688">
            <v>42436</v>
          </cell>
          <cell r="U688" t="str">
            <v>MELTONM-FUS</v>
          </cell>
          <cell r="V688" t="str">
            <v>HF3322-2</v>
          </cell>
          <cell r="W688" t="str">
            <v xml:space="preserve">Business Decision                   </v>
          </cell>
          <cell r="X688" t="str">
            <v>B</v>
          </cell>
          <cell r="Y688">
            <v>661.5</v>
          </cell>
          <cell r="Z688" t="str">
            <v>ITEMS ON INVOICE WERE DUPLICATED~~MAM</v>
          </cell>
          <cell r="AC688" t="str">
            <v>HASSENL-FUS</v>
          </cell>
          <cell r="AD688" t="str">
            <v>MELTONM-FUS</v>
          </cell>
          <cell r="AG688" t="str">
            <v>Orgill</v>
          </cell>
          <cell r="AH688">
            <v>810387</v>
          </cell>
          <cell r="AI688" t="str">
            <v>RTL</v>
          </cell>
          <cell r="AJ688">
            <v>5084087</v>
          </cell>
        </row>
        <row r="689">
          <cell r="A689">
            <v>359487</v>
          </cell>
          <cell r="B689">
            <v>42385.917060185187</v>
          </cell>
          <cell r="C689">
            <v>42261.625289351854</v>
          </cell>
          <cell r="D689">
            <v>9018754</v>
          </cell>
          <cell r="E689">
            <v>60038138</v>
          </cell>
          <cell r="G689">
            <v>4846.2299999999996</v>
          </cell>
          <cell r="H689">
            <v>4846.2299999999996</v>
          </cell>
          <cell r="I689">
            <v>0</v>
          </cell>
          <cell r="J689">
            <v>0</v>
          </cell>
          <cell r="K689" t="str">
            <v>USD</v>
          </cell>
          <cell r="L689" t="str">
            <v>ORGILL</v>
          </cell>
          <cell r="M689" t="str">
            <v>24000-025246</v>
          </cell>
          <cell r="N689">
            <v>42386.034768518519</v>
          </cell>
          <cell r="O689" t="str">
            <v>SP</v>
          </cell>
          <cell r="P689" t="str">
            <v>KEY</v>
          </cell>
          <cell r="Q689">
            <v>5084087</v>
          </cell>
          <cell r="R689" t="str">
            <v>USA</v>
          </cell>
          <cell r="S689">
            <v>42370</v>
          </cell>
          <cell r="T689">
            <v>42436</v>
          </cell>
          <cell r="U689" t="str">
            <v>MELTONM-FUS</v>
          </cell>
          <cell r="V689" t="str">
            <v>FDG804NB</v>
          </cell>
          <cell r="W689" t="str">
            <v xml:space="preserve">Business Decision                   </v>
          </cell>
          <cell r="X689" t="str">
            <v>B</v>
          </cell>
          <cell r="Y689">
            <v>988.2</v>
          </cell>
          <cell r="Z689" t="str">
            <v>ITEMS ON INVOICE WERE DUPLICATED~~MAM</v>
          </cell>
          <cell r="AC689" t="str">
            <v>HASSENL-FUS</v>
          </cell>
          <cell r="AD689" t="str">
            <v>MELTONM-FUS</v>
          </cell>
          <cell r="AG689" t="str">
            <v>Orgill</v>
          </cell>
          <cell r="AH689">
            <v>810387</v>
          </cell>
          <cell r="AI689" t="str">
            <v>RTL</v>
          </cell>
          <cell r="AJ689">
            <v>5084087</v>
          </cell>
        </row>
        <row r="690">
          <cell r="A690">
            <v>359487</v>
          </cell>
          <cell r="B690">
            <v>42385.917060185187</v>
          </cell>
          <cell r="C690">
            <v>42261.625289351854</v>
          </cell>
          <cell r="D690">
            <v>9018754</v>
          </cell>
          <cell r="E690">
            <v>60038138</v>
          </cell>
          <cell r="G690">
            <v>4846.2299999999996</v>
          </cell>
          <cell r="H690">
            <v>4846.2299999999996</v>
          </cell>
          <cell r="I690">
            <v>0</v>
          </cell>
          <cell r="J690">
            <v>0</v>
          </cell>
          <cell r="K690" t="str">
            <v>USD</v>
          </cell>
          <cell r="L690" t="str">
            <v>ORGILL</v>
          </cell>
          <cell r="M690" t="str">
            <v>24000-025246</v>
          </cell>
          <cell r="N690">
            <v>42386.034768518519</v>
          </cell>
          <cell r="O690" t="str">
            <v>SP</v>
          </cell>
          <cell r="P690" t="str">
            <v>KEY</v>
          </cell>
          <cell r="Q690">
            <v>5084087</v>
          </cell>
          <cell r="R690" t="str">
            <v>USA</v>
          </cell>
          <cell r="S690">
            <v>42370</v>
          </cell>
          <cell r="T690">
            <v>42436</v>
          </cell>
          <cell r="U690" t="str">
            <v>MELTONM-FUS</v>
          </cell>
          <cell r="V690" t="str">
            <v>FFD33B-9-18</v>
          </cell>
          <cell r="W690" t="str">
            <v xml:space="preserve">Business Decision                   </v>
          </cell>
          <cell r="X690" t="str">
            <v>B</v>
          </cell>
          <cell r="Y690">
            <v>1182.21</v>
          </cell>
          <cell r="Z690" t="str">
            <v>ITEMS ON INVOICE WERE DUPLICATED~~MAM</v>
          </cell>
          <cell r="AC690" t="str">
            <v>HASSENL-FUS</v>
          </cell>
          <cell r="AD690" t="str">
            <v>MELTONM-FUS</v>
          </cell>
          <cell r="AG690" t="str">
            <v>Orgill</v>
          </cell>
          <cell r="AH690">
            <v>810387</v>
          </cell>
          <cell r="AI690" t="str">
            <v>RTL</v>
          </cell>
          <cell r="AJ690">
            <v>5084087</v>
          </cell>
        </row>
        <row r="691">
          <cell r="A691">
            <v>359487</v>
          </cell>
          <cell r="B691">
            <v>42385.917060185187</v>
          </cell>
          <cell r="C691">
            <v>42261.625289351854</v>
          </cell>
          <cell r="D691">
            <v>9018754</v>
          </cell>
          <cell r="E691">
            <v>60038138</v>
          </cell>
          <cell r="G691">
            <v>4846.2299999999996</v>
          </cell>
          <cell r="H691">
            <v>4846.2299999999996</v>
          </cell>
          <cell r="I691">
            <v>0</v>
          </cell>
          <cell r="J691">
            <v>0</v>
          </cell>
          <cell r="K691" t="str">
            <v>USD</v>
          </cell>
          <cell r="L691" t="str">
            <v>ORGILL</v>
          </cell>
          <cell r="M691" t="str">
            <v>24000-025246</v>
          </cell>
          <cell r="N691">
            <v>42386.034768518519</v>
          </cell>
          <cell r="O691" t="str">
            <v>SP</v>
          </cell>
          <cell r="P691" t="str">
            <v>KEY</v>
          </cell>
          <cell r="Q691">
            <v>5084087</v>
          </cell>
          <cell r="R691" t="str">
            <v>USA</v>
          </cell>
          <cell r="S691">
            <v>42370</v>
          </cell>
          <cell r="T691">
            <v>42436</v>
          </cell>
          <cell r="U691" t="str">
            <v>MELTONM-FUS</v>
          </cell>
          <cell r="V691" t="str">
            <v>FDMG804NB</v>
          </cell>
          <cell r="W691" t="str">
            <v xml:space="preserve">Business Decision                   </v>
          </cell>
          <cell r="X691" t="str">
            <v>B</v>
          </cell>
          <cell r="Y691">
            <v>1474.2</v>
          </cell>
          <cell r="Z691" t="str">
            <v>ITEMS ON INVOICE WERE DUPLICATED~~MAM</v>
          </cell>
          <cell r="AC691" t="str">
            <v>HASSENL-FUS</v>
          </cell>
          <cell r="AD691" t="str">
            <v>MELTONM-FUS</v>
          </cell>
          <cell r="AG691" t="str">
            <v>Orgill</v>
          </cell>
          <cell r="AH691">
            <v>810387</v>
          </cell>
          <cell r="AI691" t="str">
            <v>RTL</v>
          </cell>
          <cell r="AJ691">
            <v>5084087</v>
          </cell>
        </row>
        <row r="692">
          <cell r="A692">
            <v>359487</v>
          </cell>
          <cell r="B692">
            <v>42385.917060185187</v>
          </cell>
          <cell r="C692">
            <v>42261.625289351854</v>
          </cell>
          <cell r="D692">
            <v>9018754</v>
          </cell>
          <cell r="E692">
            <v>60038138</v>
          </cell>
          <cell r="G692">
            <v>4846.2299999999996</v>
          </cell>
          <cell r="H692">
            <v>4846.2299999999996</v>
          </cell>
          <cell r="I692">
            <v>0</v>
          </cell>
          <cell r="J692">
            <v>0</v>
          </cell>
          <cell r="K692" t="str">
            <v>USD</v>
          </cell>
          <cell r="L692" t="str">
            <v>ORGILL</v>
          </cell>
          <cell r="M692" t="str">
            <v>24000-025246</v>
          </cell>
          <cell r="N692">
            <v>42386.034768518519</v>
          </cell>
          <cell r="O692" t="str">
            <v>SP</v>
          </cell>
          <cell r="P692" t="str">
            <v>KEY</v>
          </cell>
          <cell r="Q692">
            <v>5084087</v>
          </cell>
          <cell r="R692" t="str">
            <v>USA</v>
          </cell>
          <cell r="S692">
            <v>42370</v>
          </cell>
          <cell r="T692">
            <v>42436</v>
          </cell>
          <cell r="U692" t="str">
            <v>MELTONM-FUS</v>
          </cell>
          <cell r="V692" t="str">
            <v>FDS604NB</v>
          </cell>
          <cell r="W692" t="str">
            <v xml:space="preserve">Business Decision                   </v>
          </cell>
          <cell r="X692" t="str">
            <v>B</v>
          </cell>
          <cell r="Y692">
            <v>540.12</v>
          </cell>
          <cell r="Z692" t="str">
            <v>ITEMS ON INVOICE WERE DUPLICATED~~MAM</v>
          </cell>
          <cell r="AC692" t="str">
            <v>HASSENL-FUS</v>
          </cell>
          <cell r="AD692" t="str">
            <v>MELTONM-FUS</v>
          </cell>
          <cell r="AG692" t="str">
            <v>Orgill</v>
          </cell>
          <cell r="AH692">
            <v>810387</v>
          </cell>
          <cell r="AI692" t="str">
            <v>RTL</v>
          </cell>
          <cell r="AJ692">
            <v>5084087</v>
          </cell>
        </row>
        <row r="693">
          <cell r="A693">
            <v>359488</v>
          </cell>
          <cell r="B693">
            <v>42385.917141203703</v>
          </cell>
          <cell r="G693">
            <v>467</v>
          </cell>
          <cell r="H693">
            <v>467</v>
          </cell>
          <cell r="I693">
            <v>0</v>
          </cell>
          <cell r="J693">
            <v>0</v>
          </cell>
          <cell r="K693" t="str">
            <v>USD</v>
          </cell>
          <cell r="L693" t="str">
            <v>PLATINUM</v>
          </cell>
          <cell r="M693" t="str">
            <v>24000-020258</v>
          </cell>
          <cell r="N693">
            <v>42386.034768518519</v>
          </cell>
          <cell r="O693" t="str">
            <v>SP</v>
          </cell>
          <cell r="P693" t="str">
            <v>DST</v>
          </cell>
          <cell r="Q693">
            <v>5081903</v>
          </cell>
          <cell r="R693" t="str">
            <v>USA</v>
          </cell>
          <cell r="S693">
            <v>42370</v>
          </cell>
          <cell r="T693">
            <v>42436</v>
          </cell>
          <cell r="U693" t="str">
            <v>HENDERSONL-FUS</v>
          </cell>
          <cell r="V693" t="str">
            <v>RETCOOP</v>
          </cell>
          <cell r="W693" t="str">
            <v xml:space="preserve">Business Decision                   </v>
          </cell>
          <cell r="X693" t="str">
            <v>B</v>
          </cell>
          <cell r="Y693">
            <v>467</v>
          </cell>
          <cell r="Z693" t="str">
            <v>No II issued yet - debit memo sent prior to taking on check</v>
          </cell>
          <cell r="AG693" t="str">
            <v>JENSEN DISTRIBUTIONS SERVICES</v>
          </cell>
          <cell r="AH693">
            <v>810684</v>
          </cell>
          <cell r="AJ693">
            <v>5081903</v>
          </cell>
        </row>
        <row r="694">
          <cell r="A694">
            <v>359489</v>
          </cell>
          <cell r="B694">
            <v>42385.917233796295</v>
          </cell>
          <cell r="F694">
            <v>30012992</v>
          </cell>
          <cell r="G694">
            <v>1759.59</v>
          </cell>
          <cell r="H694">
            <v>1759.59</v>
          </cell>
          <cell r="I694">
            <v>0</v>
          </cell>
          <cell r="J694">
            <v>0</v>
          </cell>
          <cell r="K694" t="str">
            <v>USD</v>
          </cell>
          <cell r="L694" t="str">
            <v>KWC4275</v>
          </cell>
          <cell r="M694" t="str">
            <v>24000-010800</v>
          </cell>
          <cell r="N694">
            <v>42386.034780092596</v>
          </cell>
          <cell r="O694" t="str">
            <v>SP</v>
          </cell>
          <cell r="P694" t="str">
            <v>FUS</v>
          </cell>
          <cell r="Q694">
            <v>5078678</v>
          </cell>
          <cell r="R694" t="str">
            <v>USA</v>
          </cell>
          <cell r="S694">
            <v>42370</v>
          </cell>
          <cell r="T694">
            <v>42436</v>
          </cell>
          <cell r="U694" t="str">
            <v>CAGECW-FUS</v>
          </cell>
          <cell r="V694" t="str">
            <v>10.651.122.000</v>
          </cell>
          <cell r="W694" t="str">
            <v xml:space="preserve">Product Defective                   </v>
          </cell>
          <cell r="X694" t="str">
            <v>E</v>
          </cell>
          <cell r="Y694">
            <v>1759.59</v>
          </cell>
          <cell r="Z694" t="str">
            <v xml:space="preserve">PRODUCT DEFECTIVE. CONTINUING TO LEAK AFTER SEVERAL REPLACEMENT/REPAIR PARTS SENT TO CUSTOMER. LEAKING FROM THE SPOUT </v>
          </cell>
          <cell r="AG694" t="str">
            <v>Advance Plumbing &amp; Heating</v>
          </cell>
          <cell r="AH694">
            <v>810665</v>
          </cell>
          <cell r="AJ694">
            <v>5078678</v>
          </cell>
        </row>
        <row r="695">
          <cell r="A695">
            <v>359490</v>
          </cell>
          <cell r="B695">
            <v>42385.917314814818</v>
          </cell>
          <cell r="G695">
            <v>949.78</v>
          </cell>
          <cell r="H695">
            <v>949.78</v>
          </cell>
          <cell r="I695">
            <v>0</v>
          </cell>
          <cell r="J695">
            <v>0</v>
          </cell>
          <cell r="K695" t="str">
            <v>USD</v>
          </cell>
          <cell r="L695" t="str">
            <v>AMAZON</v>
          </cell>
          <cell r="M695" t="str">
            <v>24000-185728</v>
          </cell>
          <cell r="N695">
            <v>42386.034780092596</v>
          </cell>
          <cell r="O695" t="str">
            <v>SP</v>
          </cell>
          <cell r="P695" t="str">
            <v>KEY</v>
          </cell>
          <cell r="Q695">
            <v>5081144</v>
          </cell>
          <cell r="R695" t="str">
            <v>USA</v>
          </cell>
          <cell r="S695">
            <v>42370</v>
          </cell>
          <cell r="T695">
            <v>42436</v>
          </cell>
          <cell r="U695" t="str">
            <v>HENDERSONL-FUS</v>
          </cell>
          <cell r="V695" t="str">
            <v>RETRMA-ALLOWANCE</v>
          </cell>
          <cell r="W695" t="str">
            <v xml:space="preserve">Business Decision                   </v>
          </cell>
          <cell r="X695" t="str">
            <v>B</v>
          </cell>
          <cell r="Y695">
            <v>949.78</v>
          </cell>
          <cell r="Z695" t="str">
            <v>II 3790</v>
          </cell>
          <cell r="AG695" t="str">
            <v>AMAZON.COM LLC</v>
          </cell>
          <cell r="AH695">
            <v>810457</v>
          </cell>
          <cell r="AJ695">
            <v>5081144</v>
          </cell>
        </row>
        <row r="696">
          <cell r="A696">
            <v>359491</v>
          </cell>
          <cell r="B696">
            <v>42385.917395833334</v>
          </cell>
          <cell r="G696">
            <v>47.16</v>
          </cell>
          <cell r="H696">
            <v>47.16</v>
          </cell>
          <cell r="I696">
            <v>0</v>
          </cell>
          <cell r="J696">
            <v>0</v>
          </cell>
          <cell r="K696" t="str">
            <v>USD</v>
          </cell>
          <cell r="L696" t="str">
            <v>AMAZON</v>
          </cell>
          <cell r="M696" t="str">
            <v>24000-185728</v>
          </cell>
          <cell r="N696">
            <v>42386.034780092596</v>
          </cell>
          <cell r="O696" t="str">
            <v>SP</v>
          </cell>
          <cell r="P696" t="str">
            <v>KEY</v>
          </cell>
          <cell r="Q696">
            <v>5081144</v>
          </cell>
          <cell r="R696" t="str">
            <v>USA</v>
          </cell>
          <cell r="S696">
            <v>42370</v>
          </cell>
          <cell r="T696">
            <v>42436</v>
          </cell>
          <cell r="U696" t="str">
            <v>HENDERSONL-FUS</v>
          </cell>
          <cell r="V696" t="str">
            <v>RETFEE</v>
          </cell>
          <cell r="W696" t="str">
            <v xml:space="preserve">Business Decision                   </v>
          </cell>
          <cell r="X696" t="str">
            <v>B</v>
          </cell>
          <cell r="Y696">
            <v>2.73</v>
          </cell>
          <cell r="Z696" t="str">
            <v>II 3785, II 3786</v>
          </cell>
          <cell r="AG696" t="str">
            <v>AMAZON.COM LLC</v>
          </cell>
          <cell r="AH696">
            <v>810459</v>
          </cell>
          <cell r="AJ696">
            <v>5081144</v>
          </cell>
        </row>
        <row r="697">
          <cell r="A697">
            <v>359491</v>
          </cell>
          <cell r="B697">
            <v>42385.917395833334</v>
          </cell>
          <cell r="G697">
            <v>47.16</v>
          </cell>
          <cell r="H697">
            <v>47.16</v>
          </cell>
          <cell r="I697">
            <v>0</v>
          </cell>
          <cell r="J697">
            <v>0</v>
          </cell>
          <cell r="K697" t="str">
            <v>USD</v>
          </cell>
          <cell r="L697" t="str">
            <v>AMAZON</v>
          </cell>
          <cell r="M697" t="str">
            <v>24000-185728</v>
          </cell>
          <cell r="N697">
            <v>42386.034780092596</v>
          </cell>
          <cell r="O697" t="str">
            <v>SP</v>
          </cell>
          <cell r="P697" t="str">
            <v>KEY</v>
          </cell>
          <cell r="Q697">
            <v>5081144</v>
          </cell>
          <cell r="R697" t="str">
            <v>USA</v>
          </cell>
          <cell r="S697">
            <v>42370</v>
          </cell>
          <cell r="T697">
            <v>42436</v>
          </cell>
          <cell r="U697" t="str">
            <v>HENDERSONL-FUS</v>
          </cell>
          <cell r="V697" t="str">
            <v>RETFEE</v>
          </cell>
          <cell r="W697" t="str">
            <v xml:space="preserve">Business Decision                   </v>
          </cell>
          <cell r="X697" t="str">
            <v>B</v>
          </cell>
          <cell r="Y697">
            <v>44.43</v>
          </cell>
          <cell r="Z697" t="str">
            <v>II 3785, II 3786</v>
          </cell>
          <cell r="AG697" t="str">
            <v>AMAZON.COM LLC</v>
          </cell>
          <cell r="AH697">
            <v>810459</v>
          </cell>
          <cell r="AJ697">
            <v>5081144</v>
          </cell>
        </row>
        <row r="698">
          <cell r="A698">
            <v>359492</v>
          </cell>
          <cell r="B698">
            <v>42385.91747685185</v>
          </cell>
          <cell r="G698">
            <v>542.73</v>
          </cell>
          <cell r="H698">
            <v>542.73</v>
          </cell>
          <cell r="I698">
            <v>0</v>
          </cell>
          <cell r="J698">
            <v>0</v>
          </cell>
          <cell r="K698" t="str">
            <v>USD</v>
          </cell>
          <cell r="L698" t="str">
            <v>AMAZON</v>
          </cell>
          <cell r="M698" t="str">
            <v>24000-185728</v>
          </cell>
          <cell r="N698">
            <v>42386.034780092596</v>
          </cell>
          <cell r="O698" t="str">
            <v>SP</v>
          </cell>
          <cell r="P698" t="str">
            <v>KEY</v>
          </cell>
          <cell r="Q698">
            <v>5081144</v>
          </cell>
          <cell r="R698" t="str">
            <v>USA</v>
          </cell>
          <cell r="S698">
            <v>42370</v>
          </cell>
          <cell r="T698">
            <v>42436</v>
          </cell>
          <cell r="U698" t="str">
            <v>HENDERSONL-FUS</v>
          </cell>
          <cell r="V698" t="str">
            <v>RETRMA-ALLOWANCE</v>
          </cell>
          <cell r="W698" t="str">
            <v xml:space="preserve">Business Decision                   </v>
          </cell>
          <cell r="X698" t="str">
            <v>B</v>
          </cell>
          <cell r="Y698">
            <v>542.73</v>
          </cell>
          <cell r="Z698" t="str">
            <v>II 3788</v>
          </cell>
          <cell r="AG698" t="str">
            <v>AMAZON.COM LLC</v>
          </cell>
          <cell r="AH698">
            <v>810461</v>
          </cell>
          <cell r="AJ698">
            <v>5081144</v>
          </cell>
        </row>
        <row r="699">
          <cell r="A699">
            <v>359493</v>
          </cell>
          <cell r="B699">
            <v>42385.91747685185</v>
          </cell>
          <cell r="G699">
            <v>1000</v>
          </cell>
          <cell r="H699">
            <v>1000</v>
          </cell>
          <cell r="I699">
            <v>0</v>
          </cell>
          <cell r="J699">
            <v>0</v>
          </cell>
          <cell r="K699" t="str">
            <v>USD</v>
          </cell>
          <cell r="L699" t="str">
            <v>NICKEL</v>
          </cell>
          <cell r="M699" t="str">
            <v>24000-196807</v>
          </cell>
          <cell r="N699">
            <v>42386.034780092596</v>
          </cell>
          <cell r="O699" t="str">
            <v>SP</v>
          </cell>
          <cell r="P699" t="str">
            <v>DLR</v>
          </cell>
          <cell r="Q699">
            <v>5084334</v>
          </cell>
          <cell r="R699" t="str">
            <v>USA</v>
          </cell>
          <cell r="S699">
            <v>42370</v>
          </cell>
          <cell r="T699">
            <v>42436</v>
          </cell>
          <cell r="U699" t="str">
            <v>HENDERSONL-FUS</v>
          </cell>
          <cell r="V699" t="str">
            <v>RETCOOP</v>
          </cell>
          <cell r="W699" t="str">
            <v xml:space="preserve">Business Decision                   </v>
          </cell>
          <cell r="X699" t="str">
            <v>B</v>
          </cell>
          <cell r="Y699">
            <v>1000</v>
          </cell>
          <cell r="Z699" t="str">
            <v>II 3721</v>
          </cell>
          <cell r="AG699" t="str">
            <v>True Value</v>
          </cell>
          <cell r="AH699">
            <v>810685</v>
          </cell>
          <cell r="AJ699">
            <v>5084334</v>
          </cell>
        </row>
        <row r="700">
          <cell r="A700">
            <v>359494</v>
          </cell>
          <cell r="B700">
            <v>42387.436909722222</v>
          </cell>
          <cell r="G700">
            <v>31.8</v>
          </cell>
          <cell r="H700">
            <v>31.8</v>
          </cell>
          <cell r="I700">
            <v>0</v>
          </cell>
          <cell r="J700">
            <v>0</v>
          </cell>
          <cell r="K700" t="str">
            <v>USD</v>
          </cell>
          <cell r="L700" t="str">
            <v>HOMEDEPOT</v>
          </cell>
          <cell r="M700" t="str">
            <v>24000-202645</v>
          </cell>
          <cell r="N700">
            <v>42388.034814814811</v>
          </cell>
          <cell r="O700" t="str">
            <v>SP</v>
          </cell>
          <cell r="P700" t="str">
            <v>KEY</v>
          </cell>
          <cell r="Q700">
            <v>5094300</v>
          </cell>
          <cell r="R700" t="str">
            <v>USA</v>
          </cell>
          <cell r="S700">
            <v>42370</v>
          </cell>
          <cell r="T700">
            <v>42436</v>
          </cell>
          <cell r="U700" t="str">
            <v>PITTSV-FUS</v>
          </cell>
          <cell r="V700" t="str">
            <v>RETFRTALLOW</v>
          </cell>
          <cell r="W700" t="str">
            <v xml:space="preserve">Business Decision                   </v>
          </cell>
          <cell r="X700" t="str">
            <v>B</v>
          </cell>
          <cell r="Y700">
            <v>31.8</v>
          </cell>
          <cell r="Z700" t="str">
            <v xml:space="preserve">II-3807 </v>
          </cell>
          <cell r="AG700" t="str">
            <v>Home Depot</v>
          </cell>
          <cell r="AH700">
            <v>810705</v>
          </cell>
          <cell r="AJ700">
            <v>5094300</v>
          </cell>
        </row>
        <row r="701">
          <cell r="A701">
            <v>359495</v>
          </cell>
          <cell r="B701">
            <v>42387.916712962964</v>
          </cell>
          <cell r="G701">
            <v>135.69999999999999</v>
          </cell>
          <cell r="H701">
            <v>135.69999999999999</v>
          </cell>
          <cell r="I701">
            <v>0</v>
          </cell>
          <cell r="J701">
            <v>0</v>
          </cell>
          <cell r="K701" t="str">
            <v>USD</v>
          </cell>
          <cell r="L701" t="str">
            <v>LOWES</v>
          </cell>
          <cell r="M701" t="str">
            <v>24000-023746</v>
          </cell>
          <cell r="N701">
            <v>42388.034814814811</v>
          </cell>
          <cell r="O701" t="str">
            <v>SP</v>
          </cell>
          <cell r="P701" t="str">
            <v>KEY</v>
          </cell>
          <cell r="Q701">
            <v>5082710</v>
          </cell>
          <cell r="R701" t="str">
            <v>USA</v>
          </cell>
          <cell r="S701">
            <v>42370</v>
          </cell>
          <cell r="T701">
            <v>42436</v>
          </cell>
          <cell r="U701" t="str">
            <v>CHAMARATHM-FUS</v>
          </cell>
          <cell r="V701" t="str">
            <v>SGR3322-1</v>
          </cell>
          <cell r="W701" t="str">
            <v xml:space="preserve">Damaged                             </v>
          </cell>
          <cell r="X701" t="str">
            <v>D</v>
          </cell>
          <cell r="Y701">
            <v>135.69999999999999</v>
          </cell>
          <cell r="AG701" t="str">
            <v>Lowes</v>
          </cell>
          <cell r="AH701">
            <v>810417</v>
          </cell>
          <cell r="AJ701">
            <v>5082710</v>
          </cell>
        </row>
        <row r="702">
          <cell r="A702">
            <v>359496</v>
          </cell>
          <cell r="B702">
            <v>42387.916817129626</v>
          </cell>
          <cell r="F702">
            <v>30013822</v>
          </cell>
          <cell r="G702">
            <v>449.55</v>
          </cell>
          <cell r="H702">
            <v>449.55</v>
          </cell>
          <cell r="I702">
            <v>0</v>
          </cell>
          <cell r="J702">
            <v>0</v>
          </cell>
          <cell r="K702" t="str">
            <v>USD</v>
          </cell>
          <cell r="L702" t="str">
            <v>QUARTZ</v>
          </cell>
          <cell r="M702" t="str">
            <v>24000-017027</v>
          </cell>
          <cell r="N702">
            <v>42388.034814814811</v>
          </cell>
          <cell r="O702" t="str">
            <v>SP</v>
          </cell>
          <cell r="P702" t="str">
            <v>DLR</v>
          </cell>
          <cell r="Q702">
            <v>5081452</v>
          </cell>
          <cell r="R702" t="str">
            <v>USA</v>
          </cell>
          <cell r="S702">
            <v>42370</v>
          </cell>
          <cell r="T702">
            <v>42436</v>
          </cell>
          <cell r="U702" t="str">
            <v>BRESHEARSS-FUS</v>
          </cell>
          <cell r="V702" t="str">
            <v>10.151.033.700</v>
          </cell>
          <cell r="W702" t="str">
            <v xml:space="preserve">Damaged                             </v>
          </cell>
          <cell r="X702" t="str">
            <v>D</v>
          </cell>
          <cell r="Y702">
            <v>449.55</v>
          </cell>
          <cell r="Z702" t="str">
            <v>CONSUMER PURCHASED FAUCET IN APRIL 2014.  FAUCET HAS NEEDED TWO REPLACEMENT SPRAY HEADS SINCE THEN, AND CONSUMER IS WANTING TO RETURN TO PURCHASE A DIFFERENT KWC FAUCET.  APPROVED BY JASON AS COURTESY TO CONSUMER.  PLEASE CREDIT.   THERE IS NO INFORMATION IN KWC PBS SINCE THIS ORDER WAS PLACED BEFORE THEIR SYSTEM CHANGE IN NOVEMBER 2014</v>
          </cell>
          <cell r="AG702" t="str">
            <v>DO-IT-UR-SELF PLBG &amp; HTG.</v>
          </cell>
          <cell r="AH702">
            <v>810668</v>
          </cell>
          <cell r="AJ702">
            <v>5081452</v>
          </cell>
        </row>
        <row r="703">
          <cell r="A703">
            <v>359497</v>
          </cell>
          <cell r="B703">
            <v>42387.916898148149</v>
          </cell>
          <cell r="C703">
            <v>42367.626400462963</v>
          </cell>
          <cell r="D703">
            <v>9029739</v>
          </cell>
          <cell r="E703">
            <v>60055819</v>
          </cell>
          <cell r="F703">
            <v>30013947</v>
          </cell>
          <cell r="G703">
            <v>79</v>
          </cell>
          <cell r="H703">
            <v>79</v>
          </cell>
          <cell r="I703">
            <v>4.9400000000000004</v>
          </cell>
          <cell r="J703">
            <v>4.9400000000000004</v>
          </cell>
          <cell r="K703" t="str">
            <v>USD</v>
          </cell>
          <cell r="L703" t="str">
            <v>CITRINE</v>
          </cell>
          <cell r="M703" t="str">
            <v>24000-000001</v>
          </cell>
          <cell r="N703">
            <v>42388.034814814811</v>
          </cell>
          <cell r="O703" t="str">
            <v>SP</v>
          </cell>
          <cell r="P703" t="str">
            <v>FUS</v>
          </cell>
          <cell r="Q703">
            <v>100011812</v>
          </cell>
          <cell r="R703" t="str">
            <v>USA</v>
          </cell>
          <cell r="S703">
            <v>42370</v>
          </cell>
          <cell r="T703">
            <v>42436</v>
          </cell>
          <cell r="U703" t="str">
            <v>CAGECW-FUS</v>
          </cell>
          <cell r="V703" t="str">
            <v>906SN</v>
          </cell>
          <cell r="W703" t="str">
            <v xml:space="preserve">Customer Decision                   </v>
          </cell>
          <cell r="X703" t="str">
            <v>F</v>
          </cell>
          <cell r="Y703">
            <v>79</v>
          </cell>
          <cell r="Z703" t="str">
            <v>CUSTOMER DID NOT LIKE FINISH</v>
          </cell>
          <cell r="AC703" t="str">
            <v>HASSENL-FUS</v>
          </cell>
          <cell r="AD703" t="str">
            <v>CHAMARATHM-FUS</v>
          </cell>
          <cell r="AG703" t="str">
            <v>FKS Consumer Sales</v>
          </cell>
          <cell r="AH703">
            <v>810455</v>
          </cell>
          <cell r="AI703" t="str">
            <v>LUX</v>
          </cell>
          <cell r="AJ703" t="str">
            <v>5999999</v>
          </cell>
        </row>
        <row r="704">
          <cell r="A704">
            <v>359498</v>
          </cell>
          <cell r="B704">
            <v>42387.916909722226</v>
          </cell>
          <cell r="G704">
            <v>122.69</v>
          </cell>
          <cell r="H704">
            <v>122.69</v>
          </cell>
          <cell r="I704">
            <v>0</v>
          </cell>
          <cell r="J704">
            <v>0</v>
          </cell>
          <cell r="K704" t="str">
            <v>USD</v>
          </cell>
          <cell r="L704" t="str">
            <v>LOWES</v>
          </cell>
          <cell r="M704" t="str">
            <v>24000-023746</v>
          </cell>
          <cell r="N704">
            <v>42388.034826388888</v>
          </cell>
          <cell r="O704" t="str">
            <v>SP</v>
          </cell>
          <cell r="P704" t="str">
            <v>KEY</v>
          </cell>
          <cell r="Q704">
            <v>5083834</v>
          </cell>
          <cell r="R704" t="str">
            <v>USA</v>
          </cell>
          <cell r="S704">
            <v>42370</v>
          </cell>
          <cell r="T704">
            <v>42436</v>
          </cell>
          <cell r="U704" t="str">
            <v>MELTONM-FUS</v>
          </cell>
          <cell r="V704" t="str">
            <v>EDOX33229-1</v>
          </cell>
          <cell r="W704" t="str">
            <v xml:space="preserve">Damaged                             </v>
          </cell>
          <cell r="X704" t="str">
            <v>D</v>
          </cell>
          <cell r="Y704">
            <v>122.69</v>
          </cell>
          <cell r="AG704" t="str">
            <v>Lowes</v>
          </cell>
          <cell r="AH704">
            <v>810702</v>
          </cell>
          <cell r="AJ704">
            <v>5083834</v>
          </cell>
        </row>
        <row r="705">
          <cell r="A705">
            <v>359499</v>
          </cell>
          <cell r="B705">
            <v>42387.916909722226</v>
          </cell>
          <cell r="G705">
            <v>118</v>
          </cell>
          <cell r="H705">
            <v>118</v>
          </cell>
          <cell r="I705">
            <v>0</v>
          </cell>
          <cell r="J705">
            <v>0</v>
          </cell>
          <cell r="K705" t="str">
            <v>USD</v>
          </cell>
          <cell r="L705" t="str">
            <v>LOWES</v>
          </cell>
          <cell r="M705" t="str">
            <v>24000-023746</v>
          </cell>
          <cell r="N705">
            <v>42388.034826388888</v>
          </cell>
          <cell r="O705" t="str">
            <v>SP</v>
          </cell>
          <cell r="P705" t="str">
            <v>KEY</v>
          </cell>
          <cell r="Q705">
            <v>5082894</v>
          </cell>
          <cell r="R705" t="str">
            <v>USA</v>
          </cell>
          <cell r="S705">
            <v>42370</v>
          </cell>
          <cell r="T705">
            <v>42436</v>
          </cell>
          <cell r="U705" t="str">
            <v>THOMPSONG-FUS</v>
          </cell>
          <cell r="V705" t="str">
            <v>FPO3322-1</v>
          </cell>
          <cell r="W705" t="str">
            <v xml:space="preserve">Damaged                             </v>
          </cell>
          <cell r="X705" t="str">
            <v>D</v>
          </cell>
          <cell r="Y705">
            <v>118</v>
          </cell>
          <cell r="Z705" t="str">
            <v xml:space="preserve">FD-HAIRLIND CRACK </v>
          </cell>
          <cell r="AG705" t="str">
            <v>Lowes</v>
          </cell>
          <cell r="AH705">
            <v>810712</v>
          </cell>
          <cell r="AJ705">
            <v>5082894</v>
          </cell>
        </row>
        <row r="706">
          <cell r="A706">
            <v>359500</v>
          </cell>
          <cell r="B706">
            <v>42387.916909722226</v>
          </cell>
          <cell r="G706">
            <v>140.08000000000001</v>
          </cell>
          <cell r="H706">
            <v>140.08000000000001</v>
          </cell>
          <cell r="I706">
            <v>0</v>
          </cell>
          <cell r="J706">
            <v>0</v>
          </cell>
          <cell r="K706" t="str">
            <v>USD</v>
          </cell>
          <cell r="L706" t="str">
            <v>LOWES</v>
          </cell>
          <cell r="M706" t="str">
            <v>24000-023746</v>
          </cell>
          <cell r="N706">
            <v>42388.034826388888</v>
          </cell>
          <cell r="O706" t="str">
            <v>SP</v>
          </cell>
          <cell r="P706" t="str">
            <v>KEY</v>
          </cell>
          <cell r="Q706">
            <v>5083794</v>
          </cell>
          <cell r="R706" t="str">
            <v>USA</v>
          </cell>
          <cell r="S706">
            <v>42370</v>
          </cell>
          <cell r="T706">
            <v>42436</v>
          </cell>
          <cell r="U706" t="str">
            <v>SOTOJ-FUS</v>
          </cell>
          <cell r="V706" t="str">
            <v>EOOX33229-1</v>
          </cell>
          <cell r="W706" t="str">
            <v xml:space="preserve">Damaged                             </v>
          </cell>
          <cell r="X706" t="str">
            <v>D</v>
          </cell>
          <cell r="Y706">
            <v>140.08000000000001</v>
          </cell>
          <cell r="AG706" t="str">
            <v>Lowes</v>
          </cell>
          <cell r="AH706">
            <v>810453</v>
          </cell>
          <cell r="AJ706">
            <v>5083794</v>
          </cell>
        </row>
        <row r="707">
          <cell r="A707">
            <v>359501</v>
          </cell>
          <cell r="B707">
            <v>42387.916921296295</v>
          </cell>
          <cell r="G707">
            <v>61.7</v>
          </cell>
          <cell r="H707">
            <v>61.7</v>
          </cell>
          <cell r="I707">
            <v>0</v>
          </cell>
          <cell r="J707">
            <v>0</v>
          </cell>
          <cell r="K707" t="str">
            <v>USD</v>
          </cell>
          <cell r="L707" t="str">
            <v>LOWES</v>
          </cell>
          <cell r="M707" t="str">
            <v>24000-023746</v>
          </cell>
          <cell r="N707">
            <v>42388.034826388888</v>
          </cell>
          <cell r="O707" t="str">
            <v>SP</v>
          </cell>
          <cell r="P707" t="str">
            <v>KEY</v>
          </cell>
          <cell r="Q707">
            <v>5083907</v>
          </cell>
          <cell r="R707" t="str">
            <v>USA</v>
          </cell>
          <cell r="S707">
            <v>42370</v>
          </cell>
          <cell r="T707">
            <v>42436</v>
          </cell>
          <cell r="U707" t="str">
            <v>SOTOJ-FUS</v>
          </cell>
          <cell r="V707" t="str">
            <v>FDS704NKIT</v>
          </cell>
          <cell r="W707" t="str">
            <v xml:space="preserve">Damaged                             </v>
          </cell>
          <cell r="X707" t="str">
            <v>D</v>
          </cell>
          <cell r="Y707">
            <v>61.7</v>
          </cell>
          <cell r="AG707" t="str">
            <v>Lowes</v>
          </cell>
          <cell r="AH707">
            <v>810462</v>
          </cell>
          <cell r="AJ707">
            <v>5083907</v>
          </cell>
        </row>
        <row r="708">
          <cell r="A708">
            <v>359502</v>
          </cell>
          <cell r="B708">
            <v>42387.916921296295</v>
          </cell>
          <cell r="G708">
            <v>95.46</v>
          </cell>
          <cell r="H708">
            <v>95.46</v>
          </cell>
          <cell r="I708">
            <v>0</v>
          </cell>
          <cell r="J708">
            <v>0</v>
          </cell>
          <cell r="K708" t="str">
            <v>USD</v>
          </cell>
          <cell r="L708" t="str">
            <v>LOWES</v>
          </cell>
          <cell r="M708" t="str">
            <v>24000-023746</v>
          </cell>
          <cell r="N708">
            <v>42388.034826388888</v>
          </cell>
          <cell r="O708" t="str">
            <v>SP</v>
          </cell>
          <cell r="P708" t="str">
            <v>KEY</v>
          </cell>
          <cell r="Q708">
            <v>5082495</v>
          </cell>
          <cell r="R708" t="str">
            <v>USA</v>
          </cell>
          <cell r="S708">
            <v>42370</v>
          </cell>
          <cell r="T708">
            <v>42436</v>
          </cell>
          <cell r="U708" t="str">
            <v>CHAMARATHM-FUS</v>
          </cell>
          <cell r="V708" t="str">
            <v>EVDCG904-18</v>
          </cell>
          <cell r="W708" t="str">
            <v xml:space="preserve">Damaged                             </v>
          </cell>
          <cell r="X708" t="str">
            <v>D</v>
          </cell>
          <cell r="Y708">
            <v>95.46</v>
          </cell>
          <cell r="AG708" t="str">
            <v>Lowes</v>
          </cell>
          <cell r="AH708">
            <v>810653</v>
          </cell>
          <cell r="AJ708">
            <v>5082495</v>
          </cell>
        </row>
        <row r="709">
          <cell r="A709">
            <v>359503</v>
          </cell>
          <cell r="B709">
            <v>42387.916921296295</v>
          </cell>
          <cell r="G709">
            <v>135.69999999999999</v>
          </cell>
          <cell r="H709">
            <v>135.69999999999999</v>
          </cell>
          <cell r="I709">
            <v>0</v>
          </cell>
          <cell r="J709">
            <v>0</v>
          </cell>
          <cell r="K709" t="str">
            <v>USD</v>
          </cell>
          <cell r="L709" t="str">
            <v>LOWES</v>
          </cell>
          <cell r="M709" t="str">
            <v>24000-023746</v>
          </cell>
          <cell r="N709">
            <v>42388.034826388888</v>
          </cell>
          <cell r="O709" t="str">
            <v>SP</v>
          </cell>
          <cell r="P709" t="str">
            <v>KEY</v>
          </cell>
          <cell r="Q709">
            <v>5082940</v>
          </cell>
          <cell r="R709" t="str">
            <v>USA</v>
          </cell>
          <cell r="S709">
            <v>42370</v>
          </cell>
          <cell r="T709">
            <v>42436</v>
          </cell>
          <cell r="U709" t="str">
            <v>MELTONM-FUS</v>
          </cell>
          <cell r="V709" t="str">
            <v>SGR3322-1</v>
          </cell>
          <cell r="W709" t="str">
            <v xml:space="preserve">Damaged                             </v>
          </cell>
          <cell r="X709" t="str">
            <v>D</v>
          </cell>
          <cell r="Y709">
            <v>135.69999999999999</v>
          </cell>
          <cell r="AG709" t="str">
            <v>Lowes</v>
          </cell>
          <cell r="AH709">
            <v>810701</v>
          </cell>
          <cell r="AJ709">
            <v>5082940</v>
          </cell>
        </row>
        <row r="710">
          <cell r="A710">
            <v>359504</v>
          </cell>
          <cell r="B710">
            <v>42387.916921296295</v>
          </cell>
          <cell r="G710">
            <v>56.63</v>
          </cell>
          <cell r="H710">
            <v>56.63</v>
          </cell>
          <cell r="I710">
            <v>0</v>
          </cell>
          <cell r="J710">
            <v>0</v>
          </cell>
          <cell r="K710" t="str">
            <v>USD</v>
          </cell>
          <cell r="L710" t="str">
            <v>LOWES</v>
          </cell>
          <cell r="M710" t="str">
            <v>24000-023746</v>
          </cell>
          <cell r="N710">
            <v>42388.034826388888</v>
          </cell>
          <cell r="O710" t="str">
            <v>SP</v>
          </cell>
          <cell r="P710" t="str">
            <v>KEY</v>
          </cell>
          <cell r="Q710">
            <v>5083346</v>
          </cell>
          <cell r="R710" t="str">
            <v>USA</v>
          </cell>
          <cell r="S710">
            <v>42370</v>
          </cell>
          <cell r="T710">
            <v>42436</v>
          </cell>
          <cell r="U710" t="str">
            <v>SOTOJ-FUS</v>
          </cell>
          <cell r="V710" t="str">
            <v>SL103BX</v>
          </cell>
          <cell r="W710" t="str">
            <v xml:space="preserve">Damaged                             </v>
          </cell>
          <cell r="X710" t="str">
            <v>D</v>
          </cell>
          <cell r="Y710">
            <v>56.63</v>
          </cell>
          <cell r="AG710" t="str">
            <v>Lowes</v>
          </cell>
          <cell r="AH710">
            <v>810476</v>
          </cell>
          <cell r="AJ710">
            <v>5083346</v>
          </cell>
        </row>
        <row r="711">
          <cell r="A711">
            <v>359505</v>
          </cell>
          <cell r="B711">
            <v>42387.916932870372</v>
          </cell>
          <cell r="G711">
            <v>42.6</v>
          </cell>
          <cell r="H711">
            <v>42.6</v>
          </cell>
          <cell r="I711">
            <v>0</v>
          </cell>
          <cell r="J711">
            <v>0</v>
          </cell>
          <cell r="K711" t="str">
            <v>USD</v>
          </cell>
          <cell r="L711" t="str">
            <v>LOWES</v>
          </cell>
          <cell r="M711" t="str">
            <v>24000-023746</v>
          </cell>
          <cell r="N711">
            <v>42388.034837962965</v>
          </cell>
          <cell r="O711" t="str">
            <v>SP</v>
          </cell>
          <cell r="P711" t="str">
            <v>KEY</v>
          </cell>
          <cell r="Q711">
            <v>5082832</v>
          </cell>
          <cell r="R711" t="str">
            <v>USA</v>
          </cell>
          <cell r="S711">
            <v>42370</v>
          </cell>
          <cell r="T711">
            <v>42436</v>
          </cell>
          <cell r="U711" t="str">
            <v>MELTONM-FUS</v>
          </cell>
          <cell r="V711" t="str">
            <v>FMSB654NB</v>
          </cell>
          <cell r="W711" t="str">
            <v xml:space="preserve">Damaged                             </v>
          </cell>
          <cell r="X711" t="str">
            <v>D</v>
          </cell>
          <cell r="Y711">
            <v>42.6</v>
          </cell>
          <cell r="AG711" t="str">
            <v>Lowes</v>
          </cell>
          <cell r="AH711">
            <v>810700</v>
          </cell>
          <cell r="AJ711">
            <v>5082832</v>
          </cell>
        </row>
        <row r="712">
          <cell r="A712">
            <v>359506</v>
          </cell>
          <cell r="B712">
            <v>42387.916932870372</v>
          </cell>
          <cell r="G712">
            <v>135.69999999999999</v>
          </cell>
          <cell r="H712">
            <v>135.69999999999999</v>
          </cell>
          <cell r="I712">
            <v>0</v>
          </cell>
          <cell r="J712">
            <v>0</v>
          </cell>
          <cell r="K712" t="str">
            <v>USD</v>
          </cell>
          <cell r="L712" t="str">
            <v>LOWES</v>
          </cell>
          <cell r="M712" t="str">
            <v>24000-023746</v>
          </cell>
          <cell r="N712">
            <v>42388.034837962965</v>
          </cell>
          <cell r="O712" t="str">
            <v>SP</v>
          </cell>
          <cell r="P712" t="str">
            <v>KEY</v>
          </cell>
          <cell r="Q712">
            <v>5082115</v>
          </cell>
          <cell r="R712" t="str">
            <v>USA</v>
          </cell>
          <cell r="S712">
            <v>42370</v>
          </cell>
          <cell r="T712">
            <v>42436</v>
          </cell>
          <cell r="U712" t="str">
            <v>RUSSAWR-FUS</v>
          </cell>
          <cell r="V712" t="str">
            <v>SGR3322-1</v>
          </cell>
          <cell r="W712" t="str">
            <v xml:space="preserve">Damaged                             </v>
          </cell>
          <cell r="X712" t="str">
            <v>D</v>
          </cell>
          <cell r="Y712">
            <v>135.69999999999999</v>
          </cell>
          <cell r="Z712" t="str">
            <v>STOCK</v>
          </cell>
          <cell r="AG712" t="str">
            <v>Lowes</v>
          </cell>
          <cell r="AH712">
            <v>810460</v>
          </cell>
          <cell r="AJ712">
            <v>5082115</v>
          </cell>
        </row>
        <row r="713">
          <cell r="A713">
            <v>359507</v>
          </cell>
          <cell r="B713">
            <v>42387.916932870372</v>
          </cell>
          <cell r="G713">
            <v>140.08000000000001</v>
          </cell>
          <cell r="H713">
            <v>140.08000000000001</v>
          </cell>
          <cell r="I713">
            <v>0</v>
          </cell>
          <cell r="J713">
            <v>0</v>
          </cell>
          <cell r="K713" t="str">
            <v>USD</v>
          </cell>
          <cell r="L713" t="str">
            <v>LOWES</v>
          </cell>
          <cell r="M713" t="str">
            <v>24000-023746</v>
          </cell>
          <cell r="N713">
            <v>42388.034837962965</v>
          </cell>
          <cell r="O713" t="str">
            <v>SP</v>
          </cell>
          <cell r="P713" t="str">
            <v>KEY</v>
          </cell>
          <cell r="Q713">
            <v>5083665</v>
          </cell>
          <cell r="R713" t="str">
            <v>USA</v>
          </cell>
          <cell r="S713">
            <v>42370</v>
          </cell>
          <cell r="T713">
            <v>42436</v>
          </cell>
          <cell r="U713" t="str">
            <v>CHAMARATHM-FUS</v>
          </cell>
          <cell r="V713" t="str">
            <v>EOOX33229-1</v>
          </cell>
          <cell r="W713" t="str">
            <v xml:space="preserve">Damaged                             </v>
          </cell>
          <cell r="X713" t="str">
            <v>D</v>
          </cell>
          <cell r="Y713">
            <v>140.08000000000001</v>
          </cell>
          <cell r="AG713" t="str">
            <v>Lowes</v>
          </cell>
          <cell r="AH713">
            <v>810696</v>
          </cell>
          <cell r="AJ713">
            <v>5083665</v>
          </cell>
        </row>
        <row r="714">
          <cell r="A714">
            <v>359508</v>
          </cell>
          <cell r="B714">
            <v>42387.916932870372</v>
          </cell>
          <cell r="G714">
            <v>212</v>
          </cell>
          <cell r="H714">
            <v>212</v>
          </cell>
          <cell r="I714">
            <v>0</v>
          </cell>
          <cell r="J714">
            <v>0</v>
          </cell>
          <cell r="K714" t="str">
            <v>USD</v>
          </cell>
          <cell r="L714" t="str">
            <v>LOWES</v>
          </cell>
          <cell r="M714" t="str">
            <v>24000-023746</v>
          </cell>
          <cell r="N714">
            <v>42388.034837962965</v>
          </cell>
          <cell r="O714" t="str">
            <v>SP</v>
          </cell>
          <cell r="P714" t="str">
            <v>KEY</v>
          </cell>
          <cell r="Q714">
            <v>5082491</v>
          </cell>
          <cell r="R714" t="str">
            <v>USA</v>
          </cell>
          <cell r="S714">
            <v>42370</v>
          </cell>
          <cell r="T714">
            <v>42436</v>
          </cell>
          <cell r="U714" t="str">
            <v>THOMPSONG-FUS</v>
          </cell>
          <cell r="V714" t="str">
            <v>FPC3322-1</v>
          </cell>
          <cell r="W714" t="str">
            <v xml:space="preserve">Damaged                             </v>
          </cell>
          <cell r="X714" t="str">
            <v>D</v>
          </cell>
          <cell r="Y714">
            <v>212</v>
          </cell>
          <cell r="Z714" t="str">
            <v>FD-CORNER BROKEN OFF</v>
          </cell>
          <cell r="AG714" t="str">
            <v>Lowes</v>
          </cell>
          <cell r="AH714">
            <v>810451</v>
          </cell>
          <cell r="AJ714">
            <v>5082491</v>
          </cell>
        </row>
        <row r="715">
          <cell r="A715">
            <v>359509</v>
          </cell>
          <cell r="B715">
            <v>42387.916944444441</v>
          </cell>
          <cell r="C715">
            <v>42229.937581018516</v>
          </cell>
          <cell r="D715">
            <v>9015924</v>
          </cell>
          <cell r="E715">
            <v>60034540</v>
          </cell>
          <cell r="F715">
            <v>30013804</v>
          </cell>
          <cell r="G715">
            <v>320.45999999999998</v>
          </cell>
          <cell r="H715">
            <v>320.45999999999998</v>
          </cell>
          <cell r="I715">
            <v>0</v>
          </cell>
          <cell r="J715">
            <v>0</v>
          </cell>
          <cell r="K715" t="str">
            <v>USD</v>
          </cell>
          <cell r="L715" t="str">
            <v>FERGUSON</v>
          </cell>
          <cell r="M715" t="str">
            <v>24000-017965</v>
          </cell>
          <cell r="N715">
            <v>42388.034837962965</v>
          </cell>
          <cell r="O715" t="str">
            <v>SP</v>
          </cell>
          <cell r="P715" t="str">
            <v>KEY</v>
          </cell>
          <cell r="Q715">
            <v>5081658</v>
          </cell>
          <cell r="R715" t="str">
            <v>USA</v>
          </cell>
          <cell r="S715">
            <v>42370</v>
          </cell>
          <cell r="T715">
            <v>42436</v>
          </cell>
          <cell r="U715" t="str">
            <v>CAGECW-FUS</v>
          </cell>
          <cell r="V715" t="str">
            <v>LB7280-FRC-HT</v>
          </cell>
          <cell r="W715" t="str">
            <v xml:space="preserve">Customer Decision                   </v>
          </cell>
          <cell r="X715" t="str">
            <v>F</v>
          </cell>
          <cell r="Y715">
            <v>320.45999999999998</v>
          </cell>
          <cell r="Z715" t="str">
            <v>LB7280-FRC-HT - CUSTOMER CHANGED MIND AND WILL RETURN WITH 25% RESTOCK   CAY   12/21</v>
          </cell>
          <cell r="AC715" t="str">
            <v>HARGROVEA-FUS</v>
          </cell>
          <cell r="AD715" t="str">
            <v>FUS-DB55</v>
          </cell>
          <cell r="AE715" t="str">
            <v>8</v>
          </cell>
          <cell r="AF715" t="str">
            <v xml:space="preserve">EDI 850                             </v>
          </cell>
          <cell r="AG715" t="str">
            <v>Ferguson</v>
          </cell>
          <cell r="AH715">
            <v>810657</v>
          </cell>
          <cell r="AI715" t="str">
            <v>LUX</v>
          </cell>
          <cell r="AJ715">
            <v>5081658</v>
          </cell>
        </row>
        <row r="716">
          <cell r="A716">
            <v>359510</v>
          </cell>
          <cell r="B716">
            <v>42387.916944444441</v>
          </cell>
          <cell r="G716">
            <v>118</v>
          </cell>
          <cell r="H716">
            <v>118</v>
          </cell>
          <cell r="I716">
            <v>0</v>
          </cell>
          <cell r="J716">
            <v>0</v>
          </cell>
          <cell r="K716" t="str">
            <v>USD</v>
          </cell>
          <cell r="L716" t="str">
            <v>LOWES</v>
          </cell>
          <cell r="M716" t="str">
            <v>24000-023746</v>
          </cell>
          <cell r="N716">
            <v>42388.034837962965</v>
          </cell>
          <cell r="O716" t="str">
            <v>SP</v>
          </cell>
          <cell r="P716" t="str">
            <v>KEY</v>
          </cell>
          <cell r="Q716">
            <v>5082722</v>
          </cell>
          <cell r="R716" t="str">
            <v>USA</v>
          </cell>
          <cell r="S716">
            <v>42370</v>
          </cell>
          <cell r="T716">
            <v>42436</v>
          </cell>
          <cell r="U716" t="str">
            <v>SOTOJ-FUS</v>
          </cell>
          <cell r="V716" t="str">
            <v>FPO3322-1</v>
          </cell>
          <cell r="W716" t="str">
            <v xml:space="preserve">Damaged                             </v>
          </cell>
          <cell r="X716" t="str">
            <v>D</v>
          </cell>
          <cell r="Y716">
            <v>118</v>
          </cell>
          <cell r="AG716" t="str">
            <v>Lowes</v>
          </cell>
          <cell r="AH716">
            <v>810689</v>
          </cell>
          <cell r="AJ716">
            <v>5082722</v>
          </cell>
        </row>
        <row r="717">
          <cell r="A717">
            <v>359511</v>
          </cell>
          <cell r="B717">
            <v>42387.916944444441</v>
          </cell>
          <cell r="G717">
            <v>212</v>
          </cell>
          <cell r="H717">
            <v>212</v>
          </cell>
          <cell r="I717">
            <v>0</v>
          </cell>
          <cell r="J717">
            <v>0</v>
          </cell>
          <cell r="K717" t="str">
            <v>USD</v>
          </cell>
          <cell r="L717" t="str">
            <v>LOWES</v>
          </cell>
          <cell r="M717" t="str">
            <v>24000-023746</v>
          </cell>
          <cell r="N717">
            <v>42388.034837962965</v>
          </cell>
          <cell r="O717" t="str">
            <v>SP</v>
          </cell>
          <cell r="P717" t="str">
            <v>KEY</v>
          </cell>
          <cell r="Q717">
            <v>5082906</v>
          </cell>
          <cell r="R717" t="str">
            <v>USA</v>
          </cell>
          <cell r="S717">
            <v>42370</v>
          </cell>
          <cell r="T717">
            <v>42436</v>
          </cell>
          <cell r="U717" t="str">
            <v>CHAMARATHM-FUS</v>
          </cell>
          <cell r="V717" t="str">
            <v>FPC3322-1</v>
          </cell>
          <cell r="W717" t="str">
            <v xml:space="preserve">Damaged                             </v>
          </cell>
          <cell r="X717" t="str">
            <v>D</v>
          </cell>
          <cell r="Y717">
            <v>212</v>
          </cell>
          <cell r="AG717" t="str">
            <v>Lowes</v>
          </cell>
          <cell r="AH717">
            <v>810654</v>
          </cell>
          <cell r="AJ717">
            <v>5082906</v>
          </cell>
        </row>
        <row r="718">
          <cell r="A718">
            <v>359512</v>
          </cell>
          <cell r="B718">
            <v>42387.916956018518</v>
          </cell>
          <cell r="G718">
            <v>250</v>
          </cell>
          <cell r="H718">
            <v>250</v>
          </cell>
          <cell r="I718">
            <v>0</v>
          </cell>
          <cell r="J718">
            <v>0</v>
          </cell>
          <cell r="K718" t="str">
            <v>USD</v>
          </cell>
          <cell r="L718" t="str">
            <v>LOWES</v>
          </cell>
          <cell r="M718" t="str">
            <v>24000-023746</v>
          </cell>
          <cell r="N718">
            <v>42388.034837962965</v>
          </cell>
          <cell r="O718" t="str">
            <v>SP</v>
          </cell>
          <cell r="P718" t="str">
            <v>KEY</v>
          </cell>
          <cell r="Q718">
            <v>5082237</v>
          </cell>
          <cell r="R718" t="str">
            <v>USA</v>
          </cell>
          <cell r="S718">
            <v>42370</v>
          </cell>
          <cell r="T718">
            <v>42436</v>
          </cell>
          <cell r="U718" t="str">
            <v>SOTOJ-FUS</v>
          </cell>
          <cell r="V718" t="str">
            <v>LABOR</v>
          </cell>
          <cell r="W718" t="str">
            <v xml:space="preserve">Damaged                             </v>
          </cell>
          <cell r="X718" t="str">
            <v>D</v>
          </cell>
          <cell r="Y718">
            <v>250</v>
          </cell>
          <cell r="Z718" t="str">
            <v>REQUEST FOR LABOR REIMBURSEMENT</v>
          </cell>
          <cell r="AG718" t="str">
            <v>Lowes</v>
          </cell>
          <cell r="AH718">
            <v>810449</v>
          </cell>
          <cell r="AJ718">
            <v>5082237</v>
          </cell>
        </row>
        <row r="719">
          <cell r="A719">
            <v>359513</v>
          </cell>
          <cell r="B719">
            <v>42387.916956018518</v>
          </cell>
          <cell r="G719">
            <v>74</v>
          </cell>
          <cell r="H719">
            <v>74</v>
          </cell>
          <cell r="I719">
            <v>0</v>
          </cell>
          <cell r="J719">
            <v>0</v>
          </cell>
          <cell r="K719" t="str">
            <v>USD</v>
          </cell>
          <cell r="L719" t="str">
            <v>LOWES</v>
          </cell>
          <cell r="M719" t="str">
            <v>24000-023746</v>
          </cell>
          <cell r="N719">
            <v>42388.034849537034</v>
          </cell>
          <cell r="O719" t="str">
            <v>SP</v>
          </cell>
          <cell r="P719" t="str">
            <v>KEY</v>
          </cell>
          <cell r="Q719">
            <v>5083644</v>
          </cell>
          <cell r="R719" t="str">
            <v>USA</v>
          </cell>
          <cell r="S719">
            <v>42370</v>
          </cell>
          <cell r="T719">
            <v>42436</v>
          </cell>
          <cell r="U719" t="str">
            <v>LOYDL-FUS</v>
          </cell>
          <cell r="V719" t="str">
            <v>OSK954BX</v>
          </cell>
          <cell r="W719" t="str">
            <v xml:space="preserve">Damaged                             </v>
          </cell>
          <cell r="X719" t="str">
            <v>D</v>
          </cell>
          <cell r="Y719">
            <v>74</v>
          </cell>
          <cell r="Z719" t="str">
            <v xml:space="preserve">SEAM POP- FD </v>
          </cell>
          <cell r="AG719" t="str">
            <v>Lowes</v>
          </cell>
          <cell r="AH719">
            <v>810676</v>
          </cell>
          <cell r="AJ719">
            <v>5083644</v>
          </cell>
        </row>
        <row r="720">
          <cell r="A720">
            <v>359514</v>
          </cell>
          <cell r="B720">
            <v>42387.916956018518</v>
          </cell>
          <cell r="C720">
            <v>42237.937534722223</v>
          </cell>
          <cell r="D720">
            <v>9016655</v>
          </cell>
          <cell r="E720">
            <v>60035726</v>
          </cell>
          <cell r="F720">
            <v>30013044</v>
          </cell>
          <cell r="G720">
            <v>226.5</v>
          </cell>
          <cell r="H720">
            <v>226.5</v>
          </cell>
          <cell r="I720">
            <v>0</v>
          </cell>
          <cell r="J720">
            <v>0</v>
          </cell>
          <cell r="K720" t="str">
            <v>USD</v>
          </cell>
          <cell r="L720" t="str">
            <v>HOMEDEPOT</v>
          </cell>
          <cell r="M720" t="str">
            <v>24000-202645</v>
          </cell>
          <cell r="N720">
            <v>42388.034849537034</v>
          </cell>
          <cell r="O720" t="str">
            <v>SP</v>
          </cell>
          <cell r="P720" t="str">
            <v>KEY</v>
          </cell>
          <cell r="Q720">
            <v>5094300</v>
          </cell>
          <cell r="R720" t="str">
            <v>USA</v>
          </cell>
          <cell r="S720">
            <v>42370</v>
          </cell>
          <cell r="T720">
            <v>42436</v>
          </cell>
          <cell r="U720" t="str">
            <v>BRESHEARSS-FUS</v>
          </cell>
          <cell r="V720" t="str">
            <v>UDSK900-18</v>
          </cell>
          <cell r="W720" t="str">
            <v xml:space="preserve">Damaged                             </v>
          </cell>
          <cell r="X720" t="str">
            <v>D</v>
          </cell>
          <cell r="Y720">
            <v>226.5</v>
          </cell>
          <cell r="Z720" t="str">
            <v xml:space="preserve">HOME DEPOT PORTAL RMA </v>
          </cell>
          <cell r="AC720" t="str">
            <v>HASSENL-FUS</v>
          </cell>
          <cell r="AD720" t="str">
            <v>FUS-DB55</v>
          </cell>
          <cell r="AE720" t="str">
            <v>8</v>
          </cell>
          <cell r="AF720" t="str">
            <v xml:space="preserve">EDI 850                             </v>
          </cell>
          <cell r="AG720" t="str">
            <v>Home Depot</v>
          </cell>
          <cell r="AH720">
            <v>810629</v>
          </cell>
          <cell r="AI720" t="str">
            <v>RTL</v>
          </cell>
          <cell r="AJ720">
            <v>5094300</v>
          </cell>
        </row>
        <row r="721">
          <cell r="A721">
            <v>359515</v>
          </cell>
          <cell r="B721">
            <v>42387.916967592595</v>
          </cell>
          <cell r="C721">
            <v>42263.625081018516</v>
          </cell>
          <cell r="D721">
            <v>9018958</v>
          </cell>
          <cell r="E721">
            <v>60038902</v>
          </cell>
          <cell r="F721">
            <v>30013145</v>
          </cell>
          <cell r="G721">
            <v>70</v>
          </cell>
          <cell r="H721">
            <v>70</v>
          </cell>
          <cell r="I721">
            <v>0</v>
          </cell>
          <cell r="J721">
            <v>0</v>
          </cell>
          <cell r="K721" t="str">
            <v>USD</v>
          </cell>
          <cell r="L721" t="str">
            <v>HOMEDEPOT</v>
          </cell>
          <cell r="M721" t="str">
            <v>24000-202645</v>
          </cell>
          <cell r="N721">
            <v>42388.034849537034</v>
          </cell>
          <cell r="O721" t="str">
            <v>SP</v>
          </cell>
          <cell r="P721" t="str">
            <v>KEY</v>
          </cell>
          <cell r="Q721">
            <v>5094300</v>
          </cell>
          <cell r="R721" t="str">
            <v>USA</v>
          </cell>
          <cell r="S721">
            <v>42370</v>
          </cell>
          <cell r="T721">
            <v>42436</v>
          </cell>
          <cell r="U721" t="str">
            <v>BRESHEARSS-FUS</v>
          </cell>
          <cell r="V721" t="str">
            <v>SL103BX</v>
          </cell>
          <cell r="W721" t="str">
            <v xml:space="preserve">Customer Decision                   </v>
          </cell>
          <cell r="X721" t="str">
            <v>F</v>
          </cell>
          <cell r="Y721">
            <v>70</v>
          </cell>
          <cell r="Z721" t="str">
            <v>HOME DEPOT PORTAL RMA</v>
          </cell>
          <cell r="AC721" t="str">
            <v>WALTERI-FUS</v>
          </cell>
          <cell r="AD721" t="str">
            <v>FUS-DB55</v>
          </cell>
          <cell r="AE721" t="str">
            <v>8</v>
          </cell>
          <cell r="AF721" t="str">
            <v xml:space="preserve">EDI 850                             </v>
          </cell>
          <cell r="AG721" t="str">
            <v>Home Depot</v>
          </cell>
          <cell r="AH721">
            <v>810630</v>
          </cell>
          <cell r="AI721" t="str">
            <v>RTL</v>
          </cell>
          <cell r="AJ721">
            <v>5094300</v>
          </cell>
        </row>
        <row r="722">
          <cell r="A722">
            <v>359516</v>
          </cell>
          <cell r="B722">
            <v>42387.916967592595</v>
          </cell>
          <cell r="C722">
            <v>42289.625138888892</v>
          </cell>
          <cell r="D722">
            <v>9021436</v>
          </cell>
          <cell r="E722">
            <v>60042807</v>
          </cell>
          <cell r="F722">
            <v>30013004</v>
          </cell>
          <cell r="G722">
            <v>291.5</v>
          </cell>
          <cell r="H722">
            <v>291.5</v>
          </cell>
          <cell r="I722">
            <v>0</v>
          </cell>
          <cell r="J722">
            <v>0</v>
          </cell>
          <cell r="K722" t="str">
            <v>USD</v>
          </cell>
          <cell r="L722" t="str">
            <v>HOMEDEPOT</v>
          </cell>
          <cell r="M722" t="str">
            <v>24000-202645</v>
          </cell>
          <cell r="N722">
            <v>42388.034849537034</v>
          </cell>
          <cell r="O722" t="str">
            <v>SP</v>
          </cell>
          <cell r="P722" t="str">
            <v>KEY</v>
          </cell>
          <cell r="Q722">
            <v>5094300</v>
          </cell>
          <cell r="R722" t="str">
            <v>USA</v>
          </cell>
          <cell r="S722">
            <v>42370</v>
          </cell>
          <cell r="T722">
            <v>42436</v>
          </cell>
          <cell r="U722" t="str">
            <v>BRESHEARSS-FUS</v>
          </cell>
          <cell r="V722" t="str">
            <v>DP3322-1</v>
          </cell>
          <cell r="W722" t="str">
            <v xml:space="preserve">Damaged                             </v>
          </cell>
          <cell r="X722" t="str">
            <v>D</v>
          </cell>
          <cell r="Y722">
            <v>291.5</v>
          </cell>
          <cell r="Z722" t="str">
            <v xml:space="preserve">HOME DEPOT PORTAL RMA </v>
          </cell>
          <cell r="AC722" t="str">
            <v>HASSENL-FUS</v>
          </cell>
          <cell r="AD722" t="str">
            <v>FUS-DB55</v>
          </cell>
          <cell r="AE722" t="str">
            <v>8</v>
          </cell>
          <cell r="AF722" t="str">
            <v xml:space="preserve">EDI 850                             </v>
          </cell>
          <cell r="AG722" t="str">
            <v>Home Depot</v>
          </cell>
          <cell r="AH722">
            <v>810631</v>
          </cell>
          <cell r="AI722" t="str">
            <v>RTL</v>
          </cell>
          <cell r="AJ722">
            <v>5094300</v>
          </cell>
        </row>
        <row r="723">
          <cell r="A723">
            <v>359517</v>
          </cell>
          <cell r="B723">
            <v>42387.916967592595</v>
          </cell>
          <cell r="C723">
            <v>42310.625196759262</v>
          </cell>
          <cell r="D723">
            <v>9023870</v>
          </cell>
          <cell r="E723">
            <v>60046593</v>
          </cell>
          <cell r="F723">
            <v>30013324</v>
          </cell>
          <cell r="G723">
            <v>70</v>
          </cell>
          <cell r="H723">
            <v>70</v>
          </cell>
          <cell r="I723">
            <v>0</v>
          </cell>
          <cell r="J723">
            <v>0</v>
          </cell>
          <cell r="K723" t="str">
            <v>USD</v>
          </cell>
          <cell r="L723" t="str">
            <v>HOMEDEPOT</v>
          </cell>
          <cell r="M723" t="str">
            <v>24000-202645</v>
          </cell>
          <cell r="N723">
            <v>42388.034849537034</v>
          </cell>
          <cell r="O723" t="str">
            <v>SP</v>
          </cell>
          <cell r="P723" t="str">
            <v>KEY</v>
          </cell>
          <cell r="Q723">
            <v>5094300</v>
          </cell>
          <cell r="R723" t="str">
            <v>USA</v>
          </cell>
          <cell r="S723">
            <v>42370</v>
          </cell>
          <cell r="T723">
            <v>42436</v>
          </cell>
          <cell r="U723" t="str">
            <v>BRESHEARSS-FUS</v>
          </cell>
          <cell r="V723" t="str">
            <v>SL103BX</v>
          </cell>
          <cell r="W723" t="str">
            <v xml:space="preserve">Customer Decision                   </v>
          </cell>
          <cell r="X723" t="str">
            <v>F</v>
          </cell>
          <cell r="Y723">
            <v>70</v>
          </cell>
          <cell r="Z723" t="str">
            <v xml:space="preserve">HOME DEPOT PORAL RMA </v>
          </cell>
          <cell r="AC723" t="str">
            <v>WALTERI-FUS</v>
          </cell>
          <cell r="AD723" t="str">
            <v>FUS-DB55</v>
          </cell>
          <cell r="AE723" t="str">
            <v>8</v>
          </cell>
          <cell r="AF723" t="str">
            <v xml:space="preserve">EDI 850                             </v>
          </cell>
          <cell r="AG723" t="str">
            <v>Home Depot</v>
          </cell>
          <cell r="AH723">
            <v>810632</v>
          </cell>
          <cell r="AI723" t="str">
            <v>RTL</v>
          </cell>
          <cell r="AJ723">
            <v>5094300</v>
          </cell>
        </row>
        <row r="724">
          <cell r="A724">
            <v>359518</v>
          </cell>
          <cell r="B724">
            <v>42387.916979166665</v>
          </cell>
          <cell r="C724">
            <v>42311.625115740739</v>
          </cell>
          <cell r="D724">
            <v>9023973</v>
          </cell>
          <cell r="E724">
            <v>60046605</v>
          </cell>
          <cell r="F724">
            <v>30013626</v>
          </cell>
          <cell r="G724">
            <v>165</v>
          </cell>
          <cell r="H724">
            <v>165</v>
          </cell>
          <cell r="I724">
            <v>0</v>
          </cell>
          <cell r="J724">
            <v>0</v>
          </cell>
          <cell r="K724" t="str">
            <v>USD</v>
          </cell>
          <cell r="L724" t="str">
            <v>HOMEDEPOT</v>
          </cell>
          <cell r="M724" t="str">
            <v>24000-202645</v>
          </cell>
          <cell r="N724">
            <v>42388.034849537034</v>
          </cell>
          <cell r="O724" t="str">
            <v>SP</v>
          </cell>
          <cell r="P724" t="str">
            <v>KEY</v>
          </cell>
          <cell r="Q724">
            <v>5094300</v>
          </cell>
          <cell r="R724" t="str">
            <v>USA</v>
          </cell>
          <cell r="S724">
            <v>42370</v>
          </cell>
          <cell r="T724">
            <v>42436</v>
          </cell>
          <cell r="U724" t="str">
            <v>BRESHEARSS-FUS</v>
          </cell>
          <cell r="V724" t="str">
            <v>SGR3322-1</v>
          </cell>
          <cell r="W724" t="str">
            <v xml:space="preserve">Damaged                             </v>
          </cell>
          <cell r="X724" t="str">
            <v>D</v>
          </cell>
          <cell r="Y724">
            <v>165</v>
          </cell>
          <cell r="Z724" t="str">
            <v xml:space="preserve">HOME DEPOT PORTAL RMA </v>
          </cell>
          <cell r="AC724" t="str">
            <v>WALTERI-FUS</v>
          </cell>
          <cell r="AD724" t="str">
            <v>FUS-DB55</v>
          </cell>
          <cell r="AE724" t="str">
            <v>8</v>
          </cell>
          <cell r="AF724" t="str">
            <v xml:space="preserve">EDI 850                             </v>
          </cell>
          <cell r="AG724" t="str">
            <v>Home Depot</v>
          </cell>
          <cell r="AH724">
            <v>810633</v>
          </cell>
          <cell r="AI724" t="str">
            <v>RTL</v>
          </cell>
          <cell r="AJ724">
            <v>5094300</v>
          </cell>
        </row>
        <row r="725">
          <cell r="A725">
            <v>359519</v>
          </cell>
          <cell r="B725">
            <v>42387.916979166665</v>
          </cell>
          <cell r="C725">
            <v>42314.625127314815</v>
          </cell>
          <cell r="D725">
            <v>9024396</v>
          </cell>
          <cell r="E725">
            <v>60047353</v>
          </cell>
          <cell r="F725">
            <v>30013675</v>
          </cell>
          <cell r="G725">
            <v>106</v>
          </cell>
          <cell r="H725">
            <v>106</v>
          </cell>
          <cell r="I725">
            <v>0</v>
          </cell>
          <cell r="J725">
            <v>0</v>
          </cell>
          <cell r="K725" t="str">
            <v>USD</v>
          </cell>
          <cell r="L725" t="str">
            <v>HOMEDEPOT</v>
          </cell>
          <cell r="M725" t="str">
            <v>24000-202645</v>
          </cell>
          <cell r="N725">
            <v>42388.034849537034</v>
          </cell>
          <cell r="O725" t="str">
            <v>SP</v>
          </cell>
          <cell r="P725" t="str">
            <v>KEY</v>
          </cell>
          <cell r="Q725">
            <v>5094300</v>
          </cell>
          <cell r="R725" t="str">
            <v>USA</v>
          </cell>
          <cell r="S725">
            <v>42370</v>
          </cell>
          <cell r="T725">
            <v>42436</v>
          </cell>
          <cell r="U725" t="str">
            <v>BRESHEARSS-FUS</v>
          </cell>
          <cell r="V725" t="str">
            <v>FSUG800-18BX</v>
          </cell>
          <cell r="W725" t="str">
            <v xml:space="preserve">Customer Decision                   </v>
          </cell>
          <cell r="X725" t="str">
            <v>F</v>
          </cell>
          <cell r="Y725">
            <v>106</v>
          </cell>
          <cell r="Z725" t="str">
            <v>HOME DEPOT PORTAL RMA</v>
          </cell>
          <cell r="AC725" t="str">
            <v>WALTERI-FUS</v>
          </cell>
          <cell r="AD725" t="str">
            <v>FUS-DB55</v>
          </cell>
          <cell r="AE725" t="str">
            <v>8</v>
          </cell>
          <cell r="AF725" t="str">
            <v xml:space="preserve">EDI 850                             </v>
          </cell>
          <cell r="AG725" t="str">
            <v>Home Depot</v>
          </cell>
          <cell r="AH725">
            <v>810634</v>
          </cell>
          <cell r="AI725" t="str">
            <v>RTL</v>
          </cell>
          <cell r="AJ725">
            <v>5094300</v>
          </cell>
        </row>
        <row r="726">
          <cell r="A726">
            <v>359520</v>
          </cell>
          <cell r="B726">
            <v>42387.916979166665</v>
          </cell>
          <cell r="C726">
            <v>42332.937592592592</v>
          </cell>
          <cell r="D726">
            <v>9026439</v>
          </cell>
          <cell r="E726">
            <v>60050343</v>
          </cell>
          <cell r="F726">
            <v>30013645</v>
          </cell>
          <cell r="G726">
            <v>146</v>
          </cell>
          <cell r="H726">
            <v>146</v>
          </cell>
          <cell r="I726">
            <v>0</v>
          </cell>
          <cell r="J726">
            <v>0</v>
          </cell>
          <cell r="K726" t="str">
            <v>USD</v>
          </cell>
          <cell r="L726" t="str">
            <v>HOMEDEPOT</v>
          </cell>
          <cell r="M726" t="str">
            <v>24000-202645</v>
          </cell>
          <cell r="N726">
            <v>42388.034849537034</v>
          </cell>
          <cell r="O726" t="str">
            <v>SP</v>
          </cell>
          <cell r="P726" t="str">
            <v>KEY</v>
          </cell>
          <cell r="Q726">
            <v>5094300</v>
          </cell>
          <cell r="R726" t="str">
            <v>USA</v>
          </cell>
          <cell r="S726">
            <v>42370</v>
          </cell>
          <cell r="T726">
            <v>42436</v>
          </cell>
          <cell r="U726" t="str">
            <v>BRESHEARSS-FUS</v>
          </cell>
          <cell r="V726" t="str">
            <v>FTO904BX</v>
          </cell>
          <cell r="W726" t="str">
            <v xml:space="preserve">Customer Decision                   </v>
          </cell>
          <cell r="X726" t="str">
            <v>F</v>
          </cell>
          <cell r="Y726">
            <v>146</v>
          </cell>
          <cell r="Z726" t="str">
            <v xml:space="preserve">HOME DEPOT PORTAL RMA   FTO904BX NON RETURNABLE AWAITING APPROVAL TO RETURN 12/9 </v>
          </cell>
          <cell r="AC726" t="str">
            <v>WALTERI-FUS</v>
          </cell>
          <cell r="AD726" t="str">
            <v>FUS-DB55</v>
          </cell>
          <cell r="AE726" t="str">
            <v>8</v>
          </cell>
          <cell r="AF726" t="str">
            <v xml:space="preserve">EDI 850                             </v>
          </cell>
          <cell r="AG726" t="str">
            <v>Home Depot</v>
          </cell>
          <cell r="AH726">
            <v>810635</v>
          </cell>
          <cell r="AI726" t="str">
            <v>RTL</v>
          </cell>
          <cell r="AJ726">
            <v>5094300</v>
          </cell>
        </row>
        <row r="727">
          <cell r="A727">
            <v>359521</v>
          </cell>
          <cell r="B727">
            <v>42387.916979166665</v>
          </cell>
          <cell r="C727">
            <v>42332.937627314815</v>
          </cell>
          <cell r="D727">
            <v>9026448</v>
          </cell>
          <cell r="E727">
            <v>60050377</v>
          </cell>
          <cell r="F727">
            <v>30013687</v>
          </cell>
          <cell r="G727">
            <v>291.5</v>
          </cell>
          <cell r="H727">
            <v>291.5</v>
          </cell>
          <cell r="I727">
            <v>0</v>
          </cell>
          <cell r="J727">
            <v>0</v>
          </cell>
          <cell r="K727" t="str">
            <v>USD</v>
          </cell>
          <cell r="L727" t="str">
            <v>HOMEDEPOT</v>
          </cell>
          <cell r="M727" t="str">
            <v>24000-202645</v>
          </cell>
          <cell r="N727">
            <v>42388.034849537034</v>
          </cell>
          <cell r="O727" t="str">
            <v>SP</v>
          </cell>
          <cell r="P727" t="str">
            <v>KEY</v>
          </cell>
          <cell r="Q727">
            <v>5094300</v>
          </cell>
          <cell r="R727" t="str">
            <v>USA</v>
          </cell>
          <cell r="S727">
            <v>42370</v>
          </cell>
          <cell r="T727">
            <v>42436</v>
          </cell>
          <cell r="U727" t="str">
            <v>BRESHEARSS-FUS</v>
          </cell>
          <cell r="V727" t="str">
            <v>DP3322-1</v>
          </cell>
          <cell r="W727" t="str">
            <v xml:space="preserve">Damaged                             </v>
          </cell>
          <cell r="X727" t="str">
            <v>D</v>
          </cell>
          <cell r="Y727">
            <v>291.5</v>
          </cell>
          <cell r="Z727" t="str">
            <v xml:space="preserve">HOME DEPOT PORTAL RMA    DP3322-1 NONRETURNABLE. AWAITING CONFIRMATION TO RETURN 12/11 </v>
          </cell>
          <cell r="AC727" t="str">
            <v>WALTERI-FUS</v>
          </cell>
          <cell r="AD727" t="str">
            <v>FUS-DB55</v>
          </cell>
          <cell r="AE727" t="str">
            <v>8</v>
          </cell>
          <cell r="AF727" t="str">
            <v xml:space="preserve">EDI 850                             </v>
          </cell>
          <cell r="AG727" t="str">
            <v>Home Depot</v>
          </cell>
          <cell r="AH727">
            <v>810636</v>
          </cell>
          <cell r="AI727" t="str">
            <v>RTL</v>
          </cell>
          <cell r="AJ727">
            <v>5094300</v>
          </cell>
        </row>
        <row r="728">
          <cell r="A728">
            <v>359522</v>
          </cell>
          <cell r="B728">
            <v>42387.916979166665</v>
          </cell>
          <cell r="C728">
            <v>42338.937615740739</v>
          </cell>
          <cell r="D728">
            <v>9026750</v>
          </cell>
          <cell r="E728">
            <v>60051131</v>
          </cell>
          <cell r="F728">
            <v>30013673</v>
          </cell>
          <cell r="G728">
            <v>70</v>
          </cell>
          <cell r="H728">
            <v>70</v>
          </cell>
          <cell r="I728">
            <v>0</v>
          </cell>
          <cell r="J728">
            <v>0</v>
          </cell>
          <cell r="K728" t="str">
            <v>USD</v>
          </cell>
          <cell r="L728" t="str">
            <v>HOMEDEPOT</v>
          </cell>
          <cell r="M728" t="str">
            <v>24000-202645</v>
          </cell>
          <cell r="N728">
            <v>42388.034849537034</v>
          </cell>
          <cell r="O728" t="str">
            <v>SP</v>
          </cell>
          <cell r="P728" t="str">
            <v>KEY</v>
          </cell>
          <cell r="Q728">
            <v>5094300</v>
          </cell>
          <cell r="R728" t="str">
            <v>USA</v>
          </cell>
          <cell r="S728">
            <v>42370</v>
          </cell>
          <cell r="T728">
            <v>42436</v>
          </cell>
          <cell r="U728" t="str">
            <v>BRESHEARSS-FUS</v>
          </cell>
          <cell r="V728" t="str">
            <v>SL103BX</v>
          </cell>
          <cell r="W728" t="str">
            <v xml:space="preserve">Customer Decision                   </v>
          </cell>
          <cell r="X728" t="str">
            <v>F</v>
          </cell>
          <cell r="Y728">
            <v>70</v>
          </cell>
          <cell r="Z728" t="str">
            <v xml:space="preserve">HOME DEPOT PORTAL RMA </v>
          </cell>
          <cell r="AC728" t="str">
            <v>WALTERI-FUS</v>
          </cell>
          <cell r="AD728" t="str">
            <v>FUS-DB55</v>
          </cell>
          <cell r="AE728" t="str">
            <v>8</v>
          </cell>
          <cell r="AF728" t="str">
            <v xml:space="preserve">EDI 850                             </v>
          </cell>
          <cell r="AG728" t="str">
            <v>Home Depot</v>
          </cell>
          <cell r="AH728">
            <v>810637</v>
          </cell>
          <cell r="AI728" t="str">
            <v>RTL</v>
          </cell>
          <cell r="AJ728">
            <v>5094300</v>
          </cell>
        </row>
        <row r="729">
          <cell r="A729">
            <v>359523</v>
          </cell>
          <cell r="B729">
            <v>42387.916990740741</v>
          </cell>
          <cell r="C729">
            <v>42339.937604166669</v>
          </cell>
          <cell r="D729">
            <v>9026896</v>
          </cell>
          <cell r="E729">
            <v>60051198</v>
          </cell>
          <cell r="F729">
            <v>30013765</v>
          </cell>
          <cell r="G729">
            <v>100</v>
          </cell>
          <cell r="H729">
            <v>100</v>
          </cell>
          <cell r="I729">
            <v>0</v>
          </cell>
          <cell r="J729">
            <v>0</v>
          </cell>
          <cell r="K729" t="str">
            <v>USD</v>
          </cell>
          <cell r="L729" t="str">
            <v>HOMEDEPOT</v>
          </cell>
          <cell r="M729" t="str">
            <v>24000-202645</v>
          </cell>
          <cell r="N729">
            <v>42388.034861111111</v>
          </cell>
          <cell r="O729" t="str">
            <v>SP</v>
          </cell>
          <cell r="P729" t="str">
            <v>KEY</v>
          </cell>
          <cell r="Q729">
            <v>5094300</v>
          </cell>
          <cell r="R729" t="str">
            <v>USA</v>
          </cell>
          <cell r="S729">
            <v>42370</v>
          </cell>
          <cell r="T729">
            <v>42436</v>
          </cell>
          <cell r="U729" t="str">
            <v>BRESHEARSS-FUS</v>
          </cell>
          <cell r="V729" t="str">
            <v>BMSK803</v>
          </cell>
          <cell r="W729" t="str">
            <v xml:space="preserve">Customer Decision                   </v>
          </cell>
          <cell r="X729" t="str">
            <v>F</v>
          </cell>
          <cell r="Y729">
            <v>100</v>
          </cell>
          <cell r="Z729" t="str">
            <v xml:space="preserve">HOME DEPOT PORTAL RMA </v>
          </cell>
          <cell r="AC729" t="str">
            <v>WALTERI-FUS</v>
          </cell>
          <cell r="AD729" t="str">
            <v>FUS-DB55</v>
          </cell>
          <cell r="AE729" t="str">
            <v>8</v>
          </cell>
          <cell r="AF729" t="str">
            <v xml:space="preserve">EDI 850                             </v>
          </cell>
          <cell r="AG729" t="str">
            <v>Home Depot</v>
          </cell>
          <cell r="AH729">
            <v>810638</v>
          </cell>
          <cell r="AI729" t="str">
            <v>RTL</v>
          </cell>
          <cell r="AJ729">
            <v>5094300</v>
          </cell>
        </row>
        <row r="730">
          <cell r="A730">
            <v>359524</v>
          </cell>
          <cell r="B730">
            <v>42387.916990740741</v>
          </cell>
          <cell r="C730">
            <v>42345.625162037039</v>
          </cell>
          <cell r="D730">
            <v>9027602</v>
          </cell>
          <cell r="E730">
            <v>60052518</v>
          </cell>
          <cell r="F730">
            <v>30013710</v>
          </cell>
          <cell r="G730">
            <v>145</v>
          </cell>
          <cell r="H730">
            <v>145</v>
          </cell>
          <cell r="I730">
            <v>0</v>
          </cell>
          <cell r="J730">
            <v>0</v>
          </cell>
          <cell r="K730" t="str">
            <v>USD</v>
          </cell>
          <cell r="L730" t="str">
            <v>HOMEDEPOT</v>
          </cell>
          <cell r="M730" t="str">
            <v>24000-202645</v>
          </cell>
          <cell r="N730">
            <v>42388.034861111111</v>
          </cell>
          <cell r="O730" t="str">
            <v>SP</v>
          </cell>
          <cell r="P730" t="str">
            <v>KEY</v>
          </cell>
          <cell r="Q730">
            <v>5094300</v>
          </cell>
          <cell r="R730" t="str">
            <v>USA</v>
          </cell>
          <cell r="S730">
            <v>42370</v>
          </cell>
          <cell r="T730">
            <v>42436</v>
          </cell>
          <cell r="U730" t="str">
            <v>BRESHEARSS-FUS</v>
          </cell>
          <cell r="V730" t="str">
            <v>EDOX33229-1</v>
          </cell>
          <cell r="W730" t="str">
            <v xml:space="preserve">Customer Decision                   </v>
          </cell>
          <cell r="X730" t="str">
            <v>F</v>
          </cell>
          <cell r="Y730">
            <v>145</v>
          </cell>
          <cell r="Z730" t="str">
            <v>HOME DEPOT PORTAL RMA</v>
          </cell>
          <cell r="AC730" t="str">
            <v>WALTERI-FUS</v>
          </cell>
          <cell r="AD730" t="str">
            <v>FUS-DB55</v>
          </cell>
          <cell r="AE730" t="str">
            <v>8</v>
          </cell>
          <cell r="AF730" t="str">
            <v xml:space="preserve">EDI 850                             </v>
          </cell>
          <cell r="AG730" t="str">
            <v>Home Depot</v>
          </cell>
          <cell r="AH730">
            <v>810639</v>
          </cell>
          <cell r="AI730" t="str">
            <v>RTL</v>
          </cell>
          <cell r="AJ730">
            <v>5094300</v>
          </cell>
        </row>
        <row r="731">
          <cell r="A731">
            <v>359525</v>
          </cell>
          <cell r="B731">
            <v>42387.916990740741</v>
          </cell>
          <cell r="C731">
            <v>42345.937673611108</v>
          </cell>
          <cell r="D731">
            <v>9027669</v>
          </cell>
          <cell r="E731">
            <v>60052294</v>
          </cell>
          <cell r="F731">
            <v>30013705</v>
          </cell>
          <cell r="G731">
            <v>242.5</v>
          </cell>
          <cell r="H731">
            <v>242.5</v>
          </cell>
          <cell r="I731">
            <v>0</v>
          </cell>
          <cell r="J731">
            <v>0</v>
          </cell>
          <cell r="K731" t="str">
            <v>USD</v>
          </cell>
          <cell r="L731" t="str">
            <v>HOMEDEPOT</v>
          </cell>
          <cell r="M731" t="str">
            <v>24000-202645</v>
          </cell>
          <cell r="N731">
            <v>42388.034861111111</v>
          </cell>
          <cell r="O731" t="str">
            <v>SP</v>
          </cell>
          <cell r="P731" t="str">
            <v>KEY</v>
          </cell>
          <cell r="Q731">
            <v>5094300</v>
          </cell>
          <cell r="R731" t="str">
            <v>USA</v>
          </cell>
          <cell r="S731">
            <v>42370</v>
          </cell>
          <cell r="T731">
            <v>42436</v>
          </cell>
          <cell r="U731" t="str">
            <v>BRESHEARSS-FUS</v>
          </cell>
          <cell r="V731" t="str">
            <v>OSK951-18BX</v>
          </cell>
          <cell r="W731" t="str">
            <v xml:space="preserve">Customer Decision                   </v>
          </cell>
          <cell r="X731" t="str">
            <v>F</v>
          </cell>
          <cell r="Y731">
            <v>242.5</v>
          </cell>
          <cell r="Z731" t="str">
            <v>HOME DEPOT PORTAL RMA   OSK951-18BX NON RETURNABLE. AWAITING CONFIRMATION TO RETURN  F-908</v>
          </cell>
          <cell r="AC731" t="str">
            <v>WALTERI-FUS</v>
          </cell>
          <cell r="AD731" t="str">
            <v>FUS-DB55</v>
          </cell>
          <cell r="AE731" t="str">
            <v>8</v>
          </cell>
          <cell r="AF731" t="str">
            <v xml:space="preserve">EDI 850                             </v>
          </cell>
          <cell r="AG731" t="str">
            <v>Home Depot</v>
          </cell>
          <cell r="AH731">
            <v>810640</v>
          </cell>
          <cell r="AI731" t="str">
            <v>RTL</v>
          </cell>
          <cell r="AJ731">
            <v>5094300</v>
          </cell>
        </row>
        <row r="732">
          <cell r="A732">
            <v>359526</v>
          </cell>
          <cell r="B732">
            <v>42387.916990740741</v>
          </cell>
          <cell r="C732">
            <v>42179.625081018516</v>
          </cell>
          <cell r="D732">
            <v>9011194</v>
          </cell>
          <cell r="E732">
            <v>60027798</v>
          </cell>
          <cell r="F732">
            <v>30011689</v>
          </cell>
          <cell r="G732">
            <v>322.5</v>
          </cell>
          <cell r="H732">
            <v>322.5</v>
          </cell>
          <cell r="I732">
            <v>0</v>
          </cell>
          <cell r="J732">
            <v>0</v>
          </cell>
          <cell r="K732" t="str">
            <v>USD</v>
          </cell>
          <cell r="L732" t="str">
            <v>HOMEDEPOT</v>
          </cell>
          <cell r="M732" t="str">
            <v>24000-202645</v>
          </cell>
          <cell r="N732">
            <v>42388.034861111111</v>
          </cell>
          <cell r="O732" t="str">
            <v>SP</v>
          </cell>
          <cell r="P732" t="str">
            <v>KEY</v>
          </cell>
          <cell r="Q732">
            <v>5094300</v>
          </cell>
          <cell r="R732" t="str">
            <v>USA</v>
          </cell>
          <cell r="S732">
            <v>42370</v>
          </cell>
          <cell r="T732">
            <v>42436</v>
          </cell>
          <cell r="U732" t="str">
            <v>BRESHEARSS-FUS</v>
          </cell>
          <cell r="V732" t="str">
            <v>EOCH33229-1</v>
          </cell>
          <cell r="W732" t="str">
            <v xml:space="preserve">Damaged                             </v>
          </cell>
          <cell r="X732" t="str">
            <v>D</v>
          </cell>
          <cell r="Y732">
            <v>322.5</v>
          </cell>
          <cell r="Z732" t="str">
            <v>home depot portal RMA</v>
          </cell>
          <cell r="AC732" t="str">
            <v>WALTERI-FUS</v>
          </cell>
          <cell r="AD732" t="str">
            <v>FUS-DB55</v>
          </cell>
          <cell r="AE732" t="str">
            <v>8</v>
          </cell>
          <cell r="AF732" t="str">
            <v xml:space="preserve">EDI 850                             </v>
          </cell>
          <cell r="AG732" t="str">
            <v>Home Depot</v>
          </cell>
          <cell r="AH732">
            <v>810641</v>
          </cell>
          <cell r="AI732" t="str">
            <v>RTL</v>
          </cell>
          <cell r="AJ732">
            <v>5094300</v>
          </cell>
        </row>
        <row r="733">
          <cell r="A733">
            <v>359527</v>
          </cell>
          <cell r="B733">
            <v>42387.916990740741</v>
          </cell>
          <cell r="C733">
            <v>42339.937615740739</v>
          </cell>
          <cell r="D733">
            <v>9026900</v>
          </cell>
          <cell r="E733">
            <v>60051206</v>
          </cell>
          <cell r="F733">
            <v>30013598</v>
          </cell>
          <cell r="G733">
            <v>32.5</v>
          </cell>
          <cell r="H733">
            <v>32.5</v>
          </cell>
          <cell r="I733">
            <v>0</v>
          </cell>
          <cell r="J733">
            <v>0</v>
          </cell>
          <cell r="K733" t="str">
            <v>USD</v>
          </cell>
          <cell r="L733" t="str">
            <v>HOMEDEPOT</v>
          </cell>
          <cell r="M733" t="str">
            <v>24000-202645</v>
          </cell>
          <cell r="N733">
            <v>42388.034861111111</v>
          </cell>
          <cell r="O733" t="str">
            <v>SP</v>
          </cell>
          <cell r="P733" t="str">
            <v>KEY</v>
          </cell>
          <cell r="Q733">
            <v>5094300</v>
          </cell>
          <cell r="R733" t="str">
            <v>USA</v>
          </cell>
          <cell r="S733">
            <v>42370</v>
          </cell>
          <cell r="T733">
            <v>42436</v>
          </cell>
          <cell r="U733" t="str">
            <v>BRESHEARSS-FUS</v>
          </cell>
          <cell r="V733" t="str">
            <v>FBGG1114</v>
          </cell>
          <cell r="W733" t="str">
            <v xml:space="preserve">Vendor Error                        </v>
          </cell>
          <cell r="X733" t="str">
            <v>V</v>
          </cell>
          <cell r="Y733">
            <v>32.5</v>
          </cell>
          <cell r="Z733" t="str">
            <v xml:space="preserve">HOME DEPOT PORTAL RMA </v>
          </cell>
          <cell r="AC733" t="str">
            <v>MARSHD-FUS</v>
          </cell>
          <cell r="AD733" t="str">
            <v>FUS-DB55</v>
          </cell>
          <cell r="AE733" t="str">
            <v>8</v>
          </cell>
          <cell r="AF733" t="str">
            <v xml:space="preserve">EDI 850                             </v>
          </cell>
          <cell r="AG733" t="str">
            <v>Home Depot</v>
          </cell>
          <cell r="AH733">
            <v>810642</v>
          </cell>
          <cell r="AI733" t="str">
            <v>RTL</v>
          </cell>
          <cell r="AJ733">
            <v>5094300</v>
          </cell>
        </row>
        <row r="734">
          <cell r="A734">
            <v>359528</v>
          </cell>
          <cell r="B734">
            <v>42387.917002314818</v>
          </cell>
          <cell r="C734">
            <v>42262.937557870369</v>
          </cell>
          <cell r="D734">
            <v>9018877</v>
          </cell>
          <cell r="E734">
            <v>60038649</v>
          </cell>
          <cell r="F734">
            <v>30013445</v>
          </cell>
          <cell r="G734">
            <v>79.5</v>
          </cell>
          <cell r="H734">
            <v>79.5</v>
          </cell>
          <cell r="I734">
            <v>0</v>
          </cell>
          <cell r="J734">
            <v>0</v>
          </cell>
          <cell r="K734" t="str">
            <v>USD</v>
          </cell>
          <cell r="L734" t="str">
            <v>HOMEDEPOT</v>
          </cell>
          <cell r="M734" t="str">
            <v>24000-202645</v>
          </cell>
          <cell r="N734">
            <v>42388.034861111111</v>
          </cell>
          <cell r="O734" t="str">
            <v>SP</v>
          </cell>
          <cell r="P734" t="str">
            <v>KEY</v>
          </cell>
          <cell r="Q734">
            <v>5094300</v>
          </cell>
          <cell r="R734" t="str">
            <v>USA</v>
          </cell>
          <cell r="S734">
            <v>42370</v>
          </cell>
          <cell r="T734">
            <v>42436</v>
          </cell>
          <cell r="U734" t="str">
            <v>BRESHEARSS-FUS</v>
          </cell>
          <cell r="V734" t="str">
            <v>FSUG800-20BX</v>
          </cell>
          <cell r="W734" t="str">
            <v xml:space="preserve">Customer Decision                   </v>
          </cell>
          <cell r="X734" t="str">
            <v>F</v>
          </cell>
          <cell r="Y734">
            <v>79.5</v>
          </cell>
          <cell r="Z734" t="str">
            <v xml:space="preserve">HOME DEPOT PORTAL RMA </v>
          </cell>
          <cell r="AC734" t="str">
            <v>WALTERI-FUS</v>
          </cell>
          <cell r="AD734" t="str">
            <v>FUS-DB55</v>
          </cell>
          <cell r="AE734" t="str">
            <v>8</v>
          </cell>
          <cell r="AF734" t="str">
            <v xml:space="preserve">EDI 850                             </v>
          </cell>
          <cell r="AG734" t="str">
            <v>Home Depot</v>
          </cell>
          <cell r="AH734">
            <v>810643</v>
          </cell>
          <cell r="AI734" t="str">
            <v>RTL</v>
          </cell>
          <cell r="AJ734">
            <v>5094300</v>
          </cell>
        </row>
        <row r="735">
          <cell r="A735">
            <v>359529</v>
          </cell>
          <cell r="B735">
            <v>42387.917002314818</v>
          </cell>
          <cell r="C735">
            <v>42304.937627314815</v>
          </cell>
          <cell r="D735">
            <v>9023165</v>
          </cell>
          <cell r="E735">
            <v>60045315</v>
          </cell>
          <cell r="F735">
            <v>30013372</v>
          </cell>
          <cell r="G735">
            <v>106</v>
          </cell>
          <cell r="H735">
            <v>106</v>
          </cell>
          <cell r="I735">
            <v>0</v>
          </cell>
          <cell r="J735">
            <v>0</v>
          </cell>
          <cell r="K735" t="str">
            <v>USD</v>
          </cell>
          <cell r="L735" t="str">
            <v>HOMEDEPOT</v>
          </cell>
          <cell r="M735" t="str">
            <v>24000-202645</v>
          </cell>
          <cell r="N735">
            <v>42388.034861111111</v>
          </cell>
          <cell r="O735" t="str">
            <v>SP</v>
          </cell>
          <cell r="P735" t="str">
            <v>KEY</v>
          </cell>
          <cell r="Q735">
            <v>5094300</v>
          </cell>
          <cell r="R735" t="str">
            <v>USA</v>
          </cell>
          <cell r="S735">
            <v>42370</v>
          </cell>
          <cell r="T735">
            <v>42436</v>
          </cell>
          <cell r="U735" t="str">
            <v>BRESHEARSS-FUS</v>
          </cell>
          <cell r="V735" t="str">
            <v>FSUG800-18BX</v>
          </cell>
          <cell r="W735" t="str">
            <v xml:space="preserve">Damaged                             </v>
          </cell>
          <cell r="X735" t="str">
            <v>D</v>
          </cell>
          <cell r="Y735">
            <v>106</v>
          </cell>
          <cell r="Z735" t="str">
            <v xml:space="preserve">HOME DEPOT PORTAL RMA </v>
          </cell>
          <cell r="AC735" t="str">
            <v>HASSENL-FUS</v>
          </cell>
          <cell r="AD735" t="str">
            <v>FUS-DB55</v>
          </cell>
          <cell r="AE735" t="str">
            <v>8</v>
          </cell>
          <cell r="AF735" t="str">
            <v xml:space="preserve">EDI 850                             </v>
          </cell>
          <cell r="AG735" t="str">
            <v>Home Depot</v>
          </cell>
          <cell r="AH735">
            <v>810644</v>
          </cell>
          <cell r="AI735" t="str">
            <v>RTL</v>
          </cell>
          <cell r="AJ735">
            <v>5094300</v>
          </cell>
        </row>
        <row r="736">
          <cell r="A736">
            <v>359530</v>
          </cell>
          <cell r="B736">
            <v>42387.917002314818</v>
          </cell>
          <cell r="C736">
            <v>42289.937592592592</v>
          </cell>
          <cell r="D736">
            <v>9021482</v>
          </cell>
          <cell r="E736">
            <v>60042803</v>
          </cell>
          <cell r="F736">
            <v>30013047</v>
          </cell>
          <cell r="G736">
            <v>80</v>
          </cell>
          <cell r="H736">
            <v>80</v>
          </cell>
          <cell r="I736">
            <v>0</v>
          </cell>
          <cell r="J736">
            <v>0</v>
          </cell>
          <cell r="K736" t="str">
            <v>USD</v>
          </cell>
          <cell r="L736" t="str">
            <v>HOMEDEPOT</v>
          </cell>
          <cell r="M736" t="str">
            <v>24000-202645</v>
          </cell>
          <cell r="N736">
            <v>42388.034861111111</v>
          </cell>
          <cell r="O736" t="str">
            <v>SP</v>
          </cell>
          <cell r="P736" t="str">
            <v>KEY</v>
          </cell>
          <cell r="Q736">
            <v>5094300</v>
          </cell>
          <cell r="R736" t="str">
            <v>USA</v>
          </cell>
          <cell r="S736">
            <v>42370</v>
          </cell>
          <cell r="T736">
            <v>42436</v>
          </cell>
          <cell r="U736" t="str">
            <v>BRESHEARSS-FUS</v>
          </cell>
          <cell r="V736" t="str">
            <v>BMSK802</v>
          </cell>
          <cell r="W736" t="str">
            <v xml:space="preserve">Customer Decision                   </v>
          </cell>
          <cell r="X736" t="str">
            <v>F</v>
          </cell>
          <cell r="Y736">
            <v>80</v>
          </cell>
          <cell r="Z736" t="str">
            <v>HOME DEPOT PORTAL RMA</v>
          </cell>
          <cell r="AC736" t="str">
            <v>HASSENL-FUS</v>
          </cell>
          <cell r="AD736" t="str">
            <v>FUS-DB55</v>
          </cell>
          <cell r="AE736" t="str">
            <v>8</v>
          </cell>
          <cell r="AF736" t="str">
            <v xml:space="preserve">EDI 850                             </v>
          </cell>
          <cell r="AG736" t="str">
            <v>Home Depot</v>
          </cell>
          <cell r="AH736">
            <v>810645</v>
          </cell>
          <cell r="AI736" t="str">
            <v>RTL</v>
          </cell>
          <cell r="AJ736">
            <v>5094300</v>
          </cell>
        </row>
        <row r="737">
          <cell r="A737">
            <v>359531</v>
          </cell>
          <cell r="B737">
            <v>42387.917002314818</v>
          </cell>
          <cell r="C737">
            <v>42283.625092592592</v>
          </cell>
          <cell r="D737">
            <v>9020784</v>
          </cell>
          <cell r="E737">
            <v>60041772</v>
          </cell>
          <cell r="F737">
            <v>30013027</v>
          </cell>
          <cell r="G737">
            <v>165</v>
          </cell>
          <cell r="H737">
            <v>165</v>
          </cell>
          <cell r="I737">
            <v>0</v>
          </cell>
          <cell r="J737">
            <v>0</v>
          </cell>
          <cell r="K737" t="str">
            <v>USD</v>
          </cell>
          <cell r="L737" t="str">
            <v>HOMEDEPOT</v>
          </cell>
          <cell r="M737" t="str">
            <v>24000-202645</v>
          </cell>
          <cell r="N737">
            <v>42388.034861111111</v>
          </cell>
          <cell r="O737" t="str">
            <v>SP</v>
          </cell>
          <cell r="P737" t="str">
            <v>KEY</v>
          </cell>
          <cell r="Q737">
            <v>5094300</v>
          </cell>
          <cell r="R737" t="str">
            <v>USA</v>
          </cell>
          <cell r="S737">
            <v>42370</v>
          </cell>
          <cell r="T737">
            <v>42436</v>
          </cell>
          <cell r="U737" t="str">
            <v>BRESHEARSS-FUS</v>
          </cell>
          <cell r="V737" t="str">
            <v>SGR3322-1</v>
          </cell>
          <cell r="W737" t="str">
            <v xml:space="preserve">Customer Decision                   </v>
          </cell>
          <cell r="X737" t="str">
            <v>F</v>
          </cell>
          <cell r="Y737">
            <v>165</v>
          </cell>
          <cell r="Z737" t="str">
            <v>HOME DEPOT PORTAL RMA</v>
          </cell>
          <cell r="AC737" t="str">
            <v>WALTERI-FUS</v>
          </cell>
          <cell r="AD737" t="str">
            <v>FUS-DB55</v>
          </cell>
          <cell r="AE737" t="str">
            <v>8</v>
          </cell>
          <cell r="AF737" t="str">
            <v xml:space="preserve">EDI 850                             </v>
          </cell>
          <cell r="AG737" t="str">
            <v>Home Depot</v>
          </cell>
          <cell r="AH737">
            <v>810647</v>
          </cell>
          <cell r="AI737" t="str">
            <v>RTL</v>
          </cell>
          <cell r="AJ737">
            <v>5094300</v>
          </cell>
        </row>
        <row r="738">
          <cell r="A738">
            <v>359532</v>
          </cell>
          <cell r="B738">
            <v>42387.917002314818</v>
          </cell>
          <cell r="C738">
            <v>42230.937650462962</v>
          </cell>
          <cell r="D738">
            <v>9016042</v>
          </cell>
          <cell r="E738">
            <v>60034592</v>
          </cell>
          <cell r="F738">
            <v>30012326</v>
          </cell>
          <cell r="G738">
            <v>32</v>
          </cell>
          <cell r="H738">
            <v>32</v>
          </cell>
          <cell r="I738">
            <v>0</v>
          </cell>
          <cell r="J738">
            <v>0</v>
          </cell>
          <cell r="K738" t="str">
            <v>USD</v>
          </cell>
          <cell r="L738" t="str">
            <v>HOMEDEPOT</v>
          </cell>
          <cell r="M738" t="str">
            <v>24000-202645</v>
          </cell>
          <cell r="N738">
            <v>42388.034861111111</v>
          </cell>
          <cell r="O738" t="str">
            <v>SP</v>
          </cell>
          <cell r="P738" t="str">
            <v>KEY</v>
          </cell>
          <cell r="Q738">
            <v>5094300</v>
          </cell>
          <cell r="R738" t="str">
            <v>USA</v>
          </cell>
          <cell r="S738">
            <v>42370</v>
          </cell>
          <cell r="T738">
            <v>42436</v>
          </cell>
          <cell r="U738" t="str">
            <v>BRESHEARSS-FUS</v>
          </cell>
          <cell r="V738" t="str">
            <v>FBGRA1614</v>
          </cell>
          <cell r="W738" t="str">
            <v xml:space="preserve">Vendor Error                        </v>
          </cell>
          <cell r="X738" t="str">
            <v>V</v>
          </cell>
          <cell r="Y738">
            <v>32</v>
          </cell>
          <cell r="Z738" t="str">
            <v>HOME DEPOT PORTAL RMA</v>
          </cell>
          <cell r="AC738" t="str">
            <v>WALTERI-FUS</v>
          </cell>
          <cell r="AD738" t="str">
            <v>FUS-DB55</v>
          </cell>
          <cell r="AE738" t="str">
            <v>8</v>
          </cell>
          <cell r="AF738" t="str">
            <v xml:space="preserve">EDI 850                             </v>
          </cell>
          <cell r="AG738" t="str">
            <v>Home Depot</v>
          </cell>
          <cell r="AH738">
            <v>810648</v>
          </cell>
          <cell r="AI738" t="str">
            <v>RTL</v>
          </cell>
          <cell r="AJ738">
            <v>5094300</v>
          </cell>
        </row>
        <row r="739">
          <cell r="A739">
            <v>359533</v>
          </cell>
          <cell r="B739">
            <v>42387.917013888888</v>
          </cell>
          <cell r="C739">
            <v>42339.937708333331</v>
          </cell>
          <cell r="D739">
            <v>9026925</v>
          </cell>
          <cell r="E739">
            <v>60050936</v>
          </cell>
          <cell r="F739">
            <v>30013692</v>
          </cell>
          <cell r="G739">
            <v>286.74</v>
          </cell>
          <cell r="H739">
            <v>286.74</v>
          </cell>
          <cell r="I739">
            <v>0</v>
          </cell>
          <cell r="J739">
            <v>0</v>
          </cell>
          <cell r="K739" t="str">
            <v>USD</v>
          </cell>
          <cell r="L739" t="str">
            <v>ORGILL</v>
          </cell>
          <cell r="M739" t="str">
            <v>24000-025246</v>
          </cell>
          <cell r="N739">
            <v>42388.034872685188</v>
          </cell>
          <cell r="O739" t="str">
            <v>SP</v>
          </cell>
          <cell r="P739" t="str">
            <v>KEY</v>
          </cell>
          <cell r="Q739">
            <v>5094462</v>
          </cell>
          <cell r="R739" t="str">
            <v>USA</v>
          </cell>
          <cell r="S739">
            <v>42370</v>
          </cell>
          <cell r="T739">
            <v>42436</v>
          </cell>
          <cell r="U739" t="str">
            <v>CAGECW-FUS</v>
          </cell>
          <cell r="V739" t="str">
            <v>RSL2020/3</v>
          </cell>
          <cell r="W739" t="str">
            <v xml:space="preserve">Business Decision                   </v>
          </cell>
          <cell r="X739" t="str">
            <v>B</v>
          </cell>
          <cell r="Y739">
            <v>67.5</v>
          </cell>
          <cell r="Z739" t="str">
            <v>ITEMS ARE BEING RETURNED BECAUSE ARRIVED DAMAGED~~MAM</v>
          </cell>
          <cell r="AC739" t="str">
            <v>BECKTONC-FUS</v>
          </cell>
          <cell r="AD739" t="str">
            <v>FUS-DB55</v>
          </cell>
          <cell r="AE739" t="str">
            <v>8</v>
          </cell>
          <cell r="AF739" t="str">
            <v xml:space="preserve">EDI 850                             </v>
          </cell>
          <cell r="AG739" t="str">
            <v>Orgill</v>
          </cell>
          <cell r="AH739">
            <v>810416</v>
          </cell>
          <cell r="AI739" t="str">
            <v>RTL</v>
          </cell>
          <cell r="AJ739">
            <v>5094462</v>
          </cell>
        </row>
        <row r="740">
          <cell r="A740">
            <v>359533</v>
          </cell>
          <cell r="B740">
            <v>42387.917013888888</v>
          </cell>
          <cell r="C740">
            <v>42339.937708333331</v>
          </cell>
          <cell r="D740">
            <v>9026925</v>
          </cell>
          <cell r="E740">
            <v>60050936</v>
          </cell>
          <cell r="F740">
            <v>30013692</v>
          </cell>
          <cell r="G740">
            <v>286.74</v>
          </cell>
          <cell r="H740">
            <v>286.74</v>
          </cell>
          <cell r="I740">
            <v>0</v>
          </cell>
          <cell r="J740">
            <v>0</v>
          </cell>
          <cell r="K740" t="str">
            <v>USD</v>
          </cell>
          <cell r="L740" t="str">
            <v>ORGILL</v>
          </cell>
          <cell r="M740" t="str">
            <v>24000-025246</v>
          </cell>
          <cell r="N740">
            <v>42388.034872685188</v>
          </cell>
          <cell r="O740" t="str">
            <v>SP</v>
          </cell>
          <cell r="P740" t="str">
            <v>KEY</v>
          </cell>
          <cell r="Q740">
            <v>5094462</v>
          </cell>
          <cell r="R740" t="str">
            <v>USA</v>
          </cell>
          <cell r="S740">
            <v>42370</v>
          </cell>
          <cell r="T740">
            <v>42436</v>
          </cell>
          <cell r="U740" t="str">
            <v>CAGECW-FUS</v>
          </cell>
          <cell r="V740" t="str">
            <v>FSS804NB</v>
          </cell>
          <cell r="W740" t="str">
            <v xml:space="preserve">Business Decision                   </v>
          </cell>
          <cell r="X740" t="str">
            <v>B</v>
          </cell>
          <cell r="Y740">
            <v>113.12</v>
          </cell>
          <cell r="Z740" t="str">
            <v>ITEMS ARE BEING RETURNED BECAUSE ARRIVED DAMAGED~~MAM</v>
          </cell>
          <cell r="AC740" t="str">
            <v>BECKTONC-FUS</v>
          </cell>
          <cell r="AD740" t="str">
            <v>FUS-DB55</v>
          </cell>
          <cell r="AE740" t="str">
            <v>8</v>
          </cell>
          <cell r="AF740" t="str">
            <v xml:space="preserve">EDI 850                             </v>
          </cell>
          <cell r="AG740" t="str">
            <v>Orgill</v>
          </cell>
          <cell r="AH740">
            <v>810416</v>
          </cell>
          <cell r="AI740" t="str">
            <v>RTL</v>
          </cell>
          <cell r="AJ740">
            <v>5094462</v>
          </cell>
        </row>
        <row r="741">
          <cell r="A741">
            <v>359533</v>
          </cell>
          <cell r="B741">
            <v>42387.917013888888</v>
          </cell>
          <cell r="C741">
            <v>42339.937708333331</v>
          </cell>
          <cell r="D741">
            <v>9026925</v>
          </cell>
          <cell r="E741">
            <v>60050936</v>
          </cell>
          <cell r="F741">
            <v>30013692</v>
          </cell>
          <cell r="G741">
            <v>286.74</v>
          </cell>
          <cell r="H741">
            <v>286.74</v>
          </cell>
          <cell r="I741">
            <v>0</v>
          </cell>
          <cell r="J741">
            <v>0</v>
          </cell>
          <cell r="K741" t="str">
            <v>USD</v>
          </cell>
          <cell r="L741" t="str">
            <v>ORGILL</v>
          </cell>
          <cell r="M741" t="str">
            <v>24000-025246</v>
          </cell>
          <cell r="N741">
            <v>42388.034872685188</v>
          </cell>
          <cell r="O741" t="str">
            <v>SP</v>
          </cell>
          <cell r="P741" t="str">
            <v>KEY</v>
          </cell>
          <cell r="Q741">
            <v>5094462</v>
          </cell>
          <cell r="R741" t="str">
            <v>USA</v>
          </cell>
          <cell r="S741">
            <v>42370</v>
          </cell>
          <cell r="T741">
            <v>42436</v>
          </cell>
          <cell r="U741" t="str">
            <v>CAGECW-FUS</v>
          </cell>
          <cell r="V741" t="str">
            <v>FSS704NB</v>
          </cell>
          <cell r="W741" t="str">
            <v xml:space="preserve">Business Decision                   </v>
          </cell>
          <cell r="X741" t="str">
            <v>B</v>
          </cell>
          <cell r="Y741">
            <v>106.12</v>
          </cell>
          <cell r="Z741" t="str">
            <v>ITEMS ARE BEING RETURNED BECAUSE ARRIVED DAMAGED~~MAM</v>
          </cell>
          <cell r="AC741" t="str">
            <v>BECKTONC-FUS</v>
          </cell>
          <cell r="AD741" t="str">
            <v>FUS-DB55</v>
          </cell>
          <cell r="AE741" t="str">
            <v>8</v>
          </cell>
          <cell r="AF741" t="str">
            <v xml:space="preserve">EDI 850                             </v>
          </cell>
          <cell r="AG741" t="str">
            <v>Orgill</v>
          </cell>
          <cell r="AH741">
            <v>810416</v>
          </cell>
          <cell r="AI741" t="str">
            <v>RTL</v>
          </cell>
          <cell r="AJ741">
            <v>5094462</v>
          </cell>
        </row>
        <row r="742">
          <cell r="A742">
            <v>359534</v>
          </cell>
          <cell r="B742">
            <v>42387.917013888888</v>
          </cell>
          <cell r="C742">
            <v>42349.9377662037</v>
          </cell>
          <cell r="D742">
            <v>9028315</v>
          </cell>
          <cell r="E742">
            <v>60052822</v>
          </cell>
          <cell r="G742">
            <v>550.79999999999995</v>
          </cell>
          <cell r="H742">
            <v>550.79999999999995</v>
          </cell>
          <cell r="I742">
            <v>0</v>
          </cell>
          <cell r="J742">
            <v>0</v>
          </cell>
          <cell r="K742" t="str">
            <v>USD</v>
          </cell>
          <cell r="L742" t="str">
            <v>ORGILL</v>
          </cell>
          <cell r="M742" t="str">
            <v>24000-025246</v>
          </cell>
          <cell r="N742">
            <v>42388.034872685188</v>
          </cell>
          <cell r="O742" t="str">
            <v>SP</v>
          </cell>
          <cell r="P742" t="str">
            <v>KEY</v>
          </cell>
          <cell r="Q742">
            <v>5094462</v>
          </cell>
          <cell r="R742" t="str">
            <v>USA</v>
          </cell>
          <cell r="S742">
            <v>42370</v>
          </cell>
          <cell r="T742">
            <v>42436</v>
          </cell>
          <cell r="U742" t="str">
            <v>LOYDL-FUS</v>
          </cell>
          <cell r="V742" t="str">
            <v>RSL2020/3</v>
          </cell>
          <cell r="W742" t="str">
            <v xml:space="preserve">Damaged                             </v>
          </cell>
          <cell r="X742" t="str">
            <v>D</v>
          </cell>
          <cell r="Y742">
            <v>135</v>
          </cell>
          <cell r="Z742" t="str">
            <v>field destroy damaged</v>
          </cell>
          <cell r="AC742" t="str">
            <v>HARRISJ-FUS</v>
          </cell>
          <cell r="AD742" t="str">
            <v>FUS-DB55</v>
          </cell>
          <cell r="AE742" t="str">
            <v>8</v>
          </cell>
          <cell r="AF742" t="str">
            <v xml:space="preserve">EDI 850                             </v>
          </cell>
          <cell r="AG742" t="str">
            <v>Orgill</v>
          </cell>
          <cell r="AH742">
            <v>810489</v>
          </cell>
          <cell r="AI742" t="str">
            <v>RTL</v>
          </cell>
          <cell r="AJ742">
            <v>5094462</v>
          </cell>
        </row>
        <row r="743">
          <cell r="A743">
            <v>359534</v>
          </cell>
          <cell r="B743">
            <v>42387.917013888888</v>
          </cell>
          <cell r="C743">
            <v>42349.9377662037</v>
          </cell>
          <cell r="D743">
            <v>9028315</v>
          </cell>
          <cell r="E743">
            <v>60052822</v>
          </cell>
          <cell r="G743">
            <v>550.79999999999995</v>
          </cell>
          <cell r="H743">
            <v>550.79999999999995</v>
          </cell>
          <cell r="I743">
            <v>0</v>
          </cell>
          <cell r="J743">
            <v>0</v>
          </cell>
          <cell r="K743" t="str">
            <v>USD</v>
          </cell>
          <cell r="L743" t="str">
            <v>ORGILL</v>
          </cell>
          <cell r="M743" t="str">
            <v>24000-025246</v>
          </cell>
          <cell r="N743">
            <v>42388.034872685188</v>
          </cell>
          <cell r="O743" t="str">
            <v>SP</v>
          </cell>
          <cell r="P743" t="str">
            <v>KEY</v>
          </cell>
          <cell r="Q743">
            <v>5094462</v>
          </cell>
          <cell r="R743" t="str">
            <v>USA</v>
          </cell>
          <cell r="S743">
            <v>42370</v>
          </cell>
          <cell r="T743">
            <v>42436</v>
          </cell>
          <cell r="U743" t="str">
            <v>LOYDL-FUS</v>
          </cell>
          <cell r="V743" t="str">
            <v>RDL2031/3</v>
          </cell>
          <cell r="W743" t="str">
            <v xml:space="preserve">Damaged                             </v>
          </cell>
          <cell r="X743" t="str">
            <v>D</v>
          </cell>
          <cell r="Y743">
            <v>233.1</v>
          </cell>
          <cell r="Z743" t="str">
            <v>field destroy damaged</v>
          </cell>
          <cell r="AC743" t="str">
            <v>HARRISJ-FUS</v>
          </cell>
          <cell r="AD743" t="str">
            <v>FUS-DB55</v>
          </cell>
          <cell r="AE743" t="str">
            <v>8</v>
          </cell>
          <cell r="AF743" t="str">
            <v xml:space="preserve">EDI 850                             </v>
          </cell>
          <cell r="AG743" t="str">
            <v>Orgill</v>
          </cell>
          <cell r="AH743">
            <v>810489</v>
          </cell>
          <cell r="AI743" t="str">
            <v>RTL</v>
          </cell>
          <cell r="AJ743">
            <v>5094462</v>
          </cell>
        </row>
        <row r="744">
          <cell r="A744">
            <v>359534</v>
          </cell>
          <cell r="B744">
            <v>42387.917013888888</v>
          </cell>
          <cell r="C744">
            <v>42349.9377662037</v>
          </cell>
          <cell r="D744">
            <v>9028315</v>
          </cell>
          <cell r="E744">
            <v>60052822</v>
          </cell>
          <cell r="G744">
            <v>550.79999999999995</v>
          </cell>
          <cell r="H744">
            <v>550.79999999999995</v>
          </cell>
          <cell r="I744">
            <v>0</v>
          </cell>
          <cell r="J744">
            <v>0</v>
          </cell>
          <cell r="K744" t="str">
            <v>USD</v>
          </cell>
          <cell r="L744" t="str">
            <v>ORGILL</v>
          </cell>
          <cell r="M744" t="str">
            <v>24000-025246</v>
          </cell>
          <cell r="N744">
            <v>42388.034872685188</v>
          </cell>
          <cell r="O744" t="str">
            <v>SP</v>
          </cell>
          <cell r="P744" t="str">
            <v>KEY</v>
          </cell>
          <cell r="Q744">
            <v>5094462</v>
          </cell>
          <cell r="R744" t="str">
            <v>USA</v>
          </cell>
          <cell r="S744">
            <v>42370</v>
          </cell>
          <cell r="T744">
            <v>42436</v>
          </cell>
          <cell r="U744" t="str">
            <v>LOYDL-FUS</v>
          </cell>
          <cell r="V744" t="str">
            <v>PDL2031/3</v>
          </cell>
          <cell r="W744" t="str">
            <v xml:space="preserve">Invoice Another                     </v>
          </cell>
          <cell r="X744" t="str">
            <v>I</v>
          </cell>
          <cell r="Y744">
            <v>182.7</v>
          </cell>
          <cell r="Z744" t="str">
            <v>field destroy damaged</v>
          </cell>
          <cell r="AC744" t="str">
            <v>HARRISJ-FUS</v>
          </cell>
          <cell r="AD744" t="str">
            <v>FUS-DB55</v>
          </cell>
          <cell r="AE744" t="str">
            <v>8</v>
          </cell>
          <cell r="AF744" t="str">
            <v xml:space="preserve">EDI 850                             </v>
          </cell>
          <cell r="AG744" t="str">
            <v>Orgill</v>
          </cell>
          <cell r="AH744">
            <v>810489</v>
          </cell>
          <cell r="AI744" t="str">
            <v>RTL</v>
          </cell>
          <cell r="AJ744">
            <v>5094462</v>
          </cell>
        </row>
        <row r="745">
          <cell r="A745">
            <v>359535</v>
          </cell>
          <cell r="B745">
            <v>42387.917013888888</v>
          </cell>
          <cell r="C745">
            <v>42264.312569444446</v>
          </cell>
          <cell r="D745">
            <v>9019070</v>
          </cell>
          <cell r="E745">
            <v>60038459</v>
          </cell>
          <cell r="G745">
            <v>410.42</v>
          </cell>
          <cell r="H745">
            <v>410.42</v>
          </cell>
          <cell r="I745">
            <v>0</v>
          </cell>
          <cell r="J745">
            <v>0</v>
          </cell>
          <cell r="K745" t="str">
            <v>USD</v>
          </cell>
          <cell r="L745" t="str">
            <v>ORGILL</v>
          </cell>
          <cell r="M745" t="str">
            <v>24000-025246</v>
          </cell>
          <cell r="N745">
            <v>42388.034872685188</v>
          </cell>
          <cell r="O745" t="str">
            <v>SP</v>
          </cell>
          <cell r="P745" t="str">
            <v>KEY</v>
          </cell>
          <cell r="Q745">
            <v>5094462</v>
          </cell>
          <cell r="R745" t="str">
            <v>USA</v>
          </cell>
          <cell r="S745">
            <v>42370</v>
          </cell>
          <cell r="T745">
            <v>42436</v>
          </cell>
          <cell r="U745" t="str">
            <v>LOYDL-FUS</v>
          </cell>
          <cell r="V745" t="str">
            <v>RCM1826/3</v>
          </cell>
          <cell r="W745" t="str">
            <v xml:space="preserve">Invoice Another                     </v>
          </cell>
          <cell r="X745" t="str">
            <v>I</v>
          </cell>
          <cell r="Y745">
            <v>282.16000000000003</v>
          </cell>
          <cell r="Z745" t="str">
            <v xml:space="preserve">FIELD DESTROY DAMAGED. </v>
          </cell>
          <cell r="AC745" t="str">
            <v>HARGROVEA-FUS</v>
          </cell>
          <cell r="AD745" t="str">
            <v>FUS-DB55</v>
          </cell>
          <cell r="AE745" t="str">
            <v>8</v>
          </cell>
          <cell r="AF745" t="str">
            <v xml:space="preserve">EDI 850                             </v>
          </cell>
          <cell r="AG745" t="str">
            <v>Orgill</v>
          </cell>
          <cell r="AH745">
            <v>810501</v>
          </cell>
          <cell r="AI745" t="str">
            <v>RTL</v>
          </cell>
          <cell r="AJ745">
            <v>5094462</v>
          </cell>
        </row>
        <row r="746">
          <cell r="A746">
            <v>359535</v>
          </cell>
          <cell r="B746">
            <v>42387.917013888888</v>
          </cell>
          <cell r="C746">
            <v>42264.312569444446</v>
          </cell>
          <cell r="D746">
            <v>9019070</v>
          </cell>
          <cell r="E746">
            <v>60038459</v>
          </cell>
          <cell r="G746">
            <v>410.42</v>
          </cell>
          <cell r="H746">
            <v>410.42</v>
          </cell>
          <cell r="I746">
            <v>0</v>
          </cell>
          <cell r="J746">
            <v>0</v>
          </cell>
          <cell r="K746" t="str">
            <v>USD</v>
          </cell>
          <cell r="L746" t="str">
            <v>ORGILL</v>
          </cell>
          <cell r="M746" t="str">
            <v>24000-025246</v>
          </cell>
          <cell r="N746">
            <v>42388.034872685188</v>
          </cell>
          <cell r="O746" t="str">
            <v>SP</v>
          </cell>
          <cell r="P746" t="str">
            <v>KEY</v>
          </cell>
          <cell r="Q746">
            <v>5094462</v>
          </cell>
          <cell r="R746" t="str">
            <v>USA</v>
          </cell>
          <cell r="S746">
            <v>42370</v>
          </cell>
          <cell r="T746">
            <v>42436</v>
          </cell>
          <cell r="U746" t="str">
            <v>LOYDL-FUS</v>
          </cell>
          <cell r="V746" t="str">
            <v>RSL2020/3</v>
          </cell>
          <cell r="W746" t="str">
            <v xml:space="preserve">Invoice Another                     </v>
          </cell>
          <cell r="X746" t="str">
            <v>I</v>
          </cell>
          <cell r="Y746">
            <v>128.26</v>
          </cell>
          <cell r="Z746" t="str">
            <v xml:space="preserve">FIELD DESTROY DAMAGED. </v>
          </cell>
          <cell r="AC746" t="str">
            <v>HARGROVEA-FUS</v>
          </cell>
          <cell r="AD746" t="str">
            <v>FUS-DB55</v>
          </cell>
          <cell r="AE746" t="str">
            <v>8</v>
          </cell>
          <cell r="AF746" t="str">
            <v xml:space="preserve">EDI 850                             </v>
          </cell>
          <cell r="AG746" t="str">
            <v>Orgill</v>
          </cell>
          <cell r="AH746">
            <v>810501</v>
          </cell>
          <cell r="AI746" t="str">
            <v>RTL</v>
          </cell>
          <cell r="AJ746">
            <v>5094462</v>
          </cell>
        </row>
        <row r="747">
          <cell r="A747">
            <v>359536</v>
          </cell>
          <cell r="B747">
            <v>42387.917013888888</v>
          </cell>
          <cell r="C747">
            <v>42135.917523148149</v>
          </cell>
          <cell r="D747">
            <v>9006899</v>
          </cell>
          <cell r="E747">
            <v>60020805</v>
          </cell>
          <cell r="G747">
            <v>396.68</v>
          </cell>
          <cell r="H747">
            <v>396.68</v>
          </cell>
          <cell r="I747">
            <v>0</v>
          </cell>
          <cell r="J747">
            <v>0</v>
          </cell>
          <cell r="K747" t="str">
            <v>USD</v>
          </cell>
          <cell r="L747" t="str">
            <v>QTZK4275</v>
          </cell>
          <cell r="M747" t="str">
            <v>24000-111130</v>
          </cell>
          <cell r="N747">
            <v>42388.034872685188</v>
          </cell>
          <cell r="O747" t="str">
            <v>SP</v>
          </cell>
          <cell r="P747" t="str">
            <v>DLR</v>
          </cell>
          <cell r="Q747">
            <v>5081234</v>
          </cell>
          <cell r="R747" t="str">
            <v>USA</v>
          </cell>
          <cell r="S747">
            <v>42370</v>
          </cell>
          <cell r="T747">
            <v>42436</v>
          </cell>
          <cell r="U747" t="str">
            <v>LOYDL-FUS</v>
          </cell>
          <cell r="V747" t="str">
            <v>SHIPPING</v>
          </cell>
          <cell r="W747" t="str">
            <v xml:space="preserve">Invoice Another                     </v>
          </cell>
          <cell r="X747" t="str">
            <v>I</v>
          </cell>
          <cell r="Y747">
            <v>396.68</v>
          </cell>
          <cell r="Z747" t="str">
            <v xml:space="preserve">customer order total exceeded $2500. should have been FFA </v>
          </cell>
          <cell r="AC747" t="str">
            <v>HASSENL-FUS</v>
          </cell>
          <cell r="AD747" t="str">
            <v>RUSSAWR-FUS</v>
          </cell>
          <cell r="AG747" t="str">
            <v>BEST PLBG SPLY INC</v>
          </cell>
          <cell r="AH747">
            <v>810467</v>
          </cell>
          <cell r="AI747" t="str">
            <v>FRT</v>
          </cell>
          <cell r="AJ747">
            <v>5081234</v>
          </cell>
        </row>
        <row r="748">
          <cell r="A748">
            <v>359537</v>
          </cell>
          <cell r="B748">
            <v>42387.917025462964</v>
          </cell>
          <cell r="C748">
            <v>42146.16684027778</v>
          </cell>
          <cell r="D748">
            <v>9008017</v>
          </cell>
          <cell r="E748">
            <v>60022715</v>
          </cell>
          <cell r="G748">
            <v>329.84</v>
          </cell>
          <cell r="H748">
            <v>329.84</v>
          </cell>
          <cell r="I748">
            <v>0</v>
          </cell>
          <cell r="J748">
            <v>0</v>
          </cell>
          <cell r="K748" t="str">
            <v>USD</v>
          </cell>
          <cell r="L748" t="str">
            <v>QTZK4275</v>
          </cell>
          <cell r="M748" t="str">
            <v>24000-111130</v>
          </cell>
          <cell r="N748">
            <v>42388.034872685188</v>
          </cell>
          <cell r="O748" t="str">
            <v>SP</v>
          </cell>
          <cell r="P748" t="str">
            <v>DLR</v>
          </cell>
          <cell r="Q748">
            <v>5081234</v>
          </cell>
          <cell r="R748" t="str">
            <v>USA</v>
          </cell>
          <cell r="S748">
            <v>42370</v>
          </cell>
          <cell r="T748">
            <v>42436</v>
          </cell>
          <cell r="U748" t="str">
            <v>LOYDL-FUS</v>
          </cell>
          <cell r="V748" t="str">
            <v>SHIPPING</v>
          </cell>
          <cell r="W748" t="str">
            <v xml:space="preserve">Invoice Another                     </v>
          </cell>
          <cell r="X748" t="str">
            <v>I</v>
          </cell>
          <cell r="Y748">
            <v>329.84</v>
          </cell>
          <cell r="Z748" t="str">
            <v xml:space="preserve">order exceeded the $2500 min. and met FFA. </v>
          </cell>
          <cell r="AC748" t="str">
            <v>HARRISJ-FUS</v>
          </cell>
          <cell r="AD748" t="str">
            <v>RUSSAWR-FUS</v>
          </cell>
          <cell r="AG748" t="str">
            <v>BEST PLBG SPLY INC</v>
          </cell>
          <cell r="AH748">
            <v>810470</v>
          </cell>
          <cell r="AI748" t="str">
            <v>FRT</v>
          </cell>
          <cell r="AJ748">
            <v>5081234</v>
          </cell>
        </row>
        <row r="749">
          <cell r="A749">
            <v>359538</v>
          </cell>
          <cell r="B749">
            <v>42387.917025462964</v>
          </cell>
          <cell r="G749">
            <v>85.28</v>
          </cell>
          <cell r="H749">
            <v>85.28</v>
          </cell>
          <cell r="I749">
            <v>0</v>
          </cell>
          <cell r="J749">
            <v>0</v>
          </cell>
          <cell r="K749" t="str">
            <v>USD</v>
          </cell>
          <cell r="L749" t="str">
            <v>LOWES</v>
          </cell>
          <cell r="M749" t="str">
            <v>24000-023746</v>
          </cell>
          <cell r="N749">
            <v>42388.034872685188</v>
          </cell>
          <cell r="O749" t="str">
            <v>SP</v>
          </cell>
          <cell r="P749" t="str">
            <v>KEY</v>
          </cell>
          <cell r="Q749">
            <v>5083415</v>
          </cell>
          <cell r="R749" t="str">
            <v>USA</v>
          </cell>
          <cell r="S749">
            <v>42370</v>
          </cell>
          <cell r="T749">
            <v>42436</v>
          </cell>
          <cell r="U749" t="str">
            <v>SOTOJ-FUS</v>
          </cell>
          <cell r="V749" t="str">
            <v>FTS904BX</v>
          </cell>
          <cell r="W749" t="str">
            <v xml:space="preserve">Damaged                             </v>
          </cell>
          <cell r="X749" t="str">
            <v>D</v>
          </cell>
          <cell r="Y749">
            <v>85.28</v>
          </cell>
          <cell r="AG749" t="str">
            <v>Lowes</v>
          </cell>
          <cell r="AH749">
            <v>810468</v>
          </cell>
          <cell r="AJ749">
            <v>5083415</v>
          </cell>
        </row>
        <row r="750">
          <cell r="A750">
            <v>359539</v>
          </cell>
          <cell r="B750">
            <v>42387.917025462964</v>
          </cell>
          <cell r="C750">
            <v>42349.625127314815</v>
          </cell>
          <cell r="D750">
            <v>9028231</v>
          </cell>
          <cell r="E750">
            <v>60053518</v>
          </cell>
          <cell r="F750">
            <v>30013785</v>
          </cell>
          <cell r="G750">
            <v>255.65</v>
          </cell>
          <cell r="H750">
            <v>255.65</v>
          </cell>
          <cell r="I750">
            <v>0</v>
          </cell>
          <cell r="J750">
            <v>0</v>
          </cell>
          <cell r="K750" t="str">
            <v>USD</v>
          </cell>
          <cell r="L750" t="str">
            <v>FERGUSON</v>
          </cell>
          <cell r="M750" t="str">
            <v>24000-017965</v>
          </cell>
          <cell r="N750">
            <v>42388.034872685188</v>
          </cell>
          <cell r="O750" t="str">
            <v>SP</v>
          </cell>
          <cell r="P750" t="str">
            <v>KEY</v>
          </cell>
          <cell r="Q750">
            <v>5080962</v>
          </cell>
          <cell r="R750" t="str">
            <v>USA</v>
          </cell>
          <cell r="S750">
            <v>42370</v>
          </cell>
          <cell r="T750">
            <v>42436</v>
          </cell>
          <cell r="U750" t="str">
            <v>CAGECW-FUS</v>
          </cell>
          <cell r="V750" t="str">
            <v>10.061.003.000</v>
          </cell>
          <cell r="W750" t="str">
            <v xml:space="preserve">Customer Decision                   </v>
          </cell>
          <cell r="X750" t="str">
            <v>F</v>
          </cell>
          <cell r="Y750">
            <v>255.65</v>
          </cell>
          <cell r="Z750" t="str">
            <v>JOB WAS CANCELLED AND ITEM WILL BE RETURNED WITH 25% RESTOCK   CAY   12/20</v>
          </cell>
          <cell r="AC750" t="str">
            <v>THOMASR-FUS</v>
          </cell>
          <cell r="AD750" t="str">
            <v>CHAMARATHM-FUS</v>
          </cell>
          <cell r="AG750" t="str">
            <v>Ferguson</v>
          </cell>
          <cell r="AH750">
            <v>810651</v>
          </cell>
          <cell r="AI750" t="str">
            <v>KFC</v>
          </cell>
          <cell r="AJ750">
            <v>5080962</v>
          </cell>
        </row>
        <row r="751">
          <cell r="A751">
            <v>359540</v>
          </cell>
          <cell r="B751">
            <v>42387.917037037034</v>
          </cell>
          <cell r="C751">
            <v>42355.938888888886</v>
          </cell>
          <cell r="D751">
            <v>9028957</v>
          </cell>
          <cell r="E751">
            <v>60053934</v>
          </cell>
          <cell r="F751">
            <v>30013950</v>
          </cell>
          <cell r="G751">
            <v>62.23</v>
          </cell>
          <cell r="H751">
            <v>62.23</v>
          </cell>
          <cell r="I751">
            <v>0</v>
          </cell>
          <cell r="J751">
            <v>0</v>
          </cell>
          <cell r="K751" t="str">
            <v>USD</v>
          </cell>
          <cell r="L751" t="str">
            <v>FERGUSON</v>
          </cell>
          <cell r="M751" t="str">
            <v>24000-017965</v>
          </cell>
          <cell r="N751">
            <v>42388.034872685188</v>
          </cell>
          <cell r="O751" t="str">
            <v>SP</v>
          </cell>
          <cell r="P751" t="str">
            <v>KEY</v>
          </cell>
          <cell r="Q751">
            <v>5081532</v>
          </cell>
          <cell r="R751" t="str">
            <v>USA</v>
          </cell>
          <cell r="S751">
            <v>42370</v>
          </cell>
          <cell r="T751">
            <v>42436</v>
          </cell>
          <cell r="U751" t="str">
            <v>CAGECW-FUS</v>
          </cell>
          <cell r="V751" t="str">
            <v>SHIPPING</v>
          </cell>
          <cell r="W751" t="str">
            <v xml:space="preserve">Damaged                             </v>
          </cell>
          <cell r="X751" t="str">
            <v>D</v>
          </cell>
          <cell r="Y751">
            <v>15.25</v>
          </cell>
          <cell r="Z751" t="str">
            <v>PX-13S - BENT   CAY     1/7</v>
          </cell>
          <cell r="AC751" t="str">
            <v>HASSENL-FUS</v>
          </cell>
          <cell r="AD751" t="str">
            <v>FUS-DB55</v>
          </cell>
          <cell r="AE751" t="str">
            <v>8</v>
          </cell>
          <cell r="AF751" t="str">
            <v xml:space="preserve">EDI 850                             </v>
          </cell>
          <cell r="AG751" t="str">
            <v>Ferguson</v>
          </cell>
          <cell r="AH751">
            <v>810663</v>
          </cell>
          <cell r="AI751" t="str">
            <v>FRT</v>
          </cell>
          <cell r="AJ751">
            <v>5081532</v>
          </cell>
        </row>
        <row r="752">
          <cell r="A752">
            <v>359540</v>
          </cell>
          <cell r="B752">
            <v>42387.917037037034</v>
          </cell>
          <cell r="C752">
            <v>42355.938888888886</v>
          </cell>
          <cell r="D752">
            <v>9028957</v>
          </cell>
          <cell r="E752">
            <v>60053934</v>
          </cell>
          <cell r="F752">
            <v>30013950</v>
          </cell>
          <cell r="G752">
            <v>62.23</v>
          </cell>
          <cell r="H752">
            <v>62.23</v>
          </cell>
          <cell r="I752">
            <v>0</v>
          </cell>
          <cell r="J752">
            <v>0</v>
          </cell>
          <cell r="K752" t="str">
            <v>USD</v>
          </cell>
          <cell r="L752" t="str">
            <v>FERGUSON</v>
          </cell>
          <cell r="M752" t="str">
            <v>24000-017965</v>
          </cell>
          <cell r="N752">
            <v>42388.034872685188</v>
          </cell>
          <cell r="O752" t="str">
            <v>SP</v>
          </cell>
          <cell r="P752" t="str">
            <v>KEY</v>
          </cell>
          <cell r="Q752">
            <v>5081532</v>
          </cell>
          <cell r="R752" t="str">
            <v>USA</v>
          </cell>
          <cell r="S752">
            <v>42370</v>
          </cell>
          <cell r="T752">
            <v>42436</v>
          </cell>
          <cell r="U752" t="str">
            <v>CAGECW-FUS</v>
          </cell>
          <cell r="V752" t="str">
            <v>PX-13S</v>
          </cell>
          <cell r="W752" t="str">
            <v xml:space="preserve">Damaged                             </v>
          </cell>
          <cell r="X752" t="str">
            <v>D</v>
          </cell>
          <cell r="Y752">
            <v>46.98</v>
          </cell>
          <cell r="Z752" t="str">
            <v>PX-13S - BENT   CAY     1/7</v>
          </cell>
          <cell r="AC752" t="str">
            <v>HASSENL-FUS</v>
          </cell>
          <cell r="AD752" t="str">
            <v>FUS-DB55</v>
          </cell>
          <cell r="AE752" t="str">
            <v>8</v>
          </cell>
          <cell r="AF752" t="str">
            <v xml:space="preserve">EDI 850                             </v>
          </cell>
          <cell r="AG752" t="str">
            <v>Ferguson</v>
          </cell>
          <cell r="AH752">
            <v>810663</v>
          </cell>
          <cell r="AI752" t="str">
            <v>LUX</v>
          </cell>
          <cell r="AJ752">
            <v>5081532</v>
          </cell>
        </row>
        <row r="753">
          <cell r="A753">
            <v>359541</v>
          </cell>
          <cell r="B753">
            <v>42387.917037037034</v>
          </cell>
          <cell r="C753">
            <v>42349.625127314815</v>
          </cell>
          <cell r="D753">
            <v>9028232</v>
          </cell>
          <cell r="E753">
            <v>60053546</v>
          </cell>
          <cell r="F753">
            <v>30013948</v>
          </cell>
          <cell r="G753">
            <v>71.39</v>
          </cell>
          <cell r="H753">
            <v>71.39</v>
          </cell>
          <cell r="I753">
            <v>0</v>
          </cell>
          <cell r="J753">
            <v>0</v>
          </cell>
          <cell r="K753" t="str">
            <v>USD</v>
          </cell>
          <cell r="L753" t="str">
            <v>FERGUSON</v>
          </cell>
          <cell r="M753" t="str">
            <v>24000-017965</v>
          </cell>
          <cell r="N753">
            <v>42388.034872685188</v>
          </cell>
          <cell r="O753" t="str">
            <v>SP</v>
          </cell>
          <cell r="P753" t="str">
            <v>KEY</v>
          </cell>
          <cell r="Q753">
            <v>5081017</v>
          </cell>
          <cell r="R753" t="str">
            <v>USA</v>
          </cell>
          <cell r="S753">
            <v>42370</v>
          </cell>
          <cell r="T753">
            <v>42436</v>
          </cell>
          <cell r="U753" t="str">
            <v>CAGECW-FUS</v>
          </cell>
          <cell r="V753" t="str">
            <v>Z.534.852.000</v>
          </cell>
          <cell r="W753" t="str">
            <v xml:space="preserve">Product Defective                   </v>
          </cell>
          <cell r="X753" t="str">
            <v>E</v>
          </cell>
          <cell r="Y753">
            <v>71.39</v>
          </cell>
          <cell r="Z753" t="str">
            <v>ITEM DEFECTIVE     CAY    1/7</v>
          </cell>
          <cell r="AC753" t="str">
            <v>THOMASR-FUS</v>
          </cell>
          <cell r="AD753" t="str">
            <v>COULSONC-FUS</v>
          </cell>
          <cell r="AG753" t="str">
            <v>Ferguson</v>
          </cell>
          <cell r="AH753">
            <v>810649</v>
          </cell>
          <cell r="AI753" t="str">
            <v>KPT</v>
          </cell>
          <cell r="AJ753">
            <v>5081017</v>
          </cell>
        </row>
        <row r="754">
          <cell r="A754">
            <v>359542</v>
          </cell>
          <cell r="B754">
            <v>42387.917037037034</v>
          </cell>
          <cell r="C754">
            <v>42308.625208333331</v>
          </cell>
          <cell r="D754">
            <v>9023782</v>
          </cell>
          <cell r="E754">
            <v>60046528</v>
          </cell>
          <cell r="F754">
            <v>30013922</v>
          </cell>
          <cell r="G754">
            <v>417.35</v>
          </cell>
          <cell r="H754">
            <v>417.35</v>
          </cell>
          <cell r="I754">
            <v>0</v>
          </cell>
          <cell r="J754">
            <v>0</v>
          </cell>
          <cell r="K754" t="str">
            <v>USD</v>
          </cell>
          <cell r="L754" t="str">
            <v>JASPER</v>
          </cell>
          <cell r="M754" t="str">
            <v>24000-037584</v>
          </cell>
          <cell r="N754">
            <v>42388.034884259258</v>
          </cell>
          <cell r="O754" t="str">
            <v>SP</v>
          </cell>
          <cell r="P754" t="str">
            <v>DST</v>
          </cell>
          <cell r="Q754">
            <v>5084053</v>
          </cell>
          <cell r="R754" t="str">
            <v>USA</v>
          </cell>
          <cell r="S754">
            <v>42370</v>
          </cell>
          <cell r="T754">
            <v>42436</v>
          </cell>
          <cell r="U754" t="str">
            <v>CAGECW-FUS</v>
          </cell>
          <cell r="V754" t="str">
            <v>FHF480</v>
          </cell>
          <cell r="W754" t="str">
            <v xml:space="preserve">Damaged                             </v>
          </cell>
          <cell r="X754" t="str">
            <v>D</v>
          </cell>
          <cell r="Y754">
            <v>417.35</v>
          </cell>
          <cell r="Z754" t="str">
            <v xml:space="preserve">FINISH SCRATCHE/THREADING STRIPPED </v>
          </cell>
          <cell r="AC754" t="str">
            <v>HASSENL-FUS</v>
          </cell>
          <cell r="AD754" t="str">
            <v>LOYDL-FUS</v>
          </cell>
          <cell r="AG754" t="str">
            <v>NEW CENTURY SALES LLC</v>
          </cell>
          <cell r="AH754">
            <v>810652</v>
          </cell>
          <cell r="AI754" t="str">
            <v>LUX</v>
          </cell>
          <cell r="AJ754">
            <v>5084053</v>
          </cell>
        </row>
        <row r="755">
          <cell r="A755">
            <v>359543</v>
          </cell>
          <cell r="B755">
            <v>42387.917037037034</v>
          </cell>
          <cell r="C755">
            <v>42349.937650462962</v>
          </cell>
          <cell r="D755">
            <v>9028286</v>
          </cell>
          <cell r="E755">
            <v>60053528</v>
          </cell>
          <cell r="F755">
            <v>30013766</v>
          </cell>
          <cell r="G755">
            <v>173.75</v>
          </cell>
          <cell r="H755">
            <v>173.75</v>
          </cell>
          <cell r="I755">
            <v>0</v>
          </cell>
          <cell r="J755">
            <v>0</v>
          </cell>
          <cell r="K755" t="str">
            <v>USD</v>
          </cell>
          <cell r="L755" t="str">
            <v>QUARTZ</v>
          </cell>
          <cell r="M755" t="str">
            <v>24000-017027</v>
          </cell>
          <cell r="N755">
            <v>42388.034884259258</v>
          </cell>
          <cell r="O755" t="str">
            <v>SP</v>
          </cell>
          <cell r="P755" t="str">
            <v>DLR</v>
          </cell>
          <cell r="Q755">
            <v>5081452</v>
          </cell>
          <cell r="R755" t="str">
            <v>USA</v>
          </cell>
          <cell r="S755">
            <v>42370</v>
          </cell>
          <cell r="T755">
            <v>42436</v>
          </cell>
          <cell r="U755" t="str">
            <v>CAGECW-FUS</v>
          </cell>
          <cell r="V755" t="str">
            <v>FWD100R</v>
          </cell>
          <cell r="W755" t="str">
            <v xml:space="preserve">Damaged                             </v>
          </cell>
          <cell r="X755" t="str">
            <v>D</v>
          </cell>
          <cell r="Y755">
            <v>173.75</v>
          </cell>
          <cell r="Z755" t="str">
            <v>CUSTOMER RCVD FWD100R DAMAGED. CREATED NEW ORDER FOR REPLACMENT, WAIVED SHIPPING. ORDER 60054549</v>
          </cell>
          <cell r="AC755" t="str">
            <v>HASSENL-FUS</v>
          </cell>
          <cell r="AD755" t="str">
            <v>THOMPSONG-FUS</v>
          </cell>
          <cell r="AG755" t="str">
            <v>DO-IT-UR-SELF PLBG &amp; HTG.</v>
          </cell>
          <cell r="AH755">
            <v>810661</v>
          </cell>
          <cell r="AI755" t="str">
            <v>LUX</v>
          </cell>
          <cell r="AJ755">
            <v>5081452</v>
          </cell>
        </row>
        <row r="756">
          <cell r="A756">
            <v>359544</v>
          </cell>
          <cell r="B756">
            <v>42387.917048611111</v>
          </cell>
          <cell r="C756">
            <v>42305.625185185185</v>
          </cell>
          <cell r="D756">
            <v>9023328</v>
          </cell>
          <cell r="E756">
            <v>60045672</v>
          </cell>
          <cell r="G756">
            <v>259.5</v>
          </cell>
          <cell r="H756">
            <v>259.5</v>
          </cell>
          <cell r="I756">
            <v>0</v>
          </cell>
          <cell r="J756">
            <v>0</v>
          </cell>
          <cell r="K756" t="str">
            <v>USD</v>
          </cell>
          <cell r="L756" t="str">
            <v>PLATINUM</v>
          </cell>
          <cell r="M756" t="str">
            <v>24000-021810</v>
          </cell>
          <cell r="N756">
            <v>42388.034884259258</v>
          </cell>
          <cell r="O756" t="str">
            <v>SP</v>
          </cell>
          <cell r="P756" t="str">
            <v>DST</v>
          </cell>
          <cell r="Q756">
            <v>5081978</v>
          </cell>
          <cell r="R756" t="str">
            <v>USA</v>
          </cell>
          <cell r="S756">
            <v>42370</v>
          </cell>
          <cell r="T756">
            <v>42436</v>
          </cell>
          <cell r="U756" t="str">
            <v>MELTONM-FUS</v>
          </cell>
          <cell r="V756" t="str">
            <v>UDTS32/10</v>
          </cell>
          <cell r="W756" t="str">
            <v xml:space="preserve">Business Decision                   </v>
          </cell>
          <cell r="X756" t="str">
            <v>B</v>
          </cell>
          <cell r="Y756">
            <v>259.5</v>
          </cell>
          <cell r="Z756" t="str">
            <v>ITEM NOT NEEDED BUT CANNOT RETURN~~MAM</v>
          </cell>
          <cell r="AC756" t="str">
            <v>WALTERI-FUS</v>
          </cell>
          <cell r="AD756" t="str">
            <v>MELTONM-FUS</v>
          </cell>
          <cell r="AG756" t="str">
            <v>Your Other Warehouse</v>
          </cell>
          <cell r="AH756">
            <v>808868</v>
          </cell>
          <cell r="AI756" t="str">
            <v>RTL</v>
          </cell>
          <cell r="AJ756">
            <v>5081978</v>
          </cell>
        </row>
        <row r="757">
          <cell r="A757">
            <v>359545</v>
          </cell>
          <cell r="B757">
            <v>42387.917048611111</v>
          </cell>
          <cell r="C757">
            <v>42326.625254629631</v>
          </cell>
          <cell r="D757">
            <v>9025738</v>
          </cell>
          <cell r="E757">
            <v>60049484</v>
          </cell>
          <cell r="G757">
            <v>477</v>
          </cell>
          <cell r="H757">
            <v>477</v>
          </cell>
          <cell r="I757">
            <v>0</v>
          </cell>
          <cell r="J757">
            <v>0</v>
          </cell>
          <cell r="K757" t="str">
            <v>USD</v>
          </cell>
          <cell r="L757" t="str">
            <v>PLATINUM</v>
          </cell>
          <cell r="M757" t="str">
            <v>24000-021810</v>
          </cell>
          <cell r="N757">
            <v>42388.034884259258</v>
          </cell>
          <cell r="O757" t="str">
            <v>SP</v>
          </cell>
          <cell r="P757" t="str">
            <v>DST</v>
          </cell>
          <cell r="Q757">
            <v>5081978</v>
          </cell>
          <cell r="R757" t="str">
            <v>USA</v>
          </cell>
          <cell r="S757">
            <v>42370</v>
          </cell>
          <cell r="T757">
            <v>42436</v>
          </cell>
          <cell r="U757" t="str">
            <v>MELTONM-FUS</v>
          </cell>
          <cell r="V757" t="str">
            <v>FFD33B-9-18</v>
          </cell>
          <cell r="W757" t="str">
            <v xml:space="preserve">Corporation Error                   </v>
          </cell>
          <cell r="X757" t="str">
            <v>1</v>
          </cell>
          <cell r="Y757">
            <v>477</v>
          </cell>
          <cell r="Z757" t="str">
            <v>ITEM ARRIVED WITH SCRATCHES~~MAM</v>
          </cell>
          <cell r="AC757" t="str">
            <v>WALTERI-FUS</v>
          </cell>
          <cell r="AD757" t="str">
            <v>MELTONM-FUS</v>
          </cell>
          <cell r="AG757" t="str">
            <v>Your Other Warehouse</v>
          </cell>
          <cell r="AH757">
            <v>809308</v>
          </cell>
          <cell r="AI757" t="str">
            <v>RTL</v>
          </cell>
          <cell r="AJ757">
            <v>5081978</v>
          </cell>
        </row>
        <row r="758">
          <cell r="A758">
            <v>359546</v>
          </cell>
          <cell r="B758">
            <v>42387.917048611111</v>
          </cell>
          <cell r="C758">
            <v>42333.937824074077</v>
          </cell>
          <cell r="D758">
            <v>9026633</v>
          </cell>
          <cell r="E758">
            <v>60050513</v>
          </cell>
          <cell r="F758">
            <v>30013794</v>
          </cell>
          <cell r="G758">
            <v>743.22</v>
          </cell>
          <cell r="H758">
            <v>743.22</v>
          </cell>
          <cell r="I758">
            <v>0</v>
          </cell>
          <cell r="J758">
            <v>0</v>
          </cell>
          <cell r="K758" t="str">
            <v>USD</v>
          </cell>
          <cell r="L758" t="str">
            <v>PINNACLE</v>
          </cell>
          <cell r="M758" t="str">
            <v>24000-189404</v>
          </cell>
          <cell r="N758">
            <v>42388.034884259258</v>
          </cell>
          <cell r="O758" t="str">
            <v>SP</v>
          </cell>
          <cell r="P758" t="str">
            <v>KEY</v>
          </cell>
          <cell r="Q758">
            <v>5084176</v>
          </cell>
          <cell r="R758" t="str">
            <v>USA</v>
          </cell>
          <cell r="S758">
            <v>42370</v>
          </cell>
          <cell r="T758">
            <v>42436</v>
          </cell>
          <cell r="U758" t="str">
            <v>BRESHEARSS-FUS</v>
          </cell>
          <cell r="V758" t="str">
            <v>PSX110339</v>
          </cell>
          <cell r="W758" t="str">
            <v xml:space="preserve">Damaged                             </v>
          </cell>
          <cell r="X758" t="str">
            <v>D</v>
          </cell>
          <cell r="Y758">
            <v>743.22</v>
          </cell>
          <cell r="Z758" t="str">
            <v>CUSTOMER REFUSED TO ACCEPT THE SINK. THEY OPENED THE BOX AND IT HAD A DENT . THE SINK HAS BEEN SHIPPED BACK ON THE SAME TRACKING NUMBER IT WAS SHIPPED ON. PLEASE SEE PROOF OF DELIVERY ATTACHMENT. ****CREDIT DUE***</v>
          </cell>
          <cell r="AC758" t="str">
            <v>WALTERI-FUS</v>
          </cell>
          <cell r="AD758" t="str">
            <v>RUSSAWR-FUS</v>
          </cell>
          <cell r="AG758" t="str">
            <v>Pinnacle Sales Group</v>
          </cell>
          <cell r="AH758">
            <v>810719</v>
          </cell>
          <cell r="AI758" t="str">
            <v>LUX</v>
          </cell>
          <cell r="AJ758">
            <v>5084176</v>
          </cell>
        </row>
        <row r="759">
          <cell r="A759">
            <v>359547</v>
          </cell>
          <cell r="B759">
            <v>42387.917048611111</v>
          </cell>
          <cell r="C759">
            <v>42322.312581018516</v>
          </cell>
          <cell r="D759">
            <v>9025379</v>
          </cell>
          <cell r="E759">
            <v>60048518</v>
          </cell>
          <cell r="F759">
            <v>30013873</v>
          </cell>
          <cell r="G759">
            <v>449.15</v>
          </cell>
          <cell r="H759">
            <v>449.15</v>
          </cell>
          <cell r="I759">
            <v>0</v>
          </cell>
          <cell r="J759">
            <v>0</v>
          </cell>
          <cell r="K759" t="str">
            <v>USD</v>
          </cell>
          <cell r="L759" t="str">
            <v>FERGUSON</v>
          </cell>
          <cell r="M759" t="str">
            <v>24000-017965</v>
          </cell>
          <cell r="N759">
            <v>42388.034884259258</v>
          </cell>
          <cell r="O759" t="str">
            <v>SP</v>
          </cell>
          <cell r="P759" t="str">
            <v>KEY</v>
          </cell>
          <cell r="Q759">
            <v>5081680</v>
          </cell>
          <cell r="R759" t="str">
            <v>USA</v>
          </cell>
          <cell r="S759">
            <v>42370</v>
          </cell>
          <cell r="T759">
            <v>42436</v>
          </cell>
          <cell r="U759" t="str">
            <v>CAGECW-FUS</v>
          </cell>
          <cell r="V759" t="str">
            <v>LAX12031</v>
          </cell>
          <cell r="W759" t="str">
            <v xml:space="preserve">Damaged                             </v>
          </cell>
          <cell r="X759" t="str">
            <v>D</v>
          </cell>
          <cell r="Y759">
            <v>449.15</v>
          </cell>
          <cell r="Z759" t="str">
            <v>LAX12031 - SCRATCHED</v>
          </cell>
          <cell r="AC759" t="str">
            <v>BECKTONC-FUS</v>
          </cell>
          <cell r="AD759" t="str">
            <v>FUS-DB55</v>
          </cell>
          <cell r="AE759" t="str">
            <v>8</v>
          </cell>
          <cell r="AF759" t="str">
            <v xml:space="preserve">EDI 850                             </v>
          </cell>
          <cell r="AG759" t="str">
            <v>Ferguson</v>
          </cell>
          <cell r="AH759">
            <v>810499</v>
          </cell>
          <cell r="AI759" t="str">
            <v>LUX</v>
          </cell>
          <cell r="AJ759">
            <v>5081680</v>
          </cell>
        </row>
        <row r="760">
          <cell r="A760">
            <v>359548</v>
          </cell>
          <cell r="B760">
            <v>42387.917060185187</v>
          </cell>
          <cell r="G760">
            <v>46.03</v>
          </cell>
          <cell r="H760">
            <v>46.03</v>
          </cell>
          <cell r="I760">
            <v>0</v>
          </cell>
          <cell r="J760">
            <v>0</v>
          </cell>
          <cell r="K760" t="str">
            <v>USD</v>
          </cell>
          <cell r="L760" t="str">
            <v>LOWES</v>
          </cell>
          <cell r="M760" t="str">
            <v>24000-023746</v>
          </cell>
          <cell r="N760">
            <v>42388.034884259258</v>
          </cell>
          <cell r="O760" t="str">
            <v>SP</v>
          </cell>
          <cell r="P760" t="str">
            <v>KEY</v>
          </cell>
          <cell r="Q760">
            <v>5082112</v>
          </cell>
          <cell r="R760" t="str">
            <v>USA</v>
          </cell>
          <cell r="S760">
            <v>42370</v>
          </cell>
          <cell r="T760">
            <v>42436</v>
          </cell>
          <cell r="U760" t="str">
            <v>LOYDL-FUS</v>
          </cell>
          <cell r="V760" t="str">
            <v>SSK854NB</v>
          </cell>
          <cell r="W760" t="str">
            <v xml:space="preserve">Damaged                             </v>
          </cell>
          <cell r="X760" t="str">
            <v>D</v>
          </cell>
          <cell r="Y760">
            <v>46.03</v>
          </cell>
          <cell r="Z760" t="str">
            <v xml:space="preserve">DENTED </v>
          </cell>
          <cell r="AG760" t="str">
            <v>Lowes</v>
          </cell>
          <cell r="AH760">
            <v>810717</v>
          </cell>
          <cell r="AJ760">
            <v>5082112</v>
          </cell>
        </row>
        <row r="761">
          <cell r="A761">
            <v>359549</v>
          </cell>
          <cell r="B761">
            <v>42387.917060185187</v>
          </cell>
          <cell r="G761">
            <v>135.69999999999999</v>
          </cell>
          <cell r="H761">
            <v>135.69999999999999</v>
          </cell>
          <cell r="I761">
            <v>0</v>
          </cell>
          <cell r="J761">
            <v>0</v>
          </cell>
          <cell r="K761" t="str">
            <v>USD</v>
          </cell>
          <cell r="L761" t="str">
            <v>LOWES</v>
          </cell>
          <cell r="M761" t="str">
            <v>24000-023746</v>
          </cell>
          <cell r="N761">
            <v>42388.034884259258</v>
          </cell>
          <cell r="O761" t="str">
            <v>SP</v>
          </cell>
          <cell r="P761" t="str">
            <v>KEY</v>
          </cell>
          <cell r="Q761">
            <v>5083738</v>
          </cell>
          <cell r="R761" t="str">
            <v>USA</v>
          </cell>
          <cell r="S761">
            <v>42370</v>
          </cell>
          <cell r="T761">
            <v>42436</v>
          </cell>
          <cell r="U761" t="str">
            <v>CHAMARATHM-FUS</v>
          </cell>
          <cell r="V761" t="str">
            <v>SGR3322-1</v>
          </cell>
          <cell r="W761" t="str">
            <v xml:space="preserve">Damaged                             </v>
          </cell>
          <cell r="X761" t="str">
            <v>D</v>
          </cell>
          <cell r="Y761">
            <v>135.69999999999999</v>
          </cell>
          <cell r="AG761" t="str">
            <v>Lowes</v>
          </cell>
          <cell r="AH761">
            <v>810715</v>
          </cell>
          <cell r="AJ761">
            <v>5083738</v>
          </cell>
        </row>
        <row r="762">
          <cell r="A762">
            <v>359550</v>
          </cell>
          <cell r="B762">
            <v>42387.917060185187</v>
          </cell>
          <cell r="G762">
            <v>85.28</v>
          </cell>
          <cell r="H762">
            <v>85.28</v>
          </cell>
          <cell r="I762">
            <v>0</v>
          </cell>
          <cell r="J762">
            <v>0</v>
          </cell>
          <cell r="K762" t="str">
            <v>USD</v>
          </cell>
          <cell r="L762" t="str">
            <v>LOWES</v>
          </cell>
          <cell r="M762" t="str">
            <v>24000-023746</v>
          </cell>
          <cell r="N762">
            <v>42388.034884259258</v>
          </cell>
          <cell r="O762" t="str">
            <v>SP</v>
          </cell>
          <cell r="P762" t="str">
            <v>KEY</v>
          </cell>
          <cell r="Q762">
            <v>5082072</v>
          </cell>
          <cell r="R762" t="str">
            <v>USA</v>
          </cell>
          <cell r="S762">
            <v>42370</v>
          </cell>
          <cell r="T762">
            <v>42436</v>
          </cell>
          <cell r="U762" t="str">
            <v>MELTONM-FUS</v>
          </cell>
          <cell r="V762" t="str">
            <v>FTS904BX</v>
          </cell>
          <cell r="W762" t="str">
            <v xml:space="preserve">Damaged                             </v>
          </cell>
          <cell r="X762" t="str">
            <v>D</v>
          </cell>
          <cell r="Y762">
            <v>85.28</v>
          </cell>
          <cell r="AG762" t="str">
            <v>Lowes</v>
          </cell>
          <cell r="AH762">
            <v>810698</v>
          </cell>
          <cell r="AJ762">
            <v>5082072</v>
          </cell>
        </row>
        <row r="763">
          <cell r="A763">
            <v>359551</v>
          </cell>
          <cell r="B763">
            <v>42387.917060185187</v>
          </cell>
          <cell r="G763">
            <v>118</v>
          </cell>
          <cell r="H763">
            <v>118</v>
          </cell>
          <cell r="I763">
            <v>0</v>
          </cell>
          <cell r="J763">
            <v>0</v>
          </cell>
          <cell r="K763" t="str">
            <v>USD</v>
          </cell>
          <cell r="L763" t="str">
            <v>LOWES</v>
          </cell>
          <cell r="M763" t="str">
            <v>24000-023746</v>
          </cell>
          <cell r="N763">
            <v>42388.034884259258</v>
          </cell>
          <cell r="O763" t="str">
            <v>SP</v>
          </cell>
          <cell r="P763" t="str">
            <v>KEY</v>
          </cell>
          <cell r="Q763">
            <v>5082798</v>
          </cell>
          <cell r="R763" t="str">
            <v>USA</v>
          </cell>
          <cell r="S763">
            <v>42370</v>
          </cell>
          <cell r="T763">
            <v>42436</v>
          </cell>
          <cell r="U763" t="str">
            <v>CHAMARATHM-FUS</v>
          </cell>
          <cell r="V763" t="str">
            <v>FPO3322-1</v>
          </cell>
          <cell r="W763" t="str">
            <v xml:space="preserve">Damaged                             </v>
          </cell>
          <cell r="X763" t="str">
            <v>D</v>
          </cell>
          <cell r="Y763">
            <v>118</v>
          </cell>
          <cell r="AG763" t="str">
            <v>Lowes</v>
          </cell>
          <cell r="AH763">
            <v>810452</v>
          </cell>
          <cell r="AJ763">
            <v>5082798</v>
          </cell>
        </row>
        <row r="764">
          <cell r="A764">
            <v>359552</v>
          </cell>
          <cell r="B764">
            <v>42387.917060185187</v>
          </cell>
          <cell r="G764">
            <v>26.96</v>
          </cell>
          <cell r="H764">
            <v>26.96</v>
          </cell>
          <cell r="I764">
            <v>0</v>
          </cell>
          <cell r="J764">
            <v>0</v>
          </cell>
          <cell r="K764" t="str">
            <v>USD</v>
          </cell>
          <cell r="L764" t="str">
            <v>LOWES</v>
          </cell>
          <cell r="M764" t="str">
            <v>24000-023746</v>
          </cell>
          <cell r="N764">
            <v>42388.034895833334</v>
          </cell>
          <cell r="O764" t="str">
            <v>SP</v>
          </cell>
          <cell r="P764" t="str">
            <v>KEY</v>
          </cell>
          <cell r="Q764">
            <v>5082974</v>
          </cell>
          <cell r="R764" t="str">
            <v>USA</v>
          </cell>
          <cell r="S764">
            <v>42370</v>
          </cell>
          <cell r="T764">
            <v>42436</v>
          </cell>
          <cell r="U764" t="str">
            <v>RUSSAWR-FUS</v>
          </cell>
          <cell r="V764" t="str">
            <v>FSS604LP</v>
          </cell>
          <cell r="W764" t="str">
            <v xml:space="preserve">Product Defective                   </v>
          </cell>
          <cell r="X764" t="str">
            <v>E</v>
          </cell>
          <cell r="Y764">
            <v>26.96</v>
          </cell>
          <cell r="Z764" t="str">
            <v xml:space="preserve">STOCK </v>
          </cell>
          <cell r="AG764" t="str">
            <v>Lowes</v>
          </cell>
          <cell r="AH764">
            <v>810697</v>
          </cell>
          <cell r="AJ764">
            <v>5082974</v>
          </cell>
        </row>
        <row r="765">
          <cell r="A765">
            <v>359553</v>
          </cell>
          <cell r="B765">
            <v>42387.917071759257</v>
          </cell>
          <cell r="G765">
            <v>140.08000000000001</v>
          </cell>
          <cell r="H765">
            <v>140.08000000000001</v>
          </cell>
          <cell r="I765">
            <v>0</v>
          </cell>
          <cell r="J765">
            <v>0</v>
          </cell>
          <cell r="K765" t="str">
            <v>USD</v>
          </cell>
          <cell r="L765" t="str">
            <v>LOWES</v>
          </cell>
          <cell r="M765" t="str">
            <v>24000-023746</v>
          </cell>
          <cell r="N765">
            <v>42388.034895833334</v>
          </cell>
          <cell r="O765" t="str">
            <v>SP</v>
          </cell>
          <cell r="P765" t="str">
            <v>KEY</v>
          </cell>
          <cell r="Q765">
            <v>5083550</v>
          </cell>
          <cell r="R765" t="str">
            <v>USA</v>
          </cell>
          <cell r="S765">
            <v>42370</v>
          </cell>
          <cell r="T765">
            <v>42436</v>
          </cell>
          <cell r="U765" t="str">
            <v>SOTOJ-FUS</v>
          </cell>
          <cell r="V765" t="str">
            <v>EOOX33229-1</v>
          </cell>
          <cell r="W765" t="str">
            <v xml:space="preserve">Damaged                             </v>
          </cell>
          <cell r="X765" t="str">
            <v>D</v>
          </cell>
          <cell r="Y765">
            <v>140.08000000000001</v>
          </cell>
          <cell r="AG765" t="str">
            <v>Lowes</v>
          </cell>
          <cell r="AH765">
            <v>810475</v>
          </cell>
          <cell r="AJ765">
            <v>5083550</v>
          </cell>
        </row>
        <row r="766">
          <cell r="A766">
            <v>359554</v>
          </cell>
          <cell r="B766">
            <v>42387.917071759257</v>
          </cell>
          <cell r="C766">
            <v>42354.625231481485</v>
          </cell>
          <cell r="D766">
            <v>9028731</v>
          </cell>
          <cell r="E766">
            <v>60053889</v>
          </cell>
          <cell r="G766">
            <v>129</v>
          </cell>
          <cell r="H766">
            <v>129</v>
          </cell>
          <cell r="I766">
            <v>0</v>
          </cell>
          <cell r="J766">
            <v>0</v>
          </cell>
          <cell r="K766" t="str">
            <v>USD</v>
          </cell>
          <cell r="L766" t="str">
            <v>LOWES</v>
          </cell>
          <cell r="M766" t="str">
            <v>24000-023746</v>
          </cell>
          <cell r="N766">
            <v>42388.034895833334</v>
          </cell>
          <cell r="O766" t="str">
            <v>SOS</v>
          </cell>
          <cell r="P766" t="str">
            <v>KEY</v>
          </cell>
          <cell r="Q766">
            <v>5082414</v>
          </cell>
          <cell r="R766" t="str">
            <v>USA</v>
          </cell>
          <cell r="S766">
            <v>42370</v>
          </cell>
          <cell r="T766">
            <v>42436</v>
          </cell>
          <cell r="U766" t="str">
            <v>LOYDL-FUS</v>
          </cell>
          <cell r="V766" t="str">
            <v>FUDG800-18BX</v>
          </cell>
          <cell r="W766" t="str">
            <v xml:space="preserve">Invoice Another                     </v>
          </cell>
          <cell r="X766" t="str">
            <v>I</v>
          </cell>
          <cell r="Y766">
            <v>129</v>
          </cell>
          <cell r="Z766" t="str">
            <v xml:space="preserve">DENTED </v>
          </cell>
          <cell r="AC766" t="str">
            <v>WALTERI-FUS</v>
          </cell>
          <cell r="AD766" t="str">
            <v>MELTONM-FUS</v>
          </cell>
          <cell r="AG766" t="str">
            <v>Lowes</v>
          </cell>
          <cell r="AH766">
            <v>810439</v>
          </cell>
          <cell r="AI766" t="str">
            <v>RTL</v>
          </cell>
          <cell r="AJ766">
            <v>5082414</v>
          </cell>
        </row>
        <row r="767">
          <cell r="A767">
            <v>359555</v>
          </cell>
          <cell r="B767">
            <v>42387.917071759257</v>
          </cell>
          <cell r="G767">
            <v>212</v>
          </cell>
          <cell r="H767">
            <v>212</v>
          </cell>
          <cell r="I767">
            <v>0</v>
          </cell>
          <cell r="J767">
            <v>0</v>
          </cell>
          <cell r="K767" t="str">
            <v>USD</v>
          </cell>
          <cell r="L767" t="str">
            <v>LOWES</v>
          </cell>
          <cell r="M767" t="str">
            <v>24000-023746</v>
          </cell>
          <cell r="N767">
            <v>42388.034895833334</v>
          </cell>
          <cell r="O767" t="str">
            <v>SP</v>
          </cell>
          <cell r="P767" t="str">
            <v>KEY</v>
          </cell>
          <cell r="Q767">
            <v>5083892</v>
          </cell>
          <cell r="R767" t="str">
            <v>USA</v>
          </cell>
          <cell r="S767">
            <v>42370</v>
          </cell>
          <cell r="T767">
            <v>42436</v>
          </cell>
          <cell r="U767" t="str">
            <v>MELTONM-FUS</v>
          </cell>
          <cell r="V767" t="str">
            <v>FPC3322-1</v>
          </cell>
          <cell r="W767" t="str">
            <v xml:space="preserve">Damaged                             </v>
          </cell>
          <cell r="X767" t="str">
            <v>D</v>
          </cell>
          <cell r="Y767">
            <v>212</v>
          </cell>
          <cell r="AG767" t="str">
            <v>Lowes</v>
          </cell>
          <cell r="AH767">
            <v>810414</v>
          </cell>
          <cell r="AJ767">
            <v>5083892</v>
          </cell>
        </row>
        <row r="768">
          <cell r="A768">
            <v>359556</v>
          </cell>
          <cell r="B768">
            <v>42387.917071759257</v>
          </cell>
          <cell r="G768">
            <v>118</v>
          </cell>
          <cell r="H768">
            <v>118</v>
          </cell>
          <cell r="I768">
            <v>0</v>
          </cell>
          <cell r="J768">
            <v>0</v>
          </cell>
          <cell r="K768" t="str">
            <v>USD</v>
          </cell>
          <cell r="L768" t="str">
            <v>LOWES</v>
          </cell>
          <cell r="M768" t="str">
            <v>24000-023746</v>
          </cell>
          <cell r="N768">
            <v>42388.034895833334</v>
          </cell>
          <cell r="O768" t="str">
            <v>SP</v>
          </cell>
          <cell r="P768" t="str">
            <v>KEY</v>
          </cell>
          <cell r="Q768">
            <v>5082955</v>
          </cell>
          <cell r="R768" t="str">
            <v>USA</v>
          </cell>
          <cell r="S768">
            <v>42370</v>
          </cell>
          <cell r="T768">
            <v>42436</v>
          </cell>
          <cell r="U768" t="str">
            <v>LOYDL-FUS</v>
          </cell>
          <cell r="V768" t="str">
            <v>FPO3322-1</v>
          </cell>
          <cell r="W768" t="str">
            <v xml:space="preserve">Product Defective                   </v>
          </cell>
          <cell r="X768" t="str">
            <v>E</v>
          </cell>
          <cell r="Y768">
            <v>118</v>
          </cell>
          <cell r="Z768" t="str">
            <v xml:space="preserve">HOLES OFF CENTERED </v>
          </cell>
          <cell r="AG768" t="str">
            <v>Lowes</v>
          </cell>
          <cell r="AH768">
            <v>810441</v>
          </cell>
          <cell r="AJ768">
            <v>5082955</v>
          </cell>
        </row>
        <row r="769">
          <cell r="A769">
            <v>359557</v>
          </cell>
          <cell r="B769">
            <v>42387.917071759257</v>
          </cell>
          <cell r="C769">
            <v>42352.937743055554</v>
          </cell>
          <cell r="D769">
            <v>9028539</v>
          </cell>
          <cell r="E769">
            <v>60053586</v>
          </cell>
          <cell r="G769">
            <v>119.65</v>
          </cell>
          <cell r="H769">
            <v>119.65</v>
          </cell>
          <cell r="I769">
            <v>0</v>
          </cell>
          <cell r="J769">
            <v>0</v>
          </cell>
          <cell r="K769" t="str">
            <v>USD</v>
          </cell>
          <cell r="L769" t="str">
            <v>LOWES</v>
          </cell>
          <cell r="M769" t="str">
            <v>24000-023746</v>
          </cell>
          <cell r="N769">
            <v>42388.034895833334</v>
          </cell>
          <cell r="O769" t="str">
            <v>SOS</v>
          </cell>
          <cell r="P769" t="str">
            <v>KEY</v>
          </cell>
          <cell r="Q769">
            <v>5082865</v>
          </cell>
          <cell r="R769" t="str">
            <v>USA</v>
          </cell>
          <cell r="S769">
            <v>42370</v>
          </cell>
          <cell r="T769">
            <v>42436</v>
          </cell>
          <cell r="U769" t="str">
            <v>THOMPSONG-FUS</v>
          </cell>
          <cell r="V769" t="str">
            <v>FSLG804BX</v>
          </cell>
          <cell r="W769" t="str">
            <v xml:space="preserve">Damaged                             </v>
          </cell>
          <cell r="X769" t="str">
            <v>D</v>
          </cell>
          <cell r="Y769">
            <v>119.65</v>
          </cell>
          <cell r="Z769" t="str">
            <v>FD-DENTED</v>
          </cell>
          <cell r="AC769" t="str">
            <v>WALTERI-FUS</v>
          </cell>
          <cell r="AD769" t="str">
            <v>MELTONM-FUS</v>
          </cell>
          <cell r="AG769" t="str">
            <v>Lowes</v>
          </cell>
          <cell r="AH769">
            <v>810442</v>
          </cell>
          <cell r="AI769" t="str">
            <v>RTL</v>
          </cell>
          <cell r="AJ769">
            <v>5082865</v>
          </cell>
        </row>
        <row r="770">
          <cell r="A770">
            <v>359558</v>
          </cell>
          <cell r="B770">
            <v>42387.917083333334</v>
          </cell>
          <cell r="G770">
            <v>122.69</v>
          </cell>
          <cell r="H770">
            <v>122.69</v>
          </cell>
          <cell r="I770">
            <v>0</v>
          </cell>
          <cell r="J770">
            <v>0</v>
          </cell>
          <cell r="K770" t="str">
            <v>USD</v>
          </cell>
          <cell r="L770" t="str">
            <v>LOWES</v>
          </cell>
          <cell r="M770" t="str">
            <v>24000-023746</v>
          </cell>
          <cell r="N770">
            <v>42388.034895833334</v>
          </cell>
          <cell r="O770" t="str">
            <v>SP</v>
          </cell>
          <cell r="P770" t="str">
            <v>KEY</v>
          </cell>
          <cell r="Q770">
            <v>5082417</v>
          </cell>
          <cell r="R770" t="str">
            <v>USA</v>
          </cell>
          <cell r="S770">
            <v>42370</v>
          </cell>
          <cell r="T770">
            <v>42436</v>
          </cell>
          <cell r="U770" t="str">
            <v>MELTONM-FUS</v>
          </cell>
          <cell r="V770" t="str">
            <v>EDOX33229-1</v>
          </cell>
          <cell r="W770" t="str">
            <v xml:space="preserve">Damaged                             </v>
          </cell>
          <cell r="X770" t="str">
            <v>D</v>
          </cell>
          <cell r="Y770">
            <v>122.69</v>
          </cell>
          <cell r="AG770" t="str">
            <v>Lowes</v>
          </cell>
          <cell r="AH770">
            <v>810706</v>
          </cell>
          <cell r="AJ770">
            <v>5082417</v>
          </cell>
        </row>
        <row r="771">
          <cell r="A771">
            <v>359559</v>
          </cell>
          <cell r="B771">
            <v>42387.917083333334</v>
          </cell>
          <cell r="G771">
            <v>43.28</v>
          </cell>
          <cell r="H771">
            <v>43.28</v>
          </cell>
          <cell r="I771">
            <v>0</v>
          </cell>
          <cell r="J771">
            <v>0</v>
          </cell>
          <cell r="K771" t="str">
            <v>USD</v>
          </cell>
          <cell r="L771" t="str">
            <v>LOWES</v>
          </cell>
          <cell r="M771" t="str">
            <v>24000-023746</v>
          </cell>
          <cell r="N771">
            <v>42388.034895833334</v>
          </cell>
          <cell r="O771" t="str">
            <v>SP</v>
          </cell>
          <cell r="P771" t="str">
            <v>KEY</v>
          </cell>
          <cell r="Q771">
            <v>5082410</v>
          </cell>
          <cell r="R771" t="str">
            <v>USA</v>
          </cell>
          <cell r="S771">
            <v>42370</v>
          </cell>
          <cell r="T771">
            <v>42436</v>
          </cell>
          <cell r="U771" t="str">
            <v>MELTONM-FUS</v>
          </cell>
          <cell r="V771" t="str">
            <v>FSS604NB</v>
          </cell>
          <cell r="W771" t="str">
            <v xml:space="preserve">Damaged                             </v>
          </cell>
          <cell r="X771" t="str">
            <v>D</v>
          </cell>
          <cell r="Y771">
            <v>43.28</v>
          </cell>
          <cell r="AG771" t="str">
            <v>Lowes</v>
          </cell>
          <cell r="AH771">
            <v>810703</v>
          </cell>
          <cell r="AJ771">
            <v>5082410</v>
          </cell>
        </row>
        <row r="772">
          <cell r="A772">
            <v>359560</v>
          </cell>
          <cell r="B772">
            <v>42387.917083333334</v>
          </cell>
          <cell r="G772">
            <v>191.5</v>
          </cell>
          <cell r="H772">
            <v>191.5</v>
          </cell>
          <cell r="I772">
            <v>0</v>
          </cell>
          <cell r="J772">
            <v>0</v>
          </cell>
          <cell r="K772" t="str">
            <v>USD</v>
          </cell>
          <cell r="L772" t="str">
            <v>LOWES</v>
          </cell>
          <cell r="M772" t="str">
            <v>24000-023746</v>
          </cell>
          <cell r="N772">
            <v>42388.034907407404</v>
          </cell>
          <cell r="O772" t="str">
            <v>SP</v>
          </cell>
          <cell r="P772" t="str">
            <v>KEY</v>
          </cell>
          <cell r="Q772">
            <v>5082928</v>
          </cell>
          <cell r="R772" t="str">
            <v>USA</v>
          </cell>
          <cell r="S772">
            <v>42370</v>
          </cell>
          <cell r="T772">
            <v>42436</v>
          </cell>
          <cell r="U772" t="str">
            <v>SOTOJ-FUS</v>
          </cell>
          <cell r="V772" t="str">
            <v>ESCH25229-1</v>
          </cell>
          <cell r="W772" t="str">
            <v xml:space="preserve">Damaged                             </v>
          </cell>
          <cell r="X772" t="str">
            <v>D</v>
          </cell>
          <cell r="Y772">
            <v>191.5</v>
          </cell>
          <cell r="AG772" t="str">
            <v>Lowes</v>
          </cell>
          <cell r="AH772">
            <v>810708</v>
          </cell>
          <cell r="AJ772">
            <v>5082928</v>
          </cell>
        </row>
        <row r="773">
          <cell r="A773">
            <v>359561</v>
          </cell>
          <cell r="B773">
            <v>42387.917083333334</v>
          </cell>
          <cell r="G773">
            <v>122.69</v>
          </cell>
          <cell r="H773">
            <v>122.69</v>
          </cell>
          <cell r="I773">
            <v>0</v>
          </cell>
          <cell r="J773">
            <v>0</v>
          </cell>
          <cell r="K773" t="str">
            <v>USD</v>
          </cell>
          <cell r="L773" t="str">
            <v>LOWES</v>
          </cell>
          <cell r="M773" t="str">
            <v>24000-023746</v>
          </cell>
          <cell r="N773">
            <v>42388.034907407404</v>
          </cell>
          <cell r="O773" t="str">
            <v>SP</v>
          </cell>
          <cell r="P773" t="str">
            <v>KEY</v>
          </cell>
          <cell r="Q773">
            <v>5082616</v>
          </cell>
          <cell r="R773" t="str">
            <v>USA</v>
          </cell>
          <cell r="S773">
            <v>42370</v>
          </cell>
          <cell r="T773">
            <v>42436</v>
          </cell>
          <cell r="U773" t="str">
            <v>SOTOJ-FUS</v>
          </cell>
          <cell r="V773" t="str">
            <v>EDOX33229-1</v>
          </cell>
          <cell r="W773" t="str">
            <v xml:space="preserve">Damaged                             </v>
          </cell>
          <cell r="X773" t="str">
            <v>D</v>
          </cell>
          <cell r="Y773">
            <v>122.69</v>
          </cell>
          <cell r="AG773" t="str">
            <v>Lowes</v>
          </cell>
          <cell r="AH773">
            <v>810710</v>
          </cell>
          <cell r="AJ773">
            <v>5082616</v>
          </cell>
        </row>
        <row r="774">
          <cell r="A774">
            <v>359562</v>
          </cell>
          <cell r="B774">
            <v>42387.917083333334</v>
          </cell>
          <cell r="G774">
            <v>92.5</v>
          </cell>
          <cell r="H774">
            <v>92.5</v>
          </cell>
          <cell r="I774">
            <v>0</v>
          </cell>
          <cell r="J774">
            <v>0</v>
          </cell>
          <cell r="K774" t="str">
            <v>USD</v>
          </cell>
          <cell r="L774" t="str">
            <v>LOWES</v>
          </cell>
          <cell r="M774" t="str">
            <v>24000-023746</v>
          </cell>
          <cell r="N774">
            <v>42388.034907407404</v>
          </cell>
          <cell r="O774" t="str">
            <v>SP</v>
          </cell>
          <cell r="P774" t="str">
            <v>KEY</v>
          </cell>
          <cell r="Q774">
            <v>5083894</v>
          </cell>
          <cell r="R774" t="str">
            <v>USA</v>
          </cell>
          <cell r="S774">
            <v>42370</v>
          </cell>
          <cell r="T774">
            <v>42436</v>
          </cell>
          <cell r="U774" t="str">
            <v>MELTONM-FUS</v>
          </cell>
          <cell r="V774" t="str">
            <v>FTB904BX</v>
          </cell>
          <cell r="W774" t="str">
            <v xml:space="preserve">Damaged                             </v>
          </cell>
          <cell r="X774" t="str">
            <v>D</v>
          </cell>
          <cell r="Y774">
            <v>92.5</v>
          </cell>
          <cell r="AG774" t="str">
            <v>Lowes</v>
          </cell>
          <cell r="AH774">
            <v>810694</v>
          </cell>
          <cell r="AJ774">
            <v>5083894</v>
          </cell>
        </row>
        <row r="775">
          <cell r="A775">
            <v>359563</v>
          </cell>
          <cell r="B775">
            <v>42387.917094907411</v>
          </cell>
          <cell r="C775">
            <v>42345.625717592593</v>
          </cell>
          <cell r="D775">
            <v>9027646</v>
          </cell>
          <cell r="E775">
            <v>60052309</v>
          </cell>
          <cell r="F775">
            <v>30013818</v>
          </cell>
          <cell r="G775">
            <v>136.80000000000001</v>
          </cell>
          <cell r="H775">
            <v>136.80000000000001</v>
          </cell>
          <cell r="I775">
            <v>0</v>
          </cell>
          <cell r="J775">
            <v>0</v>
          </cell>
          <cell r="K775" t="str">
            <v>USD</v>
          </cell>
          <cell r="L775" t="str">
            <v>HQUARTZ</v>
          </cell>
          <cell r="M775" t="str">
            <v>24000-141232</v>
          </cell>
          <cell r="N775">
            <v>42388.034907407404</v>
          </cell>
          <cell r="O775" t="str">
            <v>SP</v>
          </cell>
          <cell r="P775" t="str">
            <v>KEY</v>
          </cell>
          <cell r="Q775">
            <v>5101563</v>
          </cell>
          <cell r="R775" t="str">
            <v>USA</v>
          </cell>
          <cell r="S775">
            <v>42370</v>
          </cell>
          <cell r="T775">
            <v>42436</v>
          </cell>
          <cell r="U775" t="str">
            <v>CAGECW-FUS</v>
          </cell>
          <cell r="V775" t="str">
            <v>Z.535.524.700</v>
          </cell>
          <cell r="W775" t="str">
            <v xml:space="preserve">Damaged                             </v>
          </cell>
          <cell r="X775" t="str">
            <v>D</v>
          </cell>
          <cell r="Y775">
            <v>136.80000000000001</v>
          </cell>
          <cell r="Z775" t="str">
            <v>CUST RCVD PART DAMAMGED</v>
          </cell>
          <cell r="AC775" t="str">
            <v>MARSHD-FUS</v>
          </cell>
          <cell r="AD775" t="str">
            <v>CHAMARATHM-FUS</v>
          </cell>
          <cell r="AG775" t="str">
            <v>Hajoca Pacific</v>
          </cell>
          <cell r="AH775">
            <v>810650</v>
          </cell>
          <cell r="AI775" t="str">
            <v>KPT</v>
          </cell>
          <cell r="AJ775">
            <v>5101563</v>
          </cell>
        </row>
        <row r="776">
          <cell r="A776">
            <v>359564</v>
          </cell>
          <cell r="B776">
            <v>42387.917094907411</v>
          </cell>
          <cell r="G776">
            <v>43.45</v>
          </cell>
          <cell r="H776">
            <v>43.45</v>
          </cell>
          <cell r="I776">
            <v>0</v>
          </cell>
          <cell r="J776">
            <v>0</v>
          </cell>
          <cell r="K776" t="str">
            <v>USD</v>
          </cell>
          <cell r="L776" t="str">
            <v>LOWES</v>
          </cell>
          <cell r="M776" t="str">
            <v>24000-023746</v>
          </cell>
          <cell r="N776">
            <v>42388.034907407404</v>
          </cell>
          <cell r="O776" t="str">
            <v>SP</v>
          </cell>
          <cell r="P776" t="str">
            <v>KEY</v>
          </cell>
          <cell r="Q776">
            <v>5083059</v>
          </cell>
          <cell r="R776" t="str">
            <v>USA</v>
          </cell>
          <cell r="S776">
            <v>42370</v>
          </cell>
          <cell r="T776">
            <v>42436</v>
          </cell>
          <cell r="U776" t="str">
            <v>CHAMARATHM-FUS</v>
          </cell>
          <cell r="V776" t="str">
            <v>FDS704NB</v>
          </cell>
          <cell r="W776" t="str">
            <v xml:space="preserve">Damaged                             </v>
          </cell>
          <cell r="X776" t="str">
            <v>D</v>
          </cell>
          <cell r="Y776">
            <v>43.45</v>
          </cell>
          <cell r="AG776" t="str">
            <v>Lowes</v>
          </cell>
          <cell r="AH776">
            <v>810695</v>
          </cell>
          <cell r="AJ776">
            <v>5083059</v>
          </cell>
        </row>
        <row r="777">
          <cell r="A777">
            <v>359565</v>
          </cell>
          <cell r="B777">
            <v>42387.917094907411</v>
          </cell>
          <cell r="G777">
            <v>135.69999999999999</v>
          </cell>
          <cell r="H777">
            <v>135.69999999999999</v>
          </cell>
          <cell r="I777">
            <v>0</v>
          </cell>
          <cell r="J777">
            <v>0</v>
          </cell>
          <cell r="K777" t="str">
            <v>USD</v>
          </cell>
          <cell r="L777" t="str">
            <v>LOWES</v>
          </cell>
          <cell r="M777" t="str">
            <v>24000-023746</v>
          </cell>
          <cell r="N777">
            <v>42388.034907407404</v>
          </cell>
          <cell r="O777" t="str">
            <v>SP</v>
          </cell>
          <cell r="P777" t="str">
            <v>KEY</v>
          </cell>
          <cell r="Q777">
            <v>5083835</v>
          </cell>
          <cell r="R777" t="str">
            <v>USA</v>
          </cell>
          <cell r="S777">
            <v>42370</v>
          </cell>
          <cell r="T777">
            <v>42436</v>
          </cell>
          <cell r="U777" t="str">
            <v>THOMPSONG-FUS</v>
          </cell>
          <cell r="V777" t="str">
            <v>SGR3322-1</v>
          </cell>
          <cell r="W777" t="str">
            <v xml:space="preserve">Damaged                             </v>
          </cell>
          <cell r="X777" t="str">
            <v>D</v>
          </cell>
          <cell r="Y777">
            <v>135.69999999999999</v>
          </cell>
          <cell r="Z777" t="str">
            <v>FD-CRACK ON SIDE</v>
          </cell>
          <cell r="AG777" t="str">
            <v>Lowes</v>
          </cell>
          <cell r="AH777">
            <v>810444</v>
          </cell>
          <cell r="AJ777">
            <v>5083835</v>
          </cell>
        </row>
        <row r="778">
          <cell r="A778">
            <v>359566</v>
          </cell>
          <cell r="B778">
            <v>42387.917094907411</v>
          </cell>
          <cell r="G778">
            <v>43.45</v>
          </cell>
          <cell r="H778">
            <v>43.45</v>
          </cell>
          <cell r="I778">
            <v>0</v>
          </cell>
          <cell r="J778">
            <v>0</v>
          </cell>
          <cell r="K778" t="str">
            <v>USD</v>
          </cell>
          <cell r="L778" t="str">
            <v>LOWES</v>
          </cell>
          <cell r="M778" t="str">
            <v>24000-023746</v>
          </cell>
          <cell r="N778">
            <v>42388.034907407404</v>
          </cell>
          <cell r="O778" t="str">
            <v>SP</v>
          </cell>
          <cell r="P778" t="str">
            <v>KEY</v>
          </cell>
          <cell r="Q778">
            <v>5083020</v>
          </cell>
          <cell r="R778" t="str">
            <v>USA</v>
          </cell>
          <cell r="S778">
            <v>42370</v>
          </cell>
          <cell r="T778">
            <v>42436</v>
          </cell>
          <cell r="U778" t="str">
            <v>CHAMARATHM-FUS</v>
          </cell>
          <cell r="V778" t="str">
            <v>FDS704NB</v>
          </cell>
          <cell r="W778" t="str">
            <v xml:space="preserve">Damaged                             </v>
          </cell>
          <cell r="X778" t="str">
            <v>D</v>
          </cell>
          <cell r="Y778">
            <v>43.45</v>
          </cell>
          <cell r="AG778" t="str">
            <v>Lowes</v>
          </cell>
          <cell r="AH778">
            <v>810704</v>
          </cell>
          <cell r="AJ778">
            <v>5083020</v>
          </cell>
        </row>
        <row r="779">
          <cell r="A779">
            <v>359567</v>
          </cell>
          <cell r="B779">
            <v>42387.917094907411</v>
          </cell>
          <cell r="G779">
            <v>132.71</v>
          </cell>
          <cell r="H779">
            <v>132.71</v>
          </cell>
          <cell r="I779">
            <v>0</v>
          </cell>
          <cell r="J779">
            <v>0</v>
          </cell>
          <cell r="K779" t="str">
            <v>USD</v>
          </cell>
          <cell r="L779" t="str">
            <v>LOWES</v>
          </cell>
          <cell r="M779" t="str">
            <v>24000-023746</v>
          </cell>
          <cell r="N779">
            <v>42388.034907407404</v>
          </cell>
          <cell r="O779" t="str">
            <v>SP</v>
          </cell>
          <cell r="P779" t="str">
            <v>KEY</v>
          </cell>
          <cell r="Q779">
            <v>5082950</v>
          </cell>
          <cell r="R779" t="str">
            <v>USA</v>
          </cell>
          <cell r="S779">
            <v>42370</v>
          </cell>
          <cell r="T779">
            <v>42436</v>
          </cell>
          <cell r="U779" t="str">
            <v>THOMPSONG-FUS</v>
          </cell>
          <cell r="V779" t="str">
            <v>EDDB33229-1</v>
          </cell>
          <cell r="W779" t="str">
            <v xml:space="preserve">Damaged                             </v>
          </cell>
          <cell r="X779" t="str">
            <v>D</v>
          </cell>
          <cell r="Y779">
            <v>132.71</v>
          </cell>
          <cell r="Z779" t="str">
            <v xml:space="preserve">FD-CUSTOMER COMPLAINED SINK WAS STAINED AND WOULD NOT COME OFF. </v>
          </cell>
          <cell r="AG779" t="str">
            <v>Lowes</v>
          </cell>
          <cell r="AH779">
            <v>810445</v>
          </cell>
          <cell r="AJ779">
            <v>5082950</v>
          </cell>
        </row>
        <row r="780">
          <cell r="A780">
            <v>359568</v>
          </cell>
          <cell r="B780">
            <v>42387.91710648148</v>
          </cell>
          <cell r="G780">
            <v>135.69999999999999</v>
          </cell>
          <cell r="H780">
            <v>135.69999999999999</v>
          </cell>
          <cell r="I780">
            <v>0</v>
          </cell>
          <cell r="J780">
            <v>0</v>
          </cell>
          <cell r="K780" t="str">
            <v>USD</v>
          </cell>
          <cell r="L780" t="str">
            <v>LOWES</v>
          </cell>
          <cell r="M780" t="str">
            <v>24000-023746</v>
          </cell>
          <cell r="N780">
            <v>42388.034918981481</v>
          </cell>
          <cell r="O780" t="str">
            <v>SP</v>
          </cell>
          <cell r="P780" t="str">
            <v>KEY</v>
          </cell>
          <cell r="Q780">
            <v>5082737</v>
          </cell>
          <cell r="R780" t="str">
            <v>USA</v>
          </cell>
          <cell r="S780">
            <v>42370</v>
          </cell>
          <cell r="T780">
            <v>42436</v>
          </cell>
          <cell r="U780" t="str">
            <v>CHAMARATHM-FUS</v>
          </cell>
          <cell r="V780" t="str">
            <v>SGR3322-1</v>
          </cell>
          <cell r="W780" t="str">
            <v xml:space="preserve">Damaged                             </v>
          </cell>
          <cell r="X780" t="str">
            <v>D</v>
          </cell>
          <cell r="Y780">
            <v>135.69999999999999</v>
          </cell>
          <cell r="AG780" t="str">
            <v>Lowes</v>
          </cell>
          <cell r="AH780">
            <v>810447</v>
          </cell>
          <cell r="AJ780">
            <v>5082737</v>
          </cell>
        </row>
        <row r="781">
          <cell r="A781">
            <v>359569</v>
          </cell>
          <cell r="B781">
            <v>42387.91710648148</v>
          </cell>
          <cell r="G781">
            <v>47.76</v>
          </cell>
          <cell r="H781">
            <v>47.76</v>
          </cell>
          <cell r="I781">
            <v>0</v>
          </cell>
          <cell r="J781">
            <v>0</v>
          </cell>
          <cell r="K781" t="str">
            <v>USD</v>
          </cell>
          <cell r="L781" t="str">
            <v>LOWES</v>
          </cell>
          <cell r="M781" t="str">
            <v>24000-023746</v>
          </cell>
          <cell r="N781">
            <v>42388.034918981481</v>
          </cell>
          <cell r="O781" t="str">
            <v>SP</v>
          </cell>
          <cell r="P781" t="str">
            <v>KEY</v>
          </cell>
          <cell r="Q781">
            <v>5082366</v>
          </cell>
          <cell r="R781" t="str">
            <v>USA</v>
          </cell>
          <cell r="S781">
            <v>42370</v>
          </cell>
          <cell r="T781">
            <v>42436</v>
          </cell>
          <cell r="U781" t="str">
            <v>RUSSAWR-FUS</v>
          </cell>
          <cell r="V781" t="str">
            <v>FDS804NB</v>
          </cell>
          <cell r="W781" t="str">
            <v xml:space="preserve">Product Defective                   </v>
          </cell>
          <cell r="X781" t="str">
            <v>E</v>
          </cell>
          <cell r="Y781">
            <v>47.76</v>
          </cell>
          <cell r="Z781" t="str">
            <v xml:space="preserve">STOCK </v>
          </cell>
          <cell r="AG781" t="str">
            <v>Lowes</v>
          </cell>
          <cell r="AH781">
            <v>810465</v>
          </cell>
          <cell r="AJ781">
            <v>5082366</v>
          </cell>
        </row>
        <row r="782">
          <cell r="A782">
            <v>359570</v>
          </cell>
          <cell r="B782">
            <v>42387.91710648148</v>
          </cell>
          <cell r="G782">
            <v>194.25</v>
          </cell>
          <cell r="H782">
            <v>194.25</v>
          </cell>
          <cell r="I782">
            <v>0</v>
          </cell>
          <cell r="J782">
            <v>0</v>
          </cell>
          <cell r="K782" t="str">
            <v>USD</v>
          </cell>
          <cell r="L782" t="str">
            <v>LOWES</v>
          </cell>
          <cell r="M782" t="str">
            <v>24000-023746</v>
          </cell>
          <cell r="N782">
            <v>42388.034918981481</v>
          </cell>
          <cell r="O782" t="str">
            <v>SP</v>
          </cell>
          <cell r="P782" t="str">
            <v>KEY</v>
          </cell>
          <cell r="Q782">
            <v>5082678</v>
          </cell>
          <cell r="R782" t="str">
            <v>USA</v>
          </cell>
          <cell r="S782">
            <v>42370</v>
          </cell>
          <cell r="T782">
            <v>42436</v>
          </cell>
          <cell r="U782" t="str">
            <v>THOMPSONG-FUS</v>
          </cell>
          <cell r="V782" t="str">
            <v>UDSK900-18</v>
          </cell>
          <cell r="W782" t="str">
            <v xml:space="preserve">Damaged                             </v>
          </cell>
          <cell r="X782" t="str">
            <v>D</v>
          </cell>
          <cell r="Y782">
            <v>194.25</v>
          </cell>
          <cell r="Z782" t="str">
            <v>FD-SEAM POP</v>
          </cell>
          <cell r="AG782" t="str">
            <v>Lowes</v>
          </cell>
          <cell r="AH782">
            <v>810440</v>
          </cell>
          <cell r="AJ782">
            <v>5082678</v>
          </cell>
        </row>
        <row r="783">
          <cell r="A783">
            <v>359571</v>
          </cell>
          <cell r="B783">
            <v>42387.91710648148</v>
          </cell>
          <cell r="G783">
            <v>118</v>
          </cell>
          <cell r="H783">
            <v>118</v>
          </cell>
          <cell r="I783">
            <v>0</v>
          </cell>
          <cell r="J783">
            <v>0</v>
          </cell>
          <cell r="K783" t="str">
            <v>USD</v>
          </cell>
          <cell r="L783" t="str">
            <v>LOWES</v>
          </cell>
          <cell r="M783" t="str">
            <v>24000-023746</v>
          </cell>
          <cell r="N783">
            <v>42388.034918981481</v>
          </cell>
          <cell r="O783" t="str">
            <v>SP</v>
          </cell>
          <cell r="P783" t="str">
            <v>KEY</v>
          </cell>
          <cell r="Q783">
            <v>5083610</v>
          </cell>
          <cell r="R783" t="str">
            <v>USA</v>
          </cell>
          <cell r="S783">
            <v>42370</v>
          </cell>
          <cell r="T783">
            <v>42436</v>
          </cell>
          <cell r="U783" t="str">
            <v>LOYDL-FUS</v>
          </cell>
          <cell r="V783" t="str">
            <v>FPO3322-1</v>
          </cell>
          <cell r="W783" t="str">
            <v xml:space="preserve">Product Defective                   </v>
          </cell>
          <cell r="X783" t="str">
            <v>E</v>
          </cell>
          <cell r="Y783">
            <v>118</v>
          </cell>
          <cell r="Z783" t="str">
            <v>BOWED/WARPED</v>
          </cell>
          <cell r="AG783" t="str">
            <v>Lowes</v>
          </cell>
          <cell r="AH783">
            <v>810458</v>
          </cell>
          <cell r="AJ783">
            <v>5083610</v>
          </cell>
        </row>
        <row r="784">
          <cell r="A784">
            <v>359572</v>
          </cell>
          <cell r="B784">
            <v>42387.91710648148</v>
          </cell>
          <cell r="G784">
            <v>61.7</v>
          </cell>
          <cell r="H784">
            <v>61.7</v>
          </cell>
          <cell r="I784">
            <v>0</v>
          </cell>
          <cell r="J784">
            <v>0</v>
          </cell>
          <cell r="K784" t="str">
            <v>USD</v>
          </cell>
          <cell r="L784" t="str">
            <v>LOWES</v>
          </cell>
          <cell r="M784" t="str">
            <v>24000-023746</v>
          </cell>
          <cell r="N784">
            <v>42388.034918981481</v>
          </cell>
          <cell r="O784" t="str">
            <v>SP</v>
          </cell>
          <cell r="P784" t="str">
            <v>KEY</v>
          </cell>
          <cell r="Q784">
            <v>5082399</v>
          </cell>
          <cell r="R784" t="str">
            <v>USA</v>
          </cell>
          <cell r="S784">
            <v>42370</v>
          </cell>
          <cell r="T784">
            <v>42436</v>
          </cell>
          <cell r="U784" t="str">
            <v>SOTOJ-FUS</v>
          </cell>
          <cell r="V784" t="str">
            <v>FDS704NKIT</v>
          </cell>
          <cell r="W784" t="str">
            <v xml:space="preserve">Damaged                             </v>
          </cell>
          <cell r="X784" t="str">
            <v>D</v>
          </cell>
          <cell r="Y784">
            <v>61.7</v>
          </cell>
          <cell r="AG784" t="str">
            <v>Lowes</v>
          </cell>
          <cell r="AH784">
            <v>810687</v>
          </cell>
          <cell r="AJ784">
            <v>5082399</v>
          </cell>
        </row>
        <row r="785">
          <cell r="A785">
            <v>359573</v>
          </cell>
          <cell r="B785">
            <v>42387.917118055557</v>
          </cell>
          <cell r="G785">
            <v>135.69999999999999</v>
          </cell>
          <cell r="H785">
            <v>135.69999999999999</v>
          </cell>
          <cell r="I785">
            <v>0</v>
          </cell>
          <cell r="J785">
            <v>0</v>
          </cell>
          <cell r="K785" t="str">
            <v>USD</v>
          </cell>
          <cell r="L785" t="str">
            <v>LOWES</v>
          </cell>
          <cell r="M785" t="str">
            <v>24000-023746</v>
          </cell>
          <cell r="N785">
            <v>42388.034918981481</v>
          </cell>
          <cell r="O785" t="str">
            <v>SP</v>
          </cell>
          <cell r="P785" t="str">
            <v>KEY</v>
          </cell>
          <cell r="Q785">
            <v>5083656</v>
          </cell>
          <cell r="R785" t="str">
            <v>USA</v>
          </cell>
          <cell r="S785">
            <v>42370</v>
          </cell>
          <cell r="T785">
            <v>42436</v>
          </cell>
          <cell r="U785" t="str">
            <v>MELTONM-FUS</v>
          </cell>
          <cell r="V785" t="str">
            <v>SGR3322-1</v>
          </cell>
          <cell r="W785" t="str">
            <v xml:space="preserve">Damaged                             </v>
          </cell>
          <cell r="X785" t="str">
            <v>D</v>
          </cell>
          <cell r="Y785">
            <v>135.69999999999999</v>
          </cell>
          <cell r="AG785" t="str">
            <v>Lowes</v>
          </cell>
          <cell r="AH785">
            <v>810412</v>
          </cell>
          <cell r="AJ785">
            <v>5083656</v>
          </cell>
        </row>
        <row r="786">
          <cell r="A786">
            <v>359574</v>
          </cell>
          <cell r="B786">
            <v>42387.917118055557</v>
          </cell>
          <cell r="G786">
            <v>140.08000000000001</v>
          </cell>
          <cell r="H786">
            <v>140.08000000000001</v>
          </cell>
          <cell r="I786">
            <v>0</v>
          </cell>
          <cell r="J786">
            <v>0</v>
          </cell>
          <cell r="K786" t="str">
            <v>USD</v>
          </cell>
          <cell r="L786" t="str">
            <v>LOWES</v>
          </cell>
          <cell r="M786" t="str">
            <v>24000-023746</v>
          </cell>
          <cell r="N786">
            <v>42388.034918981481</v>
          </cell>
          <cell r="O786" t="str">
            <v>SP</v>
          </cell>
          <cell r="P786" t="str">
            <v>KEY</v>
          </cell>
          <cell r="Q786">
            <v>5082398</v>
          </cell>
          <cell r="R786" t="str">
            <v>USA</v>
          </cell>
          <cell r="S786">
            <v>42370</v>
          </cell>
          <cell r="T786">
            <v>42436</v>
          </cell>
          <cell r="U786" t="str">
            <v>MELTONM-FUS</v>
          </cell>
          <cell r="V786" t="str">
            <v>EOOX33229-1</v>
          </cell>
          <cell r="W786" t="str">
            <v xml:space="preserve">Damaged                             </v>
          </cell>
          <cell r="X786" t="str">
            <v>D</v>
          </cell>
          <cell r="Y786">
            <v>140.08000000000001</v>
          </cell>
          <cell r="AG786" t="str">
            <v>Lowes</v>
          </cell>
          <cell r="AH786">
            <v>810718</v>
          </cell>
          <cell r="AJ786">
            <v>5082398</v>
          </cell>
        </row>
        <row r="787">
          <cell r="A787">
            <v>359575</v>
          </cell>
          <cell r="B787">
            <v>42387.917118055557</v>
          </cell>
          <cell r="G787">
            <v>140.08000000000001</v>
          </cell>
          <cell r="H787">
            <v>140.08000000000001</v>
          </cell>
          <cell r="I787">
            <v>0</v>
          </cell>
          <cell r="J787">
            <v>0</v>
          </cell>
          <cell r="K787" t="str">
            <v>USD</v>
          </cell>
          <cell r="L787" t="str">
            <v>LOWES</v>
          </cell>
          <cell r="M787" t="str">
            <v>24000-023746</v>
          </cell>
          <cell r="N787">
            <v>42388.034930555557</v>
          </cell>
          <cell r="O787" t="str">
            <v>SP</v>
          </cell>
          <cell r="P787" t="str">
            <v>KEY</v>
          </cell>
          <cell r="Q787">
            <v>5083852</v>
          </cell>
          <cell r="R787" t="str">
            <v>USA</v>
          </cell>
          <cell r="S787">
            <v>42370</v>
          </cell>
          <cell r="T787">
            <v>42436</v>
          </cell>
          <cell r="U787" t="str">
            <v>RUSSAWR-FUS</v>
          </cell>
          <cell r="V787" t="str">
            <v>EOOX33229-1</v>
          </cell>
          <cell r="W787" t="str">
            <v xml:space="preserve">Damaged                             </v>
          </cell>
          <cell r="X787" t="str">
            <v>D</v>
          </cell>
          <cell r="Y787">
            <v>140.08000000000001</v>
          </cell>
          <cell r="Z787" t="str">
            <v>STOCK</v>
          </cell>
          <cell r="AG787" t="str">
            <v>Lowes</v>
          </cell>
          <cell r="AH787">
            <v>810466</v>
          </cell>
          <cell r="AJ787">
            <v>5083852</v>
          </cell>
        </row>
        <row r="788">
          <cell r="A788">
            <v>359576</v>
          </cell>
          <cell r="B788">
            <v>42387.917118055557</v>
          </cell>
          <cell r="G788">
            <v>140.46</v>
          </cell>
          <cell r="H788">
            <v>140.46</v>
          </cell>
          <cell r="I788">
            <v>0</v>
          </cell>
          <cell r="J788">
            <v>0</v>
          </cell>
          <cell r="K788" t="str">
            <v>USD</v>
          </cell>
          <cell r="L788" t="str">
            <v>LOWES</v>
          </cell>
          <cell r="M788" t="str">
            <v>24000-023746</v>
          </cell>
          <cell r="N788">
            <v>42388.034930555557</v>
          </cell>
          <cell r="O788" t="str">
            <v>SP</v>
          </cell>
          <cell r="P788" t="str">
            <v>KEY</v>
          </cell>
          <cell r="Q788">
            <v>5083375</v>
          </cell>
          <cell r="R788" t="str">
            <v>USA</v>
          </cell>
          <cell r="S788">
            <v>42370</v>
          </cell>
          <cell r="T788">
            <v>42436</v>
          </cell>
          <cell r="U788" t="str">
            <v>RUSSAWR-FUS</v>
          </cell>
          <cell r="V788" t="str">
            <v>EVDCS802KIT</v>
          </cell>
          <cell r="W788" t="str">
            <v xml:space="preserve">Damaged                             </v>
          </cell>
          <cell r="X788" t="str">
            <v>D</v>
          </cell>
          <cell r="Y788">
            <v>140.46</v>
          </cell>
          <cell r="Z788" t="str">
            <v>STOCK</v>
          </cell>
          <cell r="AG788" t="str">
            <v>Lowes</v>
          </cell>
          <cell r="AH788">
            <v>810716</v>
          </cell>
          <cell r="AJ788">
            <v>5083375</v>
          </cell>
        </row>
        <row r="789">
          <cell r="A789">
            <v>359577</v>
          </cell>
          <cell r="B789">
            <v>42387.917118055557</v>
          </cell>
          <cell r="G789">
            <v>132.71</v>
          </cell>
          <cell r="H789">
            <v>132.71</v>
          </cell>
          <cell r="I789">
            <v>0</v>
          </cell>
          <cell r="J789">
            <v>0</v>
          </cell>
          <cell r="K789" t="str">
            <v>USD</v>
          </cell>
          <cell r="L789" t="str">
            <v>LOWES</v>
          </cell>
          <cell r="M789" t="str">
            <v>24000-023746</v>
          </cell>
          <cell r="N789">
            <v>42388.034930555557</v>
          </cell>
          <cell r="O789" t="str">
            <v>SP</v>
          </cell>
          <cell r="P789" t="str">
            <v>KEY</v>
          </cell>
          <cell r="Q789">
            <v>5082635</v>
          </cell>
          <cell r="R789" t="str">
            <v>USA</v>
          </cell>
          <cell r="S789">
            <v>42370</v>
          </cell>
          <cell r="T789">
            <v>42436</v>
          </cell>
          <cell r="U789" t="str">
            <v>SOTOJ-FUS</v>
          </cell>
          <cell r="V789" t="str">
            <v>EDDB33229-1</v>
          </cell>
          <cell r="W789" t="str">
            <v xml:space="preserve">Damaged                             </v>
          </cell>
          <cell r="X789" t="str">
            <v>D</v>
          </cell>
          <cell r="Y789">
            <v>132.71</v>
          </cell>
          <cell r="AG789" t="str">
            <v>Lowes</v>
          </cell>
          <cell r="AH789">
            <v>810711</v>
          </cell>
          <cell r="AJ789">
            <v>5082635</v>
          </cell>
        </row>
        <row r="790">
          <cell r="A790">
            <v>359578</v>
          </cell>
          <cell r="B790">
            <v>42387.917129629626</v>
          </cell>
          <cell r="G790">
            <v>179.7</v>
          </cell>
          <cell r="H790">
            <v>179.7</v>
          </cell>
          <cell r="I790">
            <v>0</v>
          </cell>
          <cell r="J790">
            <v>0</v>
          </cell>
          <cell r="K790" t="str">
            <v>USD</v>
          </cell>
          <cell r="L790" t="str">
            <v>LOWES</v>
          </cell>
          <cell r="M790" t="str">
            <v>24000-023746</v>
          </cell>
          <cell r="N790">
            <v>42388.034930555557</v>
          </cell>
          <cell r="O790" t="str">
            <v>SP</v>
          </cell>
          <cell r="P790" t="str">
            <v>KEY</v>
          </cell>
          <cell r="Q790">
            <v>5083749</v>
          </cell>
          <cell r="R790" t="str">
            <v>USA</v>
          </cell>
          <cell r="S790">
            <v>42370</v>
          </cell>
          <cell r="T790">
            <v>42436</v>
          </cell>
          <cell r="U790" t="str">
            <v>LOYDL-FUS</v>
          </cell>
          <cell r="V790" t="str">
            <v>FPO3322-1</v>
          </cell>
          <cell r="W790" t="str">
            <v xml:space="preserve">Damaged                             </v>
          </cell>
          <cell r="X790" t="str">
            <v>D</v>
          </cell>
          <cell r="Y790">
            <v>118</v>
          </cell>
          <cell r="Z790" t="str">
            <v>CORNER BROKEN   FD  HOLE OUT OF CENTER   FD</v>
          </cell>
          <cell r="AG790" t="str">
            <v>Lowes</v>
          </cell>
          <cell r="AH790">
            <v>810707</v>
          </cell>
          <cell r="AJ790">
            <v>5083749</v>
          </cell>
        </row>
        <row r="791">
          <cell r="A791">
            <v>359578</v>
          </cell>
          <cell r="B791">
            <v>42387.917129629626</v>
          </cell>
          <cell r="G791">
            <v>179.7</v>
          </cell>
          <cell r="H791">
            <v>179.7</v>
          </cell>
          <cell r="I791">
            <v>0</v>
          </cell>
          <cell r="J791">
            <v>0</v>
          </cell>
          <cell r="K791" t="str">
            <v>USD</v>
          </cell>
          <cell r="L791" t="str">
            <v>LOWES</v>
          </cell>
          <cell r="M791" t="str">
            <v>24000-023746</v>
          </cell>
          <cell r="N791">
            <v>42388.034930555557</v>
          </cell>
          <cell r="O791" t="str">
            <v>SP</v>
          </cell>
          <cell r="P791" t="str">
            <v>KEY</v>
          </cell>
          <cell r="Q791">
            <v>5083749</v>
          </cell>
          <cell r="R791" t="str">
            <v>USA</v>
          </cell>
          <cell r="S791">
            <v>42370</v>
          </cell>
          <cell r="T791">
            <v>42436</v>
          </cell>
          <cell r="U791" t="str">
            <v>LOYDL-FUS</v>
          </cell>
          <cell r="V791" t="str">
            <v>FDS704NKIT</v>
          </cell>
          <cell r="W791" t="str">
            <v xml:space="preserve">Product Defective                   </v>
          </cell>
          <cell r="X791" t="str">
            <v>E</v>
          </cell>
          <cell r="Y791">
            <v>61.7</v>
          </cell>
          <cell r="Z791" t="str">
            <v>CORNER BROKEN   FD  HOLE OUT OF CENTER   FD</v>
          </cell>
          <cell r="AG791" t="str">
            <v>Lowes</v>
          </cell>
          <cell r="AH791">
            <v>810707</v>
          </cell>
          <cell r="AJ791">
            <v>5083749</v>
          </cell>
        </row>
        <row r="792">
          <cell r="A792">
            <v>359579</v>
          </cell>
          <cell r="B792">
            <v>42387.917129629626</v>
          </cell>
          <cell r="G792">
            <v>43.45</v>
          </cell>
          <cell r="H792">
            <v>43.45</v>
          </cell>
          <cell r="I792">
            <v>0</v>
          </cell>
          <cell r="J792">
            <v>0</v>
          </cell>
          <cell r="K792" t="str">
            <v>USD</v>
          </cell>
          <cell r="L792" t="str">
            <v>LOWES</v>
          </cell>
          <cell r="M792" t="str">
            <v>24000-023746</v>
          </cell>
          <cell r="N792">
            <v>42388.034930555557</v>
          </cell>
          <cell r="O792" t="str">
            <v>SP</v>
          </cell>
          <cell r="P792" t="str">
            <v>KEY</v>
          </cell>
          <cell r="Q792">
            <v>5082891</v>
          </cell>
          <cell r="R792" t="str">
            <v>USA</v>
          </cell>
          <cell r="S792">
            <v>42370</v>
          </cell>
          <cell r="T792">
            <v>42436</v>
          </cell>
          <cell r="U792" t="str">
            <v>SOTOJ-FUS</v>
          </cell>
          <cell r="V792" t="str">
            <v>FDS704NB</v>
          </cell>
          <cell r="W792" t="str">
            <v xml:space="preserve">Damaged                             </v>
          </cell>
          <cell r="X792" t="str">
            <v>D</v>
          </cell>
          <cell r="Y792">
            <v>43.45</v>
          </cell>
          <cell r="AG792" t="str">
            <v>Lowes</v>
          </cell>
          <cell r="AH792">
            <v>810464</v>
          </cell>
          <cell r="AJ792">
            <v>5082891</v>
          </cell>
        </row>
        <row r="793">
          <cell r="A793">
            <v>359580</v>
          </cell>
          <cell r="B793">
            <v>42387.917129629626</v>
          </cell>
          <cell r="G793">
            <v>106</v>
          </cell>
          <cell r="H793">
            <v>106</v>
          </cell>
          <cell r="I793">
            <v>0</v>
          </cell>
          <cell r="J793">
            <v>0</v>
          </cell>
          <cell r="K793" t="str">
            <v>USD</v>
          </cell>
          <cell r="L793" t="str">
            <v>LOWES</v>
          </cell>
          <cell r="M793" t="str">
            <v>24000-023746</v>
          </cell>
          <cell r="N793">
            <v>42388.034930555557</v>
          </cell>
          <cell r="O793" t="str">
            <v>SP</v>
          </cell>
          <cell r="P793" t="str">
            <v>KEY</v>
          </cell>
          <cell r="Q793">
            <v>5083724</v>
          </cell>
          <cell r="R793" t="str">
            <v>USA</v>
          </cell>
          <cell r="S793">
            <v>42370</v>
          </cell>
          <cell r="T793">
            <v>42436</v>
          </cell>
          <cell r="U793" t="str">
            <v>SOTOJ-FUS</v>
          </cell>
          <cell r="V793" t="str">
            <v>FSLG804BX</v>
          </cell>
          <cell r="W793" t="str">
            <v xml:space="preserve">Damaged                             </v>
          </cell>
          <cell r="X793" t="str">
            <v>D</v>
          </cell>
          <cell r="Y793">
            <v>106</v>
          </cell>
          <cell r="AG793" t="str">
            <v>Lowes</v>
          </cell>
          <cell r="AH793">
            <v>810693</v>
          </cell>
          <cell r="AJ793">
            <v>5083724</v>
          </cell>
        </row>
        <row r="794">
          <cell r="A794">
            <v>359581</v>
          </cell>
          <cell r="B794">
            <v>42387.917129629626</v>
          </cell>
          <cell r="G794">
            <v>61.7</v>
          </cell>
          <cell r="H794">
            <v>61.7</v>
          </cell>
          <cell r="I794">
            <v>0</v>
          </cell>
          <cell r="J794">
            <v>0</v>
          </cell>
          <cell r="K794" t="str">
            <v>USD</v>
          </cell>
          <cell r="L794" t="str">
            <v>LOWES</v>
          </cell>
          <cell r="M794" t="str">
            <v>24000-023746</v>
          </cell>
          <cell r="N794">
            <v>42388.034930555557</v>
          </cell>
          <cell r="O794" t="str">
            <v>SP</v>
          </cell>
          <cell r="P794" t="str">
            <v>KEY</v>
          </cell>
          <cell r="Q794">
            <v>5083161</v>
          </cell>
          <cell r="R794" t="str">
            <v>USA</v>
          </cell>
          <cell r="S794">
            <v>42370</v>
          </cell>
          <cell r="T794">
            <v>42436</v>
          </cell>
          <cell r="U794" t="str">
            <v>SOTOJ-FUS</v>
          </cell>
          <cell r="V794" t="str">
            <v>FDS704NKIT</v>
          </cell>
          <cell r="W794" t="str">
            <v xml:space="preserve">Damaged                             </v>
          </cell>
          <cell r="X794" t="str">
            <v>D</v>
          </cell>
          <cell r="Y794">
            <v>61.7</v>
          </cell>
          <cell r="AG794" t="str">
            <v>Lowes</v>
          </cell>
          <cell r="AH794">
            <v>810443</v>
          </cell>
          <cell r="AJ794">
            <v>5083161</v>
          </cell>
        </row>
        <row r="795">
          <cell r="A795">
            <v>359582</v>
          </cell>
          <cell r="B795">
            <v>42387.917141203703</v>
          </cell>
          <cell r="G795">
            <v>92.5</v>
          </cell>
          <cell r="H795">
            <v>92.5</v>
          </cell>
          <cell r="I795">
            <v>0</v>
          </cell>
          <cell r="J795">
            <v>0</v>
          </cell>
          <cell r="K795" t="str">
            <v>USD</v>
          </cell>
          <cell r="L795" t="str">
            <v>LOWES</v>
          </cell>
          <cell r="M795" t="str">
            <v>24000-023746</v>
          </cell>
          <cell r="N795">
            <v>42388.034930555557</v>
          </cell>
          <cell r="O795" t="str">
            <v>SP</v>
          </cell>
          <cell r="P795" t="str">
            <v>KEY</v>
          </cell>
          <cell r="Q795">
            <v>5083068</v>
          </cell>
          <cell r="R795" t="str">
            <v>USA</v>
          </cell>
          <cell r="S795">
            <v>42370</v>
          </cell>
          <cell r="T795">
            <v>42436</v>
          </cell>
          <cell r="U795" t="str">
            <v>LOYDL-FUS</v>
          </cell>
          <cell r="V795" t="str">
            <v>FTB904BX</v>
          </cell>
          <cell r="W795" t="str">
            <v xml:space="preserve">Damaged                             </v>
          </cell>
          <cell r="X795" t="str">
            <v>D</v>
          </cell>
          <cell r="Y795">
            <v>92.5</v>
          </cell>
          <cell r="Z795" t="str">
            <v>CRACKED FD</v>
          </cell>
          <cell r="AG795" t="str">
            <v>Lowes</v>
          </cell>
          <cell r="AH795">
            <v>810681</v>
          </cell>
          <cell r="AJ795">
            <v>5083068</v>
          </cell>
        </row>
        <row r="796">
          <cell r="A796">
            <v>359583</v>
          </cell>
          <cell r="B796">
            <v>42387.917141203703</v>
          </cell>
          <cell r="G796">
            <v>122.69</v>
          </cell>
          <cell r="H796">
            <v>122.69</v>
          </cell>
          <cell r="I796">
            <v>0</v>
          </cell>
          <cell r="J796">
            <v>0</v>
          </cell>
          <cell r="K796" t="str">
            <v>USD</v>
          </cell>
          <cell r="L796" t="str">
            <v>LOWES</v>
          </cell>
          <cell r="M796" t="str">
            <v>24000-023746</v>
          </cell>
          <cell r="N796">
            <v>42388.034942129627</v>
          </cell>
          <cell r="O796" t="str">
            <v>SP</v>
          </cell>
          <cell r="P796" t="str">
            <v>KEY</v>
          </cell>
          <cell r="Q796">
            <v>5083167</v>
          </cell>
          <cell r="R796" t="str">
            <v>USA</v>
          </cell>
          <cell r="S796">
            <v>42370</v>
          </cell>
          <cell r="T796">
            <v>42436</v>
          </cell>
          <cell r="U796" t="str">
            <v>CHAMARATHM-FUS</v>
          </cell>
          <cell r="V796" t="str">
            <v>EDOX33229-1</v>
          </cell>
          <cell r="W796" t="str">
            <v xml:space="preserve">Damaged                             </v>
          </cell>
          <cell r="X796" t="str">
            <v>D</v>
          </cell>
          <cell r="Y796">
            <v>122.69</v>
          </cell>
          <cell r="AG796" t="str">
            <v>Lowes</v>
          </cell>
          <cell r="AH796">
            <v>810473</v>
          </cell>
          <cell r="AJ796">
            <v>5083167</v>
          </cell>
        </row>
        <row r="797">
          <cell r="A797">
            <v>359584</v>
          </cell>
          <cell r="B797">
            <v>42387.917141203703</v>
          </cell>
          <cell r="G797">
            <v>92.5</v>
          </cell>
          <cell r="H797">
            <v>92.5</v>
          </cell>
          <cell r="I797">
            <v>0</v>
          </cell>
          <cell r="J797">
            <v>0</v>
          </cell>
          <cell r="K797" t="str">
            <v>USD</v>
          </cell>
          <cell r="L797" t="str">
            <v>LOWES</v>
          </cell>
          <cell r="M797" t="str">
            <v>24000-023746</v>
          </cell>
          <cell r="N797">
            <v>42388.034942129627</v>
          </cell>
          <cell r="O797" t="str">
            <v>SP</v>
          </cell>
          <cell r="P797" t="str">
            <v>KEY</v>
          </cell>
          <cell r="Q797">
            <v>5083277</v>
          </cell>
          <cell r="R797" t="str">
            <v>USA</v>
          </cell>
          <cell r="S797">
            <v>42370</v>
          </cell>
          <cell r="T797">
            <v>42436</v>
          </cell>
          <cell r="U797" t="str">
            <v>RUSSAWR-FUS</v>
          </cell>
          <cell r="V797" t="str">
            <v>FTB904BX</v>
          </cell>
          <cell r="W797" t="str">
            <v xml:space="preserve">Damaged                             </v>
          </cell>
          <cell r="X797" t="str">
            <v>D</v>
          </cell>
          <cell r="Y797">
            <v>92.5</v>
          </cell>
          <cell r="Z797" t="str">
            <v>STOCK</v>
          </cell>
          <cell r="AG797" t="str">
            <v>Lowes</v>
          </cell>
          <cell r="AH797">
            <v>810690</v>
          </cell>
          <cell r="AJ797">
            <v>5083277</v>
          </cell>
        </row>
        <row r="798">
          <cell r="A798">
            <v>359585</v>
          </cell>
          <cell r="B798">
            <v>42387.917141203703</v>
          </cell>
          <cell r="G798">
            <v>145.66</v>
          </cell>
          <cell r="H798">
            <v>145.66</v>
          </cell>
          <cell r="I798">
            <v>0</v>
          </cell>
          <cell r="J798">
            <v>0</v>
          </cell>
          <cell r="K798" t="str">
            <v>USD</v>
          </cell>
          <cell r="L798" t="str">
            <v>LOWES</v>
          </cell>
          <cell r="M798" t="str">
            <v>24000-023746</v>
          </cell>
          <cell r="N798">
            <v>42388.034942129627</v>
          </cell>
          <cell r="O798" t="str">
            <v>SP</v>
          </cell>
          <cell r="P798" t="str">
            <v>KEY</v>
          </cell>
          <cell r="Q798">
            <v>5082386</v>
          </cell>
          <cell r="R798" t="str">
            <v>USA</v>
          </cell>
          <cell r="S798">
            <v>42370</v>
          </cell>
          <cell r="T798">
            <v>42436</v>
          </cell>
          <cell r="U798" t="str">
            <v>SOTOJ-FUS</v>
          </cell>
          <cell r="V798" t="str">
            <v>UOSK900-18</v>
          </cell>
          <cell r="W798" t="str">
            <v xml:space="preserve">Damaged                             </v>
          </cell>
          <cell r="X798" t="str">
            <v>D</v>
          </cell>
          <cell r="Y798">
            <v>145.66</v>
          </cell>
          <cell r="AG798" t="str">
            <v>Lowes</v>
          </cell>
          <cell r="AH798">
            <v>810456</v>
          </cell>
          <cell r="AJ798">
            <v>5082386</v>
          </cell>
        </row>
        <row r="799">
          <cell r="A799">
            <v>359586</v>
          </cell>
          <cell r="B799">
            <v>42387.917141203703</v>
          </cell>
          <cell r="C799">
            <v>42360.625347222223</v>
          </cell>
          <cell r="D799">
            <v>9029193</v>
          </cell>
          <cell r="E799">
            <v>60054990</v>
          </cell>
          <cell r="G799">
            <v>230</v>
          </cell>
          <cell r="H799">
            <v>230</v>
          </cell>
          <cell r="I799">
            <v>0</v>
          </cell>
          <cell r="J799">
            <v>0</v>
          </cell>
          <cell r="K799" t="str">
            <v>USD</v>
          </cell>
          <cell r="L799" t="str">
            <v>LOWES</v>
          </cell>
          <cell r="M799" t="str">
            <v>24000-023746</v>
          </cell>
          <cell r="N799">
            <v>42388.034942129627</v>
          </cell>
          <cell r="O799" t="str">
            <v>SOS</v>
          </cell>
          <cell r="P799" t="str">
            <v>KEY</v>
          </cell>
          <cell r="Q799">
            <v>5083005</v>
          </cell>
          <cell r="R799" t="str">
            <v>USA</v>
          </cell>
          <cell r="S799">
            <v>42370</v>
          </cell>
          <cell r="T799">
            <v>42436</v>
          </cell>
          <cell r="U799" t="str">
            <v>THOMPSONG-FUS</v>
          </cell>
          <cell r="V799" t="str">
            <v>SC3322-1</v>
          </cell>
          <cell r="W799" t="str">
            <v xml:space="preserve">Damaged                             </v>
          </cell>
          <cell r="X799" t="str">
            <v>D</v>
          </cell>
          <cell r="Y799">
            <v>230</v>
          </cell>
          <cell r="Z799" t="str">
            <v>FD-CONCEALED DAMAGE ON BOTTOM</v>
          </cell>
          <cell r="AC799" t="str">
            <v>WALTERI-FUS</v>
          </cell>
          <cell r="AD799" t="str">
            <v>MELTONM-FUS</v>
          </cell>
          <cell r="AG799" t="str">
            <v>Lowes</v>
          </cell>
          <cell r="AH799">
            <v>810688</v>
          </cell>
          <cell r="AI799" t="str">
            <v>RTL</v>
          </cell>
          <cell r="AJ799">
            <v>5083005</v>
          </cell>
        </row>
        <row r="800">
          <cell r="A800">
            <v>359587</v>
          </cell>
          <cell r="B800">
            <v>42387.91715277778</v>
          </cell>
          <cell r="C800">
            <v>42375.6252662037</v>
          </cell>
          <cell r="D800">
            <v>9030422</v>
          </cell>
          <cell r="E800">
            <v>60056572</v>
          </cell>
          <cell r="G800">
            <v>187.5</v>
          </cell>
          <cell r="H800">
            <v>187.5</v>
          </cell>
          <cell r="I800">
            <v>0</v>
          </cell>
          <cell r="J800">
            <v>0</v>
          </cell>
          <cell r="K800" t="str">
            <v>USD</v>
          </cell>
          <cell r="L800" t="str">
            <v>LOWES</v>
          </cell>
          <cell r="M800" t="str">
            <v>24000-023746</v>
          </cell>
          <cell r="N800">
            <v>42388.034942129627</v>
          </cell>
          <cell r="O800" t="str">
            <v>SOS</v>
          </cell>
          <cell r="P800" t="str">
            <v>KEY</v>
          </cell>
          <cell r="Q800">
            <v>5082458</v>
          </cell>
          <cell r="R800" t="str">
            <v>USA</v>
          </cell>
          <cell r="S800">
            <v>42370</v>
          </cell>
          <cell r="T800">
            <v>42436</v>
          </cell>
          <cell r="U800" t="str">
            <v>THOMPSONG-FUS</v>
          </cell>
          <cell r="V800" t="str">
            <v>ESCH25229-1</v>
          </cell>
          <cell r="W800" t="str">
            <v xml:space="preserve">Damaged                             </v>
          </cell>
          <cell r="X800" t="str">
            <v>D</v>
          </cell>
          <cell r="Y800">
            <v>187.5</v>
          </cell>
          <cell r="Z800" t="str">
            <v xml:space="preserve">FD-ARRIVED BROKEN </v>
          </cell>
          <cell r="AC800" t="str">
            <v>WALTERI-FUS</v>
          </cell>
          <cell r="AD800" t="str">
            <v>MELTONM-FUS</v>
          </cell>
          <cell r="AG800" t="str">
            <v>Lowes</v>
          </cell>
          <cell r="AH800">
            <v>810437</v>
          </cell>
          <cell r="AI800" t="str">
            <v>RTL</v>
          </cell>
          <cell r="AJ800">
            <v>5082458</v>
          </cell>
        </row>
        <row r="801">
          <cell r="A801">
            <v>359588</v>
          </cell>
          <cell r="B801">
            <v>42387.91715277778</v>
          </cell>
          <cell r="G801">
            <v>85.46</v>
          </cell>
          <cell r="H801">
            <v>85.46</v>
          </cell>
          <cell r="I801">
            <v>0</v>
          </cell>
          <cell r="J801">
            <v>0</v>
          </cell>
          <cell r="K801" t="str">
            <v>USD</v>
          </cell>
          <cell r="L801" t="str">
            <v>LOWES</v>
          </cell>
          <cell r="M801" t="str">
            <v>24000-023746</v>
          </cell>
          <cell r="N801">
            <v>42388.034942129627</v>
          </cell>
          <cell r="O801" t="str">
            <v>SP</v>
          </cell>
          <cell r="P801" t="str">
            <v>KEY</v>
          </cell>
          <cell r="Q801">
            <v>5082804</v>
          </cell>
          <cell r="R801" t="str">
            <v>USA</v>
          </cell>
          <cell r="S801">
            <v>42370</v>
          </cell>
          <cell r="T801">
            <v>42436</v>
          </cell>
          <cell r="U801" t="str">
            <v>SOTOJ-FUS</v>
          </cell>
          <cell r="V801" t="str">
            <v>ESOX25229-1</v>
          </cell>
          <cell r="W801" t="str">
            <v xml:space="preserve">Damaged                             </v>
          </cell>
          <cell r="X801" t="str">
            <v>D</v>
          </cell>
          <cell r="Y801">
            <v>85.46</v>
          </cell>
          <cell r="AG801" t="str">
            <v>Lowes</v>
          </cell>
          <cell r="AH801">
            <v>810471</v>
          </cell>
          <cell r="AJ801">
            <v>5082804</v>
          </cell>
        </row>
        <row r="802">
          <cell r="A802">
            <v>359589</v>
          </cell>
          <cell r="B802">
            <v>42387.91715277778</v>
          </cell>
          <cell r="G802">
            <v>268.35000000000002</v>
          </cell>
          <cell r="H802">
            <v>268.35000000000002</v>
          </cell>
          <cell r="I802">
            <v>0</v>
          </cell>
          <cell r="J802">
            <v>0</v>
          </cell>
          <cell r="K802" t="str">
            <v>USD</v>
          </cell>
          <cell r="L802" t="str">
            <v>LOWES</v>
          </cell>
          <cell r="M802" t="str">
            <v>24000-023746</v>
          </cell>
          <cell r="N802">
            <v>42388.034942129627</v>
          </cell>
          <cell r="O802" t="str">
            <v>SP</v>
          </cell>
          <cell r="P802" t="str">
            <v>KEY</v>
          </cell>
          <cell r="Q802">
            <v>5083222</v>
          </cell>
          <cell r="R802" t="str">
            <v>USA</v>
          </cell>
          <cell r="S802">
            <v>42370</v>
          </cell>
          <cell r="T802">
            <v>42436</v>
          </cell>
          <cell r="U802" t="str">
            <v>MELTONM-FUS</v>
          </cell>
          <cell r="V802" t="str">
            <v>EDOX33229-1</v>
          </cell>
          <cell r="W802" t="str">
            <v xml:space="preserve">Damaged                             </v>
          </cell>
          <cell r="X802" t="str">
            <v>D</v>
          </cell>
          <cell r="Y802">
            <v>122.69</v>
          </cell>
          <cell r="AG802" t="str">
            <v>Lowes</v>
          </cell>
          <cell r="AH802">
            <v>810699</v>
          </cell>
          <cell r="AJ802">
            <v>5083222</v>
          </cell>
        </row>
        <row r="803">
          <cell r="A803">
            <v>359589</v>
          </cell>
          <cell r="B803">
            <v>42387.91715277778</v>
          </cell>
          <cell r="G803">
            <v>268.35000000000002</v>
          </cell>
          <cell r="H803">
            <v>268.35000000000002</v>
          </cell>
          <cell r="I803">
            <v>0</v>
          </cell>
          <cell r="J803">
            <v>0</v>
          </cell>
          <cell r="K803" t="str">
            <v>USD</v>
          </cell>
          <cell r="L803" t="str">
            <v>LOWES</v>
          </cell>
          <cell r="M803" t="str">
            <v>24000-023746</v>
          </cell>
          <cell r="N803">
            <v>42388.034942129627</v>
          </cell>
          <cell r="O803" t="str">
            <v>SP</v>
          </cell>
          <cell r="P803" t="str">
            <v>KEY</v>
          </cell>
          <cell r="Q803">
            <v>5083222</v>
          </cell>
          <cell r="R803" t="str">
            <v>USA</v>
          </cell>
          <cell r="S803">
            <v>42370</v>
          </cell>
          <cell r="T803">
            <v>42436</v>
          </cell>
          <cell r="U803" t="str">
            <v>MELTONM-FUS</v>
          </cell>
          <cell r="V803" t="str">
            <v>UOSK900-18</v>
          </cell>
          <cell r="W803" t="str">
            <v xml:space="preserve">Damaged                             </v>
          </cell>
          <cell r="X803" t="str">
            <v>D</v>
          </cell>
          <cell r="Y803">
            <v>145.66</v>
          </cell>
          <cell r="AG803" t="str">
            <v>Lowes</v>
          </cell>
          <cell r="AH803">
            <v>810699</v>
          </cell>
          <cell r="AJ803">
            <v>5083222</v>
          </cell>
        </row>
        <row r="804">
          <cell r="A804">
            <v>359590</v>
          </cell>
          <cell r="B804">
            <v>42388.916747685187</v>
          </cell>
          <cell r="C804">
            <v>42367.938460648147</v>
          </cell>
          <cell r="D804">
            <v>9029836</v>
          </cell>
          <cell r="E804">
            <v>60055776</v>
          </cell>
          <cell r="G804">
            <v>15.95</v>
          </cell>
          <cell r="H804">
            <v>15.95</v>
          </cell>
          <cell r="I804">
            <v>1.1200000000000001</v>
          </cell>
          <cell r="J804">
            <v>1.1200000000000001</v>
          </cell>
          <cell r="K804" t="str">
            <v>USD</v>
          </cell>
          <cell r="L804" t="str">
            <v>CITRINE</v>
          </cell>
          <cell r="M804" t="str">
            <v>24000-000001</v>
          </cell>
          <cell r="N804">
            <v>42389.034884259258</v>
          </cell>
          <cell r="O804" t="str">
            <v>SP</v>
          </cell>
          <cell r="P804" t="str">
            <v>FUS</v>
          </cell>
          <cell r="Q804">
            <v>100011793</v>
          </cell>
          <cell r="R804" t="str">
            <v>USA</v>
          </cell>
          <cell r="S804">
            <v>42370</v>
          </cell>
          <cell r="T804">
            <v>42436</v>
          </cell>
          <cell r="U804" t="str">
            <v>LOYDL-FUS</v>
          </cell>
          <cell r="V804" t="str">
            <v>SHIPPING</v>
          </cell>
          <cell r="W804" t="str">
            <v xml:space="preserve">Invoice Another                     </v>
          </cell>
          <cell r="X804" t="str">
            <v>I</v>
          </cell>
          <cell r="Y804">
            <v>15.95</v>
          </cell>
          <cell r="Z804" t="str">
            <v xml:space="preserve">credit freight </v>
          </cell>
          <cell r="AC804" t="str">
            <v>MARSHD-FUS</v>
          </cell>
          <cell r="AD804" t="str">
            <v>RUSSAWR-FUS</v>
          </cell>
          <cell r="AG804" t="str">
            <v>FKS Consumer Sales</v>
          </cell>
          <cell r="AH804">
            <v>810778</v>
          </cell>
          <cell r="AI804" t="str">
            <v>FRT</v>
          </cell>
          <cell r="AJ804" t="str">
            <v>5999999</v>
          </cell>
        </row>
        <row r="805">
          <cell r="A805">
            <v>359591</v>
          </cell>
          <cell r="B805">
            <v>42388.916759259257</v>
          </cell>
          <cell r="G805">
            <v>122.69</v>
          </cell>
          <cell r="H805">
            <v>122.69</v>
          </cell>
          <cell r="I805">
            <v>0</v>
          </cell>
          <cell r="J805">
            <v>0</v>
          </cell>
          <cell r="K805" t="str">
            <v>USD</v>
          </cell>
          <cell r="L805" t="str">
            <v>LOWES</v>
          </cell>
          <cell r="M805" t="str">
            <v>24000-023746</v>
          </cell>
          <cell r="N805">
            <v>42389.034884259258</v>
          </cell>
          <cell r="O805" t="str">
            <v>SP</v>
          </cell>
          <cell r="P805" t="str">
            <v>KEY</v>
          </cell>
          <cell r="Q805">
            <v>5082576</v>
          </cell>
          <cell r="R805" t="str">
            <v>USA</v>
          </cell>
          <cell r="S805">
            <v>42370</v>
          </cell>
          <cell r="T805">
            <v>42436</v>
          </cell>
          <cell r="U805" t="str">
            <v>MELTONM-FUS</v>
          </cell>
          <cell r="V805" t="str">
            <v>EDOX33229-1</v>
          </cell>
          <cell r="W805" t="str">
            <v xml:space="preserve">Damaged                             </v>
          </cell>
          <cell r="X805" t="str">
            <v>D</v>
          </cell>
          <cell r="Y805">
            <v>122.69</v>
          </cell>
          <cell r="AG805" t="str">
            <v>Lowes</v>
          </cell>
          <cell r="AH805">
            <v>810222</v>
          </cell>
          <cell r="AJ805">
            <v>5082576</v>
          </cell>
        </row>
        <row r="806">
          <cell r="A806">
            <v>359592</v>
          </cell>
          <cell r="B806">
            <v>42388.916770833333</v>
          </cell>
          <cell r="C806">
            <v>42374.938854166663</v>
          </cell>
          <cell r="D806">
            <v>9030337</v>
          </cell>
          <cell r="E806">
            <v>60056507</v>
          </cell>
          <cell r="G806">
            <v>36</v>
          </cell>
          <cell r="H806">
            <v>36</v>
          </cell>
          <cell r="I806">
            <v>2.52</v>
          </cell>
          <cell r="J806">
            <v>2.52</v>
          </cell>
          <cell r="K806" t="str">
            <v>USD</v>
          </cell>
          <cell r="L806" t="str">
            <v>CITRINE</v>
          </cell>
          <cell r="M806" t="str">
            <v>24000-000001</v>
          </cell>
          <cell r="N806">
            <v>42389.034884259258</v>
          </cell>
          <cell r="O806" t="str">
            <v>SP</v>
          </cell>
          <cell r="P806" t="str">
            <v>FUS</v>
          </cell>
          <cell r="Q806">
            <v>100011998</v>
          </cell>
          <cell r="R806" t="str">
            <v>USA</v>
          </cell>
          <cell r="S806">
            <v>42370</v>
          </cell>
          <cell r="T806">
            <v>42436</v>
          </cell>
          <cell r="U806" t="str">
            <v>RONDONL-FUS</v>
          </cell>
          <cell r="V806" t="str">
            <v>41396C</v>
          </cell>
          <cell r="W806" t="str">
            <v xml:space="preserve">Invoice Another                     </v>
          </cell>
          <cell r="X806" t="str">
            <v>I</v>
          </cell>
          <cell r="Y806">
            <v>24</v>
          </cell>
          <cell r="Z806" t="str">
            <v>Customer provided POP. Credit as it will now be warranty.</v>
          </cell>
          <cell r="AC806" t="str">
            <v>MARSHD-FUS</v>
          </cell>
          <cell r="AD806" t="str">
            <v>RONDONL-FUS</v>
          </cell>
          <cell r="AG806" t="str">
            <v>FKS Consumer Sales</v>
          </cell>
          <cell r="AH806">
            <v>810782</v>
          </cell>
          <cell r="AI806" t="str">
            <v>SP</v>
          </cell>
          <cell r="AJ806" t="str">
            <v>5999999</v>
          </cell>
        </row>
        <row r="807">
          <cell r="A807">
            <v>359592</v>
          </cell>
          <cell r="B807">
            <v>42388.916770833333</v>
          </cell>
          <cell r="C807">
            <v>42374.938854166663</v>
          </cell>
          <cell r="D807">
            <v>9030337</v>
          </cell>
          <cell r="E807">
            <v>60056507</v>
          </cell>
          <cell r="G807">
            <v>36</v>
          </cell>
          <cell r="H807">
            <v>36</v>
          </cell>
          <cell r="I807">
            <v>2.52</v>
          </cell>
          <cell r="J807">
            <v>2.52</v>
          </cell>
          <cell r="K807" t="str">
            <v>USD</v>
          </cell>
          <cell r="L807" t="str">
            <v>CITRINE</v>
          </cell>
          <cell r="M807" t="str">
            <v>24000-000001</v>
          </cell>
          <cell r="N807">
            <v>42389.034884259258</v>
          </cell>
          <cell r="O807" t="str">
            <v>SP</v>
          </cell>
          <cell r="P807" t="str">
            <v>FUS</v>
          </cell>
          <cell r="Q807">
            <v>100011998</v>
          </cell>
          <cell r="R807" t="str">
            <v>USA</v>
          </cell>
          <cell r="S807">
            <v>42370</v>
          </cell>
          <cell r="T807">
            <v>42436</v>
          </cell>
          <cell r="U807" t="str">
            <v>RONDONL-FUS</v>
          </cell>
          <cell r="V807" t="str">
            <v>KS.SHIPPING</v>
          </cell>
          <cell r="W807" t="str">
            <v xml:space="preserve">Invoice Another                     </v>
          </cell>
          <cell r="X807" t="str">
            <v>I</v>
          </cell>
          <cell r="Y807">
            <v>12</v>
          </cell>
          <cell r="Z807" t="str">
            <v>Customer provided POP. Credit as it will now be warranty.</v>
          </cell>
          <cell r="AC807" t="str">
            <v>MARSHD-FUS</v>
          </cell>
          <cell r="AD807" t="str">
            <v>RONDONL-FUS</v>
          </cell>
          <cell r="AG807" t="str">
            <v>FKS Consumer Sales</v>
          </cell>
          <cell r="AH807">
            <v>810782</v>
          </cell>
          <cell r="AI807" t="str">
            <v>FRT</v>
          </cell>
          <cell r="AJ807" t="str">
            <v>5999999</v>
          </cell>
        </row>
        <row r="808">
          <cell r="A808">
            <v>359593</v>
          </cell>
          <cell r="B808">
            <v>42388.91678240741</v>
          </cell>
          <cell r="G808">
            <v>135.69999999999999</v>
          </cell>
          <cell r="H808">
            <v>135.69999999999999</v>
          </cell>
          <cell r="I808">
            <v>0</v>
          </cell>
          <cell r="J808">
            <v>0</v>
          </cell>
          <cell r="K808" t="str">
            <v>USD</v>
          </cell>
          <cell r="L808" t="str">
            <v>LOWES</v>
          </cell>
          <cell r="M808" t="str">
            <v>24000-023746</v>
          </cell>
          <cell r="N808">
            <v>42389.034884259258</v>
          </cell>
          <cell r="O808" t="str">
            <v>SP</v>
          </cell>
          <cell r="P808" t="str">
            <v>KEY</v>
          </cell>
          <cell r="Q808">
            <v>5082496</v>
          </cell>
          <cell r="R808" t="str">
            <v>USA</v>
          </cell>
          <cell r="S808">
            <v>42370</v>
          </cell>
          <cell r="T808">
            <v>42436</v>
          </cell>
          <cell r="U808" t="str">
            <v>LOYDL-FUS</v>
          </cell>
          <cell r="V808" t="str">
            <v>SGR3322-1</v>
          </cell>
          <cell r="W808" t="str">
            <v xml:space="preserve">Damaged                             </v>
          </cell>
          <cell r="X808" t="str">
            <v>D</v>
          </cell>
          <cell r="Y808">
            <v>135.69999999999999</v>
          </cell>
          <cell r="Z808" t="str">
            <v xml:space="preserve">CRACKED </v>
          </cell>
          <cell r="AG808" t="str">
            <v>Lowes</v>
          </cell>
          <cell r="AH808">
            <v>810763</v>
          </cell>
          <cell r="AJ808">
            <v>5082496</v>
          </cell>
        </row>
        <row r="809">
          <cell r="A809">
            <v>359594</v>
          </cell>
          <cell r="B809">
            <v>42388.91678240741</v>
          </cell>
          <cell r="C809">
            <v>42381.937592592592</v>
          </cell>
          <cell r="D809">
            <v>9031182</v>
          </cell>
          <cell r="E809">
            <v>60057115</v>
          </cell>
          <cell r="G809">
            <v>177.52</v>
          </cell>
          <cell r="H809">
            <v>177.52</v>
          </cell>
          <cell r="I809">
            <v>0</v>
          </cell>
          <cell r="J809">
            <v>0</v>
          </cell>
          <cell r="K809" t="str">
            <v>USD</v>
          </cell>
          <cell r="L809" t="str">
            <v>NICKEL</v>
          </cell>
          <cell r="M809" t="str">
            <v>24000-196807</v>
          </cell>
          <cell r="N809">
            <v>42389.034884259258</v>
          </cell>
          <cell r="O809" t="str">
            <v>SP</v>
          </cell>
          <cell r="P809" t="str">
            <v>DLR</v>
          </cell>
          <cell r="Q809">
            <v>5084349</v>
          </cell>
          <cell r="R809" t="str">
            <v>USA</v>
          </cell>
          <cell r="S809">
            <v>42370</v>
          </cell>
          <cell r="T809">
            <v>42436</v>
          </cell>
          <cell r="U809" t="str">
            <v>LOYDL-FUS</v>
          </cell>
          <cell r="V809" t="str">
            <v>SP3322-1</v>
          </cell>
          <cell r="W809" t="str">
            <v xml:space="preserve">Invoice Another                     </v>
          </cell>
          <cell r="X809" t="str">
            <v>I</v>
          </cell>
          <cell r="Y809">
            <v>177.52</v>
          </cell>
          <cell r="Z809" t="str">
            <v xml:space="preserve">CUSTOMER CLIAM DAMAGES   FD </v>
          </cell>
          <cell r="AC809" t="str">
            <v>HARGROVEA-FUS</v>
          </cell>
          <cell r="AD809" t="str">
            <v>FUS-DB55</v>
          </cell>
          <cell r="AE809" t="str">
            <v>8</v>
          </cell>
          <cell r="AF809" t="str">
            <v xml:space="preserve">EDI 850                             </v>
          </cell>
          <cell r="AG809" t="str">
            <v>True Value</v>
          </cell>
          <cell r="AH809">
            <v>810737</v>
          </cell>
          <cell r="AI809" t="str">
            <v>RTL</v>
          </cell>
          <cell r="AJ809">
            <v>5084349</v>
          </cell>
        </row>
        <row r="810">
          <cell r="A810">
            <v>359595</v>
          </cell>
          <cell r="B810">
            <v>42388.91679398148</v>
          </cell>
          <cell r="C810">
            <v>42380.937858796293</v>
          </cell>
          <cell r="D810">
            <v>9031073</v>
          </cell>
          <cell r="E810">
            <v>60058037</v>
          </cell>
          <cell r="G810">
            <v>837</v>
          </cell>
          <cell r="H810">
            <v>837</v>
          </cell>
          <cell r="I810">
            <v>75.33</v>
          </cell>
          <cell r="J810">
            <v>75.33</v>
          </cell>
          <cell r="K810" t="str">
            <v>USD</v>
          </cell>
          <cell r="L810" t="str">
            <v>CITRINE</v>
          </cell>
          <cell r="M810" t="str">
            <v>24000-000001</v>
          </cell>
          <cell r="N810">
            <v>42389.034884259258</v>
          </cell>
          <cell r="O810" t="str">
            <v>WAR</v>
          </cell>
          <cell r="P810" t="str">
            <v>FUS</v>
          </cell>
          <cell r="Q810">
            <v>100012548</v>
          </cell>
          <cell r="R810" t="str">
            <v>USA</v>
          </cell>
          <cell r="S810">
            <v>42370</v>
          </cell>
          <cell r="T810">
            <v>42436</v>
          </cell>
          <cell r="U810" t="str">
            <v>CHAMARATHM-FUS</v>
          </cell>
          <cell r="V810" t="str">
            <v>10.061.003.127G</v>
          </cell>
          <cell r="W810" t="str">
            <v xml:space="preserve">Invoice Another                     </v>
          </cell>
          <cell r="X810" t="str">
            <v>I</v>
          </cell>
          <cell r="Y810">
            <v>837</v>
          </cell>
          <cell r="AC810" t="str">
            <v>MARSHD-FUS</v>
          </cell>
          <cell r="AD810" t="str">
            <v>CHAMARATHM-FUS</v>
          </cell>
          <cell r="AG810" t="str">
            <v>FKS Consumer Sales</v>
          </cell>
          <cell r="AH810">
            <v>810413</v>
          </cell>
          <cell r="AI810" t="str">
            <v>KFC</v>
          </cell>
          <cell r="AJ810" t="str">
            <v>5999999</v>
          </cell>
        </row>
        <row r="811">
          <cell r="A811">
            <v>359596</v>
          </cell>
          <cell r="B811">
            <v>42388.916805555556</v>
          </cell>
          <cell r="G811">
            <v>145.66</v>
          </cell>
          <cell r="H811">
            <v>145.66</v>
          </cell>
          <cell r="I811">
            <v>0</v>
          </cell>
          <cell r="J811">
            <v>0</v>
          </cell>
          <cell r="K811" t="str">
            <v>USD</v>
          </cell>
          <cell r="L811" t="str">
            <v>LOWES</v>
          </cell>
          <cell r="M811" t="str">
            <v>24000-023746</v>
          </cell>
          <cell r="N811">
            <v>42389.034884259258</v>
          </cell>
          <cell r="O811" t="str">
            <v>SP</v>
          </cell>
          <cell r="P811" t="str">
            <v>KEY</v>
          </cell>
          <cell r="Q811">
            <v>5083316</v>
          </cell>
          <cell r="R811" t="str">
            <v>USA</v>
          </cell>
          <cell r="S811">
            <v>42370</v>
          </cell>
          <cell r="T811">
            <v>42436</v>
          </cell>
          <cell r="U811" t="str">
            <v>MELTONM-FUS</v>
          </cell>
          <cell r="V811" t="str">
            <v>UOSK900-18</v>
          </cell>
          <cell r="W811" t="str">
            <v xml:space="preserve">Damaged                             </v>
          </cell>
          <cell r="X811" t="str">
            <v>D</v>
          </cell>
          <cell r="Y811">
            <v>145.66</v>
          </cell>
          <cell r="AG811" t="str">
            <v>Lowes</v>
          </cell>
          <cell r="AH811">
            <v>810769</v>
          </cell>
          <cell r="AJ811">
            <v>5083316</v>
          </cell>
        </row>
        <row r="812">
          <cell r="A812">
            <v>359597</v>
          </cell>
          <cell r="B812">
            <v>42388.916805555556</v>
          </cell>
          <cell r="G812">
            <v>46.03</v>
          </cell>
          <cell r="H812">
            <v>46.03</v>
          </cell>
          <cell r="I812">
            <v>0</v>
          </cell>
          <cell r="J812">
            <v>0</v>
          </cell>
          <cell r="K812" t="str">
            <v>USD</v>
          </cell>
          <cell r="L812" t="str">
            <v>LOWES</v>
          </cell>
          <cell r="M812" t="str">
            <v>24000-023746</v>
          </cell>
          <cell r="N812">
            <v>42389.034895833334</v>
          </cell>
          <cell r="O812" t="str">
            <v>SP</v>
          </cell>
          <cell r="P812" t="str">
            <v>KEY</v>
          </cell>
          <cell r="Q812">
            <v>5083517</v>
          </cell>
          <cell r="R812" t="str">
            <v>USA</v>
          </cell>
          <cell r="S812">
            <v>42370</v>
          </cell>
          <cell r="T812">
            <v>42436</v>
          </cell>
          <cell r="U812" t="str">
            <v>MELTONM-FUS</v>
          </cell>
          <cell r="V812" t="str">
            <v>SSK854NB</v>
          </cell>
          <cell r="W812" t="str">
            <v xml:space="preserve">Damaged                             </v>
          </cell>
          <cell r="X812" t="str">
            <v>D</v>
          </cell>
          <cell r="Y812">
            <v>46.03</v>
          </cell>
          <cell r="AG812" t="str">
            <v>Lowes</v>
          </cell>
          <cell r="AH812">
            <v>810722</v>
          </cell>
          <cell r="AJ812">
            <v>5083517</v>
          </cell>
        </row>
        <row r="813">
          <cell r="A813">
            <v>359598</v>
          </cell>
          <cell r="B813">
            <v>42388.916817129626</v>
          </cell>
          <cell r="G813">
            <v>140.08000000000001</v>
          </cell>
          <cell r="H813">
            <v>140.08000000000001</v>
          </cell>
          <cell r="I813">
            <v>0</v>
          </cell>
          <cell r="J813">
            <v>0</v>
          </cell>
          <cell r="K813" t="str">
            <v>USD</v>
          </cell>
          <cell r="L813" t="str">
            <v>LOWES</v>
          </cell>
          <cell r="M813" t="str">
            <v>24000-023746</v>
          </cell>
          <cell r="N813">
            <v>42389.034895833334</v>
          </cell>
          <cell r="O813" t="str">
            <v>SP</v>
          </cell>
          <cell r="P813" t="str">
            <v>KEY</v>
          </cell>
          <cell r="Q813">
            <v>5082503</v>
          </cell>
          <cell r="R813" t="str">
            <v>USA</v>
          </cell>
          <cell r="S813">
            <v>42370</v>
          </cell>
          <cell r="T813">
            <v>42436</v>
          </cell>
          <cell r="U813" t="str">
            <v>RUSSAWR-FUS</v>
          </cell>
          <cell r="V813" t="str">
            <v>EOOX33229-1</v>
          </cell>
          <cell r="W813" t="str">
            <v xml:space="preserve">Damaged                             </v>
          </cell>
          <cell r="X813" t="str">
            <v>D</v>
          </cell>
          <cell r="Y813">
            <v>140.08000000000001</v>
          </cell>
          <cell r="Z813" t="str">
            <v xml:space="preserve">STOCK </v>
          </cell>
          <cell r="AG813" t="str">
            <v>Lowes</v>
          </cell>
          <cell r="AH813">
            <v>810744</v>
          </cell>
          <cell r="AJ813">
            <v>5082503</v>
          </cell>
        </row>
        <row r="814">
          <cell r="A814">
            <v>359599</v>
          </cell>
          <cell r="B814">
            <v>42388.916817129626</v>
          </cell>
          <cell r="G814">
            <v>884.6</v>
          </cell>
          <cell r="H814">
            <v>884.6</v>
          </cell>
          <cell r="I814">
            <v>0</v>
          </cell>
          <cell r="J814">
            <v>0</v>
          </cell>
          <cell r="K814" t="str">
            <v>USD</v>
          </cell>
          <cell r="L814" t="str">
            <v>HOMEDEPOT</v>
          </cell>
          <cell r="M814" t="str">
            <v>24000-202645</v>
          </cell>
          <cell r="N814">
            <v>42389.034895833334</v>
          </cell>
          <cell r="O814" t="str">
            <v>SP</v>
          </cell>
          <cell r="P814" t="str">
            <v>KEY</v>
          </cell>
          <cell r="Q814">
            <v>5094300</v>
          </cell>
          <cell r="R814" t="str">
            <v>USA</v>
          </cell>
          <cell r="S814">
            <v>42370</v>
          </cell>
          <cell r="T814">
            <v>42436</v>
          </cell>
          <cell r="U814" t="str">
            <v>DUDAKK-FUS</v>
          </cell>
          <cell r="V814" t="str">
            <v>ESDB25229-1</v>
          </cell>
          <cell r="W814" t="str">
            <v xml:space="preserve">Business Decision                   </v>
          </cell>
          <cell r="X814" t="str">
            <v>B</v>
          </cell>
          <cell r="Y814">
            <v>266.75</v>
          </cell>
          <cell r="Z814" t="str">
            <v xml:space="preserve">Credit for items returned from Home depot that they claim were returned.  Spread sheet attached. </v>
          </cell>
          <cell r="AG814" t="str">
            <v>Home Depot</v>
          </cell>
          <cell r="AH814">
            <v>810750</v>
          </cell>
          <cell r="AJ814">
            <v>5094300</v>
          </cell>
        </row>
        <row r="815">
          <cell r="A815">
            <v>359599</v>
          </cell>
          <cell r="B815">
            <v>42388.916817129626</v>
          </cell>
          <cell r="G815">
            <v>884.6</v>
          </cell>
          <cell r="H815">
            <v>884.6</v>
          </cell>
          <cell r="I815">
            <v>0</v>
          </cell>
          <cell r="J815">
            <v>0</v>
          </cell>
          <cell r="K815" t="str">
            <v>USD</v>
          </cell>
          <cell r="L815" t="str">
            <v>HOMEDEPOT</v>
          </cell>
          <cell r="M815" t="str">
            <v>24000-202645</v>
          </cell>
          <cell r="N815">
            <v>42389.034895833334</v>
          </cell>
          <cell r="O815" t="str">
            <v>SP</v>
          </cell>
          <cell r="P815" t="str">
            <v>KEY</v>
          </cell>
          <cell r="Q815">
            <v>5094300</v>
          </cell>
          <cell r="R815" t="str">
            <v>USA</v>
          </cell>
          <cell r="S815">
            <v>42370</v>
          </cell>
          <cell r="T815">
            <v>42436</v>
          </cell>
          <cell r="U815" t="str">
            <v>DUDAKK-FUS</v>
          </cell>
          <cell r="V815" t="str">
            <v>SL103BX</v>
          </cell>
          <cell r="W815" t="str">
            <v xml:space="preserve">Business Decision                   </v>
          </cell>
          <cell r="X815" t="str">
            <v>B</v>
          </cell>
          <cell r="Y815">
            <v>69.5</v>
          </cell>
          <cell r="Z815" t="str">
            <v xml:space="preserve">Credit for items returned from Home depot that they claim were returned.  Spread sheet attached. </v>
          </cell>
          <cell r="AG815" t="str">
            <v>Home Depot</v>
          </cell>
          <cell r="AH815">
            <v>810750</v>
          </cell>
          <cell r="AJ815">
            <v>5094300</v>
          </cell>
        </row>
        <row r="816">
          <cell r="A816">
            <v>359599</v>
          </cell>
          <cell r="B816">
            <v>42388.916817129626</v>
          </cell>
          <cell r="G816">
            <v>884.6</v>
          </cell>
          <cell r="H816">
            <v>884.6</v>
          </cell>
          <cell r="I816">
            <v>0</v>
          </cell>
          <cell r="J816">
            <v>0</v>
          </cell>
          <cell r="K816" t="str">
            <v>USD</v>
          </cell>
          <cell r="L816" t="str">
            <v>HOMEDEPOT</v>
          </cell>
          <cell r="M816" t="str">
            <v>24000-202645</v>
          </cell>
          <cell r="N816">
            <v>42389.034895833334</v>
          </cell>
          <cell r="O816" t="str">
            <v>SP</v>
          </cell>
          <cell r="P816" t="str">
            <v>KEY</v>
          </cell>
          <cell r="Q816">
            <v>5094300</v>
          </cell>
          <cell r="R816" t="str">
            <v>USA</v>
          </cell>
          <cell r="S816">
            <v>42370</v>
          </cell>
          <cell r="T816">
            <v>42436</v>
          </cell>
          <cell r="U816" t="str">
            <v>DUDAKK-FUS</v>
          </cell>
          <cell r="V816" t="str">
            <v>BMSK802</v>
          </cell>
          <cell r="W816" t="str">
            <v xml:space="preserve">Business Decision                   </v>
          </cell>
          <cell r="X816" t="str">
            <v>B</v>
          </cell>
          <cell r="Y816">
            <v>87.45</v>
          </cell>
          <cell r="Z816" t="str">
            <v xml:space="preserve">Credit for items returned from Home depot that they claim were returned.  Spread sheet attached. </v>
          </cell>
          <cell r="AG816" t="str">
            <v>Home Depot</v>
          </cell>
          <cell r="AH816">
            <v>810750</v>
          </cell>
          <cell r="AJ816">
            <v>5094300</v>
          </cell>
        </row>
        <row r="817">
          <cell r="A817">
            <v>359599</v>
          </cell>
          <cell r="B817">
            <v>42388.916817129626</v>
          </cell>
          <cell r="G817">
            <v>884.6</v>
          </cell>
          <cell r="H817">
            <v>884.6</v>
          </cell>
          <cell r="I817">
            <v>0</v>
          </cell>
          <cell r="J817">
            <v>0</v>
          </cell>
          <cell r="K817" t="str">
            <v>USD</v>
          </cell>
          <cell r="L817" t="str">
            <v>HOMEDEPOT</v>
          </cell>
          <cell r="M817" t="str">
            <v>24000-202645</v>
          </cell>
          <cell r="N817">
            <v>42389.034895833334</v>
          </cell>
          <cell r="O817" t="str">
            <v>SP</v>
          </cell>
          <cell r="P817" t="str">
            <v>KEY</v>
          </cell>
          <cell r="Q817">
            <v>5094300</v>
          </cell>
          <cell r="R817" t="str">
            <v>USA</v>
          </cell>
          <cell r="S817">
            <v>42370</v>
          </cell>
          <cell r="T817">
            <v>42436</v>
          </cell>
          <cell r="U817" t="str">
            <v>DUDAKK-FUS</v>
          </cell>
          <cell r="V817" t="str">
            <v>OTSK951-18BX</v>
          </cell>
          <cell r="W817" t="str">
            <v xml:space="preserve">Business Decision                   </v>
          </cell>
          <cell r="X817" t="str">
            <v>B</v>
          </cell>
          <cell r="Y817">
            <v>460.9</v>
          </cell>
          <cell r="Z817" t="str">
            <v xml:space="preserve">Credit for items returned from Home depot that they claim were returned.  Spread sheet attached. </v>
          </cell>
          <cell r="AG817" t="str">
            <v>Home Depot</v>
          </cell>
          <cell r="AH817">
            <v>810750</v>
          </cell>
          <cell r="AJ817">
            <v>5094300</v>
          </cell>
        </row>
        <row r="818">
          <cell r="A818">
            <v>359600</v>
          </cell>
          <cell r="B818">
            <v>42388.916828703703</v>
          </cell>
          <cell r="C818">
            <v>42088.918067129627</v>
          </cell>
          <cell r="D818">
            <v>9002513</v>
          </cell>
          <cell r="E818">
            <v>60013870</v>
          </cell>
          <cell r="G818">
            <v>112.1</v>
          </cell>
          <cell r="H818">
            <v>112.1</v>
          </cell>
          <cell r="I818">
            <v>0</v>
          </cell>
          <cell r="J818">
            <v>0</v>
          </cell>
          <cell r="K818" t="str">
            <v>USD</v>
          </cell>
          <cell r="L818" t="str">
            <v>NICKEL</v>
          </cell>
          <cell r="M818" t="str">
            <v>24000-196807</v>
          </cell>
          <cell r="N818">
            <v>42389.034895833334</v>
          </cell>
          <cell r="O818" t="str">
            <v>SP</v>
          </cell>
          <cell r="P818" t="str">
            <v>DLR</v>
          </cell>
          <cell r="Q818">
            <v>5084344</v>
          </cell>
          <cell r="R818" t="str">
            <v>USA</v>
          </cell>
          <cell r="S818">
            <v>42370</v>
          </cell>
          <cell r="T818">
            <v>42436</v>
          </cell>
          <cell r="U818" t="str">
            <v>LOYDL-FUS</v>
          </cell>
          <cell r="V818" t="str">
            <v>FTW904BX</v>
          </cell>
          <cell r="W818" t="str">
            <v xml:space="preserve">Invoice Another                     </v>
          </cell>
          <cell r="X818" t="str">
            <v>I</v>
          </cell>
          <cell r="Y818">
            <v>112.1</v>
          </cell>
          <cell r="Z818" t="str">
            <v xml:space="preserve">damaged - FD </v>
          </cell>
          <cell r="AC818" t="str">
            <v>DOUGLASA-FUS</v>
          </cell>
          <cell r="AD818" t="str">
            <v>FUS-DB55</v>
          </cell>
          <cell r="AE818" t="str">
            <v>8</v>
          </cell>
          <cell r="AF818" t="str">
            <v xml:space="preserve">EDI 850                             </v>
          </cell>
          <cell r="AG818" t="str">
            <v>True Value</v>
          </cell>
          <cell r="AH818">
            <v>810735</v>
          </cell>
          <cell r="AI818" t="str">
            <v>RTL</v>
          </cell>
          <cell r="AJ818">
            <v>5084344</v>
          </cell>
        </row>
        <row r="819">
          <cell r="A819">
            <v>359601</v>
          </cell>
          <cell r="B819">
            <v>42388.916828703703</v>
          </cell>
          <cell r="C819">
            <v>42191.917025462964</v>
          </cell>
          <cell r="D819">
            <v>9012417</v>
          </cell>
          <cell r="E819">
            <v>60029091</v>
          </cell>
          <cell r="F819">
            <v>30013831</v>
          </cell>
          <cell r="G819">
            <v>183.87</v>
          </cell>
          <cell r="H819">
            <v>183.87</v>
          </cell>
          <cell r="I819">
            <v>0</v>
          </cell>
          <cell r="J819">
            <v>0</v>
          </cell>
          <cell r="K819" t="str">
            <v>USD</v>
          </cell>
          <cell r="L819" t="str">
            <v>FERGUSON</v>
          </cell>
          <cell r="M819" t="str">
            <v>24000-017965</v>
          </cell>
          <cell r="N819">
            <v>42389.034895833334</v>
          </cell>
          <cell r="O819" t="str">
            <v>SP</v>
          </cell>
          <cell r="P819" t="str">
            <v>KEY</v>
          </cell>
          <cell r="Q819">
            <v>5081658</v>
          </cell>
          <cell r="R819" t="str">
            <v>USA</v>
          </cell>
          <cell r="S819">
            <v>42370</v>
          </cell>
          <cell r="T819">
            <v>42436</v>
          </cell>
          <cell r="U819" t="str">
            <v>KNOXL-FUS</v>
          </cell>
          <cell r="V819" t="str">
            <v>GDX11012</v>
          </cell>
          <cell r="W819" t="str">
            <v xml:space="preserve">Product Defective                   </v>
          </cell>
          <cell r="X819" t="str">
            <v>E</v>
          </cell>
          <cell r="Y819">
            <v>183.87</v>
          </cell>
          <cell r="Z819" t="str">
            <v xml:space="preserve">GDX11021 - WARPED  CAY   12/23 </v>
          </cell>
          <cell r="AC819" t="str">
            <v>HARGROVEA-FUS</v>
          </cell>
          <cell r="AD819" t="str">
            <v>FUS-DB55</v>
          </cell>
          <cell r="AE819" t="str">
            <v>8</v>
          </cell>
          <cell r="AF819" t="str">
            <v xml:space="preserve">EDI 850                             </v>
          </cell>
          <cell r="AG819" t="str">
            <v>Ferguson</v>
          </cell>
          <cell r="AH819">
            <v>810296</v>
          </cell>
          <cell r="AI819" t="str">
            <v>LUX</v>
          </cell>
          <cell r="AJ819">
            <v>5081658</v>
          </cell>
        </row>
        <row r="820">
          <cell r="A820">
            <v>359602</v>
          </cell>
          <cell r="B820">
            <v>42388.916828703703</v>
          </cell>
          <cell r="G820">
            <v>118</v>
          </cell>
          <cell r="H820">
            <v>118</v>
          </cell>
          <cell r="I820">
            <v>0</v>
          </cell>
          <cell r="J820">
            <v>0</v>
          </cell>
          <cell r="K820" t="str">
            <v>USD</v>
          </cell>
          <cell r="L820" t="str">
            <v>LOWES</v>
          </cell>
          <cell r="M820" t="str">
            <v>24000-023746</v>
          </cell>
          <cell r="N820">
            <v>42389.034895833334</v>
          </cell>
          <cell r="O820" t="str">
            <v>SP</v>
          </cell>
          <cell r="P820" t="str">
            <v>KEY</v>
          </cell>
          <cell r="Q820">
            <v>5083625</v>
          </cell>
          <cell r="R820" t="str">
            <v>USA</v>
          </cell>
          <cell r="S820">
            <v>42370</v>
          </cell>
          <cell r="T820">
            <v>42436</v>
          </cell>
          <cell r="U820" t="str">
            <v>MELTONM-FUS</v>
          </cell>
          <cell r="V820" t="str">
            <v>FPO3322-1</v>
          </cell>
          <cell r="W820" t="str">
            <v xml:space="preserve">Damaged                             </v>
          </cell>
          <cell r="X820" t="str">
            <v>D</v>
          </cell>
          <cell r="Y820">
            <v>118</v>
          </cell>
          <cell r="AG820" t="str">
            <v>Lowes</v>
          </cell>
          <cell r="AH820">
            <v>810727</v>
          </cell>
          <cell r="AJ820">
            <v>5083625</v>
          </cell>
        </row>
        <row r="821">
          <cell r="A821">
            <v>359603</v>
          </cell>
          <cell r="B821">
            <v>42388.91684027778</v>
          </cell>
          <cell r="C821">
            <v>42299.937650462962</v>
          </cell>
          <cell r="D821">
            <v>9022735</v>
          </cell>
          <cell r="E821">
            <v>60044341</v>
          </cell>
          <cell r="G821">
            <v>46</v>
          </cell>
          <cell r="H821">
            <v>46</v>
          </cell>
          <cell r="I821">
            <v>0</v>
          </cell>
          <cell r="J821">
            <v>0</v>
          </cell>
          <cell r="K821" t="str">
            <v>USD</v>
          </cell>
          <cell r="L821" t="str">
            <v>AMAZON</v>
          </cell>
          <cell r="M821" t="str">
            <v>24000-185728</v>
          </cell>
          <cell r="N821">
            <v>42389.034895833334</v>
          </cell>
          <cell r="O821" t="str">
            <v>AMZ</v>
          </cell>
          <cell r="P821" t="str">
            <v>KEY</v>
          </cell>
          <cell r="Q821">
            <v>5081222</v>
          </cell>
          <cell r="R821" t="str">
            <v>USA</v>
          </cell>
          <cell r="S821">
            <v>42370</v>
          </cell>
          <cell r="T821">
            <v>42436</v>
          </cell>
          <cell r="U821" t="str">
            <v>LOYDL-FUS</v>
          </cell>
          <cell r="V821" t="str">
            <v>FBGRD1915</v>
          </cell>
          <cell r="W821" t="str">
            <v xml:space="preserve">Invoice Another                     </v>
          </cell>
          <cell r="X821" t="str">
            <v>I</v>
          </cell>
          <cell r="Y821">
            <v>46</v>
          </cell>
          <cell r="Z821" t="str">
            <v xml:space="preserve">SHORTAGE CLAIM </v>
          </cell>
          <cell r="AC821" t="str">
            <v>WALTERI-FUS</v>
          </cell>
          <cell r="AD821" t="str">
            <v>SOTOJ-FUS</v>
          </cell>
          <cell r="AG821" t="str">
            <v>AMAZON.COM LLC</v>
          </cell>
          <cell r="AH821">
            <v>810752</v>
          </cell>
          <cell r="AI821" t="str">
            <v>RTL</v>
          </cell>
          <cell r="AJ821">
            <v>5081222</v>
          </cell>
        </row>
        <row r="822">
          <cell r="A822">
            <v>359604</v>
          </cell>
          <cell r="B822">
            <v>42388.91684027778</v>
          </cell>
          <cell r="C822">
            <v>42306.938472222224</v>
          </cell>
          <cell r="D822">
            <v>9023572</v>
          </cell>
          <cell r="E822">
            <v>60045579</v>
          </cell>
          <cell r="G822">
            <v>298.35000000000002</v>
          </cell>
          <cell r="H822">
            <v>298.35000000000002</v>
          </cell>
          <cell r="I822">
            <v>0</v>
          </cell>
          <cell r="J822">
            <v>0</v>
          </cell>
          <cell r="K822" t="str">
            <v>USD</v>
          </cell>
          <cell r="L822" t="str">
            <v>AMAZON</v>
          </cell>
          <cell r="M822" t="str">
            <v>24000-185728</v>
          </cell>
          <cell r="N822">
            <v>42389.034895833334</v>
          </cell>
          <cell r="O822" t="str">
            <v>AMZ</v>
          </cell>
          <cell r="P822" t="str">
            <v>KEY</v>
          </cell>
          <cell r="Q822">
            <v>5084133</v>
          </cell>
          <cell r="R822" t="str">
            <v>USA</v>
          </cell>
          <cell r="S822">
            <v>42370</v>
          </cell>
          <cell r="T822">
            <v>42436</v>
          </cell>
          <cell r="U822" t="str">
            <v>LOYDL-FUS</v>
          </cell>
          <cell r="V822" t="str">
            <v>EOOX33229-1</v>
          </cell>
          <cell r="W822" t="str">
            <v xml:space="preserve">Invoice Another                     </v>
          </cell>
          <cell r="X822" t="str">
            <v>I</v>
          </cell>
          <cell r="Y822">
            <v>298.35000000000002</v>
          </cell>
          <cell r="Z822" t="str">
            <v xml:space="preserve">SHORTAGE CLAIM </v>
          </cell>
          <cell r="AC822" t="str">
            <v>HARRISJ-FUS</v>
          </cell>
          <cell r="AD822" t="str">
            <v>SOTOJ-FUS</v>
          </cell>
          <cell r="AG822" t="str">
            <v>AMAZON.COM LLC</v>
          </cell>
          <cell r="AH822">
            <v>810759</v>
          </cell>
          <cell r="AI822" t="str">
            <v>RTL</v>
          </cell>
          <cell r="AJ822">
            <v>5084133</v>
          </cell>
        </row>
        <row r="823">
          <cell r="A823">
            <v>359605</v>
          </cell>
          <cell r="B823">
            <v>42388.916851851849</v>
          </cell>
          <cell r="C823">
            <v>42286.9377662037</v>
          </cell>
          <cell r="D823">
            <v>9021308</v>
          </cell>
          <cell r="E823">
            <v>60041614</v>
          </cell>
          <cell r="G823">
            <v>44.85</v>
          </cell>
          <cell r="H823">
            <v>44.85</v>
          </cell>
          <cell r="I823">
            <v>0</v>
          </cell>
          <cell r="J823">
            <v>0</v>
          </cell>
          <cell r="K823" t="str">
            <v>USD</v>
          </cell>
          <cell r="L823" t="str">
            <v>AMAZON</v>
          </cell>
          <cell r="M823" t="str">
            <v>24000-185728</v>
          </cell>
          <cell r="N823">
            <v>42389.034895833334</v>
          </cell>
          <cell r="O823" t="str">
            <v>AMZ</v>
          </cell>
          <cell r="P823" t="str">
            <v>KEY</v>
          </cell>
          <cell r="Q823">
            <v>5081247</v>
          </cell>
          <cell r="R823" t="str">
            <v>USA</v>
          </cell>
          <cell r="S823">
            <v>42370</v>
          </cell>
          <cell r="T823">
            <v>42436</v>
          </cell>
          <cell r="U823" t="str">
            <v>LOYDL-FUS</v>
          </cell>
          <cell r="V823" t="str">
            <v>FBGG1014</v>
          </cell>
          <cell r="W823" t="str">
            <v xml:space="preserve">Invoice Another                     </v>
          </cell>
          <cell r="X823" t="str">
            <v>I</v>
          </cell>
          <cell r="Y823">
            <v>44.85</v>
          </cell>
          <cell r="Z823" t="str">
            <v xml:space="preserve">SHORTAGE CLAIM </v>
          </cell>
          <cell r="AC823" t="str">
            <v>WALTERI-FUS</v>
          </cell>
          <cell r="AD823" t="str">
            <v>SOTOJ-FUS</v>
          </cell>
          <cell r="AG823" t="str">
            <v>AMAZON.COM LLC</v>
          </cell>
          <cell r="AH823">
            <v>810753</v>
          </cell>
          <cell r="AI823" t="str">
            <v>RTL</v>
          </cell>
          <cell r="AJ823">
            <v>5081247</v>
          </cell>
        </row>
        <row r="824">
          <cell r="A824">
            <v>359606</v>
          </cell>
          <cell r="B824">
            <v>42388.916851851849</v>
          </cell>
          <cell r="C824">
            <v>42373.626481481479</v>
          </cell>
          <cell r="D824">
            <v>9030151</v>
          </cell>
          <cell r="E824">
            <v>60055213</v>
          </cell>
          <cell r="G824">
            <v>330</v>
          </cell>
          <cell r="H824">
            <v>330</v>
          </cell>
          <cell r="I824">
            <v>0</v>
          </cell>
          <cell r="J824">
            <v>0</v>
          </cell>
          <cell r="K824" t="str">
            <v>USD</v>
          </cell>
          <cell r="L824" t="str">
            <v>HOMEDEPOT</v>
          </cell>
          <cell r="M824" t="str">
            <v>24000-202645</v>
          </cell>
          <cell r="N824">
            <v>42389.034907407404</v>
          </cell>
          <cell r="O824" t="str">
            <v>SP</v>
          </cell>
          <cell r="P824" t="str">
            <v>KEY</v>
          </cell>
          <cell r="Q824">
            <v>5094300</v>
          </cell>
          <cell r="R824" t="str">
            <v>USA</v>
          </cell>
          <cell r="S824">
            <v>42370</v>
          </cell>
          <cell r="T824">
            <v>42436</v>
          </cell>
          <cell r="U824" t="str">
            <v>DUDAKK-FUS</v>
          </cell>
          <cell r="V824" t="str">
            <v>SGR3322-1</v>
          </cell>
          <cell r="W824" t="str">
            <v xml:space="preserve">Invoice Another                     </v>
          </cell>
          <cell r="X824" t="str">
            <v>I</v>
          </cell>
          <cell r="Y824">
            <v>330</v>
          </cell>
          <cell r="Z824" t="str">
            <v>Order was cancelled but shipped anyway.</v>
          </cell>
          <cell r="AC824" t="str">
            <v>WALTERI-FUS</v>
          </cell>
          <cell r="AD824" t="str">
            <v>FUS-DB55</v>
          </cell>
          <cell r="AE824" t="str">
            <v>8</v>
          </cell>
          <cell r="AF824" t="str">
            <v xml:space="preserve">EDI 850                             </v>
          </cell>
          <cell r="AG824" t="str">
            <v>Home Depot</v>
          </cell>
          <cell r="AH824">
            <v>810087</v>
          </cell>
          <cell r="AI824" t="str">
            <v>RTL</v>
          </cell>
          <cell r="AJ824">
            <v>5094300</v>
          </cell>
        </row>
        <row r="825">
          <cell r="A825">
            <v>359607</v>
          </cell>
          <cell r="B825">
            <v>42388.916863425926</v>
          </cell>
          <cell r="C825">
            <v>42385.937916666669</v>
          </cell>
          <cell r="D825">
            <v>9031775</v>
          </cell>
          <cell r="E825">
            <v>60057829</v>
          </cell>
          <cell r="G825">
            <v>227.5</v>
          </cell>
          <cell r="H825">
            <v>227.5</v>
          </cell>
          <cell r="I825">
            <v>0</v>
          </cell>
          <cell r="J825">
            <v>0</v>
          </cell>
          <cell r="K825" t="str">
            <v>USD</v>
          </cell>
          <cell r="L825" t="str">
            <v>HOMEDEPOT</v>
          </cell>
          <cell r="M825" t="str">
            <v>24000-202645</v>
          </cell>
          <cell r="N825">
            <v>42389.034907407404</v>
          </cell>
          <cell r="O825" t="str">
            <v>SP</v>
          </cell>
          <cell r="P825" t="str">
            <v>KEY</v>
          </cell>
          <cell r="Q825">
            <v>5094300</v>
          </cell>
          <cell r="R825" t="str">
            <v>USA</v>
          </cell>
          <cell r="S825">
            <v>42370</v>
          </cell>
          <cell r="T825">
            <v>42436</v>
          </cell>
          <cell r="U825" t="str">
            <v>DUDAKK-FUS</v>
          </cell>
          <cell r="V825" t="str">
            <v>SOX1720-1</v>
          </cell>
          <cell r="W825" t="str">
            <v xml:space="preserve">Invoice Another                     </v>
          </cell>
          <cell r="X825" t="str">
            <v>I</v>
          </cell>
          <cell r="Y825">
            <v>227.5</v>
          </cell>
          <cell r="Z825" t="str">
            <v xml:space="preserve">Item was cancelled after shipping. </v>
          </cell>
          <cell r="AC825" t="str">
            <v>WALTERI-FUS</v>
          </cell>
          <cell r="AD825" t="str">
            <v>FUS-DB55</v>
          </cell>
          <cell r="AE825" t="str">
            <v>8</v>
          </cell>
          <cell r="AF825" t="str">
            <v xml:space="preserve">EDI 850                             </v>
          </cell>
          <cell r="AG825" t="str">
            <v>Home Depot</v>
          </cell>
          <cell r="AH825">
            <v>810692</v>
          </cell>
          <cell r="AI825" t="str">
            <v>RTL</v>
          </cell>
          <cell r="AJ825">
            <v>5094300</v>
          </cell>
        </row>
        <row r="826">
          <cell r="A826">
            <v>359608</v>
          </cell>
          <cell r="B826">
            <v>42388.916863425926</v>
          </cell>
          <cell r="C826">
            <v>42367.93917824074</v>
          </cell>
          <cell r="D826">
            <v>9029878</v>
          </cell>
          <cell r="E826">
            <v>60055925</v>
          </cell>
          <cell r="F826">
            <v>30013940</v>
          </cell>
          <cell r="G826">
            <v>105</v>
          </cell>
          <cell r="H826">
            <v>105</v>
          </cell>
          <cell r="I826">
            <v>0</v>
          </cell>
          <cell r="J826">
            <v>0</v>
          </cell>
          <cell r="K826" t="str">
            <v>USD</v>
          </cell>
          <cell r="L826" t="str">
            <v>HOMEDEPOT</v>
          </cell>
          <cell r="M826" t="str">
            <v>24000-202645</v>
          </cell>
          <cell r="N826">
            <v>42389.034907407404</v>
          </cell>
          <cell r="O826" t="str">
            <v>SP</v>
          </cell>
          <cell r="P826" t="str">
            <v>KEY</v>
          </cell>
          <cell r="Q826">
            <v>5094300</v>
          </cell>
          <cell r="R826" t="str">
            <v>USA</v>
          </cell>
          <cell r="S826">
            <v>42370</v>
          </cell>
          <cell r="T826">
            <v>42436</v>
          </cell>
          <cell r="U826" t="str">
            <v>DAVISG-FUS</v>
          </cell>
          <cell r="V826" t="str">
            <v>USDSK900-18</v>
          </cell>
          <cell r="W826" t="str">
            <v xml:space="preserve">Customer Decision                   </v>
          </cell>
          <cell r="X826" t="str">
            <v>F</v>
          </cell>
          <cell r="Y826">
            <v>105</v>
          </cell>
          <cell r="Z826" t="str">
            <v xml:space="preserve">HOME DEPOT PORTAL RMA   USDSK900-18 NONRETURNABLE. AWAITING CONFIRMATION TO RETURN F-908 </v>
          </cell>
          <cell r="AC826" t="str">
            <v>WALTERI-FUS</v>
          </cell>
          <cell r="AD826" t="str">
            <v>FUS-DB55</v>
          </cell>
          <cell r="AE826" t="str">
            <v>8</v>
          </cell>
          <cell r="AF826" t="str">
            <v xml:space="preserve">EDI 850                             </v>
          </cell>
          <cell r="AG826" t="str">
            <v>Home Depot</v>
          </cell>
          <cell r="AH826">
            <v>810740</v>
          </cell>
          <cell r="AI826" t="str">
            <v>RTL</v>
          </cell>
          <cell r="AJ826">
            <v>5094300</v>
          </cell>
        </row>
        <row r="827">
          <cell r="A827">
            <v>359609</v>
          </cell>
          <cell r="B827">
            <v>42388.916863425926</v>
          </cell>
          <cell r="C827">
            <v>42341.62537037037</v>
          </cell>
          <cell r="D827">
            <v>9027154</v>
          </cell>
          <cell r="E827">
            <v>60052003</v>
          </cell>
          <cell r="G827">
            <v>240.98</v>
          </cell>
          <cell r="H827">
            <v>240.98</v>
          </cell>
          <cell r="I827">
            <v>0</v>
          </cell>
          <cell r="J827">
            <v>0</v>
          </cell>
          <cell r="K827" t="str">
            <v>USD</v>
          </cell>
          <cell r="L827" t="str">
            <v>KELLER</v>
          </cell>
          <cell r="M827" t="str">
            <v>24000-020636</v>
          </cell>
          <cell r="N827">
            <v>42389.034907407404</v>
          </cell>
          <cell r="O827" t="str">
            <v>SP</v>
          </cell>
          <cell r="P827" t="str">
            <v>KEY</v>
          </cell>
          <cell r="Q827">
            <v>5081951</v>
          </cell>
          <cell r="R827" t="str">
            <v>USA</v>
          </cell>
          <cell r="S827">
            <v>42370</v>
          </cell>
          <cell r="T827">
            <v>42436</v>
          </cell>
          <cell r="U827" t="str">
            <v>LOYDL-FUS</v>
          </cell>
          <cell r="V827" t="str">
            <v>10.211.033.127</v>
          </cell>
          <cell r="W827" t="str">
            <v xml:space="preserve">Invoice Another                     </v>
          </cell>
          <cell r="X827" t="str">
            <v>I</v>
          </cell>
          <cell r="Y827">
            <v>240.98</v>
          </cell>
          <cell r="Z827" t="str">
            <v xml:space="preserve">INCORRECT BILL TO ON THIS ORDER. PLEASE SEE ATTACHED ORIGINAL PO. WILL CREATE INVOICE ONLY 9031783 TO BILL CORRECT CUSTOMER. </v>
          </cell>
          <cell r="AC827" t="str">
            <v>THOMASR-FUS</v>
          </cell>
          <cell r="AD827" t="str">
            <v>THOMPSONG-FUS</v>
          </cell>
          <cell r="AG827" t="str">
            <v>KELLER SUPPLY</v>
          </cell>
          <cell r="AH827">
            <v>810751</v>
          </cell>
          <cell r="AI827" t="str">
            <v>KFC</v>
          </cell>
          <cell r="AJ827">
            <v>5081951</v>
          </cell>
        </row>
        <row r="828">
          <cell r="A828">
            <v>359610</v>
          </cell>
          <cell r="B828">
            <v>42388.916875000003</v>
          </cell>
          <cell r="C828">
            <v>42385.937731481485</v>
          </cell>
          <cell r="D828">
            <v>9031745</v>
          </cell>
          <cell r="E828">
            <v>60058811</v>
          </cell>
          <cell r="G828">
            <v>240.1</v>
          </cell>
          <cell r="H828">
            <v>240.1</v>
          </cell>
          <cell r="I828">
            <v>0</v>
          </cell>
          <cell r="J828">
            <v>0</v>
          </cell>
          <cell r="K828" t="str">
            <v>USD</v>
          </cell>
          <cell r="L828" t="str">
            <v>TURQUOISE</v>
          </cell>
          <cell r="M828" t="str">
            <v>24000-016377</v>
          </cell>
          <cell r="N828">
            <v>42389.034907407404</v>
          </cell>
          <cell r="O828" t="str">
            <v>SP</v>
          </cell>
          <cell r="P828" t="str">
            <v>DLR</v>
          </cell>
          <cell r="Q828">
            <v>5081378</v>
          </cell>
          <cell r="R828" t="str">
            <v>USA</v>
          </cell>
          <cell r="S828">
            <v>42370</v>
          </cell>
          <cell r="T828">
            <v>42436</v>
          </cell>
          <cell r="U828" t="str">
            <v>CHAMARATHM-FUS</v>
          </cell>
          <cell r="V828" t="str">
            <v>SHIPPING</v>
          </cell>
          <cell r="W828" t="str">
            <v xml:space="preserve">Invoice Another                     </v>
          </cell>
          <cell r="X828" t="str">
            <v>I</v>
          </cell>
          <cell r="Y828">
            <v>240.1</v>
          </cell>
          <cell r="AC828" t="str">
            <v>BECKTONC-FUS</v>
          </cell>
          <cell r="AD828" t="str">
            <v>CHAMARATHM-FUS</v>
          </cell>
          <cell r="AG828" t="str">
            <v>CLYDE HARDWARE CO. INC.</v>
          </cell>
          <cell r="AH828">
            <v>810720</v>
          </cell>
          <cell r="AI828" t="str">
            <v>FRT</v>
          </cell>
          <cell r="AJ828">
            <v>5081378</v>
          </cell>
        </row>
        <row r="829">
          <cell r="A829">
            <v>359611</v>
          </cell>
          <cell r="B829">
            <v>42388.916875000003</v>
          </cell>
          <cell r="C829">
            <v>42385.312557870369</v>
          </cell>
          <cell r="D829">
            <v>9031662</v>
          </cell>
          <cell r="E829">
            <v>60058194</v>
          </cell>
          <cell r="G829">
            <v>35.4</v>
          </cell>
          <cell r="H829">
            <v>35.4</v>
          </cell>
          <cell r="I829">
            <v>0</v>
          </cell>
          <cell r="J829">
            <v>0</v>
          </cell>
          <cell r="K829" t="str">
            <v>USD</v>
          </cell>
          <cell r="L829" t="str">
            <v>ORGILL</v>
          </cell>
          <cell r="M829" t="str">
            <v>24000-025246</v>
          </cell>
          <cell r="N829">
            <v>42389.034907407404</v>
          </cell>
          <cell r="O829" t="str">
            <v>SP</v>
          </cell>
          <cell r="P829" t="str">
            <v>KEY</v>
          </cell>
          <cell r="Q829">
            <v>5094462</v>
          </cell>
          <cell r="R829" t="str">
            <v>USA</v>
          </cell>
          <cell r="S829">
            <v>42370</v>
          </cell>
          <cell r="T829">
            <v>42436</v>
          </cell>
          <cell r="U829" t="str">
            <v>LOYDL-FUS</v>
          </cell>
          <cell r="V829" t="str">
            <v>FSS604NB</v>
          </cell>
          <cell r="W829" t="str">
            <v xml:space="preserve">Invoice Another                     </v>
          </cell>
          <cell r="X829" t="str">
            <v>I</v>
          </cell>
          <cell r="Y829">
            <v>35.4</v>
          </cell>
          <cell r="Z829" t="str">
            <v>CUSTOMER CLAIMED DAMAGES   FD</v>
          </cell>
          <cell r="AC829" t="str">
            <v>BECKTONC-FUS</v>
          </cell>
          <cell r="AD829" t="str">
            <v>FUS-DB55</v>
          </cell>
          <cell r="AE829" t="str">
            <v>8</v>
          </cell>
          <cell r="AF829" t="str">
            <v xml:space="preserve">EDI 850                             </v>
          </cell>
          <cell r="AG829" t="str">
            <v>Orgill</v>
          </cell>
          <cell r="AH829">
            <v>810748</v>
          </cell>
          <cell r="AI829" t="str">
            <v>RTL</v>
          </cell>
          <cell r="AJ829">
            <v>5094462</v>
          </cell>
        </row>
        <row r="830">
          <cell r="A830">
            <v>359612</v>
          </cell>
          <cell r="B830">
            <v>42388.916886574072</v>
          </cell>
          <cell r="G830">
            <v>61.7</v>
          </cell>
          <cell r="H830">
            <v>61.7</v>
          </cell>
          <cell r="I830">
            <v>0</v>
          </cell>
          <cell r="J830">
            <v>0</v>
          </cell>
          <cell r="K830" t="str">
            <v>USD</v>
          </cell>
          <cell r="L830" t="str">
            <v>LOWES</v>
          </cell>
          <cell r="M830" t="str">
            <v>24000-023746</v>
          </cell>
          <cell r="N830">
            <v>42389.034907407404</v>
          </cell>
          <cell r="O830" t="str">
            <v>SP</v>
          </cell>
          <cell r="P830" t="str">
            <v>KEY</v>
          </cell>
          <cell r="Q830">
            <v>5082952</v>
          </cell>
          <cell r="R830" t="str">
            <v>USA</v>
          </cell>
          <cell r="S830">
            <v>42370</v>
          </cell>
          <cell r="T830">
            <v>42436</v>
          </cell>
          <cell r="U830" t="str">
            <v>MELTONM-FUS</v>
          </cell>
          <cell r="V830" t="str">
            <v>FDS704NKIT</v>
          </cell>
          <cell r="W830" t="str">
            <v xml:space="preserve">Damaged                             </v>
          </cell>
          <cell r="X830" t="str">
            <v>D</v>
          </cell>
          <cell r="Y830">
            <v>61.7</v>
          </cell>
          <cell r="AG830" t="str">
            <v>Lowes</v>
          </cell>
          <cell r="AH830">
            <v>810767</v>
          </cell>
          <cell r="AJ830">
            <v>5082952</v>
          </cell>
        </row>
        <row r="831">
          <cell r="A831">
            <v>359613</v>
          </cell>
          <cell r="B831">
            <v>42388.916886574072</v>
          </cell>
          <cell r="G831">
            <v>135.69999999999999</v>
          </cell>
          <cell r="H831">
            <v>135.69999999999999</v>
          </cell>
          <cell r="I831">
            <v>0</v>
          </cell>
          <cell r="J831">
            <v>0</v>
          </cell>
          <cell r="K831" t="str">
            <v>USD</v>
          </cell>
          <cell r="L831" t="str">
            <v>LOWES</v>
          </cell>
          <cell r="M831" t="str">
            <v>24000-023746</v>
          </cell>
          <cell r="N831">
            <v>42389.034907407404</v>
          </cell>
          <cell r="O831" t="str">
            <v>SP</v>
          </cell>
          <cell r="P831" t="str">
            <v>KEY</v>
          </cell>
          <cell r="Q831">
            <v>5082952</v>
          </cell>
          <cell r="R831" t="str">
            <v>USA</v>
          </cell>
          <cell r="S831">
            <v>42370</v>
          </cell>
          <cell r="T831">
            <v>42436</v>
          </cell>
          <cell r="U831" t="str">
            <v>RUSSAWR-FUS</v>
          </cell>
          <cell r="V831" t="str">
            <v>SGR3322-1</v>
          </cell>
          <cell r="W831" t="str">
            <v xml:space="preserve">Damaged                             </v>
          </cell>
          <cell r="X831" t="str">
            <v>D</v>
          </cell>
          <cell r="Y831">
            <v>135.69999999999999</v>
          </cell>
          <cell r="Z831" t="str">
            <v xml:space="preserve">STOCK </v>
          </cell>
          <cell r="AG831" t="str">
            <v>Lowes</v>
          </cell>
          <cell r="AH831">
            <v>810732</v>
          </cell>
          <cell r="AJ831">
            <v>5082952</v>
          </cell>
        </row>
        <row r="832">
          <cell r="A832">
            <v>359614</v>
          </cell>
          <cell r="B832">
            <v>42388.916886574072</v>
          </cell>
          <cell r="C832">
            <v>42306.938506944447</v>
          </cell>
          <cell r="D832">
            <v>9023583</v>
          </cell>
          <cell r="E832">
            <v>60045568</v>
          </cell>
          <cell r="G832">
            <v>91</v>
          </cell>
          <cell r="H832">
            <v>91</v>
          </cell>
          <cell r="I832">
            <v>0</v>
          </cell>
          <cell r="J832">
            <v>0</v>
          </cell>
          <cell r="K832" t="str">
            <v>USD</v>
          </cell>
          <cell r="L832" t="str">
            <v>AMAZON</v>
          </cell>
          <cell r="M832" t="str">
            <v>24000-185728</v>
          </cell>
          <cell r="N832">
            <v>42389.034907407404</v>
          </cell>
          <cell r="O832" t="str">
            <v>AMZ</v>
          </cell>
          <cell r="P832" t="str">
            <v>KEY</v>
          </cell>
          <cell r="Q832">
            <v>5084229</v>
          </cell>
          <cell r="R832" t="str">
            <v>USA</v>
          </cell>
          <cell r="S832">
            <v>42370</v>
          </cell>
          <cell r="T832">
            <v>42436</v>
          </cell>
          <cell r="U832" t="str">
            <v>LOYDL-FUS</v>
          </cell>
          <cell r="V832" t="str">
            <v>FMSB654NB</v>
          </cell>
          <cell r="W832" t="str">
            <v xml:space="preserve">Invoice Another                     </v>
          </cell>
          <cell r="X832" t="str">
            <v>I</v>
          </cell>
          <cell r="Y832">
            <v>91</v>
          </cell>
          <cell r="Z832" t="str">
            <v xml:space="preserve">SHORTAGE CLAIM </v>
          </cell>
          <cell r="AC832" t="str">
            <v>WALTERI-FUS</v>
          </cell>
          <cell r="AD832" t="str">
            <v>SOTOJ-FUS</v>
          </cell>
          <cell r="AG832" t="str">
            <v>AMAZON.COM LLC</v>
          </cell>
          <cell r="AH832">
            <v>810758</v>
          </cell>
          <cell r="AI832" t="str">
            <v>RTL</v>
          </cell>
          <cell r="AJ832">
            <v>5084229</v>
          </cell>
        </row>
        <row r="833">
          <cell r="A833">
            <v>359615</v>
          </cell>
          <cell r="B833">
            <v>42388.916886574072</v>
          </cell>
          <cell r="G833">
            <v>123.13</v>
          </cell>
          <cell r="H833">
            <v>123.13</v>
          </cell>
          <cell r="I833">
            <v>0</v>
          </cell>
          <cell r="J833">
            <v>0</v>
          </cell>
          <cell r="K833" t="str">
            <v>USD</v>
          </cell>
          <cell r="L833" t="str">
            <v>LOWES</v>
          </cell>
          <cell r="M833" t="str">
            <v>24000-023746</v>
          </cell>
          <cell r="N833">
            <v>42389.034918981481</v>
          </cell>
          <cell r="O833" t="str">
            <v>SP</v>
          </cell>
          <cell r="P833" t="str">
            <v>KEY</v>
          </cell>
          <cell r="Q833">
            <v>5082770</v>
          </cell>
          <cell r="R833" t="str">
            <v>USA</v>
          </cell>
          <cell r="S833">
            <v>42370</v>
          </cell>
          <cell r="T833">
            <v>42436</v>
          </cell>
          <cell r="U833" t="str">
            <v>CHAMARATHM-FUS</v>
          </cell>
          <cell r="V833" t="str">
            <v>FBSLG904-18BX</v>
          </cell>
          <cell r="W833" t="str">
            <v xml:space="preserve">Damaged                             </v>
          </cell>
          <cell r="X833" t="str">
            <v>D</v>
          </cell>
          <cell r="Y833">
            <v>123.13</v>
          </cell>
          <cell r="AG833" t="str">
            <v>Lowes</v>
          </cell>
          <cell r="AH833">
            <v>810747</v>
          </cell>
          <cell r="AJ833">
            <v>5082770</v>
          </cell>
        </row>
        <row r="834">
          <cell r="A834">
            <v>359616</v>
          </cell>
          <cell r="B834">
            <v>42388.916898148149</v>
          </cell>
          <cell r="C834">
            <v>42361.625625000001</v>
          </cell>
          <cell r="D834">
            <v>9029351</v>
          </cell>
          <cell r="E834">
            <v>60054656</v>
          </cell>
          <cell r="F834">
            <v>30013955</v>
          </cell>
          <cell r="G834">
            <v>39.19</v>
          </cell>
          <cell r="H834">
            <v>39.19</v>
          </cell>
          <cell r="I834">
            <v>0</v>
          </cell>
          <cell r="J834">
            <v>0</v>
          </cell>
          <cell r="K834" t="str">
            <v>USD</v>
          </cell>
          <cell r="L834" t="str">
            <v>QUARTZ</v>
          </cell>
          <cell r="M834" t="str">
            <v>24000-020058</v>
          </cell>
          <cell r="N834">
            <v>42389.034918981481</v>
          </cell>
          <cell r="O834" t="str">
            <v>SP</v>
          </cell>
          <cell r="P834" t="str">
            <v>DLR</v>
          </cell>
          <cell r="Q834">
            <v>5081889</v>
          </cell>
          <cell r="R834" t="str">
            <v>USA</v>
          </cell>
          <cell r="S834">
            <v>42370</v>
          </cell>
          <cell r="T834">
            <v>42436</v>
          </cell>
          <cell r="U834" t="str">
            <v>DAVISG-FUS</v>
          </cell>
          <cell r="V834" t="str">
            <v>PK21-36S</v>
          </cell>
          <cell r="W834" t="str">
            <v xml:space="preserve">Customer Decision                   </v>
          </cell>
          <cell r="X834" t="str">
            <v>F</v>
          </cell>
          <cell r="Y834">
            <v>39.19</v>
          </cell>
          <cell r="Z834" t="str">
            <v xml:space="preserve">CUSTOMER CHANGED MIND </v>
          </cell>
          <cell r="AC834" t="str">
            <v>BECKTONC-FUS</v>
          </cell>
          <cell r="AD834" t="str">
            <v>SOTOJ-FUS</v>
          </cell>
          <cell r="AG834" t="str">
            <v>ISLAND SHOWROOM INC</v>
          </cell>
          <cell r="AH834">
            <v>810764</v>
          </cell>
          <cell r="AI834" t="str">
            <v>LUX</v>
          </cell>
          <cell r="AJ834">
            <v>5081889</v>
          </cell>
        </row>
        <row r="835">
          <cell r="A835">
            <v>359617</v>
          </cell>
          <cell r="B835">
            <v>42388.916898148149</v>
          </cell>
          <cell r="C835">
            <v>42299.937650462962</v>
          </cell>
          <cell r="D835">
            <v>9022737</v>
          </cell>
          <cell r="E835">
            <v>60044319</v>
          </cell>
          <cell r="G835">
            <v>46</v>
          </cell>
          <cell r="H835">
            <v>46</v>
          </cell>
          <cell r="I835">
            <v>0</v>
          </cell>
          <cell r="J835">
            <v>0</v>
          </cell>
          <cell r="K835" t="str">
            <v>USD</v>
          </cell>
          <cell r="L835" t="str">
            <v>AMAZON</v>
          </cell>
          <cell r="M835" t="str">
            <v>24000-185728</v>
          </cell>
          <cell r="N835">
            <v>42389.034918981481</v>
          </cell>
          <cell r="O835" t="str">
            <v>AMZ</v>
          </cell>
          <cell r="P835" t="str">
            <v>KEY</v>
          </cell>
          <cell r="Q835">
            <v>5081278</v>
          </cell>
          <cell r="R835" t="str">
            <v>USA</v>
          </cell>
          <cell r="S835">
            <v>42370</v>
          </cell>
          <cell r="T835">
            <v>42436</v>
          </cell>
          <cell r="U835" t="str">
            <v>LOYDL-FUS</v>
          </cell>
          <cell r="V835" t="str">
            <v>FBGRD1915</v>
          </cell>
          <cell r="W835" t="str">
            <v xml:space="preserve">Invoice Another                     </v>
          </cell>
          <cell r="X835" t="str">
            <v>I</v>
          </cell>
          <cell r="Y835">
            <v>46</v>
          </cell>
          <cell r="Z835" t="str">
            <v xml:space="preserve">SHORTAGE CLAIM </v>
          </cell>
          <cell r="AC835" t="str">
            <v>WALTERI-FUS</v>
          </cell>
          <cell r="AD835" t="str">
            <v>SOTOJ-FUS</v>
          </cell>
          <cell r="AG835" t="str">
            <v>AMAZON.COM LLC</v>
          </cell>
          <cell r="AH835">
            <v>810760</v>
          </cell>
          <cell r="AI835" t="str">
            <v>RTL</v>
          </cell>
          <cell r="AJ835">
            <v>5081278</v>
          </cell>
        </row>
        <row r="836">
          <cell r="A836">
            <v>359618</v>
          </cell>
          <cell r="B836">
            <v>42388.916909722226</v>
          </cell>
          <cell r="C836">
            <v>42369.937615740739</v>
          </cell>
          <cell r="D836">
            <v>9030077</v>
          </cell>
          <cell r="E836">
            <v>60056094</v>
          </cell>
          <cell r="G836">
            <v>204.04</v>
          </cell>
          <cell r="H836">
            <v>204.04</v>
          </cell>
          <cell r="I836">
            <v>0</v>
          </cell>
          <cell r="J836">
            <v>0</v>
          </cell>
          <cell r="K836" t="str">
            <v>USD</v>
          </cell>
          <cell r="L836" t="str">
            <v>PURCELL</v>
          </cell>
          <cell r="M836" t="str">
            <v>24000-033788</v>
          </cell>
          <cell r="N836">
            <v>42389.034918981481</v>
          </cell>
          <cell r="O836" t="str">
            <v>SP</v>
          </cell>
          <cell r="P836" t="str">
            <v>KEY</v>
          </cell>
          <cell r="Q836">
            <v>5081941</v>
          </cell>
          <cell r="R836" t="str">
            <v>USA</v>
          </cell>
          <cell r="S836">
            <v>42370</v>
          </cell>
          <cell r="T836">
            <v>42436</v>
          </cell>
          <cell r="U836" t="str">
            <v>CHAMARATHM-FUS</v>
          </cell>
          <cell r="V836" t="str">
            <v>LAX11015</v>
          </cell>
          <cell r="W836" t="str">
            <v xml:space="preserve">Shortage                            </v>
          </cell>
          <cell r="X836" t="str">
            <v>H</v>
          </cell>
          <cell r="Y836">
            <v>204.04</v>
          </cell>
          <cell r="AC836" t="str">
            <v>HARGROVEA-FUS</v>
          </cell>
          <cell r="AD836" t="str">
            <v>CHAMARATHM-FUS</v>
          </cell>
          <cell r="AG836" t="str">
            <v>PURCELL-MURRAY CO INC.</v>
          </cell>
          <cell r="AH836">
            <v>810361</v>
          </cell>
          <cell r="AI836" t="str">
            <v>LUX</v>
          </cell>
          <cell r="AJ836">
            <v>5081941</v>
          </cell>
        </row>
        <row r="837">
          <cell r="A837">
            <v>359619</v>
          </cell>
          <cell r="B837">
            <v>42388.916909722226</v>
          </cell>
          <cell r="C837">
            <v>42364.625069444446</v>
          </cell>
          <cell r="D837">
            <v>9029452</v>
          </cell>
          <cell r="E837">
            <v>60054814</v>
          </cell>
          <cell r="G837">
            <v>13.14</v>
          </cell>
          <cell r="H837">
            <v>13.14</v>
          </cell>
          <cell r="I837">
            <v>0</v>
          </cell>
          <cell r="J837">
            <v>0</v>
          </cell>
          <cell r="K837" t="str">
            <v>USD</v>
          </cell>
          <cell r="L837" t="str">
            <v>PURCELL</v>
          </cell>
          <cell r="M837" t="str">
            <v>24000-033788</v>
          </cell>
          <cell r="N837">
            <v>42389.034918981481</v>
          </cell>
          <cell r="O837" t="str">
            <v>SP</v>
          </cell>
          <cell r="P837" t="str">
            <v>KEY</v>
          </cell>
          <cell r="Q837">
            <v>5081941</v>
          </cell>
          <cell r="R837" t="str">
            <v>USA</v>
          </cell>
          <cell r="S837">
            <v>42370</v>
          </cell>
          <cell r="T837">
            <v>42436</v>
          </cell>
          <cell r="U837" t="str">
            <v>CHAMARATHM-FUS</v>
          </cell>
          <cell r="V837" t="str">
            <v>FR9145</v>
          </cell>
          <cell r="W837" t="str">
            <v xml:space="preserve">Shortage                            </v>
          </cell>
          <cell r="X837" t="str">
            <v>H</v>
          </cell>
          <cell r="Y837">
            <v>13.14</v>
          </cell>
          <cell r="AC837" t="str">
            <v>HASSENL-FUS</v>
          </cell>
          <cell r="AD837" t="str">
            <v>CHAMARATHM-FUS</v>
          </cell>
          <cell r="AG837" t="str">
            <v>PURCELL-MURRAY CO INC.</v>
          </cell>
          <cell r="AH837">
            <v>810362</v>
          </cell>
          <cell r="AI837" t="str">
            <v>SP</v>
          </cell>
          <cell r="AJ837">
            <v>5081941</v>
          </cell>
        </row>
        <row r="838">
          <cell r="A838">
            <v>359620</v>
          </cell>
          <cell r="B838">
            <v>42388.916909722226</v>
          </cell>
          <cell r="C838">
            <v>42380.937708333331</v>
          </cell>
          <cell r="D838">
            <v>9031060</v>
          </cell>
          <cell r="E838">
            <v>60057074</v>
          </cell>
          <cell r="G838">
            <v>192.04</v>
          </cell>
          <cell r="H838">
            <v>192.04</v>
          </cell>
          <cell r="I838">
            <v>0</v>
          </cell>
          <cell r="J838">
            <v>0</v>
          </cell>
          <cell r="K838" t="str">
            <v>USD</v>
          </cell>
          <cell r="L838" t="str">
            <v>ORGILL</v>
          </cell>
          <cell r="M838" t="str">
            <v>24000-025246</v>
          </cell>
          <cell r="N838">
            <v>42389.034918981481</v>
          </cell>
          <cell r="O838" t="str">
            <v>SP</v>
          </cell>
          <cell r="P838" t="str">
            <v>KEY</v>
          </cell>
          <cell r="Q838">
            <v>5084072</v>
          </cell>
          <cell r="R838" t="str">
            <v>USA</v>
          </cell>
          <cell r="S838">
            <v>42370</v>
          </cell>
          <cell r="T838">
            <v>42436</v>
          </cell>
          <cell r="U838" t="str">
            <v>LOYDL-FUS</v>
          </cell>
          <cell r="V838" t="str">
            <v>FDS604NB</v>
          </cell>
          <cell r="W838" t="str">
            <v xml:space="preserve">Invoice Another                     </v>
          </cell>
          <cell r="X838" t="str">
            <v>I</v>
          </cell>
          <cell r="Y838">
            <v>40.5</v>
          </cell>
          <cell r="Z838" t="str">
            <v>CUSTOMER CLAIMS DAMAGES   FD</v>
          </cell>
          <cell r="AC838" t="str">
            <v>HARGROVEA-FUS</v>
          </cell>
          <cell r="AD838" t="str">
            <v>FUS-DB55</v>
          </cell>
          <cell r="AE838" t="str">
            <v>8</v>
          </cell>
          <cell r="AF838" t="str">
            <v xml:space="preserve">EDI 850                             </v>
          </cell>
          <cell r="AG838" t="str">
            <v>Orgill</v>
          </cell>
          <cell r="AH838">
            <v>810746</v>
          </cell>
          <cell r="AI838" t="str">
            <v>RTL</v>
          </cell>
          <cell r="AJ838">
            <v>5084072</v>
          </cell>
        </row>
        <row r="839">
          <cell r="A839">
            <v>359620</v>
          </cell>
          <cell r="B839">
            <v>42388.916909722226</v>
          </cell>
          <cell r="C839">
            <v>42380.937708333331</v>
          </cell>
          <cell r="D839">
            <v>9031060</v>
          </cell>
          <cell r="E839">
            <v>60057074</v>
          </cell>
          <cell r="G839">
            <v>192.04</v>
          </cell>
          <cell r="H839">
            <v>192.04</v>
          </cell>
          <cell r="I839">
            <v>0</v>
          </cell>
          <cell r="J839">
            <v>0</v>
          </cell>
          <cell r="K839" t="str">
            <v>USD</v>
          </cell>
          <cell r="L839" t="str">
            <v>ORGILL</v>
          </cell>
          <cell r="M839" t="str">
            <v>24000-025246</v>
          </cell>
          <cell r="N839">
            <v>42389.034918981481</v>
          </cell>
          <cell r="O839" t="str">
            <v>SP</v>
          </cell>
          <cell r="P839" t="str">
            <v>KEY</v>
          </cell>
          <cell r="Q839">
            <v>5084072</v>
          </cell>
          <cell r="R839" t="str">
            <v>USA</v>
          </cell>
          <cell r="S839">
            <v>42370</v>
          </cell>
          <cell r="T839">
            <v>42436</v>
          </cell>
          <cell r="U839" t="str">
            <v>LOYDL-FUS</v>
          </cell>
          <cell r="V839" t="str">
            <v>FDS704NB</v>
          </cell>
          <cell r="W839" t="str">
            <v xml:space="preserve">Invoice Another                     </v>
          </cell>
          <cell r="X839" t="str">
            <v>I</v>
          </cell>
          <cell r="Y839">
            <v>116.64</v>
          </cell>
          <cell r="Z839" t="str">
            <v>CUSTOMER CLAIMS DAMAGES   FD</v>
          </cell>
          <cell r="AC839" t="str">
            <v>HARGROVEA-FUS</v>
          </cell>
          <cell r="AD839" t="str">
            <v>FUS-DB55</v>
          </cell>
          <cell r="AE839" t="str">
            <v>8</v>
          </cell>
          <cell r="AF839" t="str">
            <v xml:space="preserve">EDI 850                             </v>
          </cell>
          <cell r="AG839" t="str">
            <v>Orgill</v>
          </cell>
          <cell r="AH839">
            <v>810746</v>
          </cell>
          <cell r="AI839" t="str">
            <v>RTL</v>
          </cell>
          <cell r="AJ839">
            <v>5084072</v>
          </cell>
        </row>
        <row r="840">
          <cell r="A840">
            <v>359620</v>
          </cell>
          <cell r="B840">
            <v>42388.916909722226</v>
          </cell>
          <cell r="C840">
            <v>42380.937708333331</v>
          </cell>
          <cell r="D840">
            <v>9031060</v>
          </cell>
          <cell r="E840">
            <v>60057074</v>
          </cell>
          <cell r="G840">
            <v>192.04</v>
          </cell>
          <cell r="H840">
            <v>192.04</v>
          </cell>
          <cell r="I840">
            <v>0</v>
          </cell>
          <cell r="J840">
            <v>0</v>
          </cell>
          <cell r="K840" t="str">
            <v>USD</v>
          </cell>
          <cell r="L840" t="str">
            <v>ORGILL</v>
          </cell>
          <cell r="M840" t="str">
            <v>24000-025246</v>
          </cell>
          <cell r="N840">
            <v>42389.034918981481</v>
          </cell>
          <cell r="O840" t="str">
            <v>SP</v>
          </cell>
          <cell r="P840" t="str">
            <v>KEY</v>
          </cell>
          <cell r="Q840">
            <v>5084072</v>
          </cell>
          <cell r="R840" t="str">
            <v>USA</v>
          </cell>
          <cell r="S840">
            <v>42370</v>
          </cell>
          <cell r="T840">
            <v>42436</v>
          </cell>
          <cell r="U840" t="str">
            <v>LOYDL-FUS</v>
          </cell>
          <cell r="V840" t="str">
            <v>FBS602NB</v>
          </cell>
          <cell r="W840" t="str">
            <v xml:space="preserve">Invoice Another                     </v>
          </cell>
          <cell r="X840" t="str">
            <v>I</v>
          </cell>
          <cell r="Y840">
            <v>34.9</v>
          </cell>
          <cell r="Z840" t="str">
            <v>CUSTOMER CLAIMS DAMAGES   FD</v>
          </cell>
          <cell r="AC840" t="str">
            <v>HARGROVEA-FUS</v>
          </cell>
          <cell r="AD840" t="str">
            <v>FUS-DB55</v>
          </cell>
          <cell r="AE840" t="str">
            <v>8</v>
          </cell>
          <cell r="AF840" t="str">
            <v xml:space="preserve">EDI 850                             </v>
          </cell>
          <cell r="AG840" t="str">
            <v>Orgill</v>
          </cell>
          <cell r="AH840">
            <v>810746</v>
          </cell>
          <cell r="AI840" t="str">
            <v>RTL</v>
          </cell>
          <cell r="AJ840">
            <v>5084072</v>
          </cell>
        </row>
        <row r="841">
          <cell r="A841">
            <v>359621</v>
          </cell>
          <cell r="B841">
            <v>42388.917060185187</v>
          </cell>
          <cell r="F841">
            <v>30013280</v>
          </cell>
          <cell r="G841">
            <v>537.38</v>
          </cell>
          <cell r="H841">
            <v>537.38</v>
          </cell>
          <cell r="I841">
            <v>0</v>
          </cell>
          <cell r="J841">
            <v>0</v>
          </cell>
          <cell r="K841" t="str">
            <v>USD</v>
          </cell>
          <cell r="L841" t="str">
            <v>TURQUOISE</v>
          </cell>
          <cell r="M841" t="str">
            <v>24000-026036</v>
          </cell>
          <cell r="N841">
            <v>42389.034918981481</v>
          </cell>
          <cell r="O841" t="str">
            <v>SP</v>
          </cell>
          <cell r="P841" t="str">
            <v>DLR</v>
          </cell>
          <cell r="Q841">
            <v>5084147</v>
          </cell>
          <cell r="R841" t="str">
            <v>USA</v>
          </cell>
          <cell r="S841">
            <v>42370</v>
          </cell>
          <cell r="T841">
            <v>42436</v>
          </cell>
          <cell r="U841" t="str">
            <v>KNOXL-FUS</v>
          </cell>
          <cell r="V841" t="str">
            <v>10.061.033.127</v>
          </cell>
          <cell r="W841" t="str">
            <v xml:space="preserve">Customer Decision                   </v>
          </cell>
          <cell r="X841" t="str">
            <v>F</v>
          </cell>
          <cell r="Y841">
            <v>537.38</v>
          </cell>
          <cell r="Z841" t="str">
            <v xml:space="preserve">PO# P1261575 INVOICE # 203081 ORDER # 45014571 PRICE $ 716.50 TOTAL. 358.25/EA  CUSTOMER CANCELLATIONS. 25% RESTOCK FEE.  CREDIT DUE. </v>
          </cell>
          <cell r="AG841" t="str">
            <v>Dakota Supply Group</v>
          </cell>
          <cell r="AH841">
            <v>810224</v>
          </cell>
          <cell r="AJ841">
            <v>5084147</v>
          </cell>
        </row>
        <row r="842">
          <cell r="A842">
            <v>359622</v>
          </cell>
          <cell r="B842">
            <v>42388.917060185187</v>
          </cell>
          <cell r="C842">
            <v>42269.625150462962</v>
          </cell>
          <cell r="D842">
            <v>9019452</v>
          </cell>
          <cell r="E842">
            <v>60039592</v>
          </cell>
          <cell r="F842">
            <v>30013787</v>
          </cell>
          <cell r="G842">
            <v>237.05</v>
          </cell>
          <cell r="H842">
            <v>237.05</v>
          </cell>
          <cell r="I842">
            <v>0</v>
          </cell>
          <cell r="J842">
            <v>0</v>
          </cell>
          <cell r="K842" t="str">
            <v>USD</v>
          </cell>
          <cell r="L842" t="str">
            <v>FERGUSON</v>
          </cell>
          <cell r="M842" t="str">
            <v>24000-017965</v>
          </cell>
          <cell r="N842">
            <v>42389.034918981481</v>
          </cell>
          <cell r="O842" t="str">
            <v>SP</v>
          </cell>
          <cell r="P842" t="str">
            <v>KEY</v>
          </cell>
          <cell r="Q842">
            <v>5081532</v>
          </cell>
          <cell r="R842" t="str">
            <v>USA</v>
          </cell>
          <cell r="S842">
            <v>42370</v>
          </cell>
          <cell r="T842">
            <v>42436</v>
          </cell>
          <cell r="U842" t="str">
            <v>DAVISG-FUS</v>
          </cell>
          <cell r="V842" t="str">
            <v>UOSK900-18</v>
          </cell>
          <cell r="W842" t="str">
            <v xml:space="preserve">Customer Decision                   </v>
          </cell>
          <cell r="X842" t="str">
            <v>F</v>
          </cell>
          <cell r="Y842">
            <v>237.05</v>
          </cell>
          <cell r="Z842" t="str">
            <v xml:space="preserve">UOSK900-18 CUSTOMER CHANGED MIND AND WILL RETURN WITH 25% RESTOCK   CAY   12/20  PART # UOSK900-18 1EA WILL BE RETURNED.   PBS WILL NOT ACCEPT THIS PART #  </v>
          </cell>
          <cell r="AC842" t="str">
            <v>WALTERI-FUS</v>
          </cell>
          <cell r="AD842" t="str">
            <v>FUS-DB55</v>
          </cell>
          <cell r="AE842" t="str">
            <v>8</v>
          </cell>
          <cell r="AF842" t="str">
            <v xml:space="preserve">EDI 850                             </v>
          </cell>
          <cell r="AG842" t="str">
            <v>Ferguson</v>
          </cell>
          <cell r="AH842">
            <v>810007</v>
          </cell>
          <cell r="AI842" t="str">
            <v>RTL</v>
          </cell>
          <cell r="AJ842">
            <v>5081532</v>
          </cell>
        </row>
        <row r="843">
          <cell r="A843">
            <v>359623</v>
          </cell>
          <cell r="B843">
            <v>42388.917060185187</v>
          </cell>
          <cell r="C843">
            <v>42136.917002314818</v>
          </cell>
          <cell r="D843">
            <v>9006996</v>
          </cell>
          <cell r="E843">
            <v>60020861</v>
          </cell>
          <cell r="G843">
            <v>305.37</v>
          </cell>
          <cell r="H843">
            <v>305.37</v>
          </cell>
          <cell r="I843">
            <v>0</v>
          </cell>
          <cell r="J843">
            <v>0</v>
          </cell>
          <cell r="K843" t="str">
            <v>USD</v>
          </cell>
          <cell r="L843" t="str">
            <v>FERGUSON</v>
          </cell>
          <cell r="M843" t="str">
            <v>24000-017965</v>
          </cell>
          <cell r="N843">
            <v>42389.034918981481</v>
          </cell>
          <cell r="O843" t="str">
            <v>SP</v>
          </cell>
          <cell r="P843" t="str">
            <v>KEY</v>
          </cell>
          <cell r="Q843">
            <v>5081679</v>
          </cell>
          <cell r="R843" t="str">
            <v>USA</v>
          </cell>
          <cell r="S843">
            <v>42370</v>
          </cell>
          <cell r="T843">
            <v>42436</v>
          </cell>
          <cell r="U843" t="str">
            <v>COULSONC-FUS</v>
          </cell>
          <cell r="V843" t="str">
            <v>GDX11031</v>
          </cell>
          <cell r="W843" t="str">
            <v xml:space="preserve">Business Decision                   </v>
          </cell>
          <cell r="X843" t="str">
            <v>B</v>
          </cell>
          <cell r="Y843">
            <v>305.37</v>
          </cell>
          <cell r="Z843" t="str">
            <v>CREDIT OF ITEM GDX11031 - THAT WAS SPOTTING.  IT WAS AGREED BY REGIONAL MANAGER THAT CUSTOMER WILL KEEP SINK FOR CREDIT ON SINK TO FERGUSON .  NO SINK WILL BE RETURNED, JUST CREDIT .  SEE HISTORY AND ATTACHEMENTS   CAY    1/8</v>
          </cell>
          <cell r="AC843" t="str">
            <v>WILLIAMSJ-FUS</v>
          </cell>
          <cell r="AD843" t="str">
            <v>FUS-DB55</v>
          </cell>
          <cell r="AE843" t="str">
            <v>8</v>
          </cell>
          <cell r="AF843" t="str">
            <v xml:space="preserve">EDI 850                             </v>
          </cell>
          <cell r="AG843" t="str">
            <v>Ferguson</v>
          </cell>
          <cell r="AH843">
            <v>810299</v>
          </cell>
          <cell r="AI843" t="str">
            <v>LUX</v>
          </cell>
          <cell r="AJ843">
            <v>5081679</v>
          </cell>
        </row>
        <row r="844">
          <cell r="A844">
            <v>359624</v>
          </cell>
          <cell r="B844">
            <v>42388.917071759257</v>
          </cell>
          <cell r="C844">
            <v>42298.312581018516</v>
          </cell>
          <cell r="D844">
            <v>9022477</v>
          </cell>
          <cell r="E844">
            <v>60043127</v>
          </cell>
          <cell r="F844">
            <v>30013309</v>
          </cell>
          <cell r="G844">
            <v>212.64</v>
          </cell>
          <cell r="H844">
            <v>212.64</v>
          </cell>
          <cell r="I844">
            <v>0</v>
          </cell>
          <cell r="J844">
            <v>0</v>
          </cell>
          <cell r="K844" t="str">
            <v>USD</v>
          </cell>
          <cell r="L844" t="str">
            <v>KELLER</v>
          </cell>
          <cell r="M844" t="str">
            <v>24000-020636</v>
          </cell>
          <cell r="N844">
            <v>42389.034930555557</v>
          </cell>
          <cell r="O844" t="str">
            <v>SP</v>
          </cell>
          <cell r="P844" t="str">
            <v>KEY</v>
          </cell>
          <cell r="Q844">
            <v>5081925</v>
          </cell>
          <cell r="R844" t="str">
            <v>USA</v>
          </cell>
          <cell r="S844">
            <v>42370</v>
          </cell>
          <cell r="T844">
            <v>42436</v>
          </cell>
          <cell r="U844" t="str">
            <v>KNOXL-FUS</v>
          </cell>
          <cell r="V844" t="str">
            <v>FDB-30T</v>
          </cell>
          <cell r="W844" t="str">
            <v xml:space="preserve">Customer Decision                   </v>
          </cell>
          <cell r="X844" t="str">
            <v>F</v>
          </cell>
          <cell r="Y844">
            <v>212.64</v>
          </cell>
          <cell r="Z844" t="str">
            <v>FDB-30T   13EA   - OVER ORDERED - RETURN APPROVED BY MS - NO RESTOCK     CAY   11/13</v>
          </cell>
          <cell r="AC844" t="str">
            <v>HANCOCKM-FUS</v>
          </cell>
          <cell r="AD844" t="str">
            <v>COULSONC-FUS</v>
          </cell>
          <cell r="AG844" t="str">
            <v>KELLER SUPPLY</v>
          </cell>
          <cell r="AH844">
            <v>810294</v>
          </cell>
          <cell r="AI844" t="str">
            <v>LUX</v>
          </cell>
          <cell r="AJ844">
            <v>5081925</v>
          </cell>
        </row>
        <row r="845">
          <cell r="A845">
            <v>359625</v>
          </cell>
          <cell r="B845">
            <v>42388.917071759257</v>
          </cell>
          <cell r="C845">
            <v>42368.937638888892</v>
          </cell>
          <cell r="D845">
            <v>9029976</v>
          </cell>
          <cell r="E845">
            <v>60055969</v>
          </cell>
          <cell r="F845">
            <v>30013961</v>
          </cell>
          <cell r="G845">
            <v>52</v>
          </cell>
          <cell r="H845">
            <v>52</v>
          </cell>
          <cell r="I845">
            <v>0</v>
          </cell>
          <cell r="J845">
            <v>0</v>
          </cell>
          <cell r="K845" t="str">
            <v>USD</v>
          </cell>
          <cell r="L845" t="str">
            <v>LOWES</v>
          </cell>
          <cell r="M845" t="str">
            <v>24000-023746</v>
          </cell>
          <cell r="N845">
            <v>42389.034930555557</v>
          </cell>
          <cell r="O845" t="str">
            <v>SOS</v>
          </cell>
          <cell r="P845" t="str">
            <v>KEY</v>
          </cell>
          <cell r="Q845">
            <v>5082470</v>
          </cell>
          <cell r="R845" t="str">
            <v>USA</v>
          </cell>
          <cell r="S845">
            <v>42370</v>
          </cell>
          <cell r="T845">
            <v>42436</v>
          </cell>
          <cell r="U845" t="str">
            <v>DAVISG-FUS</v>
          </cell>
          <cell r="V845" t="str">
            <v>FBBG2716</v>
          </cell>
          <cell r="W845" t="str">
            <v xml:space="preserve">Customer Decision                   </v>
          </cell>
          <cell r="X845" t="str">
            <v>F</v>
          </cell>
          <cell r="Y845">
            <v>52</v>
          </cell>
          <cell r="Z845" t="str">
            <v>CUSTOMER CHANGED MIND</v>
          </cell>
          <cell r="AC845" t="str">
            <v>MARSHD-FUS</v>
          </cell>
          <cell r="AD845" t="str">
            <v>MELTONM-FUS</v>
          </cell>
          <cell r="AG845" t="str">
            <v>Lowes</v>
          </cell>
          <cell r="AH845">
            <v>810768</v>
          </cell>
          <cell r="AI845" t="str">
            <v>RTL</v>
          </cell>
          <cell r="AJ845">
            <v>5082470</v>
          </cell>
        </row>
        <row r="846">
          <cell r="A846">
            <v>359626</v>
          </cell>
          <cell r="B846">
            <v>42388.917071759257</v>
          </cell>
          <cell r="C846">
            <v>42285.937731481485</v>
          </cell>
          <cell r="D846">
            <v>9021155</v>
          </cell>
          <cell r="E846">
            <v>60042144</v>
          </cell>
          <cell r="F846">
            <v>30013777</v>
          </cell>
          <cell r="G846">
            <v>627.35</v>
          </cell>
          <cell r="H846">
            <v>627.35</v>
          </cell>
          <cell r="I846">
            <v>0</v>
          </cell>
          <cell r="J846">
            <v>0</v>
          </cell>
          <cell r="K846" t="str">
            <v>USD</v>
          </cell>
          <cell r="L846" t="str">
            <v>QUARTZ</v>
          </cell>
          <cell r="M846" t="str">
            <v>24000-117217</v>
          </cell>
          <cell r="N846">
            <v>42389.034930555557</v>
          </cell>
          <cell r="O846" t="str">
            <v>SP</v>
          </cell>
          <cell r="P846" t="str">
            <v>DLR</v>
          </cell>
          <cell r="Q846">
            <v>5081155</v>
          </cell>
          <cell r="R846" t="str">
            <v>USA</v>
          </cell>
          <cell r="S846">
            <v>42370</v>
          </cell>
          <cell r="T846">
            <v>42436</v>
          </cell>
          <cell r="U846" t="str">
            <v>DAVISG-FUS</v>
          </cell>
          <cell r="V846" t="str">
            <v>MHK110-28MB</v>
          </cell>
          <cell r="W846" t="str">
            <v xml:space="preserve">Customer Decision                   </v>
          </cell>
          <cell r="X846" t="str">
            <v>F</v>
          </cell>
          <cell r="Y846">
            <v>627.35</v>
          </cell>
          <cell r="Z846" t="str">
            <v>CUSTOMER ORDERED THE WRONG SIZE. 25% RESTOCK FEE WAIVED PER MASSOUD</v>
          </cell>
          <cell r="AC846" t="str">
            <v>HARRISJ-FUS</v>
          </cell>
          <cell r="AD846" t="str">
            <v>THOMPSONG-FUS</v>
          </cell>
          <cell r="AG846" t="str">
            <v>ALL PRO MARKETING</v>
          </cell>
          <cell r="AH846">
            <v>810725</v>
          </cell>
          <cell r="AI846" t="str">
            <v>LUX</v>
          </cell>
          <cell r="AJ846">
            <v>5081155</v>
          </cell>
        </row>
        <row r="847">
          <cell r="A847">
            <v>359627</v>
          </cell>
          <cell r="B847">
            <v>42388.917083333334</v>
          </cell>
          <cell r="C847">
            <v>42201.630787037036</v>
          </cell>
          <cell r="D847">
            <v>9013376</v>
          </cell>
          <cell r="E847">
            <v>60030818</v>
          </cell>
          <cell r="F847">
            <v>30013734</v>
          </cell>
          <cell r="G847">
            <v>506.78</v>
          </cell>
          <cell r="H847">
            <v>506.78</v>
          </cell>
          <cell r="I847">
            <v>0</v>
          </cell>
          <cell r="J847">
            <v>0</v>
          </cell>
          <cell r="K847" t="str">
            <v>USD</v>
          </cell>
          <cell r="L847" t="str">
            <v>PLATINUM</v>
          </cell>
          <cell r="M847" t="str">
            <v>24000-021810</v>
          </cell>
          <cell r="N847">
            <v>42389.034930555557</v>
          </cell>
          <cell r="O847" t="str">
            <v>SP</v>
          </cell>
          <cell r="P847" t="str">
            <v>DST</v>
          </cell>
          <cell r="Q847">
            <v>5081978</v>
          </cell>
          <cell r="R847" t="str">
            <v>USA</v>
          </cell>
          <cell r="S847">
            <v>42370</v>
          </cell>
          <cell r="T847">
            <v>42436</v>
          </cell>
          <cell r="U847" t="str">
            <v>DAVISG-FUS</v>
          </cell>
          <cell r="V847" t="str">
            <v>ESOX25229-1</v>
          </cell>
          <cell r="W847" t="str">
            <v xml:space="preserve">Customer Decision                   </v>
          </cell>
          <cell r="X847" t="str">
            <v>F</v>
          </cell>
          <cell r="Y847">
            <v>147.32</v>
          </cell>
          <cell r="Z847" t="str">
            <v>NOT NEEDED~~MAM</v>
          </cell>
          <cell r="AC847" t="str">
            <v>HASSENL-FUS</v>
          </cell>
          <cell r="AD847" t="str">
            <v>MELTONM-FUS</v>
          </cell>
          <cell r="AG847" t="str">
            <v>Your Other Warehouse</v>
          </cell>
          <cell r="AH847">
            <v>810018</v>
          </cell>
          <cell r="AI847" t="str">
            <v>RTL</v>
          </cell>
          <cell r="AJ847">
            <v>5081978</v>
          </cell>
        </row>
        <row r="848">
          <cell r="A848">
            <v>359627</v>
          </cell>
          <cell r="B848">
            <v>42388.917083333334</v>
          </cell>
          <cell r="C848">
            <v>42201.630787037036</v>
          </cell>
          <cell r="D848">
            <v>9013376</v>
          </cell>
          <cell r="E848">
            <v>60030818</v>
          </cell>
          <cell r="F848">
            <v>30013734</v>
          </cell>
          <cell r="G848">
            <v>506.78</v>
          </cell>
          <cell r="H848">
            <v>506.78</v>
          </cell>
          <cell r="I848">
            <v>0</v>
          </cell>
          <cell r="J848">
            <v>0</v>
          </cell>
          <cell r="K848" t="str">
            <v>USD</v>
          </cell>
          <cell r="L848" t="str">
            <v>PLATINUM</v>
          </cell>
          <cell r="M848" t="str">
            <v>24000-021810</v>
          </cell>
          <cell r="N848">
            <v>42389.034930555557</v>
          </cell>
          <cell r="O848" t="str">
            <v>SP</v>
          </cell>
          <cell r="P848" t="str">
            <v>DST</v>
          </cell>
          <cell r="Q848">
            <v>5081978</v>
          </cell>
          <cell r="R848" t="str">
            <v>USA</v>
          </cell>
          <cell r="S848">
            <v>42370</v>
          </cell>
          <cell r="T848">
            <v>42436</v>
          </cell>
          <cell r="U848" t="str">
            <v>DAVISG-FUS</v>
          </cell>
          <cell r="V848" t="str">
            <v>EDDB33229-1</v>
          </cell>
          <cell r="W848" t="str">
            <v xml:space="preserve">Customer Decision                   </v>
          </cell>
          <cell r="X848" t="str">
            <v>F</v>
          </cell>
          <cell r="Y848">
            <v>178.75</v>
          </cell>
          <cell r="Z848" t="str">
            <v>NOT NEEDED~~MAM</v>
          </cell>
          <cell r="AC848" t="str">
            <v>HASSENL-FUS</v>
          </cell>
          <cell r="AD848" t="str">
            <v>MELTONM-FUS</v>
          </cell>
          <cell r="AG848" t="str">
            <v>Your Other Warehouse</v>
          </cell>
          <cell r="AH848">
            <v>810018</v>
          </cell>
          <cell r="AI848" t="str">
            <v>RTL</v>
          </cell>
          <cell r="AJ848">
            <v>5081978</v>
          </cell>
        </row>
        <row r="849">
          <cell r="A849">
            <v>359627</v>
          </cell>
          <cell r="B849">
            <v>42388.917083333334</v>
          </cell>
          <cell r="C849">
            <v>42201.630787037036</v>
          </cell>
          <cell r="D849">
            <v>9013376</v>
          </cell>
          <cell r="E849">
            <v>60030818</v>
          </cell>
          <cell r="F849">
            <v>30013734</v>
          </cell>
          <cell r="G849">
            <v>506.78</v>
          </cell>
          <cell r="H849">
            <v>506.78</v>
          </cell>
          <cell r="I849">
            <v>0</v>
          </cell>
          <cell r="J849">
            <v>0</v>
          </cell>
          <cell r="K849" t="str">
            <v>USD</v>
          </cell>
          <cell r="L849" t="str">
            <v>PLATINUM</v>
          </cell>
          <cell r="M849" t="str">
            <v>24000-021810</v>
          </cell>
          <cell r="N849">
            <v>42389.034930555557</v>
          </cell>
          <cell r="O849" t="str">
            <v>SP</v>
          </cell>
          <cell r="P849" t="str">
            <v>DST</v>
          </cell>
          <cell r="Q849">
            <v>5081978</v>
          </cell>
          <cell r="R849" t="str">
            <v>USA</v>
          </cell>
          <cell r="S849">
            <v>42370</v>
          </cell>
          <cell r="T849">
            <v>42436</v>
          </cell>
          <cell r="U849" t="str">
            <v>DAVISG-FUS</v>
          </cell>
          <cell r="V849" t="str">
            <v>SGR3322-1</v>
          </cell>
          <cell r="W849" t="str">
            <v xml:space="preserve">Customer Decision                   </v>
          </cell>
          <cell r="X849" t="str">
            <v>F</v>
          </cell>
          <cell r="Y849">
            <v>180.71</v>
          </cell>
          <cell r="Z849" t="str">
            <v>NOT NEEDED~~MAM</v>
          </cell>
          <cell r="AC849" t="str">
            <v>HASSENL-FUS</v>
          </cell>
          <cell r="AD849" t="str">
            <v>MELTONM-FUS</v>
          </cell>
          <cell r="AG849" t="str">
            <v>Your Other Warehouse</v>
          </cell>
          <cell r="AH849">
            <v>810018</v>
          </cell>
          <cell r="AI849" t="str">
            <v>RTL</v>
          </cell>
          <cell r="AJ849">
            <v>5081978</v>
          </cell>
        </row>
        <row r="850">
          <cell r="A850">
            <v>359628</v>
          </cell>
          <cell r="B850">
            <v>42388.917083333334</v>
          </cell>
          <cell r="C850">
            <v>42283.937719907408</v>
          </cell>
          <cell r="D850">
            <v>9020893</v>
          </cell>
          <cell r="E850">
            <v>60041755</v>
          </cell>
          <cell r="G850">
            <v>135.9</v>
          </cell>
          <cell r="H850">
            <v>135.9</v>
          </cell>
          <cell r="I850">
            <v>0</v>
          </cell>
          <cell r="J850">
            <v>0</v>
          </cell>
          <cell r="K850" t="str">
            <v>USD</v>
          </cell>
          <cell r="L850" t="str">
            <v>PLATINUM</v>
          </cell>
          <cell r="M850" t="str">
            <v>24000-021810</v>
          </cell>
          <cell r="N850">
            <v>42389.034930555557</v>
          </cell>
          <cell r="O850" t="str">
            <v>SP</v>
          </cell>
          <cell r="P850" t="str">
            <v>DST</v>
          </cell>
          <cell r="Q850">
            <v>5081978</v>
          </cell>
          <cell r="R850" t="str">
            <v>USA</v>
          </cell>
          <cell r="S850">
            <v>42370</v>
          </cell>
          <cell r="T850">
            <v>42436</v>
          </cell>
          <cell r="U850" t="str">
            <v>LOYDL-FUS</v>
          </cell>
          <cell r="V850" t="str">
            <v>FSS603NB</v>
          </cell>
          <cell r="W850" t="str">
            <v xml:space="preserve">Invoice Another                     </v>
          </cell>
          <cell r="X850" t="str">
            <v>I</v>
          </cell>
          <cell r="Y850">
            <v>86</v>
          </cell>
          <cell r="Z850" t="str">
            <v>ON INV# 9020256 ALT SHIP TO LOCATION WAS NOT ADDED. PRODUCT WENT TO INCORRECT LOCATION. PAID INV FOR 9020256. NOT PAYING THIS INVOICE BC "DUPLICATE ORDER"</v>
          </cell>
          <cell r="AC850" t="str">
            <v>WALTERI-FUS</v>
          </cell>
          <cell r="AD850" t="str">
            <v>MELTONM-FUS</v>
          </cell>
          <cell r="AG850" t="str">
            <v>Your Other Warehouse</v>
          </cell>
          <cell r="AH850">
            <v>810730</v>
          </cell>
          <cell r="AI850" t="str">
            <v>RTL</v>
          </cell>
          <cell r="AJ850">
            <v>5081978</v>
          </cell>
        </row>
        <row r="851">
          <cell r="A851">
            <v>359628</v>
          </cell>
          <cell r="B851">
            <v>42388.917083333334</v>
          </cell>
          <cell r="C851">
            <v>42283.937719907408</v>
          </cell>
          <cell r="D851">
            <v>9020893</v>
          </cell>
          <cell r="E851">
            <v>60041755</v>
          </cell>
          <cell r="G851">
            <v>135.9</v>
          </cell>
          <cell r="H851">
            <v>135.9</v>
          </cell>
          <cell r="I851">
            <v>0</v>
          </cell>
          <cell r="J851">
            <v>0</v>
          </cell>
          <cell r="K851" t="str">
            <v>USD</v>
          </cell>
          <cell r="L851" t="str">
            <v>PLATINUM</v>
          </cell>
          <cell r="M851" t="str">
            <v>24000-021810</v>
          </cell>
          <cell r="N851">
            <v>42389.034930555557</v>
          </cell>
          <cell r="O851" t="str">
            <v>SP</v>
          </cell>
          <cell r="P851" t="str">
            <v>DST</v>
          </cell>
          <cell r="Q851">
            <v>5081978</v>
          </cell>
          <cell r="R851" t="str">
            <v>USA</v>
          </cell>
          <cell r="S851">
            <v>42370</v>
          </cell>
          <cell r="T851">
            <v>42436</v>
          </cell>
          <cell r="U851" t="str">
            <v>LOYDL-FUS</v>
          </cell>
          <cell r="V851" t="str">
            <v>SHIPPING</v>
          </cell>
          <cell r="W851" t="str">
            <v xml:space="preserve">Invoice Another                     </v>
          </cell>
          <cell r="X851" t="str">
            <v>I</v>
          </cell>
          <cell r="Y851">
            <v>49.9</v>
          </cell>
          <cell r="Z851" t="str">
            <v>ON INV# 9020256 ALT SHIP TO LOCATION WAS NOT ADDED. PRODUCT WENT TO INCORRECT LOCATION. PAID INV FOR 9020256. NOT PAYING THIS INVOICE BC "DUPLICATE ORDER"</v>
          </cell>
          <cell r="AC851" t="str">
            <v>WALTERI-FUS</v>
          </cell>
          <cell r="AD851" t="str">
            <v>MELTONM-FUS</v>
          </cell>
          <cell r="AG851" t="str">
            <v>Your Other Warehouse</v>
          </cell>
          <cell r="AH851">
            <v>810730</v>
          </cell>
          <cell r="AI851" t="str">
            <v>FRT</v>
          </cell>
          <cell r="AJ851">
            <v>5081978</v>
          </cell>
        </row>
        <row r="852">
          <cell r="A852">
            <v>359629</v>
          </cell>
          <cell r="B852">
            <v>42388.917094907411</v>
          </cell>
          <cell r="C852">
            <v>42283.625254629631</v>
          </cell>
          <cell r="D852">
            <v>9020832</v>
          </cell>
          <cell r="E852">
            <v>60041517</v>
          </cell>
          <cell r="F852">
            <v>30013093</v>
          </cell>
          <cell r="G852">
            <v>383.46</v>
          </cell>
          <cell r="H852">
            <v>383.46</v>
          </cell>
          <cell r="I852">
            <v>0</v>
          </cell>
          <cell r="J852">
            <v>0</v>
          </cell>
          <cell r="K852" t="str">
            <v>USD</v>
          </cell>
          <cell r="L852" t="str">
            <v>TURQUOISE</v>
          </cell>
          <cell r="M852" t="str">
            <v>24000-028710</v>
          </cell>
          <cell r="N852">
            <v>42389.034930555557</v>
          </cell>
          <cell r="O852" t="str">
            <v>SP</v>
          </cell>
          <cell r="P852" t="str">
            <v>DLR</v>
          </cell>
          <cell r="Q852">
            <v>5084404</v>
          </cell>
          <cell r="R852" t="str">
            <v>USA</v>
          </cell>
          <cell r="S852">
            <v>42370</v>
          </cell>
          <cell r="T852">
            <v>42436</v>
          </cell>
          <cell r="U852" t="str">
            <v>KNOXL-FUS</v>
          </cell>
          <cell r="V852" t="str">
            <v>10.061.032.000</v>
          </cell>
          <cell r="W852" t="str">
            <v xml:space="preserve">Customer Decision                   </v>
          </cell>
          <cell r="X852" t="str">
            <v>F</v>
          </cell>
          <cell r="Y852">
            <v>383.46</v>
          </cell>
          <cell r="Z852" t="str">
            <v>CUSTOMER CHANGED MIND ***CREDIT DUE***  25% RESTOCKING FEE</v>
          </cell>
          <cell r="AC852" t="str">
            <v>HANCOCKM-FUS</v>
          </cell>
          <cell r="AD852" t="str">
            <v>LEECHT-FUS</v>
          </cell>
          <cell r="AG852" t="str">
            <v>WILKINSON SUPPLY CO.</v>
          </cell>
          <cell r="AH852">
            <v>810112</v>
          </cell>
          <cell r="AI852" t="str">
            <v>KFC</v>
          </cell>
          <cell r="AJ852">
            <v>5084404</v>
          </cell>
        </row>
        <row r="853">
          <cell r="A853">
            <v>359630</v>
          </cell>
          <cell r="B853">
            <v>42388.917094907411</v>
          </cell>
          <cell r="G853">
            <v>132.71</v>
          </cell>
          <cell r="H853">
            <v>132.71</v>
          </cell>
          <cell r="I853">
            <v>0</v>
          </cell>
          <cell r="J853">
            <v>0</v>
          </cell>
          <cell r="K853" t="str">
            <v>USD</v>
          </cell>
          <cell r="L853" t="str">
            <v>LOWES</v>
          </cell>
          <cell r="M853" t="str">
            <v>24000-023746</v>
          </cell>
          <cell r="N853">
            <v>42389.034930555557</v>
          </cell>
          <cell r="O853" t="str">
            <v>SP</v>
          </cell>
          <cell r="P853" t="str">
            <v>KEY</v>
          </cell>
          <cell r="Q853">
            <v>5082213</v>
          </cell>
          <cell r="R853" t="str">
            <v>USA</v>
          </cell>
          <cell r="S853">
            <v>42370</v>
          </cell>
          <cell r="T853">
            <v>42436</v>
          </cell>
          <cell r="U853" t="str">
            <v>MELTONM-FUS</v>
          </cell>
          <cell r="V853" t="str">
            <v>EDDB33229-1</v>
          </cell>
          <cell r="W853" t="str">
            <v xml:space="preserve">Damaged                             </v>
          </cell>
          <cell r="X853" t="str">
            <v>D</v>
          </cell>
          <cell r="Y853">
            <v>132.71</v>
          </cell>
          <cell r="AG853" t="str">
            <v>Lowes</v>
          </cell>
          <cell r="AH853">
            <v>810236</v>
          </cell>
          <cell r="AJ853">
            <v>5082213</v>
          </cell>
        </row>
        <row r="854">
          <cell r="A854">
            <v>359631</v>
          </cell>
          <cell r="B854">
            <v>42388.917094907411</v>
          </cell>
          <cell r="C854">
            <v>42319.937743055554</v>
          </cell>
          <cell r="D854">
            <v>9024898</v>
          </cell>
          <cell r="E854">
            <v>60048127</v>
          </cell>
          <cell r="G854">
            <v>192.1</v>
          </cell>
          <cell r="H854">
            <v>192.1</v>
          </cell>
          <cell r="I854">
            <v>0</v>
          </cell>
          <cell r="J854">
            <v>0</v>
          </cell>
          <cell r="K854" t="str">
            <v>USD</v>
          </cell>
          <cell r="L854" t="str">
            <v>AMAZON</v>
          </cell>
          <cell r="M854" t="str">
            <v>24000-185728</v>
          </cell>
          <cell r="N854">
            <v>42389.034930555557</v>
          </cell>
          <cell r="O854" t="str">
            <v>AMZ</v>
          </cell>
          <cell r="P854" t="str">
            <v>KEY</v>
          </cell>
          <cell r="Q854">
            <v>5081430</v>
          </cell>
          <cell r="R854" t="str">
            <v>USA</v>
          </cell>
          <cell r="S854">
            <v>42370</v>
          </cell>
          <cell r="T854">
            <v>42436</v>
          </cell>
          <cell r="U854" t="str">
            <v>LOYDL-FUS</v>
          </cell>
          <cell r="V854" t="str">
            <v>FBBG2716</v>
          </cell>
          <cell r="W854" t="str">
            <v xml:space="preserve">Invoice Another                     </v>
          </cell>
          <cell r="X854" t="str">
            <v>I</v>
          </cell>
          <cell r="Y854">
            <v>68.900000000000006</v>
          </cell>
          <cell r="Z854" t="str">
            <v xml:space="preserve">SHORTAGE CLAIM </v>
          </cell>
          <cell r="AC854" t="str">
            <v>HASSENL-FUS</v>
          </cell>
          <cell r="AD854" t="str">
            <v>SOTOJ-FUS</v>
          </cell>
          <cell r="AG854" t="str">
            <v>AMAZON.COM LLC</v>
          </cell>
          <cell r="AH854">
            <v>810757</v>
          </cell>
          <cell r="AI854" t="str">
            <v>RTL</v>
          </cell>
          <cell r="AJ854">
            <v>5081430</v>
          </cell>
        </row>
        <row r="855">
          <cell r="A855">
            <v>359631</v>
          </cell>
          <cell r="B855">
            <v>42388.917094907411</v>
          </cell>
          <cell r="C855">
            <v>42319.937743055554</v>
          </cell>
          <cell r="D855">
            <v>9024898</v>
          </cell>
          <cell r="E855">
            <v>60048127</v>
          </cell>
          <cell r="G855">
            <v>192.1</v>
          </cell>
          <cell r="H855">
            <v>192.1</v>
          </cell>
          <cell r="I855">
            <v>0</v>
          </cell>
          <cell r="J855">
            <v>0</v>
          </cell>
          <cell r="K855" t="str">
            <v>USD</v>
          </cell>
          <cell r="L855" t="str">
            <v>AMAZON</v>
          </cell>
          <cell r="M855" t="str">
            <v>24000-185728</v>
          </cell>
          <cell r="N855">
            <v>42389.034930555557</v>
          </cell>
          <cell r="O855" t="str">
            <v>AMZ</v>
          </cell>
          <cell r="P855" t="str">
            <v>KEY</v>
          </cell>
          <cell r="Q855">
            <v>5081430</v>
          </cell>
          <cell r="R855" t="str">
            <v>USA</v>
          </cell>
          <cell r="S855">
            <v>42370</v>
          </cell>
          <cell r="T855">
            <v>42436</v>
          </cell>
          <cell r="U855" t="str">
            <v>LOYDL-FUS</v>
          </cell>
          <cell r="V855" t="str">
            <v>FGD75</v>
          </cell>
          <cell r="W855" t="str">
            <v xml:space="preserve">Invoice Another                     </v>
          </cell>
          <cell r="X855" t="str">
            <v>I</v>
          </cell>
          <cell r="Y855">
            <v>123.2</v>
          </cell>
          <cell r="Z855" t="str">
            <v xml:space="preserve">SHORTAGE CLAIM </v>
          </cell>
          <cell r="AC855" t="str">
            <v>HASSENL-FUS</v>
          </cell>
          <cell r="AD855" t="str">
            <v>SOTOJ-FUS</v>
          </cell>
          <cell r="AG855" t="str">
            <v>AMAZON.COM LLC</v>
          </cell>
          <cell r="AH855">
            <v>810757</v>
          </cell>
          <cell r="AI855" t="str">
            <v>RTL</v>
          </cell>
          <cell r="AJ855">
            <v>5081430</v>
          </cell>
        </row>
        <row r="856">
          <cell r="A856">
            <v>359632</v>
          </cell>
          <cell r="B856">
            <v>42388.917094907411</v>
          </cell>
          <cell r="C856">
            <v>42318.937789351854</v>
          </cell>
          <cell r="D856">
            <v>9024764</v>
          </cell>
          <cell r="E856">
            <v>60048056</v>
          </cell>
          <cell r="G856">
            <v>339.39</v>
          </cell>
          <cell r="H856">
            <v>339.39</v>
          </cell>
          <cell r="I856">
            <v>0</v>
          </cell>
          <cell r="J856">
            <v>0</v>
          </cell>
          <cell r="K856" t="str">
            <v>USD</v>
          </cell>
          <cell r="L856" t="str">
            <v>QUARTZ</v>
          </cell>
          <cell r="M856" t="str">
            <v>24000-148635</v>
          </cell>
          <cell r="N856">
            <v>42389.034930555557</v>
          </cell>
          <cell r="O856" t="str">
            <v>SP</v>
          </cell>
          <cell r="P856" t="str">
            <v>DLR</v>
          </cell>
          <cell r="Q856">
            <v>5084357</v>
          </cell>
          <cell r="R856" t="str">
            <v>USA</v>
          </cell>
          <cell r="S856">
            <v>42370</v>
          </cell>
          <cell r="T856">
            <v>42436</v>
          </cell>
          <cell r="U856" t="str">
            <v>CHAMARATHM-FUS</v>
          </cell>
          <cell r="V856" t="str">
            <v>10.061.033.127</v>
          </cell>
          <cell r="W856" t="str">
            <v xml:space="preserve">Invoice Another                     </v>
          </cell>
          <cell r="X856" t="str">
            <v>I</v>
          </cell>
          <cell r="Y856">
            <v>339.39</v>
          </cell>
          <cell r="AC856" t="str">
            <v>MARSHD-FUS</v>
          </cell>
          <cell r="AD856" t="str">
            <v>CHAMARATHM-FUS</v>
          </cell>
          <cell r="AG856" t="str">
            <v>ULTRA DESIGN CENTER</v>
          </cell>
          <cell r="AH856">
            <v>809490</v>
          </cell>
          <cell r="AI856" t="str">
            <v>KFC</v>
          </cell>
          <cell r="AJ856">
            <v>5084357</v>
          </cell>
        </row>
        <row r="857">
          <cell r="A857">
            <v>359633</v>
          </cell>
          <cell r="B857">
            <v>42388.91710648148</v>
          </cell>
          <cell r="C857">
            <v>42319.93787037037</v>
          </cell>
          <cell r="D857">
            <v>9024938</v>
          </cell>
          <cell r="E857">
            <v>60046865</v>
          </cell>
          <cell r="G857">
            <v>313.75</v>
          </cell>
          <cell r="H857">
            <v>313.75</v>
          </cell>
          <cell r="I857">
            <v>0</v>
          </cell>
          <cell r="J857">
            <v>0</v>
          </cell>
          <cell r="K857" t="str">
            <v>USD</v>
          </cell>
          <cell r="L857" t="str">
            <v>AMAZON</v>
          </cell>
          <cell r="M857" t="str">
            <v>24000-185728</v>
          </cell>
          <cell r="N857">
            <v>42389.034942129627</v>
          </cell>
          <cell r="O857" t="str">
            <v>AMZ</v>
          </cell>
          <cell r="P857" t="str">
            <v>KEY</v>
          </cell>
          <cell r="Q857">
            <v>5084141</v>
          </cell>
          <cell r="R857" t="str">
            <v>USA</v>
          </cell>
          <cell r="S857">
            <v>42370</v>
          </cell>
          <cell r="T857">
            <v>42436</v>
          </cell>
          <cell r="U857" t="str">
            <v>LOYDL-FUS</v>
          </cell>
          <cell r="V857" t="str">
            <v>OGR3322-1</v>
          </cell>
          <cell r="W857" t="str">
            <v xml:space="preserve">Invoice Another                     </v>
          </cell>
          <cell r="X857" t="str">
            <v>I</v>
          </cell>
          <cell r="Y857">
            <v>298.35000000000002</v>
          </cell>
          <cell r="Z857" t="str">
            <v xml:space="preserve">SHORTAGE CLAIM </v>
          </cell>
          <cell r="AC857" t="str">
            <v>HASSENL-FUS</v>
          </cell>
          <cell r="AD857" t="str">
            <v>SOTOJ-FUS</v>
          </cell>
          <cell r="AG857" t="str">
            <v>AMAZON.COM LLC</v>
          </cell>
          <cell r="AH857">
            <v>810756</v>
          </cell>
          <cell r="AI857" t="str">
            <v>RTL</v>
          </cell>
          <cell r="AJ857">
            <v>5084141</v>
          </cell>
        </row>
        <row r="858">
          <cell r="A858">
            <v>359633</v>
          </cell>
          <cell r="B858">
            <v>42388.91710648148</v>
          </cell>
          <cell r="C858">
            <v>42319.93787037037</v>
          </cell>
          <cell r="D858">
            <v>9024938</v>
          </cell>
          <cell r="E858">
            <v>60046865</v>
          </cell>
          <cell r="G858">
            <v>313.75</v>
          </cell>
          <cell r="H858">
            <v>313.75</v>
          </cell>
          <cell r="I858">
            <v>0</v>
          </cell>
          <cell r="J858">
            <v>0</v>
          </cell>
          <cell r="K858" t="str">
            <v>USD</v>
          </cell>
          <cell r="L858" t="str">
            <v>AMAZON</v>
          </cell>
          <cell r="M858" t="str">
            <v>24000-185728</v>
          </cell>
          <cell r="N858">
            <v>42389.034942129627</v>
          </cell>
          <cell r="O858" t="str">
            <v>AMZ</v>
          </cell>
          <cell r="P858" t="str">
            <v>KEY</v>
          </cell>
          <cell r="Q858">
            <v>5084141</v>
          </cell>
          <cell r="R858" t="str">
            <v>USA</v>
          </cell>
          <cell r="S858">
            <v>42370</v>
          </cell>
          <cell r="T858">
            <v>42436</v>
          </cell>
          <cell r="U858" t="str">
            <v>LOYDL-FUS</v>
          </cell>
          <cell r="V858" t="str">
            <v>FGD75</v>
          </cell>
          <cell r="W858" t="str">
            <v xml:space="preserve">Invoice Another                     </v>
          </cell>
          <cell r="X858" t="str">
            <v>I</v>
          </cell>
          <cell r="Y858">
            <v>15.4</v>
          </cell>
          <cell r="Z858" t="str">
            <v xml:space="preserve">SHORTAGE CLAIM </v>
          </cell>
          <cell r="AC858" t="str">
            <v>HASSENL-FUS</v>
          </cell>
          <cell r="AD858" t="str">
            <v>SOTOJ-FUS</v>
          </cell>
          <cell r="AG858" t="str">
            <v>AMAZON.COM LLC</v>
          </cell>
          <cell r="AH858">
            <v>810756</v>
          </cell>
          <cell r="AI858" t="str">
            <v>RTL</v>
          </cell>
          <cell r="AJ858">
            <v>5084141</v>
          </cell>
        </row>
        <row r="859">
          <cell r="A859">
            <v>359634</v>
          </cell>
          <cell r="B859">
            <v>42388.91710648148</v>
          </cell>
          <cell r="G859">
            <v>140.08000000000001</v>
          </cell>
          <cell r="H859">
            <v>140.08000000000001</v>
          </cell>
          <cell r="I859">
            <v>0</v>
          </cell>
          <cell r="J859">
            <v>0</v>
          </cell>
          <cell r="K859" t="str">
            <v>USD</v>
          </cell>
          <cell r="L859" t="str">
            <v>LOWES</v>
          </cell>
          <cell r="M859" t="str">
            <v>24000-023746</v>
          </cell>
          <cell r="N859">
            <v>42389.034942129627</v>
          </cell>
          <cell r="O859" t="str">
            <v>SP</v>
          </cell>
          <cell r="P859" t="str">
            <v>KEY</v>
          </cell>
          <cell r="Q859">
            <v>5082602</v>
          </cell>
          <cell r="R859" t="str">
            <v>USA</v>
          </cell>
          <cell r="S859">
            <v>42370</v>
          </cell>
          <cell r="T859">
            <v>42436</v>
          </cell>
          <cell r="U859" t="str">
            <v>CHAMARATHM-FUS</v>
          </cell>
          <cell r="V859" t="str">
            <v>EOOX33229-1</v>
          </cell>
          <cell r="W859" t="str">
            <v xml:space="preserve">Product Defective                   </v>
          </cell>
          <cell r="X859" t="str">
            <v>E</v>
          </cell>
          <cell r="Y859">
            <v>140.08000000000001</v>
          </cell>
          <cell r="AG859" t="str">
            <v>Lowes</v>
          </cell>
          <cell r="AH859">
            <v>810772</v>
          </cell>
          <cell r="AJ859">
            <v>5082602</v>
          </cell>
        </row>
        <row r="860">
          <cell r="A860">
            <v>359635</v>
          </cell>
          <cell r="B860">
            <v>42388.91710648148</v>
          </cell>
          <cell r="C860">
            <v>42347.625439814816</v>
          </cell>
          <cell r="D860">
            <v>9027955</v>
          </cell>
          <cell r="E860">
            <v>60049851</v>
          </cell>
          <cell r="G860">
            <v>390.1</v>
          </cell>
          <cell r="H860">
            <v>390.1</v>
          </cell>
          <cell r="I860">
            <v>0</v>
          </cell>
          <cell r="J860">
            <v>0</v>
          </cell>
          <cell r="K860" t="str">
            <v>USD</v>
          </cell>
          <cell r="L860" t="str">
            <v>QTZK4275</v>
          </cell>
          <cell r="M860" t="str">
            <v>24000-026530</v>
          </cell>
          <cell r="N860">
            <v>42389.034942129627</v>
          </cell>
          <cell r="O860" t="str">
            <v>SP</v>
          </cell>
          <cell r="P860" t="str">
            <v>DLR</v>
          </cell>
          <cell r="Q860">
            <v>5084189</v>
          </cell>
          <cell r="R860" t="str">
            <v>USA</v>
          </cell>
          <cell r="S860">
            <v>42370</v>
          </cell>
          <cell r="T860">
            <v>42436</v>
          </cell>
          <cell r="U860" t="str">
            <v>LOYDL-FUS</v>
          </cell>
          <cell r="V860" t="str">
            <v>FLAT.RATE.FEE</v>
          </cell>
          <cell r="W860" t="str">
            <v xml:space="preserve">Invoice Another                     </v>
          </cell>
          <cell r="X860" t="str">
            <v>I</v>
          </cell>
          <cell r="Y860">
            <v>150</v>
          </cell>
          <cell r="Z860" t="str">
            <v xml:space="preserve">original PO # P1329724 was free freight a qty of 2 OAK110WH were on the orig order but placed on back order. The back orders should have been FFA as well. Please credit freight. </v>
          </cell>
          <cell r="AC860" t="str">
            <v>HASSENL-FUS</v>
          </cell>
          <cell r="AD860" t="str">
            <v>LOYDL-FUS</v>
          </cell>
          <cell r="AG860" t="str">
            <v>REPUBLIC PLUMBING SUPPLY CO</v>
          </cell>
          <cell r="AH860">
            <v>810743</v>
          </cell>
          <cell r="AI860" t="str">
            <v>FRT</v>
          </cell>
          <cell r="AJ860">
            <v>5084189</v>
          </cell>
        </row>
        <row r="861">
          <cell r="A861">
            <v>359635</v>
          </cell>
          <cell r="B861">
            <v>42388.91710648148</v>
          </cell>
          <cell r="C861">
            <v>42347.625439814816</v>
          </cell>
          <cell r="D861">
            <v>9027955</v>
          </cell>
          <cell r="E861">
            <v>60049851</v>
          </cell>
          <cell r="G861">
            <v>390.1</v>
          </cell>
          <cell r="H861">
            <v>390.1</v>
          </cell>
          <cell r="I861">
            <v>0</v>
          </cell>
          <cell r="J861">
            <v>0</v>
          </cell>
          <cell r="K861" t="str">
            <v>USD</v>
          </cell>
          <cell r="L861" t="str">
            <v>QTZK4275</v>
          </cell>
          <cell r="M861" t="str">
            <v>24000-026530</v>
          </cell>
          <cell r="N861">
            <v>42389.034942129627</v>
          </cell>
          <cell r="O861" t="str">
            <v>SP</v>
          </cell>
          <cell r="P861" t="str">
            <v>DLR</v>
          </cell>
          <cell r="Q861">
            <v>5084189</v>
          </cell>
          <cell r="R861" t="str">
            <v>USA</v>
          </cell>
          <cell r="S861">
            <v>42370</v>
          </cell>
          <cell r="T861">
            <v>42436</v>
          </cell>
          <cell r="U861" t="str">
            <v>LOYDL-FUS</v>
          </cell>
          <cell r="V861" t="str">
            <v>SHIPPING</v>
          </cell>
          <cell r="W861" t="str">
            <v xml:space="preserve">Invoice Another                     </v>
          </cell>
          <cell r="X861" t="str">
            <v>I</v>
          </cell>
          <cell r="Y861">
            <v>240.1</v>
          </cell>
          <cell r="Z861" t="str">
            <v xml:space="preserve">original PO # P1329724 was free freight a qty of 2 OAK110WH were on the orig order but placed on back order. The back orders should have been FFA as well. Please credit freight. </v>
          </cell>
          <cell r="AC861" t="str">
            <v>HASSENL-FUS</v>
          </cell>
          <cell r="AD861" t="str">
            <v>LOYDL-FUS</v>
          </cell>
          <cell r="AG861" t="str">
            <v>REPUBLIC PLUMBING SUPPLY CO</v>
          </cell>
          <cell r="AH861">
            <v>810743</v>
          </cell>
          <cell r="AI861" t="str">
            <v>FRT</v>
          </cell>
          <cell r="AJ861">
            <v>5084189</v>
          </cell>
        </row>
        <row r="862">
          <cell r="A862">
            <v>359636</v>
          </cell>
          <cell r="B862">
            <v>42388.917118055557</v>
          </cell>
          <cell r="G862">
            <v>85.28</v>
          </cell>
          <cell r="H862">
            <v>85.28</v>
          </cell>
          <cell r="I862">
            <v>0</v>
          </cell>
          <cell r="J862">
            <v>0</v>
          </cell>
          <cell r="K862" t="str">
            <v>USD</v>
          </cell>
          <cell r="L862" t="str">
            <v>LOWES</v>
          </cell>
          <cell r="M862" t="str">
            <v>24000-023746</v>
          </cell>
          <cell r="N862">
            <v>42389.034942129627</v>
          </cell>
          <cell r="O862" t="str">
            <v>SP</v>
          </cell>
          <cell r="P862" t="str">
            <v>KEY</v>
          </cell>
          <cell r="Q862">
            <v>5082803</v>
          </cell>
          <cell r="R862" t="str">
            <v>USA</v>
          </cell>
          <cell r="S862">
            <v>42370</v>
          </cell>
          <cell r="T862">
            <v>42436</v>
          </cell>
          <cell r="U862" t="str">
            <v>MELTONM-FUS</v>
          </cell>
          <cell r="V862" t="str">
            <v>FTS904BX</v>
          </cell>
          <cell r="W862" t="str">
            <v xml:space="preserve">Damaged                             </v>
          </cell>
          <cell r="X862" t="str">
            <v>D</v>
          </cell>
          <cell r="Y862">
            <v>85.28</v>
          </cell>
          <cell r="AG862" t="str">
            <v>Lowes</v>
          </cell>
          <cell r="AH862">
            <v>810729</v>
          </cell>
          <cell r="AJ862">
            <v>5082803</v>
          </cell>
        </row>
        <row r="863">
          <cell r="A863">
            <v>359637</v>
          </cell>
          <cell r="B863">
            <v>42388.917118055557</v>
          </cell>
          <cell r="G863">
            <v>135.69999999999999</v>
          </cell>
          <cell r="H863">
            <v>135.69999999999999</v>
          </cell>
          <cell r="I863">
            <v>0</v>
          </cell>
          <cell r="J863">
            <v>0</v>
          </cell>
          <cell r="K863" t="str">
            <v>USD</v>
          </cell>
          <cell r="L863" t="str">
            <v>LOWES</v>
          </cell>
          <cell r="M863" t="str">
            <v>24000-023746</v>
          </cell>
          <cell r="N863">
            <v>42389.034942129627</v>
          </cell>
          <cell r="O863" t="str">
            <v>SP</v>
          </cell>
          <cell r="P863" t="str">
            <v>KEY</v>
          </cell>
          <cell r="Q863">
            <v>5082663</v>
          </cell>
          <cell r="R863" t="str">
            <v>USA</v>
          </cell>
          <cell r="S863">
            <v>42370</v>
          </cell>
          <cell r="T863">
            <v>42436</v>
          </cell>
          <cell r="U863" t="str">
            <v>MELTONM-FUS</v>
          </cell>
          <cell r="V863" t="str">
            <v>SGR3322-1</v>
          </cell>
          <cell r="W863" t="str">
            <v xml:space="preserve">Damaged                             </v>
          </cell>
          <cell r="X863" t="str">
            <v>D</v>
          </cell>
          <cell r="Y863">
            <v>135.69999999999999</v>
          </cell>
          <cell r="AG863" t="str">
            <v>Lowes</v>
          </cell>
          <cell r="AH863">
            <v>810771</v>
          </cell>
          <cell r="AJ863">
            <v>5082663</v>
          </cell>
        </row>
        <row r="864">
          <cell r="A864">
            <v>359638</v>
          </cell>
          <cell r="B864">
            <v>42388.917118055557</v>
          </cell>
          <cell r="G864">
            <v>135.69999999999999</v>
          </cell>
          <cell r="H864">
            <v>135.69999999999999</v>
          </cell>
          <cell r="I864">
            <v>0</v>
          </cell>
          <cell r="J864">
            <v>0</v>
          </cell>
          <cell r="K864" t="str">
            <v>USD</v>
          </cell>
          <cell r="L864" t="str">
            <v>LOWES</v>
          </cell>
          <cell r="M864" t="str">
            <v>24000-023746</v>
          </cell>
          <cell r="N864">
            <v>42389.034942129627</v>
          </cell>
          <cell r="O864" t="str">
            <v>SP</v>
          </cell>
          <cell r="P864" t="str">
            <v>KEY</v>
          </cell>
          <cell r="Q864">
            <v>5083138</v>
          </cell>
          <cell r="R864" t="str">
            <v>USA</v>
          </cell>
          <cell r="S864">
            <v>42370</v>
          </cell>
          <cell r="T864">
            <v>42436</v>
          </cell>
          <cell r="U864" t="str">
            <v>THOMPSONG-FUS</v>
          </cell>
          <cell r="V864" t="str">
            <v>SGR3322-1</v>
          </cell>
          <cell r="W864" t="str">
            <v xml:space="preserve">Damaged                             </v>
          </cell>
          <cell r="X864" t="str">
            <v>D</v>
          </cell>
          <cell r="Y864">
            <v>135.69999999999999</v>
          </cell>
          <cell r="Z864" t="str">
            <v>FD-CRACKED ALONG ENTIRE CORNER OF SINK</v>
          </cell>
          <cell r="AG864" t="str">
            <v>Lowes</v>
          </cell>
          <cell r="AH864">
            <v>810410</v>
          </cell>
          <cell r="AJ864">
            <v>5083138</v>
          </cell>
        </row>
        <row r="865">
          <cell r="A865">
            <v>359639</v>
          </cell>
          <cell r="B865">
            <v>42388.917118055557</v>
          </cell>
          <cell r="G865">
            <v>46.03</v>
          </cell>
          <cell r="H865">
            <v>46.03</v>
          </cell>
          <cell r="I865">
            <v>0</v>
          </cell>
          <cell r="J865">
            <v>0</v>
          </cell>
          <cell r="K865" t="str">
            <v>USD</v>
          </cell>
          <cell r="L865" t="str">
            <v>LOWES</v>
          </cell>
          <cell r="M865" t="str">
            <v>24000-023746</v>
          </cell>
          <cell r="N865">
            <v>42389.034942129627</v>
          </cell>
          <cell r="O865" t="str">
            <v>SP</v>
          </cell>
          <cell r="P865" t="str">
            <v>KEY</v>
          </cell>
          <cell r="Q865">
            <v>5082538</v>
          </cell>
          <cell r="R865" t="str">
            <v>USA</v>
          </cell>
          <cell r="S865">
            <v>42370</v>
          </cell>
          <cell r="T865">
            <v>42436</v>
          </cell>
          <cell r="U865" t="str">
            <v>LOYDL-FUS</v>
          </cell>
          <cell r="V865" t="str">
            <v>SSK854NB</v>
          </cell>
          <cell r="W865" t="str">
            <v xml:space="preserve">Damaged                             </v>
          </cell>
          <cell r="X865" t="str">
            <v>D</v>
          </cell>
          <cell r="Y865">
            <v>46.03</v>
          </cell>
          <cell r="Z865" t="str">
            <v xml:space="preserve">PITTING </v>
          </cell>
          <cell r="AG865" t="str">
            <v>Lowes</v>
          </cell>
          <cell r="AH865">
            <v>810762</v>
          </cell>
          <cell r="AJ865">
            <v>5082538</v>
          </cell>
        </row>
        <row r="866">
          <cell r="A866">
            <v>359640</v>
          </cell>
          <cell r="B866">
            <v>42388.917129629626</v>
          </cell>
          <cell r="G866">
            <v>92.5</v>
          </cell>
          <cell r="H866">
            <v>92.5</v>
          </cell>
          <cell r="I866">
            <v>0</v>
          </cell>
          <cell r="J866">
            <v>0</v>
          </cell>
          <cell r="K866" t="str">
            <v>USD</v>
          </cell>
          <cell r="L866" t="str">
            <v>LOWES</v>
          </cell>
          <cell r="M866" t="str">
            <v>24000-023746</v>
          </cell>
          <cell r="N866">
            <v>42389.034942129627</v>
          </cell>
          <cell r="O866" t="str">
            <v>SP</v>
          </cell>
          <cell r="P866" t="str">
            <v>KEY</v>
          </cell>
          <cell r="Q866">
            <v>5082380</v>
          </cell>
          <cell r="R866" t="str">
            <v>USA</v>
          </cell>
          <cell r="S866">
            <v>42370</v>
          </cell>
          <cell r="T866">
            <v>42436</v>
          </cell>
          <cell r="U866" t="str">
            <v>CHAMARATHM-FUS</v>
          </cell>
          <cell r="V866" t="str">
            <v>FTB904BX</v>
          </cell>
          <cell r="W866" t="str">
            <v xml:space="preserve">Damaged                             </v>
          </cell>
          <cell r="X866" t="str">
            <v>D</v>
          </cell>
          <cell r="Y866">
            <v>92.5</v>
          </cell>
          <cell r="AG866" t="str">
            <v>Lowes</v>
          </cell>
          <cell r="AH866">
            <v>810295</v>
          </cell>
          <cell r="AJ866">
            <v>5082380</v>
          </cell>
        </row>
        <row r="867">
          <cell r="A867">
            <v>359641</v>
          </cell>
          <cell r="B867">
            <v>42388.917129629626</v>
          </cell>
          <cell r="G867">
            <v>63.4</v>
          </cell>
          <cell r="H867">
            <v>63.4</v>
          </cell>
          <cell r="I867">
            <v>0</v>
          </cell>
          <cell r="J867">
            <v>0</v>
          </cell>
          <cell r="K867" t="str">
            <v>USD</v>
          </cell>
          <cell r="L867" t="str">
            <v>LOWES</v>
          </cell>
          <cell r="M867" t="str">
            <v>24000-023746</v>
          </cell>
          <cell r="N867">
            <v>42389.034953703704</v>
          </cell>
          <cell r="O867" t="str">
            <v>SP</v>
          </cell>
          <cell r="P867" t="str">
            <v>KEY</v>
          </cell>
          <cell r="Q867">
            <v>5083805</v>
          </cell>
          <cell r="R867" t="str">
            <v>USA</v>
          </cell>
          <cell r="S867">
            <v>42370</v>
          </cell>
          <cell r="T867">
            <v>42436</v>
          </cell>
          <cell r="U867" t="str">
            <v>MELTONM-FUS</v>
          </cell>
          <cell r="V867" t="str">
            <v>FBFS602NKIT</v>
          </cell>
          <cell r="W867" t="str">
            <v xml:space="preserve">Damaged                             </v>
          </cell>
          <cell r="X867" t="str">
            <v>D</v>
          </cell>
          <cell r="Y867">
            <v>63.4</v>
          </cell>
          <cell r="AG867" t="str">
            <v>Lowes</v>
          </cell>
          <cell r="AH867">
            <v>810411</v>
          </cell>
          <cell r="AJ867">
            <v>5083805</v>
          </cell>
        </row>
        <row r="868">
          <cell r="A868">
            <v>359642</v>
          </cell>
          <cell r="B868">
            <v>42388.917129629626</v>
          </cell>
          <cell r="C868">
            <v>42345.62537037037</v>
          </cell>
          <cell r="D868">
            <v>9027627</v>
          </cell>
          <cell r="E868">
            <v>60052306</v>
          </cell>
          <cell r="F868">
            <v>30013980</v>
          </cell>
          <cell r="G868">
            <v>190.8</v>
          </cell>
          <cell r="H868">
            <v>190.8</v>
          </cell>
          <cell r="I868">
            <v>0</v>
          </cell>
          <cell r="J868">
            <v>0</v>
          </cell>
          <cell r="K868" t="str">
            <v>USD</v>
          </cell>
          <cell r="L868" t="str">
            <v>LOWES</v>
          </cell>
          <cell r="M868" t="str">
            <v>24000-023746</v>
          </cell>
          <cell r="N868">
            <v>42389.034953703704</v>
          </cell>
          <cell r="O868" t="str">
            <v>SOS</v>
          </cell>
          <cell r="P868" t="str">
            <v>KEY</v>
          </cell>
          <cell r="Q868">
            <v>5082550</v>
          </cell>
          <cell r="R868" t="str">
            <v>USA</v>
          </cell>
          <cell r="S868">
            <v>42370</v>
          </cell>
          <cell r="T868">
            <v>42436</v>
          </cell>
          <cell r="U868" t="str">
            <v>DAVISG-FUS</v>
          </cell>
          <cell r="V868" t="str">
            <v>EOCH33229-1</v>
          </cell>
          <cell r="W868" t="str">
            <v xml:space="preserve">Customer Decision                   </v>
          </cell>
          <cell r="X868" t="str">
            <v>F</v>
          </cell>
          <cell r="Y868">
            <v>190.8</v>
          </cell>
          <cell r="Z868" t="str">
            <v>CUST CANCELLATION~MAM</v>
          </cell>
          <cell r="AC868" t="str">
            <v>WALTERI-FUS</v>
          </cell>
          <cell r="AD868" t="str">
            <v>MELTONM-FUS</v>
          </cell>
          <cell r="AG868" t="str">
            <v>Lowes</v>
          </cell>
          <cell r="AH868">
            <v>810777</v>
          </cell>
          <cell r="AI868" t="str">
            <v>RTL</v>
          </cell>
          <cell r="AJ868">
            <v>5082550</v>
          </cell>
        </row>
        <row r="869">
          <cell r="A869">
            <v>359643</v>
          </cell>
          <cell r="B869">
            <v>42388.917129629626</v>
          </cell>
          <cell r="G869">
            <v>42.6</v>
          </cell>
          <cell r="H869">
            <v>42.6</v>
          </cell>
          <cell r="I869">
            <v>0</v>
          </cell>
          <cell r="J869">
            <v>0</v>
          </cell>
          <cell r="K869" t="str">
            <v>USD</v>
          </cell>
          <cell r="L869" t="str">
            <v>LOWES</v>
          </cell>
          <cell r="M869" t="str">
            <v>24000-023746</v>
          </cell>
          <cell r="N869">
            <v>42389.034953703704</v>
          </cell>
          <cell r="O869" t="str">
            <v>SP</v>
          </cell>
          <cell r="P869" t="str">
            <v>KEY</v>
          </cell>
          <cell r="Q869">
            <v>5083554</v>
          </cell>
          <cell r="R869" t="str">
            <v>USA</v>
          </cell>
          <cell r="S869">
            <v>42370</v>
          </cell>
          <cell r="T869">
            <v>42436</v>
          </cell>
          <cell r="U869" t="str">
            <v>MELTONM-FUS</v>
          </cell>
          <cell r="V869" t="str">
            <v>FMSB654NB</v>
          </cell>
          <cell r="W869" t="str">
            <v xml:space="preserve">Damaged                             </v>
          </cell>
          <cell r="X869" t="str">
            <v>D</v>
          </cell>
          <cell r="Y869">
            <v>42.6</v>
          </cell>
          <cell r="AG869" t="str">
            <v>Lowes</v>
          </cell>
          <cell r="AH869">
            <v>810776</v>
          </cell>
          <cell r="AJ869">
            <v>5083554</v>
          </cell>
        </row>
        <row r="870">
          <cell r="A870">
            <v>359644</v>
          </cell>
          <cell r="B870">
            <v>42388.917141203703</v>
          </cell>
          <cell r="C870">
            <v>42308.6250462963</v>
          </cell>
          <cell r="D870">
            <v>9023740</v>
          </cell>
          <cell r="E870">
            <v>60045999</v>
          </cell>
          <cell r="F870">
            <v>30013830</v>
          </cell>
          <cell r="G870">
            <v>116.95</v>
          </cell>
          <cell r="H870">
            <v>116.95</v>
          </cell>
          <cell r="I870">
            <v>0</v>
          </cell>
          <cell r="J870">
            <v>0</v>
          </cell>
          <cell r="K870" t="str">
            <v>USD</v>
          </cell>
          <cell r="L870" t="str">
            <v>QUARTZK45</v>
          </cell>
          <cell r="M870" t="str">
            <v>24000-185170</v>
          </cell>
          <cell r="N870">
            <v>42389.034953703704</v>
          </cell>
          <cell r="O870" t="str">
            <v>SP</v>
          </cell>
          <cell r="P870" t="str">
            <v>DLR</v>
          </cell>
          <cell r="Q870">
            <v>5080159</v>
          </cell>
          <cell r="R870" t="str">
            <v>USA</v>
          </cell>
          <cell r="S870">
            <v>42370</v>
          </cell>
          <cell r="T870">
            <v>42436</v>
          </cell>
          <cell r="U870" t="str">
            <v>DAVISG-FUS</v>
          </cell>
          <cell r="V870" t="str">
            <v>HT-200</v>
          </cell>
          <cell r="W870" t="str">
            <v xml:space="preserve">Customer Decision                   </v>
          </cell>
          <cell r="X870" t="str">
            <v>F</v>
          </cell>
          <cell r="Y870">
            <v>116.95</v>
          </cell>
          <cell r="Z870" t="str">
            <v xml:space="preserve">ORDERED IN ERROR </v>
          </cell>
          <cell r="AC870" t="str">
            <v>THOMASR-FUS</v>
          </cell>
          <cell r="AD870" t="str">
            <v>SOTOJ-FUS</v>
          </cell>
          <cell r="AG870" t="str">
            <v>SIMONS HARDWARE &amp; BATH LLC</v>
          </cell>
          <cell r="AH870">
            <v>810775</v>
          </cell>
          <cell r="AI870" t="str">
            <v>LUX</v>
          </cell>
          <cell r="AJ870">
            <v>5080159</v>
          </cell>
        </row>
        <row r="871">
          <cell r="A871">
            <v>359645</v>
          </cell>
          <cell r="B871">
            <v>42388.917141203703</v>
          </cell>
          <cell r="G871">
            <v>132.71</v>
          </cell>
          <cell r="H871">
            <v>132.71</v>
          </cell>
          <cell r="I871">
            <v>0</v>
          </cell>
          <cell r="J871">
            <v>0</v>
          </cell>
          <cell r="K871" t="str">
            <v>USD</v>
          </cell>
          <cell r="L871" t="str">
            <v>LOWES</v>
          </cell>
          <cell r="M871" t="str">
            <v>24000-023746</v>
          </cell>
          <cell r="N871">
            <v>42389.034953703704</v>
          </cell>
          <cell r="O871" t="str">
            <v>SP</v>
          </cell>
          <cell r="P871" t="str">
            <v>KEY</v>
          </cell>
          <cell r="Q871">
            <v>5082950</v>
          </cell>
          <cell r="R871" t="str">
            <v>USA</v>
          </cell>
          <cell r="S871">
            <v>42370</v>
          </cell>
          <cell r="T871">
            <v>42436</v>
          </cell>
          <cell r="U871" t="str">
            <v>CHAMARATHM-FUS</v>
          </cell>
          <cell r="V871" t="str">
            <v>EDDB33229-1</v>
          </cell>
          <cell r="W871" t="str">
            <v xml:space="preserve">Damaged                             </v>
          </cell>
          <cell r="X871" t="str">
            <v>D</v>
          </cell>
          <cell r="Y871">
            <v>132.71</v>
          </cell>
          <cell r="AG871" t="str">
            <v>Lowes</v>
          </cell>
          <cell r="AH871">
            <v>810731</v>
          </cell>
          <cell r="AJ871">
            <v>5082950</v>
          </cell>
        </row>
        <row r="872">
          <cell r="A872">
            <v>359646</v>
          </cell>
          <cell r="B872">
            <v>42388.917141203703</v>
          </cell>
          <cell r="G872">
            <v>33.21</v>
          </cell>
          <cell r="H872">
            <v>33.21</v>
          </cell>
          <cell r="I872">
            <v>0</v>
          </cell>
          <cell r="J872">
            <v>0</v>
          </cell>
          <cell r="K872" t="str">
            <v>USD</v>
          </cell>
          <cell r="L872" t="str">
            <v>LOWES</v>
          </cell>
          <cell r="M872" t="str">
            <v>24000-023746</v>
          </cell>
          <cell r="N872">
            <v>42389.034953703704</v>
          </cell>
          <cell r="O872" t="str">
            <v>SP</v>
          </cell>
          <cell r="P872" t="str">
            <v>KEY</v>
          </cell>
          <cell r="Q872">
            <v>5082822</v>
          </cell>
          <cell r="R872" t="str">
            <v>USA</v>
          </cell>
          <cell r="S872">
            <v>42370</v>
          </cell>
          <cell r="T872">
            <v>42436</v>
          </cell>
          <cell r="U872" t="str">
            <v>SOTOJ-FUS</v>
          </cell>
          <cell r="V872" t="str">
            <v>FDS604LP</v>
          </cell>
          <cell r="W872" t="str">
            <v xml:space="preserve">Damaged                             </v>
          </cell>
          <cell r="X872" t="str">
            <v>D</v>
          </cell>
          <cell r="Y872">
            <v>33.21</v>
          </cell>
          <cell r="AG872" t="str">
            <v>Lowes</v>
          </cell>
          <cell r="AH872">
            <v>810733</v>
          </cell>
          <cell r="AJ872">
            <v>5082822</v>
          </cell>
        </row>
        <row r="873">
          <cell r="A873">
            <v>359647</v>
          </cell>
          <cell r="B873">
            <v>42388.91715277778</v>
          </cell>
          <cell r="C873">
            <v>42320.937824074077</v>
          </cell>
          <cell r="D873">
            <v>9025123</v>
          </cell>
          <cell r="E873">
            <v>60047968</v>
          </cell>
          <cell r="G873">
            <v>7.7</v>
          </cell>
          <cell r="H873">
            <v>7.7</v>
          </cell>
          <cell r="I873">
            <v>0</v>
          </cell>
          <cell r="J873">
            <v>0</v>
          </cell>
          <cell r="K873" t="str">
            <v>USD</v>
          </cell>
          <cell r="L873" t="str">
            <v>AMAZON</v>
          </cell>
          <cell r="M873" t="str">
            <v>24000-185728</v>
          </cell>
          <cell r="N873">
            <v>42389.034953703704</v>
          </cell>
          <cell r="O873" t="str">
            <v>AMZ</v>
          </cell>
          <cell r="P873" t="str">
            <v>KEY</v>
          </cell>
          <cell r="Q873">
            <v>5081223</v>
          </cell>
          <cell r="R873" t="str">
            <v>USA</v>
          </cell>
          <cell r="S873">
            <v>42370</v>
          </cell>
          <cell r="T873">
            <v>42436</v>
          </cell>
          <cell r="U873" t="str">
            <v>LOYDL-FUS</v>
          </cell>
          <cell r="V873" t="str">
            <v>FSB100</v>
          </cell>
          <cell r="W873" t="str">
            <v xml:space="preserve">Invoice Another                     </v>
          </cell>
          <cell r="X873" t="str">
            <v>I</v>
          </cell>
          <cell r="Y873">
            <v>7.7</v>
          </cell>
          <cell r="Z873" t="str">
            <v xml:space="preserve">SHORTAGE CLAIM </v>
          </cell>
          <cell r="AC873" t="str">
            <v>WALTERI-FUS</v>
          </cell>
          <cell r="AD873" t="str">
            <v>SOTOJ-FUS</v>
          </cell>
          <cell r="AG873" t="str">
            <v>AMAZON.COM LLC</v>
          </cell>
          <cell r="AH873">
            <v>810754</v>
          </cell>
          <cell r="AI873" t="str">
            <v>RTL</v>
          </cell>
          <cell r="AJ873">
            <v>5081223</v>
          </cell>
        </row>
        <row r="874">
          <cell r="A874">
            <v>359648</v>
          </cell>
          <cell r="B874">
            <v>42388.91715277778</v>
          </cell>
          <cell r="C874">
            <v>42320.9378125</v>
          </cell>
          <cell r="D874">
            <v>9025122</v>
          </cell>
          <cell r="E874">
            <v>60046853</v>
          </cell>
          <cell r="G874">
            <v>15.4</v>
          </cell>
          <cell r="H874">
            <v>15.4</v>
          </cell>
          <cell r="I874">
            <v>0</v>
          </cell>
          <cell r="J874">
            <v>0</v>
          </cell>
          <cell r="K874" t="str">
            <v>USD</v>
          </cell>
          <cell r="L874" t="str">
            <v>AMAZON</v>
          </cell>
          <cell r="M874" t="str">
            <v>24000-185728</v>
          </cell>
          <cell r="N874">
            <v>42389.034953703704</v>
          </cell>
          <cell r="O874" t="str">
            <v>AMZ</v>
          </cell>
          <cell r="P874" t="str">
            <v>KEY</v>
          </cell>
          <cell r="Q874">
            <v>5081223</v>
          </cell>
          <cell r="R874" t="str">
            <v>USA</v>
          </cell>
          <cell r="S874">
            <v>42370</v>
          </cell>
          <cell r="T874">
            <v>42436</v>
          </cell>
          <cell r="U874" t="str">
            <v>LOYDL-FUS</v>
          </cell>
          <cell r="V874" t="str">
            <v>FGD50</v>
          </cell>
          <cell r="W874" t="str">
            <v xml:space="preserve">Invoice Another                     </v>
          </cell>
          <cell r="X874" t="str">
            <v>I</v>
          </cell>
          <cell r="Y874">
            <v>15.4</v>
          </cell>
          <cell r="Z874" t="str">
            <v xml:space="preserve">SHORTAGE CLAIM </v>
          </cell>
          <cell r="AC874" t="str">
            <v>WALTERI-FUS</v>
          </cell>
          <cell r="AD874" t="str">
            <v>SOTOJ-FUS</v>
          </cell>
          <cell r="AG874" t="str">
            <v>AMAZON.COM LLC</v>
          </cell>
          <cell r="AH874">
            <v>810755</v>
          </cell>
          <cell r="AI874" t="str">
            <v>RTL</v>
          </cell>
          <cell r="AJ874">
            <v>5081223</v>
          </cell>
        </row>
        <row r="875">
          <cell r="A875">
            <v>359649</v>
          </cell>
          <cell r="B875">
            <v>42388.917233796295</v>
          </cell>
          <cell r="G875">
            <v>145.80000000000001</v>
          </cell>
          <cell r="H875">
            <v>145.80000000000001</v>
          </cell>
          <cell r="I875">
            <v>0</v>
          </cell>
          <cell r="J875">
            <v>0</v>
          </cell>
          <cell r="K875" t="str">
            <v>USD</v>
          </cell>
          <cell r="L875" t="str">
            <v>QUARTZRTL</v>
          </cell>
          <cell r="M875" t="str">
            <v>24000-017935</v>
          </cell>
          <cell r="N875">
            <v>42389.03496527778</v>
          </cell>
          <cell r="O875" t="str">
            <v>SP</v>
          </cell>
          <cell r="P875" t="str">
            <v>LUXURY</v>
          </cell>
          <cell r="Q875">
            <v>5081531</v>
          </cell>
          <cell r="R875" t="str">
            <v>USA</v>
          </cell>
          <cell r="S875">
            <v>42370</v>
          </cell>
          <cell r="T875">
            <v>42436</v>
          </cell>
          <cell r="U875" t="str">
            <v>LOYDL-FUS</v>
          </cell>
          <cell r="V875" t="str">
            <v>DSK854BX</v>
          </cell>
          <cell r="W875" t="str">
            <v xml:space="preserve">Product Defective                   </v>
          </cell>
          <cell r="X875" t="str">
            <v>E</v>
          </cell>
          <cell r="Y875">
            <v>145.80000000000001</v>
          </cell>
          <cell r="Z875" t="str">
            <v xml:space="preserve">BAD FINISH </v>
          </cell>
          <cell r="AG875" t="str">
            <v>FABRICATORS SUPPLY INC.</v>
          </cell>
          <cell r="AH875">
            <v>810724</v>
          </cell>
          <cell r="AJ875">
            <v>5081531</v>
          </cell>
        </row>
        <row r="876">
          <cell r="A876">
            <v>359650</v>
          </cell>
          <cell r="B876">
            <v>42388.917314814818</v>
          </cell>
          <cell r="G876">
            <v>129.6</v>
          </cell>
          <cell r="H876">
            <v>129.6</v>
          </cell>
          <cell r="I876">
            <v>0</v>
          </cell>
          <cell r="J876">
            <v>0</v>
          </cell>
          <cell r="K876" t="str">
            <v>USD</v>
          </cell>
          <cell r="L876" t="str">
            <v>QUARTZRTL</v>
          </cell>
          <cell r="M876" t="str">
            <v>24000-017935</v>
          </cell>
          <cell r="N876">
            <v>42389.03496527778</v>
          </cell>
          <cell r="O876" t="str">
            <v>SP</v>
          </cell>
          <cell r="P876" t="str">
            <v>LUXURY</v>
          </cell>
          <cell r="Q876">
            <v>5081531</v>
          </cell>
          <cell r="R876" t="str">
            <v>USA</v>
          </cell>
          <cell r="S876">
            <v>42370</v>
          </cell>
          <cell r="T876">
            <v>42436</v>
          </cell>
          <cell r="U876" t="str">
            <v>LOYDL-FUS</v>
          </cell>
          <cell r="V876" t="str">
            <v>FSU118</v>
          </cell>
          <cell r="W876" t="str">
            <v xml:space="preserve">Damaged                             </v>
          </cell>
          <cell r="X876" t="str">
            <v>D</v>
          </cell>
          <cell r="Y876">
            <v>129.6</v>
          </cell>
          <cell r="Z876" t="str">
            <v>DENTED BOWL - FD</v>
          </cell>
          <cell r="AG876" t="str">
            <v>FABRICATORS SUPPLY INC.</v>
          </cell>
          <cell r="AH876">
            <v>810726</v>
          </cell>
          <cell r="AJ876">
            <v>5081531</v>
          </cell>
        </row>
        <row r="877">
          <cell r="A877">
            <v>359651</v>
          </cell>
          <cell r="B877">
            <v>42388.917314814818</v>
          </cell>
          <cell r="G877">
            <v>47.76</v>
          </cell>
          <cell r="H877">
            <v>47.76</v>
          </cell>
          <cell r="I877">
            <v>0</v>
          </cell>
          <cell r="J877">
            <v>0</v>
          </cell>
          <cell r="K877" t="str">
            <v>USD</v>
          </cell>
          <cell r="L877" t="str">
            <v>LOWES</v>
          </cell>
          <cell r="M877" t="str">
            <v>24000-023746</v>
          </cell>
          <cell r="N877">
            <v>42389.03496527778</v>
          </cell>
          <cell r="O877" t="str">
            <v>SP</v>
          </cell>
          <cell r="P877" t="str">
            <v>KEY</v>
          </cell>
          <cell r="Q877">
            <v>5083601</v>
          </cell>
          <cell r="R877" t="str">
            <v>USA</v>
          </cell>
          <cell r="S877">
            <v>42370</v>
          </cell>
          <cell r="T877">
            <v>42436</v>
          </cell>
          <cell r="U877" t="str">
            <v>MELTONM-FUS</v>
          </cell>
          <cell r="V877" t="str">
            <v>FDS804NB</v>
          </cell>
          <cell r="W877" t="str">
            <v xml:space="preserve">Damaged                             </v>
          </cell>
          <cell r="X877" t="str">
            <v>D</v>
          </cell>
          <cell r="Y877">
            <v>47.76</v>
          </cell>
          <cell r="AG877" t="str">
            <v>Lowes</v>
          </cell>
          <cell r="AH877">
            <v>810765</v>
          </cell>
          <cell r="AJ877">
            <v>5083601</v>
          </cell>
        </row>
        <row r="878">
          <cell r="A878">
            <v>359652</v>
          </cell>
          <cell r="B878">
            <v>42388.917314814818</v>
          </cell>
          <cell r="G878">
            <v>118</v>
          </cell>
          <cell r="H878">
            <v>118</v>
          </cell>
          <cell r="I878">
            <v>0</v>
          </cell>
          <cell r="J878">
            <v>0</v>
          </cell>
          <cell r="K878" t="str">
            <v>USD</v>
          </cell>
          <cell r="L878" t="str">
            <v>LOWES</v>
          </cell>
          <cell r="M878" t="str">
            <v>24000-023746</v>
          </cell>
          <cell r="N878">
            <v>42389.03496527778</v>
          </cell>
          <cell r="O878" t="str">
            <v>SP</v>
          </cell>
          <cell r="P878" t="str">
            <v>KEY</v>
          </cell>
          <cell r="Q878">
            <v>5082398</v>
          </cell>
          <cell r="R878" t="str">
            <v>USA</v>
          </cell>
          <cell r="S878">
            <v>42370</v>
          </cell>
          <cell r="T878">
            <v>42436</v>
          </cell>
          <cell r="U878" t="str">
            <v>CHAMARATHM-FUS</v>
          </cell>
          <cell r="V878" t="str">
            <v>FPO3322-1</v>
          </cell>
          <cell r="W878" t="str">
            <v xml:space="preserve">Damaged                             </v>
          </cell>
          <cell r="X878" t="str">
            <v>D</v>
          </cell>
          <cell r="Y878">
            <v>118</v>
          </cell>
          <cell r="AG878" t="str">
            <v>Lowes</v>
          </cell>
          <cell r="AH878">
            <v>810298</v>
          </cell>
          <cell r="AJ878">
            <v>5082398</v>
          </cell>
        </row>
        <row r="879">
          <cell r="A879">
            <v>359653</v>
          </cell>
          <cell r="B879">
            <v>42388.917326388888</v>
          </cell>
          <cell r="G879">
            <v>132.71</v>
          </cell>
          <cell r="H879">
            <v>132.71</v>
          </cell>
          <cell r="I879">
            <v>0</v>
          </cell>
          <cell r="J879">
            <v>0</v>
          </cell>
          <cell r="K879" t="str">
            <v>USD</v>
          </cell>
          <cell r="L879" t="str">
            <v>LOWES</v>
          </cell>
          <cell r="M879" t="str">
            <v>24000-023746</v>
          </cell>
          <cell r="N879">
            <v>42389.03496527778</v>
          </cell>
          <cell r="O879" t="str">
            <v>SP</v>
          </cell>
          <cell r="P879" t="str">
            <v>KEY</v>
          </cell>
          <cell r="Q879">
            <v>5083815</v>
          </cell>
          <cell r="R879" t="str">
            <v>USA</v>
          </cell>
          <cell r="S879">
            <v>42370</v>
          </cell>
          <cell r="T879">
            <v>42436</v>
          </cell>
          <cell r="U879" t="str">
            <v>MELTONM-FUS</v>
          </cell>
          <cell r="V879" t="str">
            <v>EDDB33229-1</v>
          </cell>
          <cell r="W879" t="str">
            <v xml:space="preserve">Damaged                             </v>
          </cell>
          <cell r="X879" t="str">
            <v>D</v>
          </cell>
          <cell r="Y879">
            <v>132.71</v>
          </cell>
          <cell r="AG879" t="str">
            <v>Lowes</v>
          </cell>
          <cell r="AH879">
            <v>810773</v>
          </cell>
          <cell r="AJ879">
            <v>5083815</v>
          </cell>
        </row>
        <row r="880">
          <cell r="A880">
            <v>359654</v>
          </cell>
          <cell r="B880">
            <v>42388.917326388888</v>
          </cell>
          <cell r="G880">
            <v>106</v>
          </cell>
          <cell r="H880">
            <v>106</v>
          </cell>
          <cell r="I880">
            <v>0</v>
          </cell>
          <cell r="J880">
            <v>0</v>
          </cell>
          <cell r="K880" t="str">
            <v>USD</v>
          </cell>
          <cell r="L880" t="str">
            <v>LOWES</v>
          </cell>
          <cell r="M880" t="str">
            <v>24000-023746</v>
          </cell>
          <cell r="N880">
            <v>42389.03496527778</v>
          </cell>
          <cell r="O880" t="str">
            <v>SP</v>
          </cell>
          <cell r="P880" t="str">
            <v>KEY</v>
          </cell>
          <cell r="Q880">
            <v>5083881</v>
          </cell>
          <cell r="R880" t="str">
            <v>USA</v>
          </cell>
          <cell r="S880">
            <v>42370</v>
          </cell>
          <cell r="T880">
            <v>42436</v>
          </cell>
          <cell r="U880" t="str">
            <v>MELTONM-FUS</v>
          </cell>
          <cell r="V880" t="str">
            <v>FSLG804BX</v>
          </cell>
          <cell r="W880" t="str">
            <v xml:space="preserve">Damaged                             </v>
          </cell>
          <cell r="X880" t="str">
            <v>D</v>
          </cell>
          <cell r="Y880">
            <v>106</v>
          </cell>
          <cell r="AG880" t="str">
            <v>Lowes</v>
          </cell>
          <cell r="AH880">
            <v>810723</v>
          </cell>
          <cell r="AJ880">
            <v>5083881</v>
          </cell>
        </row>
        <row r="881">
          <cell r="A881">
            <v>359655</v>
          </cell>
          <cell r="B881">
            <v>42388.917326388888</v>
          </cell>
          <cell r="C881">
            <v>42373.937638888892</v>
          </cell>
          <cell r="D881">
            <v>9030187</v>
          </cell>
          <cell r="E881">
            <v>60056201</v>
          </cell>
          <cell r="G881">
            <v>191.5</v>
          </cell>
          <cell r="H881">
            <v>191.5</v>
          </cell>
          <cell r="I881">
            <v>0</v>
          </cell>
          <cell r="J881">
            <v>0</v>
          </cell>
          <cell r="K881" t="str">
            <v>USD</v>
          </cell>
          <cell r="L881" t="str">
            <v>LOWES</v>
          </cell>
          <cell r="M881" t="str">
            <v>24000-023746</v>
          </cell>
          <cell r="N881">
            <v>42389.03497685185</v>
          </cell>
          <cell r="O881" t="str">
            <v>SOS</v>
          </cell>
          <cell r="P881" t="str">
            <v>KEY</v>
          </cell>
          <cell r="Q881">
            <v>5082257</v>
          </cell>
          <cell r="R881" t="str">
            <v>USA</v>
          </cell>
          <cell r="S881">
            <v>42370</v>
          </cell>
          <cell r="T881">
            <v>42436</v>
          </cell>
          <cell r="U881" t="str">
            <v>THOMPSONG-FUS</v>
          </cell>
          <cell r="V881" t="str">
            <v>ESDB25229-1</v>
          </cell>
          <cell r="W881" t="str">
            <v xml:space="preserve">Damaged                             </v>
          </cell>
          <cell r="X881" t="str">
            <v>D</v>
          </cell>
          <cell r="Y881">
            <v>191.5</v>
          </cell>
          <cell r="Z881" t="str">
            <v>FD- CORNER BROKEN OFF</v>
          </cell>
          <cell r="AC881" t="str">
            <v>WALTERI-FUS</v>
          </cell>
          <cell r="AD881" t="str">
            <v>MELTONM-FUS</v>
          </cell>
          <cell r="AG881" t="str">
            <v>Lowes</v>
          </cell>
          <cell r="AH881">
            <v>810297</v>
          </cell>
          <cell r="AI881" t="str">
            <v>RTL</v>
          </cell>
          <cell r="AJ881">
            <v>5082257</v>
          </cell>
        </row>
        <row r="882">
          <cell r="A882">
            <v>359656</v>
          </cell>
          <cell r="B882">
            <v>42388.917337962965</v>
          </cell>
          <cell r="G882">
            <v>92.06</v>
          </cell>
          <cell r="H882">
            <v>92.06</v>
          </cell>
          <cell r="I882">
            <v>0</v>
          </cell>
          <cell r="J882">
            <v>0</v>
          </cell>
          <cell r="K882" t="str">
            <v>USD</v>
          </cell>
          <cell r="L882" t="str">
            <v>LOWES</v>
          </cell>
          <cell r="M882" t="str">
            <v>24000-023746</v>
          </cell>
          <cell r="N882">
            <v>42389.03497685185</v>
          </cell>
          <cell r="O882" t="str">
            <v>SP</v>
          </cell>
          <cell r="P882" t="str">
            <v>KEY</v>
          </cell>
          <cell r="Q882">
            <v>5082926</v>
          </cell>
          <cell r="R882" t="str">
            <v>USA</v>
          </cell>
          <cell r="S882">
            <v>42370</v>
          </cell>
          <cell r="T882">
            <v>42436</v>
          </cell>
          <cell r="U882" t="str">
            <v>MELTONM-FUS</v>
          </cell>
          <cell r="V882" t="str">
            <v>SSK854NB</v>
          </cell>
          <cell r="W882" t="str">
            <v xml:space="preserve">Damaged                             </v>
          </cell>
          <cell r="X882" t="str">
            <v>D</v>
          </cell>
          <cell r="Y882">
            <v>92.06</v>
          </cell>
          <cell r="AG882" t="str">
            <v>Lowes</v>
          </cell>
          <cell r="AH882">
            <v>810774</v>
          </cell>
          <cell r="AJ882">
            <v>5082926</v>
          </cell>
        </row>
        <row r="883">
          <cell r="A883">
            <v>359657</v>
          </cell>
          <cell r="B883">
            <v>42388.917337962965</v>
          </cell>
          <cell r="G883">
            <v>135.69999999999999</v>
          </cell>
          <cell r="H883">
            <v>135.69999999999999</v>
          </cell>
          <cell r="I883">
            <v>0</v>
          </cell>
          <cell r="J883">
            <v>0</v>
          </cell>
          <cell r="K883" t="str">
            <v>USD</v>
          </cell>
          <cell r="L883" t="str">
            <v>LOWES</v>
          </cell>
          <cell r="M883" t="str">
            <v>24000-023746</v>
          </cell>
          <cell r="N883">
            <v>42389.03497685185</v>
          </cell>
          <cell r="O883" t="str">
            <v>SP</v>
          </cell>
          <cell r="P883" t="str">
            <v>KEY</v>
          </cell>
          <cell r="Q883">
            <v>5083679</v>
          </cell>
          <cell r="R883" t="str">
            <v>USA</v>
          </cell>
          <cell r="S883">
            <v>42370</v>
          </cell>
          <cell r="T883">
            <v>42436</v>
          </cell>
          <cell r="U883" t="str">
            <v>MELTONM-FUS</v>
          </cell>
          <cell r="V883" t="str">
            <v>SGR3322-1</v>
          </cell>
          <cell r="W883" t="str">
            <v xml:space="preserve">Damaged                             </v>
          </cell>
          <cell r="X883" t="str">
            <v>D</v>
          </cell>
          <cell r="Y883">
            <v>135.69999999999999</v>
          </cell>
          <cell r="AG883" t="str">
            <v>Lowes</v>
          </cell>
          <cell r="AH883">
            <v>810223</v>
          </cell>
          <cell r="AJ883">
            <v>5083679</v>
          </cell>
        </row>
        <row r="884">
          <cell r="A884">
            <v>359658</v>
          </cell>
          <cell r="B884">
            <v>42388.917349537034</v>
          </cell>
          <cell r="C884">
            <v>42221.938819444447</v>
          </cell>
          <cell r="D884">
            <v>9015264</v>
          </cell>
          <cell r="E884">
            <v>60033659</v>
          </cell>
          <cell r="F884">
            <v>30013935</v>
          </cell>
          <cell r="G884">
            <v>105</v>
          </cell>
          <cell r="H884">
            <v>105</v>
          </cell>
          <cell r="I884">
            <v>6.3</v>
          </cell>
          <cell r="J884">
            <v>6.3</v>
          </cell>
          <cell r="K884" t="str">
            <v>USD</v>
          </cell>
          <cell r="L884" t="str">
            <v>CITRINE</v>
          </cell>
          <cell r="M884" t="str">
            <v>24000-000001</v>
          </cell>
          <cell r="N884">
            <v>42389.03497685185</v>
          </cell>
          <cell r="O884" t="str">
            <v>SP</v>
          </cell>
          <cell r="P884" t="str">
            <v>FUS</v>
          </cell>
          <cell r="Q884">
            <v>100004995</v>
          </cell>
          <cell r="R884" t="str">
            <v>USA</v>
          </cell>
          <cell r="S884">
            <v>42370</v>
          </cell>
          <cell r="T884">
            <v>42436</v>
          </cell>
          <cell r="U884" t="str">
            <v>DAVISG-FUS</v>
          </cell>
          <cell r="V884" t="str">
            <v>4089SN</v>
          </cell>
          <cell r="W884" t="str">
            <v xml:space="preserve">Customer Decision                   </v>
          </cell>
          <cell r="X884" t="str">
            <v>F</v>
          </cell>
          <cell r="Y884">
            <v>105</v>
          </cell>
          <cell r="Z884" t="str">
            <v>BY THE TIME CONSUMER RECEIVED SPRAY HEAD THE ENTIRE FAUCET BROKE.  HE WANTS TO RETURN FOR CREDIT. NEVER INSTALLED.</v>
          </cell>
          <cell r="AC884" t="str">
            <v>THOMASR-FUS</v>
          </cell>
          <cell r="AD884" t="str">
            <v>THOMPSONG-FUS</v>
          </cell>
          <cell r="AG884" t="str">
            <v>FKS Consumer Sales</v>
          </cell>
          <cell r="AH884">
            <v>810742</v>
          </cell>
          <cell r="AI884" t="str">
            <v>SP</v>
          </cell>
          <cell r="AJ884" t="str">
            <v>5999999</v>
          </cell>
        </row>
        <row r="885">
          <cell r="A885">
            <v>359659</v>
          </cell>
          <cell r="B885">
            <v>42388.917361111111</v>
          </cell>
          <cell r="G885">
            <v>140.08000000000001</v>
          </cell>
          <cell r="H885">
            <v>140.08000000000001</v>
          </cell>
          <cell r="I885">
            <v>0</v>
          </cell>
          <cell r="J885">
            <v>0</v>
          </cell>
          <cell r="K885" t="str">
            <v>USD</v>
          </cell>
          <cell r="L885" t="str">
            <v>LOWES</v>
          </cell>
          <cell r="M885" t="str">
            <v>24000-023746</v>
          </cell>
          <cell r="N885">
            <v>42389.03497685185</v>
          </cell>
          <cell r="O885" t="str">
            <v>SP</v>
          </cell>
          <cell r="P885" t="str">
            <v>KEY</v>
          </cell>
          <cell r="Q885">
            <v>5082386</v>
          </cell>
          <cell r="R885" t="str">
            <v>USA</v>
          </cell>
          <cell r="S885">
            <v>42370</v>
          </cell>
          <cell r="T885">
            <v>42436</v>
          </cell>
          <cell r="U885" t="str">
            <v>THOMPSONG-FUS</v>
          </cell>
          <cell r="V885" t="str">
            <v>EOOX33229-1</v>
          </cell>
          <cell r="W885" t="str">
            <v xml:space="preserve">Damaged                             </v>
          </cell>
          <cell r="X885" t="str">
            <v>D</v>
          </cell>
          <cell r="Y885">
            <v>140.08000000000001</v>
          </cell>
          <cell r="Z885" t="str">
            <v>FD-CRACKED IN BOTH BOWLS</v>
          </cell>
          <cell r="AG885" t="str">
            <v>Lowes</v>
          </cell>
          <cell r="AH885">
            <v>810779</v>
          </cell>
          <cell r="AJ885">
            <v>5082386</v>
          </cell>
        </row>
        <row r="886">
          <cell r="A886">
            <v>359660</v>
          </cell>
          <cell r="B886">
            <v>42388.917361111111</v>
          </cell>
          <cell r="G886">
            <v>56.63</v>
          </cell>
          <cell r="H886">
            <v>56.63</v>
          </cell>
          <cell r="I886">
            <v>0</v>
          </cell>
          <cell r="J886">
            <v>0</v>
          </cell>
          <cell r="K886" t="str">
            <v>USD</v>
          </cell>
          <cell r="L886" t="str">
            <v>LOWES</v>
          </cell>
          <cell r="M886" t="str">
            <v>24000-023746</v>
          </cell>
          <cell r="N886">
            <v>42389.03497685185</v>
          </cell>
          <cell r="O886" t="str">
            <v>SP</v>
          </cell>
          <cell r="P886" t="str">
            <v>KEY</v>
          </cell>
          <cell r="Q886">
            <v>5082656</v>
          </cell>
          <cell r="R886" t="str">
            <v>USA</v>
          </cell>
          <cell r="S886">
            <v>42370</v>
          </cell>
          <cell r="T886">
            <v>42436</v>
          </cell>
          <cell r="U886" t="str">
            <v>MELTONM-FUS</v>
          </cell>
          <cell r="V886" t="str">
            <v>BMSK802</v>
          </cell>
          <cell r="W886" t="str">
            <v xml:space="preserve">Damaged                             </v>
          </cell>
          <cell r="X886" t="str">
            <v>D</v>
          </cell>
          <cell r="Y886">
            <v>56.63</v>
          </cell>
          <cell r="AG886" t="str">
            <v>Lowes</v>
          </cell>
          <cell r="AH886">
            <v>810766</v>
          </cell>
          <cell r="AJ886">
            <v>5082656</v>
          </cell>
        </row>
        <row r="887">
          <cell r="A887">
            <v>359661</v>
          </cell>
          <cell r="B887">
            <v>42388.917361111111</v>
          </cell>
          <cell r="G887">
            <v>46.03</v>
          </cell>
          <cell r="H887">
            <v>46.03</v>
          </cell>
          <cell r="I887">
            <v>0</v>
          </cell>
          <cell r="J887">
            <v>0</v>
          </cell>
          <cell r="K887" t="str">
            <v>USD</v>
          </cell>
          <cell r="L887" t="str">
            <v>LOWES</v>
          </cell>
          <cell r="M887" t="str">
            <v>24000-023746</v>
          </cell>
          <cell r="N887">
            <v>42389.03497685185</v>
          </cell>
          <cell r="O887" t="str">
            <v>SP</v>
          </cell>
          <cell r="P887" t="str">
            <v>KEY</v>
          </cell>
          <cell r="Q887">
            <v>5083900</v>
          </cell>
          <cell r="R887" t="str">
            <v>USA</v>
          </cell>
          <cell r="S887">
            <v>42370</v>
          </cell>
          <cell r="T887">
            <v>42436</v>
          </cell>
          <cell r="U887" t="str">
            <v>RUSSAWR-FUS</v>
          </cell>
          <cell r="V887" t="str">
            <v>SSK854NB</v>
          </cell>
          <cell r="W887" t="str">
            <v xml:space="preserve">Product Defective                   </v>
          </cell>
          <cell r="X887" t="str">
            <v>E</v>
          </cell>
          <cell r="Y887">
            <v>46.03</v>
          </cell>
          <cell r="Z887" t="str">
            <v xml:space="preserve">STOCK </v>
          </cell>
          <cell r="AG887" t="str">
            <v>Lowes</v>
          </cell>
          <cell r="AH887">
            <v>810738</v>
          </cell>
          <cell r="AJ887">
            <v>5083900</v>
          </cell>
        </row>
        <row r="888">
          <cell r="A888">
            <v>359662</v>
          </cell>
          <cell r="B888">
            <v>42388.917361111111</v>
          </cell>
          <cell r="G888">
            <v>122.69</v>
          </cell>
          <cell r="H888">
            <v>122.69</v>
          </cell>
          <cell r="I888">
            <v>0</v>
          </cell>
          <cell r="J888">
            <v>0</v>
          </cell>
          <cell r="K888" t="str">
            <v>USD</v>
          </cell>
          <cell r="L888" t="str">
            <v>LOWES</v>
          </cell>
          <cell r="M888" t="str">
            <v>24000-023746</v>
          </cell>
          <cell r="N888">
            <v>42389.03497685185</v>
          </cell>
          <cell r="O888" t="str">
            <v>SP</v>
          </cell>
          <cell r="P888" t="str">
            <v>KEY</v>
          </cell>
          <cell r="Q888">
            <v>5083394</v>
          </cell>
          <cell r="R888" t="str">
            <v>USA</v>
          </cell>
          <cell r="S888">
            <v>42370</v>
          </cell>
          <cell r="T888">
            <v>42436</v>
          </cell>
          <cell r="U888" t="str">
            <v>THOMPSONG-FUS</v>
          </cell>
          <cell r="V888" t="str">
            <v>EDOX33229-1</v>
          </cell>
          <cell r="W888" t="str">
            <v xml:space="preserve">Damaged                             </v>
          </cell>
          <cell r="X888" t="str">
            <v>D</v>
          </cell>
          <cell r="Y888">
            <v>122.69</v>
          </cell>
          <cell r="Z888" t="str">
            <v>FD-WARPED/WON'T LAY FLAT</v>
          </cell>
          <cell r="AG888" t="str">
            <v>Lowes</v>
          </cell>
          <cell r="AH888">
            <v>810745</v>
          </cell>
          <cell r="AJ888">
            <v>5083394</v>
          </cell>
        </row>
        <row r="889">
          <cell r="A889">
            <v>359663</v>
          </cell>
          <cell r="B889">
            <v>42389.591493055559</v>
          </cell>
          <cell r="C889">
            <v>42333.937557870369</v>
          </cell>
          <cell r="D889">
            <v>9026597</v>
          </cell>
          <cell r="E889">
            <v>60050807</v>
          </cell>
          <cell r="G889">
            <v>0</v>
          </cell>
          <cell r="H889">
            <v>0</v>
          </cell>
          <cell r="I889">
            <v>127</v>
          </cell>
          <cell r="J889">
            <v>127</v>
          </cell>
          <cell r="K889" t="str">
            <v>USD</v>
          </cell>
          <cell r="L889" t="str">
            <v>QTZK4275</v>
          </cell>
          <cell r="M889" t="str">
            <v>24000-924659</v>
          </cell>
          <cell r="N889">
            <v>42390.034814814811</v>
          </cell>
          <cell r="O889" t="str">
            <v>SP</v>
          </cell>
          <cell r="P889" t="str">
            <v>DLR</v>
          </cell>
          <cell r="Q889">
            <v>5078750</v>
          </cell>
          <cell r="R889" t="str">
            <v>USA</v>
          </cell>
          <cell r="S889">
            <v>42370</v>
          </cell>
          <cell r="T889">
            <v>42436</v>
          </cell>
          <cell r="U889" t="str">
            <v>HENDERSONL-FUS</v>
          </cell>
          <cell r="V889" t="str">
            <v>TC</v>
          </cell>
          <cell r="W889" t="str">
            <v xml:space="preserve">Tax Credit                          </v>
          </cell>
          <cell r="X889" t="str">
            <v>J</v>
          </cell>
          <cell r="Y889">
            <v>0</v>
          </cell>
          <cell r="AC889" t="str">
            <v>HARRISJ-FUS</v>
          </cell>
          <cell r="AD889" t="str">
            <v>POAGN-FUS</v>
          </cell>
          <cell r="AG889" t="str">
            <v>Bender Management Inc</v>
          </cell>
          <cell r="AH889">
            <v>810812</v>
          </cell>
          <cell r="AI889" t="str">
            <v>TC</v>
          </cell>
          <cell r="AJ889">
            <v>5078750</v>
          </cell>
        </row>
        <row r="890">
          <cell r="A890">
            <v>359664</v>
          </cell>
          <cell r="B890">
            <v>42389.592442129629</v>
          </cell>
          <cell r="C890">
            <v>42360.937557870369</v>
          </cell>
          <cell r="D890">
            <v>9029239</v>
          </cell>
          <cell r="E890">
            <v>60055126</v>
          </cell>
          <cell r="G890">
            <v>0</v>
          </cell>
          <cell r="H890">
            <v>0</v>
          </cell>
          <cell r="I890">
            <v>37.39</v>
          </cell>
          <cell r="J890">
            <v>37.39</v>
          </cell>
          <cell r="K890" t="str">
            <v>USD</v>
          </cell>
          <cell r="L890" t="str">
            <v>QTZK4275</v>
          </cell>
          <cell r="M890" t="str">
            <v>24000-924659</v>
          </cell>
          <cell r="N890">
            <v>42390.034814814811</v>
          </cell>
          <cell r="O890" t="str">
            <v>SP</v>
          </cell>
          <cell r="P890" t="str">
            <v>DLR</v>
          </cell>
          <cell r="Q890">
            <v>5078750</v>
          </cell>
          <cell r="R890" t="str">
            <v>USA</v>
          </cell>
          <cell r="S890">
            <v>42370</v>
          </cell>
          <cell r="T890">
            <v>42436</v>
          </cell>
          <cell r="U890" t="str">
            <v>HENDERSONL-FUS</v>
          </cell>
          <cell r="V890" t="str">
            <v>TC</v>
          </cell>
          <cell r="W890" t="str">
            <v xml:space="preserve">Tax Credit                          </v>
          </cell>
          <cell r="X890" t="str">
            <v>J</v>
          </cell>
          <cell r="Y890">
            <v>0</v>
          </cell>
          <cell r="AC890" t="str">
            <v>BECKTONC-FUS</v>
          </cell>
          <cell r="AD890" t="str">
            <v>LOYDL-FUS</v>
          </cell>
          <cell r="AG890" t="str">
            <v>Bender Management Inc</v>
          </cell>
          <cell r="AH890">
            <v>810813</v>
          </cell>
          <cell r="AI890" t="str">
            <v>TC</v>
          </cell>
          <cell r="AJ890">
            <v>5078750</v>
          </cell>
        </row>
        <row r="891">
          <cell r="A891">
            <v>359665</v>
          </cell>
          <cell r="B891">
            <v>42389.59306712963</v>
          </cell>
          <cell r="C891">
            <v>42381.3125462963</v>
          </cell>
          <cell r="D891">
            <v>9031074</v>
          </cell>
          <cell r="E891">
            <v>60056767</v>
          </cell>
          <cell r="G891">
            <v>0</v>
          </cell>
          <cell r="H891">
            <v>0</v>
          </cell>
          <cell r="I891">
            <v>0</v>
          </cell>
          <cell r="J891">
            <v>0</v>
          </cell>
          <cell r="K891" t="str">
            <v>USD</v>
          </cell>
          <cell r="L891" t="str">
            <v>QTZK4275</v>
          </cell>
          <cell r="M891" t="str">
            <v>24000-924659</v>
          </cell>
          <cell r="N891">
            <v>42390.034814814811</v>
          </cell>
          <cell r="O891" t="str">
            <v>SP</v>
          </cell>
          <cell r="P891" t="str">
            <v>DLR</v>
          </cell>
          <cell r="Q891">
            <v>5078750</v>
          </cell>
          <cell r="R891" t="str">
            <v>USA</v>
          </cell>
          <cell r="S891">
            <v>42370</v>
          </cell>
          <cell r="T891">
            <v>42436</v>
          </cell>
          <cell r="U891" t="str">
            <v>HENDERSONL-FUS</v>
          </cell>
          <cell r="V891" t="str">
            <v>TC</v>
          </cell>
          <cell r="W891" t="str">
            <v xml:space="preserve">Tax Credit                          </v>
          </cell>
          <cell r="X891" t="str">
            <v>J</v>
          </cell>
          <cell r="Y891">
            <v>0</v>
          </cell>
          <cell r="AC891" t="str">
            <v>BECKTONC-FUS</v>
          </cell>
          <cell r="AD891" t="str">
            <v>SOTOJ-FUS</v>
          </cell>
          <cell r="AG891" t="str">
            <v>Bender Management Inc</v>
          </cell>
          <cell r="AH891">
            <v>810814</v>
          </cell>
          <cell r="AI891" t="str">
            <v>TC</v>
          </cell>
          <cell r="AJ891">
            <v>5078750</v>
          </cell>
        </row>
        <row r="892">
          <cell r="A892">
            <v>359666</v>
          </cell>
          <cell r="B892">
            <v>42389.593518518515</v>
          </cell>
          <cell r="C892">
            <v>42381.625069444446</v>
          </cell>
          <cell r="D892">
            <v>9031090</v>
          </cell>
          <cell r="E892">
            <v>60058047</v>
          </cell>
          <cell r="G892">
            <v>0</v>
          </cell>
          <cell r="H892">
            <v>0</v>
          </cell>
          <cell r="I892">
            <v>52.88</v>
          </cell>
          <cell r="J892">
            <v>52.88</v>
          </cell>
          <cell r="K892" t="str">
            <v>USD</v>
          </cell>
          <cell r="L892" t="str">
            <v>QTZK4275</v>
          </cell>
          <cell r="M892" t="str">
            <v>24000-924659</v>
          </cell>
          <cell r="N892">
            <v>42390.034814814811</v>
          </cell>
          <cell r="O892" t="str">
            <v>SP</v>
          </cell>
          <cell r="P892" t="str">
            <v>DLR</v>
          </cell>
          <cell r="Q892">
            <v>5078750</v>
          </cell>
          <cell r="R892" t="str">
            <v>USA</v>
          </cell>
          <cell r="S892">
            <v>42370</v>
          </cell>
          <cell r="T892">
            <v>42436</v>
          </cell>
          <cell r="U892" t="str">
            <v>HENDERSONL-FUS</v>
          </cell>
          <cell r="V892" t="str">
            <v>TC</v>
          </cell>
          <cell r="W892" t="str">
            <v xml:space="preserve">Tax Credit                          </v>
          </cell>
          <cell r="X892" t="str">
            <v>J</v>
          </cell>
          <cell r="Y892">
            <v>0</v>
          </cell>
          <cell r="AC892" t="str">
            <v>MARSHD-FUS</v>
          </cell>
          <cell r="AD892" t="str">
            <v>LOYDL-FUS</v>
          </cell>
          <cell r="AG892" t="str">
            <v>Bender Management Inc</v>
          </cell>
          <cell r="AH892">
            <v>810816</v>
          </cell>
          <cell r="AI892" t="str">
            <v>TC</v>
          </cell>
          <cell r="AJ892">
            <v>5078750</v>
          </cell>
        </row>
        <row r="893">
          <cell r="A893">
            <v>359667</v>
          </cell>
          <cell r="B893">
            <v>42389.594201388885</v>
          </cell>
          <cell r="C893">
            <v>42381.3125462963</v>
          </cell>
          <cell r="D893">
            <v>9031074</v>
          </cell>
          <cell r="E893">
            <v>60056767</v>
          </cell>
          <cell r="G893">
            <v>0</v>
          </cell>
          <cell r="H893">
            <v>0</v>
          </cell>
          <cell r="I893">
            <v>1707.9</v>
          </cell>
          <cell r="J893">
            <v>1707.9</v>
          </cell>
          <cell r="K893" t="str">
            <v>USD</v>
          </cell>
          <cell r="L893" t="str">
            <v>QTZK4275</v>
          </cell>
          <cell r="M893" t="str">
            <v>24000-924659</v>
          </cell>
          <cell r="N893">
            <v>42390.034814814811</v>
          </cell>
          <cell r="O893" t="str">
            <v>SP</v>
          </cell>
          <cell r="P893" t="str">
            <v>DLR</v>
          </cell>
          <cell r="Q893">
            <v>5078750</v>
          </cell>
          <cell r="R893" t="str">
            <v>USA</v>
          </cell>
          <cell r="S893">
            <v>42370</v>
          </cell>
          <cell r="T893">
            <v>42436</v>
          </cell>
          <cell r="U893" t="str">
            <v>HENDERSONL-FUS</v>
          </cell>
          <cell r="V893" t="str">
            <v>TC</v>
          </cell>
          <cell r="W893" t="str">
            <v xml:space="preserve">Tax Credit                          </v>
          </cell>
          <cell r="X893" t="str">
            <v>J</v>
          </cell>
          <cell r="Y893">
            <v>0</v>
          </cell>
          <cell r="AC893" t="str">
            <v>BECKTONC-FUS</v>
          </cell>
          <cell r="AD893" t="str">
            <v>SOTOJ-FUS</v>
          </cell>
          <cell r="AG893" t="str">
            <v>Bender Management Inc</v>
          </cell>
          <cell r="AH893">
            <v>810817</v>
          </cell>
          <cell r="AI893" t="str">
            <v>TC</v>
          </cell>
          <cell r="AJ893">
            <v>5078750</v>
          </cell>
        </row>
        <row r="894">
          <cell r="A894">
            <v>359668</v>
          </cell>
          <cell r="B894">
            <v>42389.59474537037</v>
          </cell>
          <cell r="C894">
            <v>42382.627025462964</v>
          </cell>
          <cell r="D894">
            <v>9031288</v>
          </cell>
          <cell r="E894">
            <v>60058451</v>
          </cell>
          <cell r="G894">
            <v>0</v>
          </cell>
          <cell r="H894">
            <v>0</v>
          </cell>
          <cell r="I894">
            <v>5.17</v>
          </cell>
          <cell r="J894">
            <v>5.17</v>
          </cell>
          <cell r="K894" t="str">
            <v>USD</v>
          </cell>
          <cell r="L894" t="str">
            <v>QTZK4275</v>
          </cell>
          <cell r="M894" t="str">
            <v>24000-924659</v>
          </cell>
          <cell r="N894">
            <v>42390.034814814811</v>
          </cell>
          <cell r="O894" t="str">
            <v>SP</v>
          </cell>
          <cell r="P894" t="str">
            <v>DLR</v>
          </cell>
          <cell r="Q894">
            <v>5078750</v>
          </cell>
          <cell r="R894" t="str">
            <v>USA</v>
          </cell>
          <cell r="S894">
            <v>42370</v>
          </cell>
          <cell r="T894">
            <v>42436</v>
          </cell>
          <cell r="U894" t="str">
            <v>HENDERSONL-FUS</v>
          </cell>
          <cell r="V894" t="str">
            <v>TC</v>
          </cell>
          <cell r="W894" t="str">
            <v xml:space="preserve">Tax Credit                          </v>
          </cell>
          <cell r="X894" t="str">
            <v>J</v>
          </cell>
          <cell r="Y894">
            <v>0</v>
          </cell>
          <cell r="AC894" t="str">
            <v>MARSHD-FUS</v>
          </cell>
          <cell r="AD894" t="str">
            <v>SOTOJ-FUS</v>
          </cell>
          <cell r="AG894" t="str">
            <v>Bender Management Inc</v>
          </cell>
          <cell r="AH894">
            <v>810818</v>
          </cell>
          <cell r="AI894" t="str">
            <v>TC</v>
          </cell>
          <cell r="AJ894">
            <v>5078750</v>
          </cell>
        </row>
        <row r="895">
          <cell r="A895">
            <v>359669</v>
          </cell>
          <cell r="B895">
            <v>42389.597083333334</v>
          </cell>
          <cell r="C895">
            <v>42332.937824074077</v>
          </cell>
          <cell r="D895">
            <v>9026505</v>
          </cell>
          <cell r="E895">
            <v>60050590</v>
          </cell>
          <cell r="G895">
            <v>0</v>
          </cell>
          <cell r="H895">
            <v>0</v>
          </cell>
          <cell r="I895">
            <v>21.56</v>
          </cell>
          <cell r="J895">
            <v>21.56</v>
          </cell>
          <cell r="K895" t="str">
            <v>USD</v>
          </cell>
          <cell r="L895" t="str">
            <v>QTZK4275</v>
          </cell>
          <cell r="M895" t="str">
            <v>24000-924659</v>
          </cell>
          <cell r="N895">
            <v>42390.034814814811</v>
          </cell>
          <cell r="O895" t="str">
            <v>SP</v>
          </cell>
          <cell r="P895" t="str">
            <v>DLR</v>
          </cell>
          <cell r="Q895">
            <v>5094517</v>
          </cell>
          <cell r="R895" t="str">
            <v>USA</v>
          </cell>
          <cell r="S895">
            <v>42370</v>
          </cell>
          <cell r="T895">
            <v>42436</v>
          </cell>
          <cell r="U895" t="str">
            <v>HENDERSONL-FUS</v>
          </cell>
          <cell r="V895" t="str">
            <v>TC</v>
          </cell>
          <cell r="W895" t="str">
            <v xml:space="preserve">Tax Credit                          </v>
          </cell>
          <cell r="X895" t="str">
            <v>J</v>
          </cell>
          <cell r="Y895">
            <v>0</v>
          </cell>
          <cell r="AC895" t="str">
            <v>THOMASR-FUS</v>
          </cell>
          <cell r="AD895" t="str">
            <v>SOTOJ-FUS</v>
          </cell>
          <cell r="AG895" t="str">
            <v>Bender Management Inc</v>
          </cell>
          <cell r="AH895">
            <v>810820</v>
          </cell>
          <cell r="AI895" t="str">
            <v>TC</v>
          </cell>
          <cell r="AJ895">
            <v>5094517</v>
          </cell>
        </row>
        <row r="896">
          <cell r="A896">
            <v>359670</v>
          </cell>
          <cell r="B896">
            <v>42389.597615740742</v>
          </cell>
          <cell r="C896">
            <v>42369.937824074077</v>
          </cell>
          <cell r="D896">
            <v>9030100</v>
          </cell>
          <cell r="E896">
            <v>60056228</v>
          </cell>
          <cell r="G896">
            <v>0</v>
          </cell>
          <cell r="H896">
            <v>0</v>
          </cell>
          <cell r="I896">
            <v>11.88</v>
          </cell>
          <cell r="J896">
            <v>11.88</v>
          </cell>
          <cell r="K896" t="str">
            <v>USD</v>
          </cell>
          <cell r="L896" t="str">
            <v>QTZK4275</v>
          </cell>
          <cell r="M896" t="str">
            <v>24000-924659</v>
          </cell>
          <cell r="N896">
            <v>42390.034814814811</v>
          </cell>
          <cell r="O896" t="str">
            <v>SP</v>
          </cell>
          <cell r="P896" t="str">
            <v>DLR</v>
          </cell>
          <cell r="Q896">
            <v>5094517</v>
          </cell>
          <cell r="R896" t="str">
            <v>USA</v>
          </cell>
          <cell r="S896">
            <v>42370</v>
          </cell>
          <cell r="T896">
            <v>42436</v>
          </cell>
          <cell r="U896" t="str">
            <v>HENDERSONL-FUS</v>
          </cell>
          <cell r="V896" t="str">
            <v>TC</v>
          </cell>
          <cell r="W896" t="str">
            <v xml:space="preserve">Tax Credit                          </v>
          </cell>
          <cell r="X896" t="str">
            <v>J</v>
          </cell>
          <cell r="Y896">
            <v>0</v>
          </cell>
          <cell r="AC896" t="str">
            <v>MARSHD-FUS</v>
          </cell>
          <cell r="AD896" t="str">
            <v>LOYDL-FUS</v>
          </cell>
          <cell r="AG896" t="str">
            <v>Bender Management Inc</v>
          </cell>
          <cell r="AH896">
            <v>810821</v>
          </cell>
          <cell r="AI896" t="str">
            <v>TC</v>
          </cell>
          <cell r="AJ896">
            <v>5094517</v>
          </cell>
        </row>
        <row r="897">
          <cell r="A897">
            <v>359671</v>
          </cell>
          <cell r="B897">
            <v>42389.598090277781</v>
          </cell>
          <cell r="C897">
            <v>42375.938935185186</v>
          </cell>
          <cell r="D897">
            <v>9030543</v>
          </cell>
          <cell r="E897">
            <v>60057039</v>
          </cell>
          <cell r="G897">
            <v>0</v>
          </cell>
          <cell r="H897">
            <v>0</v>
          </cell>
          <cell r="I897">
            <v>39.97</v>
          </cell>
          <cell r="J897">
            <v>39.97</v>
          </cell>
          <cell r="K897" t="str">
            <v>USD</v>
          </cell>
          <cell r="L897" t="str">
            <v>QTZK4275</v>
          </cell>
          <cell r="M897" t="str">
            <v>24000-924659</v>
          </cell>
          <cell r="N897">
            <v>42390.034826388888</v>
          </cell>
          <cell r="O897" t="str">
            <v>SP</v>
          </cell>
          <cell r="P897" t="str">
            <v>DLR</v>
          </cell>
          <cell r="Q897">
            <v>5094517</v>
          </cell>
          <cell r="R897" t="str">
            <v>USA</v>
          </cell>
          <cell r="S897">
            <v>42370</v>
          </cell>
          <cell r="T897">
            <v>42436</v>
          </cell>
          <cell r="U897" t="str">
            <v>HENDERSONL-FUS</v>
          </cell>
          <cell r="V897" t="str">
            <v>TC</v>
          </cell>
          <cell r="W897" t="str">
            <v xml:space="preserve">Tax Credit                          </v>
          </cell>
          <cell r="X897" t="str">
            <v>J</v>
          </cell>
          <cell r="Y897">
            <v>0</v>
          </cell>
          <cell r="AC897" t="str">
            <v>HASSENL-FUS</v>
          </cell>
          <cell r="AD897" t="str">
            <v>SOTOJ-FUS</v>
          </cell>
          <cell r="AG897" t="str">
            <v>Bender Management Inc</v>
          </cell>
          <cell r="AH897">
            <v>810822</v>
          </cell>
          <cell r="AI897" t="str">
            <v>TC</v>
          </cell>
          <cell r="AJ897">
            <v>5094517</v>
          </cell>
        </row>
        <row r="898">
          <cell r="A898">
            <v>359672</v>
          </cell>
          <cell r="B898">
            <v>42389.598599537036</v>
          </cell>
          <cell r="C898">
            <v>42381.625208333331</v>
          </cell>
          <cell r="D898">
            <v>9031118</v>
          </cell>
          <cell r="E898">
            <v>60058252</v>
          </cell>
          <cell r="G898">
            <v>0</v>
          </cell>
          <cell r="H898">
            <v>0</v>
          </cell>
          <cell r="I898">
            <v>16.52</v>
          </cell>
          <cell r="J898">
            <v>16.52</v>
          </cell>
          <cell r="K898" t="str">
            <v>USD</v>
          </cell>
          <cell r="L898" t="str">
            <v>QTZK4275</v>
          </cell>
          <cell r="M898" t="str">
            <v>24000-924659</v>
          </cell>
          <cell r="N898">
            <v>42390.034826388888</v>
          </cell>
          <cell r="O898" t="str">
            <v>SP</v>
          </cell>
          <cell r="P898" t="str">
            <v>DLR</v>
          </cell>
          <cell r="Q898">
            <v>5094517</v>
          </cell>
          <cell r="R898" t="str">
            <v>USA</v>
          </cell>
          <cell r="S898">
            <v>42370</v>
          </cell>
          <cell r="T898">
            <v>42436</v>
          </cell>
          <cell r="U898" t="str">
            <v>HENDERSONL-FUS</v>
          </cell>
          <cell r="V898" t="str">
            <v>TC</v>
          </cell>
          <cell r="W898" t="str">
            <v xml:space="preserve">Tax Credit                          </v>
          </cell>
          <cell r="X898" t="str">
            <v>J</v>
          </cell>
          <cell r="Y898">
            <v>0</v>
          </cell>
          <cell r="AC898" t="str">
            <v>MARSHD-FUS</v>
          </cell>
          <cell r="AD898" t="str">
            <v>LOYDL-FUS</v>
          </cell>
          <cell r="AG898" t="str">
            <v>Bender Management Inc</v>
          </cell>
          <cell r="AH898">
            <v>810823</v>
          </cell>
          <cell r="AI898" t="str">
            <v>TC</v>
          </cell>
          <cell r="AJ898">
            <v>5094517</v>
          </cell>
        </row>
        <row r="899">
          <cell r="A899">
            <v>359673</v>
          </cell>
          <cell r="B899">
            <v>42389.916747685187</v>
          </cell>
          <cell r="C899">
            <v>42367.937777777777</v>
          </cell>
          <cell r="D899">
            <v>9029810</v>
          </cell>
          <cell r="E899">
            <v>60055676</v>
          </cell>
          <cell r="F899">
            <v>30013933</v>
          </cell>
          <cell r="G899">
            <v>95.72</v>
          </cell>
          <cell r="H899">
            <v>95.72</v>
          </cell>
          <cell r="I899">
            <v>0</v>
          </cell>
          <cell r="J899">
            <v>0</v>
          </cell>
          <cell r="K899" t="str">
            <v>USD</v>
          </cell>
          <cell r="L899" t="str">
            <v>LOWES</v>
          </cell>
          <cell r="M899" t="str">
            <v>24000-023746</v>
          </cell>
          <cell r="N899">
            <v>42390.034849537034</v>
          </cell>
          <cell r="O899" t="str">
            <v>SOS</v>
          </cell>
          <cell r="P899" t="str">
            <v>KEY</v>
          </cell>
          <cell r="Q899">
            <v>5083012</v>
          </cell>
          <cell r="R899" t="str">
            <v>USA</v>
          </cell>
          <cell r="S899">
            <v>42370</v>
          </cell>
          <cell r="T899">
            <v>42436</v>
          </cell>
          <cell r="U899" t="str">
            <v>DAVISG-FUS</v>
          </cell>
          <cell r="V899" t="str">
            <v>FSLG804BX</v>
          </cell>
          <cell r="W899" t="str">
            <v xml:space="preserve">Customer Decision                   </v>
          </cell>
          <cell r="X899" t="str">
            <v>F</v>
          </cell>
          <cell r="Y899">
            <v>95.72</v>
          </cell>
          <cell r="Z899" t="str">
            <v>CUST CHANGED MIND~~MAM</v>
          </cell>
          <cell r="AC899" t="str">
            <v>WALTERI-FUS</v>
          </cell>
          <cell r="AD899" t="str">
            <v>MELTONM-FUS</v>
          </cell>
          <cell r="AG899" t="str">
            <v>Lowes</v>
          </cell>
          <cell r="AH899">
            <v>810801</v>
          </cell>
          <cell r="AI899" t="str">
            <v>RTL</v>
          </cell>
          <cell r="AJ899">
            <v>5083012</v>
          </cell>
        </row>
        <row r="900">
          <cell r="A900">
            <v>359674</v>
          </cell>
          <cell r="B900">
            <v>42389.916759259257</v>
          </cell>
          <cell r="F900">
            <v>30013902</v>
          </cell>
          <cell r="G900">
            <v>463.31</v>
          </cell>
          <cell r="H900">
            <v>463.31</v>
          </cell>
          <cell r="I900">
            <v>27.8</v>
          </cell>
          <cell r="J900">
            <v>27.8</v>
          </cell>
          <cell r="K900" t="str">
            <v>USD</v>
          </cell>
          <cell r="L900" t="str">
            <v>FERGUSON</v>
          </cell>
          <cell r="M900" t="str">
            <v>24000-017965</v>
          </cell>
          <cell r="N900">
            <v>42390.034849537034</v>
          </cell>
          <cell r="O900" t="str">
            <v>SP</v>
          </cell>
          <cell r="P900" t="str">
            <v>KEY</v>
          </cell>
          <cell r="Q900">
            <v>5080950</v>
          </cell>
          <cell r="R900" t="str">
            <v>USA</v>
          </cell>
          <cell r="S900">
            <v>42370</v>
          </cell>
          <cell r="T900">
            <v>42436</v>
          </cell>
          <cell r="U900" t="str">
            <v>DAVISG-FUS</v>
          </cell>
          <cell r="V900" t="str">
            <v>Z.504.938.000</v>
          </cell>
          <cell r="W900" t="str">
            <v xml:space="preserve">Customer Decision                   </v>
          </cell>
          <cell r="X900" t="str">
            <v>F</v>
          </cell>
          <cell r="Y900">
            <v>42.97</v>
          </cell>
          <cell r="Z900" t="str">
            <v>KWC ORDERS 45016279 - L589-7585 - 10.151.033.00     $560.45 45017799 - P589-68 - Z.504.938.000    $57.29  CUSTOMER CHANGED MIND AND WILL RETURN WITH 25% RESTOCK    CAY   1/5  KWC PBS DOES NOT ALLOW ME TO PRINT INVOICES</v>
          </cell>
          <cell r="AG900" t="str">
            <v>Ferguson</v>
          </cell>
          <cell r="AH900">
            <v>810804</v>
          </cell>
          <cell r="AJ900">
            <v>5080950</v>
          </cell>
        </row>
        <row r="901">
          <cell r="A901">
            <v>359674</v>
          </cell>
          <cell r="B901">
            <v>42389.916759259257</v>
          </cell>
          <cell r="F901">
            <v>30013902</v>
          </cell>
          <cell r="G901">
            <v>463.31</v>
          </cell>
          <cell r="H901">
            <v>463.31</v>
          </cell>
          <cell r="I901">
            <v>27.8</v>
          </cell>
          <cell r="J901">
            <v>27.8</v>
          </cell>
          <cell r="K901" t="str">
            <v>USD</v>
          </cell>
          <cell r="L901" t="str">
            <v>FERGUSON</v>
          </cell>
          <cell r="M901" t="str">
            <v>24000-017965</v>
          </cell>
          <cell r="N901">
            <v>42390.034849537034</v>
          </cell>
          <cell r="O901" t="str">
            <v>SP</v>
          </cell>
          <cell r="P901" t="str">
            <v>KEY</v>
          </cell>
          <cell r="Q901">
            <v>5080950</v>
          </cell>
          <cell r="R901" t="str">
            <v>USA</v>
          </cell>
          <cell r="S901">
            <v>42370</v>
          </cell>
          <cell r="T901">
            <v>42436</v>
          </cell>
          <cell r="U901" t="str">
            <v>DAVISG-FUS</v>
          </cell>
          <cell r="V901" t="str">
            <v>10.151.033.000</v>
          </cell>
          <cell r="W901" t="str">
            <v xml:space="preserve">Customer Decision                   </v>
          </cell>
          <cell r="X901" t="str">
            <v>F</v>
          </cell>
          <cell r="Y901">
            <v>420.34</v>
          </cell>
          <cell r="Z901" t="str">
            <v>KWC ORDERS 45016279 - L589-7585 - 10.151.033.00     $560.45 45017799 - P589-68 - Z.504.938.000    $57.29  CUSTOMER CHANGED MIND AND WILL RETURN WITH 25% RESTOCK    CAY   1/5  KWC PBS DOES NOT ALLOW ME TO PRINT INVOICES</v>
          </cell>
          <cell r="AG901" t="str">
            <v>Ferguson</v>
          </cell>
          <cell r="AH901">
            <v>810804</v>
          </cell>
          <cell r="AJ901">
            <v>5080950</v>
          </cell>
        </row>
        <row r="902">
          <cell r="A902">
            <v>359675</v>
          </cell>
          <cell r="B902">
            <v>42389.916759259257</v>
          </cell>
          <cell r="G902">
            <v>56.63</v>
          </cell>
          <cell r="H902">
            <v>56.63</v>
          </cell>
          <cell r="I902">
            <v>0</v>
          </cell>
          <cell r="J902">
            <v>0</v>
          </cell>
          <cell r="K902" t="str">
            <v>USD</v>
          </cell>
          <cell r="L902" t="str">
            <v>LOWES</v>
          </cell>
          <cell r="M902" t="str">
            <v>24000-023746</v>
          </cell>
          <cell r="N902">
            <v>42390.034849537034</v>
          </cell>
          <cell r="O902" t="str">
            <v>SP</v>
          </cell>
          <cell r="P902" t="str">
            <v>KEY</v>
          </cell>
          <cell r="Q902">
            <v>5083224</v>
          </cell>
          <cell r="R902" t="str">
            <v>USA</v>
          </cell>
          <cell r="S902">
            <v>42370</v>
          </cell>
          <cell r="T902">
            <v>42436</v>
          </cell>
          <cell r="U902" t="str">
            <v>LOYDL-FUS</v>
          </cell>
          <cell r="V902" t="str">
            <v>BMSK802</v>
          </cell>
          <cell r="W902" t="str">
            <v xml:space="preserve">Damaged                             </v>
          </cell>
          <cell r="X902" t="str">
            <v>D</v>
          </cell>
          <cell r="Y902">
            <v>56.63</v>
          </cell>
          <cell r="Z902" t="str">
            <v>DENTED ON CORNER   FD</v>
          </cell>
          <cell r="AG902" t="str">
            <v>Lowes</v>
          </cell>
          <cell r="AH902">
            <v>810807</v>
          </cell>
          <cell r="AJ902">
            <v>5083224</v>
          </cell>
        </row>
        <row r="903">
          <cell r="A903">
            <v>359676</v>
          </cell>
          <cell r="B903">
            <v>42389.916759259257</v>
          </cell>
          <cell r="C903">
            <v>42299.625185185185</v>
          </cell>
          <cell r="D903">
            <v>9022692</v>
          </cell>
          <cell r="E903">
            <v>60044265</v>
          </cell>
          <cell r="G903">
            <v>50</v>
          </cell>
          <cell r="H903">
            <v>50</v>
          </cell>
          <cell r="I903">
            <v>0</v>
          </cell>
          <cell r="J903">
            <v>0</v>
          </cell>
          <cell r="K903" t="str">
            <v>USD</v>
          </cell>
          <cell r="L903" t="str">
            <v>AMAZON</v>
          </cell>
          <cell r="M903" t="str">
            <v>24000-185728</v>
          </cell>
          <cell r="N903">
            <v>42390.034849537034</v>
          </cell>
          <cell r="O903" t="str">
            <v>AMZ</v>
          </cell>
          <cell r="P903" t="str">
            <v>KEY</v>
          </cell>
          <cell r="Q903">
            <v>5084082</v>
          </cell>
          <cell r="R903" t="str">
            <v>USA</v>
          </cell>
          <cell r="S903">
            <v>42370</v>
          </cell>
          <cell r="T903">
            <v>42436</v>
          </cell>
          <cell r="U903" t="str">
            <v>LOYDL-FUS</v>
          </cell>
          <cell r="V903" t="str">
            <v>FDBA1614</v>
          </cell>
          <cell r="W903" t="str">
            <v xml:space="preserve">Invoice Another                     </v>
          </cell>
          <cell r="X903" t="str">
            <v>I</v>
          </cell>
          <cell r="Y903">
            <v>50</v>
          </cell>
          <cell r="Z903" t="str">
            <v xml:space="preserve">SHORTAGE CLAIM </v>
          </cell>
          <cell r="AC903" t="str">
            <v>WALTERI-FUS</v>
          </cell>
          <cell r="AD903" t="str">
            <v>SOTOJ-FUS</v>
          </cell>
          <cell r="AG903" t="str">
            <v>AMAZON.COM LLC</v>
          </cell>
          <cell r="AH903">
            <v>810761</v>
          </cell>
          <cell r="AI903" t="str">
            <v>RTL</v>
          </cell>
          <cell r="AJ903">
            <v>5084082</v>
          </cell>
        </row>
        <row r="904">
          <cell r="A904">
            <v>359677</v>
          </cell>
          <cell r="B904">
            <v>42389.916759259257</v>
          </cell>
          <cell r="G904">
            <v>26.96</v>
          </cell>
          <cell r="H904">
            <v>26.96</v>
          </cell>
          <cell r="I904">
            <v>0</v>
          </cell>
          <cell r="J904">
            <v>0</v>
          </cell>
          <cell r="K904" t="str">
            <v>USD</v>
          </cell>
          <cell r="L904" t="str">
            <v>LOWES</v>
          </cell>
          <cell r="M904" t="str">
            <v>24000-023746</v>
          </cell>
          <cell r="N904">
            <v>42390.034849537034</v>
          </cell>
          <cell r="O904" t="str">
            <v>SP</v>
          </cell>
          <cell r="P904" t="str">
            <v>KEY</v>
          </cell>
          <cell r="Q904">
            <v>5082370</v>
          </cell>
          <cell r="R904" t="str">
            <v>USA</v>
          </cell>
          <cell r="S904">
            <v>42370</v>
          </cell>
          <cell r="T904">
            <v>42436</v>
          </cell>
          <cell r="U904" t="str">
            <v>THOMPSONG-FUS</v>
          </cell>
          <cell r="V904" t="str">
            <v>FSS604LP</v>
          </cell>
          <cell r="W904" t="str">
            <v xml:space="preserve">Damaged                             </v>
          </cell>
          <cell r="X904" t="str">
            <v>D</v>
          </cell>
          <cell r="Y904">
            <v>26.96</v>
          </cell>
          <cell r="Z904" t="str">
            <v xml:space="preserve">FD-CORNER BENT </v>
          </cell>
          <cell r="AG904" t="str">
            <v>Lowes</v>
          </cell>
          <cell r="AH904">
            <v>810800</v>
          </cell>
          <cell r="AJ904">
            <v>5082370</v>
          </cell>
        </row>
        <row r="905">
          <cell r="A905">
            <v>359678</v>
          </cell>
          <cell r="B905">
            <v>42389.916770833333</v>
          </cell>
          <cell r="C905">
            <v>42324.937604166669</v>
          </cell>
          <cell r="D905">
            <v>9025462</v>
          </cell>
          <cell r="E905">
            <v>60049293</v>
          </cell>
          <cell r="F905">
            <v>30013866</v>
          </cell>
          <cell r="G905">
            <v>181.16</v>
          </cell>
          <cell r="H905">
            <v>181.16</v>
          </cell>
          <cell r="I905">
            <v>0</v>
          </cell>
          <cell r="J905">
            <v>0</v>
          </cell>
          <cell r="K905" t="str">
            <v>USD</v>
          </cell>
          <cell r="L905" t="str">
            <v>TURQK45</v>
          </cell>
          <cell r="M905" t="str">
            <v>24000-203646</v>
          </cell>
          <cell r="N905">
            <v>42390.034849537034</v>
          </cell>
          <cell r="O905" t="str">
            <v>SP</v>
          </cell>
          <cell r="P905" t="str">
            <v>DLR</v>
          </cell>
          <cell r="Q905">
            <v>5081108</v>
          </cell>
          <cell r="R905" t="str">
            <v>USA</v>
          </cell>
          <cell r="S905">
            <v>42370</v>
          </cell>
          <cell r="T905">
            <v>42436</v>
          </cell>
          <cell r="U905" t="str">
            <v>DAVISG-FUS</v>
          </cell>
          <cell r="V905" t="str">
            <v>LB9280</v>
          </cell>
          <cell r="W905" t="str">
            <v xml:space="preserve">Customer Decision                   </v>
          </cell>
          <cell r="X905" t="str">
            <v>F</v>
          </cell>
          <cell r="Y905">
            <v>181.16</v>
          </cell>
          <cell r="Z905" t="str">
            <v xml:space="preserve">CUSTOMER CHANGED MIND </v>
          </cell>
          <cell r="AC905" t="str">
            <v>MARSHD-FUS</v>
          </cell>
          <cell r="AD905" t="str">
            <v>SOTOJ-FUS</v>
          </cell>
          <cell r="AG905" t="str">
            <v>ARTISTIC HARDWARE</v>
          </cell>
          <cell r="AH905">
            <v>810783</v>
          </cell>
          <cell r="AI905" t="str">
            <v>LUX</v>
          </cell>
          <cell r="AJ905">
            <v>5081108</v>
          </cell>
        </row>
        <row r="906">
          <cell r="A906">
            <v>359679</v>
          </cell>
          <cell r="B906">
            <v>42389.916770833333</v>
          </cell>
          <cell r="C906">
            <v>42178.625173611108</v>
          </cell>
          <cell r="D906">
            <v>9011063</v>
          </cell>
          <cell r="E906">
            <v>60027532</v>
          </cell>
          <cell r="F906">
            <v>30013361</v>
          </cell>
          <cell r="G906">
            <v>59.78</v>
          </cell>
          <cell r="H906">
            <v>59.78</v>
          </cell>
          <cell r="I906">
            <v>0</v>
          </cell>
          <cell r="J906">
            <v>0</v>
          </cell>
          <cell r="K906" t="str">
            <v>USD</v>
          </cell>
          <cell r="L906" t="str">
            <v>PINNACLE</v>
          </cell>
          <cell r="M906" t="str">
            <v>24000-165784</v>
          </cell>
          <cell r="N906">
            <v>42390.034849537034</v>
          </cell>
          <cell r="O906" t="str">
            <v>SP</v>
          </cell>
          <cell r="P906" t="str">
            <v>KEY</v>
          </cell>
          <cell r="Q906">
            <v>5084119</v>
          </cell>
          <cell r="R906" t="str">
            <v>USA</v>
          </cell>
          <cell r="S906">
            <v>42370</v>
          </cell>
          <cell r="T906">
            <v>42436</v>
          </cell>
          <cell r="U906" t="str">
            <v>DAVISG-FUS</v>
          </cell>
          <cell r="V906" t="str">
            <v>WD50R</v>
          </cell>
          <cell r="W906" t="str">
            <v xml:space="preserve">Business Decision                   </v>
          </cell>
          <cell r="X906" t="str">
            <v>B</v>
          </cell>
          <cell r="Y906">
            <v>59.78</v>
          </cell>
          <cell r="Z906" t="str">
            <v>Anaheim told Pinnacle that they would replace it but only with an Anaheim brand and not a Franke.  I got Fausto involved and we both decided to write Pinnacle a credit. -JEFF D.   ***CREDIT DUE***</v>
          </cell>
          <cell r="AC906" t="str">
            <v>HASSENL-FUS</v>
          </cell>
          <cell r="AD906" t="str">
            <v>RUSSAWR-FUS</v>
          </cell>
          <cell r="AG906" t="str">
            <v>PINNACLE EXPRESS</v>
          </cell>
          <cell r="AH906">
            <v>810808</v>
          </cell>
          <cell r="AI906" t="str">
            <v>LUX</v>
          </cell>
          <cell r="AJ906">
            <v>5084119</v>
          </cell>
        </row>
        <row r="907">
          <cell r="A907">
            <v>359680</v>
          </cell>
          <cell r="B907">
            <v>42389.916770833333</v>
          </cell>
          <cell r="C907">
            <v>42261.6252662037</v>
          </cell>
          <cell r="D907">
            <v>9018745</v>
          </cell>
          <cell r="E907">
            <v>60038130</v>
          </cell>
          <cell r="F907">
            <v>30013960</v>
          </cell>
          <cell r="G907">
            <v>116.64</v>
          </cell>
          <cell r="H907">
            <v>116.64</v>
          </cell>
          <cell r="I907">
            <v>0</v>
          </cell>
          <cell r="J907">
            <v>0</v>
          </cell>
          <cell r="K907" t="str">
            <v>USD</v>
          </cell>
          <cell r="L907" t="str">
            <v>PINNACLE</v>
          </cell>
          <cell r="M907" t="str">
            <v>24000-165784</v>
          </cell>
          <cell r="N907">
            <v>42390.034849537034</v>
          </cell>
          <cell r="O907" t="str">
            <v>SP</v>
          </cell>
          <cell r="P907" t="str">
            <v>KEY</v>
          </cell>
          <cell r="Q907">
            <v>5084119</v>
          </cell>
          <cell r="R907" t="str">
            <v>USA</v>
          </cell>
          <cell r="S907">
            <v>42370</v>
          </cell>
          <cell r="T907">
            <v>42436</v>
          </cell>
          <cell r="U907" t="str">
            <v>DAVISG-FUS</v>
          </cell>
          <cell r="V907" t="str">
            <v>SD-500</v>
          </cell>
          <cell r="W907" t="str">
            <v xml:space="preserve">Damaged                             </v>
          </cell>
          <cell r="X907" t="str">
            <v>D</v>
          </cell>
          <cell r="Y907">
            <v>116.64</v>
          </cell>
          <cell r="Z907" t="str">
            <v>ITEM IS EITHER SPLIT/BROKEN OR BENT  *** CREDIT DUE***</v>
          </cell>
          <cell r="AC907" t="str">
            <v>HASSENL-FUS</v>
          </cell>
          <cell r="AD907" t="str">
            <v>RUSSAWR-FUS</v>
          </cell>
          <cell r="AG907" t="str">
            <v>PINNACLE EXPRESS</v>
          </cell>
          <cell r="AH907">
            <v>810810</v>
          </cell>
          <cell r="AI907" t="str">
            <v>LUX</v>
          </cell>
          <cell r="AJ907">
            <v>5084119</v>
          </cell>
        </row>
        <row r="908">
          <cell r="A908">
            <v>359681</v>
          </cell>
          <cell r="B908">
            <v>42389.916770833333</v>
          </cell>
          <cell r="C908">
            <v>42291.937604166669</v>
          </cell>
          <cell r="D908">
            <v>9021800</v>
          </cell>
          <cell r="E908">
            <v>60043017</v>
          </cell>
          <cell r="F908">
            <v>30013906</v>
          </cell>
          <cell r="G908">
            <v>236.93</v>
          </cell>
          <cell r="H908">
            <v>236.93</v>
          </cell>
          <cell r="I908">
            <v>0</v>
          </cell>
          <cell r="J908">
            <v>0</v>
          </cell>
          <cell r="K908" t="str">
            <v>USD</v>
          </cell>
          <cell r="L908" t="str">
            <v>FERGUSON</v>
          </cell>
          <cell r="M908" t="str">
            <v>24000-017965</v>
          </cell>
          <cell r="N908">
            <v>42390.034849537034</v>
          </cell>
          <cell r="O908" t="str">
            <v>SP</v>
          </cell>
          <cell r="P908" t="str">
            <v>KEY</v>
          </cell>
          <cell r="Q908">
            <v>5081532</v>
          </cell>
          <cell r="R908" t="str">
            <v>USA</v>
          </cell>
          <cell r="S908">
            <v>42370</v>
          </cell>
          <cell r="T908">
            <v>42436</v>
          </cell>
          <cell r="U908" t="str">
            <v>DAVISG-FUS</v>
          </cell>
          <cell r="V908" t="str">
            <v>LB6270</v>
          </cell>
          <cell r="W908" t="str">
            <v xml:space="preserve">Customer Decision                   </v>
          </cell>
          <cell r="X908" t="str">
            <v>F</v>
          </cell>
          <cell r="Y908">
            <v>236.93</v>
          </cell>
          <cell r="Z908" t="str">
            <v>LB6270 - CUSTOMER CHANGED MIND AND WILL RETURN WITH 25% RESTOCK   1/5     CAY</v>
          </cell>
          <cell r="AC908" t="str">
            <v>MARSHD-FUS</v>
          </cell>
          <cell r="AD908" t="str">
            <v>FUS-DB55</v>
          </cell>
          <cell r="AE908" t="str">
            <v>8</v>
          </cell>
          <cell r="AF908" t="str">
            <v xml:space="preserve">EDI 850                             </v>
          </cell>
          <cell r="AG908" t="str">
            <v>Ferguson</v>
          </cell>
          <cell r="AH908">
            <v>810786</v>
          </cell>
          <cell r="AI908" t="str">
            <v>LUX</v>
          </cell>
          <cell r="AJ908">
            <v>5081532</v>
          </cell>
        </row>
        <row r="909">
          <cell r="A909">
            <v>359682</v>
          </cell>
          <cell r="B909">
            <v>42389.91678240741</v>
          </cell>
          <cell r="C909">
            <v>42250.625127314815</v>
          </cell>
          <cell r="D909">
            <v>9017841</v>
          </cell>
          <cell r="E909">
            <v>60028155</v>
          </cell>
          <cell r="F909">
            <v>30013365</v>
          </cell>
          <cell r="G909">
            <v>236.93</v>
          </cell>
          <cell r="H909">
            <v>236.93</v>
          </cell>
          <cell r="I909">
            <v>0</v>
          </cell>
          <cell r="J909">
            <v>0</v>
          </cell>
          <cell r="K909" t="str">
            <v>USD</v>
          </cell>
          <cell r="L909" t="str">
            <v>FERGUSON</v>
          </cell>
          <cell r="M909" t="str">
            <v>24000-017965</v>
          </cell>
          <cell r="N909">
            <v>42390.034861111111</v>
          </cell>
          <cell r="O909" t="str">
            <v>SP</v>
          </cell>
          <cell r="P909" t="str">
            <v>KEY</v>
          </cell>
          <cell r="Q909">
            <v>5081679</v>
          </cell>
          <cell r="R909" t="str">
            <v>USA</v>
          </cell>
          <cell r="S909">
            <v>42370</v>
          </cell>
          <cell r="T909">
            <v>42436</v>
          </cell>
          <cell r="U909" t="str">
            <v>DAVISG-FUS</v>
          </cell>
          <cell r="V909" t="str">
            <v>LB8280</v>
          </cell>
          <cell r="W909" t="str">
            <v xml:space="preserve">Product Defective                   </v>
          </cell>
          <cell r="X909" t="str">
            <v>E</v>
          </cell>
          <cell r="Y909">
            <v>236.93</v>
          </cell>
          <cell r="Z909" t="str">
            <v>LB8280 - LEAKING    CAY    11/19    NO RESTOCK</v>
          </cell>
          <cell r="AC909" t="str">
            <v>MARSHD-FUS</v>
          </cell>
          <cell r="AD909" t="str">
            <v>FUS-DB55</v>
          </cell>
          <cell r="AE909" t="str">
            <v>8</v>
          </cell>
          <cell r="AF909" t="str">
            <v xml:space="preserve">EDI 850                             </v>
          </cell>
          <cell r="AG909" t="str">
            <v>Ferguson</v>
          </cell>
          <cell r="AH909">
            <v>810787</v>
          </cell>
          <cell r="AI909" t="str">
            <v>LUX</v>
          </cell>
          <cell r="AJ909">
            <v>5081679</v>
          </cell>
        </row>
        <row r="910">
          <cell r="A910">
            <v>359683</v>
          </cell>
          <cell r="B910">
            <v>42389.91678240741</v>
          </cell>
          <cell r="G910">
            <v>132.71</v>
          </cell>
          <cell r="H910">
            <v>132.71</v>
          </cell>
          <cell r="I910">
            <v>0</v>
          </cell>
          <cell r="J910">
            <v>0</v>
          </cell>
          <cell r="K910" t="str">
            <v>USD</v>
          </cell>
          <cell r="L910" t="str">
            <v>LOWES</v>
          </cell>
          <cell r="M910" t="str">
            <v>24000-023746</v>
          </cell>
          <cell r="N910">
            <v>42390.034861111111</v>
          </cell>
          <cell r="O910" t="str">
            <v>SP</v>
          </cell>
          <cell r="P910" t="str">
            <v>KEY</v>
          </cell>
          <cell r="Q910">
            <v>5083775</v>
          </cell>
          <cell r="R910" t="str">
            <v>USA</v>
          </cell>
          <cell r="S910">
            <v>42370</v>
          </cell>
          <cell r="T910">
            <v>42436</v>
          </cell>
          <cell r="U910" t="str">
            <v>RUSSAWR-FUS</v>
          </cell>
          <cell r="V910" t="str">
            <v>EDDB33229-1</v>
          </cell>
          <cell r="W910" t="str">
            <v xml:space="preserve">Damaged                             </v>
          </cell>
          <cell r="X910" t="str">
            <v>D</v>
          </cell>
          <cell r="Y910">
            <v>132.71</v>
          </cell>
          <cell r="Z910" t="str">
            <v xml:space="preserve">STOCK </v>
          </cell>
          <cell r="AG910" t="str">
            <v>Lowes</v>
          </cell>
          <cell r="AH910">
            <v>810788</v>
          </cell>
          <cell r="AJ910">
            <v>5083775</v>
          </cell>
        </row>
        <row r="911">
          <cell r="A911">
            <v>359684</v>
          </cell>
          <cell r="B911">
            <v>42389.91678240741</v>
          </cell>
          <cell r="G911">
            <v>118</v>
          </cell>
          <cell r="H911">
            <v>118</v>
          </cell>
          <cell r="I911">
            <v>0</v>
          </cell>
          <cell r="J911">
            <v>0</v>
          </cell>
          <cell r="K911" t="str">
            <v>USD</v>
          </cell>
          <cell r="L911" t="str">
            <v>LOWES</v>
          </cell>
          <cell r="M911" t="str">
            <v>24000-023746</v>
          </cell>
          <cell r="N911">
            <v>42390.034861111111</v>
          </cell>
          <cell r="O911" t="str">
            <v>SP</v>
          </cell>
          <cell r="P911" t="str">
            <v>KEY</v>
          </cell>
          <cell r="Q911">
            <v>5082163</v>
          </cell>
          <cell r="R911" t="str">
            <v>USA</v>
          </cell>
          <cell r="S911">
            <v>42370</v>
          </cell>
          <cell r="T911">
            <v>42436</v>
          </cell>
          <cell r="U911" t="str">
            <v>CHAMARATHM-FUS</v>
          </cell>
          <cell r="V911" t="str">
            <v>FPO3322-1</v>
          </cell>
          <cell r="W911" t="str">
            <v xml:space="preserve">Damaged                             </v>
          </cell>
          <cell r="X911" t="str">
            <v>D</v>
          </cell>
          <cell r="Y911">
            <v>118</v>
          </cell>
          <cell r="AG911" t="str">
            <v>Lowes</v>
          </cell>
          <cell r="AH911">
            <v>810796</v>
          </cell>
          <cell r="AJ911">
            <v>5082163</v>
          </cell>
        </row>
        <row r="912">
          <cell r="A912">
            <v>359685</v>
          </cell>
          <cell r="B912">
            <v>42389.91678240741</v>
          </cell>
          <cell r="G912">
            <v>92.5</v>
          </cell>
          <cell r="H912">
            <v>92.5</v>
          </cell>
          <cell r="I912">
            <v>0</v>
          </cell>
          <cell r="J912">
            <v>0</v>
          </cell>
          <cell r="K912" t="str">
            <v>USD</v>
          </cell>
          <cell r="L912" t="str">
            <v>LOWES</v>
          </cell>
          <cell r="M912" t="str">
            <v>24000-023746</v>
          </cell>
          <cell r="N912">
            <v>42390.034861111111</v>
          </cell>
          <cell r="O912" t="str">
            <v>SP</v>
          </cell>
          <cell r="P912" t="str">
            <v>KEY</v>
          </cell>
          <cell r="Q912">
            <v>5082616</v>
          </cell>
          <cell r="R912" t="str">
            <v>USA</v>
          </cell>
          <cell r="S912">
            <v>42370</v>
          </cell>
          <cell r="T912">
            <v>42436</v>
          </cell>
          <cell r="U912" t="str">
            <v>THOMPSONG-FUS</v>
          </cell>
          <cell r="V912" t="str">
            <v>FTB904BX</v>
          </cell>
          <cell r="W912" t="str">
            <v xml:space="preserve">Damaged                             </v>
          </cell>
          <cell r="X912" t="str">
            <v>D</v>
          </cell>
          <cell r="Y912">
            <v>92.5</v>
          </cell>
          <cell r="Z912" t="str">
            <v>FD-HAIRLINE CRACK</v>
          </cell>
          <cell r="AG912" t="str">
            <v>Lowes</v>
          </cell>
          <cell r="AH912">
            <v>810805</v>
          </cell>
          <cell r="AJ912">
            <v>5082616</v>
          </cell>
        </row>
        <row r="913">
          <cell r="A913">
            <v>359686</v>
          </cell>
          <cell r="B913">
            <v>42389.91679398148</v>
          </cell>
          <cell r="C913">
            <v>42361.625671296293</v>
          </cell>
          <cell r="D913">
            <v>9029363</v>
          </cell>
          <cell r="E913">
            <v>60055381</v>
          </cell>
          <cell r="F913">
            <v>30013915</v>
          </cell>
          <cell r="G913">
            <v>366.53</v>
          </cell>
          <cell r="H913">
            <v>366.53</v>
          </cell>
          <cell r="I913">
            <v>0</v>
          </cell>
          <cell r="J913">
            <v>0</v>
          </cell>
          <cell r="K913" t="str">
            <v>USD</v>
          </cell>
          <cell r="L913" t="str">
            <v>TURQK405</v>
          </cell>
          <cell r="M913" t="str">
            <v>24000-924197</v>
          </cell>
          <cell r="N913">
            <v>42390.034861111111</v>
          </cell>
          <cell r="O913" t="str">
            <v>SP</v>
          </cell>
          <cell r="P913" t="str">
            <v>DLR</v>
          </cell>
          <cell r="Q913">
            <v>5099565</v>
          </cell>
          <cell r="R913" t="str">
            <v>USA</v>
          </cell>
          <cell r="S913">
            <v>42370</v>
          </cell>
          <cell r="T913">
            <v>42436</v>
          </cell>
          <cell r="U913" t="str">
            <v>DAVISG-FUS</v>
          </cell>
          <cell r="V913" t="str">
            <v>10.181.003.127</v>
          </cell>
          <cell r="W913" t="str">
            <v xml:space="preserve">Damaged                             </v>
          </cell>
          <cell r="X913" t="str">
            <v>D</v>
          </cell>
          <cell r="Y913">
            <v>366.53</v>
          </cell>
          <cell r="Z913" t="str">
            <v>SCRATCHED *** CREDIT DUE****</v>
          </cell>
          <cell r="AC913" t="str">
            <v>MARSHD-FUS</v>
          </cell>
          <cell r="AD913" t="str">
            <v>RUSSAWR-FUS</v>
          </cell>
          <cell r="AG913" t="str">
            <v>BATHS OF AMERICA</v>
          </cell>
          <cell r="AH913">
            <v>810811</v>
          </cell>
          <cell r="AI913" t="str">
            <v>KFC</v>
          </cell>
          <cell r="AJ913">
            <v>5099565</v>
          </cell>
        </row>
        <row r="914">
          <cell r="A914">
            <v>359687</v>
          </cell>
          <cell r="B914">
            <v>42389.91679398148</v>
          </cell>
          <cell r="C914">
            <v>42352.937569444446</v>
          </cell>
          <cell r="D914">
            <v>9028482</v>
          </cell>
          <cell r="E914">
            <v>60053709</v>
          </cell>
          <cell r="F914">
            <v>30013897</v>
          </cell>
          <cell r="G914">
            <v>42.32</v>
          </cell>
          <cell r="H914">
            <v>42.32</v>
          </cell>
          <cell r="I914">
            <v>0</v>
          </cell>
          <cell r="J914">
            <v>0</v>
          </cell>
          <cell r="K914" t="str">
            <v>USD</v>
          </cell>
          <cell r="L914" t="str">
            <v>KWC4275</v>
          </cell>
          <cell r="M914" t="str">
            <v>24000-081090</v>
          </cell>
          <cell r="N914">
            <v>42390.034861111111</v>
          </cell>
          <cell r="O914" t="str">
            <v>SP</v>
          </cell>
          <cell r="P914" t="str">
            <v>FUS</v>
          </cell>
          <cell r="Q914">
            <v>5079780</v>
          </cell>
          <cell r="R914" t="str">
            <v>USA</v>
          </cell>
          <cell r="S914">
            <v>42370</v>
          </cell>
          <cell r="T914">
            <v>42436</v>
          </cell>
          <cell r="U914" t="str">
            <v>DAVISG-FUS</v>
          </cell>
          <cell r="V914" t="str">
            <v>Z.534.836</v>
          </cell>
          <cell r="W914" t="str">
            <v xml:space="preserve">Customer Decision                   </v>
          </cell>
          <cell r="X914" t="str">
            <v>F</v>
          </cell>
          <cell r="Y914">
            <v>42.32</v>
          </cell>
          <cell r="Z914" t="str">
            <v>CUSTOMER COULD NOT USE CARTRIDGE/NOT INSTALLED</v>
          </cell>
          <cell r="AC914" t="str">
            <v>MARSHD-FUS</v>
          </cell>
          <cell r="AD914" t="str">
            <v>CHAMARATHM-FUS</v>
          </cell>
          <cell r="AG914" t="str">
            <v>Hirsch Pipe &amp; Supply</v>
          </cell>
          <cell r="AH914">
            <v>810803</v>
          </cell>
          <cell r="AI914" t="str">
            <v>KPT</v>
          </cell>
          <cell r="AJ914">
            <v>5079780</v>
          </cell>
        </row>
        <row r="915">
          <cell r="A915">
            <v>359688</v>
          </cell>
          <cell r="B915">
            <v>42389.91679398148</v>
          </cell>
          <cell r="G915">
            <v>66.42</v>
          </cell>
          <cell r="H915">
            <v>66.42</v>
          </cell>
          <cell r="I915">
            <v>0</v>
          </cell>
          <cell r="J915">
            <v>0</v>
          </cell>
          <cell r="K915" t="str">
            <v>USD</v>
          </cell>
          <cell r="L915" t="str">
            <v>LOWES</v>
          </cell>
          <cell r="M915" t="str">
            <v>24000-023746</v>
          </cell>
          <cell r="N915">
            <v>42390.034861111111</v>
          </cell>
          <cell r="O915" t="str">
            <v>SP</v>
          </cell>
          <cell r="P915" t="str">
            <v>KEY</v>
          </cell>
          <cell r="Q915">
            <v>5082353</v>
          </cell>
          <cell r="R915" t="str">
            <v>USA</v>
          </cell>
          <cell r="S915">
            <v>42370</v>
          </cell>
          <cell r="T915">
            <v>42436</v>
          </cell>
          <cell r="U915" t="str">
            <v>LOYDL-FUS</v>
          </cell>
          <cell r="V915" t="str">
            <v>FDS604LP</v>
          </cell>
          <cell r="W915" t="str">
            <v xml:space="preserve">Damaged                             </v>
          </cell>
          <cell r="X915" t="str">
            <v>D</v>
          </cell>
          <cell r="Y915">
            <v>66.42</v>
          </cell>
          <cell r="Z915" t="str">
            <v>BOTH CORNERS ON DENTED ON RIGHT REAR.   FD</v>
          </cell>
          <cell r="AG915" t="str">
            <v>Lowes</v>
          </cell>
          <cell r="AH915">
            <v>810799</v>
          </cell>
          <cell r="AJ915">
            <v>5082353</v>
          </cell>
        </row>
        <row r="916">
          <cell r="A916">
            <v>359689</v>
          </cell>
          <cell r="B916">
            <v>42389.916805555556</v>
          </cell>
          <cell r="G916">
            <v>56.11</v>
          </cell>
          <cell r="H916">
            <v>56.11</v>
          </cell>
          <cell r="I916">
            <v>0</v>
          </cell>
          <cell r="J916">
            <v>0</v>
          </cell>
          <cell r="K916" t="str">
            <v>USD</v>
          </cell>
          <cell r="L916" t="str">
            <v>LOWES</v>
          </cell>
          <cell r="M916" t="str">
            <v>24000-023746</v>
          </cell>
          <cell r="N916">
            <v>42390.034861111111</v>
          </cell>
          <cell r="O916" t="str">
            <v>SP</v>
          </cell>
          <cell r="P916" t="str">
            <v>KEY</v>
          </cell>
          <cell r="Q916">
            <v>5083515</v>
          </cell>
          <cell r="R916" t="str">
            <v>USA</v>
          </cell>
          <cell r="S916">
            <v>42370</v>
          </cell>
          <cell r="T916">
            <v>42436</v>
          </cell>
          <cell r="U916" t="str">
            <v>CHAMARATHM-FUS</v>
          </cell>
          <cell r="V916" t="str">
            <v>LFBS602NKIT</v>
          </cell>
          <cell r="W916" t="str">
            <v xml:space="preserve">Damaged                             </v>
          </cell>
          <cell r="X916" t="str">
            <v>D</v>
          </cell>
          <cell r="Y916">
            <v>56.11</v>
          </cell>
          <cell r="AG916" t="str">
            <v>Lowes</v>
          </cell>
          <cell r="AH916">
            <v>810797</v>
          </cell>
          <cell r="AJ916">
            <v>5083515</v>
          </cell>
        </row>
        <row r="917">
          <cell r="A917">
            <v>359690</v>
          </cell>
          <cell r="B917">
            <v>42389.916805555556</v>
          </cell>
          <cell r="G917">
            <v>92.5</v>
          </cell>
          <cell r="H917">
            <v>92.5</v>
          </cell>
          <cell r="I917">
            <v>0</v>
          </cell>
          <cell r="J917">
            <v>0</v>
          </cell>
          <cell r="K917" t="str">
            <v>USD</v>
          </cell>
          <cell r="L917" t="str">
            <v>LOWES</v>
          </cell>
          <cell r="M917" t="str">
            <v>24000-023746</v>
          </cell>
          <cell r="N917">
            <v>42390.034872685188</v>
          </cell>
          <cell r="O917" t="str">
            <v>SP</v>
          </cell>
          <cell r="P917" t="str">
            <v>KEY</v>
          </cell>
          <cell r="Q917">
            <v>5083784</v>
          </cell>
          <cell r="R917" t="str">
            <v>USA</v>
          </cell>
          <cell r="S917">
            <v>42370</v>
          </cell>
          <cell r="T917">
            <v>42436</v>
          </cell>
          <cell r="U917" t="str">
            <v>CHAMARATHM-FUS</v>
          </cell>
          <cell r="V917" t="str">
            <v>FTB904BX</v>
          </cell>
          <cell r="W917" t="str">
            <v xml:space="preserve">Damaged                             </v>
          </cell>
          <cell r="X917" t="str">
            <v>D</v>
          </cell>
          <cell r="Y917">
            <v>92.5</v>
          </cell>
          <cell r="AG917" t="str">
            <v>Lowes</v>
          </cell>
          <cell r="AH917">
            <v>810794</v>
          </cell>
          <cell r="AJ917">
            <v>5083784</v>
          </cell>
        </row>
        <row r="918">
          <cell r="A918">
            <v>359691</v>
          </cell>
          <cell r="B918">
            <v>42389.916805555556</v>
          </cell>
          <cell r="G918">
            <v>135.69999999999999</v>
          </cell>
          <cell r="H918">
            <v>135.69999999999999</v>
          </cell>
          <cell r="I918">
            <v>0</v>
          </cell>
          <cell r="J918">
            <v>0</v>
          </cell>
          <cell r="K918" t="str">
            <v>USD</v>
          </cell>
          <cell r="L918" t="str">
            <v>LOWES</v>
          </cell>
          <cell r="M918" t="str">
            <v>24000-023746</v>
          </cell>
          <cell r="N918">
            <v>42390.034872685188</v>
          </cell>
          <cell r="O918" t="str">
            <v>SP</v>
          </cell>
          <cell r="P918" t="str">
            <v>KEY</v>
          </cell>
          <cell r="Q918">
            <v>5082651</v>
          </cell>
          <cell r="R918" t="str">
            <v>USA</v>
          </cell>
          <cell r="S918">
            <v>42370</v>
          </cell>
          <cell r="T918">
            <v>42436</v>
          </cell>
          <cell r="U918" t="str">
            <v>SOTOJ-FUS</v>
          </cell>
          <cell r="V918" t="str">
            <v>SGR3322-1</v>
          </cell>
          <cell r="W918" t="str">
            <v xml:space="preserve">Damaged                             </v>
          </cell>
          <cell r="X918" t="str">
            <v>D</v>
          </cell>
          <cell r="Y918">
            <v>135.69999999999999</v>
          </cell>
          <cell r="AG918" t="str">
            <v>Lowes</v>
          </cell>
          <cell r="AH918">
            <v>810790</v>
          </cell>
          <cell r="AJ918">
            <v>5082651</v>
          </cell>
        </row>
        <row r="919">
          <cell r="A919">
            <v>359692</v>
          </cell>
          <cell r="B919">
            <v>42389.916805555556</v>
          </cell>
          <cell r="C919">
            <v>42347.625393518516</v>
          </cell>
          <cell r="D919">
            <v>9027942</v>
          </cell>
          <cell r="E919">
            <v>60052582</v>
          </cell>
          <cell r="F919">
            <v>30013833</v>
          </cell>
          <cell r="G919">
            <v>95.72</v>
          </cell>
          <cell r="H919">
            <v>95.72</v>
          </cell>
          <cell r="I919">
            <v>0</v>
          </cell>
          <cell r="J919">
            <v>0</v>
          </cell>
          <cell r="K919" t="str">
            <v>USD</v>
          </cell>
          <cell r="L919" t="str">
            <v>LOWES</v>
          </cell>
          <cell r="M919" t="str">
            <v>24000-023746</v>
          </cell>
          <cell r="N919">
            <v>42390.034872685188</v>
          </cell>
          <cell r="O919" t="str">
            <v>SOS</v>
          </cell>
          <cell r="P919" t="str">
            <v>KEY</v>
          </cell>
          <cell r="Q919">
            <v>5083237</v>
          </cell>
          <cell r="R919" t="str">
            <v>USA</v>
          </cell>
          <cell r="S919">
            <v>42370</v>
          </cell>
          <cell r="T919">
            <v>42436</v>
          </cell>
          <cell r="U919" t="str">
            <v>DAVISG-FUS</v>
          </cell>
          <cell r="V919" t="str">
            <v>FSLG804BX</v>
          </cell>
          <cell r="W919" t="str">
            <v xml:space="preserve">Customer Decision                   </v>
          </cell>
          <cell r="X919" t="str">
            <v>F</v>
          </cell>
          <cell r="Y919">
            <v>95.72</v>
          </cell>
          <cell r="Z919" t="str">
            <v>CUST CANCELLED~~MAM</v>
          </cell>
          <cell r="AC919" t="str">
            <v>WALTERI-FUS</v>
          </cell>
          <cell r="AD919" t="str">
            <v>MELTONM-FUS</v>
          </cell>
          <cell r="AG919" t="str">
            <v>Lowes</v>
          </cell>
          <cell r="AH919">
            <v>810795</v>
          </cell>
          <cell r="AI919" t="str">
            <v>RTL</v>
          </cell>
          <cell r="AJ919">
            <v>5083237</v>
          </cell>
        </row>
        <row r="920">
          <cell r="A920">
            <v>359693</v>
          </cell>
          <cell r="B920">
            <v>42389.916805555556</v>
          </cell>
          <cell r="G920">
            <v>33.21</v>
          </cell>
          <cell r="H920">
            <v>33.21</v>
          </cell>
          <cell r="I920">
            <v>0</v>
          </cell>
          <cell r="J920">
            <v>0</v>
          </cell>
          <cell r="K920" t="str">
            <v>USD</v>
          </cell>
          <cell r="L920" t="str">
            <v>LOWES</v>
          </cell>
          <cell r="M920" t="str">
            <v>24000-023746</v>
          </cell>
          <cell r="N920">
            <v>42390.034872685188</v>
          </cell>
          <cell r="O920" t="str">
            <v>SP</v>
          </cell>
          <cell r="P920" t="str">
            <v>KEY</v>
          </cell>
          <cell r="Q920">
            <v>5083723</v>
          </cell>
          <cell r="R920" t="str">
            <v>USA</v>
          </cell>
          <cell r="S920">
            <v>42370</v>
          </cell>
          <cell r="T920">
            <v>42436</v>
          </cell>
          <cell r="U920" t="str">
            <v>SOTOJ-FUS</v>
          </cell>
          <cell r="V920" t="str">
            <v>FDS604LP</v>
          </cell>
          <cell r="W920" t="str">
            <v xml:space="preserve">Damaged                             </v>
          </cell>
          <cell r="X920" t="str">
            <v>D</v>
          </cell>
          <cell r="Y920">
            <v>33.21</v>
          </cell>
          <cell r="AG920" t="str">
            <v>Lowes</v>
          </cell>
          <cell r="AH920">
            <v>810798</v>
          </cell>
          <cell r="AJ920">
            <v>5083723</v>
          </cell>
        </row>
        <row r="921">
          <cell r="A921">
            <v>359694</v>
          </cell>
          <cell r="B921">
            <v>42389.916817129626</v>
          </cell>
          <cell r="C921">
            <v>42289.937777777777</v>
          </cell>
          <cell r="D921">
            <v>9021533</v>
          </cell>
          <cell r="E921">
            <v>60042773</v>
          </cell>
          <cell r="F921">
            <v>30013724</v>
          </cell>
          <cell r="G921">
            <v>171.62</v>
          </cell>
          <cell r="H921">
            <v>171.62</v>
          </cell>
          <cell r="I921">
            <v>0</v>
          </cell>
          <cell r="J921">
            <v>0</v>
          </cell>
          <cell r="K921" t="str">
            <v>USD</v>
          </cell>
          <cell r="L921" t="str">
            <v>QUARTZ</v>
          </cell>
          <cell r="M921" t="str">
            <v>24000-015451</v>
          </cell>
          <cell r="N921">
            <v>42390.034872685188</v>
          </cell>
          <cell r="O921" t="str">
            <v>SP</v>
          </cell>
          <cell r="P921" t="str">
            <v>DLR</v>
          </cell>
          <cell r="Q921">
            <v>5099751</v>
          </cell>
          <cell r="R921" t="str">
            <v>USA</v>
          </cell>
          <cell r="S921">
            <v>42370</v>
          </cell>
          <cell r="T921">
            <v>42436</v>
          </cell>
          <cell r="U921" t="str">
            <v>DAVISG-FUS</v>
          </cell>
          <cell r="V921" t="str">
            <v>FFP3180</v>
          </cell>
          <cell r="W921" t="str">
            <v xml:space="preserve">Customer Decision                   </v>
          </cell>
          <cell r="X921" t="str">
            <v>F</v>
          </cell>
          <cell r="Y921">
            <v>171.62</v>
          </cell>
          <cell r="Z921" t="str">
            <v xml:space="preserve">CUSTOMER CHANGED MIND </v>
          </cell>
          <cell r="AC921" t="str">
            <v>THOMASR-FUS</v>
          </cell>
          <cell r="AD921" t="str">
            <v>SOTOJ-FUS</v>
          </cell>
          <cell r="AG921" t="str">
            <v>BLACKMAN PLUMBING SPLY CO. INC</v>
          </cell>
          <cell r="AH921">
            <v>810791</v>
          </cell>
          <cell r="AI921" t="str">
            <v>LUX</v>
          </cell>
          <cell r="AJ921">
            <v>5099751</v>
          </cell>
        </row>
        <row r="922">
          <cell r="A922">
            <v>359695</v>
          </cell>
          <cell r="B922">
            <v>42389.916817129626</v>
          </cell>
          <cell r="G922">
            <v>46.03</v>
          </cell>
          <cell r="H922">
            <v>46.03</v>
          </cell>
          <cell r="I922">
            <v>0</v>
          </cell>
          <cell r="J922">
            <v>0</v>
          </cell>
          <cell r="K922" t="str">
            <v>USD</v>
          </cell>
          <cell r="L922" t="str">
            <v>LOWES</v>
          </cell>
          <cell r="M922" t="str">
            <v>24000-023746</v>
          </cell>
          <cell r="N922">
            <v>42390.034872685188</v>
          </cell>
          <cell r="O922" t="str">
            <v>SP</v>
          </cell>
          <cell r="P922" t="str">
            <v>KEY</v>
          </cell>
          <cell r="Q922">
            <v>5082457</v>
          </cell>
          <cell r="R922" t="str">
            <v>USA</v>
          </cell>
          <cell r="S922">
            <v>42370</v>
          </cell>
          <cell r="T922">
            <v>42436</v>
          </cell>
          <cell r="U922" t="str">
            <v>LOYDL-FUS</v>
          </cell>
          <cell r="V922" t="str">
            <v>SSK854NB</v>
          </cell>
          <cell r="W922" t="str">
            <v xml:space="preserve">Damaged                             </v>
          </cell>
          <cell r="X922" t="str">
            <v>D</v>
          </cell>
          <cell r="Y922">
            <v>46.03</v>
          </cell>
          <cell r="Z922" t="str">
            <v>dented fd</v>
          </cell>
          <cell r="AG922" t="str">
            <v>Lowes</v>
          </cell>
          <cell r="AH922">
            <v>810793</v>
          </cell>
          <cell r="AJ922">
            <v>5082457</v>
          </cell>
        </row>
        <row r="923">
          <cell r="A923">
            <v>359696</v>
          </cell>
          <cell r="B923">
            <v>42389.916828703703</v>
          </cell>
          <cell r="G923">
            <v>212</v>
          </cell>
          <cell r="H923">
            <v>212</v>
          </cell>
          <cell r="I923">
            <v>0</v>
          </cell>
          <cell r="J923">
            <v>0</v>
          </cell>
          <cell r="K923" t="str">
            <v>USD</v>
          </cell>
          <cell r="L923" t="str">
            <v>LOWES</v>
          </cell>
          <cell r="M923" t="str">
            <v>24000-023746</v>
          </cell>
          <cell r="N923">
            <v>42390.034872685188</v>
          </cell>
          <cell r="O923" t="str">
            <v>SP</v>
          </cell>
          <cell r="P923" t="str">
            <v>KEY</v>
          </cell>
          <cell r="Q923">
            <v>5082804</v>
          </cell>
          <cell r="R923" t="str">
            <v>USA</v>
          </cell>
          <cell r="S923">
            <v>42370</v>
          </cell>
          <cell r="T923">
            <v>42436</v>
          </cell>
          <cell r="U923" t="str">
            <v>CHAMARATHM-FUS</v>
          </cell>
          <cell r="V923" t="str">
            <v>FPC3322-1</v>
          </cell>
          <cell r="W923" t="str">
            <v xml:space="preserve">Damaged                             </v>
          </cell>
          <cell r="X923" t="str">
            <v>D</v>
          </cell>
          <cell r="Y923">
            <v>212</v>
          </cell>
          <cell r="AG923" t="str">
            <v>Lowes</v>
          </cell>
          <cell r="AH923">
            <v>810789</v>
          </cell>
          <cell r="AJ923">
            <v>5082804</v>
          </cell>
        </row>
        <row r="924">
          <cell r="A924">
            <v>359697</v>
          </cell>
          <cell r="B924">
            <v>42389.916828703703</v>
          </cell>
          <cell r="G924">
            <v>118</v>
          </cell>
          <cell r="H924">
            <v>118</v>
          </cell>
          <cell r="I924">
            <v>0</v>
          </cell>
          <cell r="J924">
            <v>0</v>
          </cell>
          <cell r="K924" t="str">
            <v>USD</v>
          </cell>
          <cell r="L924" t="str">
            <v>LOWES</v>
          </cell>
          <cell r="M924" t="str">
            <v>24000-023746</v>
          </cell>
          <cell r="N924">
            <v>42390.034872685188</v>
          </cell>
          <cell r="O924" t="str">
            <v>SP</v>
          </cell>
          <cell r="P924" t="str">
            <v>KEY</v>
          </cell>
          <cell r="Q924">
            <v>5083461</v>
          </cell>
          <cell r="R924" t="str">
            <v>USA</v>
          </cell>
          <cell r="S924">
            <v>42370</v>
          </cell>
          <cell r="T924">
            <v>42436</v>
          </cell>
          <cell r="U924" t="str">
            <v>THOMPSONG-FUS</v>
          </cell>
          <cell r="V924" t="str">
            <v>FPO3322-1</v>
          </cell>
          <cell r="W924" t="str">
            <v xml:space="preserve">Damaged                             </v>
          </cell>
          <cell r="X924" t="str">
            <v>D</v>
          </cell>
          <cell r="Y924">
            <v>118</v>
          </cell>
          <cell r="Z924" t="str">
            <v>FD-CRACKED</v>
          </cell>
          <cell r="AG924" t="str">
            <v>Lowes</v>
          </cell>
          <cell r="AH924">
            <v>810806</v>
          </cell>
          <cell r="AJ924">
            <v>5083461</v>
          </cell>
        </row>
        <row r="925">
          <cell r="A925">
            <v>359698</v>
          </cell>
          <cell r="B925">
            <v>42389.916828703703</v>
          </cell>
          <cell r="G925">
            <v>46.03</v>
          </cell>
          <cell r="H925">
            <v>46.03</v>
          </cell>
          <cell r="I925">
            <v>0</v>
          </cell>
          <cell r="J925">
            <v>0</v>
          </cell>
          <cell r="K925" t="str">
            <v>USD</v>
          </cell>
          <cell r="L925" t="str">
            <v>LOWES</v>
          </cell>
          <cell r="M925" t="str">
            <v>24000-023746</v>
          </cell>
          <cell r="N925">
            <v>42390.034884259258</v>
          </cell>
          <cell r="O925" t="str">
            <v>SP</v>
          </cell>
          <cell r="P925" t="str">
            <v>KEY</v>
          </cell>
          <cell r="Q925">
            <v>5082735</v>
          </cell>
          <cell r="R925" t="str">
            <v>USA</v>
          </cell>
          <cell r="S925">
            <v>42370</v>
          </cell>
          <cell r="T925">
            <v>42436</v>
          </cell>
          <cell r="U925" t="str">
            <v>SOTOJ-FUS</v>
          </cell>
          <cell r="V925" t="str">
            <v>SSK854NB</v>
          </cell>
          <cell r="W925" t="str">
            <v xml:space="preserve">Damaged                             </v>
          </cell>
          <cell r="X925" t="str">
            <v>D</v>
          </cell>
          <cell r="Y925">
            <v>46.03</v>
          </cell>
          <cell r="AG925" t="str">
            <v>Lowes</v>
          </cell>
          <cell r="AH925">
            <v>810785</v>
          </cell>
          <cell r="AJ925">
            <v>5082735</v>
          </cell>
        </row>
        <row r="926">
          <cell r="A926">
            <v>359699</v>
          </cell>
          <cell r="B926">
            <v>42390.592233796298</v>
          </cell>
          <cell r="G926">
            <v>132.1</v>
          </cell>
          <cell r="H926">
            <v>132.1</v>
          </cell>
          <cell r="I926">
            <v>0</v>
          </cell>
          <cell r="J926">
            <v>0</v>
          </cell>
          <cell r="K926" t="str">
            <v>USD</v>
          </cell>
          <cell r="L926" t="str">
            <v>LOWES</v>
          </cell>
          <cell r="M926" t="str">
            <v>24000-023746</v>
          </cell>
          <cell r="N926">
            <v>42391.034814814811</v>
          </cell>
          <cell r="O926" t="str">
            <v>SP</v>
          </cell>
          <cell r="P926" t="str">
            <v>KEY</v>
          </cell>
          <cell r="Q926">
            <v>5094303</v>
          </cell>
          <cell r="R926" t="str">
            <v>USA</v>
          </cell>
          <cell r="S926">
            <v>42370</v>
          </cell>
          <cell r="T926">
            <v>42436</v>
          </cell>
          <cell r="U926" t="str">
            <v>PITTSV-FUS</v>
          </cell>
          <cell r="V926" t="str">
            <v>RETFRTALLOW</v>
          </cell>
          <cell r="W926" t="str">
            <v xml:space="preserve">Business Decision                   </v>
          </cell>
          <cell r="X926" t="str">
            <v>B</v>
          </cell>
          <cell r="Y926">
            <v>132.1</v>
          </cell>
          <cell r="AG926" t="str">
            <v>Lowes</v>
          </cell>
          <cell r="AH926">
            <v>810867</v>
          </cell>
          <cell r="AJ926">
            <v>5094303</v>
          </cell>
        </row>
        <row r="927">
          <cell r="A927">
            <v>359700</v>
          </cell>
          <cell r="B927">
            <v>42390.59443287037</v>
          </cell>
          <cell r="G927">
            <v>37.56</v>
          </cell>
          <cell r="H927">
            <v>37.56</v>
          </cell>
          <cell r="I927">
            <v>0</v>
          </cell>
          <cell r="J927">
            <v>0</v>
          </cell>
          <cell r="K927" t="str">
            <v>USD</v>
          </cell>
          <cell r="L927" t="str">
            <v>LOWES</v>
          </cell>
          <cell r="M927" t="str">
            <v>24000-023746</v>
          </cell>
          <cell r="N927">
            <v>42391.034826388888</v>
          </cell>
          <cell r="O927" t="str">
            <v>SP</v>
          </cell>
          <cell r="P927" t="str">
            <v>KEY</v>
          </cell>
          <cell r="Q927">
            <v>5094303</v>
          </cell>
          <cell r="R927" t="str">
            <v>USA</v>
          </cell>
          <cell r="S927">
            <v>42370</v>
          </cell>
          <cell r="T927">
            <v>42436</v>
          </cell>
          <cell r="U927" t="str">
            <v>PITTSV-FUS</v>
          </cell>
          <cell r="V927" t="str">
            <v>RETFRTALLOW</v>
          </cell>
          <cell r="W927" t="str">
            <v xml:space="preserve">Business Decision                   </v>
          </cell>
          <cell r="X927" t="str">
            <v>B</v>
          </cell>
          <cell r="Y927">
            <v>37.56</v>
          </cell>
          <cell r="AG927" t="str">
            <v>Lowes</v>
          </cell>
          <cell r="AH927">
            <v>810868</v>
          </cell>
          <cell r="AJ927">
            <v>5094303</v>
          </cell>
        </row>
        <row r="928">
          <cell r="A928">
            <v>359701</v>
          </cell>
          <cell r="B928">
            <v>42390.596307870372</v>
          </cell>
          <cell r="G928">
            <v>15.77</v>
          </cell>
          <cell r="H928">
            <v>15.77</v>
          </cell>
          <cell r="I928">
            <v>0</v>
          </cell>
          <cell r="J928">
            <v>0</v>
          </cell>
          <cell r="K928" t="str">
            <v>USD</v>
          </cell>
          <cell r="L928" t="str">
            <v>LOWES</v>
          </cell>
          <cell r="M928" t="str">
            <v>24000-023746</v>
          </cell>
          <cell r="N928">
            <v>42391.034826388888</v>
          </cell>
          <cell r="O928" t="str">
            <v>SP</v>
          </cell>
          <cell r="P928" t="str">
            <v>KEY</v>
          </cell>
          <cell r="Q928">
            <v>5094303</v>
          </cell>
          <cell r="R928" t="str">
            <v>USA</v>
          </cell>
          <cell r="S928">
            <v>42370</v>
          </cell>
          <cell r="T928">
            <v>42436</v>
          </cell>
          <cell r="U928" t="str">
            <v>PITTSV-FUS</v>
          </cell>
          <cell r="V928" t="str">
            <v>RETFRTALLOW</v>
          </cell>
          <cell r="W928" t="str">
            <v xml:space="preserve">Business Decision                   </v>
          </cell>
          <cell r="X928" t="str">
            <v>B</v>
          </cell>
          <cell r="Y928">
            <v>15.77</v>
          </cell>
          <cell r="AG928" t="str">
            <v>Lowes</v>
          </cell>
          <cell r="AH928">
            <v>810869</v>
          </cell>
          <cell r="AJ928">
            <v>5094303</v>
          </cell>
        </row>
        <row r="929">
          <cell r="A929">
            <v>359702</v>
          </cell>
          <cell r="B929">
            <v>42390.916689814818</v>
          </cell>
          <cell r="C929">
            <v>42261.937581018516</v>
          </cell>
          <cell r="D929">
            <v>9018777</v>
          </cell>
          <cell r="E929">
            <v>60037674</v>
          </cell>
          <cell r="F929">
            <v>30013850</v>
          </cell>
          <cell r="G929">
            <v>1447.47</v>
          </cell>
          <cell r="H929">
            <v>1447.47</v>
          </cell>
          <cell r="I929">
            <v>0</v>
          </cell>
          <cell r="J929">
            <v>0</v>
          </cell>
          <cell r="K929" t="str">
            <v>USD</v>
          </cell>
          <cell r="L929" t="str">
            <v>FERGUSON</v>
          </cell>
          <cell r="M929" t="str">
            <v>24000-017965</v>
          </cell>
          <cell r="N929">
            <v>42391.034837962965</v>
          </cell>
          <cell r="O929" t="str">
            <v>SP</v>
          </cell>
          <cell r="P929" t="str">
            <v>KEY</v>
          </cell>
          <cell r="Q929">
            <v>5081679</v>
          </cell>
          <cell r="R929" t="str">
            <v>USA</v>
          </cell>
          <cell r="S929">
            <v>42370</v>
          </cell>
          <cell r="T929">
            <v>42436</v>
          </cell>
          <cell r="U929" t="str">
            <v>DAVISG-FUS</v>
          </cell>
          <cell r="V929" t="str">
            <v>MHX-KBX11028</v>
          </cell>
          <cell r="W929" t="str">
            <v xml:space="preserve">Customer Decision                   </v>
          </cell>
          <cell r="X929" t="str">
            <v>F</v>
          </cell>
          <cell r="Y929">
            <v>1447.47</v>
          </cell>
          <cell r="Z929" t="str">
            <v>MHXKBX11028 - ARRIVED DAMAGED   CAY    12/28 PBS WOULD NOT ALLOW ME TO ENTER THIS ITEM MHX-KBX11028 1 EA COMING BACK PRICED @ $1,447.47MHXKBX11028 - ARRIVED DAMAGED   CAY    12/28</v>
          </cell>
          <cell r="AC929" t="str">
            <v>WALTERI-FUS</v>
          </cell>
          <cell r="AD929" t="str">
            <v>FUS-DB55</v>
          </cell>
          <cell r="AE929" t="str">
            <v>8</v>
          </cell>
          <cell r="AF929" t="str">
            <v xml:space="preserve">EDI 850                             </v>
          </cell>
          <cell r="AG929" t="str">
            <v>Ferguson</v>
          </cell>
          <cell r="AH929">
            <v>810784</v>
          </cell>
          <cell r="AI929" t="str">
            <v>LUX</v>
          </cell>
          <cell r="AJ929">
            <v>5081679</v>
          </cell>
        </row>
        <row r="930">
          <cell r="A930">
            <v>359703</v>
          </cell>
          <cell r="B930">
            <v>42390.916701388887</v>
          </cell>
          <cell r="C930">
            <v>42380.67</v>
          </cell>
          <cell r="D930">
            <v>9031019</v>
          </cell>
          <cell r="E930">
            <v>60058144</v>
          </cell>
          <cell r="F930">
            <v>30013979</v>
          </cell>
          <cell r="G930">
            <v>1546.2</v>
          </cell>
          <cell r="H930">
            <v>1546.2</v>
          </cell>
          <cell r="I930">
            <v>0</v>
          </cell>
          <cell r="J930">
            <v>0</v>
          </cell>
          <cell r="K930" t="str">
            <v>USD</v>
          </cell>
          <cell r="L930" t="str">
            <v>KWC45</v>
          </cell>
          <cell r="M930" t="str">
            <v>24000-111975</v>
          </cell>
          <cell r="N930">
            <v>42391.034837962965</v>
          </cell>
          <cell r="O930" t="str">
            <v>SP</v>
          </cell>
          <cell r="P930" t="str">
            <v>FUS</v>
          </cell>
          <cell r="Q930">
            <v>5080509</v>
          </cell>
          <cell r="R930" t="str">
            <v>USA</v>
          </cell>
          <cell r="S930">
            <v>42370</v>
          </cell>
          <cell r="T930">
            <v>42436</v>
          </cell>
          <cell r="U930" t="str">
            <v>DAVISG-FUS</v>
          </cell>
          <cell r="V930" t="str">
            <v>10.061.002.127</v>
          </cell>
          <cell r="W930" t="str">
            <v xml:space="preserve">Shipping Error                      </v>
          </cell>
          <cell r="X930" t="str">
            <v>S</v>
          </cell>
          <cell r="Y930">
            <v>1546.2</v>
          </cell>
          <cell r="Z930" t="str">
            <v>CUSTOMER WAS SENT 10.061.002.127 ON ORDER # 60055528 INSTEAD OF 10.261.002.127</v>
          </cell>
          <cell r="AD930" t="str">
            <v>LOYDL-FUS</v>
          </cell>
          <cell r="AG930" t="str">
            <v>Kitchen Expressions, Inc.</v>
          </cell>
          <cell r="AH930">
            <v>810850</v>
          </cell>
          <cell r="AI930" t="str">
            <v>KFC</v>
          </cell>
          <cell r="AJ930">
            <v>5080509</v>
          </cell>
        </row>
        <row r="931">
          <cell r="A931">
            <v>359704</v>
          </cell>
          <cell r="B931">
            <v>42390.91678240741</v>
          </cell>
          <cell r="G931">
            <v>304.17</v>
          </cell>
          <cell r="H931">
            <v>304.17</v>
          </cell>
          <cell r="I931">
            <v>0</v>
          </cell>
          <cell r="J931">
            <v>0</v>
          </cell>
          <cell r="K931" t="str">
            <v>USD</v>
          </cell>
          <cell r="L931" t="str">
            <v>AMAZON</v>
          </cell>
          <cell r="M931" t="str">
            <v>24000-185728</v>
          </cell>
          <cell r="N931">
            <v>42391.034837962965</v>
          </cell>
          <cell r="O931" t="str">
            <v>SP</v>
          </cell>
          <cell r="P931" t="str">
            <v>KEY</v>
          </cell>
          <cell r="Q931">
            <v>5081144</v>
          </cell>
          <cell r="R931" t="str">
            <v>USA</v>
          </cell>
          <cell r="S931">
            <v>42370</v>
          </cell>
          <cell r="T931">
            <v>42436</v>
          </cell>
          <cell r="U931" t="str">
            <v>HENDERSONL-FUS</v>
          </cell>
          <cell r="V931" t="str">
            <v>RETFEE</v>
          </cell>
          <cell r="W931" t="str">
            <v xml:space="preserve">Business Decision                   </v>
          </cell>
          <cell r="X931" t="str">
            <v>B</v>
          </cell>
          <cell r="Y931">
            <v>304.17</v>
          </cell>
          <cell r="Z931" t="str">
            <v>II 3835</v>
          </cell>
          <cell r="AG931" t="str">
            <v>AMAZON.COM LLC</v>
          </cell>
          <cell r="AH931">
            <v>810834</v>
          </cell>
          <cell r="AJ931">
            <v>5081144</v>
          </cell>
        </row>
        <row r="932">
          <cell r="A932">
            <v>359705</v>
          </cell>
          <cell r="B932">
            <v>42390.916863425926</v>
          </cell>
          <cell r="G932">
            <v>2442.3000000000002</v>
          </cell>
          <cell r="H932">
            <v>2442.3000000000002</v>
          </cell>
          <cell r="I932">
            <v>0</v>
          </cell>
          <cell r="J932">
            <v>0</v>
          </cell>
          <cell r="K932" t="str">
            <v>USD</v>
          </cell>
          <cell r="L932" t="str">
            <v>AMAZON</v>
          </cell>
          <cell r="M932" t="str">
            <v>24000-185728</v>
          </cell>
          <cell r="N932">
            <v>42391.034849537034</v>
          </cell>
          <cell r="O932" t="str">
            <v>SP</v>
          </cell>
          <cell r="P932" t="str">
            <v>KEY</v>
          </cell>
          <cell r="Q932">
            <v>5081144</v>
          </cell>
          <cell r="R932" t="str">
            <v>USA</v>
          </cell>
          <cell r="S932">
            <v>42370</v>
          </cell>
          <cell r="T932">
            <v>42436</v>
          </cell>
          <cell r="U932" t="str">
            <v>HENDERSONL-FUS</v>
          </cell>
          <cell r="V932" t="str">
            <v>RETRMA-ALLOWANCE</v>
          </cell>
          <cell r="W932" t="str">
            <v xml:space="preserve">Business Decision                   </v>
          </cell>
          <cell r="X932" t="str">
            <v>B</v>
          </cell>
          <cell r="Y932">
            <v>2442.3000000000002</v>
          </cell>
          <cell r="Z932" t="str">
            <v>II 3837</v>
          </cell>
          <cell r="AG932" t="str">
            <v>AMAZON.COM LLC</v>
          </cell>
          <cell r="AH932">
            <v>810840</v>
          </cell>
          <cell r="AJ932">
            <v>5081144</v>
          </cell>
        </row>
        <row r="933">
          <cell r="A933">
            <v>359706</v>
          </cell>
          <cell r="B933">
            <v>42390.916944444441</v>
          </cell>
          <cell r="F933">
            <v>30013363</v>
          </cell>
          <cell r="G933">
            <v>1114.6500000000001</v>
          </cell>
          <cell r="H933">
            <v>1114.6500000000001</v>
          </cell>
          <cell r="I933">
            <v>0</v>
          </cell>
          <cell r="J933">
            <v>0</v>
          </cell>
          <cell r="K933" t="str">
            <v>USD</v>
          </cell>
          <cell r="L933" t="str">
            <v>KWC45</v>
          </cell>
          <cell r="M933" t="str">
            <v>24000-190065</v>
          </cell>
          <cell r="N933">
            <v>42391.034849537034</v>
          </cell>
          <cell r="O933" t="str">
            <v>SP</v>
          </cell>
          <cell r="P933" t="str">
            <v>FUS</v>
          </cell>
          <cell r="Q933">
            <v>5080140</v>
          </cell>
          <cell r="R933" t="str">
            <v>USA</v>
          </cell>
          <cell r="S933">
            <v>42370</v>
          </cell>
          <cell r="T933">
            <v>42436</v>
          </cell>
          <cell r="U933" t="str">
            <v>DAVISG-FUS</v>
          </cell>
          <cell r="V933" t="str">
            <v>10.151.423.000DL</v>
          </cell>
          <cell r="W933" t="str">
            <v xml:space="preserve">Damaged                             </v>
          </cell>
          <cell r="X933" t="str">
            <v>D</v>
          </cell>
          <cell r="Y933">
            <v>1114.6500000000001</v>
          </cell>
          <cell r="Z933" t="str">
            <v>PO #: SADIQUE Order#: 45014689 Invoice#: 203175 Price: $ 1114.65  ONGOING ISSUES WITH FAUCET AFTER MULTIPLE TROUBLE SHOOTING WITH TECH.   CREDIT DUE.</v>
          </cell>
          <cell r="AG933" t="str">
            <v>Saratoga Plumbing Supply</v>
          </cell>
          <cell r="AH933">
            <v>810802</v>
          </cell>
          <cell r="AJ933">
            <v>5080140</v>
          </cell>
        </row>
        <row r="934">
          <cell r="A934">
            <v>359707</v>
          </cell>
          <cell r="B934">
            <v>42394.916759259257</v>
          </cell>
          <cell r="C934">
            <v>42383.62703703704</v>
          </cell>
          <cell r="D934">
            <v>9031432</v>
          </cell>
          <cell r="E934">
            <v>60058637</v>
          </cell>
          <cell r="G934">
            <v>105</v>
          </cell>
          <cell r="H934">
            <v>105</v>
          </cell>
          <cell r="I934">
            <v>6.3</v>
          </cell>
          <cell r="J934">
            <v>6.3</v>
          </cell>
          <cell r="K934" t="str">
            <v>USD</v>
          </cell>
          <cell r="L934" t="str">
            <v>CITRINE</v>
          </cell>
          <cell r="M934" t="str">
            <v>24000-000001</v>
          </cell>
          <cell r="N934">
            <v>42395.034814814811</v>
          </cell>
          <cell r="O934" t="str">
            <v>SP</v>
          </cell>
          <cell r="P934" t="str">
            <v>FUS</v>
          </cell>
          <cell r="Q934">
            <v>100012488</v>
          </cell>
          <cell r="R934" t="str">
            <v>USA</v>
          </cell>
          <cell r="S934">
            <v>42370</v>
          </cell>
          <cell r="T934">
            <v>42436</v>
          </cell>
          <cell r="U934" t="str">
            <v>PEERYJ-FUS</v>
          </cell>
          <cell r="V934" t="str">
            <v>802.379</v>
          </cell>
          <cell r="W934" t="str">
            <v xml:space="preserve">Damaged                             </v>
          </cell>
          <cell r="X934" t="str">
            <v>D</v>
          </cell>
          <cell r="Y934">
            <v>105</v>
          </cell>
          <cell r="Z934" t="str">
            <v>PART WAS DEFECTIVE UPON ARRIVAL</v>
          </cell>
          <cell r="AC934" t="str">
            <v>HASSENL-FUS</v>
          </cell>
          <cell r="AD934" t="str">
            <v>CHAMARATHM-FUS</v>
          </cell>
          <cell r="AG934" t="str">
            <v>FKS Consumer Sales</v>
          </cell>
          <cell r="AH934">
            <v>810853</v>
          </cell>
          <cell r="AI934" t="str">
            <v>SP</v>
          </cell>
          <cell r="AJ934" t="str">
            <v>5999999</v>
          </cell>
        </row>
        <row r="935">
          <cell r="A935">
            <v>359708</v>
          </cell>
          <cell r="B935">
            <v>42394.91678240741</v>
          </cell>
          <cell r="C935">
            <v>42368.938344907408</v>
          </cell>
          <cell r="D935">
            <v>9029994</v>
          </cell>
          <cell r="E935">
            <v>60056019</v>
          </cell>
          <cell r="F935">
            <v>30013989</v>
          </cell>
          <cell r="G935">
            <v>24</v>
          </cell>
          <cell r="H935">
            <v>24</v>
          </cell>
          <cell r="I935">
            <v>1.44</v>
          </cell>
          <cell r="J935">
            <v>1.44</v>
          </cell>
          <cell r="K935" t="str">
            <v>USD</v>
          </cell>
          <cell r="L935" t="str">
            <v>CITRINE</v>
          </cell>
          <cell r="M935" t="str">
            <v>24000-000001</v>
          </cell>
          <cell r="N935">
            <v>42395.034814814811</v>
          </cell>
          <cell r="O935" t="str">
            <v>SP</v>
          </cell>
          <cell r="P935" t="str">
            <v>FUS</v>
          </cell>
          <cell r="Q935">
            <v>100011871</v>
          </cell>
          <cell r="R935" t="str">
            <v>USA</v>
          </cell>
          <cell r="S935">
            <v>42370</v>
          </cell>
          <cell r="T935">
            <v>42436</v>
          </cell>
          <cell r="U935" t="str">
            <v>DAVISG-FUS</v>
          </cell>
          <cell r="V935" t="str">
            <v>F0305</v>
          </cell>
          <cell r="W935" t="str">
            <v xml:space="preserve">Customer Decision                   </v>
          </cell>
          <cell r="X935" t="str">
            <v>F</v>
          </cell>
          <cell r="Y935">
            <v>24</v>
          </cell>
          <cell r="Z935" t="str">
            <v>CUSTOMER ORDERED CARTRIDGE, BUT COULD NOT INSTALL BECAUSE THE HANDLE WOULD NOT COME OFF.  HE HAS SINCE REPLACED FAUCET.  PLEASE CREDIT.</v>
          </cell>
          <cell r="AC935" t="str">
            <v>MARSHD-FUS</v>
          </cell>
          <cell r="AD935" t="str">
            <v>PEERYJ-FUS</v>
          </cell>
          <cell r="AG935" t="str">
            <v>FKS Consumer Sales</v>
          </cell>
          <cell r="AH935">
            <v>810883</v>
          </cell>
          <cell r="AI935" t="str">
            <v>SP</v>
          </cell>
          <cell r="AJ935" t="str">
            <v>5999999</v>
          </cell>
        </row>
        <row r="936">
          <cell r="A936">
            <v>359709</v>
          </cell>
          <cell r="B936">
            <v>42394.91679398148</v>
          </cell>
          <cell r="C936">
            <v>42373.938009259262</v>
          </cell>
          <cell r="D936">
            <v>9030196</v>
          </cell>
          <cell r="E936">
            <v>60056245</v>
          </cell>
          <cell r="F936">
            <v>30014019</v>
          </cell>
          <cell r="G936">
            <v>130</v>
          </cell>
          <cell r="H936">
            <v>130</v>
          </cell>
          <cell r="I936">
            <v>10.47</v>
          </cell>
          <cell r="J936">
            <v>10.47</v>
          </cell>
          <cell r="K936" t="str">
            <v>USD</v>
          </cell>
          <cell r="L936" t="str">
            <v>CITRINE</v>
          </cell>
          <cell r="M936" t="str">
            <v>24000-000001</v>
          </cell>
          <cell r="N936">
            <v>42395.034814814811</v>
          </cell>
          <cell r="O936" t="str">
            <v>SP</v>
          </cell>
          <cell r="P936" t="str">
            <v>FUS</v>
          </cell>
          <cell r="Q936">
            <v>100011949</v>
          </cell>
          <cell r="R936" t="str">
            <v>USA</v>
          </cell>
          <cell r="S936">
            <v>42370</v>
          </cell>
          <cell r="T936">
            <v>42436</v>
          </cell>
          <cell r="U936" t="str">
            <v>KNOXL-FUS</v>
          </cell>
          <cell r="V936" t="str">
            <v>PR-36S</v>
          </cell>
          <cell r="W936" t="str">
            <v>Wrong Part</v>
          </cell>
          <cell r="X936" t="str">
            <v>0</v>
          </cell>
          <cell r="Y936">
            <v>130</v>
          </cell>
          <cell r="Z936" t="str">
            <v>CUSTOMER NEEDED SHELF GRID. SOLD BOTTOM GRID.</v>
          </cell>
          <cell r="AC936" t="str">
            <v>MARSHD-FUS</v>
          </cell>
          <cell r="AD936" t="str">
            <v>PEERYJ-FUS</v>
          </cell>
          <cell r="AG936" t="str">
            <v>FKS Consumer Sales</v>
          </cell>
          <cell r="AH936">
            <v>810902</v>
          </cell>
          <cell r="AI936" t="str">
            <v>LUX</v>
          </cell>
          <cell r="AJ936" t="str">
            <v>5999999</v>
          </cell>
        </row>
        <row r="937">
          <cell r="A937">
            <v>359710</v>
          </cell>
          <cell r="B937">
            <v>42394.916805555556</v>
          </cell>
          <cell r="C937">
            <v>42374.939456018517</v>
          </cell>
          <cell r="D937">
            <v>9030344</v>
          </cell>
          <cell r="E937">
            <v>60056603</v>
          </cell>
          <cell r="G937">
            <v>42</v>
          </cell>
          <cell r="H937">
            <v>42</v>
          </cell>
          <cell r="I937">
            <v>3.19</v>
          </cell>
          <cell r="J937">
            <v>3.19</v>
          </cell>
          <cell r="K937" t="str">
            <v>USD</v>
          </cell>
          <cell r="L937" t="str">
            <v>CITRINE</v>
          </cell>
          <cell r="M937" t="str">
            <v>24000-000001</v>
          </cell>
          <cell r="N937">
            <v>42395.034814814811</v>
          </cell>
          <cell r="O937" t="str">
            <v>SP</v>
          </cell>
          <cell r="P937" t="str">
            <v>FUS</v>
          </cell>
          <cell r="Q937">
            <v>100012033</v>
          </cell>
          <cell r="R937" t="str">
            <v>USA</v>
          </cell>
          <cell r="S937">
            <v>42370</v>
          </cell>
          <cell r="T937">
            <v>42436</v>
          </cell>
          <cell r="U937" t="str">
            <v>RUSSAWR-FUS</v>
          </cell>
          <cell r="V937" t="str">
            <v>3699</v>
          </cell>
          <cell r="W937" t="str">
            <v xml:space="preserve">Invoice Another                     </v>
          </cell>
          <cell r="X937" t="str">
            <v>I</v>
          </cell>
          <cell r="Y937">
            <v>42</v>
          </cell>
          <cell r="Z937" t="str">
            <v>WE ARE GOING TO CREDIT THE DIFFERENCE OF PART F0305 AT $24.00 AND PART# 3699 AT $66.00. CUSTOMER UNDERSTANDS SHE WILL BE GETTING BACK $42.00. ON ORDER NUMBER 60056603, THE WRONG PART WAS SENT OUT. A NEW ORDER WAS CREATED FOR THE CORRECT PART AS A NO CHARGE 60058568.</v>
          </cell>
          <cell r="AC937" t="str">
            <v>HASSENL-FUS</v>
          </cell>
          <cell r="AD937" t="str">
            <v>CHAMARATHM-FUS</v>
          </cell>
          <cell r="AG937" t="str">
            <v>FKS Consumer Sales</v>
          </cell>
          <cell r="AH937">
            <v>810792</v>
          </cell>
          <cell r="AI937" t="str">
            <v>SP</v>
          </cell>
          <cell r="AJ937" t="str">
            <v>5999999</v>
          </cell>
        </row>
        <row r="938">
          <cell r="A938">
            <v>359711</v>
          </cell>
          <cell r="B938">
            <v>42394.916817129626</v>
          </cell>
          <cell r="C938">
            <v>42375.625289351854</v>
          </cell>
          <cell r="D938">
            <v>9030431</v>
          </cell>
          <cell r="E938">
            <v>60057002</v>
          </cell>
          <cell r="F938">
            <v>30014056</v>
          </cell>
          <cell r="G938">
            <v>182</v>
          </cell>
          <cell r="H938">
            <v>182</v>
          </cell>
          <cell r="I938">
            <v>0</v>
          </cell>
          <cell r="J938">
            <v>0</v>
          </cell>
          <cell r="K938" t="str">
            <v>USD</v>
          </cell>
          <cell r="L938" t="str">
            <v>LOWES</v>
          </cell>
          <cell r="M938" t="str">
            <v>24000-023746</v>
          </cell>
          <cell r="N938">
            <v>42395.034814814811</v>
          </cell>
          <cell r="O938" t="str">
            <v>SOS</v>
          </cell>
          <cell r="P938" t="str">
            <v>KEY</v>
          </cell>
          <cell r="Q938">
            <v>5083484</v>
          </cell>
          <cell r="R938" t="str">
            <v>USA</v>
          </cell>
          <cell r="S938">
            <v>42370</v>
          </cell>
          <cell r="T938">
            <v>42436</v>
          </cell>
          <cell r="U938" t="str">
            <v>KNOXL-FUS</v>
          </cell>
          <cell r="V938" t="str">
            <v>EDCH33229-1</v>
          </cell>
          <cell r="W938" t="str">
            <v xml:space="preserve">Customer Decision                   </v>
          </cell>
          <cell r="X938" t="str">
            <v>F</v>
          </cell>
          <cell r="Y938">
            <v>182</v>
          </cell>
          <cell r="Z938" t="str">
            <v>CUST CANCELLED~~MAM</v>
          </cell>
          <cell r="AC938" t="str">
            <v>WALTERI-FUS</v>
          </cell>
          <cell r="AD938" t="str">
            <v>MELTONM-FUS</v>
          </cell>
          <cell r="AG938" t="str">
            <v>Lowes</v>
          </cell>
          <cell r="AH938">
            <v>810930</v>
          </cell>
          <cell r="AI938" t="str">
            <v>RTL</v>
          </cell>
          <cell r="AJ938">
            <v>5083484</v>
          </cell>
        </row>
        <row r="939">
          <cell r="A939">
            <v>359712</v>
          </cell>
          <cell r="B939">
            <v>42394.916828703703</v>
          </cell>
          <cell r="C939">
            <v>42376.625081018516</v>
          </cell>
          <cell r="D939">
            <v>9030590</v>
          </cell>
          <cell r="E939">
            <v>60057120</v>
          </cell>
          <cell r="F939">
            <v>30014027</v>
          </cell>
          <cell r="G939">
            <v>184</v>
          </cell>
          <cell r="H939">
            <v>184</v>
          </cell>
          <cell r="I939">
            <v>0</v>
          </cell>
          <cell r="J939">
            <v>0</v>
          </cell>
          <cell r="K939" t="str">
            <v>USD</v>
          </cell>
          <cell r="L939" t="str">
            <v>LOWES</v>
          </cell>
          <cell r="M939" t="str">
            <v>24000-023746</v>
          </cell>
          <cell r="N939">
            <v>42395.034814814811</v>
          </cell>
          <cell r="O939" t="str">
            <v>SOS</v>
          </cell>
          <cell r="P939" t="str">
            <v>KEY</v>
          </cell>
          <cell r="Q939">
            <v>5082813</v>
          </cell>
          <cell r="R939" t="str">
            <v>USA</v>
          </cell>
          <cell r="S939">
            <v>42370</v>
          </cell>
          <cell r="T939">
            <v>42436</v>
          </cell>
          <cell r="U939" t="str">
            <v>DAVISG-FUS</v>
          </cell>
          <cell r="V939" t="str">
            <v>SC3322-1</v>
          </cell>
          <cell r="W939" t="str">
            <v xml:space="preserve">Customer Decision                   </v>
          </cell>
          <cell r="X939" t="str">
            <v>F</v>
          </cell>
          <cell r="Y939">
            <v>184</v>
          </cell>
          <cell r="Z939" t="str">
            <v xml:space="preserve">CUSTOMER STATED IT WAS THE WRONG COLOR. NOT WHAT SHE ORDERED. </v>
          </cell>
          <cell r="AC939" t="str">
            <v>WALTERI-FUS</v>
          </cell>
          <cell r="AD939" t="str">
            <v>MELTONM-FUS</v>
          </cell>
          <cell r="AG939" t="str">
            <v>Lowes</v>
          </cell>
          <cell r="AH939">
            <v>810888</v>
          </cell>
          <cell r="AI939" t="str">
            <v>RTL</v>
          </cell>
          <cell r="AJ939">
            <v>5082813</v>
          </cell>
        </row>
        <row r="940">
          <cell r="A940">
            <v>359713</v>
          </cell>
          <cell r="B940">
            <v>42394.916828703703</v>
          </cell>
          <cell r="C940">
            <v>42374.625127314815</v>
          </cell>
          <cell r="D940">
            <v>9030239</v>
          </cell>
          <cell r="E940">
            <v>60056683</v>
          </cell>
          <cell r="F940">
            <v>30014070</v>
          </cell>
          <cell r="G940">
            <v>41.6</v>
          </cell>
          <cell r="H940">
            <v>41.6</v>
          </cell>
          <cell r="I940">
            <v>0</v>
          </cell>
          <cell r="J940">
            <v>0</v>
          </cell>
          <cell r="K940" t="str">
            <v>USD</v>
          </cell>
          <cell r="L940" t="str">
            <v>LOWES</v>
          </cell>
          <cell r="M940" t="str">
            <v>24000-023746</v>
          </cell>
          <cell r="N940">
            <v>42395.034814814811</v>
          </cell>
          <cell r="O940" t="str">
            <v>SOS</v>
          </cell>
          <cell r="P940" t="str">
            <v>KEY</v>
          </cell>
          <cell r="Q940">
            <v>5082904</v>
          </cell>
          <cell r="R940" t="str">
            <v>USA</v>
          </cell>
          <cell r="S940">
            <v>42370</v>
          </cell>
          <cell r="T940">
            <v>42436</v>
          </cell>
          <cell r="U940" t="str">
            <v>KNOXL-FUS</v>
          </cell>
          <cell r="V940" t="str">
            <v>FBBG2716</v>
          </cell>
          <cell r="W940" t="str">
            <v xml:space="preserve">Customer Decision                   </v>
          </cell>
          <cell r="X940" t="str">
            <v>F</v>
          </cell>
          <cell r="Y940">
            <v>41.6</v>
          </cell>
          <cell r="Z940" t="str">
            <v>CUST ORDERED WRONG ITEM~MAM</v>
          </cell>
          <cell r="AC940" t="str">
            <v>HASSENL-FUS</v>
          </cell>
          <cell r="AD940" t="str">
            <v>MELTONM-FUS</v>
          </cell>
          <cell r="AG940" t="str">
            <v>Lowes</v>
          </cell>
          <cell r="AH940">
            <v>810905</v>
          </cell>
          <cell r="AI940" t="str">
            <v>RTL</v>
          </cell>
          <cell r="AJ940">
            <v>5082904</v>
          </cell>
        </row>
        <row r="941">
          <cell r="A941">
            <v>359714</v>
          </cell>
          <cell r="B941">
            <v>42394.916828703703</v>
          </cell>
          <cell r="G941">
            <v>85.28</v>
          </cell>
          <cell r="H941">
            <v>85.28</v>
          </cell>
          <cell r="I941">
            <v>0</v>
          </cell>
          <cell r="J941">
            <v>0</v>
          </cell>
          <cell r="K941" t="str">
            <v>USD</v>
          </cell>
          <cell r="L941" t="str">
            <v>LOWES</v>
          </cell>
          <cell r="M941" t="str">
            <v>24000-023746</v>
          </cell>
          <cell r="N941">
            <v>42395.034826388888</v>
          </cell>
          <cell r="O941" t="str">
            <v>SP</v>
          </cell>
          <cell r="P941" t="str">
            <v>KEY</v>
          </cell>
          <cell r="Q941">
            <v>5083493</v>
          </cell>
          <cell r="R941" t="str">
            <v>USA</v>
          </cell>
          <cell r="S941">
            <v>42370</v>
          </cell>
          <cell r="T941">
            <v>42436</v>
          </cell>
          <cell r="U941" t="str">
            <v>RUSSAWR-FUS</v>
          </cell>
          <cell r="V941" t="str">
            <v>FTS904BX</v>
          </cell>
          <cell r="W941" t="str">
            <v xml:space="preserve">Damaged                             </v>
          </cell>
          <cell r="X941" t="str">
            <v>D</v>
          </cell>
          <cell r="Y941">
            <v>85.28</v>
          </cell>
          <cell r="AG941" t="str">
            <v>Lowes</v>
          </cell>
          <cell r="AH941">
            <v>810815</v>
          </cell>
          <cell r="AJ941">
            <v>5083493</v>
          </cell>
        </row>
        <row r="942">
          <cell r="A942">
            <v>359715</v>
          </cell>
          <cell r="B942">
            <v>42394.91684027778</v>
          </cell>
          <cell r="G942">
            <v>230</v>
          </cell>
          <cell r="H942">
            <v>230</v>
          </cell>
          <cell r="I942">
            <v>0</v>
          </cell>
          <cell r="J942">
            <v>0</v>
          </cell>
          <cell r="K942" t="str">
            <v>USD</v>
          </cell>
          <cell r="L942" t="str">
            <v>LOWES</v>
          </cell>
          <cell r="M942" t="str">
            <v>24000-023746</v>
          </cell>
          <cell r="N942">
            <v>42395.034826388888</v>
          </cell>
          <cell r="O942" t="str">
            <v>SP</v>
          </cell>
          <cell r="P942" t="str">
            <v>KEY</v>
          </cell>
          <cell r="Q942">
            <v>5082470</v>
          </cell>
          <cell r="R942" t="str">
            <v>USA</v>
          </cell>
          <cell r="S942">
            <v>42370</v>
          </cell>
          <cell r="T942">
            <v>42436</v>
          </cell>
          <cell r="U942" t="str">
            <v>CHAMARATHM-FUS</v>
          </cell>
          <cell r="V942" t="str">
            <v>GHSOX901</v>
          </cell>
          <cell r="W942" t="str">
            <v xml:space="preserve">Damaged                             </v>
          </cell>
          <cell r="X942" t="str">
            <v>D</v>
          </cell>
          <cell r="Y942">
            <v>230</v>
          </cell>
          <cell r="AG942" t="str">
            <v>Lowes</v>
          </cell>
          <cell r="AH942">
            <v>810898</v>
          </cell>
          <cell r="AJ942">
            <v>5082470</v>
          </cell>
        </row>
        <row r="943">
          <cell r="A943">
            <v>359716</v>
          </cell>
          <cell r="B943">
            <v>42394.91684027778</v>
          </cell>
          <cell r="G943">
            <v>43.45</v>
          </cell>
          <cell r="H943">
            <v>43.45</v>
          </cell>
          <cell r="I943">
            <v>0</v>
          </cell>
          <cell r="J943">
            <v>0</v>
          </cell>
          <cell r="K943" t="str">
            <v>USD</v>
          </cell>
          <cell r="L943" t="str">
            <v>LOWES</v>
          </cell>
          <cell r="M943" t="str">
            <v>24000-023746</v>
          </cell>
          <cell r="N943">
            <v>42395.034826388888</v>
          </cell>
          <cell r="O943" t="str">
            <v>SP</v>
          </cell>
          <cell r="P943" t="str">
            <v>KEY</v>
          </cell>
          <cell r="Q943">
            <v>5082472</v>
          </cell>
          <cell r="R943" t="str">
            <v>USA</v>
          </cell>
          <cell r="S943">
            <v>42370</v>
          </cell>
          <cell r="T943">
            <v>42436</v>
          </cell>
          <cell r="U943" t="str">
            <v>MELTONM-FUS</v>
          </cell>
          <cell r="V943" t="str">
            <v>FDS704NB</v>
          </cell>
          <cell r="W943" t="str">
            <v xml:space="preserve">Damaged                             </v>
          </cell>
          <cell r="X943" t="str">
            <v>D</v>
          </cell>
          <cell r="Y943">
            <v>43.45</v>
          </cell>
          <cell r="AG943" t="str">
            <v>Lowes</v>
          </cell>
          <cell r="AH943">
            <v>810923</v>
          </cell>
          <cell r="AJ943">
            <v>5082472</v>
          </cell>
        </row>
        <row r="944">
          <cell r="A944">
            <v>359717</v>
          </cell>
          <cell r="B944">
            <v>42394.91684027778</v>
          </cell>
          <cell r="G944">
            <v>46.03</v>
          </cell>
          <cell r="H944">
            <v>46.03</v>
          </cell>
          <cell r="I944">
            <v>0</v>
          </cell>
          <cell r="J944">
            <v>0</v>
          </cell>
          <cell r="K944" t="str">
            <v>USD</v>
          </cell>
          <cell r="L944" t="str">
            <v>LOWES</v>
          </cell>
          <cell r="M944" t="str">
            <v>24000-023746</v>
          </cell>
          <cell r="N944">
            <v>42395.034826388888</v>
          </cell>
          <cell r="O944" t="str">
            <v>SP</v>
          </cell>
          <cell r="P944" t="str">
            <v>KEY</v>
          </cell>
          <cell r="Q944">
            <v>5083745</v>
          </cell>
          <cell r="R944" t="str">
            <v>USA</v>
          </cell>
          <cell r="S944">
            <v>42370</v>
          </cell>
          <cell r="T944">
            <v>42436</v>
          </cell>
          <cell r="U944" t="str">
            <v>LOYDL-FUS</v>
          </cell>
          <cell r="V944" t="str">
            <v>SSK854NB</v>
          </cell>
          <cell r="W944" t="str">
            <v xml:space="preserve">Damaged                             </v>
          </cell>
          <cell r="X944" t="str">
            <v>D</v>
          </cell>
          <cell r="Y944">
            <v>46.03</v>
          </cell>
          <cell r="Z944" t="str">
            <v>DENTED</v>
          </cell>
          <cell r="AG944" t="str">
            <v>Lowes</v>
          </cell>
          <cell r="AH944">
            <v>810903</v>
          </cell>
          <cell r="AJ944">
            <v>5083745</v>
          </cell>
        </row>
        <row r="945">
          <cell r="A945">
            <v>359718</v>
          </cell>
          <cell r="B945">
            <v>42394.916851851849</v>
          </cell>
          <cell r="C945">
            <v>42366.937928240739</v>
          </cell>
          <cell r="D945">
            <v>9029587</v>
          </cell>
          <cell r="E945">
            <v>60055139</v>
          </cell>
          <cell r="F945">
            <v>30014006</v>
          </cell>
          <cell r="G945">
            <v>164.42</v>
          </cell>
          <cell r="H945">
            <v>164.42</v>
          </cell>
          <cell r="I945">
            <v>0</v>
          </cell>
          <cell r="J945">
            <v>0</v>
          </cell>
          <cell r="K945" t="str">
            <v>USD</v>
          </cell>
          <cell r="L945" t="str">
            <v>LOWES</v>
          </cell>
          <cell r="M945" t="str">
            <v>24000-023746</v>
          </cell>
          <cell r="N945">
            <v>42395.034826388888</v>
          </cell>
          <cell r="O945" t="str">
            <v>SOS</v>
          </cell>
          <cell r="P945" t="str">
            <v>KEY</v>
          </cell>
          <cell r="Q945">
            <v>5083742</v>
          </cell>
          <cell r="R945" t="str">
            <v>USA</v>
          </cell>
          <cell r="S945">
            <v>42370</v>
          </cell>
          <cell r="T945">
            <v>42436</v>
          </cell>
          <cell r="U945" t="str">
            <v>KNOXL-FUS</v>
          </cell>
          <cell r="V945" t="str">
            <v>UOSK900-18</v>
          </cell>
          <cell r="W945" t="str">
            <v xml:space="preserve">Customer Decision                   </v>
          </cell>
          <cell r="X945" t="str">
            <v>F</v>
          </cell>
          <cell r="Y945">
            <v>164.42</v>
          </cell>
          <cell r="Z945" t="str">
            <v xml:space="preserve">CUSTOMER NEVER PICKED UP </v>
          </cell>
          <cell r="AC945" t="str">
            <v>WALTERI-FUS</v>
          </cell>
          <cell r="AD945" t="str">
            <v>MELTONM-FUS</v>
          </cell>
          <cell r="AG945" t="str">
            <v>Lowes</v>
          </cell>
          <cell r="AH945">
            <v>810913</v>
          </cell>
          <cell r="AI945" t="str">
            <v>RTL</v>
          </cell>
          <cell r="AJ945">
            <v>5083742</v>
          </cell>
        </row>
        <row r="946">
          <cell r="A946">
            <v>359719</v>
          </cell>
          <cell r="B946">
            <v>42394.916851851849</v>
          </cell>
          <cell r="G946">
            <v>85.28</v>
          </cell>
          <cell r="H946">
            <v>85.28</v>
          </cell>
          <cell r="I946">
            <v>0</v>
          </cell>
          <cell r="J946">
            <v>0</v>
          </cell>
          <cell r="K946" t="str">
            <v>USD</v>
          </cell>
          <cell r="L946" t="str">
            <v>LOWES</v>
          </cell>
          <cell r="M946" t="str">
            <v>24000-023746</v>
          </cell>
          <cell r="N946">
            <v>42395.034826388888</v>
          </cell>
          <cell r="O946" t="str">
            <v>SP</v>
          </cell>
          <cell r="P946" t="str">
            <v>KEY</v>
          </cell>
          <cell r="Q946">
            <v>5082584</v>
          </cell>
          <cell r="R946" t="str">
            <v>USA</v>
          </cell>
          <cell r="S946">
            <v>42370</v>
          </cell>
          <cell r="T946">
            <v>42436</v>
          </cell>
          <cell r="U946" t="str">
            <v>MELTONM-FUS</v>
          </cell>
          <cell r="V946" t="str">
            <v>FTS904BX</v>
          </cell>
          <cell r="W946" t="str">
            <v xml:space="preserve">Damaged                             </v>
          </cell>
          <cell r="X946" t="str">
            <v>D</v>
          </cell>
          <cell r="Y946">
            <v>85.28</v>
          </cell>
          <cell r="AG946" t="str">
            <v>Lowes</v>
          </cell>
          <cell r="AH946">
            <v>810911</v>
          </cell>
          <cell r="AJ946">
            <v>5082584</v>
          </cell>
        </row>
        <row r="947">
          <cell r="A947">
            <v>359720</v>
          </cell>
          <cell r="B947">
            <v>42394.916851851849</v>
          </cell>
          <cell r="G947">
            <v>46.03</v>
          </cell>
          <cell r="H947">
            <v>46.03</v>
          </cell>
          <cell r="I947">
            <v>0</v>
          </cell>
          <cell r="J947">
            <v>0</v>
          </cell>
          <cell r="K947" t="str">
            <v>USD</v>
          </cell>
          <cell r="L947" t="str">
            <v>LOWES</v>
          </cell>
          <cell r="M947" t="str">
            <v>24000-023746</v>
          </cell>
          <cell r="N947">
            <v>42395.034826388888</v>
          </cell>
          <cell r="O947" t="str">
            <v>SP</v>
          </cell>
          <cell r="P947" t="str">
            <v>KEY</v>
          </cell>
          <cell r="Q947">
            <v>5082080</v>
          </cell>
          <cell r="R947" t="str">
            <v>USA</v>
          </cell>
          <cell r="S947">
            <v>42370</v>
          </cell>
          <cell r="T947">
            <v>42436</v>
          </cell>
          <cell r="U947" t="str">
            <v>MELTONM-FUS</v>
          </cell>
          <cell r="V947" t="str">
            <v>SSK854NB</v>
          </cell>
          <cell r="W947" t="str">
            <v xml:space="preserve">Damaged                             </v>
          </cell>
          <cell r="X947" t="str">
            <v>D</v>
          </cell>
          <cell r="Y947">
            <v>46.03</v>
          </cell>
          <cell r="AG947" t="str">
            <v>Lowes</v>
          </cell>
          <cell r="AH947">
            <v>810831</v>
          </cell>
          <cell r="AJ947">
            <v>5082080</v>
          </cell>
        </row>
        <row r="948">
          <cell r="A948">
            <v>359721</v>
          </cell>
          <cell r="B948">
            <v>42394.916851851849</v>
          </cell>
          <cell r="G948">
            <v>212</v>
          </cell>
          <cell r="H948">
            <v>212</v>
          </cell>
          <cell r="I948">
            <v>0</v>
          </cell>
          <cell r="J948">
            <v>0</v>
          </cell>
          <cell r="K948" t="str">
            <v>USD</v>
          </cell>
          <cell r="L948" t="str">
            <v>LOWES</v>
          </cell>
          <cell r="M948" t="str">
            <v>24000-023746</v>
          </cell>
          <cell r="N948">
            <v>42395.034837962965</v>
          </cell>
          <cell r="O948" t="str">
            <v>SP</v>
          </cell>
          <cell r="P948" t="str">
            <v>KEY</v>
          </cell>
          <cell r="Q948">
            <v>5082906</v>
          </cell>
          <cell r="R948" t="str">
            <v>USA</v>
          </cell>
          <cell r="S948">
            <v>42370</v>
          </cell>
          <cell r="T948">
            <v>42436</v>
          </cell>
          <cell r="U948" t="str">
            <v>LOYDL-FUS</v>
          </cell>
          <cell r="V948" t="str">
            <v>FPC3322-1</v>
          </cell>
          <cell r="W948" t="str">
            <v xml:space="preserve">Damaged                             </v>
          </cell>
          <cell r="X948" t="str">
            <v>D</v>
          </cell>
          <cell r="Y948">
            <v>212</v>
          </cell>
          <cell r="Z948" t="str">
            <v>CRACKED    FD</v>
          </cell>
          <cell r="AG948" t="str">
            <v>Lowes</v>
          </cell>
          <cell r="AH948">
            <v>810862</v>
          </cell>
          <cell r="AJ948">
            <v>5082906</v>
          </cell>
        </row>
        <row r="949">
          <cell r="A949">
            <v>359722</v>
          </cell>
          <cell r="B949">
            <v>42394.916851851849</v>
          </cell>
          <cell r="G949">
            <v>135.69999999999999</v>
          </cell>
          <cell r="H949">
            <v>135.69999999999999</v>
          </cell>
          <cell r="I949">
            <v>0</v>
          </cell>
          <cell r="J949">
            <v>0</v>
          </cell>
          <cell r="K949" t="str">
            <v>USD</v>
          </cell>
          <cell r="L949" t="str">
            <v>LOWES</v>
          </cell>
          <cell r="M949" t="str">
            <v>24000-023746</v>
          </cell>
          <cell r="N949">
            <v>42395.034837962965</v>
          </cell>
          <cell r="O949" t="str">
            <v>SP</v>
          </cell>
          <cell r="P949" t="str">
            <v>KEY</v>
          </cell>
          <cell r="Q949">
            <v>5083066</v>
          </cell>
          <cell r="R949" t="str">
            <v>USA</v>
          </cell>
          <cell r="S949">
            <v>42370</v>
          </cell>
          <cell r="T949">
            <v>42436</v>
          </cell>
          <cell r="U949" t="str">
            <v>SOTOJ-FUS</v>
          </cell>
          <cell r="V949" t="str">
            <v>SGR3322-1</v>
          </cell>
          <cell r="W949" t="str">
            <v xml:space="preserve">Damaged                             </v>
          </cell>
          <cell r="X949" t="str">
            <v>D</v>
          </cell>
          <cell r="Y949">
            <v>135.69999999999999</v>
          </cell>
          <cell r="AG949" t="str">
            <v>Lowes</v>
          </cell>
          <cell r="AH949">
            <v>810946</v>
          </cell>
          <cell r="AJ949">
            <v>5083066</v>
          </cell>
        </row>
        <row r="950">
          <cell r="A950">
            <v>359723</v>
          </cell>
          <cell r="B950">
            <v>42394.916863425926</v>
          </cell>
          <cell r="G950">
            <v>92.5</v>
          </cell>
          <cell r="H950">
            <v>92.5</v>
          </cell>
          <cell r="I950">
            <v>0</v>
          </cell>
          <cell r="J950">
            <v>0</v>
          </cell>
          <cell r="K950" t="str">
            <v>USD</v>
          </cell>
          <cell r="L950" t="str">
            <v>LOWES</v>
          </cell>
          <cell r="M950" t="str">
            <v>24000-023746</v>
          </cell>
          <cell r="N950">
            <v>42395.034837962965</v>
          </cell>
          <cell r="O950" t="str">
            <v>SP</v>
          </cell>
          <cell r="P950" t="str">
            <v>KEY</v>
          </cell>
          <cell r="Q950">
            <v>5082862</v>
          </cell>
          <cell r="R950" t="str">
            <v>USA</v>
          </cell>
          <cell r="S950">
            <v>42370</v>
          </cell>
          <cell r="T950">
            <v>42436</v>
          </cell>
          <cell r="U950" t="str">
            <v>RUSSAWR-FUS</v>
          </cell>
          <cell r="V950" t="str">
            <v>FTB904BX</v>
          </cell>
          <cell r="W950" t="str">
            <v xml:space="preserve">Damaged                             </v>
          </cell>
          <cell r="X950" t="str">
            <v>D</v>
          </cell>
          <cell r="Y950">
            <v>92.5</v>
          </cell>
          <cell r="Z950" t="str">
            <v xml:space="preserve">STOCK </v>
          </cell>
          <cell r="AG950" t="str">
            <v>Lowes</v>
          </cell>
          <cell r="AH950">
            <v>810838</v>
          </cell>
          <cell r="AJ950">
            <v>5082862</v>
          </cell>
        </row>
        <row r="951">
          <cell r="A951">
            <v>359724</v>
          </cell>
          <cell r="B951">
            <v>42394.916863425926</v>
          </cell>
          <cell r="G951">
            <v>95.46</v>
          </cell>
          <cell r="H951">
            <v>95.46</v>
          </cell>
          <cell r="I951">
            <v>0</v>
          </cell>
          <cell r="J951">
            <v>0</v>
          </cell>
          <cell r="K951" t="str">
            <v>USD</v>
          </cell>
          <cell r="L951" t="str">
            <v>LOWES</v>
          </cell>
          <cell r="M951" t="str">
            <v>24000-023746</v>
          </cell>
          <cell r="N951">
            <v>42395.034837962965</v>
          </cell>
          <cell r="O951" t="str">
            <v>SP</v>
          </cell>
          <cell r="P951" t="str">
            <v>KEY</v>
          </cell>
          <cell r="Q951">
            <v>5082988</v>
          </cell>
          <cell r="R951" t="str">
            <v>USA</v>
          </cell>
          <cell r="S951">
            <v>42370</v>
          </cell>
          <cell r="T951">
            <v>42436</v>
          </cell>
          <cell r="U951" t="str">
            <v>SOTOJ-FUS</v>
          </cell>
          <cell r="V951" t="str">
            <v>EVDCG904-18</v>
          </cell>
          <cell r="W951" t="str">
            <v xml:space="preserve">Damaged                             </v>
          </cell>
          <cell r="X951" t="str">
            <v>D</v>
          </cell>
          <cell r="Y951">
            <v>95.46</v>
          </cell>
          <cell r="AG951" t="str">
            <v>Lowes</v>
          </cell>
          <cell r="AH951">
            <v>810908</v>
          </cell>
          <cell r="AJ951">
            <v>5082988</v>
          </cell>
        </row>
        <row r="952">
          <cell r="A952">
            <v>359725</v>
          </cell>
          <cell r="B952">
            <v>42394.916863425926</v>
          </cell>
          <cell r="C952">
            <v>42368.937638888892</v>
          </cell>
          <cell r="D952">
            <v>9029979</v>
          </cell>
          <cell r="E952">
            <v>60055964</v>
          </cell>
          <cell r="F952">
            <v>30013986</v>
          </cell>
          <cell r="G952">
            <v>34.4</v>
          </cell>
          <cell r="H952">
            <v>34.4</v>
          </cell>
          <cell r="I952">
            <v>0</v>
          </cell>
          <cell r="J952">
            <v>0</v>
          </cell>
          <cell r="K952" t="str">
            <v>USD</v>
          </cell>
          <cell r="L952" t="str">
            <v>LOWES</v>
          </cell>
          <cell r="M952" t="str">
            <v>24000-023746</v>
          </cell>
          <cell r="N952">
            <v>42395.034837962965</v>
          </cell>
          <cell r="O952" t="str">
            <v>SOS</v>
          </cell>
          <cell r="P952" t="str">
            <v>KEY</v>
          </cell>
          <cell r="Q952">
            <v>5082658</v>
          </cell>
          <cell r="R952" t="str">
            <v>USA</v>
          </cell>
          <cell r="S952">
            <v>42370</v>
          </cell>
          <cell r="T952">
            <v>42436</v>
          </cell>
          <cell r="U952" t="str">
            <v>DAVISG-FUS</v>
          </cell>
          <cell r="V952" t="str">
            <v>FSS604NB</v>
          </cell>
          <cell r="W952" t="str">
            <v xml:space="preserve">Customer Decision                   </v>
          </cell>
          <cell r="X952" t="str">
            <v>F</v>
          </cell>
          <cell r="Y952">
            <v>34.4</v>
          </cell>
          <cell r="Z952" t="str">
            <v>CUST CHANGED MIND~~MAM</v>
          </cell>
          <cell r="AC952" t="str">
            <v>WALTERI-FUS</v>
          </cell>
          <cell r="AD952" t="str">
            <v>MELTONM-FUS</v>
          </cell>
          <cell r="AG952" t="str">
            <v>Lowes</v>
          </cell>
          <cell r="AH952">
            <v>810886</v>
          </cell>
          <cell r="AI952" t="str">
            <v>RTL</v>
          </cell>
          <cell r="AJ952">
            <v>5082658</v>
          </cell>
        </row>
        <row r="953">
          <cell r="A953">
            <v>359726</v>
          </cell>
          <cell r="B953">
            <v>42394.916863425926</v>
          </cell>
          <cell r="G953">
            <v>56.63</v>
          </cell>
          <cell r="H953">
            <v>56.63</v>
          </cell>
          <cell r="I953">
            <v>0</v>
          </cell>
          <cell r="J953">
            <v>0</v>
          </cell>
          <cell r="K953" t="str">
            <v>USD</v>
          </cell>
          <cell r="L953" t="str">
            <v>LOWES</v>
          </cell>
          <cell r="M953" t="str">
            <v>24000-023746</v>
          </cell>
          <cell r="N953">
            <v>42395.034837962965</v>
          </cell>
          <cell r="O953" t="str">
            <v>SP</v>
          </cell>
          <cell r="P953" t="str">
            <v>KEY</v>
          </cell>
          <cell r="Q953">
            <v>5082856</v>
          </cell>
          <cell r="R953" t="str">
            <v>USA</v>
          </cell>
          <cell r="S953">
            <v>42370</v>
          </cell>
          <cell r="T953">
            <v>42436</v>
          </cell>
          <cell r="U953" t="str">
            <v>SOTOJ-FUS</v>
          </cell>
          <cell r="V953" t="str">
            <v>SL103BX</v>
          </cell>
          <cell r="W953" t="str">
            <v xml:space="preserve">Damaged                             </v>
          </cell>
          <cell r="X953" t="str">
            <v>D</v>
          </cell>
          <cell r="Y953">
            <v>56.63</v>
          </cell>
          <cell r="AG953" t="str">
            <v>Lowes</v>
          </cell>
          <cell r="AH953">
            <v>810927</v>
          </cell>
          <cell r="AJ953">
            <v>5082856</v>
          </cell>
        </row>
        <row r="954">
          <cell r="A954">
            <v>359727</v>
          </cell>
          <cell r="B954">
            <v>42394.916875000003</v>
          </cell>
          <cell r="G954">
            <v>140.08000000000001</v>
          </cell>
          <cell r="H954">
            <v>140.08000000000001</v>
          </cell>
          <cell r="I954">
            <v>0</v>
          </cell>
          <cell r="J954">
            <v>0</v>
          </cell>
          <cell r="K954" t="str">
            <v>USD</v>
          </cell>
          <cell r="L954" t="str">
            <v>LOWES</v>
          </cell>
          <cell r="M954" t="str">
            <v>24000-023746</v>
          </cell>
          <cell r="N954">
            <v>42395.034837962965</v>
          </cell>
          <cell r="O954" t="str">
            <v>SP</v>
          </cell>
          <cell r="P954" t="str">
            <v>KEY</v>
          </cell>
          <cell r="Q954">
            <v>5082138</v>
          </cell>
          <cell r="R954" t="str">
            <v>USA</v>
          </cell>
          <cell r="S954">
            <v>42370</v>
          </cell>
          <cell r="T954">
            <v>42436</v>
          </cell>
          <cell r="U954" t="str">
            <v>RUSSAWR-FUS</v>
          </cell>
          <cell r="V954" t="str">
            <v>EOOX33229-1</v>
          </cell>
          <cell r="W954" t="str">
            <v xml:space="preserve">Damaged                             </v>
          </cell>
          <cell r="X954" t="str">
            <v>D</v>
          </cell>
          <cell r="Y954">
            <v>140.08000000000001</v>
          </cell>
          <cell r="Z954" t="str">
            <v>STOCK</v>
          </cell>
          <cell r="AG954" t="str">
            <v>Lowes</v>
          </cell>
          <cell r="AH954">
            <v>810917</v>
          </cell>
          <cell r="AJ954">
            <v>5082138</v>
          </cell>
        </row>
        <row r="955">
          <cell r="A955">
            <v>359728</v>
          </cell>
          <cell r="B955">
            <v>42394.916875000003</v>
          </cell>
          <cell r="G955">
            <v>135.69999999999999</v>
          </cell>
          <cell r="H955">
            <v>135.69999999999999</v>
          </cell>
          <cell r="I955">
            <v>0</v>
          </cell>
          <cell r="J955">
            <v>0</v>
          </cell>
          <cell r="K955" t="str">
            <v>USD</v>
          </cell>
          <cell r="L955" t="str">
            <v>LOWES</v>
          </cell>
          <cell r="M955" t="str">
            <v>24000-023746</v>
          </cell>
          <cell r="N955">
            <v>42395.034837962965</v>
          </cell>
          <cell r="O955" t="str">
            <v>SP</v>
          </cell>
          <cell r="P955" t="str">
            <v>KEY</v>
          </cell>
          <cell r="Q955">
            <v>5082942</v>
          </cell>
          <cell r="R955" t="str">
            <v>USA</v>
          </cell>
          <cell r="S955">
            <v>42370</v>
          </cell>
          <cell r="T955">
            <v>42436</v>
          </cell>
          <cell r="U955" t="str">
            <v>SOTOJ-FUS</v>
          </cell>
          <cell r="V955" t="str">
            <v>SGR3322-1</v>
          </cell>
          <cell r="W955" t="str">
            <v xml:space="preserve">Damaged                             </v>
          </cell>
          <cell r="X955" t="str">
            <v>D</v>
          </cell>
          <cell r="Y955">
            <v>135.69999999999999</v>
          </cell>
          <cell r="AG955" t="str">
            <v>Lowes</v>
          </cell>
          <cell r="AH955">
            <v>810932</v>
          </cell>
          <cell r="AJ955">
            <v>5082942</v>
          </cell>
        </row>
        <row r="956">
          <cell r="A956">
            <v>359729</v>
          </cell>
          <cell r="B956">
            <v>42394.916875000003</v>
          </cell>
          <cell r="G956">
            <v>132.71</v>
          </cell>
          <cell r="H956">
            <v>132.71</v>
          </cell>
          <cell r="I956">
            <v>0</v>
          </cell>
          <cell r="J956">
            <v>0</v>
          </cell>
          <cell r="K956" t="str">
            <v>USD</v>
          </cell>
          <cell r="L956" t="str">
            <v>LOWES</v>
          </cell>
          <cell r="M956" t="str">
            <v>24000-023746</v>
          </cell>
          <cell r="N956">
            <v>42395.034849537034</v>
          </cell>
          <cell r="O956" t="str">
            <v>SP</v>
          </cell>
          <cell r="P956" t="str">
            <v>KEY</v>
          </cell>
          <cell r="Q956">
            <v>5082342</v>
          </cell>
          <cell r="R956" t="str">
            <v>USA</v>
          </cell>
          <cell r="S956">
            <v>42370</v>
          </cell>
          <cell r="T956">
            <v>42436</v>
          </cell>
          <cell r="U956" t="str">
            <v>SOTOJ-FUS</v>
          </cell>
          <cell r="V956" t="str">
            <v>EDDB33229-1</v>
          </cell>
          <cell r="W956" t="str">
            <v xml:space="preserve">Damaged                             </v>
          </cell>
          <cell r="X956" t="str">
            <v>D</v>
          </cell>
          <cell r="Y956">
            <v>132.71</v>
          </cell>
          <cell r="AG956" t="str">
            <v>Lowes</v>
          </cell>
          <cell r="AH956">
            <v>810906</v>
          </cell>
          <cell r="AJ956">
            <v>5082342</v>
          </cell>
        </row>
        <row r="957">
          <cell r="A957">
            <v>359730</v>
          </cell>
          <cell r="B957">
            <v>42394.916875000003</v>
          </cell>
          <cell r="G957">
            <v>145.66</v>
          </cell>
          <cell r="H957">
            <v>145.66</v>
          </cell>
          <cell r="I957">
            <v>0</v>
          </cell>
          <cell r="J957">
            <v>0</v>
          </cell>
          <cell r="K957" t="str">
            <v>USD</v>
          </cell>
          <cell r="L957" t="str">
            <v>LOWES</v>
          </cell>
          <cell r="M957" t="str">
            <v>24000-023746</v>
          </cell>
          <cell r="N957">
            <v>42395.034849537034</v>
          </cell>
          <cell r="O957" t="str">
            <v>SP</v>
          </cell>
          <cell r="P957" t="str">
            <v>KEY</v>
          </cell>
          <cell r="Q957">
            <v>5082899</v>
          </cell>
          <cell r="R957" t="str">
            <v>USA</v>
          </cell>
          <cell r="S957">
            <v>42370</v>
          </cell>
          <cell r="T957">
            <v>42436</v>
          </cell>
          <cell r="U957" t="str">
            <v>SOTOJ-FUS</v>
          </cell>
          <cell r="V957" t="str">
            <v>UOSK900-18</v>
          </cell>
          <cell r="W957" t="str">
            <v xml:space="preserve">Damaged                             </v>
          </cell>
          <cell r="X957" t="str">
            <v>D</v>
          </cell>
          <cell r="Y957">
            <v>145.66</v>
          </cell>
          <cell r="AG957" t="str">
            <v>Lowes</v>
          </cell>
          <cell r="AH957">
            <v>810955</v>
          </cell>
          <cell r="AJ957">
            <v>5082899</v>
          </cell>
        </row>
        <row r="958">
          <cell r="A958">
            <v>359731</v>
          </cell>
          <cell r="B958">
            <v>42394.916886574072</v>
          </cell>
          <cell r="G958">
            <v>235.92</v>
          </cell>
          <cell r="H958">
            <v>235.92</v>
          </cell>
          <cell r="I958">
            <v>0</v>
          </cell>
          <cell r="J958">
            <v>0</v>
          </cell>
          <cell r="K958" t="str">
            <v>USD</v>
          </cell>
          <cell r="L958" t="str">
            <v>LOWES</v>
          </cell>
          <cell r="M958" t="str">
            <v>24000-023746</v>
          </cell>
          <cell r="N958">
            <v>42395.034849537034</v>
          </cell>
          <cell r="O958" t="str">
            <v>SP</v>
          </cell>
          <cell r="P958" t="str">
            <v>KEY</v>
          </cell>
          <cell r="Q958">
            <v>5083081</v>
          </cell>
          <cell r="R958" t="str">
            <v>USA</v>
          </cell>
          <cell r="S958">
            <v>42370</v>
          </cell>
          <cell r="T958">
            <v>42436</v>
          </cell>
          <cell r="U958" t="str">
            <v>THOMPSONG-FUS</v>
          </cell>
          <cell r="V958" t="str">
            <v>DIG61091-GRA</v>
          </cell>
          <cell r="W958" t="str">
            <v xml:space="preserve">Damaged                             </v>
          </cell>
          <cell r="X958" t="str">
            <v>D</v>
          </cell>
          <cell r="Y958">
            <v>125.46</v>
          </cell>
          <cell r="Z958" t="str">
            <v>FD-BOTH SINKS WARPED</v>
          </cell>
          <cell r="AG958" t="str">
            <v>Lowes</v>
          </cell>
          <cell r="AH958">
            <v>810921</v>
          </cell>
          <cell r="AJ958">
            <v>5083081</v>
          </cell>
        </row>
        <row r="959">
          <cell r="A959">
            <v>359731</v>
          </cell>
          <cell r="B959">
            <v>42394.916886574072</v>
          </cell>
          <cell r="G959">
            <v>235.92</v>
          </cell>
          <cell r="H959">
            <v>235.92</v>
          </cell>
          <cell r="I959">
            <v>0</v>
          </cell>
          <cell r="J959">
            <v>0</v>
          </cell>
          <cell r="K959" t="str">
            <v>USD</v>
          </cell>
          <cell r="L959" t="str">
            <v>LOWES</v>
          </cell>
          <cell r="M959" t="str">
            <v>24000-023746</v>
          </cell>
          <cell r="N959">
            <v>42395.034849537034</v>
          </cell>
          <cell r="O959" t="str">
            <v>SP</v>
          </cell>
          <cell r="P959" t="str">
            <v>KEY</v>
          </cell>
          <cell r="Q959">
            <v>5083081</v>
          </cell>
          <cell r="R959" t="str">
            <v>USA</v>
          </cell>
          <cell r="S959">
            <v>42370</v>
          </cell>
          <cell r="T959">
            <v>42436</v>
          </cell>
          <cell r="U959" t="str">
            <v>THOMPSONG-FUS</v>
          </cell>
          <cell r="V959" t="str">
            <v>DIG62D91-GRA</v>
          </cell>
          <cell r="W959" t="str">
            <v xml:space="preserve">Damaged                             </v>
          </cell>
          <cell r="X959" t="str">
            <v>D</v>
          </cell>
          <cell r="Y959">
            <v>110.46</v>
          </cell>
          <cell r="Z959" t="str">
            <v>FD-BOTH SINKS WARPED</v>
          </cell>
          <cell r="AG959" t="str">
            <v>Lowes</v>
          </cell>
          <cell r="AH959">
            <v>810921</v>
          </cell>
          <cell r="AJ959">
            <v>5083081</v>
          </cell>
        </row>
        <row r="960">
          <cell r="A960">
            <v>359732</v>
          </cell>
          <cell r="B960">
            <v>42394.916886574072</v>
          </cell>
          <cell r="C960">
            <v>42368.312604166669</v>
          </cell>
          <cell r="D960">
            <v>9029896</v>
          </cell>
          <cell r="E960">
            <v>60055838</v>
          </cell>
          <cell r="G960">
            <v>44.15</v>
          </cell>
          <cell r="H960">
            <v>44.15</v>
          </cell>
          <cell r="I960">
            <v>0</v>
          </cell>
          <cell r="J960">
            <v>0</v>
          </cell>
          <cell r="K960" t="str">
            <v>USD</v>
          </cell>
          <cell r="L960" t="str">
            <v>FERGUSON</v>
          </cell>
          <cell r="M960" t="str">
            <v>24000-017965</v>
          </cell>
          <cell r="N960">
            <v>42395.034849537034</v>
          </cell>
          <cell r="O960" t="str">
            <v>SP</v>
          </cell>
          <cell r="P960" t="str">
            <v>KEY</v>
          </cell>
          <cell r="Q960">
            <v>5081677</v>
          </cell>
          <cell r="R960" t="str">
            <v>USA</v>
          </cell>
          <cell r="S960">
            <v>42370</v>
          </cell>
          <cell r="T960">
            <v>42436</v>
          </cell>
          <cell r="U960" t="str">
            <v>COULSONC-FUS</v>
          </cell>
          <cell r="V960" t="str">
            <v>KB13-36S</v>
          </cell>
          <cell r="W960" t="str">
            <v xml:space="preserve">Shortage                            </v>
          </cell>
          <cell r="X960" t="str">
            <v>H</v>
          </cell>
          <cell r="Y960">
            <v>44.15</v>
          </cell>
          <cell r="Z960" t="str">
            <v>KB13-36S + SHORTAGE - WANTED CREDIT ONLY    CAY    1/22</v>
          </cell>
          <cell r="AC960" t="str">
            <v>HARRISJ-FUS</v>
          </cell>
          <cell r="AD960" t="str">
            <v>FUS-DB55</v>
          </cell>
          <cell r="AE960" t="str">
            <v>8</v>
          </cell>
          <cell r="AF960" t="str">
            <v xml:space="preserve">EDI 850                             </v>
          </cell>
          <cell r="AG960" t="str">
            <v>Ferguson</v>
          </cell>
          <cell r="AH960">
            <v>810882</v>
          </cell>
          <cell r="AI960" t="str">
            <v>LUX</v>
          </cell>
          <cell r="AJ960">
            <v>5081677</v>
          </cell>
        </row>
        <row r="961">
          <cell r="A961">
            <v>359733</v>
          </cell>
          <cell r="B961">
            <v>42394.916886574072</v>
          </cell>
          <cell r="C961">
            <v>42329.625335648147</v>
          </cell>
          <cell r="D961">
            <v>9026175</v>
          </cell>
          <cell r="E961">
            <v>60050093</v>
          </cell>
          <cell r="F961">
            <v>30013919</v>
          </cell>
          <cell r="G961">
            <v>277.63</v>
          </cell>
          <cell r="H961">
            <v>277.63</v>
          </cell>
          <cell r="I961">
            <v>0</v>
          </cell>
          <cell r="J961">
            <v>0</v>
          </cell>
          <cell r="K961" t="str">
            <v>USD</v>
          </cell>
          <cell r="L961" t="str">
            <v>QUARTZ</v>
          </cell>
          <cell r="M961" t="str">
            <v>24000-015325</v>
          </cell>
          <cell r="N961">
            <v>42395.034849537034</v>
          </cell>
          <cell r="O961" t="str">
            <v>SP</v>
          </cell>
          <cell r="P961" t="str">
            <v>DLR</v>
          </cell>
          <cell r="Q961">
            <v>5081226</v>
          </cell>
          <cell r="R961" t="str">
            <v>USA</v>
          </cell>
          <cell r="S961">
            <v>42370</v>
          </cell>
          <cell r="T961">
            <v>42436</v>
          </cell>
          <cell r="U961" t="str">
            <v>DAVISG-FUS</v>
          </cell>
          <cell r="V961" t="str">
            <v>MHK110-20WH</v>
          </cell>
          <cell r="W961" t="str">
            <v xml:space="preserve">Customer Decision                   </v>
          </cell>
          <cell r="X961" t="str">
            <v>F</v>
          </cell>
          <cell r="Y961">
            <v>277.63</v>
          </cell>
          <cell r="Z961" t="str">
            <v xml:space="preserve">CUSTOMER CHANGED MIND </v>
          </cell>
          <cell r="AC961" t="str">
            <v>HASSENL-FUS</v>
          </cell>
          <cell r="AD961" t="str">
            <v>SOTOJ-FUS</v>
          </cell>
          <cell r="AG961" t="str">
            <v>BANNER PLUMBING SUPPLY CO.</v>
          </cell>
          <cell r="AH961">
            <v>810844</v>
          </cell>
          <cell r="AI961" t="str">
            <v>LUX</v>
          </cell>
          <cell r="AJ961">
            <v>5081226</v>
          </cell>
        </row>
        <row r="962">
          <cell r="A962">
            <v>359734</v>
          </cell>
          <cell r="B962">
            <v>42394.916898148149</v>
          </cell>
          <cell r="C962">
            <v>42332.937696759262</v>
          </cell>
          <cell r="D962">
            <v>9026469</v>
          </cell>
          <cell r="E962">
            <v>60050777</v>
          </cell>
          <cell r="F962">
            <v>30013603</v>
          </cell>
          <cell r="G962">
            <v>275.81</v>
          </cell>
          <cell r="H962">
            <v>275.81</v>
          </cell>
          <cell r="I962">
            <v>0</v>
          </cell>
          <cell r="J962">
            <v>0</v>
          </cell>
          <cell r="K962" t="str">
            <v>USD</v>
          </cell>
          <cell r="L962" t="str">
            <v>TURQK405</v>
          </cell>
          <cell r="M962" t="str">
            <v>24000-229191</v>
          </cell>
          <cell r="N962">
            <v>42395.034849537034</v>
          </cell>
          <cell r="O962" t="str">
            <v>SP</v>
          </cell>
          <cell r="P962" t="str">
            <v>DLR</v>
          </cell>
          <cell r="Q962">
            <v>5081758</v>
          </cell>
          <cell r="R962" t="str">
            <v>USA</v>
          </cell>
          <cell r="S962">
            <v>42370</v>
          </cell>
          <cell r="T962">
            <v>42436</v>
          </cell>
          <cell r="U962" t="str">
            <v>DAVISG-FUS</v>
          </cell>
          <cell r="V962" t="str">
            <v>10.261.102.000</v>
          </cell>
          <cell r="W962" t="str">
            <v xml:space="preserve">Customer Decision                   </v>
          </cell>
          <cell r="X962" t="str">
            <v>F</v>
          </cell>
          <cell r="Y962">
            <v>275.81</v>
          </cell>
          <cell r="Z962" t="str">
            <v xml:space="preserve">CUSTOMER CHANGED MIND </v>
          </cell>
          <cell r="AC962" t="str">
            <v>HASSENL-FUS</v>
          </cell>
          <cell r="AD962" t="str">
            <v>LOYDL-FUS</v>
          </cell>
          <cell r="AG962" t="str">
            <v>GRACIOUS HOME LLC</v>
          </cell>
          <cell r="AH962">
            <v>810852</v>
          </cell>
          <cell r="AI962" t="str">
            <v>KFC</v>
          </cell>
          <cell r="AJ962">
            <v>5081758</v>
          </cell>
        </row>
        <row r="963">
          <cell r="A963">
            <v>359735</v>
          </cell>
          <cell r="B963">
            <v>42394.916898148149</v>
          </cell>
          <cell r="G963">
            <v>92.5</v>
          </cell>
          <cell r="H963">
            <v>92.5</v>
          </cell>
          <cell r="I963">
            <v>0</v>
          </cell>
          <cell r="J963">
            <v>0</v>
          </cell>
          <cell r="K963" t="str">
            <v>USD</v>
          </cell>
          <cell r="L963" t="str">
            <v>LOWES</v>
          </cell>
          <cell r="M963" t="str">
            <v>24000-023746</v>
          </cell>
          <cell r="N963">
            <v>42395.034849537034</v>
          </cell>
          <cell r="O963" t="str">
            <v>SP</v>
          </cell>
          <cell r="P963" t="str">
            <v>KEY</v>
          </cell>
          <cell r="Q963">
            <v>5083383</v>
          </cell>
          <cell r="R963" t="str">
            <v>USA</v>
          </cell>
          <cell r="S963">
            <v>42370</v>
          </cell>
          <cell r="T963">
            <v>42436</v>
          </cell>
          <cell r="U963" t="str">
            <v>THOMPSONG-FUS</v>
          </cell>
          <cell r="V963" t="str">
            <v>FTB904BX</v>
          </cell>
          <cell r="W963" t="str">
            <v xml:space="preserve">Damaged                             </v>
          </cell>
          <cell r="X963" t="str">
            <v>D</v>
          </cell>
          <cell r="Y963">
            <v>92.5</v>
          </cell>
          <cell r="Z963" t="str">
            <v>FD-CHIPPED</v>
          </cell>
          <cell r="AG963" t="str">
            <v>Lowes</v>
          </cell>
          <cell r="AH963">
            <v>810938</v>
          </cell>
          <cell r="AJ963">
            <v>5083383</v>
          </cell>
        </row>
        <row r="964">
          <cell r="A964">
            <v>359736</v>
          </cell>
          <cell r="B964">
            <v>42394.916898148149</v>
          </cell>
          <cell r="G964">
            <v>92.5</v>
          </cell>
          <cell r="H964">
            <v>92.5</v>
          </cell>
          <cell r="I964">
            <v>0</v>
          </cell>
          <cell r="J964">
            <v>0</v>
          </cell>
          <cell r="K964" t="str">
            <v>USD</v>
          </cell>
          <cell r="L964" t="str">
            <v>LOWES</v>
          </cell>
          <cell r="M964" t="str">
            <v>24000-023746</v>
          </cell>
          <cell r="N964">
            <v>42395.034849537034</v>
          </cell>
          <cell r="O964" t="str">
            <v>SP</v>
          </cell>
          <cell r="P964" t="str">
            <v>KEY</v>
          </cell>
          <cell r="Q964">
            <v>5083214</v>
          </cell>
          <cell r="R964" t="str">
            <v>USA</v>
          </cell>
          <cell r="S964">
            <v>42370</v>
          </cell>
          <cell r="T964">
            <v>42436</v>
          </cell>
          <cell r="U964" t="str">
            <v>THOMPSONG-FUS</v>
          </cell>
          <cell r="V964" t="str">
            <v>FTB904BX</v>
          </cell>
          <cell r="W964" t="str">
            <v xml:space="preserve">Damaged                             </v>
          </cell>
          <cell r="X964" t="str">
            <v>D</v>
          </cell>
          <cell r="Y964">
            <v>92.5</v>
          </cell>
          <cell r="Z964" t="str">
            <v xml:space="preserve">FD- FINISH </v>
          </cell>
          <cell r="AG964" t="str">
            <v>Lowes</v>
          </cell>
          <cell r="AH964">
            <v>810826</v>
          </cell>
          <cell r="AJ964">
            <v>5083214</v>
          </cell>
        </row>
        <row r="965">
          <cell r="A965">
            <v>359737</v>
          </cell>
          <cell r="B965">
            <v>42394.916898148149</v>
          </cell>
          <cell r="C965">
            <v>42293.937673611108</v>
          </cell>
          <cell r="D965">
            <v>9022098</v>
          </cell>
          <cell r="E965">
            <v>60043810</v>
          </cell>
          <cell r="G965">
            <v>374.7</v>
          </cell>
          <cell r="H965">
            <v>374.7</v>
          </cell>
          <cell r="I965">
            <v>0</v>
          </cell>
          <cell r="J965">
            <v>0</v>
          </cell>
          <cell r="K965" t="str">
            <v>USD</v>
          </cell>
          <cell r="L965" t="str">
            <v>QUARTZ</v>
          </cell>
          <cell r="M965" t="str">
            <v>24000-020058</v>
          </cell>
          <cell r="N965">
            <v>42395.034861111111</v>
          </cell>
          <cell r="O965" t="str">
            <v>SP</v>
          </cell>
          <cell r="P965" t="str">
            <v>DLR</v>
          </cell>
          <cell r="Q965">
            <v>5081889</v>
          </cell>
          <cell r="R965" t="str">
            <v>USA</v>
          </cell>
          <cell r="S965">
            <v>42370</v>
          </cell>
          <cell r="T965">
            <v>42436</v>
          </cell>
          <cell r="U965" t="str">
            <v>LOYDL-FUS</v>
          </cell>
          <cell r="V965" t="str">
            <v>MHK110-24WH</v>
          </cell>
          <cell r="W965" t="str">
            <v xml:space="preserve">Invoice Another                     </v>
          </cell>
          <cell r="X965" t="str">
            <v>I</v>
          </cell>
          <cell r="Y965">
            <v>374.7</v>
          </cell>
          <cell r="Z965" t="str">
            <v xml:space="preserve">BROKEN SCRAP IN FIELD   PICS ATTACHED  </v>
          </cell>
          <cell r="AC965" t="str">
            <v>HASSENL-FUS</v>
          </cell>
          <cell r="AD965" t="str">
            <v>COULSONC-FUS</v>
          </cell>
          <cell r="AG965" t="str">
            <v>ISLAND SHOWROOM INC</v>
          </cell>
          <cell r="AH965">
            <v>810947</v>
          </cell>
          <cell r="AI965" t="str">
            <v>LUX</v>
          </cell>
          <cell r="AJ965">
            <v>5081889</v>
          </cell>
        </row>
        <row r="966">
          <cell r="A966">
            <v>359738</v>
          </cell>
          <cell r="B966">
            <v>42394.916909722226</v>
          </cell>
          <cell r="C966">
            <v>42292.937662037039</v>
          </cell>
          <cell r="D966">
            <v>9021968</v>
          </cell>
          <cell r="E966">
            <v>60043089</v>
          </cell>
          <cell r="F966">
            <v>30013595</v>
          </cell>
          <cell r="G966">
            <v>169.13</v>
          </cell>
          <cell r="H966">
            <v>169.13</v>
          </cell>
          <cell r="I966">
            <v>0</v>
          </cell>
          <cell r="J966">
            <v>0</v>
          </cell>
          <cell r="K966" t="str">
            <v>USD</v>
          </cell>
          <cell r="L966" t="str">
            <v>PINNACLE</v>
          </cell>
          <cell r="M966" t="str">
            <v>24000-165784</v>
          </cell>
          <cell r="N966">
            <v>42395.034861111111</v>
          </cell>
          <cell r="O966" t="str">
            <v>SP</v>
          </cell>
          <cell r="P966" t="str">
            <v>KEY</v>
          </cell>
          <cell r="Q966">
            <v>5084119</v>
          </cell>
          <cell r="R966" t="str">
            <v>USA</v>
          </cell>
          <cell r="S966">
            <v>42370</v>
          </cell>
          <cell r="T966">
            <v>42436</v>
          </cell>
          <cell r="U966" t="str">
            <v>DAVISG-FUS</v>
          </cell>
          <cell r="V966" t="str">
            <v>RBX-110</v>
          </cell>
          <cell r="W966" t="str">
            <v xml:space="preserve">Damaged                             </v>
          </cell>
          <cell r="X966" t="str">
            <v>D</v>
          </cell>
          <cell r="Y966">
            <v>169.13</v>
          </cell>
          <cell r="Z966" t="str">
            <v>DENT *** CREDIT DUE***</v>
          </cell>
          <cell r="AC966" t="str">
            <v>HARGROVEA-FUS</v>
          </cell>
          <cell r="AD966" t="str">
            <v>RUSSAWR-FUS</v>
          </cell>
          <cell r="AG966" t="str">
            <v>PINNACLE EXPRESS</v>
          </cell>
          <cell r="AH966">
            <v>810864</v>
          </cell>
          <cell r="AI966" t="str">
            <v>LUX</v>
          </cell>
          <cell r="AJ966">
            <v>5084119</v>
          </cell>
        </row>
        <row r="967">
          <cell r="A967">
            <v>359739</v>
          </cell>
          <cell r="B967">
            <v>42394.916909722226</v>
          </cell>
          <cell r="G967">
            <v>33.21</v>
          </cell>
          <cell r="H967">
            <v>33.21</v>
          </cell>
          <cell r="I967">
            <v>0</v>
          </cell>
          <cell r="J967">
            <v>0</v>
          </cell>
          <cell r="K967" t="str">
            <v>USD</v>
          </cell>
          <cell r="L967" t="str">
            <v>LOWES</v>
          </cell>
          <cell r="M967" t="str">
            <v>24000-023746</v>
          </cell>
          <cell r="N967">
            <v>42395.034861111111</v>
          </cell>
          <cell r="O967" t="str">
            <v>SP</v>
          </cell>
          <cell r="P967" t="str">
            <v>KEY</v>
          </cell>
          <cell r="Q967">
            <v>5083651</v>
          </cell>
          <cell r="R967" t="str">
            <v>USA</v>
          </cell>
          <cell r="S967">
            <v>42370</v>
          </cell>
          <cell r="T967">
            <v>42436</v>
          </cell>
          <cell r="U967" t="str">
            <v>THOMPSONG-FUS</v>
          </cell>
          <cell r="V967" t="str">
            <v>FDS604LP</v>
          </cell>
          <cell r="W967" t="str">
            <v xml:space="preserve">Damaged                             </v>
          </cell>
          <cell r="X967" t="str">
            <v>D</v>
          </cell>
          <cell r="Y967">
            <v>33.21</v>
          </cell>
          <cell r="Z967" t="str">
            <v>FD-LEAK IN BOWL NEW DRAIN HOLE</v>
          </cell>
          <cell r="AG967" t="str">
            <v>Lowes</v>
          </cell>
          <cell r="AH967">
            <v>810843</v>
          </cell>
          <cell r="AJ967">
            <v>5083651</v>
          </cell>
        </row>
        <row r="968">
          <cell r="A968">
            <v>359740</v>
          </cell>
          <cell r="B968">
            <v>42394.916909722226</v>
          </cell>
          <cell r="C968">
            <v>42375.625300925924</v>
          </cell>
          <cell r="D968">
            <v>9030436</v>
          </cell>
          <cell r="E968">
            <v>60056688</v>
          </cell>
          <cell r="F968">
            <v>30014039</v>
          </cell>
          <cell r="G968">
            <v>177.5</v>
          </cell>
          <cell r="H968">
            <v>177.5</v>
          </cell>
          <cell r="I968">
            <v>0</v>
          </cell>
          <cell r="J968">
            <v>0</v>
          </cell>
          <cell r="K968" t="str">
            <v>USD</v>
          </cell>
          <cell r="L968" t="str">
            <v>LOWES</v>
          </cell>
          <cell r="M968" t="str">
            <v>24000-023746</v>
          </cell>
          <cell r="N968">
            <v>42395.034861111111</v>
          </cell>
          <cell r="O968" t="str">
            <v>SOS</v>
          </cell>
          <cell r="P968" t="str">
            <v>KEY</v>
          </cell>
          <cell r="Q968">
            <v>5082926</v>
          </cell>
          <cell r="R968" t="str">
            <v>USA</v>
          </cell>
          <cell r="S968">
            <v>42370</v>
          </cell>
          <cell r="T968">
            <v>42436</v>
          </cell>
          <cell r="U968" t="str">
            <v>KNOXL-FUS</v>
          </cell>
          <cell r="V968" t="str">
            <v>SZGR1720-1</v>
          </cell>
          <cell r="W968" t="str">
            <v xml:space="preserve">Customer Decision                   </v>
          </cell>
          <cell r="X968" t="str">
            <v>F</v>
          </cell>
          <cell r="Y968">
            <v>177.5</v>
          </cell>
          <cell r="Z968" t="str">
            <v>CUSTOMER CANCELLATION</v>
          </cell>
          <cell r="AC968" t="str">
            <v>WALTERI-FUS</v>
          </cell>
          <cell r="AD968" t="str">
            <v>MELTONM-FUS</v>
          </cell>
          <cell r="AG968" t="str">
            <v>Lowes</v>
          </cell>
          <cell r="AH968">
            <v>810925</v>
          </cell>
          <cell r="AI968" t="str">
            <v>RTL</v>
          </cell>
          <cell r="AJ968">
            <v>5082926</v>
          </cell>
        </row>
        <row r="969">
          <cell r="A969">
            <v>359741</v>
          </cell>
          <cell r="B969">
            <v>42394.916909722226</v>
          </cell>
          <cell r="C969">
            <v>42360.62572916667</v>
          </cell>
          <cell r="D969">
            <v>9029218</v>
          </cell>
          <cell r="E969">
            <v>60054380</v>
          </cell>
          <cell r="G969">
            <v>36.86</v>
          </cell>
          <cell r="H969">
            <v>36.86</v>
          </cell>
          <cell r="I969">
            <v>0</v>
          </cell>
          <cell r="J969">
            <v>0</v>
          </cell>
          <cell r="K969" t="str">
            <v>USD</v>
          </cell>
          <cell r="L969" t="str">
            <v>FERGUSON</v>
          </cell>
          <cell r="M969" t="str">
            <v>24000-017965</v>
          </cell>
          <cell r="N969">
            <v>42395.034861111111</v>
          </cell>
          <cell r="O969" t="str">
            <v>SP</v>
          </cell>
          <cell r="P969" t="str">
            <v>KEY</v>
          </cell>
          <cell r="Q969">
            <v>5081679</v>
          </cell>
          <cell r="R969" t="str">
            <v>USA</v>
          </cell>
          <cell r="S969">
            <v>42370</v>
          </cell>
          <cell r="T969">
            <v>42436</v>
          </cell>
          <cell r="U969" t="str">
            <v>COULSONC-FUS</v>
          </cell>
          <cell r="V969" t="str">
            <v>PKXCVR</v>
          </cell>
          <cell r="W969" t="str">
            <v xml:space="preserve">Shortage                            </v>
          </cell>
          <cell r="X969" t="str">
            <v>H</v>
          </cell>
          <cell r="Y969">
            <v>36.86</v>
          </cell>
          <cell r="Z969" t="str">
            <v>prxcvr shortage - credit only   Cay   1/22</v>
          </cell>
          <cell r="AC969" t="str">
            <v>BECKTONC-FUS</v>
          </cell>
          <cell r="AD969" t="str">
            <v>FUS-DB55</v>
          </cell>
          <cell r="AE969" t="str">
            <v>8</v>
          </cell>
          <cell r="AF969" t="str">
            <v xml:space="preserve">EDI 850                             </v>
          </cell>
          <cell r="AG969" t="str">
            <v>Ferguson</v>
          </cell>
          <cell r="AH969">
            <v>810884</v>
          </cell>
          <cell r="AI969" t="str">
            <v>LUX</v>
          </cell>
          <cell r="AJ969">
            <v>5081679</v>
          </cell>
        </row>
        <row r="970">
          <cell r="A970">
            <v>359742</v>
          </cell>
          <cell r="B970">
            <v>42394.916909722226</v>
          </cell>
          <cell r="C970">
            <v>42324.9378125</v>
          </cell>
          <cell r="D970">
            <v>9025488</v>
          </cell>
          <cell r="E970">
            <v>60048519</v>
          </cell>
          <cell r="F970">
            <v>30013977</v>
          </cell>
          <cell r="G970">
            <v>356</v>
          </cell>
          <cell r="H970">
            <v>356</v>
          </cell>
          <cell r="I970">
            <v>0</v>
          </cell>
          <cell r="J970">
            <v>0</v>
          </cell>
          <cell r="K970" t="str">
            <v>USD</v>
          </cell>
          <cell r="L970" t="str">
            <v>FERGUSON</v>
          </cell>
          <cell r="M970" t="str">
            <v>24000-017965</v>
          </cell>
          <cell r="N970">
            <v>42395.034861111111</v>
          </cell>
          <cell r="O970" t="str">
            <v>SP</v>
          </cell>
          <cell r="P970" t="str">
            <v>KEY</v>
          </cell>
          <cell r="Q970">
            <v>5081679</v>
          </cell>
          <cell r="R970" t="str">
            <v>USA</v>
          </cell>
          <cell r="S970">
            <v>42370</v>
          </cell>
          <cell r="T970">
            <v>42436</v>
          </cell>
          <cell r="U970" t="str">
            <v>KNOXL-FUS</v>
          </cell>
          <cell r="V970" t="str">
            <v>PCX16009</v>
          </cell>
          <cell r="W970" t="str">
            <v xml:space="preserve">Damaged                             </v>
          </cell>
          <cell r="X970" t="str">
            <v>D</v>
          </cell>
          <cell r="Y970">
            <v>356</v>
          </cell>
          <cell r="Z970" t="str">
            <v xml:space="preserve">PCX16009 - SCRATCH      CAY    1/11  </v>
          </cell>
          <cell r="AC970" t="str">
            <v>BECKTONC-FUS</v>
          </cell>
          <cell r="AD970" t="str">
            <v>FUS-DB55</v>
          </cell>
          <cell r="AE970" t="str">
            <v>8</v>
          </cell>
          <cell r="AF970" t="str">
            <v xml:space="preserve">EDI 850                             </v>
          </cell>
          <cell r="AG970" t="str">
            <v>Ferguson</v>
          </cell>
          <cell r="AH970">
            <v>810915</v>
          </cell>
          <cell r="AI970" t="str">
            <v>LUX</v>
          </cell>
          <cell r="AJ970">
            <v>5081679</v>
          </cell>
        </row>
        <row r="971">
          <cell r="A971">
            <v>359743</v>
          </cell>
          <cell r="B971">
            <v>42394.916921296295</v>
          </cell>
          <cell r="C971">
            <v>42332.937777777777</v>
          </cell>
          <cell r="D971">
            <v>9026492</v>
          </cell>
          <cell r="E971">
            <v>60050420</v>
          </cell>
          <cell r="F971">
            <v>30014007</v>
          </cell>
          <cell r="G971">
            <v>69.75</v>
          </cell>
          <cell r="H971">
            <v>69.75</v>
          </cell>
          <cell r="I971">
            <v>0</v>
          </cell>
          <cell r="J971">
            <v>0</v>
          </cell>
          <cell r="K971" t="str">
            <v>USD</v>
          </cell>
          <cell r="L971" t="str">
            <v>LOWES</v>
          </cell>
          <cell r="M971" t="str">
            <v>24000-023746</v>
          </cell>
          <cell r="N971">
            <v>42395.034861111111</v>
          </cell>
          <cell r="O971" t="str">
            <v>SOS</v>
          </cell>
          <cell r="P971" t="str">
            <v>KEY</v>
          </cell>
          <cell r="Q971">
            <v>5083946</v>
          </cell>
          <cell r="R971" t="str">
            <v>USA</v>
          </cell>
          <cell r="S971">
            <v>42370</v>
          </cell>
          <cell r="T971">
            <v>42436</v>
          </cell>
          <cell r="U971" t="str">
            <v>DAVISG-FUS</v>
          </cell>
          <cell r="V971" t="str">
            <v>USASK900-18</v>
          </cell>
          <cell r="W971" t="str">
            <v xml:space="preserve">Customer Decision                   </v>
          </cell>
          <cell r="X971" t="str">
            <v>F</v>
          </cell>
          <cell r="Y971">
            <v>69.75</v>
          </cell>
          <cell r="Z971" t="str">
            <v>CUSTOMER CHANGED MIND</v>
          </cell>
          <cell r="AC971" t="str">
            <v>WALTERI-FUS</v>
          </cell>
          <cell r="AD971" t="str">
            <v>MELTONM-FUS</v>
          </cell>
          <cell r="AG971" t="str">
            <v>Lowes</v>
          </cell>
          <cell r="AH971">
            <v>810877</v>
          </cell>
          <cell r="AI971" t="str">
            <v>RTL</v>
          </cell>
          <cell r="AJ971">
            <v>5083946</v>
          </cell>
        </row>
        <row r="972">
          <cell r="A972">
            <v>359744</v>
          </cell>
          <cell r="B972">
            <v>42394.916921296295</v>
          </cell>
          <cell r="G972">
            <v>92.5</v>
          </cell>
          <cell r="H972">
            <v>92.5</v>
          </cell>
          <cell r="I972">
            <v>0</v>
          </cell>
          <cell r="J972">
            <v>0</v>
          </cell>
          <cell r="K972" t="str">
            <v>USD</v>
          </cell>
          <cell r="L972" t="str">
            <v>LOWES</v>
          </cell>
          <cell r="M972" t="str">
            <v>24000-023746</v>
          </cell>
          <cell r="N972">
            <v>42395.034861111111</v>
          </cell>
          <cell r="O972" t="str">
            <v>SP</v>
          </cell>
          <cell r="P972" t="str">
            <v>KEY</v>
          </cell>
          <cell r="Q972">
            <v>5082669</v>
          </cell>
          <cell r="R972" t="str">
            <v>USA</v>
          </cell>
          <cell r="S972">
            <v>42370</v>
          </cell>
          <cell r="T972">
            <v>42436</v>
          </cell>
          <cell r="U972" t="str">
            <v>SOTOJ-FUS</v>
          </cell>
          <cell r="V972" t="str">
            <v>FTB904BX</v>
          </cell>
          <cell r="W972" t="str">
            <v xml:space="preserve">Damaged                             </v>
          </cell>
          <cell r="X972" t="str">
            <v>D</v>
          </cell>
          <cell r="Y972">
            <v>92.5</v>
          </cell>
          <cell r="AG972" t="str">
            <v>Lowes</v>
          </cell>
          <cell r="AH972">
            <v>810860</v>
          </cell>
          <cell r="AJ972">
            <v>5082669</v>
          </cell>
        </row>
        <row r="973">
          <cell r="A973">
            <v>359745</v>
          </cell>
          <cell r="B973">
            <v>42394.916921296295</v>
          </cell>
          <cell r="C973">
            <v>42269.937754629631</v>
          </cell>
          <cell r="D973">
            <v>9019558</v>
          </cell>
          <cell r="E973">
            <v>60039828</v>
          </cell>
          <cell r="F973">
            <v>30014025</v>
          </cell>
          <cell r="G973">
            <v>24.78</v>
          </cell>
          <cell r="H973">
            <v>24.78</v>
          </cell>
          <cell r="I973">
            <v>0</v>
          </cell>
          <cell r="J973">
            <v>0</v>
          </cell>
          <cell r="K973" t="str">
            <v>USD</v>
          </cell>
          <cell r="L973" t="str">
            <v>LOWES</v>
          </cell>
          <cell r="M973" t="str">
            <v>24000-023746</v>
          </cell>
          <cell r="N973">
            <v>42395.034861111111</v>
          </cell>
          <cell r="O973" t="str">
            <v>SOS</v>
          </cell>
          <cell r="P973" t="str">
            <v>KEY</v>
          </cell>
          <cell r="Q973">
            <v>5082734</v>
          </cell>
          <cell r="R973" t="str">
            <v>USA</v>
          </cell>
          <cell r="S973">
            <v>42370</v>
          </cell>
          <cell r="T973">
            <v>42436</v>
          </cell>
          <cell r="U973" t="str">
            <v>DAVISG-FUS</v>
          </cell>
          <cell r="V973" t="str">
            <v>FBG20S</v>
          </cell>
          <cell r="W973" t="str">
            <v xml:space="preserve">Customer Decision                   </v>
          </cell>
          <cell r="X973" t="str">
            <v>F</v>
          </cell>
          <cell r="Y973">
            <v>24.78</v>
          </cell>
          <cell r="Z973" t="str">
            <v>CUSTOMER SIZE ERROR</v>
          </cell>
          <cell r="AC973" t="str">
            <v>THOMASR-FUS</v>
          </cell>
          <cell r="AD973" t="str">
            <v>THOMPSONG-FUS</v>
          </cell>
          <cell r="AG973" t="str">
            <v>Lowes</v>
          </cell>
          <cell r="AH973">
            <v>810880</v>
          </cell>
          <cell r="AI973" t="str">
            <v>RTL</v>
          </cell>
          <cell r="AJ973">
            <v>5082734</v>
          </cell>
        </row>
        <row r="974">
          <cell r="A974">
            <v>359746</v>
          </cell>
          <cell r="B974">
            <v>42394.916921296295</v>
          </cell>
          <cell r="G974">
            <v>118</v>
          </cell>
          <cell r="H974">
            <v>118</v>
          </cell>
          <cell r="I974">
            <v>0</v>
          </cell>
          <cell r="J974">
            <v>0</v>
          </cell>
          <cell r="K974" t="str">
            <v>USD</v>
          </cell>
          <cell r="L974" t="str">
            <v>LOWES</v>
          </cell>
          <cell r="M974" t="str">
            <v>24000-023746</v>
          </cell>
          <cell r="N974">
            <v>42395.034872685188</v>
          </cell>
          <cell r="O974" t="str">
            <v>SP</v>
          </cell>
          <cell r="P974" t="str">
            <v>KEY</v>
          </cell>
          <cell r="Q974">
            <v>5082396</v>
          </cell>
          <cell r="R974" t="str">
            <v>USA</v>
          </cell>
          <cell r="S974">
            <v>42370</v>
          </cell>
          <cell r="T974">
            <v>42436</v>
          </cell>
          <cell r="U974" t="str">
            <v>MELTONM-FUS</v>
          </cell>
          <cell r="V974" t="str">
            <v>FPO3322-1</v>
          </cell>
          <cell r="W974" t="str">
            <v xml:space="preserve">Damaged                             </v>
          </cell>
          <cell r="X974" t="str">
            <v>D</v>
          </cell>
          <cell r="Y974">
            <v>118</v>
          </cell>
          <cell r="AG974" t="str">
            <v>Lowes</v>
          </cell>
          <cell r="AH974">
            <v>810889</v>
          </cell>
          <cell r="AJ974">
            <v>5082396</v>
          </cell>
        </row>
        <row r="975">
          <cell r="A975">
            <v>359747</v>
          </cell>
          <cell r="B975">
            <v>42394.916921296295</v>
          </cell>
          <cell r="G975">
            <v>106</v>
          </cell>
          <cell r="H975">
            <v>106</v>
          </cell>
          <cell r="I975">
            <v>0</v>
          </cell>
          <cell r="J975">
            <v>0</v>
          </cell>
          <cell r="K975" t="str">
            <v>USD</v>
          </cell>
          <cell r="L975" t="str">
            <v>LOWES</v>
          </cell>
          <cell r="M975" t="str">
            <v>24000-023746</v>
          </cell>
          <cell r="N975">
            <v>42395.034872685188</v>
          </cell>
          <cell r="O975" t="str">
            <v>SP</v>
          </cell>
          <cell r="P975" t="str">
            <v>KEY</v>
          </cell>
          <cell r="Q975">
            <v>5083206</v>
          </cell>
          <cell r="R975" t="str">
            <v>USA</v>
          </cell>
          <cell r="S975">
            <v>42370</v>
          </cell>
          <cell r="T975">
            <v>42436</v>
          </cell>
          <cell r="U975" t="str">
            <v>MELTONM-FUS</v>
          </cell>
          <cell r="V975" t="str">
            <v>FSLG804BX</v>
          </cell>
          <cell r="W975" t="str">
            <v xml:space="preserve">Damaged                             </v>
          </cell>
          <cell r="X975" t="str">
            <v>D</v>
          </cell>
          <cell r="Y975">
            <v>106</v>
          </cell>
          <cell r="AG975" t="str">
            <v>Lowes</v>
          </cell>
          <cell r="AH975">
            <v>810936</v>
          </cell>
          <cell r="AJ975">
            <v>5083206</v>
          </cell>
        </row>
        <row r="976">
          <cell r="A976">
            <v>359748</v>
          </cell>
          <cell r="B976">
            <v>42394.916932870372</v>
          </cell>
          <cell r="C976">
            <v>42384.312569444446</v>
          </cell>
          <cell r="D976">
            <v>9031556</v>
          </cell>
          <cell r="E976">
            <v>60058609</v>
          </cell>
          <cell r="G976">
            <v>310.87</v>
          </cell>
          <cell r="H976">
            <v>310.87</v>
          </cell>
          <cell r="I976">
            <v>0</v>
          </cell>
          <cell r="J976">
            <v>0</v>
          </cell>
          <cell r="K976" t="str">
            <v>USD</v>
          </cell>
          <cell r="L976" t="str">
            <v>QUARTZRTL</v>
          </cell>
          <cell r="M976" t="str">
            <v>24000-017935</v>
          </cell>
          <cell r="N976">
            <v>42395.034872685188</v>
          </cell>
          <cell r="O976" t="str">
            <v>SP</v>
          </cell>
          <cell r="P976" t="str">
            <v>LUXURY</v>
          </cell>
          <cell r="Q976">
            <v>5081531</v>
          </cell>
          <cell r="R976" t="str">
            <v>USA</v>
          </cell>
          <cell r="S976">
            <v>42370</v>
          </cell>
          <cell r="T976">
            <v>42436</v>
          </cell>
          <cell r="U976" t="str">
            <v>THOMPSONG-FUS</v>
          </cell>
          <cell r="V976" t="str">
            <v>SHIPPING</v>
          </cell>
          <cell r="W976" t="str">
            <v xml:space="preserve">Freight Credit                      </v>
          </cell>
          <cell r="X976" t="str">
            <v>T</v>
          </cell>
          <cell r="Y976">
            <v>310.87</v>
          </cell>
          <cell r="Z976" t="str">
            <v>PO MET FFA. CREDIT SHIPPING</v>
          </cell>
          <cell r="AC976" t="str">
            <v>HARGROVEA-FUS</v>
          </cell>
          <cell r="AD976" t="str">
            <v>THOMPSONG-FUS</v>
          </cell>
          <cell r="AG976" t="str">
            <v>FABRICATORS SUPPLY INC.</v>
          </cell>
          <cell r="AH976">
            <v>810832</v>
          </cell>
          <cell r="AI976" t="str">
            <v>FRT</v>
          </cell>
          <cell r="AJ976">
            <v>5081531</v>
          </cell>
        </row>
        <row r="977">
          <cell r="A977">
            <v>359749</v>
          </cell>
          <cell r="B977">
            <v>42394.916932870372</v>
          </cell>
          <cell r="C977">
            <v>42090.16679398148</v>
          </cell>
          <cell r="D977">
            <v>9002718</v>
          </cell>
          <cell r="E977">
            <v>60014525</v>
          </cell>
          <cell r="F977">
            <v>30013932</v>
          </cell>
          <cell r="G977">
            <v>644.4</v>
          </cell>
          <cell r="H977">
            <v>644.4</v>
          </cell>
          <cell r="I977">
            <v>62.83</v>
          </cell>
          <cell r="J977">
            <v>62.83</v>
          </cell>
          <cell r="K977" t="str">
            <v>USD</v>
          </cell>
          <cell r="L977" t="str">
            <v>CITRINE</v>
          </cell>
          <cell r="M977" t="str">
            <v>24000-000002</v>
          </cell>
          <cell r="N977">
            <v>42395.034872685188</v>
          </cell>
          <cell r="O977" t="str">
            <v>SP</v>
          </cell>
          <cell r="P977" t="str">
            <v>FUS</v>
          </cell>
          <cell r="Q977">
            <v>5094377</v>
          </cell>
          <cell r="R977" t="str">
            <v>USA</v>
          </cell>
          <cell r="S977">
            <v>42370</v>
          </cell>
          <cell r="T977">
            <v>42436</v>
          </cell>
          <cell r="U977" t="str">
            <v>DAVISG-FUS</v>
          </cell>
          <cell r="V977" t="str">
            <v>PKX11018</v>
          </cell>
          <cell r="W977" t="str">
            <v xml:space="preserve">Customer Decision                   </v>
          </cell>
          <cell r="X977" t="str">
            <v>F</v>
          </cell>
          <cell r="Y977">
            <v>605.70000000000005</v>
          </cell>
          <cell r="Z977" t="str">
            <v>CUSTOMER CHANGED MIND AND WILL RETURN ***NO RESTOCK FEE***   CAY   1/6</v>
          </cell>
          <cell r="AC977" t="str">
            <v>TATUMK-FUS</v>
          </cell>
          <cell r="AD977" t="str">
            <v>COULSONC-FUS</v>
          </cell>
          <cell r="AG977" t="str">
            <v>Cash Sales - Franke Kitchens</v>
          </cell>
          <cell r="AH977">
            <v>810879</v>
          </cell>
          <cell r="AI977" t="str">
            <v>LUX</v>
          </cell>
          <cell r="AJ977">
            <v>5094377</v>
          </cell>
        </row>
        <row r="978">
          <cell r="A978">
            <v>359749</v>
          </cell>
          <cell r="B978">
            <v>42394.916932870372</v>
          </cell>
          <cell r="C978">
            <v>42090.16679398148</v>
          </cell>
          <cell r="D978">
            <v>9002718</v>
          </cell>
          <cell r="E978">
            <v>60014525</v>
          </cell>
          <cell r="F978">
            <v>30013932</v>
          </cell>
          <cell r="G978">
            <v>644.4</v>
          </cell>
          <cell r="H978">
            <v>644.4</v>
          </cell>
          <cell r="I978">
            <v>62.83</v>
          </cell>
          <cell r="J978">
            <v>62.83</v>
          </cell>
          <cell r="K978" t="str">
            <v>USD</v>
          </cell>
          <cell r="L978" t="str">
            <v>CITRINE</v>
          </cell>
          <cell r="M978" t="str">
            <v>24000-000002</v>
          </cell>
          <cell r="N978">
            <v>42395.034872685188</v>
          </cell>
          <cell r="O978" t="str">
            <v>SP</v>
          </cell>
          <cell r="P978" t="str">
            <v>FUS</v>
          </cell>
          <cell r="Q978">
            <v>5094377</v>
          </cell>
          <cell r="R978" t="str">
            <v>USA</v>
          </cell>
          <cell r="S978">
            <v>42370</v>
          </cell>
          <cell r="T978">
            <v>42436</v>
          </cell>
          <cell r="U978" t="str">
            <v>DAVISG-FUS</v>
          </cell>
          <cell r="V978" t="str">
            <v>PX-18S</v>
          </cell>
          <cell r="W978" t="str">
            <v xml:space="preserve">Customer Decision                   </v>
          </cell>
          <cell r="X978" t="str">
            <v>F</v>
          </cell>
          <cell r="Y978">
            <v>38.700000000000003</v>
          </cell>
          <cell r="Z978" t="str">
            <v>CUSTOMER CHANGED MIND AND WILL RETURN ***NO RESTOCK FEE***   CAY   1/6</v>
          </cell>
          <cell r="AC978" t="str">
            <v>TATUMK-FUS</v>
          </cell>
          <cell r="AD978" t="str">
            <v>COULSONC-FUS</v>
          </cell>
          <cell r="AG978" t="str">
            <v>Cash Sales - Franke Kitchens</v>
          </cell>
          <cell r="AH978">
            <v>810879</v>
          </cell>
          <cell r="AI978" t="str">
            <v>LUX</v>
          </cell>
          <cell r="AJ978">
            <v>5094377</v>
          </cell>
        </row>
        <row r="979">
          <cell r="A979">
            <v>359750</v>
          </cell>
          <cell r="B979">
            <v>42394.916944444441</v>
          </cell>
          <cell r="C979">
            <v>42355.937800925924</v>
          </cell>
          <cell r="D979">
            <v>9028938</v>
          </cell>
          <cell r="E979">
            <v>60054495</v>
          </cell>
          <cell r="G979">
            <v>55</v>
          </cell>
          <cell r="H979">
            <v>55</v>
          </cell>
          <cell r="I979">
            <v>3.85</v>
          </cell>
          <cell r="J979">
            <v>3.85</v>
          </cell>
          <cell r="K979" t="str">
            <v>USD</v>
          </cell>
          <cell r="L979" t="str">
            <v>CITRINE</v>
          </cell>
          <cell r="M979" t="str">
            <v>24000-000002</v>
          </cell>
          <cell r="N979">
            <v>42395.034872685188</v>
          </cell>
          <cell r="O979" t="str">
            <v>SP</v>
          </cell>
          <cell r="P979" t="str">
            <v>FUS</v>
          </cell>
          <cell r="Q979">
            <v>5094377</v>
          </cell>
          <cell r="R979" t="str">
            <v>USA</v>
          </cell>
          <cell r="S979">
            <v>42370</v>
          </cell>
          <cell r="T979">
            <v>42436</v>
          </cell>
          <cell r="U979" t="str">
            <v>LEECHT-FUS</v>
          </cell>
          <cell r="V979" t="str">
            <v>SHIPPING</v>
          </cell>
          <cell r="W979" t="str">
            <v xml:space="preserve">Billing Error                       </v>
          </cell>
          <cell r="X979" t="str">
            <v>G</v>
          </cell>
          <cell r="Y979">
            <v>55</v>
          </cell>
          <cell r="AC979" t="str">
            <v>WALTERI-FUS</v>
          </cell>
          <cell r="AD979" t="str">
            <v>LEECHT-FUS</v>
          </cell>
          <cell r="AG979" t="str">
            <v>Cash Sales - Franke Kitchens</v>
          </cell>
          <cell r="AH979">
            <v>810951</v>
          </cell>
          <cell r="AI979" t="str">
            <v>FRT</v>
          </cell>
          <cell r="AJ979">
            <v>5094377</v>
          </cell>
        </row>
        <row r="980">
          <cell r="A980">
            <v>359751</v>
          </cell>
          <cell r="B980">
            <v>42394.916956018518</v>
          </cell>
          <cell r="G980">
            <v>328.64</v>
          </cell>
          <cell r="H980">
            <v>328.64</v>
          </cell>
          <cell r="I980">
            <v>0</v>
          </cell>
          <cell r="J980">
            <v>0</v>
          </cell>
          <cell r="K980" t="str">
            <v>USD</v>
          </cell>
          <cell r="L980" t="str">
            <v>LOWES</v>
          </cell>
          <cell r="M980" t="str">
            <v>24000-023746</v>
          </cell>
          <cell r="N980">
            <v>42395.034872685188</v>
          </cell>
          <cell r="O980" t="str">
            <v>SP</v>
          </cell>
          <cell r="P980" t="str">
            <v>KEY</v>
          </cell>
          <cell r="Q980">
            <v>5082551</v>
          </cell>
          <cell r="R980" t="str">
            <v>USA</v>
          </cell>
          <cell r="S980">
            <v>42370</v>
          </cell>
          <cell r="T980">
            <v>42436</v>
          </cell>
          <cell r="U980" t="str">
            <v>SOTOJ-FUS</v>
          </cell>
          <cell r="V980" t="str">
            <v>OTSK954-18BX</v>
          </cell>
          <cell r="W980" t="str">
            <v xml:space="preserve">Damaged                             </v>
          </cell>
          <cell r="X980" t="str">
            <v>D</v>
          </cell>
          <cell r="Y980">
            <v>328.64</v>
          </cell>
          <cell r="AG980" t="str">
            <v>Lowes</v>
          </cell>
          <cell r="AH980">
            <v>810858</v>
          </cell>
          <cell r="AJ980">
            <v>5082551</v>
          </cell>
        </row>
        <row r="981">
          <cell r="A981">
            <v>359752</v>
          </cell>
          <cell r="B981">
            <v>42394.916956018518</v>
          </cell>
          <cell r="C981">
            <v>42256.937743055554</v>
          </cell>
          <cell r="D981">
            <v>9018304</v>
          </cell>
          <cell r="E981">
            <v>60037387</v>
          </cell>
          <cell r="F981">
            <v>30014024</v>
          </cell>
          <cell r="G981">
            <v>73.31</v>
          </cell>
          <cell r="H981">
            <v>73.31</v>
          </cell>
          <cell r="I981">
            <v>0</v>
          </cell>
          <cell r="J981">
            <v>0</v>
          </cell>
          <cell r="K981" t="str">
            <v>USD</v>
          </cell>
          <cell r="L981" t="str">
            <v>FERGUSON</v>
          </cell>
          <cell r="M981" t="str">
            <v>24000-017965</v>
          </cell>
          <cell r="N981">
            <v>42395.034872685188</v>
          </cell>
          <cell r="O981" t="str">
            <v>SP</v>
          </cell>
          <cell r="P981" t="str">
            <v>KEY</v>
          </cell>
          <cell r="Q981">
            <v>5081678</v>
          </cell>
          <cell r="R981" t="str">
            <v>USA</v>
          </cell>
          <cell r="S981">
            <v>42370</v>
          </cell>
          <cell r="T981">
            <v>42436</v>
          </cell>
          <cell r="U981" t="str">
            <v>KNOXL-FUS</v>
          </cell>
          <cell r="V981" t="str">
            <v>KB-40S</v>
          </cell>
          <cell r="W981" t="str">
            <v xml:space="preserve">Damaged                             </v>
          </cell>
          <cell r="X981" t="str">
            <v>D</v>
          </cell>
          <cell r="Y981">
            <v>73.31</v>
          </cell>
          <cell r="Z981" t="str">
            <v>KB-40S - BENT    CAY   1/14</v>
          </cell>
          <cell r="AC981" t="str">
            <v>DOUGLASA-FUS</v>
          </cell>
          <cell r="AD981" t="str">
            <v>FUS-DB55</v>
          </cell>
          <cell r="AE981" t="str">
            <v>8</v>
          </cell>
          <cell r="AF981" t="str">
            <v xml:space="preserve">EDI 850                             </v>
          </cell>
          <cell r="AG981" t="str">
            <v>Ferguson</v>
          </cell>
          <cell r="AH981">
            <v>810900</v>
          </cell>
          <cell r="AI981" t="str">
            <v>LUX</v>
          </cell>
          <cell r="AJ981">
            <v>5081678</v>
          </cell>
        </row>
        <row r="982">
          <cell r="A982">
            <v>359753</v>
          </cell>
          <cell r="B982">
            <v>42394.916956018518</v>
          </cell>
          <cell r="C982">
            <v>42343.937708333331</v>
          </cell>
          <cell r="D982">
            <v>9027568</v>
          </cell>
          <cell r="E982">
            <v>60051929</v>
          </cell>
          <cell r="G982">
            <v>21.61</v>
          </cell>
          <cell r="H982">
            <v>21.61</v>
          </cell>
          <cell r="I982">
            <v>0</v>
          </cell>
          <cell r="J982">
            <v>0</v>
          </cell>
          <cell r="K982" t="str">
            <v>USD</v>
          </cell>
          <cell r="L982" t="str">
            <v>QTZK4275</v>
          </cell>
          <cell r="M982" t="str">
            <v>24000-025929</v>
          </cell>
          <cell r="N982">
            <v>42395.034872685188</v>
          </cell>
          <cell r="O982" t="str">
            <v>SP</v>
          </cell>
          <cell r="P982" t="str">
            <v>DLR</v>
          </cell>
          <cell r="Q982">
            <v>5083975</v>
          </cell>
          <cell r="R982" t="str">
            <v>USA</v>
          </cell>
          <cell r="S982">
            <v>42370</v>
          </cell>
          <cell r="T982">
            <v>42436</v>
          </cell>
          <cell r="U982" t="str">
            <v>THOMPSONG-FUS</v>
          </cell>
          <cell r="V982" t="str">
            <v>SHIPPING</v>
          </cell>
          <cell r="W982" t="str">
            <v xml:space="preserve">Freight Credit                      </v>
          </cell>
          <cell r="X982" t="str">
            <v>T</v>
          </cell>
          <cell r="Y982">
            <v>21.61</v>
          </cell>
          <cell r="Z982" t="str">
            <v>FRIEGHT RATE CORRECTION. CUSTOMER CANCELLED PO. PLEASE SEE ATTACHED EM.</v>
          </cell>
          <cell r="AC982" t="str">
            <v>THOMASR-FUS</v>
          </cell>
          <cell r="AD982" t="str">
            <v>THOMPSONG-FUS</v>
          </cell>
          <cell r="AG982" t="str">
            <v>PACIFIC PLUMBING SUPPLY</v>
          </cell>
          <cell r="AH982">
            <v>810873</v>
          </cell>
          <cell r="AI982" t="str">
            <v>FRT</v>
          </cell>
          <cell r="AJ982">
            <v>5083975</v>
          </cell>
        </row>
        <row r="983">
          <cell r="A983">
            <v>359754</v>
          </cell>
          <cell r="B983">
            <v>42394.916967592595</v>
          </cell>
          <cell r="G983">
            <v>135.69999999999999</v>
          </cell>
          <cell r="H983">
            <v>135.69999999999999</v>
          </cell>
          <cell r="I983">
            <v>0</v>
          </cell>
          <cell r="J983">
            <v>0</v>
          </cell>
          <cell r="K983" t="str">
            <v>USD</v>
          </cell>
          <cell r="L983" t="str">
            <v>LOWES</v>
          </cell>
          <cell r="M983" t="str">
            <v>24000-023746</v>
          </cell>
          <cell r="N983">
            <v>42395.034872685188</v>
          </cell>
          <cell r="O983" t="str">
            <v>SP</v>
          </cell>
          <cell r="P983" t="str">
            <v>KEY</v>
          </cell>
          <cell r="Q983">
            <v>5083788</v>
          </cell>
          <cell r="R983" t="str">
            <v>USA</v>
          </cell>
          <cell r="S983">
            <v>42370</v>
          </cell>
          <cell r="T983">
            <v>42436</v>
          </cell>
          <cell r="U983" t="str">
            <v>LOYDL-FUS</v>
          </cell>
          <cell r="V983" t="str">
            <v>SGR3322-1</v>
          </cell>
          <cell r="W983" t="str">
            <v xml:space="preserve">Damaged                             </v>
          </cell>
          <cell r="X983" t="str">
            <v>D</v>
          </cell>
          <cell r="Y983">
            <v>135.69999999999999</v>
          </cell>
          <cell r="Z983" t="str">
            <v xml:space="preserve">CORNER BROKEN </v>
          </cell>
          <cell r="AG983" t="str">
            <v>Lowes</v>
          </cell>
          <cell r="AH983">
            <v>810929</v>
          </cell>
          <cell r="AJ983">
            <v>5083788</v>
          </cell>
        </row>
        <row r="984">
          <cell r="A984">
            <v>359755</v>
          </cell>
          <cell r="B984">
            <v>42394.916967592595</v>
          </cell>
          <cell r="C984">
            <v>42303.625300925924</v>
          </cell>
          <cell r="D984">
            <v>9022995</v>
          </cell>
          <cell r="E984">
            <v>60043120</v>
          </cell>
          <cell r="F984">
            <v>30013364</v>
          </cell>
          <cell r="G984">
            <v>294.95999999999998</v>
          </cell>
          <cell r="H984">
            <v>294.95999999999998</v>
          </cell>
          <cell r="I984">
            <v>0</v>
          </cell>
          <cell r="J984">
            <v>0</v>
          </cell>
          <cell r="K984" t="str">
            <v>USD</v>
          </cell>
          <cell r="L984" t="str">
            <v>FERGUSON</v>
          </cell>
          <cell r="M984" t="str">
            <v>24000-017965</v>
          </cell>
          <cell r="N984">
            <v>42395.034872685188</v>
          </cell>
          <cell r="O984" t="str">
            <v>SP</v>
          </cell>
          <cell r="P984" t="str">
            <v>KEY</v>
          </cell>
          <cell r="Q984">
            <v>5100098</v>
          </cell>
          <cell r="R984" t="str">
            <v>USA</v>
          </cell>
          <cell r="S984">
            <v>42370</v>
          </cell>
          <cell r="T984">
            <v>42436</v>
          </cell>
          <cell r="U984" t="str">
            <v>BRESHEARSS-FUS</v>
          </cell>
          <cell r="V984" t="str">
            <v>5990.4501</v>
          </cell>
          <cell r="W984" t="str">
            <v xml:space="preserve">Customer Decision                   </v>
          </cell>
          <cell r="X984" t="str">
            <v>F</v>
          </cell>
          <cell r="Y984">
            <v>244.96</v>
          </cell>
          <cell r="Z984" t="str">
            <v>59904501, 59694623, 59911508      CUSTOMER CHANGED MIND AND WILL RETURN WITH 25% RESTOCK     CAY   11/30</v>
          </cell>
          <cell r="AC984" t="str">
            <v>THOMASR-FUS</v>
          </cell>
          <cell r="AD984" t="str">
            <v>COULSONC-FUS</v>
          </cell>
          <cell r="AG984" t="str">
            <v>Ferguson</v>
          </cell>
          <cell r="AH984">
            <v>810865</v>
          </cell>
          <cell r="AI984" t="str">
            <v>KPT</v>
          </cell>
          <cell r="AJ984">
            <v>5100098</v>
          </cell>
        </row>
        <row r="985">
          <cell r="A985">
            <v>359755</v>
          </cell>
          <cell r="B985">
            <v>42394.916967592595</v>
          </cell>
          <cell r="C985">
            <v>42303.625300925924</v>
          </cell>
          <cell r="D985">
            <v>9022995</v>
          </cell>
          <cell r="E985">
            <v>60043120</v>
          </cell>
          <cell r="F985">
            <v>30013364</v>
          </cell>
          <cell r="G985">
            <v>294.95999999999998</v>
          </cell>
          <cell r="H985">
            <v>294.95999999999998</v>
          </cell>
          <cell r="I985">
            <v>0</v>
          </cell>
          <cell r="J985">
            <v>0</v>
          </cell>
          <cell r="K985" t="str">
            <v>USD</v>
          </cell>
          <cell r="L985" t="str">
            <v>FERGUSON</v>
          </cell>
          <cell r="M985" t="str">
            <v>24000-017965</v>
          </cell>
          <cell r="N985">
            <v>42395.034872685188</v>
          </cell>
          <cell r="O985" t="str">
            <v>SP</v>
          </cell>
          <cell r="P985" t="str">
            <v>KEY</v>
          </cell>
          <cell r="Q985">
            <v>5100098</v>
          </cell>
          <cell r="R985" t="str">
            <v>USA</v>
          </cell>
          <cell r="S985">
            <v>42370</v>
          </cell>
          <cell r="T985">
            <v>42436</v>
          </cell>
          <cell r="U985" t="str">
            <v>BRESHEARSS-FUS</v>
          </cell>
          <cell r="V985" t="str">
            <v>5969.4623</v>
          </cell>
          <cell r="W985" t="str">
            <v xml:space="preserve">Customer Decision                   </v>
          </cell>
          <cell r="X985" t="str">
            <v>F</v>
          </cell>
          <cell r="Y985">
            <v>25</v>
          </cell>
          <cell r="Z985" t="str">
            <v>59904501, 59694623, 59911508      CUSTOMER CHANGED MIND AND WILL RETURN WITH 25% RESTOCK     CAY   11/30</v>
          </cell>
          <cell r="AC985" t="str">
            <v>THOMASR-FUS</v>
          </cell>
          <cell r="AD985" t="str">
            <v>COULSONC-FUS</v>
          </cell>
          <cell r="AG985" t="str">
            <v>Ferguson</v>
          </cell>
          <cell r="AH985">
            <v>810865</v>
          </cell>
          <cell r="AI985" t="str">
            <v>KPT</v>
          </cell>
          <cell r="AJ985">
            <v>5100098</v>
          </cell>
        </row>
        <row r="986">
          <cell r="A986">
            <v>359755</v>
          </cell>
          <cell r="B986">
            <v>42394.916967592595</v>
          </cell>
          <cell r="C986">
            <v>42303.625300925924</v>
          </cell>
          <cell r="D986">
            <v>9022995</v>
          </cell>
          <cell r="E986">
            <v>60043120</v>
          </cell>
          <cell r="F986">
            <v>30013364</v>
          </cell>
          <cell r="G986">
            <v>294.95999999999998</v>
          </cell>
          <cell r="H986">
            <v>294.95999999999998</v>
          </cell>
          <cell r="I986">
            <v>0</v>
          </cell>
          <cell r="J986">
            <v>0</v>
          </cell>
          <cell r="K986" t="str">
            <v>USD</v>
          </cell>
          <cell r="L986" t="str">
            <v>FERGUSON</v>
          </cell>
          <cell r="M986" t="str">
            <v>24000-017965</v>
          </cell>
          <cell r="N986">
            <v>42395.034872685188</v>
          </cell>
          <cell r="O986" t="str">
            <v>SP</v>
          </cell>
          <cell r="P986" t="str">
            <v>KEY</v>
          </cell>
          <cell r="Q986">
            <v>5100098</v>
          </cell>
          <cell r="R986" t="str">
            <v>USA</v>
          </cell>
          <cell r="S986">
            <v>42370</v>
          </cell>
          <cell r="T986">
            <v>42436</v>
          </cell>
          <cell r="U986" t="str">
            <v>BRESHEARSS-FUS</v>
          </cell>
          <cell r="V986" t="str">
            <v>5991.1508</v>
          </cell>
          <cell r="W986" t="str">
            <v xml:space="preserve">Customer Decision                   </v>
          </cell>
          <cell r="X986" t="str">
            <v>F</v>
          </cell>
          <cell r="Y986">
            <v>25</v>
          </cell>
          <cell r="Z986" t="str">
            <v>59904501, 59694623, 59911508      CUSTOMER CHANGED MIND AND WILL RETURN WITH 25% RESTOCK     CAY   11/30</v>
          </cell>
          <cell r="AC986" t="str">
            <v>THOMASR-FUS</v>
          </cell>
          <cell r="AD986" t="str">
            <v>COULSONC-FUS</v>
          </cell>
          <cell r="AG986" t="str">
            <v>Ferguson</v>
          </cell>
          <cell r="AH986">
            <v>810865</v>
          </cell>
          <cell r="AI986" t="str">
            <v>KPT</v>
          </cell>
          <cell r="AJ986">
            <v>5100098</v>
          </cell>
        </row>
        <row r="987">
          <cell r="A987">
            <v>359756</v>
          </cell>
          <cell r="B987">
            <v>42394.916967592595</v>
          </cell>
          <cell r="G987">
            <v>122.69</v>
          </cell>
          <cell r="H987">
            <v>122.69</v>
          </cell>
          <cell r="I987">
            <v>0</v>
          </cell>
          <cell r="J987">
            <v>0</v>
          </cell>
          <cell r="K987" t="str">
            <v>USD</v>
          </cell>
          <cell r="L987" t="str">
            <v>LOWES</v>
          </cell>
          <cell r="M987" t="str">
            <v>24000-023746</v>
          </cell>
          <cell r="N987">
            <v>42395.034884259258</v>
          </cell>
          <cell r="O987" t="str">
            <v>SP</v>
          </cell>
          <cell r="P987" t="str">
            <v>KEY</v>
          </cell>
          <cell r="Q987">
            <v>5083466</v>
          </cell>
          <cell r="R987" t="str">
            <v>USA</v>
          </cell>
          <cell r="S987">
            <v>42370</v>
          </cell>
          <cell r="T987">
            <v>42436</v>
          </cell>
          <cell r="U987" t="str">
            <v>RUSSAWR-FUS</v>
          </cell>
          <cell r="V987" t="str">
            <v>EDOX33229-1</v>
          </cell>
          <cell r="W987" t="str">
            <v xml:space="preserve">Product Defective                   </v>
          </cell>
          <cell r="X987" t="str">
            <v>E</v>
          </cell>
          <cell r="Y987">
            <v>122.69</v>
          </cell>
          <cell r="Z987" t="str">
            <v xml:space="preserve">STOCK </v>
          </cell>
          <cell r="AG987" t="str">
            <v>Lowes</v>
          </cell>
          <cell r="AH987">
            <v>810950</v>
          </cell>
          <cell r="AJ987">
            <v>5083466</v>
          </cell>
        </row>
        <row r="988">
          <cell r="A988">
            <v>359757</v>
          </cell>
          <cell r="B988">
            <v>42394.916979166665</v>
          </cell>
          <cell r="C988">
            <v>42374.625254629631</v>
          </cell>
          <cell r="D988">
            <v>9030247</v>
          </cell>
          <cell r="E988">
            <v>60056698</v>
          </cell>
          <cell r="F988">
            <v>30014036</v>
          </cell>
          <cell r="G988">
            <v>63</v>
          </cell>
          <cell r="H988">
            <v>63</v>
          </cell>
          <cell r="I988">
            <v>5.04</v>
          </cell>
          <cell r="J988">
            <v>5.04</v>
          </cell>
          <cell r="K988" t="str">
            <v>USD</v>
          </cell>
          <cell r="L988" t="str">
            <v>CITRINE</v>
          </cell>
          <cell r="M988" t="str">
            <v>24000-000001</v>
          </cell>
          <cell r="N988">
            <v>42395.034884259258</v>
          </cell>
          <cell r="O988" t="str">
            <v>SP</v>
          </cell>
          <cell r="P988" t="str">
            <v>FUS</v>
          </cell>
          <cell r="Q988">
            <v>100009076</v>
          </cell>
          <cell r="R988" t="str">
            <v>USA</v>
          </cell>
          <cell r="S988">
            <v>42370</v>
          </cell>
          <cell r="T988">
            <v>42436</v>
          </cell>
          <cell r="U988" t="str">
            <v>KNOXL-FUS</v>
          </cell>
          <cell r="V988" t="str">
            <v>K.32.60.00</v>
          </cell>
          <cell r="W988" t="str">
            <v xml:space="preserve">Customer Decision                   </v>
          </cell>
          <cell r="X988" t="str">
            <v>F</v>
          </cell>
          <cell r="Y988">
            <v>63</v>
          </cell>
          <cell r="Z988" t="str">
            <v>CUSTOMER'S PLUMBER COULD NOT REMOVE SET SCREW. SUGGESTED THAT CUSTOMER GET A NEW FAUCET. NEEDS TO RETURN CARTRIDGE.</v>
          </cell>
          <cell r="AC988" t="str">
            <v>MARSHD-FUS</v>
          </cell>
          <cell r="AD988" t="str">
            <v>PEERYJ-FUS</v>
          </cell>
          <cell r="AG988" t="str">
            <v>FKS Consumer Sales</v>
          </cell>
          <cell r="AH988">
            <v>810952</v>
          </cell>
          <cell r="AI988" t="str">
            <v>KPT</v>
          </cell>
          <cell r="AJ988" t="str">
            <v>5999999</v>
          </cell>
        </row>
        <row r="989">
          <cell r="A989">
            <v>359758</v>
          </cell>
          <cell r="B989">
            <v>42394.917361111111</v>
          </cell>
          <cell r="G989">
            <v>630.59</v>
          </cell>
          <cell r="H989">
            <v>630.59</v>
          </cell>
          <cell r="I989">
            <v>0</v>
          </cell>
          <cell r="J989">
            <v>0</v>
          </cell>
          <cell r="K989" t="str">
            <v>USD</v>
          </cell>
          <cell r="L989" t="str">
            <v>KWC405</v>
          </cell>
          <cell r="M989" t="str">
            <v>24000-040600</v>
          </cell>
          <cell r="N989">
            <v>42395.034884259258</v>
          </cell>
          <cell r="O989" t="str">
            <v>SP</v>
          </cell>
          <cell r="P989" t="str">
            <v>FUS</v>
          </cell>
          <cell r="Q989">
            <v>5080421</v>
          </cell>
          <cell r="R989" t="str">
            <v>USA</v>
          </cell>
          <cell r="S989">
            <v>42370</v>
          </cell>
          <cell r="T989">
            <v>42436</v>
          </cell>
          <cell r="U989" t="str">
            <v>DUDAKK-FUS</v>
          </cell>
          <cell r="V989" t="str">
            <v>10.121.103.000</v>
          </cell>
          <cell r="W989" t="str">
            <v xml:space="preserve">Damaged                             </v>
          </cell>
          <cell r="X989" t="str">
            <v>D</v>
          </cell>
          <cell r="Y989">
            <v>630.59</v>
          </cell>
          <cell r="Z989" t="str">
            <v xml:space="preserve">Debt memo P1053287. Customer replaced item for consumer out of their own stock.  Requesting credit. </v>
          </cell>
          <cell r="AG989" t="str">
            <v>Decorative Plbg. Distributors</v>
          </cell>
          <cell r="AH989">
            <v>810940</v>
          </cell>
          <cell r="AJ989">
            <v>5080421</v>
          </cell>
        </row>
        <row r="990">
          <cell r="A990">
            <v>359759</v>
          </cell>
          <cell r="B990">
            <v>42394.917361111111</v>
          </cell>
          <cell r="G990">
            <v>106</v>
          </cell>
          <cell r="H990">
            <v>106</v>
          </cell>
          <cell r="I990">
            <v>0</v>
          </cell>
          <cell r="J990">
            <v>0</v>
          </cell>
          <cell r="K990" t="str">
            <v>USD</v>
          </cell>
          <cell r="L990" t="str">
            <v>LOWES</v>
          </cell>
          <cell r="M990" t="str">
            <v>24000-023746</v>
          </cell>
          <cell r="N990">
            <v>42395.034884259258</v>
          </cell>
          <cell r="O990" t="str">
            <v>SP</v>
          </cell>
          <cell r="P990" t="str">
            <v>KEY</v>
          </cell>
          <cell r="Q990">
            <v>5083301</v>
          </cell>
          <cell r="R990" t="str">
            <v>USA</v>
          </cell>
          <cell r="S990">
            <v>42370</v>
          </cell>
          <cell r="T990">
            <v>42436</v>
          </cell>
          <cell r="U990" t="str">
            <v>SOTOJ-FUS</v>
          </cell>
          <cell r="V990" t="str">
            <v>FSLG804BX</v>
          </cell>
          <cell r="W990" t="str">
            <v xml:space="preserve">Damaged                             </v>
          </cell>
          <cell r="X990" t="str">
            <v>D</v>
          </cell>
          <cell r="Y990">
            <v>106</v>
          </cell>
          <cell r="AG990" t="str">
            <v>Lowes</v>
          </cell>
          <cell r="AH990">
            <v>810855</v>
          </cell>
          <cell r="AJ990">
            <v>5083301</v>
          </cell>
        </row>
        <row r="991">
          <cell r="A991">
            <v>359760</v>
          </cell>
          <cell r="B991">
            <v>42394.917372685188</v>
          </cell>
          <cell r="C991">
            <v>42326.625509259262</v>
          </cell>
          <cell r="D991">
            <v>9025766</v>
          </cell>
          <cell r="E991">
            <v>60049569</v>
          </cell>
          <cell r="F991">
            <v>30014103</v>
          </cell>
          <cell r="G991">
            <v>24</v>
          </cell>
          <cell r="H991">
            <v>24</v>
          </cell>
          <cell r="I991">
            <v>1.44</v>
          </cell>
          <cell r="J991">
            <v>1.44</v>
          </cell>
          <cell r="K991" t="str">
            <v>USD</v>
          </cell>
          <cell r="L991" t="str">
            <v>CITRINE</v>
          </cell>
          <cell r="M991" t="str">
            <v>24000-000001</v>
          </cell>
          <cell r="N991">
            <v>42395.034884259258</v>
          </cell>
          <cell r="O991" t="str">
            <v>SP</v>
          </cell>
          <cell r="P991" t="str">
            <v>FUS</v>
          </cell>
          <cell r="Q991">
            <v>100009882</v>
          </cell>
          <cell r="R991" t="str">
            <v>USA</v>
          </cell>
          <cell r="S991">
            <v>42370</v>
          </cell>
          <cell r="T991">
            <v>42436</v>
          </cell>
          <cell r="U991" t="str">
            <v>BRESHEARSS-FUS</v>
          </cell>
          <cell r="V991" t="str">
            <v>FR9483SN</v>
          </cell>
          <cell r="W991" t="str">
            <v xml:space="preserve">Customer Decision                   </v>
          </cell>
          <cell r="X991" t="str">
            <v>F</v>
          </cell>
          <cell r="Y991">
            <v>24</v>
          </cell>
          <cell r="Z991" t="str">
            <v xml:space="preserve">CUSTOMER RETURNED ITEM WITHOUT GETTING A RMA#. </v>
          </cell>
          <cell r="AC991" t="str">
            <v>THOMASR-FUS</v>
          </cell>
          <cell r="AD991" t="str">
            <v>CHAMARATHM-FUS</v>
          </cell>
          <cell r="AG991" t="str">
            <v>FKS Consumer Sales</v>
          </cell>
          <cell r="AH991">
            <v>810856</v>
          </cell>
          <cell r="AI991" t="str">
            <v>SP</v>
          </cell>
          <cell r="AJ991" t="str">
            <v>5999999</v>
          </cell>
        </row>
        <row r="992">
          <cell r="A992">
            <v>359761</v>
          </cell>
          <cell r="B992">
            <v>42394.917372685188</v>
          </cell>
          <cell r="G992">
            <v>212.59</v>
          </cell>
          <cell r="H992">
            <v>212.59</v>
          </cell>
          <cell r="I992">
            <v>0</v>
          </cell>
          <cell r="J992">
            <v>0</v>
          </cell>
          <cell r="K992" t="str">
            <v>USD</v>
          </cell>
          <cell r="L992" t="str">
            <v>LOWES</v>
          </cell>
          <cell r="M992" t="str">
            <v>24000-023746</v>
          </cell>
          <cell r="N992">
            <v>42395.034884259258</v>
          </cell>
          <cell r="O992" t="str">
            <v>SP</v>
          </cell>
          <cell r="P992" t="str">
            <v>KEY</v>
          </cell>
          <cell r="Q992">
            <v>5082513</v>
          </cell>
          <cell r="R992" t="str">
            <v>USA</v>
          </cell>
          <cell r="S992">
            <v>42370</v>
          </cell>
          <cell r="T992">
            <v>42436</v>
          </cell>
          <cell r="U992" t="str">
            <v>MELTONM-FUS</v>
          </cell>
          <cell r="V992" t="str">
            <v>FPW3322-1</v>
          </cell>
          <cell r="W992" t="str">
            <v xml:space="preserve">Damaged                             </v>
          </cell>
          <cell r="X992" t="str">
            <v>D</v>
          </cell>
          <cell r="Y992">
            <v>212.59</v>
          </cell>
          <cell r="AG992" t="str">
            <v>Lowes</v>
          </cell>
          <cell r="AH992">
            <v>810942</v>
          </cell>
          <cell r="AJ992">
            <v>5082513</v>
          </cell>
        </row>
        <row r="993">
          <cell r="A993">
            <v>359762</v>
          </cell>
          <cell r="B993">
            <v>42394.917384259257</v>
          </cell>
          <cell r="C993">
            <v>42361.937615740739</v>
          </cell>
          <cell r="D993">
            <v>9029401</v>
          </cell>
          <cell r="E993">
            <v>60055355</v>
          </cell>
          <cell r="F993">
            <v>30013976</v>
          </cell>
          <cell r="G993">
            <v>172</v>
          </cell>
          <cell r="H993">
            <v>172</v>
          </cell>
          <cell r="I993">
            <v>0</v>
          </cell>
          <cell r="J993">
            <v>0</v>
          </cell>
          <cell r="K993" t="str">
            <v>USD</v>
          </cell>
          <cell r="L993" t="str">
            <v>LOWES</v>
          </cell>
          <cell r="M993" t="str">
            <v>24000-023746</v>
          </cell>
          <cell r="N993">
            <v>42395.034884259258</v>
          </cell>
          <cell r="O993" t="str">
            <v>SOS</v>
          </cell>
          <cell r="P993" t="str">
            <v>KEY</v>
          </cell>
          <cell r="Q993">
            <v>5082365</v>
          </cell>
          <cell r="R993" t="str">
            <v>USA</v>
          </cell>
          <cell r="S993">
            <v>42370</v>
          </cell>
          <cell r="T993">
            <v>42436</v>
          </cell>
          <cell r="U993" t="str">
            <v>DAVISG-FUS</v>
          </cell>
          <cell r="V993" t="str">
            <v>FSS604NB</v>
          </cell>
          <cell r="W993" t="str">
            <v xml:space="preserve">Customer Decision                   </v>
          </cell>
          <cell r="X993" t="str">
            <v>F</v>
          </cell>
          <cell r="Y993">
            <v>172</v>
          </cell>
          <cell r="Z993" t="str">
            <v>WRONG SIZE ORDERED~~MAM</v>
          </cell>
          <cell r="AC993" t="str">
            <v>WALTERI-FUS</v>
          </cell>
          <cell r="AD993" t="str">
            <v>MELTONM-FUS</v>
          </cell>
          <cell r="AG993" t="str">
            <v>Lowes</v>
          </cell>
          <cell r="AH993">
            <v>810835</v>
          </cell>
          <cell r="AI993" t="str">
            <v>RTL</v>
          </cell>
          <cell r="AJ993">
            <v>5082365</v>
          </cell>
        </row>
        <row r="994">
          <cell r="A994">
            <v>359763</v>
          </cell>
          <cell r="B994">
            <v>42394.917384259257</v>
          </cell>
          <cell r="G994">
            <v>118</v>
          </cell>
          <cell r="H994">
            <v>118</v>
          </cell>
          <cell r="I994">
            <v>0</v>
          </cell>
          <cell r="J994">
            <v>0</v>
          </cell>
          <cell r="K994" t="str">
            <v>USD</v>
          </cell>
          <cell r="L994" t="str">
            <v>LOWES</v>
          </cell>
          <cell r="M994" t="str">
            <v>24000-023746</v>
          </cell>
          <cell r="N994">
            <v>42395.034884259258</v>
          </cell>
          <cell r="O994" t="str">
            <v>SP</v>
          </cell>
          <cell r="P994" t="str">
            <v>KEY</v>
          </cell>
          <cell r="Q994">
            <v>5083831</v>
          </cell>
          <cell r="R994" t="str">
            <v>USA</v>
          </cell>
          <cell r="S994">
            <v>42370</v>
          </cell>
          <cell r="T994">
            <v>42436</v>
          </cell>
          <cell r="U994" t="str">
            <v>SOTOJ-FUS</v>
          </cell>
          <cell r="V994" t="str">
            <v>FPO3322-1</v>
          </cell>
          <cell r="W994" t="str">
            <v xml:space="preserve">Damaged                             </v>
          </cell>
          <cell r="X994" t="str">
            <v>D</v>
          </cell>
          <cell r="Y994">
            <v>118</v>
          </cell>
          <cell r="AG994" t="str">
            <v>Lowes</v>
          </cell>
          <cell r="AH994">
            <v>810953</v>
          </cell>
          <cell r="AJ994">
            <v>5083831</v>
          </cell>
        </row>
        <row r="995">
          <cell r="A995">
            <v>359764</v>
          </cell>
          <cell r="B995">
            <v>42394.917384259257</v>
          </cell>
          <cell r="G995">
            <v>62.45</v>
          </cell>
          <cell r="H995">
            <v>62.45</v>
          </cell>
          <cell r="I995">
            <v>0</v>
          </cell>
          <cell r="J995">
            <v>0</v>
          </cell>
          <cell r="K995" t="str">
            <v>USD</v>
          </cell>
          <cell r="L995" t="str">
            <v>LOWES</v>
          </cell>
          <cell r="M995" t="str">
            <v>24000-023746</v>
          </cell>
          <cell r="N995">
            <v>42395.034895833334</v>
          </cell>
          <cell r="O995" t="str">
            <v>SP</v>
          </cell>
          <cell r="P995" t="str">
            <v>KEY</v>
          </cell>
          <cell r="Q995">
            <v>5083296</v>
          </cell>
          <cell r="R995" t="str">
            <v>USA</v>
          </cell>
          <cell r="S995">
            <v>42370</v>
          </cell>
          <cell r="T995">
            <v>42436</v>
          </cell>
          <cell r="U995" t="str">
            <v>CHAMARATHM-FUS</v>
          </cell>
          <cell r="V995" t="str">
            <v>SSK104NB</v>
          </cell>
          <cell r="W995" t="str">
            <v xml:space="preserve">Damaged                             </v>
          </cell>
          <cell r="X995" t="str">
            <v>D</v>
          </cell>
          <cell r="Y995">
            <v>62.45</v>
          </cell>
          <cell r="AG995" t="str">
            <v>Lowes</v>
          </cell>
          <cell r="AH995">
            <v>810845</v>
          </cell>
          <cell r="AJ995">
            <v>5083296</v>
          </cell>
        </row>
        <row r="996">
          <cell r="A996">
            <v>359765</v>
          </cell>
          <cell r="B996">
            <v>42394.917384259257</v>
          </cell>
          <cell r="G996">
            <v>43.28</v>
          </cell>
          <cell r="H996">
            <v>43.28</v>
          </cell>
          <cell r="I996">
            <v>0</v>
          </cell>
          <cell r="J996">
            <v>0</v>
          </cell>
          <cell r="K996" t="str">
            <v>USD</v>
          </cell>
          <cell r="L996" t="str">
            <v>LOWES</v>
          </cell>
          <cell r="M996" t="str">
            <v>24000-023746</v>
          </cell>
          <cell r="N996">
            <v>42395.034895833334</v>
          </cell>
          <cell r="O996" t="str">
            <v>SP</v>
          </cell>
          <cell r="P996" t="str">
            <v>KEY</v>
          </cell>
          <cell r="Q996">
            <v>5083053</v>
          </cell>
          <cell r="R996" t="str">
            <v>USA</v>
          </cell>
          <cell r="S996">
            <v>42370</v>
          </cell>
          <cell r="T996">
            <v>42436</v>
          </cell>
          <cell r="U996" t="str">
            <v>MELTONM-FUS</v>
          </cell>
          <cell r="V996" t="str">
            <v>FSS604NB</v>
          </cell>
          <cell r="W996" t="str">
            <v xml:space="preserve">Damaged                             </v>
          </cell>
          <cell r="X996" t="str">
            <v>D</v>
          </cell>
          <cell r="Y996">
            <v>43.28</v>
          </cell>
          <cell r="AG996" t="str">
            <v>Lowes</v>
          </cell>
          <cell r="AH996">
            <v>810894</v>
          </cell>
          <cell r="AJ996">
            <v>5083053</v>
          </cell>
        </row>
        <row r="997">
          <cell r="A997">
            <v>359766</v>
          </cell>
          <cell r="B997">
            <v>42394.917395833334</v>
          </cell>
          <cell r="G997">
            <v>212</v>
          </cell>
          <cell r="H997">
            <v>212</v>
          </cell>
          <cell r="I997">
            <v>0</v>
          </cell>
          <cell r="J997">
            <v>0</v>
          </cell>
          <cell r="K997" t="str">
            <v>USD</v>
          </cell>
          <cell r="L997" t="str">
            <v>LOWES</v>
          </cell>
          <cell r="M997" t="str">
            <v>24000-023746</v>
          </cell>
          <cell r="N997">
            <v>42395.034895833334</v>
          </cell>
          <cell r="O997" t="str">
            <v>SP</v>
          </cell>
          <cell r="P997" t="str">
            <v>KEY</v>
          </cell>
          <cell r="Q997">
            <v>5083273</v>
          </cell>
          <cell r="R997" t="str">
            <v>USA</v>
          </cell>
          <cell r="S997">
            <v>42370</v>
          </cell>
          <cell r="T997">
            <v>42436</v>
          </cell>
          <cell r="U997" t="str">
            <v>THOMPSONG-FUS</v>
          </cell>
          <cell r="V997" t="str">
            <v>FPC3322-1</v>
          </cell>
          <cell r="W997" t="str">
            <v xml:space="preserve">Damaged                             </v>
          </cell>
          <cell r="X997" t="str">
            <v>D</v>
          </cell>
          <cell r="Y997">
            <v>212</v>
          </cell>
          <cell r="Z997" t="str">
            <v>FD-WARPED DECK</v>
          </cell>
          <cell r="AG997" t="str">
            <v>Lowes</v>
          </cell>
          <cell r="AH997">
            <v>810828</v>
          </cell>
          <cell r="AJ997">
            <v>5083273</v>
          </cell>
        </row>
        <row r="998">
          <cell r="A998">
            <v>359767</v>
          </cell>
          <cell r="B998">
            <v>42394.917395833334</v>
          </cell>
          <cell r="G998">
            <v>135.69999999999999</v>
          </cell>
          <cell r="H998">
            <v>135.69999999999999</v>
          </cell>
          <cell r="I998">
            <v>0</v>
          </cell>
          <cell r="J998">
            <v>0</v>
          </cell>
          <cell r="K998" t="str">
            <v>USD</v>
          </cell>
          <cell r="L998" t="str">
            <v>LOWES</v>
          </cell>
          <cell r="M998" t="str">
            <v>24000-023746</v>
          </cell>
          <cell r="N998">
            <v>42395.034895833334</v>
          </cell>
          <cell r="O998" t="str">
            <v>SP</v>
          </cell>
          <cell r="P998" t="str">
            <v>KEY</v>
          </cell>
          <cell r="Q998">
            <v>5083022</v>
          </cell>
          <cell r="R998" t="str">
            <v>USA</v>
          </cell>
          <cell r="S998">
            <v>42370</v>
          </cell>
          <cell r="T998">
            <v>42436</v>
          </cell>
          <cell r="U998" t="str">
            <v>MELTONM-FUS</v>
          </cell>
          <cell r="V998" t="str">
            <v>SGR3322-1</v>
          </cell>
          <cell r="W998" t="str">
            <v xml:space="preserve">Damaged                             </v>
          </cell>
          <cell r="X998" t="str">
            <v>D</v>
          </cell>
          <cell r="Y998">
            <v>135.69999999999999</v>
          </cell>
          <cell r="AG998" t="str">
            <v>Lowes</v>
          </cell>
          <cell r="AH998">
            <v>810941</v>
          </cell>
          <cell r="AJ998">
            <v>5083022</v>
          </cell>
        </row>
        <row r="999">
          <cell r="A999">
            <v>359768</v>
          </cell>
          <cell r="B999">
            <v>42394.917395833334</v>
          </cell>
          <cell r="G999">
            <v>92.5</v>
          </cell>
          <cell r="H999">
            <v>92.5</v>
          </cell>
          <cell r="I999">
            <v>0</v>
          </cell>
          <cell r="J999">
            <v>0</v>
          </cell>
          <cell r="K999" t="str">
            <v>USD</v>
          </cell>
          <cell r="L999" t="str">
            <v>LOWES</v>
          </cell>
          <cell r="M999" t="str">
            <v>24000-023746</v>
          </cell>
          <cell r="N999">
            <v>42395.034895833334</v>
          </cell>
          <cell r="O999" t="str">
            <v>SP</v>
          </cell>
          <cell r="P999" t="str">
            <v>KEY</v>
          </cell>
          <cell r="Q999">
            <v>5083237</v>
          </cell>
          <cell r="R999" t="str">
            <v>USA</v>
          </cell>
          <cell r="S999">
            <v>42370</v>
          </cell>
          <cell r="T999">
            <v>42436</v>
          </cell>
          <cell r="U999" t="str">
            <v>LOYDL-FUS</v>
          </cell>
          <cell r="V999" t="str">
            <v>FTB904BX</v>
          </cell>
          <cell r="W999" t="str">
            <v xml:space="preserve">Damaged                             </v>
          </cell>
          <cell r="X999" t="str">
            <v>D</v>
          </cell>
          <cell r="Y999">
            <v>92.5</v>
          </cell>
          <cell r="Z999" t="str">
            <v xml:space="preserve">CONCEALED DAMAGE. </v>
          </cell>
          <cell r="AG999" t="str">
            <v>Lowes</v>
          </cell>
          <cell r="AH999">
            <v>810896</v>
          </cell>
          <cell r="AJ999">
            <v>5083237</v>
          </cell>
        </row>
        <row r="1000">
          <cell r="A1000">
            <v>359769</v>
          </cell>
          <cell r="B1000">
            <v>42394.917395833334</v>
          </cell>
          <cell r="G1000">
            <v>61.7</v>
          </cell>
          <cell r="H1000">
            <v>61.7</v>
          </cell>
          <cell r="I1000">
            <v>0</v>
          </cell>
          <cell r="J1000">
            <v>0</v>
          </cell>
          <cell r="K1000" t="str">
            <v>USD</v>
          </cell>
          <cell r="L1000" t="str">
            <v>LOWES</v>
          </cell>
          <cell r="M1000" t="str">
            <v>24000-023746</v>
          </cell>
          <cell r="N1000">
            <v>42395.034895833334</v>
          </cell>
          <cell r="O1000" t="str">
            <v>SP</v>
          </cell>
          <cell r="P1000" t="str">
            <v>KEY</v>
          </cell>
          <cell r="Q1000">
            <v>5082542</v>
          </cell>
          <cell r="R1000" t="str">
            <v>USA</v>
          </cell>
          <cell r="S1000">
            <v>42370</v>
          </cell>
          <cell r="T1000">
            <v>42436</v>
          </cell>
          <cell r="U1000" t="str">
            <v>THOMPSONG-FUS</v>
          </cell>
          <cell r="V1000" t="str">
            <v>FDS704NKIT</v>
          </cell>
          <cell r="W1000" t="str">
            <v xml:space="preserve">Customer Decision                   </v>
          </cell>
          <cell r="X1000" t="str">
            <v>F</v>
          </cell>
          <cell r="Y1000">
            <v>61.7</v>
          </cell>
          <cell r="Z1000" t="str">
            <v>FD-FINISH DOES NOT MATCH</v>
          </cell>
          <cell r="AG1000" t="str">
            <v>Lowes</v>
          </cell>
          <cell r="AH1000">
            <v>810851</v>
          </cell>
          <cell r="AJ1000">
            <v>5082542</v>
          </cell>
        </row>
        <row r="1001">
          <cell r="A1001">
            <v>359770</v>
          </cell>
          <cell r="B1001">
            <v>42394.917395833334</v>
          </cell>
          <cell r="G1001">
            <v>118</v>
          </cell>
          <cell r="H1001">
            <v>118</v>
          </cell>
          <cell r="I1001">
            <v>0</v>
          </cell>
          <cell r="J1001">
            <v>0</v>
          </cell>
          <cell r="K1001" t="str">
            <v>USD</v>
          </cell>
          <cell r="L1001" t="str">
            <v>LOWES</v>
          </cell>
          <cell r="M1001" t="str">
            <v>24000-023746</v>
          </cell>
          <cell r="N1001">
            <v>42395.034895833334</v>
          </cell>
          <cell r="O1001" t="str">
            <v>SP</v>
          </cell>
          <cell r="P1001" t="str">
            <v>KEY</v>
          </cell>
          <cell r="Q1001">
            <v>5083200</v>
          </cell>
          <cell r="R1001" t="str">
            <v>USA</v>
          </cell>
          <cell r="S1001">
            <v>42370</v>
          </cell>
          <cell r="T1001">
            <v>42436</v>
          </cell>
          <cell r="U1001" t="str">
            <v>SOTOJ-FUS</v>
          </cell>
          <cell r="V1001" t="str">
            <v>FPO3322-1</v>
          </cell>
          <cell r="W1001" t="str">
            <v xml:space="preserve">Damaged                             </v>
          </cell>
          <cell r="X1001" t="str">
            <v>D</v>
          </cell>
          <cell r="Y1001">
            <v>118</v>
          </cell>
          <cell r="AG1001" t="str">
            <v>Lowes</v>
          </cell>
          <cell r="AH1001">
            <v>810922</v>
          </cell>
          <cell r="AJ1001">
            <v>5083200</v>
          </cell>
        </row>
        <row r="1002">
          <cell r="A1002">
            <v>359771</v>
          </cell>
          <cell r="B1002">
            <v>42394.917395833334</v>
          </cell>
          <cell r="G1002">
            <v>122.69</v>
          </cell>
          <cell r="H1002">
            <v>122.69</v>
          </cell>
          <cell r="I1002">
            <v>0</v>
          </cell>
          <cell r="J1002">
            <v>0</v>
          </cell>
          <cell r="K1002" t="str">
            <v>USD</v>
          </cell>
          <cell r="L1002" t="str">
            <v>LOWES</v>
          </cell>
          <cell r="M1002" t="str">
            <v>24000-023746</v>
          </cell>
          <cell r="N1002">
            <v>42395.034907407404</v>
          </cell>
          <cell r="O1002" t="str">
            <v>SP</v>
          </cell>
          <cell r="P1002" t="str">
            <v>KEY</v>
          </cell>
          <cell r="Q1002">
            <v>5083233</v>
          </cell>
          <cell r="R1002" t="str">
            <v>USA</v>
          </cell>
          <cell r="S1002">
            <v>42370</v>
          </cell>
          <cell r="T1002">
            <v>42436</v>
          </cell>
          <cell r="U1002" t="str">
            <v>THOMPSONG-FUS</v>
          </cell>
          <cell r="V1002" t="str">
            <v>EDOX33229-1</v>
          </cell>
          <cell r="W1002" t="str">
            <v xml:space="preserve">Damaged                             </v>
          </cell>
          <cell r="X1002" t="str">
            <v>D</v>
          </cell>
          <cell r="Y1002">
            <v>122.69</v>
          </cell>
          <cell r="Z1002" t="str">
            <v>FD-DENT IN ONE OF BOWLS</v>
          </cell>
          <cell r="AG1002" t="str">
            <v>Lowes</v>
          </cell>
          <cell r="AH1002">
            <v>810945</v>
          </cell>
          <cell r="AJ1002">
            <v>5083233</v>
          </cell>
        </row>
        <row r="1003">
          <cell r="A1003">
            <v>359772</v>
          </cell>
          <cell r="B1003">
            <v>42394.917407407411</v>
          </cell>
          <cell r="G1003">
            <v>135.69999999999999</v>
          </cell>
          <cell r="H1003">
            <v>135.69999999999999</v>
          </cell>
          <cell r="I1003">
            <v>0</v>
          </cell>
          <cell r="J1003">
            <v>0</v>
          </cell>
          <cell r="K1003" t="str">
            <v>USD</v>
          </cell>
          <cell r="L1003" t="str">
            <v>LOWES</v>
          </cell>
          <cell r="M1003" t="str">
            <v>24000-023746</v>
          </cell>
          <cell r="N1003">
            <v>42395.034907407404</v>
          </cell>
          <cell r="O1003" t="str">
            <v>SP</v>
          </cell>
          <cell r="P1003" t="str">
            <v>KEY</v>
          </cell>
          <cell r="Q1003">
            <v>5082957</v>
          </cell>
          <cell r="R1003" t="str">
            <v>USA</v>
          </cell>
          <cell r="S1003">
            <v>42370</v>
          </cell>
          <cell r="T1003">
            <v>42436</v>
          </cell>
          <cell r="U1003" t="str">
            <v>THOMPSONG-FUS</v>
          </cell>
          <cell r="V1003" t="str">
            <v>SGR3322-1</v>
          </cell>
          <cell r="W1003" t="str">
            <v xml:space="preserve">Damaged                             </v>
          </cell>
          <cell r="X1003" t="str">
            <v>D</v>
          </cell>
          <cell r="Y1003">
            <v>135.69999999999999</v>
          </cell>
          <cell r="Z1003" t="str">
            <v>FD-HAIRLINE CRACK. CONCEALED DAMAGE.</v>
          </cell>
          <cell r="AG1003" t="str">
            <v>Lowes</v>
          </cell>
          <cell r="AH1003">
            <v>810827</v>
          </cell>
          <cell r="AJ1003">
            <v>5082957</v>
          </cell>
        </row>
        <row r="1004">
          <cell r="A1004">
            <v>359773</v>
          </cell>
          <cell r="B1004">
            <v>42394.917407407411</v>
          </cell>
          <cell r="G1004">
            <v>71.459999999999994</v>
          </cell>
          <cell r="H1004">
            <v>71.459999999999994</v>
          </cell>
          <cell r="I1004">
            <v>0</v>
          </cell>
          <cell r="J1004">
            <v>0</v>
          </cell>
          <cell r="K1004" t="str">
            <v>USD</v>
          </cell>
          <cell r="L1004" t="str">
            <v>LOWES</v>
          </cell>
          <cell r="M1004" t="str">
            <v>24000-023746</v>
          </cell>
          <cell r="N1004">
            <v>42395.034907407404</v>
          </cell>
          <cell r="O1004" t="str">
            <v>SP</v>
          </cell>
          <cell r="P1004" t="str">
            <v>KEY</v>
          </cell>
          <cell r="Q1004">
            <v>5083437</v>
          </cell>
          <cell r="R1004" t="str">
            <v>USA</v>
          </cell>
          <cell r="S1004">
            <v>42370</v>
          </cell>
          <cell r="T1004">
            <v>42436</v>
          </cell>
          <cell r="U1004" t="str">
            <v>THOMPSONG-FUS</v>
          </cell>
          <cell r="V1004" t="str">
            <v>EVSCG904-18</v>
          </cell>
          <cell r="W1004" t="str">
            <v xml:space="preserve">Damaged                             </v>
          </cell>
          <cell r="X1004" t="str">
            <v>D</v>
          </cell>
          <cell r="Y1004">
            <v>71.459999999999994</v>
          </cell>
          <cell r="Z1004" t="str">
            <v>FD-WARPED SINK</v>
          </cell>
          <cell r="AG1004" t="str">
            <v>Lowes</v>
          </cell>
          <cell r="AH1004">
            <v>810833</v>
          </cell>
          <cell r="AJ1004">
            <v>5083437</v>
          </cell>
        </row>
        <row r="1005">
          <cell r="A1005">
            <v>359774</v>
          </cell>
          <cell r="B1005">
            <v>42394.917407407411</v>
          </cell>
          <cell r="C1005">
            <v>42361.937604166669</v>
          </cell>
          <cell r="D1005">
            <v>9029400</v>
          </cell>
          <cell r="E1005">
            <v>60054714</v>
          </cell>
          <cell r="F1005">
            <v>30014026</v>
          </cell>
          <cell r="G1005">
            <v>181.35</v>
          </cell>
          <cell r="H1005">
            <v>181.35</v>
          </cell>
          <cell r="I1005">
            <v>0</v>
          </cell>
          <cell r="J1005">
            <v>0</v>
          </cell>
          <cell r="K1005" t="str">
            <v>USD</v>
          </cell>
          <cell r="L1005" t="str">
            <v>LOWES</v>
          </cell>
          <cell r="M1005" t="str">
            <v>24000-023746</v>
          </cell>
          <cell r="N1005">
            <v>42395.034907407404</v>
          </cell>
          <cell r="O1005" t="str">
            <v>SOS</v>
          </cell>
          <cell r="P1005" t="str">
            <v>KEY</v>
          </cell>
          <cell r="Q1005">
            <v>5082803</v>
          </cell>
          <cell r="R1005" t="str">
            <v>USA</v>
          </cell>
          <cell r="S1005">
            <v>42370</v>
          </cell>
          <cell r="T1005">
            <v>42436</v>
          </cell>
          <cell r="U1005" t="str">
            <v>DAVISG-FUS</v>
          </cell>
          <cell r="V1005" t="str">
            <v>A1933/9</v>
          </cell>
          <cell r="W1005" t="str">
            <v xml:space="preserve">Customer Decision                   </v>
          </cell>
          <cell r="X1005" t="str">
            <v>F</v>
          </cell>
          <cell r="Y1005">
            <v>181.35</v>
          </cell>
          <cell r="Z1005" t="str">
            <v xml:space="preserve">NEW IN BOX. WRONG ITEM ORDERED FOR CUSTOMER. </v>
          </cell>
          <cell r="AC1005" t="str">
            <v>WALTERI-FUS</v>
          </cell>
          <cell r="AD1005" t="str">
            <v>MELTONM-FUS</v>
          </cell>
          <cell r="AG1005" t="str">
            <v>Lowes</v>
          </cell>
          <cell r="AH1005">
            <v>810887</v>
          </cell>
          <cell r="AI1005" t="str">
            <v>RTL</v>
          </cell>
          <cell r="AJ1005">
            <v>5082803</v>
          </cell>
        </row>
        <row r="1006">
          <cell r="A1006">
            <v>359775</v>
          </cell>
          <cell r="B1006">
            <v>42394.917407407411</v>
          </cell>
          <cell r="G1006">
            <v>34.26</v>
          </cell>
          <cell r="H1006">
            <v>34.26</v>
          </cell>
          <cell r="I1006">
            <v>0</v>
          </cell>
          <cell r="J1006">
            <v>0</v>
          </cell>
          <cell r="K1006" t="str">
            <v>USD</v>
          </cell>
          <cell r="L1006" t="str">
            <v>LOWES</v>
          </cell>
          <cell r="M1006" t="str">
            <v>24000-023746</v>
          </cell>
          <cell r="N1006">
            <v>42395.034907407404</v>
          </cell>
          <cell r="O1006" t="str">
            <v>SP</v>
          </cell>
          <cell r="P1006" t="str">
            <v>KEY</v>
          </cell>
          <cell r="Q1006">
            <v>5083767</v>
          </cell>
          <cell r="R1006" t="str">
            <v>USA</v>
          </cell>
          <cell r="S1006">
            <v>42370</v>
          </cell>
          <cell r="T1006">
            <v>42436</v>
          </cell>
          <cell r="U1006" t="str">
            <v>SOTOJ-FUS</v>
          </cell>
          <cell r="V1006" t="str">
            <v>FSS704NB</v>
          </cell>
          <cell r="W1006" t="str">
            <v xml:space="preserve">Damaged                             </v>
          </cell>
          <cell r="X1006" t="str">
            <v>D</v>
          </cell>
          <cell r="Y1006">
            <v>34.26</v>
          </cell>
          <cell r="AG1006" t="str">
            <v>Lowes</v>
          </cell>
          <cell r="AH1006">
            <v>810926</v>
          </cell>
          <cell r="AJ1006">
            <v>5083767</v>
          </cell>
        </row>
        <row r="1007">
          <cell r="A1007">
            <v>359776</v>
          </cell>
          <cell r="B1007">
            <v>42394.917407407411</v>
          </cell>
          <cell r="G1007">
            <v>92.5</v>
          </cell>
          <cell r="H1007">
            <v>92.5</v>
          </cell>
          <cell r="I1007">
            <v>0</v>
          </cell>
          <cell r="J1007">
            <v>0</v>
          </cell>
          <cell r="K1007" t="str">
            <v>USD</v>
          </cell>
          <cell r="L1007" t="str">
            <v>LOWES</v>
          </cell>
          <cell r="M1007" t="str">
            <v>24000-023746</v>
          </cell>
          <cell r="N1007">
            <v>42395.034907407404</v>
          </cell>
          <cell r="O1007" t="str">
            <v>SP</v>
          </cell>
          <cell r="P1007" t="str">
            <v>KEY</v>
          </cell>
          <cell r="Q1007">
            <v>5083337</v>
          </cell>
          <cell r="R1007" t="str">
            <v>USA</v>
          </cell>
          <cell r="S1007">
            <v>42370</v>
          </cell>
          <cell r="T1007">
            <v>42436</v>
          </cell>
          <cell r="U1007" t="str">
            <v>MELTONM-FUS</v>
          </cell>
          <cell r="V1007" t="str">
            <v>FTB904BX</v>
          </cell>
          <cell r="W1007" t="str">
            <v xml:space="preserve">Damaged                             </v>
          </cell>
          <cell r="X1007" t="str">
            <v>D</v>
          </cell>
          <cell r="Y1007">
            <v>92.5</v>
          </cell>
          <cell r="AG1007" t="str">
            <v>Lowes</v>
          </cell>
          <cell r="AH1007">
            <v>810954</v>
          </cell>
          <cell r="AJ1007">
            <v>5083337</v>
          </cell>
        </row>
        <row r="1008">
          <cell r="A1008">
            <v>359777</v>
          </cell>
          <cell r="B1008">
            <v>42394.91741898148</v>
          </cell>
          <cell r="G1008">
            <v>212</v>
          </cell>
          <cell r="H1008">
            <v>212</v>
          </cell>
          <cell r="I1008">
            <v>0</v>
          </cell>
          <cell r="J1008">
            <v>0</v>
          </cell>
          <cell r="K1008" t="str">
            <v>USD</v>
          </cell>
          <cell r="L1008" t="str">
            <v>LOWES</v>
          </cell>
          <cell r="M1008" t="str">
            <v>24000-023746</v>
          </cell>
          <cell r="N1008">
            <v>42395.034907407404</v>
          </cell>
          <cell r="O1008" t="str">
            <v>SP</v>
          </cell>
          <cell r="P1008" t="str">
            <v>KEY</v>
          </cell>
          <cell r="Q1008">
            <v>5082382</v>
          </cell>
          <cell r="R1008" t="str">
            <v>USA</v>
          </cell>
          <cell r="S1008">
            <v>42370</v>
          </cell>
          <cell r="T1008">
            <v>42436</v>
          </cell>
          <cell r="U1008" t="str">
            <v>LOYDL-FUS</v>
          </cell>
          <cell r="V1008" t="str">
            <v>FPC3322-1</v>
          </cell>
          <cell r="W1008" t="str">
            <v xml:space="preserve">Damaged                             </v>
          </cell>
          <cell r="X1008" t="str">
            <v>D</v>
          </cell>
          <cell r="Y1008">
            <v>212</v>
          </cell>
          <cell r="Z1008" t="str">
            <v xml:space="preserve">CRACKS AT FAUCET HOLE </v>
          </cell>
          <cell r="AG1008" t="str">
            <v>Lowes</v>
          </cell>
          <cell r="AH1008">
            <v>810919</v>
          </cell>
          <cell r="AJ1008">
            <v>5082382</v>
          </cell>
        </row>
        <row r="1009">
          <cell r="A1009">
            <v>359778</v>
          </cell>
          <cell r="B1009">
            <v>42394.91741898148</v>
          </cell>
          <cell r="G1009">
            <v>135.69999999999999</v>
          </cell>
          <cell r="H1009">
            <v>135.69999999999999</v>
          </cell>
          <cell r="I1009">
            <v>0</v>
          </cell>
          <cell r="J1009">
            <v>0</v>
          </cell>
          <cell r="K1009" t="str">
            <v>USD</v>
          </cell>
          <cell r="L1009" t="str">
            <v>LOWES</v>
          </cell>
          <cell r="M1009" t="str">
            <v>24000-023746</v>
          </cell>
          <cell r="N1009">
            <v>42395.034907407404</v>
          </cell>
          <cell r="O1009" t="str">
            <v>SP</v>
          </cell>
          <cell r="P1009" t="str">
            <v>KEY</v>
          </cell>
          <cell r="Q1009">
            <v>5082382</v>
          </cell>
          <cell r="R1009" t="str">
            <v>USA</v>
          </cell>
          <cell r="S1009">
            <v>42370</v>
          </cell>
          <cell r="T1009">
            <v>42436</v>
          </cell>
          <cell r="U1009" t="str">
            <v>MELTONM-FUS</v>
          </cell>
          <cell r="V1009" t="str">
            <v>SGR3322-1</v>
          </cell>
          <cell r="W1009" t="str">
            <v xml:space="preserve">Damaged                             </v>
          </cell>
          <cell r="X1009" t="str">
            <v>D</v>
          </cell>
          <cell r="Y1009">
            <v>135.69999999999999</v>
          </cell>
          <cell r="AG1009" t="str">
            <v>Lowes</v>
          </cell>
          <cell r="AH1009">
            <v>810910</v>
          </cell>
          <cell r="AJ1009">
            <v>5082382</v>
          </cell>
        </row>
        <row r="1010">
          <cell r="A1010">
            <v>359779</v>
          </cell>
          <cell r="B1010">
            <v>42394.91741898148</v>
          </cell>
          <cell r="G1010">
            <v>132.71</v>
          </cell>
          <cell r="H1010">
            <v>132.71</v>
          </cell>
          <cell r="I1010">
            <v>0</v>
          </cell>
          <cell r="J1010">
            <v>0</v>
          </cell>
          <cell r="K1010" t="str">
            <v>USD</v>
          </cell>
          <cell r="L1010" t="str">
            <v>LOWES</v>
          </cell>
          <cell r="M1010" t="str">
            <v>24000-023746</v>
          </cell>
          <cell r="N1010">
            <v>42395.034918981481</v>
          </cell>
          <cell r="O1010" t="str">
            <v>SP</v>
          </cell>
          <cell r="P1010" t="str">
            <v>KEY</v>
          </cell>
          <cell r="Q1010">
            <v>5082842</v>
          </cell>
          <cell r="R1010" t="str">
            <v>USA</v>
          </cell>
          <cell r="S1010">
            <v>42370</v>
          </cell>
          <cell r="T1010">
            <v>42436</v>
          </cell>
          <cell r="U1010" t="str">
            <v>MELTONM-FUS</v>
          </cell>
          <cell r="V1010" t="str">
            <v>EDDB33229-1</v>
          </cell>
          <cell r="W1010" t="str">
            <v xml:space="preserve">Damaged                             </v>
          </cell>
          <cell r="X1010" t="str">
            <v>D</v>
          </cell>
          <cell r="Y1010">
            <v>132.71</v>
          </cell>
          <cell r="AG1010" t="str">
            <v>Lowes</v>
          </cell>
          <cell r="AH1010">
            <v>810846</v>
          </cell>
          <cell r="AJ1010">
            <v>5082842</v>
          </cell>
        </row>
        <row r="1011">
          <cell r="A1011">
            <v>359780</v>
          </cell>
          <cell r="B1011">
            <v>42394.91741898148</v>
          </cell>
          <cell r="G1011">
            <v>122.69</v>
          </cell>
          <cell r="H1011">
            <v>122.69</v>
          </cell>
          <cell r="I1011">
            <v>0</v>
          </cell>
          <cell r="J1011">
            <v>0</v>
          </cell>
          <cell r="K1011" t="str">
            <v>USD</v>
          </cell>
          <cell r="L1011" t="str">
            <v>LOWES</v>
          </cell>
          <cell r="M1011" t="str">
            <v>24000-023746</v>
          </cell>
          <cell r="N1011">
            <v>42395.034918981481</v>
          </cell>
          <cell r="O1011" t="str">
            <v>SP</v>
          </cell>
          <cell r="P1011" t="str">
            <v>KEY</v>
          </cell>
          <cell r="Q1011">
            <v>5082752</v>
          </cell>
          <cell r="R1011" t="str">
            <v>USA</v>
          </cell>
          <cell r="S1011">
            <v>42370</v>
          </cell>
          <cell r="T1011">
            <v>42436</v>
          </cell>
          <cell r="U1011" t="str">
            <v>MELTONM-FUS</v>
          </cell>
          <cell r="V1011" t="str">
            <v>EDOX33229-1</v>
          </cell>
          <cell r="W1011" t="str">
            <v xml:space="preserve">Damaged                             </v>
          </cell>
          <cell r="X1011" t="str">
            <v>D</v>
          </cell>
          <cell r="Y1011">
            <v>122.69</v>
          </cell>
          <cell r="AG1011" t="str">
            <v>Lowes</v>
          </cell>
          <cell r="AH1011">
            <v>810956</v>
          </cell>
          <cell r="AJ1011">
            <v>5082752</v>
          </cell>
        </row>
        <row r="1012">
          <cell r="A1012">
            <v>359781</v>
          </cell>
          <cell r="B1012">
            <v>42394.91741898148</v>
          </cell>
          <cell r="G1012">
            <v>135.69999999999999</v>
          </cell>
          <cell r="H1012">
            <v>135.69999999999999</v>
          </cell>
          <cell r="I1012">
            <v>0</v>
          </cell>
          <cell r="J1012">
            <v>0</v>
          </cell>
          <cell r="K1012" t="str">
            <v>USD</v>
          </cell>
          <cell r="L1012" t="str">
            <v>LOWES</v>
          </cell>
          <cell r="M1012" t="str">
            <v>24000-023746</v>
          </cell>
          <cell r="N1012">
            <v>42395.034918981481</v>
          </cell>
          <cell r="O1012" t="str">
            <v>SP</v>
          </cell>
          <cell r="P1012" t="str">
            <v>KEY</v>
          </cell>
          <cell r="Q1012">
            <v>5082752</v>
          </cell>
          <cell r="R1012" t="str">
            <v>USA</v>
          </cell>
          <cell r="S1012">
            <v>42370</v>
          </cell>
          <cell r="T1012">
            <v>42436</v>
          </cell>
          <cell r="U1012" t="str">
            <v>MELTONM-FUS</v>
          </cell>
          <cell r="V1012" t="str">
            <v>SGR3322-1</v>
          </cell>
          <cell r="W1012" t="str">
            <v xml:space="preserve">Damaged                             </v>
          </cell>
          <cell r="X1012" t="str">
            <v>D</v>
          </cell>
          <cell r="Y1012">
            <v>135.69999999999999</v>
          </cell>
          <cell r="AG1012" t="str">
            <v>Lowes</v>
          </cell>
          <cell r="AH1012">
            <v>810870</v>
          </cell>
          <cell r="AJ1012">
            <v>5082752</v>
          </cell>
        </row>
        <row r="1013">
          <cell r="A1013">
            <v>359782</v>
          </cell>
          <cell r="B1013">
            <v>42394.917430555557</v>
          </cell>
          <cell r="G1013">
            <v>212</v>
          </cell>
          <cell r="H1013">
            <v>212</v>
          </cell>
          <cell r="I1013">
            <v>0</v>
          </cell>
          <cell r="J1013">
            <v>0</v>
          </cell>
          <cell r="K1013" t="str">
            <v>USD</v>
          </cell>
          <cell r="L1013" t="str">
            <v>LOWES</v>
          </cell>
          <cell r="M1013" t="str">
            <v>24000-023746</v>
          </cell>
          <cell r="N1013">
            <v>42395.034918981481</v>
          </cell>
          <cell r="O1013" t="str">
            <v>SP</v>
          </cell>
          <cell r="P1013" t="str">
            <v>KEY</v>
          </cell>
          <cell r="Q1013">
            <v>5082413</v>
          </cell>
          <cell r="R1013" t="str">
            <v>USA</v>
          </cell>
          <cell r="S1013">
            <v>42370</v>
          </cell>
          <cell r="T1013">
            <v>42436</v>
          </cell>
          <cell r="U1013" t="str">
            <v>THOMPSONG-FUS</v>
          </cell>
          <cell r="V1013" t="str">
            <v>FPC3322-1</v>
          </cell>
          <cell r="W1013" t="str">
            <v xml:space="preserve">Damaged                             </v>
          </cell>
          <cell r="X1013" t="str">
            <v>D</v>
          </cell>
          <cell r="Y1013">
            <v>212</v>
          </cell>
          <cell r="Z1013" t="str">
            <v xml:space="preserve">FD-CORNER BROKEN. </v>
          </cell>
          <cell r="AG1013" t="str">
            <v>Lowes</v>
          </cell>
          <cell r="AH1013">
            <v>810842</v>
          </cell>
          <cell r="AJ1013">
            <v>5082413</v>
          </cell>
        </row>
        <row r="1014">
          <cell r="A1014">
            <v>359783</v>
          </cell>
          <cell r="B1014">
            <v>42394.917430555557</v>
          </cell>
          <cell r="G1014">
            <v>92.5</v>
          </cell>
          <cell r="H1014">
            <v>92.5</v>
          </cell>
          <cell r="I1014">
            <v>0</v>
          </cell>
          <cell r="J1014">
            <v>0</v>
          </cell>
          <cell r="K1014" t="str">
            <v>USD</v>
          </cell>
          <cell r="L1014" t="str">
            <v>LOWES</v>
          </cell>
          <cell r="M1014" t="str">
            <v>24000-023746</v>
          </cell>
          <cell r="N1014">
            <v>42395.034918981481</v>
          </cell>
          <cell r="O1014" t="str">
            <v>SP</v>
          </cell>
          <cell r="P1014" t="str">
            <v>KEY</v>
          </cell>
          <cell r="Q1014">
            <v>5083709</v>
          </cell>
          <cell r="R1014" t="str">
            <v>USA</v>
          </cell>
          <cell r="S1014">
            <v>42370</v>
          </cell>
          <cell r="T1014">
            <v>42436</v>
          </cell>
          <cell r="U1014" t="str">
            <v>LOYDL-FUS</v>
          </cell>
          <cell r="V1014" t="str">
            <v>FTB904BX</v>
          </cell>
          <cell r="W1014" t="str">
            <v xml:space="preserve">Damaged                             </v>
          </cell>
          <cell r="X1014" t="str">
            <v>D</v>
          </cell>
          <cell r="Y1014">
            <v>92.5</v>
          </cell>
          <cell r="Z1014" t="str">
            <v xml:space="preserve">CRACKED </v>
          </cell>
          <cell r="AG1014" t="str">
            <v>Lowes</v>
          </cell>
          <cell r="AH1014">
            <v>810895</v>
          </cell>
          <cell r="AJ1014">
            <v>5083709</v>
          </cell>
        </row>
        <row r="1015">
          <cell r="A1015">
            <v>359784</v>
          </cell>
          <cell r="B1015">
            <v>42394.917430555557</v>
          </cell>
          <cell r="G1015">
            <v>42.6</v>
          </cell>
          <cell r="H1015">
            <v>42.6</v>
          </cell>
          <cell r="I1015">
            <v>0</v>
          </cell>
          <cell r="J1015">
            <v>0</v>
          </cell>
          <cell r="K1015" t="str">
            <v>USD</v>
          </cell>
          <cell r="L1015" t="str">
            <v>LOWES</v>
          </cell>
          <cell r="M1015" t="str">
            <v>24000-023746</v>
          </cell>
          <cell r="N1015">
            <v>42395.034918981481</v>
          </cell>
          <cell r="O1015" t="str">
            <v>SP</v>
          </cell>
          <cell r="P1015" t="str">
            <v>KEY</v>
          </cell>
          <cell r="Q1015">
            <v>5083169</v>
          </cell>
          <cell r="R1015" t="str">
            <v>USA</v>
          </cell>
          <cell r="S1015">
            <v>42370</v>
          </cell>
          <cell r="T1015">
            <v>42436</v>
          </cell>
          <cell r="U1015" t="str">
            <v>SOTOJ-FUS</v>
          </cell>
          <cell r="V1015" t="str">
            <v>FMSB654NB</v>
          </cell>
          <cell r="W1015" t="str">
            <v xml:space="preserve">Damaged                             </v>
          </cell>
          <cell r="X1015" t="str">
            <v>D</v>
          </cell>
          <cell r="Y1015">
            <v>42.6</v>
          </cell>
          <cell r="AG1015" t="str">
            <v>Lowes</v>
          </cell>
          <cell r="AH1015">
            <v>810909</v>
          </cell>
          <cell r="AJ1015">
            <v>5083169</v>
          </cell>
        </row>
        <row r="1016">
          <cell r="A1016">
            <v>359785</v>
          </cell>
          <cell r="B1016">
            <v>42394.917430555557</v>
          </cell>
          <cell r="G1016">
            <v>212</v>
          </cell>
          <cell r="H1016">
            <v>212</v>
          </cell>
          <cell r="I1016">
            <v>0</v>
          </cell>
          <cell r="J1016">
            <v>0</v>
          </cell>
          <cell r="K1016" t="str">
            <v>USD</v>
          </cell>
          <cell r="L1016" t="str">
            <v>LOWES</v>
          </cell>
          <cell r="M1016" t="str">
            <v>24000-023746</v>
          </cell>
          <cell r="N1016">
            <v>42395.034918981481</v>
          </cell>
          <cell r="O1016" t="str">
            <v>SP</v>
          </cell>
          <cell r="P1016" t="str">
            <v>KEY</v>
          </cell>
          <cell r="Q1016">
            <v>5082708</v>
          </cell>
          <cell r="R1016" t="str">
            <v>USA</v>
          </cell>
          <cell r="S1016">
            <v>42370</v>
          </cell>
          <cell r="T1016">
            <v>42436</v>
          </cell>
          <cell r="U1016" t="str">
            <v>RUSSAWR-FUS</v>
          </cell>
          <cell r="V1016" t="str">
            <v>FPC3322-1</v>
          </cell>
          <cell r="W1016" t="str">
            <v xml:space="preserve">Damaged                             </v>
          </cell>
          <cell r="X1016" t="str">
            <v>D</v>
          </cell>
          <cell r="Y1016">
            <v>212</v>
          </cell>
          <cell r="Z1016" t="str">
            <v xml:space="preserve">STOCK </v>
          </cell>
          <cell r="AG1016" t="str">
            <v>Lowes</v>
          </cell>
          <cell r="AH1016">
            <v>810928</v>
          </cell>
          <cell r="AJ1016">
            <v>5082708</v>
          </cell>
        </row>
        <row r="1017">
          <cell r="A1017">
            <v>359786</v>
          </cell>
          <cell r="B1017">
            <v>42394.917430555557</v>
          </cell>
          <cell r="G1017">
            <v>43.45</v>
          </cell>
          <cell r="H1017">
            <v>43.45</v>
          </cell>
          <cell r="I1017">
            <v>0</v>
          </cell>
          <cell r="J1017">
            <v>0</v>
          </cell>
          <cell r="K1017" t="str">
            <v>USD</v>
          </cell>
          <cell r="L1017" t="str">
            <v>LOWES</v>
          </cell>
          <cell r="M1017" t="str">
            <v>24000-023746</v>
          </cell>
          <cell r="N1017">
            <v>42395.034930555557</v>
          </cell>
          <cell r="O1017" t="str">
            <v>SP</v>
          </cell>
          <cell r="P1017" t="str">
            <v>KEY</v>
          </cell>
          <cell r="Q1017">
            <v>5082336</v>
          </cell>
          <cell r="R1017" t="str">
            <v>USA</v>
          </cell>
          <cell r="S1017">
            <v>42370</v>
          </cell>
          <cell r="T1017">
            <v>42436</v>
          </cell>
          <cell r="U1017" t="str">
            <v>MELTONM-FUS</v>
          </cell>
          <cell r="V1017" t="str">
            <v>FDS704NB</v>
          </cell>
          <cell r="W1017" t="str">
            <v xml:space="preserve">Damaged                             </v>
          </cell>
          <cell r="X1017" t="str">
            <v>D</v>
          </cell>
          <cell r="Y1017">
            <v>43.45</v>
          </cell>
          <cell r="AG1017" t="str">
            <v>Lowes</v>
          </cell>
          <cell r="AH1017">
            <v>810866</v>
          </cell>
          <cell r="AJ1017">
            <v>5082336</v>
          </cell>
        </row>
        <row r="1018">
          <cell r="A1018">
            <v>359787</v>
          </cell>
          <cell r="B1018">
            <v>42394.917442129627</v>
          </cell>
          <cell r="C1018">
            <v>42345.937581018516</v>
          </cell>
          <cell r="D1018">
            <v>9027664</v>
          </cell>
          <cell r="E1018">
            <v>60051667</v>
          </cell>
          <cell r="F1018">
            <v>30013720</v>
          </cell>
          <cell r="G1018">
            <v>49.5</v>
          </cell>
          <cell r="H1018">
            <v>49.5</v>
          </cell>
          <cell r="I1018">
            <v>0</v>
          </cell>
          <cell r="J1018">
            <v>0</v>
          </cell>
          <cell r="K1018" t="str">
            <v>USD</v>
          </cell>
          <cell r="L1018" t="str">
            <v>KWC45</v>
          </cell>
          <cell r="M1018" t="str">
            <v>24000-131540</v>
          </cell>
          <cell r="N1018">
            <v>42395.034930555557</v>
          </cell>
          <cell r="O1018" t="str">
            <v>SP</v>
          </cell>
          <cell r="P1018" t="str">
            <v>FUS</v>
          </cell>
          <cell r="Q1018">
            <v>5080543</v>
          </cell>
          <cell r="R1018" t="str">
            <v>USA</v>
          </cell>
          <cell r="S1018">
            <v>42370</v>
          </cell>
          <cell r="T1018">
            <v>42436</v>
          </cell>
          <cell r="U1018" t="str">
            <v>KNOXL-FUS</v>
          </cell>
          <cell r="V1018" t="str">
            <v>Z.504.228.136</v>
          </cell>
          <cell r="W1018" t="str">
            <v>Wrong Part</v>
          </cell>
          <cell r="X1018" t="str">
            <v>0</v>
          </cell>
          <cell r="Y1018">
            <v>49.5</v>
          </cell>
          <cell r="Z1018" t="str">
            <v>CUSTOMER ORDER WRONG SPRAYHEAD  CREDIT DUE</v>
          </cell>
          <cell r="AC1018" t="str">
            <v>THOMASR-FUS</v>
          </cell>
          <cell r="AD1018" t="str">
            <v>THOMPSONG-FUS</v>
          </cell>
          <cell r="AG1018" t="str">
            <v>Montaggio, Inc.</v>
          </cell>
          <cell r="AH1018">
            <v>810892</v>
          </cell>
          <cell r="AI1018" t="str">
            <v>KPT</v>
          </cell>
          <cell r="AJ1018">
            <v>5080543</v>
          </cell>
        </row>
        <row r="1019">
          <cell r="A1019">
            <v>359788</v>
          </cell>
          <cell r="B1019">
            <v>42394.917453703703</v>
          </cell>
          <cell r="C1019">
            <v>42350.937592592592</v>
          </cell>
          <cell r="D1019">
            <v>9028408</v>
          </cell>
          <cell r="E1019">
            <v>60052836</v>
          </cell>
          <cell r="G1019">
            <v>49.14</v>
          </cell>
          <cell r="H1019">
            <v>49.14</v>
          </cell>
          <cell r="I1019">
            <v>0</v>
          </cell>
          <cell r="J1019">
            <v>0</v>
          </cell>
          <cell r="K1019" t="str">
            <v>USD</v>
          </cell>
          <cell r="L1019" t="str">
            <v>FERGUSON</v>
          </cell>
          <cell r="M1019" t="str">
            <v>24000-017965</v>
          </cell>
          <cell r="N1019">
            <v>42395.034930555557</v>
          </cell>
          <cell r="O1019" t="str">
            <v>DSP</v>
          </cell>
          <cell r="P1019" t="str">
            <v>KEY</v>
          </cell>
          <cell r="Q1019">
            <v>5081029</v>
          </cell>
          <cell r="R1019" t="str">
            <v>USA</v>
          </cell>
          <cell r="S1019">
            <v>42370</v>
          </cell>
          <cell r="T1019">
            <v>42436</v>
          </cell>
          <cell r="U1019" t="str">
            <v>COULSONC-FUS</v>
          </cell>
          <cell r="V1019" t="str">
            <v>FCBS-PRX160</v>
          </cell>
          <cell r="W1019" t="str">
            <v xml:space="preserve">Business Decision                   </v>
          </cell>
          <cell r="X1019" t="str">
            <v>B</v>
          </cell>
          <cell r="Y1019">
            <v>49.14</v>
          </cell>
          <cell r="Z1019" t="str">
            <v>fcbs-prx160 - wrong pricing.  I billed @ 128.39 and s/b 79.25  (  list 317.00   x   .25   =   79.25)  difference is 128.39 - 79.25 = 49.14 due as credit  Cay    1/22</v>
          </cell>
          <cell r="AC1019" t="str">
            <v>HASSENL-FUS</v>
          </cell>
          <cell r="AD1019" t="str">
            <v>COULSONC-FUS</v>
          </cell>
          <cell r="AG1019" t="str">
            <v>Ferguson</v>
          </cell>
          <cell r="AH1019">
            <v>810875</v>
          </cell>
          <cell r="AI1019" t="str">
            <v>LIT</v>
          </cell>
          <cell r="AJ1019">
            <v>5081029</v>
          </cell>
        </row>
        <row r="1020">
          <cell r="A1020">
            <v>359789</v>
          </cell>
          <cell r="B1020">
            <v>42394.917453703703</v>
          </cell>
          <cell r="C1020">
            <v>42333.625810185185</v>
          </cell>
          <cell r="D1020">
            <v>9026594</v>
          </cell>
          <cell r="E1020">
            <v>60050763</v>
          </cell>
          <cell r="F1020">
            <v>30014107</v>
          </cell>
          <cell r="G1020">
            <v>66</v>
          </cell>
          <cell r="H1020">
            <v>66</v>
          </cell>
          <cell r="I1020">
            <v>5.69</v>
          </cell>
          <cell r="J1020">
            <v>5.69</v>
          </cell>
          <cell r="K1020" t="str">
            <v>USD</v>
          </cell>
          <cell r="L1020" t="str">
            <v>CITRINE</v>
          </cell>
          <cell r="M1020" t="str">
            <v>24000-000001</v>
          </cell>
          <cell r="N1020">
            <v>42395.034930555557</v>
          </cell>
          <cell r="O1020" t="str">
            <v>SP</v>
          </cell>
          <cell r="P1020" t="str">
            <v>FUS</v>
          </cell>
          <cell r="Q1020">
            <v>100010259</v>
          </cell>
          <cell r="R1020" t="str">
            <v>USA</v>
          </cell>
          <cell r="S1020">
            <v>42370</v>
          </cell>
          <cell r="T1020">
            <v>42436</v>
          </cell>
          <cell r="U1020" t="str">
            <v>DAVISG-FUS</v>
          </cell>
          <cell r="V1020" t="str">
            <v>3699</v>
          </cell>
          <cell r="W1020" t="str">
            <v xml:space="preserve">Customer Decision                   </v>
          </cell>
          <cell r="X1020" t="str">
            <v>F</v>
          </cell>
          <cell r="Y1020">
            <v>66</v>
          </cell>
          <cell r="Z1020" t="str">
            <v>CUSTOMER RETURNED WITHOUT GETTING RMA#</v>
          </cell>
          <cell r="AC1020" t="str">
            <v>HASSENL-FUS</v>
          </cell>
          <cell r="AD1020" t="str">
            <v>THOMPSONG-FUS</v>
          </cell>
          <cell r="AG1020" t="str">
            <v>FKS Consumer Sales</v>
          </cell>
          <cell r="AH1020">
            <v>810878</v>
          </cell>
          <cell r="AI1020" t="str">
            <v>SP</v>
          </cell>
          <cell r="AJ1020" t="str">
            <v>5999999</v>
          </cell>
        </row>
        <row r="1021">
          <cell r="A1021">
            <v>359790</v>
          </cell>
          <cell r="B1021">
            <v>42394.91746527778</v>
          </cell>
          <cell r="C1021">
            <v>42352.937592592592</v>
          </cell>
          <cell r="D1021">
            <v>9028488</v>
          </cell>
          <cell r="E1021">
            <v>60053638</v>
          </cell>
          <cell r="F1021">
            <v>30014029</v>
          </cell>
          <cell r="G1021">
            <v>118.67</v>
          </cell>
          <cell r="H1021">
            <v>118.67</v>
          </cell>
          <cell r="I1021">
            <v>0</v>
          </cell>
          <cell r="J1021">
            <v>0</v>
          </cell>
          <cell r="K1021" t="str">
            <v>USD</v>
          </cell>
          <cell r="L1021" t="str">
            <v>KWC405</v>
          </cell>
          <cell r="M1021" t="str">
            <v>24000-020200</v>
          </cell>
          <cell r="N1021">
            <v>42395.034930555557</v>
          </cell>
          <cell r="O1021" t="str">
            <v>SP</v>
          </cell>
          <cell r="P1021" t="str">
            <v>FUS</v>
          </cell>
          <cell r="Q1021">
            <v>5080361</v>
          </cell>
          <cell r="R1021" t="str">
            <v>USA</v>
          </cell>
          <cell r="S1021">
            <v>42370</v>
          </cell>
          <cell r="T1021">
            <v>42436</v>
          </cell>
          <cell r="U1021" t="str">
            <v>KNOXL-FUS</v>
          </cell>
          <cell r="V1021" t="str">
            <v>Z.535.844.127</v>
          </cell>
          <cell r="W1021" t="str">
            <v>Wrong Part</v>
          </cell>
          <cell r="X1021" t="str">
            <v>0</v>
          </cell>
          <cell r="Y1021">
            <v>118.67</v>
          </cell>
          <cell r="Z1021" t="str">
            <v>CUSTOMER ORDERED SOAP DISPENSER BOTTLE, RCVD SPRAYHEAD CUSTOMER WILL PLACE ANOTHER PO FOR SOAP DISPENSER BOTTLE.</v>
          </cell>
          <cell r="AC1021" t="str">
            <v>MARSHD-FUS</v>
          </cell>
          <cell r="AD1021" t="str">
            <v>CHAMARATHM-FUS</v>
          </cell>
          <cell r="AG1021" t="str">
            <v>B &amp; C Hardware</v>
          </cell>
          <cell r="AH1021">
            <v>810893</v>
          </cell>
          <cell r="AI1021" t="str">
            <v>KPT</v>
          </cell>
          <cell r="AJ1021">
            <v>5080361</v>
          </cell>
        </row>
        <row r="1022">
          <cell r="A1022">
            <v>359791</v>
          </cell>
          <cell r="B1022">
            <v>42394.91746527778</v>
          </cell>
          <cell r="C1022">
            <v>42341.625057870369</v>
          </cell>
          <cell r="D1022">
            <v>9027100</v>
          </cell>
          <cell r="E1022">
            <v>60052005</v>
          </cell>
          <cell r="F1022">
            <v>30014028</v>
          </cell>
          <cell r="G1022">
            <v>672.75</v>
          </cell>
          <cell r="H1022">
            <v>672.75</v>
          </cell>
          <cell r="I1022">
            <v>0</v>
          </cell>
          <cell r="J1022">
            <v>0</v>
          </cell>
          <cell r="K1022" t="str">
            <v>USD</v>
          </cell>
          <cell r="L1022" t="str">
            <v>KWC45</v>
          </cell>
          <cell r="M1022" t="str">
            <v>24000-130905</v>
          </cell>
          <cell r="N1022">
            <v>42395.034930555557</v>
          </cell>
          <cell r="O1022" t="str">
            <v>SP</v>
          </cell>
          <cell r="P1022" t="str">
            <v>FUS</v>
          </cell>
          <cell r="Q1022">
            <v>5080536</v>
          </cell>
          <cell r="R1022" t="str">
            <v>USA</v>
          </cell>
          <cell r="S1022">
            <v>42370</v>
          </cell>
          <cell r="T1022">
            <v>42436</v>
          </cell>
          <cell r="U1022" t="str">
            <v>DAVISG-FUS</v>
          </cell>
          <cell r="V1022" t="str">
            <v>10.201.102.127</v>
          </cell>
          <cell r="W1022" t="str">
            <v>Wrong Part</v>
          </cell>
          <cell r="X1022" t="str">
            <v>0</v>
          </cell>
          <cell r="Y1022">
            <v>672.75</v>
          </cell>
          <cell r="Z1022" t="str">
            <v>WRONG FINISH IN THE BOX. ***CREDIT DUE****</v>
          </cell>
          <cell r="AC1022" t="str">
            <v>MARSHD-FUS</v>
          </cell>
          <cell r="AD1022" t="str">
            <v>RUSSAWR-FUS</v>
          </cell>
          <cell r="AG1022" t="str">
            <v>Millers Elegant Hardware LLC</v>
          </cell>
          <cell r="AH1022">
            <v>810885</v>
          </cell>
          <cell r="AI1022" t="str">
            <v>KFC</v>
          </cell>
          <cell r="AJ1022">
            <v>5080536</v>
          </cell>
        </row>
        <row r="1023">
          <cell r="A1023">
            <v>359792</v>
          </cell>
          <cell r="B1023">
            <v>42394.91747685185</v>
          </cell>
          <cell r="G1023">
            <v>33.21</v>
          </cell>
          <cell r="H1023">
            <v>33.21</v>
          </cell>
          <cell r="I1023">
            <v>0</v>
          </cell>
          <cell r="J1023">
            <v>0</v>
          </cell>
          <cell r="K1023" t="str">
            <v>USD</v>
          </cell>
          <cell r="L1023" t="str">
            <v>LOWES</v>
          </cell>
          <cell r="M1023" t="str">
            <v>24000-023746</v>
          </cell>
          <cell r="N1023">
            <v>42395.034930555557</v>
          </cell>
          <cell r="O1023" t="str">
            <v>SP</v>
          </cell>
          <cell r="P1023" t="str">
            <v>KEY</v>
          </cell>
          <cell r="Q1023">
            <v>5082353</v>
          </cell>
          <cell r="R1023" t="str">
            <v>USA</v>
          </cell>
          <cell r="S1023">
            <v>42370</v>
          </cell>
          <cell r="T1023">
            <v>42436</v>
          </cell>
          <cell r="U1023" t="str">
            <v>SOTOJ-FUS</v>
          </cell>
          <cell r="V1023" t="str">
            <v>FDS604LP</v>
          </cell>
          <cell r="W1023" t="str">
            <v xml:space="preserve">Damaged                             </v>
          </cell>
          <cell r="X1023" t="str">
            <v>D</v>
          </cell>
          <cell r="Y1023">
            <v>33.21</v>
          </cell>
          <cell r="AG1023" t="str">
            <v>Lowes</v>
          </cell>
          <cell r="AH1023">
            <v>810872</v>
          </cell>
          <cell r="AJ1023">
            <v>5082353</v>
          </cell>
        </row>
        <row r="1024">
          <cell r="A1024">
            <v>359793</v>
          </cell>
          <cell r="B1024">
            <v>42394.91747685185</v>
          </cell>
          <cell r="G1024">
            <v>135.69999999999999</v>
          </cell>
          <cell r="H1024">
            <v>135.69999999999999</v>
          </cell>
          <cell r="I1024">
            <v>0</v>
          </cell>
          <cell r="J1024">
            <v>0</v>
          </cell>
          <cell r="K1024" t="str">
            <v>USD</v>
          </cell>
          <cell r="L1024" t="str">
            <v>LOWES</v>
          </cell>
          <cell r="M1024" t="str">
            <v>24000-023746</v>
          </cell>
          <cell r="N1024">
            <v>42395.034930555557</v>
          </cell>
          <cell r="O1024" t="str">
            <v>SP</v>
          </cell>
          <cell r="P1024" t="str">
            <v>KEY</v>
          </cell>
          <cell r="Q1024">
            <v>5082405</v>
          </cell>
          <cell r="R1024" t="str">
            <v>USA</v>
          </cell>
          <cell r="S1024">
            <v>42370</v>
          </cell>
          <cell r="T1024">
            <v>42436</v>
          </cell>
          <cell r="U1024" t="str">
            <v>CHAMARATHM-FUS</v>
          </cell>
          <cell r="V1024" t="str">
            <v>SGR3322-1</v>
          </cell>
          <cell r="W1024" t="str">
            <v xml:space="preserve">Damaged                             </v>
          </cell>
          <cell r="X1024" t="str">
            <v>D</v>
          </cell>
          <cell r="Y1024">
            <v>135.69999999999999</v>
          </cell>
          <cell r="AG1024" t="str">
            <v>Lowes</v>
          </cell>
          <cell r="AH1024">
            <v>810891</v>
          </cell>
          <cell r="AJ1024">
            <v>5082405</v>
          </cell>
        </row>
        <row r="1025">
          <cell r="A1025">
            <v>359794</v>
          </cell>
          <cell r="B1025">
            <v>42394.91747685185</v>
          </cell>
          <cell r="G1025">
            <v>92.5</v>
          </cell>
          <cell r="H1025">
            <v>92.5</v>
          </cell>
          <cell r="I1025">
            <v>0</v>
          </cell>
          <cell r="J1025">
            <v>0</v>
          </cell>
          <cell r="K1025" t="str">
            <v>USD</v>
          </cell>
          <cell r="L1025" t="str">
            <v>LOWES</v>
          </cell>
          <cell r="M1025" t="str">
            <v>24000-023746</v>
          </cell>
          <cell r="N1025">
            <v>42395.034930555557</v>
          </cell>
          <cell r="O1025" t="str">
            <v>SP</v>
          </cell>
          <cell r="P1025" t="str">
            <v>KEY</v>
          </cell>
          <cell r="Q1025">
            <v>5082682</v>
          </cell>
          <cell r="R1025" t="str">
            <v>USA</v>
          </cell>
          <cell r="S1025">
            <v>42370</v>
          </cell>
          <cell r="T1025">
            <v>42436</v>
          </cell>
          <cell r="U1025" t="str">
            <v>MELTONM-FUS</v>
          </cell>
          <cell r="V1025" t="str">
            <v>FTW904BX</v>
          </cell>
          <cell r="W1025" t="str">
            <v xml:space="preserve">Damaged                             </v>
          </cell>
          <cell r="X1025" t="str">
            <v>D</v>
          </cell>
          <cell r="Y1025">
            <v>92.5</v>
          </cell>
          <cell r="AG1025" t="str">
            <v>Lowes</v>
          </cell>
          <cell r="AH1025">
            <v>810861</v>
          </cell>
          <cell r="AJ1025">
            <v>5082682</v>
          </cell>
        </row>
        <row r="1026">
          <cell r="A1026">
            <v>359795</v>
          </cell>
          <cell r="B1026">
            <v>42394.91747685185</v>
          </cell>
          <cell r="G1026">
            <v>132.71</v>
          </cell>
          <cell r="H1026">
            <v>132.71</v>
          </cell>
          <cell r="I1026">
            <v>0</v>
          </cell>
          <cell r="J1026">
            <v>0</v>
          </cell>
          <cell r="K1026" t="str">
            <v>USD</v>
          </cell>
          <cell r="L1026" t="str">
            <v>LOWES</v>
          </cell>
          <cell r="M1026" t="str">
            <v>24000-023746</v>
          </cell>
          <cell r="N1026">
            <v>42395.034942129627</v>
          </cell>
          <cell r="O1026" t="str">
            <v>SP</v>
          </cell>
          <cell r="P1026" t="str">
            <v>KEY</v>
          </cell>
          <cell r="Q1026">
            <v>5082950</v>
          </cell>
          <cell r="R1026" t="str">
            <v>USA</v>
          </cell>
          <cell r="S1026">
            <v>42370</v>
          </cell>
          <cell r="T1026">
            <v>42436</v>
          </cell>
          <cell r="U1026" t="str">
            <v>CHAMARATHM-FUS</v>
          </cell>
          <cell r="V1026" t="str">
            <v>EDDB33229-1</v>
          </cell>
          <cell r="W1026" t="str">
            <v xml:space="preserve">Damaged                             </v>
          </cell>
          <cell r="X1026" t="str">
            <v>D</v>
          </cell>
          <cell r="Y1026">
            <v>132.71</v>
          </cell>
          <cell r="AG1026" t="str">
            <v>Lowes</v>
          </cell>
          <cell r="AH1026">
            <v>810901</v>
          </cell>
          <cell r="AJ1026">
            <v>5082950</v>
          </cell>
        </row>
        <row r="1027">
          <cell r="A1027">
            <v>359796</v>
          </cell>
          <cell r="B1027">
            <v>42394.91747685185</v>
          </cell>
          <cell r="G1027">
            <v>43.45</v>
          </cell>
          <cell r="H1027">
            <v>43.45</v>
          </cell>
          <cell r="I1027">
            <v>0</v>
          </cell>
          <cell r="J1027">
            <v>0</v>
          </cell>
          <cell r="K1027" t="str">
            <v>USD</v>
          </cell>
          <cell r="L1027" t="str">
            <v>LOWES</v>
          </cell>
          <cell r="M1027" t="str">
            <v>24000-023746</v>
          </cell>
          <cell r="N1027">
            <v>42395.034942129627</v>
          </cell>
          <cell r="O1027" t="str">
            <v>SP</v>
          </cell>
          <cell r="P1027" t="str">
            <v>KEY</v>
          </cell>
          <cell r="Q1027">
            <v>5083069</v>
          </cell>
          <cell r="R1027" t="str">
            <v>USA</v>
          </cell>
          <cell r="S1027">
            <v>42370</v>
          </cell>
          <cell r="T1027">
            <v>42436</v>
          </cell>
          <cell r="U1027" t="str">
            <v>MELTONM-FUS</v>
          </cell>
          <cell r="V1027" t="str">
            <v>FDS704NB</v>
          </cell>
          <cell r="W1027" t="str">
            <v xml:space="preserve">Damaged                             </v>
          </cell>
          <cell r="X1027" t="str">
            <v>D</v>
          </cell>
          <cell r="Y1027">
            <v>43.45</v>
          </cell>
          <cell r="AG1027" t="str">
            <v>Lowes</v>
          </cell>
          <cell r="AH1027">
            <v>810841</v>
          </cell>
          <cell r="AJ1027">
            <v>5083069</v>
          </cell>
        </row>
        <row r="1028">
          <cell r="A1028">
            <v>359797</v>
          </cell>
          <cell r="B1028">
            <v>42394.917488425926</v>
          </cell>
          <cell r="G1028">
            <v>132.71</v>
          </cell>
          <cell r="H1028">
            <v>132.71</v>
          </cell>
          <cell r="I1028">
            <v>0</v>
          </cell>
          <cell r="J1028">
            <v>0</v>
          </cell>
          <cell r="K1028" t="str">
            <v>USD</v>
          </cell>
          <cell r="L1028" t="str">
            <v>LOWES</v>
          </cell>
          <cell r="M1028" t="str">
            <v>24000-023746</v>
          </cell>
          <cell r="N1028">
            <v>42395.034942129627</v>
          </cell>
          <cell r="O1028" t="str">
            <v>SP</v>
          </cell>
          <cell r="P1028" t="str">
            <v>KEY</v>
          </cell>
          <cell r="Q1028">
            <v>5082502</v>
          </cell>
          <cell r="R1028" t="str">
            <v>USA</v>
          </cell>
          <cell r="S1028">
            <v>42370</v>
          </cell>
          <cell r="T1028">
            <v>42436</v>
          </cell>
          <cell r="U1028" t="str">
            <v>SOTOJ-FUS</v>
          </cell>
          <cell r="V1028" t="str">
            <v>EDDB33229-1</v>
          </cell>
          <cell r="W1028" t="str">
            <v xml:space="preserve">Damaged                             </v>
          </cell>
          <cell r="X1028" t="str">
            <v>D</v>
          </cell>
          <cell r="Y1028">
            <v>132.71</v>
          </cell>
          <cell r="AG1028" t="str">
            <v>Lowes</v>
          </cell>
          <cell r="AH1028">
            <v>810897</v>
          </cell>
          <cell r="AJ1028">
            <v>5082502</v>
          </cell>
        </row>
        <row r="1029">
          <cell r="A1029">
            <v>359798</v>
          </cell>
          <cell r="B1029">
            <v>42394.917488425926</v>
          </cell>
          <cell r="G1029">
            <v>250.71</v>
          </cell>
          <cell r="H1029">
            <v>250.71</v>
          </cell>
          <cell r="I1029">
            <v>0</v>
          </cell>
          <cell r="J1029">
            <v>0</v>
          </cell>
          <cell r="K1029" t="str">
            <v>USD</v>
          </cell>
          <cell r="L1029" t="str">
            <v>LOWES</v>
          </cell>
          <cell r="M1029" t="str">
            <v>24000-023746</v>
          </cell>
          <cell r="N1029">
            <v>42395.034942129627</v>
          </cell>
          <cell r="O1029" t="str">
            <v>SP</v>
          </cell>
          <cell r="P1029" t="str">
            <v>KEY</v>
          </cell>
          <cell r="Q1029">
            <v>5083075</v>
          </cell>
          <cell r="R1029" t="str">
            <v>USA</v>
          </cell>
          <cell r="S1029">
            <v>42370</v>
          </cell>
          <cell r="T1029">
            <v>42436</v>
          </cell>
          <cell r="U1029" t="str">
            <v>RUSSAWR-FUS</v>
          </cell>
          <cell r="V1029" t="str">
            <v>FPO3322-1</v>
          </cell>
          <cell r="W1029" t="str">
            <v xml:space="preserve">Damaged                             </v>
          </cell>
          <cell r="X1029" t="str">
            <v>D</v>
          </cell>
          <cell r="Y1029">
            <v>118</v>
          </cell>
          <cell r="Z1029" t="str">
            <v xml:space="preserve">STOCK </v>
          </cell>
          <cell r="AG1029" t="str">
            <v>Lowes</v>
          </cell>
          <cell r="AH1029">
            <v>810836</v>
          </cell>
          <cell r="AJ1029">
            <v>5083075</v>
          </cell>
        </row>
        <row r="1030">
          <cell r="A1030">
            <v>359798</v>
          </cell>
          <cell r="B1030">
            <v>42394.917488425926</v>
          </cell>
          <cell r="G1030">
            <v>250.71</v>
          </cell>
          <cell r="H1030">
            <v>250.71</v>
          </cell>
          <cell r="I1030">
            <v>0</v>
          </cell>
          <cell r="J1030">
            <v>0</v>
          </cell>
          <cell r="K1030" t="str">
            <v>USD</v>
          </cell>
          <cell r="L1030" t="str">
            <v>LOWES</v>
          </cell>
          <cell r="M1030" t="str">
            <v>24000-023746</v>
          </cell>
          <cell r="N1030">
            <v>42395.034942129627</v>
          </cell>
          <cell r="O1030" t="str">
            <v>SP</v>
          </cell>
          <cell r="P1030" t="str">
            <v>KEY</v>
          </cell>
          <cell r="Q1030">
            <v>5083075</v>
          </cell>
          <cell r="R1030" t="str">
            <v>USA</v>
          </cell>
          <cell r="S1030">
            <v>42370</v>
          </cell>
          <cell r="T1030">
            <v>42436</v>
          </cell>
          <cell r="U1030" t="str">
            <v>RUSSAWR-FUS</v>
          </cell>
          <cell r="V1030" t="str">
            <v>EDDB33229-1</v>
          </cell>
          <cell r="W1030" t="str">
            <v xml:space="preserve">Damaged                             </v>
          </cell>
          <cell r="X1030" t="str">
            <v>D</v>
          </cell>
          <cell r="Y1030">
            <v>132.71</v>
          </cell>
          <cell r="Z1030" t="str">
            <v xml:space="preserve">STOCK </v>
          </cell>
          <cell r="AG1030" t="str">
            <v>Lowes</v>
          </cell>
          <cell r="AH1030">
            <v>810836</v>
          </cell>
          <cell r="AJ1030">
            <v>5083075</v>
          </cell>
        </row>
        <row r="1031">
          <cell r="A1031">
            <v>359799</v>
          </cell>
          <cell r="B1031">
            <v>42394.917488425926</v>
          </cell>
          <cell r="C1031">
            <v>42377.93949074074</v>
          </cell>
          <cell r="D1031">
            <v>9030861</v>
          </cell>
          <cell r="E1031">
            <v>60057415</v>
          </cell>
          <cell r="G1031">
            <v>2.0299999999999998</v>
          </cell>
          <cell r="H1031">
            <v>2.0299999999999998</v>
          </cell>
          <cell r="I1031">
            <v>0</v>
          </cell>
          <cell r="J1031">
            <v>0</v>
          </cell>
          <cell r="K1031" t="str">
            <v>USD</v>
          </cell>
          <cell r="L1031" t="str">
            <v>FERGUSON</v>
          </cell>
          <cell r="M1031" t="str">
            <v>24000-017965</v>
          </cell>
          <cell r="N1031">
            <v>42395.034942129627</v>
          </cell>
          <cell r="O1031" t="str">
            <v>SP</v>
          </cell>
          <cell r="P1031" t="str">
            <v>KEY</v>
          </cell>
          <cell r="Q1031">
            <v>5081536</v>
          </cell>
          <cell r="R1031" t="str">
            <v>USA</v>
          </cell>
          <cell r="S1031">
            <v>42370</v>
          </cell>
          <cell r="T1031">
            <v>42436</v>
          </cell>
          <cell r="U1031" t="str">
            <v>COULSONC-FUS</v>
          </cell>
          <cell r="V1031" t="str">
            <v>342.701</v>
          </cell>
          <cell r="W1031" t="str">
            <v xml:space="preserve">Business Decision                   </v>
          </cell>
          <cell r="X1031" t="str">
            <v>B</v>
          </cell>
          <cell r="Y1031">
            <v>2.0299999999999998</v>
          </cell>
          <cell r="Z1031" t="str">
            <v>CUSTOMER FOUND POP AND WANTED CREDIT .   CAY    1/22</v>
          </cell>
          <cell r="AC1031" t="str">
            <v>HASSENL-FUS</v>
          </cell>
          <cell r="AD1031" t="str">
            <v>FUS-DB55</v>
          </cell>
          <cell r="AE1031" t="str">
            <v>8</v>
          </cell>
          <cell r="AF1031" t="str">
            <v xml:space="preserve">EDI 850                             </v>
          </cell>
          <cell r="AG1031" t="str">
            <v>Ferguson</v>
          </cell>
          <cell r="AH1031">
            <v>810876</v>
          </cell>
          <cell r="AI1031" t="str">
            <v>SP</v>
          </cell>
          <cell r="AJ1031">
            <v>5081536</v>
          </cell>
        </row>
        <row r="1032">
          <cell r="A1032">
            <v>359800</v>
          </cell>
          <cell r="B1032">
            <v>42394.917488425926</v>
          </cell>
          <cell r="G1032">
            <v>132.71</v>
          </cell>
          <cell r="H1032">
            <v>132.71</v>
          </cell>
          <cell r="I1032">
            <v>0</v>
          </cell>
          <cell r="J1032">
            <v>0</v>
          </cell>
          <cell r="K1032" t="str">
            <v>USD</v>
          </cell>
          <cell r="L1032" t="str">
            <v>LOWES</v>
          </cell>
          <cell r="M1032" t="str">
            <v>24000-023746</v>
          </cell>
          <cell r="N1032">
            <v>42395.034942129627</v>
          </cell>
          <cell r="O1032" t="str">
            <v>SP</v>
          </cell>
          <cell r="P1032" t="str">
            <v>KEY</v>
          </cell>
          <cell r="Q1032">
            <v>5083573</v>
          </cell>
          <cell r="R1032" t="str">
            <v>USA</v>
          </cell>
          <cell r="S1032">
            <v>42370</v>
          </cell>
          <cell r="T1032">
            <v>42436</v>
          </cell>
          <cell r="U1032" t="str">
            <v>RUSSAWR-FUS</v>
          </cell>
          <cell r="V1032" t="str">
            <v>EDDB33229-1</v>
          </cell>
          <cell r="W1032" t="str">
            <v xml:space="preserve">Damaged                             </v>
          </cell>
          <cell r="X1032" t="str">
            <v>D</v>
          </cell>
          <cell r="Y1032">
            <v>132.71</v>
          </cell>
          <cell r="Z1032" t="str">
            <v xml:space="preserve">STOCK </v>
          </cell>
          <cell r="AG1032" t="str">
            <v>Lowes</v>
          </cell>
          <cell r="AH1032">
            <v>810931</v>
          </cell>
          <cell r="AJ1032">
            <v>5083573</v>
          </cell>
        </row>
        <row r="1033">
          <cell r="A1033">
            <v>359801</v>
          </cell>
          <cell r="B1033">
            <v>42394.917500000003</v>
          </cell>
          <cell r="G1033">
            <v>132.71</v>
          </cell>
          <cell r="H1033">
            <v>132.71</v>
          </cell>
          <cell r="I1033">
            <v>0</v>
          </cell>
          <cell r="J1033">
            <v>0</v>
          </cell>
          <cell r="K1033" t="str">
            <v>USD</v>
          </cell>
          <cell r="L1033" t="str">
            <v>LOWES</v>
          </cell>
          <cell r="M1033" t="str">
            <v>24000-023746</v>
          </cell>
          <cell r="N1033">
            <v>42395.034942129627</v>
          </cell>
          <cell r="O1033" t="str">
            <v>SP</v>
          </cell>
          <cell r="P1033" t="str">
            <v>KEY</v>
          </cell>
          <cell r="Q1033">
            <v>5082381</v>
          </cell>
          <cell r="R1033" t="str">
            <v>USA</v>
          </cell>
          <cell r="S1033">
            <v>42370</v>
          </cell>
          <cell r="T1033">
            <v>42436</v>
          </cell>
          <cell r="U1033" t="str">
            <v>RUSSAWR-FUS</v>
          </cell>
          <cell r="V1033" t="str">
            <v>EDDB33229-1</v>
          </cell>
          <cell r="W1033" t="str">
            <v xml:space="preserve">Damaged                             </v>
          </cell>
          <cell r="X1033" t="str">
            <v>D</v>
          </cell>
          <cell r="Y1033">
            <v>132.71</v>
          </cell>
          <cell r="Z1033" t="str">
            <v xml:space="preserve">STOCK </v>
          </cell>
          <cell r="AG1033" t="str">
            <v>Lowes</v>
          </cell>
          <cell r="AH1033">
            <v>810907</v>
          </cell>
          <cell r="AJ1033">
            <v>5082381</v>
          </cell>
        </row>
        <row r="1034">
          <cell r="A1034">
            <v>359802</v>
          </cell>
          <cell r="B1034">
            <v>42394.917500000003</v>
          </cell>
          <cell r="G1034">
            <v>43.45</v>
          </cell>
          <cell r="H1034">
            <v>43.45</v>
          </cell>
          <cell r="I1034">
            <v>0</v>
          </cell>
          <cell r="J1034">
            <v>0</v>
          </cell>
          <cell r="K1034" t="str">
            <v>USD</v>
          </cell>
          <cell r="L1034" t="str">
            <v>LOWES</v>
          </cell>
          <cell r="M1034" t="str">
            <v>24000-023746</v>
          </cell>
          <cell r="N1034">
            <v>42395.034953703704</v>
          </cell>
          <cell r="O1034" t="str">
            <v>SP</v>
          </cell>
          <cell r="P1034" t="str">
            <v>KEY</v>
          </cell>
          <cell r="Q1034">
            <v>5083509</v>
          </cell>
          <cell r="R1034" t="str">
            <v>USA</v>
          </cell>
          <cell r="S1034">
            <v>42370</v>
          </cell>
          <cell r="T1034">
            <v>42436</v>
          </cell>
          <cell r="U1034" t="str">
            <v>MELTONM-FUS</v>
          </cell>
          <cell r="V1034" t="str">
            <v>FDS704NB</v>
          </cell>
          <cell r="W1034" t="str">
            <v xml:space="preserve">Damaged                             </v>
          </cell>
          <cell r="X1034" t="str">
            <v>D</v>
          </cell>
          <cell r="Y1034">
            <v>43.45</v>
          </cell>
          <cell r="AG1034" t="str">
            <v>Lowes</v>
          </cell>
          <cell r="AH1034">
            <v>810830</v>
          </cell>
          <cell r="AJ1034">
            <v>5083509</v>
          </cell>
        </row>
        <row r="1035">
          <cell r="A1035">
            <v>359803</v>
          </cell>
          <cell r="B1035">
            <v>42394.917500000003</v>
          </cell>
          <cell r="C1035">
            <v>42125.917743055557</v>
          </cell>
          <cell r="D1035">
            <v>9006211</v>
          </cell>
          <cell r="E1035">
            <v>60019579</v>
          </cell>
          <cell r="F1035">
            <v>30013946</v>
          </cell>
          <cell r="G1035">
            <v>991.37</v>
          </cell>
          <cell r="H1035">
            <v>991.37</v>
          </cell>
          <cell r="I1035">
            <v>0</v>
          </cell>
          <cell r="J1035">
            <v>0</v>
          </cell>
          <cell r="K1035" t="str">
            <v>USD</v>
          </cell>
          <cell r="L1035" t="str">
            <v>HTURQUOISE</v>
          </cell>
          <cell r="M1035" t="str">
            <v>24000-141232</v>
          </cell>
          <cell r="N1035">
            <v>42395.034953703704</v>
          </cell>
          <cell r="O1035" t="str">
            <v>SP</v>
          </cell>
          <cell r="P1035" t="str">
            <v>KEY</v>
          </cell>
          <cell r="Q1035">
            <v>5081938</v>
          </cell>
          <cell r="R1035" t="str">
            <v>USA</v>
          </cell>
          <cell r="S1035">
            <v>42370</v>
          </cell>
          <cell r="T1035">
            <v>42436</v>
          </cell>
          <cell r="U1035" t="str">
            <v>KNOXL-FUS</v>
          </cell>
          <cell r="V1035" t="str">
            <v>MHK720-35WH</v>
          </cell>
          <cell r="W1035" t="str">
            <v xml:space="preserve">Customer Decision                   </v>
          </cell>
          <cell r="X1035" t="str">
            <v>F</v>
          </cell>
          <cell r="Y1035">
            <v>733.91</v>
          </cell>
          <cell r="Z1035" t="str">
            <v>CUSTOMER CHANGE THEIR MIND</v>
          </cell>
          <cell r="AC1035" t="str">
            <v>DOUGLASA-FUS</v>
          </cell>
          <cell r="AD1035" t="str">
            <v>MARTINEZR-FUS</v>
          </cell>
          <cell r="AG1035" t="str">
            <v>Hajoca Pacific</v>
          </cell>
          <cell r="AH1035">
            <v>810934</v>
          </cell>
          <cell r="AI1035" t="str">
            <v>LUX</v>
          </cell>
          <cell r="AJ1035">
            <v>5081938</v>
          </cell>
        </row>
        <row r="1036">
          <cell r="A1036">
            <v>359803</v>
          </cell>
          <cell r="B1036">
            <v>42394.917500000003</v>
          </cell>
          <cell r="C1036">
            <v>42125.917743055557</v>
          </cell>
          <cell r="D1036">
            <v>9006211</v>
          </cell>
          <cell r="E1036">
            <v>60019579</v>
          </cell>
          <cell r="F1036">
            <v>30013946</v>
          </cell>
          <cell r="G1036">
            <v>991.37</v>
          </cell>
          <cell r="H1036">
            <v>991.37</v>
          </cell>
          <cell r="I1036">
            <v>0</v>
          </cell>
          <cell r="J1036">
            <v>0</v>
          </cell>
          <cell r="K1036" t="str">
            <v>USD</v>
          </cell>
          <cell r="L1036" t="str">
            <v>HTURQUOISE</v>
          </cell>
          <cell r="M1036" t="str">
            <v>24000-141232</v>
          </cell>
          <cell r="N1036">
            <v>42395.034953703704</v>
          </cell>
          <cell r="O1036" t="str">
            <v>SP</v>
          </cell>
          <cell r="P1036" t="str">
            <v>KEY</v>
          </cell>
          <cell r="Q1036">
            <v>5081938</v>
          </cell>
          <cell r="R1036" t="str">
            <v>USA</v>
          </cell>
          <cell r="S1036">
            <v>42370</v>
          </cell>
          <cell r="T1036">
            <v>42436</v>
          </cell>
          <cell r="U1036" t="str">
            <v>KNOXL-FUS</v>
          </cell>
          <cell r="V1036" t="str">
            <v>MK35-36C-LH</v>
          </cell>
          <cell r="W1036" t="str">
            <v xml:space="preserve">Customer Decision                   </v>
          </cell>
          <cell r="X1036" t="str">
            <v>F</v>
          </cell>
          <cell r="Y1036">
            <v>77.27</v>
          </cell>
          <cell r="Z1036" t="str">
            <v>CUSTOMER CHANGE THEIR MIND</v>
          </cell>
          <cell r="AC1036" t="str">
            <v>DOUGLASA-FUS</v>
          </cell>
          <cell r="AD1036" t="str">
            <v>MARTINEZR-FUS</v>
          </cell>
          <cell r="AG1036" t="str">
            <v>Hajoca Pacific</v>
          </cell>
          <cell r="AH1036">
            <v>810934</v>
          </cell>
          <cell r="AI1036" t="str">
            <v>LUX</v>
          </cell>
          <cell r="AJ1036">
            <v>5081938</v>
          </cell>
        </row>
        <row r="1037">
          <cell r="A1037">
            <v>359803</v>
          </cell>
          <cell r="B1037">
            <v>42394.917500000003</v>
          </cell>
          <cell r="C1037">
            <v>42125.917743055557</v>
          </cell>
          <cell r="D1037">
            <v>9006211</v>
          </cell>
          <cell r="E1037">
            <v>60019579</v>
          </cell>
          <cell r="F1037">
            <v>30013946</v>
          </cell>
          <cell r="G1037">
            <v>991.37</v>
          </cell>
          <cell r="H1037">
            <v>991.37</v>
          </cell>
          <cell r="I1037">
            <v>0</v>
          </cell>
          <cell r="J1037">
            <v>0</v>
          </cell>
          <cell r="K1037" t="str">
            <v>USD</v>
          </cell>
          <cell r="L1037" t="str">
            <v>HTURQUOISE</v>
          </cell>
          <cell r="M1037" t="str">
            <v>24000-141232</v>
          </cell>
          <cell r="N1037">
            <v>42395.034953703704</v>
          </cell>
          <cell r="O1037" t="str">
            <v>SP</v>
          </cell>
          <cell r="P1037" t="str">
            <v>KEY</v>
          </cell>
          <cell r="Q1037">
            <v>5081938</v>
          </cell>
          <cell r="R1037" t="str">
            <v>USA</v>
          </cell>
          <cell r="S1037">
            <v>42370</v>
          </cell>
          <cell r="T1037">
            <v>42436</v>
          </cell>
          <cell r="U1037" t="str">
            <v>KNOXL-FUS</v>
          </cell>
          <cell r="V1037" t="str">
            <v>MK35-36C-RH</v>
          </cell>
          <cell r="W1037" t="str">
            <v xml:space="preserve">Customer Decision                   </v>
          </cell>
          <cell r="X1037" t="str">
            <v>F</v>
          </cell>
          <cell r="Y1037">
            <v>77.27</v>
          </cell>
          <cell r="Z1037" t="str">
            <v>CUSTOMER CHANGE THEIR MIND</v>
          </cell>
          <cell r="AC1037" t="str">
            <v>DOUGLASA-FUS</v>
          </cell>
          <cell r="AD1037" t="str">
            <v>MARTINEZR-FUS</v>
          </cell>
          <cell r="AG1037" t="str">
            <v>Hajoca Pacific</v>
          </cell>
          <cell r="AH1037">
            <v>810934</v>
          </cell>
          <cell r="AI1037" t="str">
            <v>LUX</v>
          </cell>
          <cell r="AJ1037">
            <v>5081938</v>
          </cell>
        </row>
        <row r="1038">
          <cell r="A1038">
            <v>359803</v>
          </cell>
          <cell r="B1038">
            <v>42394.917500000003</v>
          </cell>
          <cell r="C1038">
            <v>42125.917743055557</v>
          </cell>
          <cell r="D1038">
            <v>9006211</v>
          </cell>
          <cell r="E1038">
            <v>60019579</v>
          </cell>
          <cell r="F1038">
            <v>30013946</v>
          </cell>
          <cell r="G1038">
            <v>991.37</v>
          </cell>
          <cell r="H1038">
            <v>991.37</v>
          </cell>
          <cell r="I1038">
            <v>0</v>
          </cell>
          <cell r="J1038">
            <v>0</v>
          </cell>
          <cell r="K1038" t="str">
            <v>USD</v>
          </cell>
          <cell r="L1038" t="str">
            <v>HTURQUOISE</v>
          </cell>
          <cell r="M1038" t="str">
            <v>24000-141232</v>
          </cell>
          <cell r="N1038">
            <v>42395.034953703704</v>
          </cell>
          <cell r="O1038" t="str">
            <v>SP</v>
          </cell>
          <cell r="P1038" t="str">
            <v>KEY</v>
          </cell>
          <cell r="Q1038">
            <v>5081938</v>
          </cell>
          <cell r="R1038" t="str">
            <v>USA</v>
          </cell>
          <cell r="S1038">
            <v>42370</v>
          </cell>
          <cell r="T1038">
            <v>42436</v>
          </cell>
          <cell r="U1038" t="str">
            <v>KNOXL-FUS</v>
          </cell>
          <cell r="V1038" t="str">
            <v>OA-40S</v>
          </cell>
          <cell r="W1038" t="str">
            <v xml:space="preserve">Customer Decision                   </v>
          </cell>
          <cell r="X1038" t="str">
            <v>F</v>
          </cell>
          <cell r="Y1038">
            <v>102.92</v>
          </cell>
          <cell r="Z1038" t="str">
            <v>CUSTOMER CHANGE THEIR MIND</v>
          </cell>
          <cell r="AC1038" t="str">
            <v>DOUGLASA-FUS</v>
          </cell>
          <cell r="AD1038" t="str">
            <v>MARTINEZR-FUS</v>
          </cell>
          <cell r="AG1038" t="str">
            <v>Hajoca Pacific</v>
          </cell>
          <cell r="AH1038">
            <v>810934</v>
          </cell>
          <cell r="AI1038" t="str">
            <v>LUX</v>
          </cell>
          <cell r="AJ1038">
            <v>5081938</v>
          </cell>
        </row>
        <row r="1039">
          <cell r="A1039">
            <v>359804</v>
          </cell>
          <cell r="B1039">
            <v>42394.917500000003</v>
          </cell>
          <cell r="G1039">
            <v>145.66</v>
          </cell>
          <cell r="H1039">
            <v>145.66</v>
          </cell>
          <cell r="I1039">
            <v>0</v>
          </cell>
          <cell r="J1039">
            <v>0</v>
          </cell>
          <cell r="K1039" t="str">
            <v>USD</v>
          </cell>
          <cell r="L1039" t="str">
            <v>LOWES</v>
          </cell>
          <cell r="M1039" t="str">
            <v>24000-023746</v>
          </cell>
          <cell r="N1039">
            <v>42395.034953703704</v>
          </cell>
          <cell r="O1039" t="str">
            <v>SP</v>
          </cell>
          <cell r="P1039" t="str">
            <v>KEY</v>
          </cell>
          <cell r="Q1039">
            <v>5083852</v>
          </cell>
          <cell r="R1039" t="str">
            <v>USA</v>
          </cell>
          <cell r="S1039">
            <v>42370</v>
          </cell>
          <cell r="T1039">
            <v>42436</v>
          </cell>
          <cell r="U1039" t="str">
            <v>MELTONM-FUS</v>
          </cell>
          <cell r="V1039" t="str">
            <v>UOSK900-18</v>
          </cell>
          <cell r="W1039" t="str">
            <v xml:space="preserve">Damaged                             </v>
          </cell>
          <cell r="X1039" t="str">
            <v>D</v>
          </cell>
          <cell r="Y1039">
            <v>145.66</v>
          </cell>
          <cell r="AG1039" t="str">
            <v>Lowes</v>
          </cell>
          <cell r="AH1039">
            <v>810837</v>
          </cell>
          <cell r="AJ1039">
            <v>5083852</v>
          </cell>
        </row>
        <row r="1040">
          <cell r="A1040">
            <v>359805</v>
          </cell>
          <cell r="B1040">
            <v>42394.917500000003</v>
          </cell>
          <cell r="G1040">
            <v>132.71</v>
          </cell>
          <cell r="H1040">
            <v>132.71</v>
          </cell>
          <cell r="I1040">
            <v>0</v>
          </cell>
          <cell r="J1040">
            <v>0</v>
          </cell>
          <cell r="K1040" t="str">
            <v>USD</v>
          </cell>
          <cell r="L1040" t="str">
            <v>LOWES</v>
          </cell>
          <cell r="M1040" t="str">
            <v>24000-023746</v>
          </cell>
          <cell r="N1040">
            <v>42395.034953703704</v>
          </cell>
          <cell r="O1040" t="str">
            <v>SP</v>
          </cell>
          <cell r="P1040" t="str">
            <v>KEY</v>
          </cell>
          <cell r="Q1040">
            <v>5082391</v>
          </cell>
          <cell r="R1040" t="str">
            <v>USA</v>
          </cell>
          <cell r="S1040">
            <v>42370</v>
          </cell>
          <cell r="T1040">
            <v>42436</v>
          </cell>
          <cell r="U1040" t="str">
            <v>MELTONM-FUS</v>
          </cell>
          <cell r="V1040" t="str">
            <v>EDDB33229-1</v>
          </cell>
          <cell r="W1040" t="str">
            <v xml:space="preserve">Damaged                             </v>
          </cell>
          <cell r="X1040" t="str">
            <v>D</v>
          </cell>
          <cell r="Y1040">
            <v>132.71</v>
          </cell>
          <cell r="AG1040" t="str">
            <v>Lowes</v>
          </cell>
          <cell r="AH1040">
            <v>810939</v>
          </cell>
          <cell r="AJ1040">
            <v>5082391</v>
          </cell>
        </row>
        <row r="1041">
          <cell r="A1041">
            <v>359806</v>
          </cell>
          <cell r="B1041">
            <v>42394.917500000003</v>
          </cell>
          <cell r="G1041">
            <v>135.69999999999999</v>
          </cell>
          <cell r="H1041">
            <v>135.69999999999999</v>
          </cell>
          <cell r="I1041">
            <v>0</v>
          </cell>
          <cell r="J1041">
            <v>0</v>
          </cell>
          <cell r="K1041" t="str">
            <v>USD</v>
          </cell>
          <cell r="L1041" t="str">
            <v>LOWES</v>
          </cell>
          <cell r="M1041" t="str">
            <v>24000-023746</v>
          </cell>
          <cell r="N1041">
            <v>42395.034953703704</v>
          </cell>
          <cell r="O1041" t="str">
            <v>SP</v>
          </cell>
          <cell r="P1041" t="str">
            <v>KEY</v>
          </cell>
          <cell r="Q1041">
            <v>5083161</v>
          </cell>
          <cell r="R1041" t="str">
            <v>USA</v>
          </cell>
          <cell r="S1041">
            <v>42370</v>
          </cell>
          <cell r="T1041">
            <v>42436</v>
          </cell>
          <cell r="U1041" t="str">
            <v>LOYDL-FUS</v>
          </cell>
          <cell r="V1041" t="str">
            <v>SGR3322-1</v>
          </cell>
          <cell r="W1041" t="str">
            <v xml:space="preserve">Damaged                             </v>
          </cell>
          <cell r="X1041" t="str">
            <v>D</v>
          </cell>
          <cell r="Y1041">
            <v>135.69999999999999</v>
          </cell>
          <cell r="Z1041" t="str">
            <v>DAMAGED</v>
          </cell>
          <cell r="AG1041" t="str">
            <v>Lowes</v>
          </cell>
          <cell r="AH1041">
            <v>810871</v>
          </cell>
          <cell r="AJ1041">
            <v>5083161</v>
          </cell>
        </row>
        <row r="1042">
          <cell r="A1042">
            <v>359807</v>
          </cell>
          <cell r="B1042">
            <v>42394.917511574073</v>
          </cell>
          <cell r="G1042">
            <v>132.71</v>
          </cell>
          <cell r="H1042">
            <v>132.71</v>
          </cell>
          <cell r="I1042">
            <v>0</v>
          </cell>
          <cell r="J1042">
            <v>0</v>
          </cell>
          <cell r="K1042" t="str">
            <v>USD</v>
          </cell>
          <cell r="L1042" t="str">
            <v>LOWES</v>
          </cell>
          <cell r="M1042" t="str">
            <v>24000-023746</v>
          </cell>
          <cell r="N1042">
            <v>42395.034953703704</v>
          </cell>
          <cell r="O1042" t="str">
            <v>SP</v>
          </cell>
          <cell r="P1042" t="str">
            <v>KEY</v>
          </cell>
          <cell r="Q1042">
            <v>5082101</v>
          </cell>
          <cell r="R1042" t="str">
            <v>USA</v>
          </cell>
          <cell r="S1042">
            <v>42370</v>
          </cell>
          <cell r="T1042">
            <v>42436</v>
          </cell>
          <cell r="U1042" t="str">
            <v>SOTOJ-FUS</v>
          </cell>
          <cell r="V1042" t="str">
            <v>EDDB33229-1</v>
          </cell>
          <cell r="W1042" t="str">
            <v xml:space="preserve">Damaged                             </v>
          </cell>
          <cell r="X1042" t="str">
            <v>D</v>
          </cell>
          <cell r="Y1042">
            <v>132.71</v>
          </cell>
          <cell r="AG1042" t="str">
            <v>Lowes</v>
          </cell>
          <cell r="AH1042">
            <v>810824</v>
          </cell>
          <cell r="AJ1042">
            <v>5082101</v>
          </cell>
        </row>
        <row r="1043">
          <cell r="A1043">
            <v>359808</v>
          </cell>
          <cell r="B1043">
            <v>42394.917511574073</v>
          </cell>
          <cell r="G1043">
            <v>118</v>
          </cell>
          <cell r="H1043">
            <v>118</v>
          </cell>
          <cell r="I1043">
            <v>0</v>
          </cell>
          <cell r="J1043">
            <v>0</v>
          </cell>
          <cell r="K1043" t="str">
            <v>USD</v>
          </cell>
          <cell r="L1043" t="str">
            <v>LOWES</v>
          </cell>
          <cell r="M1043" t="str">
            <v>24000-023746</v>
          </cell>
          <cell r="N1043">
            <v>42395.034953703704</v>
          </cell>
          <cell r="O1043" t="str">
            <v>SP</v>
          </cell>
          <cell r="P1043" t="str">
            <v>KEY</v>
          </cell>
          <cell r="Q1043">
            <v>5082069</v>
          </cell>
          <cell r="R1043" t="str">
            <v>USA</v>
          </cell>
          <cell r="S1043">
            <v>42370</v>
          </cell>
          <cell r="T1043">
            <v>42436</v>
          </cell>
          <cell r="U1043" t="str">
            <v>CHAMARATHM-FUS</v>
          </cell>
          <cell r="V1043" t="str">
            <v>FPO3322-1</v>
          </cell>
          <cell r="W1043" t="str">
            <v xml:space="preserve">Damaged                             </v>
          </cell>
          <cell r="X1043" t="str">
            <v>D</v>
          </cell>
          <cell r="Y1043">
            <v>118</v>
          </cell>
          <cell r="AG1043" t="str">
            <v>Lowes</v>
          </cell>
          <cell r="AH1043">
            <v>810914</v>
          </cell>
          <cell r="AJ1043">
            <v>5082069</v>
          </cell>
        </row>
        <row r="1044">
          <cell r="A1044">
            <v>359809</v>
          </cell>
          <cell r="B1044">
            <v>42394.917511574073</v>
          </cell>
          <cell r="G1044">
            <v>135.69999999999999</v>
          </cell>
          <cell r="H1044">
            <v>135.69999999999999</v>
          </cell>
          <cell r="I1044">
            <v>0</v>
          </cell>
          <cell r="J1044">
            <v>0</v>
          </cell>
          <cell r="K1044" t="str">
            <v>USD</v>
          </cell>
          <cell r="L1044" t="str">
            <v>LOWES</v>
          </cell>
          <cell r="M1044" t="str">
            <v>24000-023746</v>
          </cell>
          <cell r="N1044">
            <v>42395.034953703704</v>
          </cell>
          <cell r="O1044" t="str">
            <v>SP</v>
          </cell>
          <cell r="P1044" t="str">
            <v>KEY</v>
          </cell>
          <cell r="Q1044">
            <v>5083347</v>
          </cell>
          <cell r="R1044" t="str">
            <v>USA</v>
          </cell>
          <cell r="S1044">
            <v>42370</v>
          </cell>
          <cell r="T1044">
            <v>42436</v>
          </cell>
          <cell r="U1044" t="str">
            <v>THOMPSONG-FUS</v>
          </cell>
          <cell r="V1044" t="str">
            <v>SGR3322-1</v>
          </cell>
          <cell r="W1044" t="str">
            <v xml:space="preserve">Damaged                             </v>
          </cell>
          <cell r="X1044" t="str">
            <v>D</v>
          </cell>
          <cell r="Y1044">
            <v>135.69999999999999</v>
          </cell>
          <cell r="Z1044" t="str">
            <v>FD-BROKEN CORNER</v>
          </cell>
          <cell r="AG1044" t="str">
            <v>Lowes</v>
          </cell>
          <cell r="AH1044">
            <v>810918</v>
          </cell>
          <cell r="AJ1044">
            <v>5083347</v>
          </cell>
        </row>
        <row r="1045">
          <cell r="A1045">
            <v>359810</v>
          </cell>
          <cell r="B1045">
            <v>42394.917511574073</v>
          </cell>
          <cell r="G1045">
            <v>140.08000000000001</v>
          </cell>
          <cell r="H1045">
            <v>140.08000000000001</v>
          </cell>
          <cell r="I1045">
            <v>0</v>
          </cell>
          <cell r="J1045">
            <v>0</v>
          </cell>
          <cell r="K1045" t="str">
            <v>USD</v>
          </cell>
          <cell r="L1045" t="str">
            <v>LOWES</v>
          </cell>
          <cell r="M1045" t="str">
            <v>24000-023746</v>
          </cell>
          <cell r="N1045">
            <v>42395.03496527778</v>
          </cell>
          <cell r="O1045" t="str">
            <v>SP</v>
          </cell>
          <cell r="P1045" t="str">
            <v>KEY</v>
          </cell>
          <cell r="Q1045">
            <v>5082351</v>
          </cell>
          <cell r="R1045" t="str">
            <v>USA</v>
          </cell>
          <cell r="S1045">
            <v>42370</v>
          </cell>
          <cell r="T1045">
            <v>42436</v>
          </cell>
          <cell r="U1045" t="str">
            <v>MELTONM-FUS</v>
          </cell>
          <cell r="V1045" t="str">
            <v>EOOX33229-1</v>
          </cell>
          <cell r="W1045" t="str">
            <v xml:space="preserve">Damaged                             </v>
          </cell>
          <cell r="X1045" t="str">
            <v>D</v>
          </cell>
          <cell r="Y1045">
            <v>140.08000000000001</v>
          </cell>
          <cell r="AG1045" t="str">
            <v>Lowes</v>
          </cell>
          <cell r="AH1045">
            <v>810890</v>
          </cell>
          <cell r="AJ1045">
            <v>5082351</v>
          </cell>
        </row>
        <row r="1046">
          <cell r="A1046">
            <v>359811</v>
          </cell>
          <cell r="B1046">
            <v>42394.917511574073</v>
          </cell>
          <cell r="C1046">
            <v>42374.940486111111</v>
          </cell>
          <cell r="D1046">
            <v>9030371</v>
          </cell>
          <cell r="E1046">
            <v>60056785</v>
          </cell>
          <cell r="F1046">
            <v>30014064</v>
          </cell>
          <cell r="G1046">
            <v>191.74</v>
          </cell>
          <cell r="H1046">
            <v>191.74</v>
          </cell>
          <cell r="I1046">
            <v>0</v>
          </cell>
          <cell r="J1046">
            <v>0</v>
          </cell>
          <cell r="K1046" t="str">
            <v>USD</v>
          </cell>
          <cell r="L1046" t="str">
            <v>FERGUSON</v>
          </cell>
          <cell r="M1046" t="str">
            <v>24000-017965</v>
          </cell>
          <cell r="N1046">
            <v>42395.03496527778</v>
          </cell>
          <cell r="O1046" t="str">
            <v>SP</v>
          </cell>
          <cell r="P1046" t="str">
            <v>KEY</v>
          </cell>
          <cell r="Q1046">
            <v>5099727</v>
          </cell>
          <cell r="R1046" t="str">
            <v>USA</v>
          </cell>
          <cell r="S1046">
            <v>42370</v>
          </cell>
          <cell r="T1046">
            <v>42436</v>
          </cell>
          <cell r="U1046" t="str">
            <v>KNOXL-FUS</v>
          </cell>
          <cell r="V1046" t="str">
            <v>10.061.033.000</v>
          </cell>
          <cell r="W1046" t="str">
            <v xml:space="preserve">Customer Decision                   </v>
          </cell>
          <cell r="X1046" t="str">
            <v>F</v>
          </cell>
          <cell r="Y1046">
            <v>191.74</v>
          </cell>
          <cell r="Z1046" t="str">
            <v>CUSTOMER CANCELLED AND WILL RETURN WITH 25% RESTOCK    CAY  1/19</v>
          </cell>
          <cell r="AC1046" t="str">
            <v>HASSENL-FUS</v>
          </cell>
          <cell r="AD1046" t="str">
            <v>COULSONC-FUS</v>
          </cell>
          <cell r="AG1046" t="str">
            <v>Ferguson</v>
          </cell>
          <cell r="AH1046">
            <v>810948</v>
          </cell>
          <cell r="AI1046" t="str">
            <v>KFC</v>
          </cell>
          <cell r="AJ1046">
            <v>5099727</v>
          </cell>
        </row>
        <row r="1047">
          <cell r="A1047">
            <v>359812</v>
          </cell>
          <cell r="B1047">
            <v>42394.917523148149</v>
          </cell>
          <cell r="G1047">
            <v>135.69999999999999</v>
          </cell>
          <cell r="H1047">
            <v>135.69999999999999</v>
          </cell>
          <cell r="I1047">
            <v>0</v>
          </cell>
          <cell r="J1047">
            <v>0</v>
          </cell>
          <cell r="K1047" t="str">
            <v>USD</v>
          </cell>
          <cell r="L1047" t="str">
            <v>LOWES</v>
          </cell>
          <cell r="M1047" t="str">
            <v>24000-023746</v>
          </cell>
          <cell r="N1047">
            <v>42395.03496527778</v>
          </cell>
          <cell r="O1047" t="str">
            <v>SP</v>
          </cell>
          <cell r="P1047" t="str">
            <v>KEY</v>
          </cell>
          <cell r="Q1047">
            <v>5083539</v>
          </cell>
          <cell r="R1047" t="str">
            <v>USA</v>
          </cell>
          <cell r="S1047">
            <v>42370</v>
          </cell>
          <cell r="T1047">
            <v>42436</v>
          </cell>
          <cell r="U1047" t="str">
            <v>MELTONM-FUS</v>
          </cell>
          <cell r="V1047" t="str">
            <v>SGR3322-1</v>
          </cell>
          <cell r="W1047" t="str">
            <v xml:space="preserve">Damaged                             </v>
          </cell>
          <cell r="X1047" t="str">
            <v>D</v>
          </cell>
          <cell r="Y1047">
            <v>135.69999999999999</v>
          </cell>
          <cell r="AG1047" t="str">
            <v>Lowes</v>
          </cell>
          <cell r="AH1047">
            <v>810854</v>
          </cell>
          <cell r="AJ1047">
            <v>5083539</v>
          </cell>
        </row>
        <row r="1048">
          <cell r="A1048">
            <v>359813</v>
          </cell>
          <cell r="B1048">
            <v>42394.917523148149</v>
          </cell>
          <cell r="G1048">
            <v>212</v>
          </cell>
          <cell r="H1048">
            <v>212</v>
          </cell>
          <cell r="I1048">
            <v>0</v>
          </cell>
          <cell r="J1048">
            <v>0</v>
          </cell>
          <cell r="K1048" t="str">
            <v>USD</v>
          </cell>
          <cell r="L1048" t="str">
            <v>LOWES</v>
          </cell>
          <cell r="M1048" t="str">
            <v>24000-023746</v>
          </cell>
          <cell r="N1048">
            <v>42395.03496527778</v>
          </cell>
          <cell r="O1048" t="str">
            <v>SP</v>
          </cell>
          <cell r="P1048" t="str">
            <v>KEY</v>
          </cell>
          <cell r="Q1048">
            <v>5083457</v>
          </cell>
          <cell r="R1048" t="str">
            <v>USA</v>
          </cell>
          <cell r="S1048">
            <v>42370</v>
          </cell>
          <cell r="T1048">
            <v>42436</v>
          </cell>
          <cell r="U1048" t="str">
            <v>RUSSAWR-FUS</v>
          </cell>
          <cell r="V1048" t="str">
            <v>FPC3322-1</v>
          </cell>
          <cell r="W1048" t="str">
            <v xml:space="preserve">Damaged                             </v>
          </cell>
          <cell r="X1048" t="str">
            <v>D</v>
          </cell>
          <cell r="Y1048">
            <v>212</v>
          </cell>
          <cell r="AG1048" t="str">
            <v>Lowes</v>
          </cell>
          <cell r="AH1048">
            <v>810819</v>
          </cell>
          <cell r="AJ1048">
            <v>5083457</v>
          </cell>
        </row>
        <row r="1049">
          <cell r="A1049">
            <v>359814</v>
          </cell>
          <cell r="B1049">
            <v>42394.917523148149</v>
          </cell>
          <cell r="G1049">
            <v>140.08000000000001</v>
          </cell>
          <cell r="H1049">
            <v>140.08000000000001</v>
          </cell>
          <cell r="I1049">
            <v>0</v>
          </cell>
          <cell r="J1049">
            <v>0</v>
          </cell>
          <cell r="K1049" t="str">
            <v>USD</v>
          </cell>
          <cell r="L1049" t="str">
            <v>LOWES</v>
          </cell>
          <cell r="M1049" t="str">
            <v>24000-023746</v>
          </cell>
          <cell r="N1049">
            <v>42395.03496527778</v>
          </cell>
          <cell r="O1049" t="str">
            <v>SP</v>
          </cell>
          <cell r="P1049" t="str">
            <v>KEY</v>
          </cell>
          <cell r="Q1049">
            <v>5082918</v>
          </cell>
          <cell r="R1049" t="str">
            <v>USA</v>
          </cell>
          <cell r="S1049">
            <v>42370</v>
          </cell>
          <cell r="T1049">
            <v>42436</v>
          </cell>
          <cell r="U1049" t="str">
            <v>THOMPSONG-FUS</v>
          </cell>
          <cell r="V1049" t="str">
            <v>EOOX33229-1</v>
          </cell>
          <cell r="W1049" t="str">
            <v xml:space="preserve">Damaged                             </v>
          </cell>
          <cell r="X1049" t="str">
            <v>D</v>
          </cell>
          <cell r="Y1049">
            <v>140.08000000000001</v>
          </cell>
          <cell r="Z1049" t="str">
            <v>FD-WARPED</v>
          </cell>
          <cell r="AG1049" t="str">
            <v>Lowes</v>
          </cell>
          <cell r="AH1049">
            <v>810920</v>
          </cell>
          <cell r="AJ1049">
            <v>5082918</v>
          </cell>
        </row>
        <row r="1050">
          <cell r="A1050">
            <v>359815</v>
          </cell>
          <cell r="B1050">
            <v>42394.917523148149</v>
          </cell>
          <cell r="G1050">
            <v>92.5</v>
          </cell>
          <cell r="H1050">
            <v>92.5</v>
          </cell>
          <cell r="I1050">
            <v>0</v>
          </cell>
          <cell r="J1050">
            <v>0</v>
          </cell>
          <cell r="K1050" t="str">
            <v>USD</v>
          </cell>
          <cell r="L1050" t="str">
            <v>LOWES</v>
          </cell>
          <cell r="M1050" t="str">
            <v>24000-023746</v>
          </cell>
          <cell r="N1050">
            <v>42395.03496527778</v>
          </cell>
          <cell r="O1050" t="str">
            <v>SP</v>
          </cell>
          <cell r="P1050" t="str">
            <v>KEY</v>
          </cell>
          <cell r="Q1050">
            <v>5082913</v>
          </cell>
          <cell r="R1050" t="str">
            <v>USA</v>
          </cell>
          <cell r="S1050">
            <v>42370</v>
          </cell>
          <cell r="T1050">
            <v>42436</v>
          </cell>
          <cell r="U1050" t="str">
            <v>CHAMARATHM-FUS</v>
          </cell>
          <cell r="V1050" t="str">
            <v>FTB904BX</v>
          </cell>
          <cell r="W1050" t="str">
            <v xml:space="preserve">Damaged                             </v>
          </cell>
          <cell r="X1050" t="str">
            <v>D</v>
          </cell>
          <cell r="Y1050">
            <v>92.5</v>
          </cell>
          <cell r="AG1050" t="str">
            <v>Lowes</v>
          </cell>
          <cell r="AH1050">
            <v>810937</v>
          </cell>
          <cell r="AJ1050">
            <v>5082913</v>
          </cell>
        </row>
        <row r="1051">
          <cell r="A1051">
            <v>359816</v>
          </cell>
          <cell r="B1051">
            <v>42395.491562499999</v>
          </cell>
          <cell r="G1051">
            <v>826.07</v>
          </cell>
          <cell r="H1051">
            <v>826.07</v>
          </cell>
          <cell r="I1051">
            <v>0</v>
          </cell>
          <cell r="J1051">
            <v>0</v>
          </cell>
          <cell r="K1051" t="str">
            <v>USD</v>
          </cell>
          <cell r="L1051" t="str">
            <v>LOWES</v>
          </cell>
          <cell r="M1051" t="str">
            <v>24000-023746</v>
          </cell>
          <cell r="N1051">
            <v>42396.034780092596</v>
          </cell>
          <cell r="O1051" t="str">
            <v>SP</v>
          </cell>
          <cell r="P1051" t="str">
            <v>KEY</v>
          </cell>
          <cell r="Q1051">
            <v>5094303</v>
          </cell>
          <cell r="R1051" t="str">
            <v>USA</v>
          </cell>
          <cell r="S1051">
            <v>42370</v>
          </cell>
          <cell r="T1051">
            <v>42436</v>
          </cell>
          <cell r="U1051" t="str">
            <v>PITTSV-FUS</v>
          </cell>
          <cell r="V1051" t="str">
            <v>RETFRTALLOW</v>
          </cell>
          <cell r="W1051" t="str">
            <v xml:space="preserve">Business Decision                   </v>
          </cell>
          <cell r="X1051" t="str">
            <v>B</v>
          </cell>
          <cell r="Y1051">
            <v>826.07</v>
          </cell>
          <cell r="Z1051" t="str">
            <v xml:space="preserve">II-3930  </v>
          </cell>
          <cell r="AG1051" t="str">
            <v>Lowes</v>
          </cell>
          <cell r="AH1051">
            <v>810988</v>
          </cell>
          <cell r="AJ1051">
            <v>5094303</v>
          </cell>
        </row>
        <row r="1052">
          <cell r="A1052">
            <v>359817</v>
          </cell>
          <cell r="B1052">
            <v>42395.506168981483</v>
          </cell>
          <cell r="G1052">
            <v>257.18</v>
          </cell>
          <cell r="H1052">
            <v>257.18</v>
          </cell>
          <cell r="I1052">
            <v>0</v>
          </cell>
          <cell r="J1052">
            <v>0</v>
          </cell>
          <cell r="K1052" t="str">
            <v>USD</v>
          </cell>
          <cell r="L1052" t="str">
            <v>LOWES</v>
          </cell>
          <cell r="M1052" t="str">
            <v>24000-023746</v>
          </cell>
          <cell r="N1052">
            <v>42396.034780092596</v>
          </cell>
          <cell r="O1052" t="str">
            <v>SP</v>
          </cell>
          <cell r="P1052" t="str">
            <v>KEY</v>
          </cell>
          <cell r="Q1052">
            <v>5094303</v>
          </cell>
          <cell r="R1052" t="str">
            <v>USA</v>
          </cell>
          <cell r="S1052">
            <v>42370</v>
          </cell>
          <cell r="T1052">
            <v>42436</v>
          </cell>
          <cell r="U1052" t="str">
            <v>PITTSV-FUS</v>
          </cell>
          <cell r="V1052" t="str">
            <v>RETFRTALLOW</v>
          </cell>
          <cell r="W1052" t="str">
            <v xml:space="preserve">Business Decision                   </v>
          </cell>
          <cell r="X1052" t="str">
            <v>B</v>
          </cell>
          <cell r="Y1052">
            <v>257.18</v>
          </cell>
          <cell r="Z1052" t="str">
            <v>II-3962</v>
          </cell>
          <cell r="AG1052" t="str">
            <v>Lowes</v>
          </cell>
          <cell r="AH1052">
            <v>810999</v>
          </cell>
          <cell r="AJ1052">
            <v>5094303</v>
          </cell>
        </row>
        <row r="1053">
          <cell r="A1053">
            <v>359818</v>
          </cell>
          <cell r="B1053">
            <v>42395.51090277778</v>
          </cell>
          <cell r="G1053">
            <v>367.43</v>
          </cell>
          <cell r="H1053">
            <v>367.43</v>
          </cell>
          <cell r="I1053">
            <v>0</v>
          </cell>
          <cell r="J1053">
            <v>0</v>
          </cell>
          <cell r="K1053" t="str">
            <v>USD</v>
          </cell>
          <cell r="L1053" t="str">
            <v>LOWES</v>
          </cell>
          <cell r="M1053" t="str">
            <v>24000-023746</v>
          </cell>
          <cell r="N1053">
            <v>42396.034780092596</v>
          </cell>
          <cell r="O1053" t="str">
            <v>SP</v>
          </cell>
          <cell r="P1053" t="str">
            <v>KEY</v>
          </cell>
          <cell r="Q1053">
            <v>5094303</v>
          </cell>
          <cell r="R1053" t="str">
            <v>USA</v>
          </cell>
          <cell r="S1053">
            <v>42370</v>
          </cell>
          <cell r="T1053">
            <v>42436</v>
          </cell>
          <cell r="U1053" t="str">
            <v>PITTSV-FUS</v>
          </cell>
          <cell r="V1053" t="str">
            <v>RETFRTALLOW</v>
          </cell>
          <cell r="W1053" t="str">
            <v xml:space="preserve">Business Decision                   </v>
          </cell>
          <cell r="X1053" t="str">
            <v>B</v>
          </cell>
          <cell r="Y1053">
            <v>367.43</v>
          </cell>
          <cell r="Z1053" t="str">
            <v xml:space="preserve">II-3940 </v>
          </cell>
          <cell r="AG1053" t="str">
            <v>Lowes</v>
          </cell>
          <cell r="AH1053">
            <v>811000</v>
          </cell>
          <cell r="AJ1053">
            <v>5094303</v>
          </cell>
        </row>
        <row r="1054">
          <cell r="A1054">
            <v>359819</v>
          </cell>
          <cell r="B1054">
            <v>42395.513310185182</v>
          </cell>
          <cell r="G1054">
            <v>570.27</v>
          </cell>
          <cell r="H1054">
            <v>570.27</v>
          </cell>
          <cell r="I1054">
            <v>0</v>
          </cell>
          <cell r="J1054">
            <v>0</v>
          </cell>
          <cell r="K1054" t="str">
            <v>USD</v>
          </cell>
          <cell r="L1054" t="str">
            <v>LOWES</v>
          </cell>
          <cell r="M1054" t="str">
            <v>24000-023746</v>
          </cell>
          <cell r="N1054">
            <v>42396.034791666665</v>
          </cell>
          <cell r="O1054" t="str">
            <v>SP</v>
          </cell>
          <cell r="P1054" t="str">
            <v>KEY</v>
          </cell>
          <cell r="Q1054">
            <v>5094303</v>
          </cell>
          <cell r="R1054" t="str">
            <v>USA</v>
          </cell>
          <cell r="S1054">
            <v>42370</v>
          </cell>
          <cell r="T1054">
            <v>42436</v>
          </cell>
          <cell r="U1054" t="str">
            <v>PITTSV-FUS</v>
          </cell>
          <cell r="V1054" t="str">
            <v>RETFRTALLOW</v>
          </cell>
          <cell r="W1054" t="str">
            <v xml:space="preserve">Business Decision                   </v>
          </cell>
          <cell r="X1054" t="str">
            <v>B</v>
          </cell>
          <cell r="Y1054">
            <v>570.27</v>
          </cell>
          <cell r="Z1054" t="str">
            <v xml:space="preserve">II-3948 </v>
          </cell>
          <cell r="AG1054" t="str">
            <v>Lowes</v>
          </cell>
          <cell r="AH1054">
            <v>811001</v>
          </cell>
          <cell r="AJ1054">
            <v>5094303</v>
          </cell>
        </row>
        <row r="1055">
          <cell r="A1055">
            <v>359820</v>
          </cell>
          <cell r="B1055">
            <v>42395.516215277778</v>
          </cell>
          <cell r="G1055">
            <v>335.51</v>
          </cell>
          <cell r="H1055">
            <v>335.51</v>
          </cell>
          <cell r="I1055">
            <v>0</v>
          </cell>
          <cell r="J1055">
            <v>0</v>
          </cell>
          <cell r="K1055" t="str">
            <v>USD</v>
          </cell>
          <cell r="L1055" t="str">
            <v>LOWES</v>
          </cell>
          <cell r="M1055" t="str">
            <v>24000-023746</v>
          </cell>
          <cell r="N1055">
            <v>42396.034791666665</v>
          </cell>
          <cell r="O1055" t="str">
            <v>SP</v>
          </cell>
          <cell r="P1055" t="str">
            <v>KEY</v>
          </cell>
          <cell r="Q1055">
            <v>5094303</v>
          </cell>
          <cell r="R1055" t="str">
            <v>USA</v>
          </cell>
          <cell r="S1055">
            <v>42370</v>
          </cell>
          <cell r="T1055">
            <v>42436</v>
          </cell>
          <cell r="U1055" t="str">
            <v>PITTSV-FUS</v>
          </cell>
          <cell r="V1055" t="str">
            <v>RETFRTALLOW</v>
          </cell>
          <cell r="W1055" t="str">
            <v xml:space="preserve">Business Decision                   </v>
          </cell>
          <cell r="X1055" t="str">
            <v>B</v>
          </cell>
          <cell r="Y1055">
            <v>335.51</v>
          </cell>
          <cell r="Z1055" t="str">
            <v xml:space="preserve">II-3954 </v>
          </cell>
          <cell r="AG1055" t="str">
            <v>Lowes</v>
          </cell>
          <cell r="AH1055">
            <v>811002</v>
          </cell>
          <cell r="AJ1055">
            <v>5094303</v>
          </cell>
        </row>
        <row r="1056">
          <cell r="A1056">
            <v>359821</v>
          </cell>
          <cell r="B1056">
            <v>42395.541956018518</v>
          </cell>
          <cell r="G1056">
            <v>123.97</v>
          </cell>
          <cell r="H1056">
            <v>123.97</v>
          </cell>
          <cell r="I1056">
            <v>0</v>
          </cell>
          <cell r="J1056">
            <v>0</v>
          </cell>
          <cell r="K1056" t="str">
            <v>USD</v>
          </cell>
          <cell r="L1056" t="str">
            <v>LOWES</v>
          </cell>
          <cell r="M1056" t="str">
            <v>24000-023746</v>
          </cell>
          <cell r="N1056">
            <v>42396.034791666665</v>
          </cell>
          <cell r="O1056" t="str">
            <v>SP</v>
          </cell>
          <cell r="P1056" t="str">
            <v>KEY</v>
          </cell>
          <cell r="Q1056">
            <v>5094303</v>
          </cell>
          <cell r="R1056" t="str">
            <v>USA</v>
          </cell>
          <cell r="S1056">
            <v>42370</v>
          </cell>
          <cell r="T1056">
            <v>42436</v>
          </cell>
          <cell r="U1056" t="str">
            <v>PITTSV-FUS</v>
          </cell>
          <cell r="V1056" t="str">
            <v>RETFRTALLOW</v>
          </cell>
          <cell r="W1056" t="str">
            <v xml:space="preserve">Business Decision                   </v>
          </cell>
          <cell r="X1056" t="str">
            <v>B</v>
          </cell>
          <cell r="Y1056">
            <v>123.97</v>
          </cell>
          <cell r="Z1056" t="str">
            <v>II-3932</v>
          </cell>
          <cell r="AG1056" t="str">
            <v>Lowes</v>
          </cell>
          <cell r="AH1056">
            <v>811012</v>
          </cell>
          <cell r="AJ1056">
            <v>5094303</v>
          </cell>
        </row>
        <row r="1057">
          <cell r="A1057">
            <v>359822</v>
          </cell>
          <cell r="B1057">
            <v>42395.91679398148</v>
          </cell>
          <cell r="G1057">
            <v>140.08000000000001</v>
          </cell>
          <cell r="H1057">
            <v>140.08000000000001</v>
          </cell>
          <cell r="I1057">
            <v>0</v>
          </cell>
          <cell r="J1057">
            <v>0</v>
          </cell>
          <cell r="K1057" t="str">
            <v>USD</v>
          </cell>
          <cell r="L1057" t="str">
            <v>LOWES</v>
          </cell>
          <cell r="M1057" t="str">
            <v>24000-023746</v>
          </cell>
          <cell r="N1057">
            <v>42396.034803240742</v>
          </cell>
          <cell r="O1057" t="str">
            <v>SP</v>
          </cell>
          <cell r="P1057" t="str">
            <v>KEY</v>
          </cell>
          <cell r="Q1057">
            <v>5082516</v>
          </cell>
          <cell r="R1057" t="str">
            <v>USA</v>
          </cell>
          <cell r="S1057">
            <v>42370</v>
          </cell>
          <cell r="T1057">
            <v>42436</v>
          </cell>
          <cell r="U1057" t="str">
            <v>LOYDL-FUS</v>
          </cell>
          <cell r="V1057" t="str">
            <v>EOOX33229-1</v>
          </cell>
          <cell r="W1057" t="str">
            <v xml:space="preserve">Product Defective                   </v>
          </cell>
          <cell r="X1057" t="str">
            <v>E</v>
          </cell>
          <cell r="Y1057">
            <v>140.08000000000001</v>
          </cell>
          <cell r="Z1057" t="str">
            <v>DISCOLORED ON FRONT   FD</v>
          </cell>
          <cell r="AG1057" t="str">
            <v>Lowes</v>
          </cell>
          <cell r="AH1057">
            <v>810968</v>
          </cell>
          <cell r="AJ1057">
            <v>5082516</v>
          </cell>
        </row>
        <row r="1058">
          <cell r="A1058">
            <v>359823</v>
          </cell>
          <cell r="B1058">
            <v>42395.916805555556</v>
          </cell>
          <cell r="G1058">
            <v>85.28</v>
          </cell>
          <cell r="H1058">
            <v>85.28</v>
          </cell>
          <cell r="I1058">
            <v>0</v>
          </cell>
          <cell r="J1058">
            <v>0</v>
          </cell>
          <cell r="K1058" t="str">
            <v>USD</v>
          </cell>
          <cell r="L1058" t="str">
            <v>LOWES</v>
          </cell>
          <cell r="M1058" t="str">
            <v>24000-023746</v>
          </cell>
          <cell r="N1058">
            <v>42396.034803240742</v>
          </cell>
          <cell r="O1058" t="str">
            <v>SP</v>
          </cell>
          <cell r="P1058" t="str">
            <v>KEY</v>
          </cell>
          <cell r="Q1058">
            <v>5083229</v>
          </cell>
          <cell r="R1058" t="str">
            <v>USA</v>
          </cell>
          <cell r="S1058">
            <v>42370</v>
          </cell>
          <cell r="T1058">
            <v>42436</v>
          </cell>
          <cell r="U1058" t="str">
            <v>LOYDL-FUS</v>
          </cell>
          <cell r="V1058" t="str">
            <v>FTS904BX</v>
          </cell>
          <cell r="W1058" t="str">
            <v xml:space="preserve">Damaged                             </v>
          </cell>
          <cell r="X1058" t="str">
            <v>D</v>
          </cell>
          <cell r="Y1058">
            <v>85.28</v>
          </cell>
          <cell r="Z1058" t="str">
            <v>CRACKED     FD</v>
          </cell>
          <cell r="AG1058" t="str">
            <v>Lowes</v>
          </cell>
          <cell r="AH1058">
            <v>810975</v>
          </cell>
          <cell r="AJ1058">
            <v>5083229</v>
          </cell>
        </row>
        <row r="1059">
          <cell r="A1059">
            <v>359824</v>
          </cell>
          <cell r="B1059">
            <v>42395.916805555556</v>
          </cell>
          <cell r="G1059">
            <v>85.28</v>
          </cell>
          <cell r="H1059">
            <v>85.28</v>
          </cell>
          <cell r="I1059">
            <v>0</v>
          </cell>
          <cell r="J1059">
            <v>0</v>
          </cell>
          <cell r="K1059" t="str">
            <v>USD</v>
          </cell>
          <cell r="L1059" t="str">
            <v>LOWES</v>
          </cell>
          <cell r="M1059" t="str">
            <v>24000-023746</v>
          </cell>
          <cell r="N1059">
            <v>42396.034803240742</v>
          </cell>
          <cell r="O1059" t="str">
            <v>SP</v>
          </cell>
          <cell r="P1059" t="str">
            <v>KEY</v>
          </cell>
          <cell r="Q1059">
            <v>5082355</v>
          </cell>
          <cell r="R1059" t="str">
            <v>USA</v>
          </cell>
          <cell r="S1059">
            <v>42370</v>
          </cell>
          <cell r="T1059">
            <v>42436</v>
          </cell>
          <cell r="U1059" t="str">
            <v>RUSSAWR-FUS</v>
          </cell>
          <cell r="V1059" t="str">
            <v>FTS904BX</v>
          </cell>
          <cell r="W1059" t="str">
            <v xml:space="preserve">Damaged                             </v>
          </cell>
          <cell r="X1059" t="str">
            <v>D</v>
          </cell>
          <cell r="Y1059">
            <v>85.28</v>
          </cell>
          <cell r="Z1059" t="str">
            <v xml:space="preserve">STOCK </v>
          </cell>
          <cell r="AG1059" t="str">
            <v>Lowes</v>
          </cell>
          <cell r="AH1059">
            <v>811006</v>
          </cell>
          <cell r="AJ1059">
            <v>5082355</v>
          </cell>
        </row>
        <row r="1060">
          <cell r="A1060">
            <v>359825</v>
          </cell>
          <cell r="B1060">
            <v>42395.916805555556</v>
          </cell>
          <cell r="G1060">
            <v>135.69999999999999</v>
          </cell>
          <cell r="H1060">
            <v>135.69999999999999</v>
          </cell>
          <cell r="I1060">
            <v>0</v>
          </cell>
          <cell r="J1060">
            <v>0</v>
          </cell>
          <cell r="K1060" t="str">
            <v>USD</v>
          </cell>
          <cell r="L1060" t="str">
            <v>LOWES</v>
          </cell>
          <cell r="M1060" t="str">
            <v>24000-023746</v>
          </cell>
          <cell r="N1060">
            <v>42396.034803240742</v>
          </cell>
          <cell r="O1060" t="str">
            <v>SP</v>
          </cell>
          <cell r="P1060" t="str">
            <v>KEY</v>
          </cell>
          <cell r="Q1060">
            <v>5082221</v>
          </cell>
          <cell r="R1060" t="str">
            <v>USA</v>
          </cell>
          <cell r="S1060">
            <v>42370</v>
          </cell>
          <cell r="T1060">
            <v>42436</v>
          </cell>
          <cell r="U1060" t="str">
            <v>RUSSAWR-FUS</v>
          </cell>
          <cell r="V1060" t="str">
            <v>SGR3322-1</v>
          </cell>
          <cell r="W1060" t="str">
            <v xml:space="preserve">Damaged                             </v>
          </cell>
          <cell r="X1060" t="str">
            <v>D</v>
          </cell>
          <cell r="Y1060">
            <v>135.69999999999999</v>
          </cell>
          <cell r="Z1060" t="str">
            <v xml:space="preserve">STOCK </v>
          </cell>
          <cell r="AG1060" t="str">
            <v>Lowes</v>
          </cell>
          <cell r="AH1060">
            <v>810977</v>
          </cell>
          <cell r="AJ1060">
            <v>5082221</v>
          </cell>
        </row>
        <row r="1061">
          <cell r="A1061">
            <v>359826</v>
          </cell>
          <cell r="B1061">
            <v>42395.916805555556</v>
          </cell>
          <cell r="G1061">
            <v>135.69999999999999</v>
          </cell>
          <cell r="H1061">
            <v>135.69999999999999</v>
          </cell>
          <cell r="I1061">
            <v>0</v>
          </cell>
          <cell r="J1061">
            <v>0</v>
          </cell>
          <cell r="K1061" t="str">
            <v>USD</v>
          </cell>
          <cell r="L1061" t="str">
            <v>LOWES</v>
          </cell>
          <cell r="M1061" t="str">
            <v>24000-023746</v>
          </cell>
          <cell r="N1061">
            <v>42396.034814814811</v>
          </cell>
          <cell r="O1061" t="str">
            <v>SP</v>
          </cell>
          <cell r="P1061" t="str">
            <v>KEY</v>
          </cell>
          <cell r="Q1061">
            <v>5082426</v>
          </cell>
          <cell r="R1061" t="str">
            <v>USA</v>
          </cell>
          <cell r="S1061">
            <v>42370</v>
          </cell>
          <cell r="T1061">
            <v>42436</v>
          </cell>
          <cell r="U1061" t="str">
            <v>MELTONM-FUS</v>
          </cell>
          <cell r="V1061" t="str">
            <v>SGR3322-1</v>
          </cell>
          <cell r="W1061" t="str">
            <v xml:space="preserve">Damaged                             </v>
          </cell>
          <cell r="X1061" t="str">
            <v>D</v>
          </cell>
          <cell r="Y1061">
            <v>135.69999999999999</v>
          </cell>
          <cell r="AG1061" t="str">
            <v>Lowes</v>
          </cell>
          <cell r="AH1061">
            <v>810970</v>
          </cell>
          <cell r="AJ1061">
            <v>5082426</v>
          </cell>
        </row>
        <row r="1062">
          <cell r="A1062">
            <v>359827</v>
          </cell>
          <cell r="B1062">
            <v>42395.916817129626</v>
          </cell>
          <cell r="G1062">
            <v>135.69999999999999</v>
          </cell>
          <cell r="H1062">
            <v>135.69999999999999</v>
          </cell>
          <cell r="I1062">
            <v>0</v>
          </cell>
          <cell r="J1062">
            <v>0</v>
          </cell>
          <cell r="K1062" t="str">
            <v>USD</v>
          </cell>
          <cell r="L1062" t="str">
            <v>LOWES</v>
          </cell>
          <cell r="M1062" t="str">
            <v>24000-023746</v>
          </cell>
          <cell r="N1062">
            <v>42396.034814814811</v>
          </cell>
          <cell r="O1062" t="str">
            <v>SP</v>
          </cell>
          <cell r="P1062" t="str">
            <v>KEY</v>
          </cell>
          <cell r="Q1062">
            <v>5083379</v>
          </cell>
          <cell r="R1062" t="str">
            <v>USA</v>
          </cell>
          <cell r="S1062">
            <v>42370</v>
          </cell>
          <cell r="T1062">
            <v>42436</v>
          </cell>
          <cell r="U1062" t="str">
            <v>MELTONM-FUS</v>
          </cell>
          <cell r="V1062" t="str">
            <v>SGR3322-1</v>
          </cell>
          <cell r="W1062" t="str">
            <v xml:space="preserve">Damaged                             </v>
          </cell>
          <cell r="X1062" t="str">
            <v>D</v>
          </cell>
          <cell r="Y1062">
            <v>135.69999999999999</v>
          </cell>
          <cell r="AG1062" t="str">
            <v>Lowes</v>
          </cell>
          <cell r="AH1062">
            <v>810972</v>
          </cell>
          <cell r="AJ1062">
            <v>5083379</v>
          </cell>
        </row>
        <row r="1063">
          <cell r="A1063">
            <v>359828</v>
          </cell>
          <cell r="B1063">
            <v>42395.916817129626</v>
          </cell>
          <cell r="G1063">
            <v>85.28</v>
          </cell>
          <cell r="H1063">
            <v>85.28</v>
          </cell>
          <cell r="I1063">
            <v>0</v>
          </cell>
          <cell r="J1063">
            <v>0</v>
          </cell>
          <cell r="K1063" t="str">
            <v>USD</v>
          </cell>
          <cell r="L1063" t="str">
            <v>LOWES</v>
          </cell>
          <cell r="M1063" t="str">
            <v>24000-023746</v>
          </cell>
          <cell r="N1063">
            <v>42396.034814814811</v>
          </cell>
          <cell r="O1063" t="str">
            <v>SP</v>
          </cell>
          <cell r="P1063" t="str">
            <v>KEY</v>
          </cell>
          <cell r="Q1063">
            <v>5082029</v>
          </cell>
          <cell r="R1063" t="str">
            <v>USA</v>
          </cell>
          <cell r="S1063">
            <v>42370</v>
          </cell>
          <cell r="T1063">
            <v>42436</v>
          </cell>
          <cell r="U1063" t="str">
            <v>SOTOJ-FUS</v>
          </cell>
          <cell r="V1063" t="str">
            <v>FTS904BX</v>
          </cell>
          <cell r="W1063" t="str">
            <v xml:space="preserve">Damaged                             </v>
          </cell>
          <cell r="X1063" t="str">
            <v>D</v>
          </cell>
          <cell r="Y1063">
            <v>85.28</v>
          </cell>
          <cell r="AG1063" t="str">
            <v>Lowes</v>
          </cell>
          <cell r="AH1063">
            <v>810990</v>
          </cell>
          <cell r="AJ1063">
            <v>5082029</v>
          </cell>
        </row>
        <row r="1064">
          <cell r="A1064">
            <v>359829</v>
          </cell>
          <cell r="B1064">
            <v>42395.916817129626</v>
          </cell>
          <cell r="G1064">
            <v>42.6</v>
          </cell>
          <cell r="H1064">
            <v>42.6</v>
          </cell>
          <cell r="I1064">
            <v>0</v>
          </cell>
          <cell r="J1064">
            <v>0</v>
          </cell>
          <cell r="K1064" t="str">
            <v>USD</v>
          </cell>
          <cell r="L1064" t="str">
            <v>LOWES</v>
          </cell>
          <cell r="M1064" t="str">
            <v>24000-023746</v>
          </cell>
          <cell r="N1064">
            <v>42396.034814814811</v>
          </cell>
          <cell r="O1064" t="str">
            <v>SP</v>
          </cell>
          <cell r="P1064" t="str">
            <v>KEY</v>
          </cell>
          <cell r="Q1064">
            <v>5082739</v>
          </cell>
          <cell r="R1064" t="str">
            <v>USA</v>
          </cell>
          <cell r="S1064">
            <v>42370</v>
          </cell>
          <cell r="T1064">
            <v>42436</v>
          </cell>
          <cell r="U1064" t="str">
            <v>THOMPSONG-FUS</v>
          </cell>
          <cell r="V1064" t="str">
            <v>FMSB654NB</v>
          </cell>
          <cell r="W1064" t="str">
            <v xml:space="preserve">Damaged                             </v>
          </cell>
          <cell r="X1064" t="str">
            <v>D</v>
          </cell>
          <cell r="Y1064">
            <v>42.6</v>
          </cell>
          <cell r="Z1064" t="str">
            <v>FD-WARPED</v>
          </cell>
          <cell r="AG1064" t="str">
            <v>Lowes</v>
          </cell>
          <cell r="AH1064">
            <v>811018</v>
          </cell>
          <cell r="AJ1064">
            <v>5082739</v>
          </cell>
        </row>
        <row r="1065">
          <cell r="A1065">
            <v>359830</v>
          </cell>
          <cell r="B1065">
            <v>42395.916817129626</v>
          </cell>
          <cell r="C1065">
            <v>42374.937777777777</v>
          </cell>
          <cell r="D1065">
            <v>9030316</v>
          </cell>
          <cell r="E1065">
            <v>60056307</v>
          </cell>
          <cell r="F1065">
            <v>30014040</v>
          </cell>
          <cell r="G1065">
            <v>181.35</v>
          </cell>
          <cell r="H1065">
            <v>181.35</v>
          </cell>
          <cell r="I1065">
            <v>0</v>
          </cell>
          <cell r="J1065">
            <v>0</v>
          </cell>
          <cell r="K1065" t="str">
            <v>USD</v>
          </cell>
          <cell r="L1065" t="str">
            <v>LOWES</v>
          </cell>
          <cell r="M1065" t="str">
            <v>24000-023746</v>
          </cell>
          <cell r="N1065">
            <v>42396.034814814811</v>
          </cell>
          <cell r="O1065" t="str">
            <v>SOS</v>
          </cell>
          <cell r="P1065" t="str">
            <v>KEY</v>
          </cell>
          <cell r="Q1065">
            <v>5082173</v>
          </cell>
          <cell r="R1065" t="str">
            <v>USA</v>
          </cell>
          <cell r="S1065">
            <v>42370</v>
          </cell>
          <cell r="T1065">
            <v>42436</v>
          </cell>
          <cell r="U1065" t="str">
            <v>KNOXL-FUS</v>
          </cell>
          <cell r="V1065" t="str">
            <v>A1933/9</v>
          </cell>
          <cell r="W1065" t="str">
            <v xml:space="preserve">Customer Decision                   </v>
          </cell>
          <cell r="X1065" t="str">
            <v>F</v>
          </cell>
          <cell r="Y1065">
            <v>181.35</v>
          </cell>
          <cell r="Z1065" t="str">
            <v>CUSTOMER ORDERED WRONG SIZE</v>
          </cell>
          <cell r="AC1065" t="str">
            <v>WALTERI-FUS</v>
          </cell>
          <cell r="AD1065" t="str">
            <v>MELTONM-FUS</v>
          </cell>
          <cell r="AG1065" t="str">
            <v>Lowes</v>
          </cell>
          <cell r="AH1065">
            <v>810959</v>
          </cell>
          <cell r="AI1065" t="str">
            <v>RTL</v>
          </cell>
          <cell r="AJ1065">
            <v>5082173</v>
          </cell>
        </row>
        <row r="1066">
          <cell r="A1066">
            <v>359831</v>
          </cell>
          <cell r="B1066">
            <v>42395.916828703703</v>
          </cell>
          <cell r="C1066">
            <v>42326.937627314815</v>
          </cell>
          <cell r="D1066">
            <v>9025784</v>
          </cell>
          <cell r="E1066">
            <v>60049440</v>
          </cell>
          <cell r="F1066">
            <v>30013472</v>
          </cell>
          <cell r="G1066">
            <v>42</v>
          </cell>
          <cell r="H1066">
            <v>42</v>
          </cell>
          <cell r="I1066">
            <v>0</v>
          </cell>
          <cell r="J1066">
            <v>0</v>
          </cell>
          <cell r="K1066" t="str">
            <v>USD</v>
          </cell>
          <cell r="L1066" t="str">
            <v>HOMEDEPOT</v>
          </cell>
          <cell r="M1066" t="str">
            <v>24000-202645</v>
          </cell>
          <cell r="N1066">
            <v>42396.034814814811</v>
          </cell>
          <cell r="O1066" t="str">
            <v>SP</v>
          </cell>
          <cell r="P1066" t="str">
            <v>KEY</v>
          </cell>
          <cell r="Q1066">
            <v>5094300</v>
          </cell>
          <cell r="R1066" t="str">
            <v>USA</v>
          </cell>
          <cell r="S1066">
            <v>42370</v>
          </cell>
          <cell r="T1066">
            <v>42436</v>
          </cell>
          <cell r="U1066" t="str">
            <v>KNOXL-FUS</v>
          </cell>
          <cell r="V1066" t="str">
            <v>FDBA1614</v>
          </cell>
          <cell r="W1066" t="str">
            <v xml:space="preserve">Customer Decision                   </v>
          </cell>
          <cell r="X1066" t="str">
            <v>F</v>
          </cell>
          <cell r="Y1066">
            <v>42</v>
          </cell>
          <cell r="Z1066" t="str">
            <v>HOME DEPOT PORTAL RMA</v>
          </cell>
          <cell r="AC1066" t="str">
            <v>WALTERI-FUS</v>
          </cell>
          <cell r="AD1066" t="str">
            <v>FUS-DB55</v>
          </cell>
          <cell r="AE1066" t="str">
            <v>8</v>
          </cell>
          <cell r="AF1066" t="str">
            <v xml:space="preserve">EDI 850                             </v>
          </cell>
          <cell r="AG1066" t="str">
            <v>Home Depot</v>
          </cell>
          <cell r="AH1066">
            <v>810981</v>
          </cell>
          <cell r="AI1066" t="str">
            <v>RTL</v>
          </cell>
          <cell r="AJ1066">
            <v>5094300</v>
          </cell>
        </row>
        <row r="1067">
          <cell r="A1067">
            <v>359832</v>
          </cell>
          <cell r="B1067">
            <v>42395.916828703703</v>
          </cell>
          <cell r="C1067">
            <v>42298.625092592592</v>
          </cell>
          <cell r="D1067">
            <v>9022501</v>
          </cell>
          <cell r="E1067">
            <v>60044440</v>
          </cell>
          <cell r="F1067">
            <v>30013086</v>
          </cell>
          <cell r="G1067">
            <v>37.5</v>
          </cell>
          <cell r="H1067">
            <v>37.5</v>
          </cell>
          <cell r="I1067">
            <v>0</v>
          </cell>
          <cell r="J1067">
            <v>0</v>
          </cell>
          <cell r="K1067" t="str">
            <v>USD</v>
          </cell>
          <cell r="L1067" t="str">
            <v>HOMEDEPOT</v>
          </cell>
          <cell r="M1067" t="str">
            <v>24000-202645</v>
          </cell>
          <cell r="N1067">
            <v>42396.034814814811</v>
          </cell>
          <cell r="O1067" t="str">
            <v>SP</v>
          </cell>
          <cell r="P1067" t="str">
            <v>KEY</v>
          </cell>
          <cell r="Q1067">
            <v>5094300</v>
          </cell>
          <cell r="R1067" t="str">
            <v>USA</v>
          </cell>
          <cell r="S1067">
            <v>42370</v>
          </cell>
          <cell r="T1067">
            <v>42436</v>
          </cell>
          <cell r="U1067" t="str">
            <v>KNOXL-FUS</v>
          </cell>
          <cell r="V1067" t="str">
            <v>FBGG1316</v>
          </cell>
          <cell r="W1067" t="str">
            <v xml:space="preserve">Customer Decision                   </v>
          </cell>
          <cell r="X1067" t="str">
            <v>F</v>
          </cell>
          <cell r="Y1067">
            <v>37.5</v>
          </cell>
          <cell r="Z1067" t="str">
            <v xml:space="preserve">HOME DEPOT PORTAL RMA </v>
          </cell>
          <cell r="AC1067" t="str">
            <v>WALTERI-FUS</v>
          </cell>
          <cell r="AD1067" t="str">
            <v>FUS-DB55</v>
          </cell>
          <cell r="AE1067" t="str">
            <v>8</v>
          </cell>
          <cell r="AF1067" t="str">
            <v xml:space="preserve">EDI 850                             </v>
          </cell>
          <cell r="AG1067" t="str">
            <v>Home Depot</v>
          </cell>
          <cell r="AH1067">
            <v>810985</v>
          </cell>
          <cell r="AI1067" t="str">
            <v>RTL</v>
          </cell>
          <cell r="AJ1067">
            <v>5094300</v>
          </cell>
        </row>
        <row r="1068">
          <cell r="A1068">
            <v>359833</v>
          </cell>
          <cell r="B1068">
            <v>42395.916828703703</v>
          </cell>
          <cell r="C1068">
            <v>42310.625173611108</v>
          </cell>
          <cell r="D1068">
            <v>9023861</v>
          </cell>
          <cell r="E1068">
            <v>60046573</v>
          </cell>
          <cell r="F1068">
            <v>30013270</v>
          </cell>
          <cell r="G1068">
            <v>145</v>
          </cell>
          <cell r="H1068">
            <v>145</v>
          </cell>
          <cell r="I1068">
            <v>0</v>
          </cell>
          <cell r="J1068">
            <v>0</v>
          </cell>
          <cell r="K1068" t="str">
            <v>USD</v>
          </cell>
          <cell r="L1068" t="str">
            <v>HOMEDEPOT</v>
          </cell>
          <cell r="M1068" t="str">
            <v>24000-202645</v>
          </cell>
          <cell r="N1068">
            <v>42396.034814814811</v>
          </cell>
          <cell r="O1068" t="str">
            <v>SP</v>
          </cell>
          <cell r="P1068" t="str">
            <v>KEY</v>
          </cell>
          <cell r="Q1068">
            <v>5094300</v>
          </cell>
          <cell r="R1068" t="str">
            <v>USA</v>
          </cell>
          <cell r="S1068">
            <v>42370</v>
          </cell>
          <cell r="T1068">
            <v>42436</v>
          </cell>
          <cell r="U1068" t="str">
            <v>KNOXL-FUS</v>
          </cell>
          <cell r="V1068" t="str">
            <v>EDOX33229-1</v>
          </cell>
          <cell r="W1068" t="str">
            <v xml:space="preserve">Damaged                             </v>
          </cell>
          <cell r="X1068" t="str">
            <v>D</v>
          </cell>
          <cell r="Y1068">
            <v>145</v>
          </cell>
          <cell r="Z1068" t="str">
            <v xml:space="preserve">HOME DEPOT PORTAL RMA </v>
          </cell>
          <cell r="AC1068" t="str">
            <v>WALTERI-FUS</v>
          </cell>
          <cell r="AD1068" t="str">
            <v>FUS-DB55</v>
          </cell>
          <cell r="AE1068" t="str">
            <v>8</v>
          </cell>
          <cell r="AF1068" t="str">
            <v xml:space="preserve">EDI 850                             </v>
          </cell>
          <cell r="AG1068" t="str">
            <v>Home Depot</v>
          </cell>
          <cell r="AH1068">
            <v>810987</v>
          </cell>
          <cell r="AI1068" t="str">
            <v>RTL</v>
          </cell>
          <cell r="AJ1068">
            <v>5094300</v>
          </cell>
        </row>
        <row r="1069">
          <cell r="A1069">
            <v>359834</v>
          </cell>
          <cell r="B1069">
            <v>42395.916828703703</v>
          </cell>
          <cell r="C1069">
            <v>42325.625138888892</v>
          </cell>
          <cell r="D1069">
            <v>9025533</v>
          </cell>
          <cell r="E1069">
            <v>60048878</v>
          </cell>
          <cell r="F1069">
            <v>30013772</v>
          </cell>
          <cell r="G1069">
            <v>287.5</v>
          </cell>
          <cell r="H1069">
            <v>287.5</v>
          </cell>
          <cell r="I1069">
            <v>0</v>
          </cell>
          <cell r="J1069">
            <v>0</v>
          </cell>
          <cell r="K1069" t="str">
            <v>USD</v>
          </cell>
          <cell r="L1069" t="str">
            <v>HOMEDEPOT</v>
          </cell>
          <cell r="M1069" t="str">
            <v>24000-202645</v>
          </cell>
          <cell r="N1069">
            <v>42396.034814814811</v>
          </cell>
          <cell r="O1069" t="str">
            <v>SP</v>
          </cell>
          <cell r="P1069" t="str">
            <v>KEY</v>
          </cell>
          <cell r="Q1069">
            <v>5094300</v>
          </cell>
          <cell r="R1069" t="str">
            <v>USA</v>
          </cell>
          <cell r="S1069">
            <v>42370</v>
          </cell>
          <cell r="T1069">
            <v>42436</v>
          </cell>
          <cell r="U1069" t="str">
            <v>KNOXL-FUS</v>
          </cell>
          <cell r="V1069" t="str">
            <v>A1933/9</v>
          </cell>
          <cell r="W1069" t="str">
            <v xml:space="preserve">Customer Decision                   </v>
          </cell>
          <cell r="X1069" t="str">
            <v>F</v>
          </cell>
          <cell r="Y1069">
            <v>287.5</v>
          </cell>
          <cell r="Z1069" t="str">
            <v>HOME DEPOT PORTAL RMA   A1933/9 NONRETURNABLE. AWAITING CONFIRMATION TO RETURN F 908</v>
          </cell>
          <cell r="AC1069" t="str">
            <v>WALTERI-FUS</v>
          </cell>
          <cell r="AD1069" t="str">
            <v>FUS-DB55</v>
          </cell>
          <cell r="AE1069" t="str">
            <v>8</v>
          </cell>
          <cell r="AF1069" t="str">
            <v xml:space="preserve">EDI 850                             </v>
          </cell>
          <cell r="AG1069" t="str">
            <v>Home Depot</v>
          </cell>
          <cell r="AH1069">
            <v>810989</v>
          </cell>
          <cell r="AI1069" t="str">
            <v>RTL</v>
          </cell>
          <cell r="AJ1069">
            <v>5094300</v>
          </cell>
        </row>
        <row r="1070">
          <cell r="A1070">
            <v>359835</v>
          </cell>
          <cell r="B1070">
            <v>42395.91684027778</v>
          </cell>
          <cell r="C1070">
            <v>42261.937534722223</v>
          </cell>
          <cell r="D1070">
            <v>9018767</v>
          </cell>
          <cell r="E1070">
            <v>60038464</v>
          </cell>
          <cell r="F1070">
            <v>30013059</v>
          </cell>
          <cell r="G1070">
            <v>297</v>
          </cell>
          <cell r="H1070">
            <v>297</v>
          </cell>
          <cell r="I1070">
            <v>0</v>
          </cell>
          <cell r="J1070">
            <v>0</v>
          </cell>
          <cell r="K1070" t="str">
            <v>USD</v>
          </cell>
          <cell r="L1070" t="str">
            <v>HOMEDEPOT</v>
          </cell>
          <cell r="M1070" t="str">
            <v>24000-202645</v>
          </cell>
          <cell r="N1070">
            <v>42396.034826388888</v>
          </cell>
          <cell r="O1070" t="str">
            <v>SP</v>
          </cell>
          <cell r="P1070" t="str">
            <v>KEY</v>
          </cell>
          <cell r="Q1070">
            <v>5094300</v>
          </cell>
          <cell r="R1070" t="str">
            <v>USA</v>
          </cell>
          <cell r="S1070">
            <v>42370</v>
          </cell>
          <cell r="T1070">
            <v>42436</v>
          </cell>
          <cell r="U1070" t="str">
            <v>KNOXL-FUS</v>
          </cell>
          <cell r="V1070" t="str">
            <v>SP3322-1</v>
          </cell>
          <cell r="W1070" t="str">
            <v xml:space="preserve">Customer Decision                   </v>
          </cell>
          <cell r="X1070" t="str">
            <v>F</v>
          </cell>
          <cell r="Y1070">
            <v>297</v>
          </cell>
          <cell r="Z1070" t="str">
            <v>HOME DEPOT PORTAL RMA</v>
          </cell>
          <cell r="AC1070" t="str">
            <v>WALTERI-FUS</v>
          </cell>
          <cell r="AD1070" t="str">
            <v>FUS-DB55</v>
          </cell>
          <cell r="AE1070" t="str">
            <v>8</v>
          </cell>
          <cell r="AF1070" t="str">
            <v xml:space="preserve">EDI 850                             </v>
          </cell>
          <cell r="AG1070" t="str">
            <v>Home Depot</v>
          </cell>
          <cell r="AH1070">
            <v>810991</v>
          </cell>
          <cell r="AI1070" t="str">
            <v>RTL</v>
          </cell>
          <cell r="AJ1070">
            <v>5094300</v>
          </cell>
        </row>
        <row r="1071">
          <cell r="A1071">
            <v>359836</v>
          </cell>
          <cell r="B1071">
            <v>42395.91684027778</v>
          </cell>
          <cell r="C1071">
            <v>42339.625081018516</v>
          </cell>
          <cell r="D1071">
            <v>9026828</v>
          </cell>
          <cell r="E1071">
            <v>60051209</v>
          </cell>
          <cell r="F1071">
            <v>30013597</v>
          </cell>
          <cell r="G1071">
            <v>150</v>
          </cell>
          <cell r="H1071">
            <v>150</v>
          </cell>
          <cell r="I1071">
            <v>0</v>
          </cell>
          <cell r="J1071">
            <v>0</v>
          </cell>
          <cell r="K1071" t="str">
            <v>USD</v>
          </cell>
          <cell r="L1071" t="str">
            <v>HOMEDEPOT</v>
          </cell>
          <cell r="M1071" t="str">
            <v>24000-202645</v>
          </cell>
          <cell r="N1071">
            <v>42396.034826388888</v>
          </cell>
          <cell r="O1071" t="str">
            <v>SP</v>
          </cell>
          <cell r="P1071" t="str">
            <v>KEY</v>
          </cell>
          <cell r="Q1071">
            <v>5094300</v>
          </cell>
          <cell r="R1071" t="str">
            <v>USA</v>
          </cell>
          <cell r="S1071">
            <v>42370</v>
          </cell>
          <cell r="T1071">
            <v>42436</v>
          </cell>
          <cell r="U1071" t="str">
            <v>KNOXL-FUS</v>
          </cell>
          <cell r="V1071" t="str">
            <v>EDDB33229-1</v>
          </cell>
          <cell r="W1071" t="str">
            <v xml:space="preserve">Customer Decision                   </v>
          </cell>
          <cell r="X1071" t="str">
            <v>F</v>
          </cell>
          <cell r="Y1071">
            <v>150</v>
          </cell>
          <cell r="Z1071" t="str">
            <v xml:space="preserve">HOME DEPOT PORTAL RMA </v>
          </cell>
          <cell r="AC1071" t="str">
            <v>WALTERI-FUS</v>
          </cell>
          <cell r="AD1071" t="str">
            <v>FUS-DB55</v>
          </cell>
          <cell r="AE1071" t="str">
            <v>8</v>
          </cell>
          <cell r="AF1071" t="str">
            <v xml:space="preserve">EDI 850                             </v>
          </cell>
          <cell r="AG1071" t="str">
            <v>Home Depot</v>
          </cell>
          <cell r="AH1071">
            <v>810992</v>
          </cell>
          <cell r="AI1071" t="str">
            <v>RTL</v>
          </cell>
          <cell r="AJ1071">
            <v>5094300</v>
          </cell>
        </row>
        <row r="1072">
          <cell r="A1072">
            <v>359837</v>
          </cell>
          <cell r="B1072">
            <v>42395.91684027778</v>
          </cell>
          <cell r="C1072">
            <v>42326.937627314815</v>
          </cell>
          <cell r="D1072">
            <v>9025784</v>
          </cell>
          <cell r="E1072">
            <v>60049440</v>
          </cell>
          <cell r="F1072">
            <v>30013474</v>
          </cell>
          <cell r="G1072">
            <v>220.5</v>
          </cell>
          <cell r="H1072">
            <v>220.5</v>
          </cell>
          <cell r="I1072">
            <v>0</v>
          </cell>
          <cell r="J1072">
            <v>0</v>
          </cell>
          <cell r="K1072" t="str">
            <v>USD</v>
          </cell>
          <cell r="L1072" t="str">
            <v>HOMEDEPOT</v>
          </cell>
          <cell r="M1072" t="str">
            <v>24000-202645</v>
          </cell>
          <cell r="N1072">
            <v>42396.034826388888</v>
          </cell>
          <cell r="O1072" t="str">
            <v>SP</v>
          </cell>
          <cell r="P1072" t="str">
            <v>KEY</v>
          </cell>
          <cell r="Q1072">
            <v>5094300</v>
          </cell>
          <cell r="R1072" t="str">
            <v>USA</v>
          </cell>
          <cell r="S1072">
            <v>42370</v>
          </cell>
          <cell r="T1072">
            <v>42436</v>
          </cell>
          <cell r="U1072" t="str">
            <v>KNOXL-FUS</v>
          </cell>
          <cell r="V1072" t="str">
            <v>DSK951-18BX</v>
          </cell>
          <cell r="W1072" t="str">
            <v xml:space="preserve">Customer Decision                   </v>
          </cell>
          <cell r="X1072" t="str">
            <v>F</v>
          </cell>
          <cell r="Y1072">
            <v>220.5</v>
          </cell>
          <cell r="Z1072" t="str">
            <v>HOME DEPOT PORTAL RMA</v>
          </cell>
          <cell r="AC1072" t="str">
            <v>WALTERI-FUS</v>
          </cell>
          <cell r="AD1072" t="str">
            <v>FUS-DB55</v>
          </cell>
          <cell r="AE1072" t="str">
            <v>8</v>
          </cell>
          <cell r="AF1072" t="str">
            <v xml:space="preserve">EDI 850                             </v>
          </cell>
          <cell r="AG1072" t="str">
            <v>Home Depot</v>
          </cell>
          <cell r="AH1072">
            <v>810993</v>
          </cell>
          <cell r="AI1072" t="str">
            <v>RTL</v>
          </cell>
          <cell r="AJ1072">
            <v>5094300</v>
          </cell>
        </row>
        <row r="1073">
          <cell r="A1073">
            <v>359838</v>
          </cell>
          <cell r="B1073">
            <v>42395.91684027778</v>
          </cell>
          <cell r="C1073">
            <v>42352.625208333331</v>
          </cell>
          <cell r="D1073">
            <v>9028448</v>
          </cell>
          <cell r="E1073">
            <v>60053759</v>
          </cell>
          <cell r="F1073">
            <v>30013793</v>
          </cell>
          <cell r="G1073">
            <v>160</v>
          </cell>
          <cell r="H1073">
            <v>160</v>
          </cell>
          <cell r="I1073">
            <v>0</v>
          </cell>
          <cell r="J1073">
            <v>0</v>
          </cell>
          <cell r="K1073" t="str">
            <v>USD</v>
          </cell>
          <cell r="L1073" t="str">
            <v>HOMEDEPOT</v>
          </cell>
          <cell r="M1073" t="str">
            <v>24000-202645</v>
          </cell>
          <cell r="N1073">
            <v>42396.034826388888</v>
          </cell>
          <cell r="O1073" t="str">
            <v>SP</v>
          </cell>
          <cell r="P1073" t="str">
            <v>KEY</v>
          </cell>
          <cell r="Q1073">
            <v>5094300</v>
          </cell>
          <cell r="R1073" t="str">
            <v>USA</v>
          </cell>
          <cell r="S1073">
            <v>42370</v>
          </cell>
          <cell r="T1073">
            <v>42436</v>
          </cell>
          <cell r="U1073" t="str">
            <v>KNOXL-FUS</v>
          </cell>
          <cell r="V1073" t="str">
            <v>EOOX33229-1</v>
          </cell>
          <cell r="W1073" t="str">
            <v xml:space="preserve">Customer Decision                   </v>
          </cell>
          <cell r="X1073" t="str">
            <v>F</v>
          </cell>
          <cell r="Y1073">
            <v>160</v>
          </cell>
          <cell r="Z1073" t="str">
            <v xml:space="preserve">HOME DEPOT PORTAL RMA </v>
          </cell>
          <cell r="AC1073" t="str">
            <v>WALTERI-FUS</v>
          </cell>
          <cell r="AD1073" t="str">
            <v>FUS-DB55</v>
          </cell>
          <cell r="AE1073" t="str">
            <v>8</v>
          </cell>
          <cell r="AF1073" t="str">
            <v xml:space="preserve">EDI 850                             </v>
          </cell>
          <cell r="AG1073" t="str">
            <v>Home Depot</v>
          </cell>
          <cell r="AH1073">
            <v>810995</v>
          </cell>
          <cell r="AI1073" t="str">
            <v>RTL</v>
          </cell>
          <cell r="AJ1073">
            <v>5094300</v>
          </cell>
        </row>
        <row r="1074">
          <cell r="A1074">
            <v>359839</v>
          </cell>
          <cell r="B1074">
            <v>42395.916851851849</v>
          </cell>
          <cell r="C1074">
            <v>42293.937581018516</v>
          </cell>
          <cell r="D1074">
            <v>9022071</v>
          </cell>
          <cell r="E1074">
            <v>60043851</v>
          </cell>
          <cell r="F1074">
            <v>30013146</v>
          </cell>
          <cell r="G1074">
            <v>70</v>
          </cell>
          <cell r="H1074">
            <v>70</v>
          </cell>
          <cell r="I1074">
            <v>0</v>
          </cell>
          <cell r="J1074">
            <v>0</v>
          </cell>
          <cell r="K1074" t="str">
            <v>USD</v>
          </cell>
          <cell r="L1074" t="str">
            <v>HOMEDEPOT</v>
          </cell>
          <cell r="M1074" t="str">
            <v>24000-202645</v>
          </cell>
          <cell r="N1074">
            <v>42396.034826388888</v>
          </cell>
          <cell r="O1074" t="str">
            <v>SP</v>
          </cell>
          <cell r="P1074" t="str">
            <v>KEY</v>
          </cell>
          <cell r="Q1074">
            <v>5094300</v>
          </cell>
          <cell r="R1074" t="str">
            <v>USA</v>
          </cell>
          <cell r="S1074">
            <v>42370</v>
          </cell>
          <cell r="T1074">
            <v>42436</v>
          </cell>
          <cell r="U1074" t="str">
            <v>KNOXL-FUS</v>
          </cell>
          <cell r="V1074" t="str">
            <v>SL103BX</v>
          </cell>
          <cell r="W1074" t="str">
            <v xml:space="preserve">Customer Decision                   </v>
          </cell>
          <cell r="X1074" t="str">
            <v>F</v>
          </cell>
          <cell r="Y1074">
            <v>70</v>
          </cell>
          <cell r="Z1074" t="str">
            <v>HOME DEPOT PORTAL RMA</v>
          </cell>
          <cell r="AC1074" t="str">
            <v>WALTERI-FUS</v>
          </cell>
          <cell r="AD1074" t="str">
            <v>FUS-DB55</v>
          </cell>
          <cell r="AE1074" t="str">
            <v>8</v>
          </cell>
          <cell r="AF1074" t="str">
            <v xml:space="preserve">EDI 850                             </v>
          </cell>
          <cell r="AG1074" t="str">
            <v>Home Depot</v>
          </cell>
          <cell r="AH1074">
            <v>810996</v>
          </cell>
          <cell r="AI1074" t="str">
            <v>RTL</v>
          </cell>
          <cell r="AJ1074">
            <v>5094300</v>
          </cell>
        </row>
        <row r="1075">
          <cell r="A1075">
            <v>359840</v>
          </cell>
          <cell r="B1075">
            <v>42395.916851851849</v>
          </cell>
          <cell r="G1075">
            <v>113.92</v>
          </cell>
          <cell r="H1075">
            <v>113.92</v>
          </cell>
          <cell r="I1075">
            <v>0</v>
          </cell>
          <cell r="J1075">
            <v>0</v>
          </cell>
          <cell r="K1075" t="str">
            <v>USD</v>
          </cell>
          <cell r="L1075" t="str">
            <v>LOWES</v>
          </cell>
          <cell r="M1075" t="str">
            <v>24000-023746</v>
          </cell>
          <cell r="N1075">
            <v>42396.034826388888</v>
          </cell>
          <cell r="O1075" t="str">
            <v>SP</v>
          </cell>
          <cell r="P1075" t="str">
            <v>KEY</v>
          </cell>
          <cell r="Q1075">
            <v>5083256</v>
          </cell>
          <cell r="R1075" t="str">
            <v>USA</v>
          </cell>
          <cell r="S1075">
            <v>42370</v>
          </cell>
          <cell r="T1075">
            <v>42436</v>
          </cell>
          <cell r="U1075" t="str">
            <v>LOYDL-FUS</v>
          </cell>
          <cell r="V1075" t="str">
            <v>FSUG100-18BX</v>
          </cell>
          <cell r="W1075" t="str">
            <v xml:space="preserve">Product Defective                   </v>
          </cell>
          <cell r="X1075" t="str">
            <v>E</v>
          </cell>
          <cell r="Y1075">
            <v>113.92</v>
          </cell>
          <cell r="Z1075" t="str">
            <v>NOT FLUSH/WARPED   FD</v>
          </cell>
          <cell r="AG1075" t="str">
            <v>Lowes</v>
          </cell>
          <cell r="AH1075">
            <v>810962</v>
          </cell>
          <cell r="AJ1075">
            <v>5083256</v>
          </cell>
        </row>
        <row r="1076">
          <cell r="A1076">
            <v>359841</v>
          </cell>
          <cell r="B1076">
            <v>42395.916851851849</v>
          </cell>
          <cell r="G1076">
            <v>135.69999999999999</v>
          </cell>
          <cell r="H1076">
            <v>135.69999999999999</v>
          </cell>
          <cell r="I1076">
            <v>0</v>
          </cell>
          <cell r="J1076">
            <v>0</v>
          </cell>
          <cell r="K1076" t="str">
            <v>USD</v>
          </cell>
          <cell r="L1076" t="str">
            <v>LOWES</v>
          </cell>
          <cell r="M1076" t="str">
            <v>24000-023746</v>
          </cell>
          <cell r="N1076">
            <v>42396.034826388888</v>
          </cell>
          <cell r="O1076" t="str">
            <v>SP</v>
          </cell>
          <cell r="P1076" t="str">
            <v>KEY</v>
          </cell>
          <cell r="Q1076">
            <v>5083256</v>
          </cell>
          <cell r="R1076" t="str">
            <v>USA</v>
          </cell>
          <cell r="S1076">
            <v>42370</v>
          </cell>
          <cell r="T1076">
            <v>42436</v>
          </cell>
          <cell r="U1076" t="str">
            <v>THOMPSONG-FUS</v>
          </cell>
          <cell r="V1076" t="str">
            <v>SGR3322-1</v>
          </cell>
          <cell r="W1076" t="str">
            <v xml:space="preserve">Damaged                             </v>
          </cell>
          <cell r="X1076" t="str">
            <v>D</v>
          </cell>
          <cell r="Y1076">
            <v>135.69999999999999</v>
          </cell>
          <cell r="Z1076" t="str">
            <v>FD-WARPED</v>
          </cell>
          <cell r="AG1076" t="str">
            <v>Lowes</v>
          </cell>
          <cell r="AH1076">
            <v>810973</v>
          </cell>
          <cell r="AJ1076">
            <v>5083256</v>
          </cell>
        </row>
        <row r="1077">
          <cell r="A1077">
            <v>359842</v>
          </cell>
          <cell r="B1077">
            <v>42395.916851851849</v>
          </cell>
          <cell r="G1077">
            <v>118</v>
          </cell>
          <cell r="H1077">
            <v>118</v>
          </cell>
          <cell r="I1077">
            <v>0</v>
          </cell>
          <cell r="J1077">
            <v>0</v>
          </cell>
          <cell r="K1077" t="str">
            <v>USD</v>
          </cell>
          <cell r="L1077" t="str">
            <v>LOWES</v>
          </cell>
          <cell r="M1077" t="str">
            <v>24000-023746</v>
          </cell>
          <cell r="N1077">
            <v>42396.034826388888</v>
          </cell>
          <cell r="O1077" t="str">
            <v>SP</v>
          </cell>
          <cell r="P1077" t="str">
            <v>KEY</v>
          </cell>
          <cell r="Q1077">
            <v>5082785</v>
          </cell>
          <cell r="R1077" t="str">
            <v>USA</v>
          </cell>
          <cell r="S1077">
            <v>42370</v>
          </cell>
          <cell r="T1077">
            <v>42436</v>
          </cell>
          <cell r="U1077" t="str">
            <v>CHAMARATHM-FUS</v>
          </cell>
          <cell r="V1077" t="str">
            <v>FPO3322-1</v>
          </cell>
          <cell r="W1077" t="str">
            <v xml:space="preserve">Product Defective                   </v>
          </cell>
          <cell r="X1077" t="str">
            <v>E</v>
          </cell>
          <cell r="Y1077">
            <v>118</v>
          </cell>
          <cell r="Z1077" t="str">
            <v xml:space="preserve">PITTING    FD  THIS MODEL IS FOR OSL322-1 WHICH IS OBSOLETE. CREDITED FOR SIMILAR MODEL </v>
          </cell>
          <cell r="AG1077" t="str">
            <v>Lowes</v>
          </cell>
          <cell r="AH1077">
            <v>810976</v>
          </cell>
          <cell r="AJ1077">
            <v>5082785</v>
          </cell>
        </row>
        <row r="1078">
          <cell r="A1078">
            <v>359843</v>
          </cell>
          <cell r="B1078">
            <v>42395.916863425926</v>
          </cell>
          <cell r="C1078">
            <v>42383.937662037039</v>
          </cell>
          <cell r="D1078">
            <v>9031489</v>
          </cell>
          <cell r="E1078">
            <v>60055945</v>
          </cell>
          <cell r="G1078">
            <v>637.47</v>
          </cell>
          <cell r="H1078">
            <v>637.47</v>
          </cell>
          <cell r="I1078">
            <v>0</v>
          </cell>
          <cell r="J1078">
            <v>0</v>
          </cell>
          <cell r="K1078" t="str">
            <v>USD</v>
          </cell>
          <cell r="L1078" t="str">
            <v>FERGUSON</v>
          </cell>
          <cell r="M1078" t="str">
            <v>24000-017965</v>
          </cell>
          <cell r="N1078">
            <v>42396.034826388888</v>
          </cell>
          <cell r="O1078" t="str">
            <v>SP</v>
          </cell>
          <cell r="P1078" t="str">
            <v>KEY</v>
          </cell>
          <cell r="Q1078">
            <v>5081677</v>
          </cell>
          <cell r="R1078" t="str">
            <v>USA</v>
          </cell>
          <cell r="S1078">
            <v>42370</v>
          </cell>
          <cell r="T1078">
            <v>42436</v>
          </cell>
          <cell r="U1078" t="str">
            <v>COULSONC-FUS</v>
          </cell>
          <cell r="V1078" t="str">
            <v>OAK110WH</v>
          </cell>
          <cell r="W1078" t="str">
            <v xml:space="preserve">Business Decision                   </v>
          </cell>
          <cell r="X1078" t="str">
            <v>B</v>
          </cell>
          <cell r="Y1078">
            <v>637.47</v>
          </cell>
          <cell r="Z1078" t="str">
            <v>OAK110WH - FERGUSON WILL SHIP THIS SINK TO  CINDY KNIGHT 202 HAYPATH RD OLD BETHPAGE, NY 11804 718-288-7581  SHIP VIA LTL 3RD PARTY BILLING ABF FREIGHT - FRANKE CONSUMER PRODUCTS.  PLEASE PROVIDE TRACKING TO CAY.COULSON@FRANKE.COM  THIS IS UNDER WARRANTY - CUSTOMERS  ORDER #5139595 PURCHASED 8/25/2015.  SEE ATTACHED  CAY    1/26</v>
          </cell>
          <cell r="AC1078" t="str">
            <v>HARGROVEA-FUS</v>
          </cell>
          <cell r="AD1078" t="str">
            <v>FUS-DB55</v>
          </cell>
          <cell r="AE1078" t="str">
            <v>8</v>
          </cell>
          <cell r="AF1078" t="str">
            <v xml:space="preserve">EDI 850                             </v>
          </cell>
          <cell r="AG1078" t="str">
            <v>Ferguson</v>
          </cell>
          <cell r="AH1078">
            <v>811011</v>
          </cell>
          <cell r="AI1078" t="str">
            <v>LUX</v>
          </cell>
          <cell r="AJ1078">
            <v>5081677</v>
          </cell>
        </row>
        <row r="1079">
          <cell r="A1079">
            <v>359844</v>
          </cell>
          <cell r="B1079">
            <v>42395.916863425926</v>
          </cell>
          <cell r="G1079">
            <v>47.76</v>
          </cell>
          <cell r="H1079">
            <v>47.76</v>
          </cell>
          <cell r="I1079">
            <v>0</v>
          </cell>
          <cell r="J1079">
            <v>0</v>
          </cell>
          <cell r="K1079" t="str">
            <v>USD</v>
          </cell>
          <cell r="L1079" t="str">
            <v>LOWES</v>
          </cell>
          <cell r="M1079" t="str">
            <v>24000-023746</v>
          </cell>
          <cell r="N1079">
            <v>42396.034837962965</v>
          </cell>
          <cell r="O1079" t="str">
            <v>SP</v>
          </cell>
          <cell r="P1079" t="str">
            <v>KEY</v>
          </cell>
          <cell r="Q1079">
            <v>5083540</v>
          </cell>
          <cell r="R1079" t="str">
            <v>USA</v>
          </cell>
          <cell r="S1079">
            <v>42370</v>
          </cell>
          <cell r="T1079">
            <v>42436</v>
          </cell>
          <cell r="U1079" t="str">
            <v>MELTONM-FUS</v>
          </cell>
          <cell r="V1079" t="str">
            <v>FDS804NB</v>
          </cell>
          <cell r="W1079" t="str">
            <v xml:space="preserve">Damaged                             </v>
          </cell>
          <cell r="X1079" t="str">
            <v>D</v>
          </cell>
          <cell r="Y1079">
            <v>47.76</v>
          </cell>
          <cell r="AG1079" t="str">
            <v>Lowes</v>
          </cell>
          <cell r="AH1079">
            <v>811007</v>
          </cell>
          <cell r="AJ1079">
            <v>5083540</v>
          </cell>
        </row>
        <row r="1080">
          <cell r="A1080">
            <v>359845</v>
          </cell>
          <cell r="B1080">
            <v>42395.916863425926</v>
          </cell>
          <cell r="G1080">
            <v>118</v>
          </cell>
          <cell r="H1080">
            <v>118</v>
          </cell>
          <cell r="I1080">
            <v>0</v>
          </cell>
          <cell r="J1080">
            <v>0</v>
          </cell>
          <cell r="K1080" t="str">
            <v>USD</v>
          </cell>
          <cell r="L1080" t="str">
            <v>LOWES</v>
          </cell>
          <cell r="M1080" t="str">
            <v>24000-023746</v>
          </cell>
          <cell r="N1080">
            <v>42396.034837962965</v>
          </cell>
          <cell r="O1080" t="str">
            <v>SP</v>
          </cell>
          <cell r="P1080" t="str">
            <v>KEY</v>
          </cell>
          <cell r="Q1080">
            <v>5083769</v>
          </cell>
          <cell r="R1080" t="str">
            <v>USA</v>
          </cell>
          <cell r="S1080">
            <v>42370</v>
          </cell>
          <cell r="T1080">
            <v>42436</v>
          </cell>
          <cell r="U1080" t="str">
            <v>MELTONM-FUS</v>
          </cell>
          <cell r="V1080" t="str">
            <v>FPO3322-1</v>
          </cell>
          <cell r="W1080" t="str">
            <v xml:space="preserve">Damaged                             </v>
          </cell>
          <cell r="X1080" t="str">
            <v>D</v>
          </cell>
          <cell r="Y1080">
            <v>118</v>
          </cell>
          <cell r="AG1080" t="str">
            <v>Lowes</v>
          </cell>
          <cell r="AH1080">
            <v>810998</v>
          </cell>
          <cell r="AJ1080">
            <v>5083769</v>
          </cell>
        </row>
        <row r="1081">
          <cell r="A1081">
            <v>359846</v>
          </cell>
          <cell r="B1081">
            <v>42395.916863425926</v>
          </cell>
          <cell r="G1081">
            <v>92.5</v>
          </cell>
          <cell r="H1081">
            <v>92.5</v>
          </cell>
          <cell r="I1081">
            <v>0</v>
          </cell>
          <cell r="J1081">
            <v>0</v>
          </cell>
          <cell r="K1081" t="str">
            <v>USD</v>
          </cell>
          <cell r="L1081" t="str">
            <v>LOWES</v>
          </cell>
          <cell r="M1081" t="str">
            <v>24000-023746</v>
          </cell>
          <cell r="N1081">
            <v>42396.034837962965</v>
          </cell>
          <cell r="O1081" t="str">
            <v>SP</v>
          </cell>
          <cell r="P1081" t="str">
            <v>KEY</v>
          </cell>
          <cell r="Q1081">
            <v>5083562</v>
          </cell>
          <cell r="R1081" t="str">
            <v>USA</v>
          </cell>
          <cell r="S1081">
            <v>42370</v>
          </cell>
          <cell r="T1081">
            <v>42436</v>
          </cell>
          <cell r="U1081" t="str">
            <v>THOMPSONG-FUS</v>
          </cell>
          <cell r="V1081" t="str">
            <v>FTB904BX</v>
          </cell>
          <cell r="W1081" t="str">
            <v xml:space="preserve">Damaged                             </v>
          </cell>
          <cell r="X1081" t="str">
            <v>D</v>
          </cell>
          <cell r="Y1081">
            <v>92.5</v>
          </cell>
          <cell r="Z1081" t="str">
            <v>FD-FINISH NOT COVERING SINK ALL THE WAY</v>
          </cell>
          <cell r="AG1081" t="str">
            <v>Lowes</v>
          </cell>
          <cell r="AH1081">
            <v>810963</v>
          </cell>
          <cell r="AJ1081">
            <v>5083562</v>
          </cell>
        </row>
        <row r="1082">
          <cell r="A1082">
            <v>359847</v>
          </cell>
          <cell r="B1082">
            <v>42395.916875000003</v>
          </cell>
          <cell r="C1082">
            <v>42261.937557870369</v>
          </cell>
          <cell r="D1082">
            <v>9018772</v>
          </cell>
          <cell r="E1082">
            <v>60038611</v>
          </cell>
          <cell r="G1082">
            <v>296.70999999999998</v>
          </cell>
          <cell r="H1082">
            <v>296.70999999999998</v>
          </cell>
          <cell r="I1082">
            <v>0</v>
          </cell>
          <cell r="J1082">
            <v>0</v>
          </cell>
          <cell r="K1082" t="str">
            <v>USD</v>
          </cell>
          <cell r="L1082" t="str">
            <v>EMERALD</v>
          </cell>
          <cell r="M1082" t="str">
            <v>24000-016487</v>
          </cell>
          <cell r="N1082">
            <v>42396.034837962965</v>
          </cell>
          <cell r="O1082" t="str">
            <v>SP</v>
          </cell>
          <cell r="P1082" t="str">
            <v>DLR</v>
          </cell>
          <cell r="Q1082">
            <v>5080942</v>
          </cell>
          <cell r="R1082" t="str">
            <v>USA</v>
          </cell>
          <cell r="S1082">
            <v>42370</v>
          </cell>
          <cell r="T1082">
            <v>42436</v>
          </cell>
          <cell r="U1082" t="str">
            <v>LOYDL-FUS</v>
          </cell>
          <cell r="V1082" t="str">
            <v>SHIPPING</v>
          </cell>
          <cell r="W1082" t="str">
            <v xml:space="preserve">Invoice Another                     </v>
          </cell>
          <cell r="X1082" t="str">
            <v>I</v>
          </cell>
          <cell r="Y1082">
            <v>296.70999999999998</v>
          </cell>
          <cell r="AC1082" t="str">
            <v>HASSENL-FUS</v>
          </cell>
          <cell r="AD1082" t="str">
            <v>POAGN-FUS</v>
          </cell>
          <cell r="AG1082" t="str">
            <v>Crawford Supply</v>
          </cell>
          <cell r="AH1082">
            <v>806926</v>
          </cell>
          <cell r="AI1082" t="str">
            <v>FRT</v>
          </cell>
          <cell r="AJ1082">
            <v>5080942</v>
          </cell>
        </row>
        <row r="1083">
          <cell r="A1083">
            <v>359848</v>
          </cell>
          <cell r="B1083">
            <v>42395.916875000003</v>
          </cell>
          <cell r="C1083">
            <v>42229.937673611108</v>
          </cell>
          <cell r="D1083">
            <v>9015944</v>
          </cell>
          <cell r="E1083">
            <v>60031093</v>
          </cell>
          <cell r="G1083">
            <v>393.5</v>
          </cell>
          <cell r="H1083">
            <v>393.5</v>
          </cell>
          <cell r="I1083">
            <v>0</v>
          </cell>
          <cell r="J1083">
            <v>0</v>
          </cell>
          <cell r="K1083" t="str">
            <v>USD</v>
          </cell>
          <cell r="L1083" t="str">
            <v>PINNACLE</v>
          </cell>
          <cell r="M1083" t="str">
            <v>24000-189404</v>
          </cell>
          <cell r="N1083">
            <v>42396.034837962965</v>
          </cell>
          <cell r="O1083" t="str">
            <v>DSP</v>
          </cell>
          <cell r="P1083" t="str">
            <v>KEY</v>
          </cell>
          <cell r="Q1083">
            <v>5084176</v>
          </cell>
          <cell r="R1083" t="str">
            <v>USA</v>
          </cell>
          <cell r="S1083">
            <v>42370</v>
          </cell>
          <cell r="T1083">
            <v>42436</v>
          </cell>
          <cell r="U1083" t="str">
            <v>SOTOJ-FUS</v>
          </cell>
          <cell r="V1083" t="str">
            <v>OAK110WH</v>
          </cell>
          <cell r="W1083" t="str">
            <v xml:space="preserve">Invoice Another                     </v>
          </cell>
          <cell r="X1083" t="str">
            <v>I</v>
          </cell>
          <cell r="Y1083">
            <v>393.5</v>
          </cell>
          <cell r="Z1083" t="str">
            <v>CREATING CREDIT DUE TO DAMAGED OAK110WH.  JEFF DYER APPROVED REPLACEMENT ON 1/26/16.  PLEASE SEE ATTACHED EMAIL CHAIN FOR DETAILED INFORMATION.</v>
          </cell>
          <cell r="AC1083" t="str">
            <v>HARGROVEA-FUS</v>
          </cell>
          <cell r="AD1083" t="str">
            <v>CHAMARATHM-FUS</v>
          </cell>
          <cell r="AG1083" t="str">
            <v>Pinnacle Sales Group</v>
          </cell>
          <cell r="AH1083">
            <v>810982</v>
          </cell>
          <cell r="AI1083" t="str">
            <v>LUX</v>
          </cell>
          <cell r="AJ1083">
            <v>5084176</v>
          </cell>
        </row>
        <row r="1084">
          <cell r="A1084">
            <v>359849</v>
          </cell>
          <cell r="B1084">
            <v>42395.916886574072</v>
          </cell>
          <cell r="C1084">
            <v>42220.625277777777</v>
          </cell>
          <cell r="D1084">
            <v>9015064</v>
          </cell>
          <cell r="E1084">
            <v>60033401</v>
          </cell>
          <cell r="F1084">
            <v>30013725</v>
          </cell>
          <cell r="G1084">
            <v>91.13</v>
          </cell>
          <cell r="H1084">
            <v>91.13</v>
          </cell>
          <cell r="I1084">
            <v>0</v>
          </cell>
          <cell r="J1084">
            <v>0</v>
          </cell>
          <cell r="K1084" t="str">
            <v>USD</v>
          </cell>
          <cell r="L1084" t="str">
            <v>QTZK4275</v>
          </cell>
          <cell r="M1084" t="str">
            <v>24000-025929</v>
          </cell>
          <cell r="N1084">
            <v>42396.034837962965</v>
          </cell>
          <cell r="O1084" t="str">
            <v>SP</v>
          </cell>
          <cell r="P1084" t="str">
            <v>DLR</v>
          </cell>
          <cell r="Q1084">
            <v>5083975</v>
          </cell>
          <cell r="R1084" t="str">
            <v>USA</v>
          </cell>
          <cell r="S1084">
            <v>42370</v>
          </cell>
          <cell r="T1084">
            <v>42436</v>
          </cell>
          <cell r="U1084" t="str">
            <v>CHAMARATHM-FUS</v>
          </cell>
          <cell r="V1084" t="str">
            <v>VN-45SP</v>
          </cell>
          <cell r="W1084" t="str">
            <v xml:space="preserve">Customer Decision                   </v>
          </cell>
          <cell r="X1084" t="str">
            <v>F</v>
          </cell>
          <cell r="Y1084">
            <v>91.13</v>
          </cell>
          <cell r="Z1084" t="str">
            <v xml:space="preserve">VN-45SP   CUSTOMER CHANGED MIND AND WILL RETURN @ 25% RESTOCK  </v>
          </cell>
          <cell r="AC1084" t="str">
            <v>HASSENL-FUS</v>
          </cell>
          <cell r="AD1084" t="str">
            <v>THOMPSONG-FUS</v>
          </cell>
          <cell r="AG1084" t="str">
            <v>PACIFIC PLUMBING SUPPLY</v>
          </cell>
          <cell r="AH1084">
            <v>811008</v>
          </cell>
          <cell r="AI1084" t="str">
            <v>LUX</v>
          </cell>
          <cell r="AJ1084">
            <v>5083975</v>
          </cell>
        </row>
        <row r="1085">
          <cell r="A1085">
            <v>359850</v>
          </cell>
          <cell r="B1085">
            <v>42395.916886574072</v>
          </cell>
          <cell r="G1085">
            <v>26.96</v>
          </cell>
          <cell r="H1085">
            <v>26.96</v>
          </cell>
          <cell r="I1085">
            <v>0</v>
          </cell>
          <cell r="J1085">
            <v>0</v>
          </cell>
          <cell r="K1085" t="str">
            <v>USD</v>
          </cell>
          <cell r="L1085" t="str">
            <v>LOWES</v>
          </cell>
          <cell r="M1085" t="str">
            <v>24000-023746</v>
          </cell>
          <cell r="N1085">
            <v>42396.034837962965</v>
          </cell>
          <cell r="O1085" t="str">
            <v>SP</v>
          </cell>
          <cell r="P1085" t="str">
            <v>KEY</v>
          </cell>
          <cell r="Q1085">
            <v>5082126</v>
          </cell>
          <cell r="R1085" t="str">
            <v>USA</v>
          </cell>
          <cell r="S1085">
            <v>42370</v>
          </cell>
          <cell r="T1085">
            <v>42436</v>
          </cell>
          <cell r="U1085" t="str">
            <v>LOYDL-FUS</v>
          </cell>
          <cell r="V1085" t="str">
            <v>FSS604LP</v>
          </cell>
          <cell r="W1085" t="str">
            <v xml:space="preserve">Damaged                             </v>
          </cell>
          <cell r="X1085" t="str">
            <v>D</v>
          </cell>
          <cell r="Y1085">
            <v>26.96</v>
          </cell>
          <cell r="Z1085" t="str">
            <v xml:space="preserve">DENTED    FD </v>
          </cell>
          <cell r="AG1085" t="str">
            <v>Lowes</v>
          </cell>
          <cell r="AH1085">
            <v>810980</v>
          </cell>
          <cell r="AJ1085">
            <v>5082126</v>
          </cell>
        </row>
        <row r="1086">
          <cell r="A1086">
            <v>359851</v>
          </cell>
          <cell r="B1086">
            <v>42395.916886574072</v>
          </cell>
          <cell r="G1086">
            <v>212</v>
          </cell>
          <cell r="H1086">
            <v>212</v>
          </cell>
          <cell r="I1086">
            <v>0</v>
          </cell>
          <cell r="J1086">
            <v>0</v>
          </cell>
          <cell r="K1086" t="str">
            <v>USD</v>
          </cell>
          <cell r="L1086" t="str">
            <v>LOWES</v>
          </cell>
          <cell r="M1086" t="str">
            <v>24000-023746</v>
          </cell>
          <cell r="N1086">
            <v>42396.034837962965</v>
          </cell>
          <cell r="O1086" t="str">
            <v>SP</v>
          </cell>
          <cell r="P1086" t="str">
            <v>KEY</v>
          </cell>
          <cell r="Q1086">
            <v>5082058</v>
          </cell>
          <cell r="R1086" t="str">
            <v>USA</v>
          </cell>
          <cell r="S1086">
            <v>42370</v>
          </cell>
          <cell r="T1086">
            <v>42436</v>
          </cell>
          <cell r="U1086" t="str">
            <v>MELTONM-FUS</v>
          </cell>
          <cell r="V1086" t="str">
            <v>FPC3322-1</v>
          </cell>
          <cell r="W1086" t="str">
            <v xml:space="preserve">Damaged                             </v>
          </cell>
          <cell r="X1086" t="str">
            <v>D</v>
          </cell>
          <cell r="Y1086">
            <v>212</v>
          </cell>
          <cell r="AG1086" t="str">
            <v>Lowes</v>
          </cell>
          <cell r="AH1086">
            <v>810967</v>
          </cell>
          <cell r="AJ1086">
            <v>5082058</v>
          </cell>
        </row>
        <row r="1087">
          <cell r="A1087">
            <v>359852</v>
          </cell>
          <cell r="B1087">
            <v>42395.916886574072</v>
          </cell>
          <cell r="G1087">
            <v>140.08000000000001</v>
          </cell>
          <cell r="H1087">
            <v>140.08000000000001</v>
          </cell>
          <cell r="I1087">
            <v>0</v>
          </cell>
          <cell r="J1087">
            <v>0</v>
          </cell>
          <cell r="K1087" t="str">
            <v>USD</v>
          </cell>
          <cell r="L1087" t="str">
            <v>LOWES</v>
          </cell>
          <cell r="M1087" t="str">
            <v>24000-023746</v>
          </cell>
          <cell r="N1087">
            <v>42396.034849537034</v>
          </cell>
          <cell r="O1087" t="str">
            <v>SP</v>
          </cell>
          <cell r="P1087" t="str">
            <v>KEY</v>
          </cell>
          <cell r="Q1087">
            <v>5082780</v>
          </cell>
          <cell r="R1087" t="str">
            <v>USA</v>
          </cell>
          <cell r="S1087">
            <v>42370</v>
          </cell>
          <cell r="T1087">
            <v>42436</v>
          </cell>
          <cell r="U1087" t="str">
            <v>SOTOJ-FUS</v>
          </cell>
          <cell r="V1087" t="str">
            <v>EOOX33229-1</v>
          </cell>
          <cell r="W1087" t="str">
            <v xml:space="preserve">Damaged                             </v>
          </cell>
          <cell r="X1087" t="str">
            <v>D</v>
          </cell>
          <cell r="Y1087">
            <v>140.08000000000001</v>
          </cell>
          <cell r="AG1087" t="str">
            <v>Lowes</v>
          </cell>
          <cell r="AH1087">
            <v>810966</v>
          </cell>
          <cell r="AJ1087">
            <v>5082780</v>
          </cell>
        </row>
        <row r="1088">
          <cell r="A1088">
            <v>359853</v>
          </cell>
          <cell r="B1088">
            <v>42395.916898148149</v>
          </cell>
          <cell r="G1088">
            <v>56.11</v>
          </cell>
          <cell r="H1088">
            <v>56.11</v>
          </cell>
          <cell r="I1088">
            <v>0</v>
          </cell>
          <cell r="J1088">
            <v>0</v>
          </cell>
          <cell r="K1088" t="str">
            <v>USD</v>
          </cell>
          <cell r="L1088" t="str">
            <v>LOWES</v>
          </cell>
          <cell r="M1088" t="str">
            <v>24000-023746</v>
          </cell>
          <cell r="N1088">
            <v>42396.034849537034</v>
          </cell>
          <cell r="O1088" t="str">
            <v>SP</v>
          </cell>
          <cell r="P1088" t="str">
            <v>KEY</v>
          </cell>
          <cell r="Q1088">
            <v>5083890</v>
          </cell>
          <cell r="R1088" t="str">
            <v>USA</v>
          </cell>
          <cell r="S1088">
            <v>42370</v>
          </cell>
          <cell r="T1088">
            <v>42436</v>
          </cell>
          <cell r="U1088" t="str">
            <v>MELTONM-FUS</v>
          </cell>
          <cell r="V1088" t="str">
            <v>LFBS602NKIT</v>
          </cell>
          <cell r="W1088" t="str">
            <v xml:space="preserve">Damaged                             </v>
          </cell>
          <cell r="X1088" t="str">
            <v>D</v>
          </cell>
          <cell r="Y1088">
            <v>56.11</v>
          </cell>
          <cell r="AG1088" t="str">
            <v>Lowes</v>
          </cell>
          <cell r="AH1088">
            <v>811015</v>
          </cell>
          <cell r="AJ1088">
            <v>5083890</v>
          </cell>
        </row>
        <row r="1089">
          <cell r="A1089">
            <v>359854</v>
          </cell>
          <cell r="B1089">
            <v>42395.916898148149</v>
          </cell>
          <cell r="G1089">
            <v>212</v>
          </cell>
          <cell r="H1089">
            <v>212</v>
          </cell>
          <cell r="I1089">
            <v>0</v>
          </cell>
          <cell r="J1089">
            <v>0</v>
          </cell>
          <cell r="K1089" t="str">
            <v>USD</v>
          </cell>
          <cell r="L1089" t="str">
            <v>LOWES</v>
          </cell>
          <cell r="M1089" t="str">
            <v>24000-023746</v>
          </cell>
          <cell r="N1089">
            <v>42396.034849537034</v>
          </cell>
          <cell r="O1089" t="str">
            <v>SP</v>
          </cell>
          <cell r="P1089" t="str">
            <v>KEY</v>
          </cell>
          <cell r="Q1089">
            <v>5083505</v>
          </cell>
          <cell r="R1089" t="str">
            <v>USA</v>
          </cell>
          <cell r="S1089">
            <v>42370</v>
          </cell>
          <cell r="T1089">
            <v>42436</v>
          </cell>
          <cell r="U1089" t="str">
            <v>MELTONM-FUS</v>
          </cell>
          <cell r="V1089" t="str">
            <v>FPC3322-1</v>
          </cell>
          <cell r="W1089" t="str">
            <v xml:space="preserve">Damaged                             </v>
          </cell>
          <cell r="X1089" t="str">
            <v>D</v>
          </cell>
          <cell r="Y1089">
            <v>212</v>
          </cell>
          <cell r="AG1089" t="str">
            <v>Lowes</v>
          </cell>
          <cell r="AH1089">
            <v>810997</v>
          </cell>
          <cell r="AJ1089">
            <v>5083505</v>
          </cell>
        </row>
        <row r="1090">
          <cell r="A1090">
            <v>359855</v>
          </cell>
          <cell r="B1090">
            <v>42395.916898148149</v>
          </cell>
          <cell r="G1090">
            <v>47.76</v>
          </cell>
          <cell r="H1090">
            <v>47.76</v>
          </cell>
          <cell r="I1090">
            <v>0</v>
          </cell>
          <cell r="J1090">
            <v>0</v>
          </cell>
          <cell r="K1090" t="str">
            <v>USD</v>
          </cell>
          <cell r="L1090" t="str">
            <v>LOWES</v>
          </cell>
          <cell r="M1090" t="str">
            <v>24000-023746</v>
          </cell>
          <cell r="N1090">
            <v>42396.034849537034</v>
          </cell>
          <cell r="O1090" t="str">
            <v>SP</v>
          </cell>
          <cell r="P1090" t="str">
            <v>KEY</v>
          </cell>
          <cell r="Q1090">
            <v>5082511</v>
          </cell>
          <cell r="R1090" t="str">
            <v>USA</v>
          </cell>
          <cell r="S1090">
            <v>42370</v>
          </cell>
          <cell r="T1090">
            <v>42436</v>
          </cell>
          <cell r="U1090" t="str">
            <v>MELTONM-FUS</v>
          </cell>
          <cell r="V1090" t="str">
            <v>FDS804NB</v>
          </cell>
          <cell r="W1090" t="str">
            <v xml:space="preserve">Damaged                             </v>
          </cell>
          <cell r="X1090" t="str">
            <v>D</v>
          </cell>
          <cell r="Y1090">
            <v>47.76</v>
          </cell>
          <cell r="AG1090" t="str">
            <v>Lowes</v>
          </cell>
          <cell r="AH1090">
            <v>810960</v>
          </cell>
          <cell r="AJ1090">
            <v>5082511</v>
          </cell>
        </row>
        <row r="1091">
          <cell r="A1091">
            <v>359856</v>
          </cell>
          <cell r="B1091">
            <v>42395.916909722226</v>
          </cell>
          <cell r="G1091">
            <v>146.41999999999999</v>
          </cell>
          <cell r="H1091">
            <v>146.41999999999999</v>
          </cell>
          <cell r="I1091">
            <v>0</v>
          </cell>
          <cell r="J1091">
            <v>0</v>
          </cell>
          <cell r="K1091" t="str">
            <v>USD</v>
          </cell>
          <cell r="L1091" t="str">
            <v>LOWES</v>
          </cell>
          <cell r="M1091" t="str">
            <v>24000-023746</v>
          </cell>
          <cell r="N1091">
            <v>42396.034849537034</v>
          </cell>
          <cell r="O1091" t="str">
            <v>SP</v>
          </cell>
          <cell r="P1091" t="str">
            <v>KEY</v>
          </cell>
          <cell r="Q1091">
            <v>5083521</v>
          </cell>
          <cell r="R1091" t="str">
            <v>USA</v>
          </cell>
          <cell r="S1091">
            <v>42370</v>
          </cell>
          <cell r="T1091">
            <v>42436</v>
          </cell>
          <cell r="U1091" t="str">
            <v>THOMPSONG-FUS</v>
          </cell>
          <cell r="V1091" t="str">
            <v>FBFG904BX</v>
          </cell>
          <cell r="W1091" t="str">
            <v xml:space="preserve">Damaged                             </v>
          </cell>
          <cell r="X1091" t="str">
            <v>D</v>
          </cell>
          <cell r="Y1091">
            <v>146.41999999999999</v>
          </cell>
          <cell r="Z1091" t="str">
            <v>FD-DRAINHOLE OFF CENTER CAUSING LEAK</v>
          </cell>
          <cell r="AG1091" t="str">
            <v>Lowes</v>
          </cell>
          <cell r="AH1091">
            <v>810964</v>
          </cell>
          <cell r="AJ1091">
            <v>5083521</v>
          </cell>
        </row>
        <row r="1092">
          <cell r="A1092">
            <v>359857</v>
          </cell>
          <cell r="B1092">
            <v>42395.916909722226</v>
          </cell>
          <cell r="G1092">
            <v>118</v>
          </cell>
          <cell r="H1092">
            <v>118</v>
          </cell>
          <cell r="I1092">
            <v>0</v>
          </cell>
          <cell r="J1092">
            <v>0</v>
          </cell>
          <cell r="K1092" t="str">
            <v>USD</v>
          </cell>
          <cell r="L1092" t="str">
            <v>LOWES</v>
          </cell>
          <cell r="M1092" t="str">
            <v>24000-023746</v>
          </cell>
          <cell r="N1092">
            <v>42396.034849537034</v>
          </cell>
          <cell r="O1092" t="str">
            <v>SP</v>
          </cell>
          <cell r="P1092" t="str">
            <v>KEY</v>
          </cell>
          <cell r="Q1092">
            <v>5082070</v>
          </cell>
          <cell r="R1092" t="str">
            <v>USA</v>
          </cell>
          <cell r="S1092">
            <v>42370</v>
          </cell>
          <cell r="T1092">
            <v>42436</v>
          </cell>
          <cell r="U1092" t="str">
            <v>MELTONM-FUS</v>
          </cell>
          <cell r="V1092" t="str">
            <v>FPO3322-1</v>
          </cell>
          <cell r="W1092" t="str">
            <v xml:space="preserve">Damaged                             </v>
          </cell>
          <cell r="X1092" t="str">
            <v>D</v>
          </cell>
          <cell r="Y1092">
            <v>118</v>
          </cell>
          <cell r="AG1092" t="str">
            <v>Lowes</v>
          </cell>
          <cell r="AH1092">
            <v>811016</v>
          </cell>
          <cell r="AJ1092">
            <v>5082070</v>
          </cell>
        </row>
        <row r="1093">
          <cell r="A1093">
            <v>359858</v>
          </cell>
          <cell r="B1093">
            <v>42395.916921296295</v>
          </cell>
          <cell r="G1093">
            <v>33.21</v>
          </cell>
          <cell r="H1093">
            <v>33.21</v>
          </cell>
          <cell r="I1093">
            <v>0</v>
          </cell>
          <cell r="J1093">
            <v>0</v>
          </cell>
          <cell r="K1093" t="str">
            <v>USD</v>
          </cell>
          <cell r="L1093" t="str">
            <v>LOWES</v>
          </cell>
          <cell r="M1093" t="str">
            <v>24000-023746</v>
          </cell>
          <cell r="N1093">
            <v>42396.034849537034</v>
          </cell>
          <cell r="O1093" t="str">
            <v>SP</v>
          </cell>
          <cell r="P1093" t="str">
            <v>KEY</v>
          </cell>
          <cell r="Q1093">
            <v>5082043</v>
          </cell>
          <cell r="R1093" t="str">
            <v>USA</v>
          </cell>
          <cell r="S1093">
            <v>42370</v>
          </cell>
          <cell r="T1093">
            <v>42436</v>
          </cell>
          <cell r="U1093" t="str">
            <v>SOTOJ-FUS</v>
          </cell>
          <cell r="V1093" t="str">
            <v>FDS604LP</v>
          </cell>
          <cell r="W1093" t="str">
            <v xml:space="preserve">Damaged                             </v>
          </cell>
          <cell r="X1093" t="str">
            <v>D</v>
          </cell>
          <cell r="Y1093">
            <v>33.21</v>
          </cell>
          <cell r="AG1093" t="str">
            <v>Lowes</v>
          </cell>
          <cell r="AH1093">
            <v>810994</v>
          </cell>
          <cell r="AJ1093">
            <v>5082043</v>
          </cell>
        </row>
        <row r="1094">
          <cell r="A1094">
            <v>359859</v>
          </cell>
          <cell r="B1094">
            <v>42395.916921296295</v>
          </cell>
          <cell r="G1094">
            <v>140.08000000000001</v>
          </cell>
          <cell r="H1094">
            <v>140.08000000000001</v>
          </cell>
          <cell r="I1094">
            <v>0</v>
          </cell>
          <cell r="J1094">
            <v>0</v>
          </cell>
          <cell r="K1094" t="str">
            <v>USD</v>
          </cell>
          <cell r="L1094" t="str">
            <v>LOWES</v>
          </cell>
          <cell r="M1094" t="str">
            <v>24000-023746</v>
          </cell>
          <cell r="N1094">
            <v>42396.034861111111</v>
          </cell>
          <cell r="O1094" t="str">
            <v>SP</v>
          </cell>
          <cell r="P1094" t="str">
            <v>KEY</v>
          </cell>
          <cell r="Q1094">
            <v>5082616</v>
          </cell>
          <cell r="R1094" t="str">
            <v>USA</v>
          </cell>
          <cell r="S1094">
            <v>42370</v>
          </cell>
          <cell r="T1094">
            <v>42436</v>
          </cell>
          <cell r="U1094" t="str">
            <v>SOTOJ-FUS</v>
          </cell>
          <cell r="V1094" t="str">
            <v>EOOX33229-1</v>
          </cell>
          <cell r="W1094" t="str">
            <v xml:space="preserve">Damaged                             </v>
          </cell>
          <cell r="X1094" t="str">
            <v>D</v>
          </cell>
          <cell r="Y1094">
            <v>140.08000000000001</v>
          </cell>
          <cell r="AG1094" t="str">
            <v>Lowes</v>
          </cell>
          <cell r="AH1094">
            <v>810984</v>
          </cell>
          <cell r="AJ1094">
            <v>5082616</v>
          </cell>
        </row>
        <row r="1095">
          <cell r="A1095">
            <v>359860</v>
          </cell>
          <cell r="B1095">
            <v>42395.916932870372</v>
          </cell>
          <cell r="G1095">
            <v>118</v>
          </cell>
          <cell r="H1095">
            <v>118</v>
          </cell>
          <cell r="I1095">
            <v>0</v>
          </cell>
          <cell r="J1095">
            <v>0</v>
          </cell>
          <cell r="K1095" t="str">
            <v>USD</v>
          </cell>
          <cell r="L1095" t="str">
            <v>LOWES</v>
          </cell>
          <cell r="M1095" t="str">
            <v>24000-023746</v>
          </cell>
          <cell r="N1095">
            <v>42396.034861111111</v>
          </cell>
          <cell r="O1095" t="str">
            <v>SP</v>
          </cell>
          <cell r="P1095" t="str">
            <v>KEY</v>
          </cell>
          <cell r="Q1095">
            <v>5082728</v>
          </cell>
          <cell r="R1095" t="str">
            <v>USA</v>
          </cell>
          <cell r="S1095">
            <v>42370</v>
          </cell>
          <cell r="T1095">
            <v>42436</v>
          </cell>
          <cell r="U1095" t="str">
            <v>MELTONM-FUS</v>
          </cell>
          <cell r="V1095" t="str">
            <v>FPO3322-1</v>
          </cell>
          <cell r="W1095" t="str">
            <v xml:space="preserve">Damaged                             </v>
          </cell>
          <cell r="X1095" t="str">
            <v>D</v>
          </cell>
          <cell r="Y1095">
            <v>118</v>
          </cell>
          <cell r="AG1095" t="str">
            <v>Lowes</v>
          </cell>
          <cell r="AH1095">
            <v>810958</v>
          </cell>
          <cell r="AJ1095">
            <v>5082728</v>
          </cell>
        </row>
        <row r="1096">
          <cell r="A1096">
            <v>359861</v>
          </cell>
          <cell r="B1096">
            <v>42395.916932870372</v>
          </cell>
          <cell r="G1096">
            <v>118</v>
          </cell>
          <cell r="H1096">
            <v>118</v>
          </cell>
          <cell r="I1096">
            <v>0</v>
          </cell>
          <cell r="J1096">
            <v>0</v>
          </cell>
          <cell r="K1096" t="str">
            <v>USD</v>
          </cell>
          <cell r="L1096" t="str">
            <v>LOWES</v>
          </cell>
          <cell r="M1096" t="str">
            <v>24000-023746</v>
          </cell>
          <cell r="N1096">
            <v>42396.034861111111</v>
          </cell>
          <cell r="O1096" t="str">
            <v>SP</v>
          </cell>
          <cell r="P1096" t="str">
            <v>KEY</v>
          </cell>
          <cell r="Q1096">
            <v>5082712</v>
          </cell>
          <cell r="R1096" t="str">
            <v>USA</v>
          </cell>
          <cell r="S1096">
            <v>42370</v>
          </cell>
          <cell r="T1096">
            <v>42436</v>
          </cell>
          <cell r="U1096" t="str">
            <v>THOMPSONG-FUS</v>
          </cell>
          <cell r="V1096" t="str">
            <v>FPO3322-1</v>
          </cell>
          <cell r="W1096" t="str">
            <v xml:space="preserve">Damaged                             </v>
          </cell>
          <cell r="X1096" t="str">
            <v>D</v>
          </cell>
          <cell r="Y1096">
            <v>118</v>
          </cell>
          <cell r="Z1096" t="str">
            <v xml:space="preserve">FD-TOP IS SCRATCHED. </v>
          </cell>
          <cell r="AG1096" t="str">
            <v>Lowes</v>
          </cell>
          <cell r="AH1096">
            <v>810965</v>
          </cell>
          <cell r="AJ1096">
            <v>5082712</v>
          </cell>
        </row>
        <row r="1097">
          <cell r="A1097">
            <v>359862</v>
          </cell>
          <cell r="B1097">
            <v>42395.917013888888</v>
          </cell>
          <cell r="G1097">
            <v>95.46</v>
          </cell>
          <cell r="H1097">
            <v>95.46</v>
          </cell>
          <cell r="I1097">
            <v>5.97</v>
          </cell>
          <cell r="J1097">
            <v>5.97</v>
          </cell>
          <cell r="K1097" t="str">
            <v>USD</v>
          </cell>
          <cell r="L1097" t="str">
            <v>CITRINE</v>
          </cell>
          <cell r="M1097" t="str">
            <v>24000-000001</v>
          </cell>
          <cell r="N1097">
            <v>42396.034861111111</v>
          </cell>
          <cell r="O1097" t="str">
            <v>SP</v>
          </cell>
          <cell r="P1097" t="str">
            <v>FUS</v>
          </cell>
          <cell r="Q1097">
            <v>100005810</v>
          </cell>
          <cell r="R1097" t="str">
            <v>USA</v>
          </cell>
          <cell r="S1097">
            <v>42370</v>
          </cell>
          <cell r="T1097">
            <v>42436</v>
          </cell>
          <cell r="U1097" t="str">
            <v>SOTOJ-FUS</v>
          </cell>
          <cell r="V1097" t="str">
            <v>FFG802NKIT</v>
          </cell>
          <cell r="W1097" t="str">
            <v xml:space="preserve">Damaged                             </v>
          </cell>
          <cell r="X1097" t="str">
            <v>D</v>
          </cell>
          <cell r="Y1097">
            <v>95.46</v>
          </cell>
          <cell r="AG1097" t="str">
            <v>FKS Consumer Sales</v>
          </cell>
          <cell r="AH1097">
            <v>811003</v>
          </cell>
          <cell r="AJ1097" t="str">
            <v>5999999</v>
          </cell>
        </row>
        <row r="1098">
          <cell r="A1098">
            <v>359863</v>
          </cell>
          <cell r="B1098">
            <v>42395.917025462964</v>
          </cell>
          <cell r="C1098">
            <v>42391.625856481478</v>
          </cell>
          <cell r="D1098">
            <v>9032394</v>
          </cell>
          <cell r="E1098">
            <v>60060098</v>
          </cell>
          <cell r="G1098">
            <v>16.5</v>
          </cell>
          <cell r="H1098">
            <v>16.5</v>
          </cell>
          <cell r="I1098">
            <v>0.92</v>
          </cell>
          <cell r="J1098">
            <v>0.92</v>
          </cell>
          <cell r="K1098" t="str">
            <v>USD</v>
          </cell>
          <cell r="L1098" t="str">
            <v>CITRINE</v>
          </cell>
          <cell r="M1098" t="str">
            <v>24000-000001</v>
          </cell>
          <cell r="N1098">
            <v>42396.034861111111</v>
          </cell>
          <cell r="O1098" t="str">
            <v>WAR</v>
          </cell>
          <cell r="P1098" t="str">
            <v>FUS</v>
          </cell>
          <cell r="Q1098">
            <v>100013207</v>
          </cell>
          <cell r="R1098" t="str">
            <v>USA</v>
          </cell>
          <cell r="S1098">
            <v>42370</v>
          </cell>
          <cell r="T1098">
            <v>42436</v>
          </cell>
          <cell r="U1098" t="str">
            <v>THOMPSONG-FUS</v>
          </cell>
          <cell r="V1098" t="str">
            <v>GRID.FOOT.CAP</v>
          </cell>
          <cell r="W1098" t="str">
            <v xml:space="preserve">Invoice Another                     </v>
          </cell>
          <cell r="X1098" t="str">
            <v>I</v>
          </cell>
          <cell r="Y1098">
            <v>0</v>
          </cell>
          <cell r="Z1098" t="str">
            <v xml:space="preserve">CREDIT SHIPPING FOR INVOICE TYPE: KITCHEN  WARRANTY ORDER. </v>
          </cell>
          <cell r="AC1098" t="str">
            <v>THOMASR-FUS</v>
          </cell>
          <cell r="AD1098" t="str">
            <v>THOMPSONG-FUS</v>
          </cell>
          <cell r="AG1098" t="str">
            <v>FKS Consumer Sales</v>
          </cell>
          <cell r="AH1098">
            <v>811020</v>
          </cell>
          <cell r="AI1098" t="str">
            <v>SP</v>
          </cell>
          <cell r="AJ1098" t="str">
            <v>5999999</v>
          </cell>
        </row>
        <row r="1099">
          <cell r="A1099">
            <v>359863</v>
          </cell>
          <cell r="B1099">
            <v>42395.917025462964</v>
          </cell>
          <cell r="C1099">
            <v>42391.625856481478</v>
          </cell>
          <cell r="D1099">
            <v>9032394</v>
          </cell>
          <cell r="E1099">
            <v>60060098</v>
          </cell>
          <cell r="G1099">
            <v>16.5</v>
          </cell>
          <cell r="H1099">
            <v>16.5</v>
          </cell>
          <cell r="I1099">
            <v>0.92</v>
          </cell>
          <cell r="J1099">
            <v>0.92</v>
          </cell>
          <cell r="K1099" t="str">
            <v>USD</v>
          </cell>
          <cell r="L1099" t="str">
            <v>CITRINE</v>
          </cell>
          <cell r="M1099" t="str">
            <v>24000-000001</v>
          </cell>
          <cell r="N1099">
            <v>42396.034861111111</v>
          </cell>
          <cell r="O1099" t="str">
            <v>WAR</v>
          </cell>
          <cell r="P1099" t="str">
            <v>FUS</v>
          </cell>
          <cell r="Q1099">
            <v>100013207</v>
          </cell>
          <cell r="R1099" t="str">
            <v>USA</v>
          </cell>
          <cell r="S1099">
            <v>42370</v>
          </cell>
          <cell r="T1099">
            <v>42436</v>
          </cell>
          <cell r="U1099" t="str">
            <v>THOMPSONG-FUS</v>
          </cell>
          <cell r="V1099" t="str">
            <v>SHIPPING</v>
          </cell>
          <cell r="W1099" t="str">
            <v xml:space="preserve">Freight Credit                      </v>
          </cell>
          <cell r="X1099" t="str">
            <v>T</v>
          </cell>
          <cell r="Y1099">
            <v>16.5</v>
          </cell>
          <cell r="Z1099" t="str">
            <v xml:space="preserve">CREDIT SHIPPING FOR INVOICE TYPE: KITCHEN  WARRANTY ORDER. </v>
          </cell>
          <cell r="AC1099" t="str">
            <v>THOMASR-FUS</v>
          </cell>
          <cell r="AD1099" t="str">
            <v>THOMPSONG-FUS</v>
          </cell>
          <cell r="AG1099" t="str">
            <v>FKS Consumer Sales</v>
          </cell>
          <cell r="AH1099">
            <v>811020</v>
          </cell>
          <cell r="AI1099" t="str">
            <v>FRT</v>
          </cell>
          <cell r="AJ1099" t="str">
            <v>5999999</v>
          </cell>
        </row>
        <row r="1100">
          <cell r="A1100">
            <v>359864</v>
          </cell>
          <cell r="B1100">
            <v>42395.917025462964</v>
          </cell>
          <cell r="G1100">
            <v>118</v>
          </cell>
          <cell r="H1100">
            <v>118</v>
          </cell>
          <cell r="I1100">
            <v>0</v>
          </cell>
          <cell r="J1100">
            <v>0</v>
          </cell>
          <cell r="K1100" t="str">
            <v>USD</v>
          </cell>
          <cell r="L1100" t="str">
            <v>LOWES</v>
          </cell>
          <cell r="M1100" t="str">
            <v>24000-023746</v>
          </cell>
          <cell r="N1100">
            <v>42396.034861111111</v>
          </cell>
          <cell r="O1100" t="str">
            <v>SP</v>
          </cell>
          <cell r="P1100" t="str">
            <v>KEY</v>
          </cell>
          <cell r="Q1100">
            <v>5083184</v>
          </cell>
          <cell r="R1100" t="str">
            <v>USA</v>
          </cell>
          <cell r="S1100">
            <v>42370</v>
          </cell>
          <cell r="T1100">
            <v>42436</v>
          </cell>
          <cell r="U1100" t="str">
            <v>RUSSAWR-FUS</v>
          </cell>
          <cell r="V1100" t="str">
            <v>FPO3322-1</v>
          </cell>
          <cell r="W1100" t="str">
            <v xml:space="preserve">Damaged                             </v>
          </cell>
          <cell r="X1100" t="str">
            <v>D</v>
          </cell>
          <cell r="Y1100">
            <v>118</v>
          </cell>
          <cell r="Z1100" t="str">
            <v xml:space="preserve">STOCK </v>
          </cell>
          <cell r="AG1100" t="str">
            <v>Lowes</v>
          </cell>
          <cell r="AH1100">
            <v>810986</v>
          </cell>
          <cell r="AJ1100">
            <v>5083184</v>
          </cell>
        </row>
        <row r="1101">
          <cell r="A1101">
            <v>359865</v>
          </cell>
          <cell r="B1101">
            <v>42395.917025462964</v>
          </cell>
          <cell r="G1101">
            <v>61.7</v>
          </cell>
          <cell r="H1101">
            <v>61.7</v>
          </cell>
          <cell r="I1101">
            <v>0</v>
          </cell>
          <cell r="J1101">
            <v>0</v>
          </cell>
          <cell r="K1101" t="str">
            <v>USD</v>
          </cell>
          <cell r="L1101" t="str">
            <v>LOWES</v>
          </cell>
          <cell r="M1101" t="str">
            <v>24000-023746</v>
          </cell>
          <cell r="N1101">
            <v>42396.034861111111</v>
          </cell>
          <cell r="O1101" t="str">
            <v>SP</v>
          </cell>
          <cell r="P1101" t="str">
            <v>KEY</v>
          </cell>
          <cell r="Q1101">
            <v>5082679</v>
          </cell>
          <cell r="R1101" t="str">
            <v>USA</v>
          </cell>
          <cell r="S1101">
            <v>42370</v>
          </cell>
          <cell r="T1101">
            <v>42436</v>
          </cell>
          <cell r="U1101" t="str">
            <v>MELTONM-FUS</v>
          </cell>
          <cell r="V1101" t="str">
            <v>FDS704NKIT</v>
          </cell>
          <cell r="W1101" t="str">
            <v xml:space="preserve">Damaged                             </v>
          </cell>
          <cell r="X1101" t="str">
            <v>D</v>
          </cell>
          <cell r="Y1101">
            <v>61.7</v>
          </cell>
          <cell r="AG1101" t="str">
            <v>Lowes</v>
          </cell>
          <cell r="AH1101">
            <v>811009</v>
          </cell>
          <cell r="AJ1101">
            <v>5082679</v>
          </cell>
        </row>
        <row r="1102">
          <cell r="A1102">
            <v>359866</v>
          </cell>
          <cell r="B1102">
            <v>42395.917037037034</v>
          </cell>
          <cell r="G1102">
            <v>92.5</v>
          </cell>
          <cell r="H1102">
            <v>92.5</v>
          </cell>
          <cell r="I1102">
            <v>0</v>
          </cell>
          <cell r="J1102">
            <v>0</v>
          </cell>
          <cell r="K1102" t="str">
            <v>USD</v>
          </cell>
          <cell r="L1102" t="str">
            <v>LOWES</v>
          </cell>
          <cell r="M1102" t="str">
            <v>24000-023746</v>
          </cell>
          <cell r="N1102">
            <v>42396.034861111111</v>
          </cell>
          <cell r="O1102" t="str">
            <v>SP</v>
          </cell>
          <cell r="P1102" t="str">
            <v>KEY</v>
          </cell>
          <cell r="Q1102">
            <v>5082613</v>
          </cell>
          <cell r="R1102" t="str">
            <v>USA</v>
          </cell>
          <cell r="S1102">
            <v>42370</v>
          </cell>
          <cell r="T1102">
            <v>42436</v>
          </cell>
          <cell r="U1102" t="str">
            <v>MELTONM-FUS</v>
          </cell>
          <cell r="V1102" t="str">
            <v>FTB904BX</v>
          </cell>
          <cell r="W1102" t="str">
            <v xml:space="preserve">Damaged                             </v>
          </cell>
          <cell r="X1102" t="str">
            <v>D</v>
          </cell>
          <cell r="Y1102">
            <v>92.5</v>
          </cell>
          <cell r="AG1102" t="str">
            <v>Lowes</v>
          </cell>
          <cell r="AH1102">
            <v>811014</v>
          </cell>
          <cell r="AJ1102">
            <v>5082613</v>
          </cell>
        </row>
        <row r="1103">
          <cell r="A1103">
            <v>359867</v>
          </cell>
          <cell r="B1103">
            <v>42395.917037037034</v>
          </cell>
          <cell r="G1103">
            <v>46.03</v>
          </cell>
          <cell r="H1103">
            <v>46.03</v>
          </cell>
          <cell r="I1103">
            <v>0</v>
          </cell>
          <cell r="J1103">
            <v>0</v>
          </cell>
          <cell r="K1103" t="str">
            <v>USD</v>
          </cell>
          <cell r="L1103" t="str">
            <v>LOWES</v>
          </cell>
          <cell r="M1103" t="str">
            <v>24000-023746</v>
          </cell>
          <cell r="N1103">
            <v>42396.034872685188</v>
          </cell>
          <cell r="O1103" t="str">
            <v>SP</v>
          </cell>
          <cell r="P1103" t="str">
            <v>KEY</v>
          </cell>
          <cell r="Q1103">
            <v>5083720</v>
          </cell>
          <cell r="R1103" t="str">
            <v>USA</v>
          </cell>
          <cell r="S1103">
            <v>42370</v>
          </cell>
          <cell r="T1103">
            <v>42436</v>
          </cell>
          <cell r="U1103" t="str">
            <v>RUSSAWR-FUS</v>
          </cell>
          <cell r="V1103" t="str">
            <v>SSK854NB</v>
          </cell>
          <cell r="W1103" t="str">
            <v xml:space="preserve">Product Defective                   </v>
          </cell>
          <cell r="X1103" t="str">
            <v>E</v>
          </cell>
          <cell r="Y1103">
            <v>46.03</v>
          </cell>
          <cell r="Z1103" t="str">
            <v>STOCK</v>
          </cell>
          <cell r="AG1103" t="str">
            <v>Lowes</v>
          </cell>
          <cell r="AH1103">
            <v>810983</v>
          </cell>
          <cell r="AJ1103">
            <v>5083720</v>
          </cell>
        </row>
        <row r="1104">
          <cell r="A1104">
            <v>359868</v>
          </cell>
          <cell r="B1104">
            <v>42395.917037037034</v>
          </cell>
          <cell r="G1104">
            <v>159.46</v>
          </cell>
          <cell r="H1104">
            <v>159.46</v>
          </cell>
          <cell r="I1104">
            <v>0</v>
          </cell>
          <cell r="J1104">
            <v>0</v>
          </cell>
          <cell r="K1104" t="str">
            <v>USD</v>
          </cell>
          <cell r="L1104" t="str">
            <v>LOWES</v>
          </cell>
          <cell r="M1104" t="str">
            <v>24000-023746</v>
          </cell>
          <cell r="N1104">
            <v>42396.034872685188</v>
          </cell>
          <cell r="O1104" t="str">
            <v>SP</v>
          </cell>
          <cell r="P1104" t="str">
            <v>KEY</v>
          </cell>
          <cell r="Q1104">
            <v>5083672</v>
          </cell>
          <cell r="R1104" t="str">
            <v>USA</v>
          </cell>
          <cell r="S1104">
            <v>42370</v>
          </cell>
          <cell r="T1104">
            <v>42436</v>
          </cell>
          <cell r="U1104" t="str">
            <v>MELTONM-FUS</v>
          </cell>
          <cell r="V1104" t="str">
            <v>HFS3322-1</v>
          </cell>
          <cell r="W1104" t="str">
            <v xml:space="preserve">Damaged                             </v>
          </cell>
          <cell r="X1104" t="str">
            <v>D</v>
          </cell>
          <cell r="Y1104">
            <v>159.46</v>
          </cell>
          <cell r="AG1104" t="str">
            <v>Lowes</v>
          </cell>
          <cell r="AH1104">
            <v>810957</v>
          </cell>
          <cell r="AJ1104">
            <v>5083672</v>
          </cell>
        </row>
        <row r="1105">
          <cell r="A1105">
            <v>359869</v>
          </cell>
          <cell r="B1105">
            <v>42395.917037037034</v>
          </cell>
          <cell r="G1105">
            <v>43.45</v>
          </cell>
          <cell r="H1105">
            <v>43.45</v>
          </cell>
          <cell r="I1105">
            <v>0</v>
          </cell>
          <cell r="J1105">
            <v>0</v>
          </cell>
          <cell r="K1105" t="str">
            <v>USD</v>
          </cell>
          <cell r="L1105" t="str">
            <v>LOWES</v>
          </cell>
          <cell r="M1105" t="str">
            <v>24000-023746</v>
          </cell>
          <cell r="N1105">
            <v>42396.034872685188</v>
          </cell>
          <cell r="O1105" t="str">
            <v>SP</v>
          </cell>
          <cell r="P1105" t="str">
            <v>KEY</v>
          </cell>
          <cell r="Q1105">
            <v>5082361</v>
          </cell>
          <cell r="R1105" t="str">
            <v>USA</v>
          </cell>
          <cell r="S1105">
            <v>42370</v>
          </cell>
          <cell r="T1105">
            <v>42436</v>
          </cell>
          <cell r="U1105" t="str">
            <v>MELTONM-FUS</v>
          </cell>
          <cell r="V1105" t="str">
            <v>FDS704NB</v>
          </cell>
          <cell r="W1105" t="str">
            <v xml:space="preserve">Damaged                             </v>
          </cell>
          <cell r="X1105" t="str">
            <v>D</v>
          </cell>
          <cell r="Y1105">
            <v>43.45</v>
          </cell>
          <cell r="AG1105" t="str">
            <v>Lowes</v>
          </cell>
          <cell r="AH1105">
            <v>810971</v>
          </cell>
          <cell r="AJ1105">
            <v>5082361</v>
          </cell>
        </row>
        <row r="1106">
          <cell r="A1106">
            <v>359870</v>
          </cell>
          <cell r="B1106">
            <v>42395.917048611111</v>
          </cell>
          <cell r="G1106">
            <v>103.12</v>
          </cell>
          <cell r="H1106">
            <v>103.12</v>
          </cell>
          <cell r="I1106">
            <v>0</v>
          </cell>
          <cell r="J1106">
            <v>0</v>
          </cell>
          <cell r="K1106" t="str">
            <v>USD</v>
          </cell>
          <cell r="L1106" t="str">
            <v>LOWES</v>
          </cell>
          <cell r="M1106" t="str">
            <v>24000-023746</v>
          </cell>
          <cell r="N1106">
            <v>42396.034872685188</v>
          </cell>
          <cell r="O1106" t="str">
            <v>SP</v>
          </cell>
          <cell r="P1106" t="str">
            <v>KEY</v>
          </cell>
          <cell r="Q1106">
            <v>5083482</v>
          </cell>
          <cell r="R1106" t="str">
            <v>USA</v>
          </cell>
          <cell r="S1106">
            <v>42370</v>
          </cell>
          <cell r="T1106">
            <v>42436</v>
          </cell>
          <cell r="U1106" t="str">
            <v>LOYDL-FUS</v>
          </cell>
          <cell r="V1106" t="str">
            <v>SSK854NB</v>
          </cell>
          <cell r="W1106" t="str">
            <v xml:space="preserve">Damaged                             </v>
          </cell>
          <cell r="X1106" t="str">
            <v>D</v>
          </cell>
          <cell r="Y1106">
            <v>46.03</v>
          </cell>
          <cell r="Z1106" t="str">
            <v xml:space="preserve">1. DRAIN HOLE NOT CENTERED   2. DENTED </v>
          </cell>
          <cell r="AG1106" t="str">
            <v>Lowes</v>
          </cell>
          <cell r="AH1106">
            <v>810979</v>
          </cell>
          <cell r="AJ1106">
            <v>5083482</v>
          </cell>
        </row>
        <row r="1107">
          <cell r="A1107">
            <v>359870</v>
          </cell>
          <cell r="B1107">
            <v>42395.917048611111</v>
          </cell>
          <cell r="G1107">
            <v>103.12</v>
          </cell>
          <cell r="H1107">
            <v>103.12</v>
          </cell>
          <cell r="I1107">
            <v>0</v>
          </cell>
          <cell r="J1107">
            <v>0</v>
          </cell>
          <cell r="K1107" t="str">
            <v>USD</v>
          </cell>
          <cell r="L1107" t="str">
            <v>LOWES</v>
          </cell>
          <cell r="M1107" t="str">
            <v>24000-023746</v>
          </cell>
          <cell r="N1107">
            <v>42396.034872685188</v>
          </cell>
          <cell r="O1107" t="str">
            <v>SP</v>
          </cell>
          <cell r="P1107" t="str">
            <v>KEY</v>
          </cell>
          <cell r="Q1107">
            <v>5083482</v>
          </cell>
          <cell r="R1107" t="str">
            <v>USA</v>
          </cell>
          <cell r="S1107">
            <v>42370</v>
          </cell>
          <cell r="T1107">
            <v>42436</v>
          </cell>
          <cell r="U1107" t="str">
            <v>LOYDL-FUS</v>
          </cell>
          <cell r="V1107" t="str">
            <v>LFSS704NKIT</v>
          </cell>
          <cell r="W1107" t="str">
            <v xml:space="preserve">Damaged                             </v>
          </cell>
          <cell r="X1107" t="str">
            <v>D</v>
          </cell>
          <cell r="Y1107">
            <v>57.09</v>
          </cell>
          <cell r="Z1107" t="str">
            <v xml:space="preserve">1. DRAIN HOLE NOT CENTERED   2. DENTED </v>
          </cell>
          <cell r="AG1107" t="str">
            <v>Lowes</v>
          </cell>
          <cell r="AH1107">
            <v>810979</v>
          </cell>
          <cell r="AJ1107">
            <v>5083482</v>
          </cell>
        </row>
        <row r="1108">
          <cell r="A1108">
            <v>359871</v>
          </cell>
          <cell r="B1108">
            <v>42395.917048611111</v>
          </cell>
          <cell r="G1108">
            <v>135.69999999999999</v>
          </cell>
          <cell r="H1108">
            <v>135.69999999999999</v>
          </cell>
          <cell r="I1108">
            <v>0</v>
          </cell>
          <cell r="J1108">
            <v>0</v>
          </cell>
          <cell r="K1108" t="str">
            <v>USD</v>
          </cell>
          <cell r="L1108" t="str">
            <v>LOWES</v>
          </cell>
          <cell r="M1108" t="str">
            <v>24000-023746</v>
          </cell>
          <cell r="N1108">
            <v>42396.034872685188</v>
          </cell>
          <cell r="O1108" t="str">
            <v>SP</v>
          </cell>
          <cell r="P1108" t="str">
            <v>KEY</v>
          </cell>
          <cell r="Q1108">
            <v>5082755</v>
          </cell>
          <cell r="R1108" t="str">
            <v>USA</v>
          </cell>
          <cell r="S1108">
            <v>42370</v>
          </cell>
          <cell r="T1108">
            <v>42436</v>
          </cell>
          <cell r="U1108" t="str">
            <v>SOTOJ-FUS</v>
          </cell>
          <cell r="V1108" t="str">
            <v>SGR3322-1</v>
          </cell>
          <cell r="W1108" t="str">
            <v xml:space="preserve">Damaged                             </v>
          </cell>
          <cell r="X1108" t="str">
            <v>D</v>
          </cell>
          <cell r="Y1108">
            <v>135.69999999999999</v>
          </cell>
          <cell r="AG1108" t="str">
            <v>Lowes</v>
          </cell>
          <cell r="AH1108">
            <v>810978</v>
          </cell>
          <cell r="AJ1108">
            <v>5082755</v>
          </cell>
        </row>
        <row r="1109">
          <cell r="A1109">
            <v>359872</v>
          </cell>
          <cell r="B1109">
            <v>42395.917048611111</v>
          </cell>
          <cell r="G1109">
            <v>122.69</v>
          </cell>
          <cell r="H1109">
            <v>122.69</v>
          </cell>
          <cell r="I1109">
            <v>0</v>
          </cell>
          <cell r="J1109">
            <v>0</v>
          </cell>
          <cell r="K1109" t="str">
            <v>USD</v>
          </cell>
          <cell r="L1109" t="str">
            <v>LOWES</v>
          </cell>
          <cell r="M1109" t="str">
            <v>24000-023746</v>
          </cell>
          <cell r="N1109">
            <v>42396.034872685188</v>
          </cell>
          <cell r="O1109" t="str">
            <v>SP</v>
          </cell>
          <cell r="P1109" t="str">
            <v>KEY</v>
          </cell>
          <cell r="Q1109">
            <v>5082193</v>
          </cell>
          <cell r="R1109" t="str">
            <v>USA</v>
          </cell>
          <cell r="S1109">
            <v>42370</v>
          </cell>
          <cell r="T1109">
            <v>42436</v>
          </cell>
          <cell r="U1109" t="str">
            <v>MELTONM-FUS</v>
          </cell>
          <cell r="V1109" t="str">
            <v>EDOX33229-1</v>
          </cell>
          <cell r="W1109" t="str">
            <v xml:space="preserve">Damaged                             </v>
          </cell>
          <cell r="X1109" t="str">
            <v>D</v>
          </cell>
          <cell r="Y1109">
            <v>122.69</v>
          </cell>
          <cell r="AG1109" t="str">
            <v>Lowes</v>
          </cell>
          <cell r="AH1109">
            <v>811005</v>
          </cell>
          <cell r="AJ1109">
            <v>5082193</v>
          </cell>
        </row>
        <row r="1110">
          <cell r="A1110">
            <v>359873</v>
          </cell>
          <cell r="B1110">
            <v>42395.917048611111</v>
          </cell>
          <cell r="G1110">
            <v>47.76</v>
          </cell>
          <cell r="H1110">
            <v>47.76</v>
          </cell>
          <cell r="I1110">
            <v>0</v>
          </cell>
          <cell r="J1110">
            <v>0</v>
          </cell>
          <cell r="K1110" t="str">
            <v>USD</v>
          </cell>
          <cell r="L1110" t="str">
            <v>LOWES</v>
          </cell>
          <cell r="M1110" t="str">
            <v>24000-023746</v>
          </cell>
          <cell r="N1110">
            <v>42396.034872685188</v>
          </cell>
          <cell r="O1110" t="str">
            <v>SP</v>
          </cell>
          <cell r="P1110" t="str">
            <v>KEY</v>
          </cell>
          <cell r="Q1110">
            <v>5083548</v>
          </cell>
          <cell r="R1110" t="str">
            <v>USA</v>
          </cell>
          <cell r="S1110">
            <v>42370</v>
          </cell>
          <cell r="T1110">
            <v>42436</v>
          </cell>
          <cell r="U1110" t="str">
            <v>LOYDL-FUS</v>
          </cell>
          <cell r="V1110" t="str">
            <v>FDS804NB</v>
          </cell>
          <cell r="W1110" t="str">
            <v xml:space="preserve">Damaged                             </v>
          </cell>
          <cell r="X1110" t="str">
            <v>D</v>
          </cell>
          <cell r="Y1110">
            <v>47.76</v>
          </cell>
          <cell r="Z1110" t="str">
            <v xml:space="preserve">DENTED </v>
          </cell>
          <cell r="AG1110" t="str">
            <v>Lowes</v>
          </cell>
          <cell r="AH1110">
            <v>810961</v>
          </cell>
          <cell r="AJ1110">
            <v>5083548</v>
          </cell>
        </row>
        <row r="1111">
          <cell r="A1111">
            <v>359874</v>
          </cell>
          <cell r="B1111">
            <v>42395.917060185187</v>
          </cell>
          <cell r="G1111">
            <v>272.79000000000002</v>
          </cell>
          <cell r="H1111">
            <v>272.79000000000002</v>
          </cell>
          <cell r="I1111">
            <v>0</v>
          </cell>
          <cell r="J1111">
            <v>0</v>
          </cell>
          <cell r="K1111" t="str">
            <v>USD</v>
          </cell>
          <cell r="L1111" t="str">
            <v>LOWES</v>
          </cell>
          <cell r="M1111" t="str">
            <v>24000-023746</v>
          </cell>
          <cell r="N1111">
            <v>42396.034884259258</v>
          </cell>
          <cell r="O1111" t="str">
            <v>SP</v>
          </cell>
          <cell r="P1111" t="str">
            <v>KEY</v>
          </cell>
          <cell r="Q1111">
            <v>5082351</v>
          </cell>
          <cell r="R1111" t="str">
            <v>USA</v>
          </cell>
          <cell r="S1111">
            <v>42370</v>
          </cell>
          <cell r="T1111">
            <v>42436</v>
          </cell>
          <cell r="U1111" t="str">
            <v>RUSSAWR-FUS</v>
          </cell>
          <cell r="V1111" t="str">
            <v>EDDB33229-1</v>
          </cell>
          <cell r="W1111" t="str">
            <v xml:space="preserve">Damaged                             </v>
          </cell>
          <cell r="X1111" t="str">
            <v>D</v>
          </cell>
          <cell r="Y1111">
            <v>132.71</v>
          </cell>
          <cell r="Z1111" t="str">
            <v xml:space="preserve">STOCK </v>
          </cell>
          <cell r="AG1111" t="str">
            <v>Lowes</v>
          </cell>
          <cell r="AH1111">
            <v>810974</v>
          </cell>
          <cell r="AJ1111">
            <v>5082351</v>
          </cell>
        </row>
        <row r="1112">
          <cell r="A1112">
            <v>359874</v>
          </cell>
          <cell r="B1112">
            <v>42395.917060185187</v>
          </cell>
          <cell r="G1112">
            <v>272.79000000000002</v>
          </cell>
          <cell r="H1112">
            <v>272.79000000000002</v>
          </cell>
          <cell r="I1112">
            <v>0</v>
          </cell>
          <cell r="J1112">
            <v>0</v>
          </cell>
          <cell r="K1112" t="str">
            <v>USD</v>
          </cell>
          <cell r="L1112" t="str">
            <v>LOWES</v>
          </cell>
          <cell r="M1112" t="str">
            <v>24000-023746</v>
          </cell>
          <cell r="N1112">
            <v>42396.034884259258</v>
          </cell>
          <cell r="O1112" t="str">
            <v>SP</v>
          </cell>
          <cell r="P1112" t="str">
            <v>KEY</v>
          </cell>
          <cell r="Q1112">
            <v>5082351</v>
          </cell>
          <cell r="R1112" t="str">
            <v>USA</v>
          </cell>
          <cell r="S1112">
            <v>42370</v>
          </cell>
          <cell r="T1112">
            <v>42436</v>
          </cell>
          <cell r="U1112" t="str">
            <v>RUSSAWR-FUS</v>
          </cell>
          <cell r="V1112" t="str">
            <v>EOOX33229-1</v>
          </cell>
          <cell r="W1112" t="str">
            <v xml:space="preserve">Damaged                             </v>
          </cell>
          <cell r="X1112" t="str">
            <v>D</v>
          </cell>
          <cell r="Y1112">
            <v>140.08000000000001</v>
          </cell>
          <cell r="Z1112" t="str">
            <v xml:space="preserve">STOCK </v>
          </cell>
          <cell r="AG1112" t="str">
            <v>Lowes</v>
          </cell>
          <cell r="AH1112">
            <v>810974</v>
          </cell>
          <cell r="AJ1112">
            <v>5082351</v>
          </cell>
        </row>
        <row r="1113">
          <cell r="A1113">
            <v>359875</v>
          </cell>
          <cell r="B1113">
            <v>42396.517800925925</v>
          </cell>
          <cell r="G1113">
            <v>1679.2</v>
          </cell>
          <cell r="H1113">
            <v>1679.2</v>
          </cell>
          <cell r="I1113">
            <v>0</v>
          </cell>
          <cell r="J1113">
            <v>0</v>
          </cell>
          <cell r="K1113" t="str">
            <v>USD</v>
          </cell>
          <cell r="L1113" t="str">
            <v>HOMEDEPOT</v>
          </cell>
          <cell r="M1113" t="str">
            <v>24000-202645</v>
          </cell>
          <cell r="N1113">
            <v>42397.034837962965</v>
          </cell>
          <cell r="O1113" t="str">
            <v>SP</v>
          </cell>
          <cell r="P1113" t="str">
            <v>KEY</v>
          </cell>
          <cell r="Q1113">
            <v>5094300</v>
          </cell>
          <cell r="R1113" t="str">
            <v>USA</v>
          </cell>
          <cell r="S1113">
            <v>42370</v>
          </cell>
          <cell r="T1113">
            <v>42436</v>
          </cell>
          <cell r="U1113" t="str">
            <v>PITTSV-FUS</v>
          </cell>
          <cell r="V1113" t="str">
            <v>RETFRTALLOW</v>
          </cell>
          <cell r="W1113" t="str">
            <v xml:space="preserve">Business Decision                   </v>
          </cell>
          <cell r="X1113" t="str">
            <v>B</v>
          </cell>
          <cell r="Y1113">
            <v>1679.2</v>
          </cell>
          <cell r="Z1113" t="str">
            <v>II-3475</v>
          </cell>
          <cell r="AG1113" t="str">
            <v>Home Depot</v>
          </cell>
          <cell r="AH1113">
            <v>811058</v>
          </cell>
          <cell r="AJ1113">
            <v>5094300</v>
          </cell>
        </row>
        <row r="1114">
          <cell r="A1114">
            <v>359876</v>
          </cell>
          <cell r="B1114">
            <v>42396.529293981483</v>
          </cell>
          <cell r="G1114">
            <v>66.25</v>
          </cell>
          <cell r="H1114">
            <v>66.25</v>
          </cell>
          <cell r="I1114">
            <v>0</v>
          </cell>
          <cell r="J1114">
            <v>0</v>
          </cell>
          <cell r="K1114" t="str">
            <v>USD</v>
          </cell>
          <cell r="L1114" t="str">
            <v>LOWES</v>
          </cell>
          <cell r="M1114" t="str">
            <v>24000-023746</v>
          </cell>
          <cell r="N1114">
            <v>42397.034837962965</v>
          </cell>
          <cell r="O1114" t="str">
            <v>SP</v>
          </cell>
          <cell r="P1114" t="str">
            <v>KEY</v>
          </cell>
          <cell r="Q1114">
            <v>5094303</v>
          </cell>
          <cell r="R1114" t="str">
            <v>USA</v>
          </cell>
          <cell r="S1114">
            <v>42370</v>
          </cell>
          <cell r="T1114">
            <v>42436</v>
          </cell>
          <cell r="U1114" t="str">
            <v>PITTSV-FUS</v>
          </cell>
          <cell r="V1114" t="str">
            <v>RETFRTALLOW</v>
          </cell>
          <cell r="W1114" t="str">
            <v xml:space="preserve">Business Decision                   </v>
          </cell>
          <cell r="X1114" t="str">
            <v>B</v>
          </cell>
          <cell r="Y1114">
            <v>66.25</v>
          </cell>
          <cell r="AG1114" t="str">
            <v>Lowes</v>
          </cell>
          <cell r="AH1114">
            <v>811060</v>
          </cell>
          <cell r="AJ1114">
            <v>5094303</v>
          </cell>
        </row>
        <row r="1115">
          <cell r="A1115">
            <v>359877</v>
          </cell>
          <cell r="B1115">
            <v>42396.91679398148</v>
          </cell>
          <cell r="C1115">
            <v>42389.939756944441</v>
          </cell>
          <cell r="D1115">
            <v>9032145</v>
          </cell>
          <cell r="E1115">
            <v>60059489</v>
          </cell>
          <cell r="G1115">
            <v>48</v>
          </cell>
          <cell r="H1115">
            <v>48</v>
          </cell>
          <cell r="I1115">
            <v>3.54</v>
          </cell>
          <cell r="J1115">
            <v>3.54</v>
          </cell>
          <cell r="K1115" t="str">
            <v>USD</v>
          </cell>
          <cell r="L1115" t="str">
            <v>CITRINE</v>
          </cell>
          <cell r="M1115" t="str">
            <v>24000-000001</v>
          </cell>
          <cell r="N1115">
            <v>42397.034872685188</v>
          </cell>
          <cell r="O1115" t="str">
            <v>SP</v>
          </cell>
          <cell r="P1115" t="str">
            <v>FUS</v>
          </cell>
          <cell r="Q1115">
            <v>100013006</v>
          </cell>
          <cell r="R1115" t="str">
            <v>USA</v>
          </cell>
          <cell r="S1115">
            <v>42370</v>
          </cell>
          <cell r="T1115">
            <v>42436</v>
          </cell>
          <cell r="U1115" t="str">
            <v>SOTOJ-FUS</v>
          </cell>
          <cell r="V1115" t="str">
            <v>FR9146</v>
          </cell>
          <cell r="W1115" t="str">
            <v xml:space="preserve">Invoice Another                     </v>
          </cell>
          <cell r="X1115" t="str">
            <v>I</v>
          </cell>
          <cell r="Y1115">
            <v>36</v>
          </cell>
          <cell r="Z1115" t="str">
            <v xml:space="preserve">PLEASE CREDIT.  VALVE DID NOT FIT. I MISIDENTIFIED THIS DISPENSER.  CUSTOMER LIKELY DOES NOT HAVE A FRANKE WATER DISPENSER.  </v>
          </cell>
          <cell r="AC1115" t="str">
            <v>THOMASR-FUS</v>
          </cell>
          <cell r="AD1115" t="str">
            <v>RUSSAWR-FUS</v>
          </cell>
          <cell r="AG1115" t="str">
            <v>FKS Consumer Sales</v>
          </cell>
          <cell r="AH1115">
            <v>811044</v>
          </cell>
          <cell r="AI1115" t="str">
            <v>SP</v>
          </cell>
          <cell r="AJ1115" t="str">
            <v>5999999</v>
          </cell>
        </row>
        <row r="1116">
          <cell r="A1116">
            <v>359877</v>
          </cell>
          <cell r="B1116">
            <v>42396.91679398148</v>
          </cell>
          <cell r="C1116">
            <v>42389.939756944441</v>
          </cell>
          <cell r="D1116">
            <v>9032145</v>
          </cell>
          <cell r="E1116">
            <v>60059489</v>
          </cell>
          <cell r="G1116">
            <v>48</v>
          </cell>
          <cell r="H1116">
            <v>48</v>
          </cell>
          <cell r="I1116">
            <v>3.54</v>
          </cell>
          <cell r="J1116">
            <v>3.54</v>
          </cell>
          <cell r="K1116" t="str">
            <v>USD</v>
          </cell>
          <cell r="L1116" t="str">
            <v>CITRINE</v>
          </cell>
          <cell r="M1116" t="str">
            <v>24000-000001</v>
          </cell>
          <cell r="N1116">
            <v>42397.034872685188</v>
          </cell>
          <cell r="O1116" t="str">
            <v>SP</v>
          </cell>
          <cell r="P1116" t="str">
            <v>FUS</v>
          </cell>
          <cell r="Q1116">
            <v>100013006</v>
          </cell>
          <cell r="R1116" t="str">
            <v>USA</v>
          </cell>
          <cell r="S1116">
            <v>42370</v>
          </cell>
          <cell r="T1116">
            <v>42436</v>
          </cell>
          <cell r="U1116" t="str">
            <v>SOTOJ-FUS</v>
          </cell>
          <cell r="V1116" t="str">
            <v>KS.SHIPPING</v>
          </cell>
          <cell r="W1116" t="str">
            <v xml:space="preserve">Invoice Another                     </v>
          </cell>
          <cell r="X1116" t="str">
            <v>I</v>
          </cell>
          <cell r="Y1116">
            <v>12</v>
          </cell>
          <cell r="Z1116" t="str">
            <v xml:space="preserve">PLEASE CREDIT.  VALVE DID NOT FIT. I MISIDENTIFIED THIS DISPENSER.  CUSTOMER LIKELY DOES NOT HAVE A FRANKE WATER DISPENSER.  </v>
          </cell>
          <cell r="AC1116" t="str">
            <v>THOMASR-FUS</v>
          </cell>
          <cell r="AD1116" t="str">
            <v>RUSSAWR-FUS</v>
          </cell>
          <cell r="AG1116" t="str">
            <v>FKS Consumer Sales</v>
          </cell>
          <cell r="AH1116">
            <v>811044</v>
          </cell>
          <cell r="AI1116" t="str">
            <v>FRT</v>
          </cell>
          <cell r="AJ1116" t="str">
            <v>5999999</v>
          </cell>
        </row>
        <row r="1117">
          <cell r="A1117">
            <v>359878</v>
          </cell>
          <cell r="B1117">
            <v>42396.916805555556</v>
          </cell>
          <cell r="G1117">
            <v>106</v>
          </cell>
          <cell r="H1117">
            <v>106</v>
          </cell>
          <cell r="I1117">
            <v>0</v>
          </cell>
          <cell r="J1117">
            <v>0</v>
          </cell>
          <cell r="K1117" t="str">
            <v>USD</v>
          </cell>
          <cell r="L1117" t="str">
            <v>LOWES</v>
          </cell>
          <cell r="M1117" t="str">
            <v>24000-023746</v>
          </cell>
          <cell r="N1117">
            <v>42397.034872685188</v>
          </cell>
          <cell r="O1117" t="str">
            <v>SP</v>
          </cell>
          <cell r="P1117" t="str">
            <v>KEY</v>
          </cell>
          <cell r="Q1117">
            <v>5083849</v>
          </cell>
          <cell r="R1117" t="str">
            <v>USA</v>
          </cell>
          <cell r="S1117">
            <v>42370</v>
          </cell>
          <cell r="T1117">
            <v>42436</v>
          </cell>
          <cell r="U1117" t="str">
            <v>MELTONM-FUS</v>
          </cell>
          <cell r="V1117" t="str">
            <v>FSLG804BX</v>
          </cell>
          <cell r="W1117" t="str">
            <v xml:space="preserve">Damaged                             </v>
          </cell>
          <cell r="X1117" t="str">
            <v>D</v>
          </cell>
          <cell r="Y1117">
            <v>106</v>
          </cell>
          <cell r="AG1117" t="str">
            <v>Lowes</v>
          </cell>
          <cell r="AH1117">
            <v>811033</v>
          </cell>
          <cell r="AJ1117">
            <v>5083849</v>
          </cell>
        </row>
        <row r="1118">
          <cell r="A1118">
            <v>359879</v>
          </cell>
          <cell r="B1118">
            <v>42396.916817129626</v>
          </cell>
          <cell r="G1118">
            <v>118</v>
          </cell>
          <cell r="H1118">
            <v>118</v>
          </cell>
          <cell r="I1118">
            <v>0</v>
          </cell>
          <cell r="J1118">
            <v>0</v>
          </cell>
          <cell r="K1118" t="str">
            <v>USD</v>
          </cell>
          <cell r="L1118" t="str">
            <v>LOWES</v>
          </cell>
          <cell r="M1118" t="str">
            <v>24000-023746</v>
          </cell>
          <cell r="N1118">
            <v>42397.034884259258</v>
          </cell>
          <cell r="O1118" t="str">
            <v>SP</v>
          </cell>
          <cell r="P1118" t="str">
            <v>KEY</v>
          </cell>
          <cell r="Q1118">
            <v>5083320</v>
          </cell>
          <cell r="R1118" t="str">
            <v>USA</v>
          </cell>
          <cell r="S1118">
            <v>42370</v>
          </cell>
          <cell r="T1118">
            <v>42436</v>
          </cell>
          <cell r="U1118" t="str">
            <v>SOTOJ-FUS</v>
          </cell>
          <cell r="V1118" t="str">
            <v>FPO3322-1</v>
          </cell>
          <cell r="W1118" t="str">
            <v xml:space="preserve">Damaged                             </v>
          </cell>
          <cell r="X1118" t="str">
            <v>D</v>
          </cell>
          <cell r="Y1118">
            <v>118</v>
          </cell>
          <cell r="AG1118" t="str">
            <v>Lowes</v>
          </cell>
          <cell r="AH1118">
            <v>811053</v>
          </cell>
          <cell r="AJ1118">
            <v>5083320</v>
          </cell>
        </row>
        <row r="1119">
          <cell r="A1119">
            <v>359880</v>
          </cell>
          <cell r="B1119">
            <v>42396.916817129626</v>
          </cell>
          <cell r="G1119">
            <v>106</v>
          </cell>
          <cell r="H1119">
            <v>106</v>
          </cell>
          <cell r="I1119">
            <v>0</v>
          </cell>
          <cell r="J1119">
            <v>0</v>
          </cell>
          <cell r="K1119" t="str">
            <v>USD</v>
          </cell>
          <cell r="L1119" t="str">
            <v>LOWES</v>
          </cell>
          <cell r="M1119" t="str">
            <v>24000-023746</v>
          </cell>
          <cell r="N1119">
            <v>42397.034884259258</v>
          </cell>
          <cell r="O1119" t="str">
            <v>SP</v>
          </cell>
          <cell r="P1119" t="str">
            <v>KEY</v>
          </cell>
          <cell r="Q1119">
            <v>5083064</v>
          </cell>
          <cell r="R1119" t="str">
            <v>USA</v>
          </cell>
          <cell r="S1119">
            <v>42370</v>
          </cell>
          <cell r="T1119">
            <v>42436</v>
          </cell>
          <cell r="U1119" t="str">
            <v>RUSSAWR-FUS</v>
          </cell>
          <cell r="V1119" t="str">
            <v>FSLG804BX</v>
          </cell>
          <cell r="W1119" t="str">
            <v xml:space="preserve">Damaged                             </v>
          </cell>
          <cell r="X1119" t="str">
            <v>D</v>
          </cell>
          <cell r="Y1119">
            <v>106</v>
          </cell>
          <cell r="Z1119" t="str">
            <v>STOCK</v>
          </cell>
          <cell r="AG1119" t="str">
            <v>Lowes</v>
          </cell>
          <cell r="AH1119">
            <v>811037</v>
          </cell>
          <cell r="AJ1119">
            <v>5083064</v>
          </cell>
        </row>
        <row r="1120">
          <cell r="A1120">
            <v>359881</v>
          </cell>
          <cell r="B1120">
            <v>42396.916817129626</v>
          </cell>
          <cell r="G1120">
            <v>132.71</v>
          </cell>
          <cell r="H1120">
            <v>132.71</v>
          </cell>
          <cell r="I1120">
            <v>0</v>
          </cell>
          <cell r="J1120">
            <v>0</v>
          </cell>
          <cell r="K1120" t="str">
            <v>USD</v>
          </cell>
          <cell r="L1120" t="str">
            <v>LOWES</v>
          </cell>
          <cell r="M1120" t="str">
            <v>24000-023746</v>
          </cell>
          <cell r="N1120">
            <v>42397.034884259258</v>
          </cell>
          <cell r="O1120" t="str">
            <v>SP</v>
          </cell>
          <cell r="P1120" t="str">
            <v>KEY</v>
          </cell>
          <cell r="Q1120">
            <v>5082221</v>
          </cell>
          <cell r="R1120" t="str">
            <v>USA</v>
          </cell>
          <cell r="S1120">
            <v>42370</v>
          </cell>
          <cell r="T1120">
            <v>42436</v>
          </cell>
          <cell r="U1120" t="str">
            <v>SOTOJ-FUS</v>
          </cell>
          <cell r="V1120" t="str">
            <v>EDDB33229-1</v>
          </cell>
          <cell r="W1120" t="str">
            <v xml:space="preserve">Damaged                             </v>
          </cell>
          <cell r="X1120" t="str">
            <v>D</v>
          </cell>
          <cell r="Y1120">
            <v>132.71</v>
          </cell>
          <cell r="AG1120" t="str">
            <v>Lowes</v>
          </cell>
          <cell r="AH1120">
            <v>811057</v>
          </cell>
          <cell r="AJ1120">
            <v>5082221</v>
          </cell>
        </row>
        <row r="1121">
          <cell r="A1121">
            <v>359882</v>
          </cell>
          <cell r="B1121">
            <v>42396.916828703703</v>
          </cell>
          <cell r="G1121">
            <v>140.08000000000001</v>
          </cell>
          <cell r="H1121">
            <v>140.08000000000001</v>
          </cell>
          <cell r="I1121">
            <v>0</v>
          </cell>
          <cell r="J1121">
            <v>0</v>
          </cell>
          <cell r="K1121" t="str">
            <v>USD</v>
          </cell>
          <cell r="L1121" t="str">
            <v>LOWES</v>
          </cell>
          <cell r="M1121" t="str">
            <v>24000-023746</v>
          </cell>
          <cell r="N1121">
            <v>42397.034884259258</v>
          </cell>
          <cell r="O1121" t="str">
            <v>SP</v>
          </cell>
          <cell r="P1121" t="str">
            <v>KEY</v>
          </cell>
          <cell r="Q1121">
            <v>5082771</v>
          </cell>
          <cell r="R1121" t="str">
            <v>USA</v>
          </cell>
          <cell r="S1121">
            <v>42370</v>
          </cell>
          <cell r="T1121">
            <v>42436</v>
          </cell>
          <cell r="U1121" t="str">
            <v>LOYDL-FUS</v>
          </cell>
          <cell r="V1121" t="str">
            <v>EOOX33229-1</v>
          </cell>
          <cell r="W1121" t="str">
            <v xml:space="preserve">Damaged                             </v>
          </cell>
          <cell r="X1121" t="str">
            <v>D</v>
          </cell>
          <cell r="Y1121">
            <v>140.08000000000001</v>
          </cell>
          <cell r="Z1121" t="str">
            <v xml:space="preserve">CRACKED </v>
          </cell>
          <cell r="AG1121" t="str">
            <v>Lowes</v>
          </cell>
          <cell r="AH1121">
            <v>811045</v>
          </cell>
          <cell r="AJ1121">
            <v>5082771</v>
          </cell>
        </row>
        <row r="1122">
          <cell r="A1122">
            <v>359883</v>
          </cell>
          <cell r="B1122">
            <v>42396.916828703703</v>
          </cell>
          <cell r="C1122">
            <v>42285.625104166669</v>
          </cell>
          <cell r="D1122">
            <v>9021075</v>
          </cell>
          <cell r="E1122">
            <v>60042165</v>
          </cell>
          <cell r="F1122">
            <v>30012901</v>
          </cell>
          <cell r="G1122">
            <v>5</v>
          </cell>
          <cell r="H1122">
            <v>5</v>
          </cell>
          <cell r="I1122">
            <v>0</v>
          </cell>
          <cell r="J1122">
            <v>0</v>
          </cell>
          <cell r="K1122" t="str">
            <v>USD</v>
          </cell>
          <cell r="L1122" t="str">
            <v>HOMEDEPOT</v>
          </cell>
          <cell r="M1122" t="str">
            <v>24000-202645</v>
          </cell>
          <cell r="N1122">
            <v>42397.034884259258</v>
          </cell>
          <cell r="O1122" t="str">
            <v>SP</v>
          </cell>
          <cell r="P1122" t="str">
            <v>KEY</v>
          </cell>
          <cell r="Q1122">
            <v>5094300</v>
          </cell>
          <cell r="R1122" t="str">
            <v>USA</v>
          </cell>
          <cell r="S1122">
            <v>42370</v>
          </cell>
          <cell r="T1122">
            <v>42436</v>
          </cell>
          <cell r="U1122" t="str">
            <v>BRESHEARSS-FUS</v>
          </cell>
          <cell r="V1122" t="str">
            <v>4010856</v>
          </cell>
          <cell r="W1122" t="str">
            <v xml:space="preserve">Customer Decision                   </v>
          </cell>
          <cell r="X1122" t="str">
            <v>F</v>
          </cell>
          <cell r="Y1122">
            <v>5</v>
          </cell>
          <cell r="Z1122" t="str">
            <v>HOME DEPOT PORTAL RMA</v>
          </cell>
          <cell r="AC1122" t="str">
            <v>WALTERI-FUS</v>
          </cell>
          <cell r="AD1122" t="str">
            <v>FUS-DB55</v>
          </cell>
          <cell r="AE1122" t="str">
            <v>8</v>
          </cell>
          <cell r="AF1122" t="str">
            <v xml:space="preserve">EDI 850                             </v>
          </cell>
          <cell r="AG1122" t="str">
            <v>Home Depot</v>
          </cell>
          <cell r="AH1122">
            <v>811079</v>
          </cell>
          <cell r="AI1122" t="str">
            <v>RTL</v>
          </cell>
          <cell r="AJ1122">
            <v>5094300</v>
          </cell>
        </row>
        <row r="1123">
          <cell r="A1123">
            <v>359884</v>
          </cell>
          <cell r="B1123">
            <v>42396.916828703703</v>
          </cell>
          <cell r="C1123">
            <v>42268.625150462962</v>
          </cell>
          <cell r="D1123">
            <v>9019342</v>
          </cell>
          <cell r="E1123">
            <v>60039657</v>
          </cell>
          <cell r="F1123">
            <v>30012929</v>
          </cell>
          <cell r="G1123">
            <v>5</v>
          </cell>
          <cell r="H1123">
            <v>5</v>
          </cell>
          <cell r="I1123">
            <v>0</v>
          </cell>
          <cell r="J1123">
            <v>0</v>
          </cell>
          <cell r="K1123" t="str">
            <v>USD</v>
          </cell>
          <cell r="L1123" t="str">
            <v>HOMEDEPOT</v>
          </cell>
          <cell r="M1123" t="str">
            <v>24000-202645</v>
          </cell>
          <cell r="N1123">
            <v>42397.034884259258</v>
          </cell>
          <cell r="O1123" t="str">
            <v>SP</v>
          </cell>
          <cell r="P1123" t="str">
            <v>KEY</v>
          </cell>
          <cell r="Q1123">
            <v>5094300</v>
          </cell>
          <cell r="R1123" t="str">
            <v>USA</v>
          </cell>
          <cell r="S1123">
            <v>42370</v>
          </cell>
          <cell r="T1123">
            <v>42436</v>
          </cell>
          <cell r="U1123" t="str">
            <v>BRESHEARSS-FUS</v>
          </cell>
          <cell r="V1123" t="str">
            <v>4010856</v>
          </cell>
          <cell r="W1123" t="str">
            <v xml:space="preserve">Customer Decision                   </v>
          </cell>
          <cell r="X1123" t="str">
            <v>F</v>
          </cell>
          <cell r="Y1123">
            <v>5</v>
          </cell>
          <cell r="Z1123" t="str">
            <v>HOME DEPOT PORTAL RMA</v>
          </cell>
          <cell r="AC1123" t="str">
            <v>THOMASR-FUS</v>
          </cell>
          <cell r="AD1123" t="str">
            <v>FUS-DB55</v>
          </cell>
          <cell r="AE1123" t="str">
            <v>8</v>
          </cell>
          <cell r="AF1123" t="str">
            <v xml:space="preserve">EDI 850                             </v>
          </cell>
          <cell r="AG1123" t="str">
            <v>Home Depot</v>
          </cell>
          <cell r="AH1123">
            <v>811080</v>
          </cell>
          <cell r="AI1123" t="str">
            <v>RTL</v>
          </cell>
          <cell r="AJ1123">
            <v>5094300</v>
          </cell>
        </row>
        <row r="1124">
          <cell r="A1124">
            <v>359885</v>
          </cell>
          <cell r="B1124">
            <v>42396.91684027778</v>
          </cell>
          <cell r="C1124">
            <v>42280.625081018516</v>
          </cell>
          <cell r="D1124">
            <v>9020625</v>
          </cell>
          <cell r="E1124">
            <v>60041371</v>
          </cell>
          <cell r="F1124">
            <v>30013026</v>
          </cell>
          <cell r="G1124">
            <v>5</v>
          </cell>
          <cell r="H1124">
            <v>5</v>
          </cell>
          <cell r="I1124">
            <v>0</v>
          </cell>
          <cell r="J1124">
            <v>0</v>
          </cell>
          <cell r="K1124" t="str">
            <v>USD</v>
          </cell>
          <cell r="L1124" t="str">
            <v>HOMEDEPOT</v>
          </cell>
          <cell r="M1124" t="str">
            <v>24000-202645</v>
          </cell>
          <cell r="N1124">
            <v>42397.034884259258</v>
          </cell>
          <cell r="O1124" t="str">
            <v>SP</v>
          </cell>
          <cell r="P1124" t="str">
            <v>KEY</v>
          </cell>
          <cell r="Q1124">
            <v>5094300</v>
          </cell>
          <cell r="R1124" t="str">
            <v>USA</v>
          </cell>
          <cell r="S1124">
            <v>42370</v>
          </cell>
          <cell r="T1124">
            <v>42436</v>
          </cell>
          <cell r="U1124" t="str">
            <v>BRESHEARSS-FUS</v>
          </cell>
          <cell r="V1124" t="str">
            <v>4010856</v>
          </cell>
          <cell r="W1124" t="str">
            <v xml:space="preserve">Customer Decision                   </v>
          </cell>
          <cell r="X1124" t="str">
            <v>F</v>
          </cell>
          <cell r="Y1124">
            <v>5</v>
          </cell>
          <cell r="Z1124" t="str">
            <v xml:space="preserve">HOME DEPOT PORTAL RMA </v>
          </cell>
          <cell r="AC1124" t="str">
            <v>WALTERI-FUS</v>
          </cell>
          <cell r="AD1124" t="str">
            <v>FUS-DB55</v>
          </cell>
          <cell r="AE1124" t="str">
            <v>8</v>
          </cell>
          <cell r="AF1124" t="str">
            <v xml:space="preserve">EDI 850                             </v>
          </cell>
          <cell r="AG1124" t="str">
            <v>Home Depot</v>
          </cell>
          <cell r="AH1124">
            <v>811081</v>
          </cell>
          <cell r="AI1124" t="str">
            <v>RTL</v>
          </cell>
          <cell r="AJ1124">
            <v>5094300</v>
          </cell>
        </row>
        <row r="1125">
          <cell r="A1125">
            <v>359886</v>
          </cell>
          <cell r="B1125">
            <v>42396.91684027778</v>
          </cell>
          <cell r="C1125">
            <v>42279.625104166669</v>
          </cell>
          <cell r="D1125">
            <v>9020502</v>
          </cell>
          <cell r="E1125">
            <v>60041239</v>
          </cell>
          <cell r="F1125">
            <v>30013045</v>
          </cell>
          <cell r="G1125">
            <v>5</v>
          </cell>
          <cell r="H1125">
            <v>5</v>
          </cell>
          <cell r="I1125">
            <v>0</v>
          </cell>
          <cell r="J1125">
            <v>0</v>
          </cell>
          <cell r="K1125" t="str">
            <v>USD</v>
          </cell>
          <cell r="L1125" t="str">
            <v>HOMEDEPOT</v>
          </cell>
          <cell r="M1125" t="str">
            <v>24000-202645</v>
          </cell>
          <cell r="N1125">
            <v>42397.034884259258</v>
          </cell>
          <cell r="O1125" t="str">
            <v>SP</v>
          </cell>
          <cell r="P1125" t="str">
            <v>KEY</v>
          </cell>
          <cell r="Q1125">
            <v>5094300</v>
          </cell>
          <cell r="R1125" t="str">
            <v>USA</v>
          </cell>
          <cell r="S1125">
            <v>42370</v>
          </cell>
          <cell r="T1125">
            <v>42436</v>
          </cell>
          <cell r="U1125" t="str">
            <v>BRESHEARSS-FUS</v>
          </cell>
          <cell r="V1125" t="str">
            <v>4010856</v>
          </cell>
          <cell r="W1125" t="str">
            <v xml:space="preserve">Customer Decision                   </v>
          </cell>
          <cell r="X1125" t="str">
            <v>F</v>
          </cell>
          <cell r="Y1125">
            <v>5</v>
          </cell>
          <cell r="Z1125" t="str">
            <v>HOME DEPOT PORTAL RMA</v>
          </cell>
          <cell r="AC1125" t="str">
            <v>MARSHD-FUS</v>
          </cell>
          <cell r="AD1125" t="str">
            <v>FUS-DB55</v>
          </cell>
          <cell r="AE1125" t="str">
            <v>8</v>
          </cell>
          <cell r="AF1125" t="str">
            <v xml:space="preserve">EDI 850                             </v>
          </cell>
          <cell r="AG1125" t="str">
            <v>Home Depot</v>
          </cell>
          <cell r="AH1125">
            <v>811082</v>
          </cell>
          <cell r="AI1125" t="str">
            <v>RTL</v>
          </cell>
          <cell r="AJ1125">
            <v>5094300</v>
          </cell>
        </row>
        <row r="1126">
          <cell r="A1126">
            <v>359887</v>
          </cell>
          <cell r="B1126">
            <v>42396.91684027778</v>
          </cell>
          <cell r="C1126">
            <v>42325.625138888892</v>
          </cell>
          <cell r="D1126">
            <v>9025536</v>
          </cell>
          <cell r="E1126">
            <v>60048914</v>
          </cell>
          <cell r="F1126">
            <v>30013437</v>
          </cell>
          <cell r="G1126">
            <v>187.5</v>
          </cell>
          <cell r="H1126">
            <v>187.5</v>
          </cell>
          <cell r="I1126">
            <v>0</v>
          </cell>
          <cell r="J1126">
            <v>0</v>
          </cell>
          <cell r="K1126" t="str">
            <v>USD</v>
          </cell>
          <cell r="L1126" t="str">
            <v>HOMEDEPOT</v>
          </cell>
          <cell r="M1126" t="str">
            <v>24000-202645</v>
          </cell>
          <cell r="N1126">
            <v>42397.034895833334</v>
          </cell>
          <cell r="O1126" t="str">
            <v>SP</v>
          </cell>
          <cell r="P1126" t="str">
            <v>KEY</v>
          </cell>
          <cell r="Q1126">
            <v>5094300</v>
          </cell>
          <cell r="R1126" t="str">
            <v>USA</v>
          </cell>
          <cell r="S1126">
            <v>42370</v>
          </cell>
          <cell r="T1126">
            <v>42436</v>
          </cell>
          <cell r="U1126" t="str">
            <v>BRESHEARSS-FUS</v>
          </cell>
          <cell r="V1126" t="str">
            <v>DSK854BX</v>
          </cell>
          <cell r="W1126" t="str">
            <v xml:space="preserve">Customer Decision                   </v>
          </cell>
          <cell r="X1126" t="str">
            <v>F</v>
          </cell>
          <cell r="Y1126">
            <v>187.5</v>
          </cell>
          <cell r="Z1126" t="str">
            <v xml:space="preserve">HOME DEPOT PORTAL RMA   </v>
          </cell>
          <cell r="AC1126" t="str">
            <v>WALTERI-FUS</v>
          </cell>
          <cell r="AD1126" t="str">
            <v>FUS-DB55</v>
          </cell>
          <cell r="AE1126" t="str">
            <v>8</v>
          </cell>
          <cell r="AF1126" t="str">
            <v xml:space="preserve">EDI 850                             </v>
          </cell>
          <cell r="AG1126" t="str">
            <v>Home Depot</v>
          </cell>
          <cell r="AH1126">
            <v>811083</v>
          </cell>
          <cell r="AI1126" t="str">
            <v>RTL</v>
          </cell>
          <cell r="AJ1126">
            <v>5094300</v>
          </cell>
        </row>
        <row r="1127">
          <cell r="A1127">
            <v>359888</v>
          </cell>
          <cell r="B1127">
            <v>42396.91684027778</v>
          </cell>
          <cell r="C1127">
            <v>42325.625173611108</v>
          </cell>
          <cell r="D1127">
            <v>9025547</v>
          </cell>
          <cell r="E1127">
            <v>60049107</v>
          </cell>
          <cell r="F1127">
            <v>30013482</v>
          </cell>
          <cell r="G1127">
            <v>220.5</v>
          </cell>
          <cell r="H1127">
            <v>220.5</v>
          </cell>
          <cell r="I1127">
            <v>0</v>
          </cell>
          <cell r="J1127">
            <v>0</v>
          </cell>
          <cell r="K1127" t="str">
            <v>USD</v>
          </cell>
          <cell r="L1127" t="str">
            <v>HOMEDEPOT</v>
          </cell>
          <cell r="M1127" t="str">
            <v>24000-202645</v>
          </cell>
          <cell r="N1127">
            <v>42397.034895833334</v>
          </cell>
          <cell r="O1127" t="str">
            <v>SP</v>
          </cell>
          <cell r="P1127" t="str">
            <v>KEY</v>
          </cell>
          <cell r="Q1127">
            <v>5094300</v>
          </cell>
          <cell r="R1127" t="str">
            <v>USA</v>
          </cell>
          <cell r="S1127">
            <v>42370</v>
          </cell>
          <cell r="T1127">
            <v>42436</v>
          </cell>
          <cell r="U1127" t="str">
            <v>BRESHEARSS-FUS</v>
          </cell>
          <cell r="V1127" t="str">
            <v>DSK951-18BX</v>
          </cell>
          <cell r="W1127" t="str">
            <v xml:space="preserve">Damaged                             </v>
          </cell>
          <cell r="X1127" t="str">
            <v>D</v>
          </cell>
          <cell r="Y1127">
            <v>220.5</v>
          </cell>
          <cell r="Z1127" t="str">
            <v xml:space="preserve">HOME DEPOT PORTAL RMA </v>
          </cell>
          <cell r="AC1127" t="str">
            <v>WALTERI-FUS</v>
          </cell>
          <cell r="AD1127" t="str">
            <v>FUS-DB55</v>
          </cell>
          <cell r="AE1127" t="str">
            <v>8</v>
          </cell>
          <cell r="AF1127" t="str">
            <v xml:space="preserve">EDI 850                             </v>
          </cell>
          <cell r="AG1127" t="str">
            <v>Home Depot</v>
          </cell>
          <cell r="AH1127">
            <v>811084</v>
          </cell>
          <cell r="AI1127" t="str">
            <v>RTL</v>
          </cell>
          <cell r="AJ1127">
            <v>5094300</v>
          </cell>
        </row>
        <row r="1128">
          <cell r="A1128">
            <v>359889</v>
          </cell>
          <cell r="B1128">
            <v>42396.91684027778</v>
          </cell>
          <cell r="C1128">
            <v>42330.34611111111</v>
          </cell>
          <cell r="D1128">
            <v>9026220</v>
          </cell>
          <cell r="E1128">
            <v>60050329</v>
          </cell>
          <cell r="F1128">
            <v>30013964</v>
          </cell>
          <cell r="G1128">
            <v>220.5</v>
          </cell>
          <cell r="H1128">
            <v>220.5</v>
          </cell>
          <cell r="I1128">
            <v>0</v>
          </cell>
          <cell r="J1128">
            <v>0</v>
          </cell>
          <cell r="K1128" t="str">
            <v>USD</v>
          </cell>
          <cell r="L1128" t="str">
            <v>HOMEDEPOT</v>
          </cell>
          <cell r="M1128" t="str">
            <v>24000-202645</v>
          </cell>
          <cell r="N1128">
            <v>42397.034895833334</v>
          </cell>
          <cell r="O1128" t="str">
            <v>SP</v>
          </cell>
          <cell r="P1128" t="str">
            <v>KEY</v>
          </cell>
          <cell r="Q1128">
            <v>5094300</v>
          </cell>
          <cell r="R1128" t="str">
            <v>USA</v>
          </cell>
          <cell r="S1128">
            <v>42370</v>
          </cell>
          <cell r="T1128">
            <v>42436</v>
          </cell>
          <cell r="U1128" t="str">
            <v>BRESHEARSS-FUS</v>
          </cell>
          <cell r="V1128" t="str">
            <v>DSK951-18BX</v>
          </cell>
          <cell r="W1128" t="str">
            <v xml:space="preserve">Customer Decision                   </v>
          </cell>
          <cell r="X1128" t="str">
            <v>F</v>
          </cell>
          <cell r="Y1128">
            <v>220.5</v>
          </cell>
          <cell r="Z1128" t="str">
            <v xml:space="preserve">HOME DEPOT PORTAL RMA </v>
          </cell>
          <cell r="AC1128" t="str">
            <v>WALTERI-FUS</v>
          </cell>
          <cell r="AD1128" t="str">
            <v>FUS-DB55</v>
          </cell>
          <cell r="AE1128" t="str">
            <v>8</v>
          </cell>
          <cell r="AF1128" t="str">
            <v xml:space="preserve">EDI 850                             </v>
          </cell>
          <cell r="AG1128" t="str">
            <v>Home Depot</v>
          </cell>
          <cell r="AH1128">
            <v>811085</v>
          </cell>
          <cell r="AI1128" t="str">
            <v>RTL</v>
          </cell>
          <cell r="AJ1128">
            <v>5094300</v>
          </cell>
        </row>
        <row r="1129">
          <cell r="A1129">
            <v>359890</v>
          </cell>
          <cell r="B1129">
            <v>42396.91684027778</v>
          </cell>
          <cell r="C1129">
            <v>42308.625092592592</v>
          </cell>
          <cell r="D1129">
            <v>9023752</v>
          </cell>
          <cell r="E1129">
            <v>60046543</v>
          </cell>
          <cell r="F1129">
            <v>30013883</v>
          </cell>
          <cell r="G1129">
            <v>150</v>
          </cell>
          <cell r="H1129">
            <v>150</v>
          </cell>
          <cell r="I1129">
            <v>0</v>
          </cell>
          <cell r="J1129">
            <v>0</v>
          </cell>
          <cell r="K1129" t="str">
            <v>USD</v>
          </cell>
          <cell r="L1129" t="str">
            <v>HOMEDEPOT</v>
          </cell>
          <cell r="M1129" t="str">
            <v>24000-202645</v>
          </cell>
          <cell r="N1129">
            <v>42397.034895833334</v>
          </cell>
          <cell r="O1129" t="str">
            <v>SP</v>
          </cell>
          <cell r="P1129" t="str">
            <v>KEY</v>
          </cell>
          <cell r="Q1129">
            <v>5094300</v>
          </cell>
          <cell r="R1129" t="str">
            <v>USA</v>
          </cell>
          <cell r="S1129">
            <v>42370</v>
          </cell>
          <cell r="T1129">
            <v>42436</v>
          </cell>
          <cell r="U1129" t="str">
            <v>BRESHEARSS-FUS</v>
          </cell>
          <cell r="V1129" t="str">
            <v>EDDB33229-1</v>
          </cell>
          <cell r="W1129" t="str">
            <v xml:space="preserve">Customer Decision                   </v>
          </cell>
          <cell r="X1129" t="str">
            <v>F</v>
          </cell>
          <cell r="Y1129">
            <v>150</v>
          </cell>
          <cell r="Z1129" t="str">
            <v>HOME DEPOT PORTAL RMA</v>
          </cell>
          <cell r="AC1129" t="str">
            <v>WALTERI-FUS</v>
          </cell>
          <cell r="AD1129" t="str">
            <v>FUS-DB55</v>
          </cell>
          <cell r="AE1129" t="str">
            <v>8</v>
          </cell>
          <cell r="AF1129" t="str">
            <v xml:space="preserve">EDI 850                             </v>
          </cell>
          <cell r="AG1129" t="str">
            <v>Home Depot</v>
          </cell>
          <cell r="AH1129">
            <v>811086</v>
          </cell>
          <cell r="AI1129" t="str">
            <v>RTL</v>
          </cell>
          <cell r="AJ1129">
            <v>5094300</v>
          </cell>
        </row>
        <row r="1130">
          <cell r="A1130">
            <v>359891</v>
          </cell>
          <cell r="B1130">
            <v>42396.916851851849</v>
          </cell>
          <cell r="C1130">
            <v>42366.626516203702</v>
          </cell>
          <cell r="D1130">
            <v>9029547</v>
          </cell>
          <cell r="E1130">
            <v>60055582</v>
          </cell>
          <cell r="F1130">
            <v>30013965</v>
          </cell>
          <cell r="G1130">
            <v>150</v>
          </cell>
          <cell r="H1130">
            <v>150</v>
          </cell>
          <cell r="I1130">
            <v>0</v>
          </cell>
          <cell r="J1130">
            <v>0</v>
          </cell>
          <cell r="K1130" t="str">
            <v>USD</v>
          </cell>
          <cell r="L1130" t="str">
            <v>HOMEDEPOT</v>
          </cell>
          <cell r="M1130" t="str">
            <v>24000-202645</v>
          </cell>
          <cell r="N1130">
            <v>42397.034895833334</v>
          </cell>
          <cell r="O1130" t="str">
            <v>SP</v>
          </cell>
          <cell r="P1130" t="str">
            <v>KEY</v>
          </cell>
          <cell r="Q1130">
            <v>5094300</v>
          </cell>
          <cell r="R1130" t="str">
            <v>USA</v>
          </cell>
          <cell r="S1130">
            <v>42370</v>
          </cell>
          <cell r="T1130">
            <v>42436</v>
          </cell>
          <cell r="U1130" t="str">
            <v>BRESHEARSS-FUS</v>
          </cell>
          <cell r="V1130" t="str">
            <v>EDDB33229-1</v>
          </cell>
          <cell r="W1130" t="str">
            <v xml:space="preserve">Damaged                             </v>
          </cell>
          <cell r="X1130" t="str">
            <v>D</v>
          </cell>
          <cell r="Y1130">
            <v>150</v>
          </cell>
          <cell r="Z1130" t="str">
            <v xml:space="preserve">HOME DEPOT PORTAL RMA </v>
          </cell>
          <cell r="AC1130" t="str">
            <v>WALTERI-FUS</v>
          </cell>
          <cell r="AD1130" t="str">
            <v>FUS-DB55</v>
          </cell>
          <cell r="AE1130" t="str">
            <v>8</v>
          </cell>
          <cell r="AF1130" t="str">
            <v xml:space="preserve">EDI 850                             </v>
          </cell>
          <cell r="AG1130" t="str">
            <v>Home Depot</v>
          </cell>
          <cell r="AH1130">
            <v>811087</v>
          </cell>
          <cell r="AI1130" t="str">
            <v>RTL</v>
          </cell>
          <cell r="AJ1130">
            <v>5094300</v>
          </cell>
        </row>
        <row r="1131">
          <cell r="A1131">
            <v>359892</v>
          </cell>
          <cell r="B1131">
            <v>42396.916851851849</v>
          </cell>
          <cell r="C1131">
            <v>42317.625162037039</v>
          </cell>
          <cell r="D1131">
            <v>9024535</v>
          </cell>
          <cell r="E1131">
            <v>60047620</v>
          </cell>
          <cell r="F1131">
            <v>30013311</v>
          </cell>
          <cell r="G1131">
            <v>145</v>
          </cell>
          <cell r="H1131">
            <v>145</v>
          </cell>
          <cell r="I1131">
            <v>0</v>
          </cell>
          <cell r="J1131">
            <v>0</v>
          </cell>
          <cell r="K1131" t="str">
            <v>USD</v>
          </cell>
          <cell r="L1131" t="str">
            <v>HOMEDEPOT</v>
          </cell>
          <cell r="M1131" t="str">
            <v>24000-202645</v>
          </cell>
          <cell r="N1131">
            <v>42397.034895833334</v>
          </cell>
          <cell r="O1131" t="str">
            <v>SP</v>
          </cell>
          <cell r="P1131" t="str">
            <v>KEY</v>
          </cell>
          <cell r="Q1131">
            <v>5094300</v>
          </cell>
          <cell r="R1131" t="str">
            <v>USA</v>
          </cell>
          <cell r="S1131">
            <v>42370</v>
          </cell>
          <cell r="T1131">
            <v>42436</v>
          </cell>
          <cell r="U1131" t="str">
            <v>BRESHEARSS-FUS</v>
          </cell>
          <cell r="V1131" t="str">
            <v>EDOX33229-1</v>
          </cell>
          <cell r="W1131" t="str">
            <v xml:space="preserve">Customer Decision                   </v>
          </cell>
          <cell r="X1131" t="str">
            <v>F</v>
          </cell>
          <cell r="Y1131">
            <v>145</v>
          </cell>
          <cell r="Z1131" t="str">
            <v xml:space="preserve">HOME DEPOT PORTAL RMA </v>
          </cell>
          <cell r="AC1131" t="str">
            <v>WALTERI-FUS</v>
          </cell>
          <cell r="AD1131" t="str">
            <v>FUS-DB55</v>
          </cell>
          <cell r="AE1131" t="str">
            <v>8</v>
          </cell>
          <cell r="AF1131" t="str">
            <v xml:space="preserve">EDI 850                             </v>
          </cell>
          <cell r="AG1131" t="str">
            <v>Home Depot</v>
          </cell>
          <cell r="AH1131">
            <v>811088</v>
          </cell>
          <cell r="AI1131" t="str">
            <v>RTL</v>
          </cell>
          <cell r="AJ1131">
            <v>5094300</v>
          </cell>
        </row>
        <row r="1132">
          <cell r="A1132">
            <v>359893</v>
          </cell>
          <cell r="B1132">
            <v>42396.916851851849</v>
          </cell>
          <cell r="C1132">
            <v>42312.625127314815</v>
          </cell>
          <cell r="D1132">
            <v>9024130</v>
          </cell>
          <cell r="E1132">
            <v>60046895</v>
          </cell>
          <cell r="F1132">
            <v>30013326</v>
          </cell>
          <cell r="G1132">
            <v>145</v>
          </cell>
          <cell r="H1132">
            <v>145</v>
          </cell>
          <cell r="I1132">
            <v>0</v>
          </cell>
          <cell r="J1132">
            <v>0</v>
          </cell>
          <cell r="K1132" t="str">
            <v>USD</v>
          </cell>
          <cell r="L1132" t="str">
            <v>HOMEDEPOT</v>
          </cell>
          <cell r="M1132" t="str">
            <v>24000-202645</v>
          </cell>
          <cell r="N1132">
            <v>42397.034895833334</v>
          </cell>
          <cell r="O1132" t="str">
            <v>SP</v>
          </cell>
          <cell r="P1132" t="str">
            <v>KEY</v>
          </cell>
          <cell r="Q1132">
            <v>5094300</v>
          </cell>
          <cell r="R1132" t="str">
            <v>USA</v>
          </cell>
          <cell r="S1132">
            <v>42370</v>
          </cell>
          <cell r="T1132">
            <v>42436</v>
          </cell>
          <cell r="U1132" t="str">
            <v>BRESHEARSS-FUS</v>
          </cell>
          <cell r="V1132" t="str">
            <v>EDOX33229-1</v>
          </cell>
          <cell r="W1132" t="str">
            <v xml:space="preserve">Damaged                             </v>
          </cell>
          <cell r="X1132" t="str">
            <v>D</v>
          </cell>
          <cell r="Y1132">
            <v>145</v>
          </cell>
          <cell r="Z1132" t="str">
            <v xml:space="preserve">HOME DEPOT PORTAL RMA </v>
          </cell>
          <cell r="AC1132" t="str">
            <v>WALTERI-FUS</v>
          </cell>
          <cell r="AD1132" t="str">
            <v>FUS-DB55</v>
          </cell>
          <cell r="AE1132" t="str">
            <v>8</v>
          </cell>
          <cell r="AF1132" t="str">
            <v xml:space="preserve">EDI 850                             </v>
          </cell>
          <cell r="AG1132" t="str">
            <v>Home Depot</v>
          </cell>
          <cell r="AH1132">
            <v>811089</v>
          </cell>
          <cell r="AI1132" t="str">
            <v>RTL</v>
          </cell>
          <cell r="AJ1132">
            <v>5094300</v>
          </cell>
        </row>
        <row r="1133">
          <cell r="A1133">
            <v>359894</v>
          </cell>
          <cell r="B1133">
            <v>42396.916851851849</v>
          </cell>
          <cell r="C1133">
            <v>42289.625150462962</v>
          </cell>
          <cell r="D1133">
            <v>9021438</v>
          </cell>
          <cell r="E1133">
            <v>60042811</v>
          </cell>
          <cell r="F1133">
            <v>30012946</v>
          </cell>
          <cell r="G1133">
            <v>11.5</v>
          </cell>
          <cell r="H1133">
            <v>11.5</v>
          </cell>
          <cell r="I1133">
            <v>0</v>
          </cell>
          <cell r="J1133">
            <v>0</v>
          </cell>
          <cell r="K1133" t="str">
            <v>USD</v>
          </cell>
          <cell r="L1133" t="str">
            <v>HOMEDEPOT</v>
          </cell>
          <cell r="M1133" t="str">
            <v>24000-202645</v>
          </cell>
          <cell r="N1133">
            <v>42397.034895833334</v>
          </cell>
          <cell r="O1133" t="str">
            <v>SP</v>
          </cell>
          <cell r="P1133" t="str">
            <v>KEY</v>
          </cell>
          <cell r="Q1133">
            <v>5094300</v>
          </cell>
          <cell r="R1133" t="str">
            <v>USA</v>
          </cell>
          <cell r="S1133">
            <v>42370</v>
          </cell>
          <cell r="T1133">
            <v>42436</v>
          </cell>
          <cell r="U1133" t="str">
            <v>BRESHEARSS-FUS</v>
          </cell>
          <cell r="V1133" t="str">
            <v>FAB100</v>
          </cell>
          <cell r="W1133" t="str">
            <v xml:space="preserve">Customer Decision                   </v>
          </cell>
          <cell r="X1133" t="str">
            <v>F</v>
          </cell>
          <cell r="Y1133">
            <v>11.5</v>
          </cell>
          <cell r="Z1133" t="str">
            <v xml:space="preserve">HOME DEPOT PORTAL RMA </v>
          </cell>
          <cell r="AC1133" t="str">
            <v>THOMASR-FUS</v>
          </cell>
          <cell r="AD1133" t="str">
            <v>FUS-DB55</v>
          </cell>
          <cell r="AE1133" t="str">
            <v>8</v>
          </cell>
          <cell r="AF1133" t="str">
            <v xml:space="preserve">EDI 850                             </v>
          </cell>
          <cell r="AG1133" t="str">
            <v>Home Depot</v>
          </cell>
          <cell r="AH1133">
            <v>811090</v>
          </cell>
          <cell r="AI1133" t="str">
            <v>RTL</v>
          </cell>
          <cell r="AJ1133">
            <v>5094300</v>
          </cell>
        </row>
        <row r="1134">
          <cell r="A1134">
            <v>359895</v>
          </cell>
          <cell r="B1134">
            <v>42396.916851851849</v>
          </cell>
          <cell r="C1134">
            <v>42214.625150462962</v>
          </cell>
          <cell r="D1134">
            <v>9014489</v>
          </cell>
          <cell r="E1134">
            <v>60032599</v>
          </cell>
          <cell r="F1134">
            <v>30012459</v>
          </cell>
          <cell r="G1134">
            <v>5</v>
          </cell>
          <cell r="H1134">
            <v>5</v>
          </cell>
          <cell r="I1134">
            <v>0</v>
          </cell>
          <cell r="J1134">
            <v>0</v>
          </cell>
          <cell r="K1134" t="str">
            <v>USD</v>
          </cell>
          <cell r="L1134" t="str">
            <v>HOMEDEPOT</v>
          </cell>
          <cell r="M1134" t="str">
            <v>24000-202645</v>
          </cell>
          <cell r="N1134">
            <v>42397.034895833334</v>
          </cell>
          <cell r="O1134" t="str">
            <v>SP</v>
          </cell>
          <cell r="P1134" t="str">
            <v>KEY</v>
          </cell>
          <cell r="Q1134">
            <v>5094300</v>
          </cell>
          <cell r="R1134" t="str">
            <v>USA</v>
          </cell>
          <cell r="S1134">
            <v>42370</v>
          </cell>
          <cell r="T1134">
            <v>42436</v>
          </cell>
          <cell r="U1134" t="str">
            <v>BRESHEARSS-FUS</v>
          </cell>
          <cell r="V1134" t="str">
            <v>4010856</v>
          </cell>
          <cell r="W1134" t="str">
            <v xml:space="preserve">Customer Decision                   </v>
          </cell>
          <cell r="X1134" t="str">
            <v>F</v>
          </cell>
          <cell r="Y1134">
            <v>5</v>
          </cell>
          <cell r="Z1134" t="str">
            <v xml:space="preserve">HOME DEPOT PORTAL RMA </v>
          </cell>
          <cell r="AC1134" t="str">
            <v>WALTERI-FUS</v>
          </cell>
          <cell r="AD1134" t="str">
            <v>FUS-DB55</v>
          </cell>
          <cell r="AE1134" t="str">
            <v>8</v>
          </cell>
          <cell r="AF1134" t="str">
            <v xml:space="preserve">EDI 850                             </v>
          </cell>
          <cell r="AG1134" t="str">
            <v>Home Depot</v>
          </cell>
          <cell r="AH1134">
            <v>811071</v>
          </cell>
          <cell r="AI1134" t="str">
            <v>RTL</v>
          </cell>
          <cell r="AJ1134">
            <v>5094300</v>
          </cell>
        </row>
        <row r="1135">
          <cell r="A1135">
            <v>359896</v>
          </cell>
          <cell r="B1135">
            <v>42396.916863425926</v>
          </cell>
          <cell r="C1135">
            <v>42214.625150462962</v>
          </cell>
          <cell r="D1135">
            <v>9014489</v>
          </cell>
          <cell r="E1135">
            <v>60032599</v>
          </cell>
          <cell r="F1135">
            <v>30012460</v>
          </cell>
          <cell r="G1135">
            <v>5</v>
          </cell>
          <cell r="H1135">
            <v>5</v>
          </cell>
          <cell r="I1135">
            <v>0</v>
          </cell>
          <cell r="J1135">
            <v>0</v>
          </cell>
          <cell r="K1135" t="str">
            <v>USD</v>
          </cell>
          <cell r="L1135" t="str">
            <v>HOMEDEPOT</v>
          </cell>
          <cell r="M1135" t="str">
            <v>24000-202645</v>
          </cell>
          <cell r="N1135">
            <v>42397.034895833334</v>
          </cell>
          <cell r="O1135" t="str">
            <v>SP</v>
          </cell>
          <cell r="P1135" t="str">
            <v>KEY</v>
          </cell>
          <cell r="Q1135">
            <v>5094300</v>
          </cell>
          <cell r="R1135" t="str">
            <v>USA</v>
          </cell>
          <cell r="S1135">
            <v>42370</v>
          </cell>
          <cell r="T1135">
            <v>42436</v>
          </cell>
          <cell r="U1135" t="str">
            <v>BRESHEARSS-FUS</v>
          </cell>
          <cell r="V1135" t="str">
            <v>4010856</v>
          </cell>
          <cell r="W1135" t="str">
            <v xml:space="preserve">Customer Decision                   </v>
          </cell>
          <cell r="X1135" t="str">
            <v>F</v>
          </cell>
          <cell r="Y1135">
            <v>5</v>
          </cell>
          <cell r="Z1135" t="str">
            <v xml:space="preserve">HOME DEPOT PORTAL RMA </v>
          </cell>
          <cell r="AC1135" t="str">
            <v>WALTERI-FUS</v>
          </cell>
          <cell r="AD1135" t="str">
            <v>FUS-DB55</v>
          </cell>
          <cell r="AE1135" t="str">
            <v>8</v>
          </cell>
          <cell r="AF1135" t="str">
            <v xml:space="preserve">EDI 850                             </v>
          </cell>
          <cell r="AG1135" t="str">
            <v>Home Depot</v>
          </cell>
          <cell r="AH1135">
            <v>811072</v>
          </cell>
          <cell r="AI1135" t="str">
            <v>RTL</v>
          </cell>
          <cell r="AJ1135">
            <v>5094300</v>
          </cell>
        </row>
        <row r="1136">
          <cell r="A1136">
            <v>359897</v>
          </cell>
          <cell r="B1136">
            <v>42396.916863425926</v>
          </cell>
          <cell r="C1136">
            <v>42249.625127314815</v>
          </cell>
          <cell r="D1136">
            <v>9017683</v>
          </cell>
          <cell r="E1136">
            <v>60037140</v>
          </cell>
          <cell r="F1136">
            <v>30012593</v>
          </cell>
          <cell r="G1136">
            <v>5</v>
          </cell>
          <cell r="H1136">
            <v>5</v>
          </cell>
          <cell r="I1136">
            <v>0</v>
          </cell>
          <cell r="J1136">
            <v>0</v>
          </cell>
          <cell r="K1136" t="str">
            <v>USD</v>
          </cell>
          <cell r="L1136" t="str">
            <v>HOMEDEPOT</v>
          </cell>
          <cell r="M1136" t="str">
            <v>24000-202645</v>
          </cell>
          <cell r="N1136">
            <v>42397.034907407404</v>
          </cell>
          <cell r="O1136" t="str">
            <v>SP</v>
          </cell>
          <cell r="P1136" t="str">
            <v>KEY</v>
          </cell>
          <cell r="Q1136">
            <v>5094300</v>
          </cell>
          <cell r="R1136" t="str">
            <v>USA</v>
          </cell>
          <cell r="S1136">
            <v>42370</v>
          </cell>
          <cell r="T1136">
            <v>42436</v>
          </cell>
          <cell r="U1136" t="str">
            <v>BRESHEARSS-FUS</v>
          </cell>
          <cell r="V1136" t="str">
            <v>4010856</v>
          </cell>
          <cell r="W1136" t="str">
            <v xml:space="preserve">Customer Decision                   </v>
          </cell>
          <cell r="X1136" t="str">
            <v>F</v>
          </cell>
          <cell r="Y1136">
            <v>5</v>
          </cell>
          <cell r="Z1136" t="str">
            <v xml:space="preserve">HOME DEPOT PORTAL RMA </v>
          </cell>
          <cell r="AC1136" t="str">
            <v>WALTERI-FUS</v>
          </cell>
          <cell r="AD1136" t="str">
            <v>FUS-DB55</v>
          </cell>
          <cell r="AE1136" t="str">
            <v>8</v>
          </cell>
          <cell r="AF1136" t="str">
            <v xml:space="preserve">EDI 850                             </v>
          </cell>
          <cell r="AG1136" t="str">
            <v>Home Depot</v>
          </cell>
          <cell r="AH1136">
            <v>811073</v>
          </cell>
          <cell r="AI1136" t="str">
            <v>RTL</v>
          </cell>
          <cell r="AJ1136">
            <v>5094300</v>
          </cell>
        </row>
        <row r="1137">
          <cell r="A1137">
            <v>359898</v>
          </cell>
          <cell r="B1137">
            <v>42396.916863425926</v>
          </cell>
          <cell r="C1137">
            <v>42268.625173611108</v>
          </cell>
          <cell r="D1137">
            <v>9019353</v>
          </cell>
          <cell r="E1137">
            <v>60039668</v>
          </cell>
          <cell r="F1137">
            <v>30012842</v>
          </cell>
          <cell r="G1137">
            <v>5</v>
          </cell>
          <cell r="H1137">
            <v>5</v>
          </cell>
          <cell r="I1137">
            <v>0</v>
          </cell>
          <cell r="J1137">
            <v>0</v>
          </cell>
          <cell r="K1137" t="str">
            <v>USD</v>
          </cell>
          <cell r="L1137" t="str">
            <v>HOMEDEPOT</v>
          </cell>
          <cell r="M1137" t="str">
            <v>24000-202645</v>
          </cell>
          <cell r="N1137">
            <v>42397.034907407404</v>
          </cell>
          <cell r="O1137" t="str">
            <v>SP</v>
          </cell>
          <cell r="P1137" t="str">
            <v>KEY</v>
          </cell>
          <cell r="Q1137">
            <v>5094300</v>
          </cell>
          <cell r="R1137" t="str">
            <v>USA</v>
          </cell>
          <cell r="S1137">
            <v>42370</v>
          </cell>
          <cell r="T1137">
            <v>42436</v>
          </cell>
          <cell r="U1137" t="str">
            <v>BRESHEARSS-FUS</v>
          </cell>
          <cell r="V1137" t="str">
            <v>4010856</v>
          </cell>
          <cell r="W1137" t="str">
            <v xml:space="preserve">Customer Decision                   </v>
          </cell>
          <cell r="X1137" t="str">
            <v>F</v>
          </cell>
          <cell r="Y1137">
            <v>5</v>
          </cell>
          <cell r="Z1137" t="str">
            <v>HOME DEPOT PORTAL RMA</v>
          </cell>
          <cell r="AC1137" t="str">
            <v>MARSHD-FUS</v>
          </cell>
          <cell r="AD1137" t="str">
            <v>FUS-DB55</v>
          </cell>
          <cell r="AE1137" t="str">
            <v>8</v>
          </cell>
          <cell r="AF1137" t="str">
            <v xml:space="preserve">EDI 850                             </v>
          </cell>
          <cell r="AG1137" t="str">
            <v>Home Depot</v>
          </cell>
          <cell r="AH1137">
            <v>811074</v>
          </cell>
          <cell r="AI1137" t="str">
            <v>RTL</v>
          </cell>
          <cell r="AJ1137">
            <v>5094300</v>
          </cell>
        </row>
        <row r="1138">
          <cell r="A1138">
            <v>359899</v>
          </cell>
          <cell r="B1138">
            <v>42396.916863425926</v>
          </cell>
          <cell r="C1138">
            <v>42282.625462962962</v>
          </cell>
          <cell r="D1138">
            <v>9020669</v>
          </cell>
          <cell r="E1138">
            <v>60041529</v>
          </cell>
          <cell r="F1138">
            <v>30012858</v>
          </cell>
          <cell r="G1138">
            <v>5</v>
          </cell>
          <cell r="H1138">
            <v>5</v>
          </cell>
          <cell r="I1138">
            <v>0</v>
          </cell>
          <cell r="J1138">
            <v>0</v>
          </cell>
          <cell r="K1138" t="str">
            <v>USD</v>
          </cell>
          <cell r="L1138" t="str">
            <v>HOMEDEPOT</v>
          </cell>
          <cell r="M1138" t="str">
            <v>24000-202645</v>
          </cell>
          <cell r="N1138">
            <v>42397.034907407404</v>
          </cell>
          <cell r="O1138" t="str">
            <v>SP</v>
          </cell>
          <cell r="P1138" t="str">
            <v>KEY</v>
          </cell>
          <cell r="Q1138">
            <v>5094300</v>
          </cell>
          <cell r="R1138" t="str">
            <v>USA</v>
          </cell>
          <cell r="S1138">
            <v>42370</v>
          </cell>
          <cell r="T1138">
            <v>42436</v>
          </cell>
          <cell r="U1138" t="str">
            <v>BRESHEARSS-FUS</v>
          </cell>
          <cell r="V1138" t="str">
            <v>4010856</v>
          </cell>
          <cell r="W1138" t="str">
            <v xml:space="preserve">Customer Decision                   </v>
          </cell>
          <cell r="X1138" t="str">
            <v>F</v>
          </cell>
          <cell r="Y1138">
            <v>5</v>
          </cell>
          <cell r="Z1138" t="str">
            <v>HOME DEPOT PORTAL RMA</v>
          </cell>
          <cell r="AC1138" t="str">
            <v>THOMASR-FUS</v>
          </cell>
          <cell r="AD1138" t="str">
            <v>FUS-DB55</v>
          </cell>
          <cell r="AE1138" t="str">
            <v>8</v>
          </cell>
          <cell r="AF1138" t="str">
            <v xml:space="preserve">EDI 850                             </v>
          </cell>
          <cell r="AG1138" t="str">
            <v>Home Depot</v>
          </cell>
          <cell r="AH1138">
            <v>811075</v>
          </cell>
          <cell r="AI1138" t="str">
            <v>RTL</v>
          </cell>
          <cell r="AJ1138">
            <v>5094300</v>
          </cell>
        </row>
        <row r="1139">
          <cell r="A1139">
            <v>359900</v>
          </cell>
          <cell r="B1139">
            <v>42396.916875000003</v>
          </cell>
          <cell r="C1139">
            <v>42282.625462962962</v>
          </cell>
          <cell r="D1139">
            <v>9020669</v>
          </cell>
          <cell r="E1139">
            <v>60041529</v>
          </cell>
          <cell r="F1139">
            <v>30012859</v>
          </cell>
          <cell r="G1139">
            <v>5</v>
          </cell>
          <cell r="H1139">
            <v>5</v>
          </cell>
          <cell r="I1139">
            <v>0</v>
          </cell>
          <cell r="J1139">
            <v>0</v>
          </cell>
          <cell r="K1139" t="str">
            <v>USD</v>
          </cell>
          <cell r="L1139" t="str">
            <v>HOMEDEPOT</v>
          </cell>
          <cell r="M1139" t="str">
            <v>24000-202645</v>
          </cell>
          <cell r="N1139">
            <v>42397.034907407404</v>
          </cell>
          <cell r="O1139" t="str">
            <v>SP</v>
          </cell>
          <cell r="P1139" t="str">
            <v>KEY</v>
          </cell>
          <cell r="Q1139">
            <v>5094300</v>
          </cell>
          <cell r="R1139" t="str">
            <v>USA</v>
          </cell>
          <cell r="S1139">
            <v>42370</v>
          </cell>
          <cell r="T1139">
            <v>42436</v>
          </cell>
          <cell r="U1139" t="str">
            <v>BRESHEARSS-FUS</v>
          </cell>
          <cell r="V1139" t="str">
            <v>4010856</v>
          </cell>
          <cell r="W1139" t="str">
            <v xml:space="preserve">Customer Decision                   </v>
          </cell>
          <cell r="X1139" t="str">
            <v>F</v>
          </cell>
          <cell r="Y1139">
            <v>5</v>
          </cell>
          <cell r="Z1139" t="str">
            <v>HOME DEPOT PORTAL RMA</v>
          </cell>
          <cell r="AC1139" t="str">
            <v>THOMASR-FUS</v>
          </cell>
          <cell r="AD1139" t="str">
            <v>FUS-DB55</v>
          </cell>
          <cell r="AE1139" t="str">
            <v>8</v>
          </cell>
          <cell r="AF1139" t="str">
            <v xml:space="preserve">EDI 850                             </v>
          </cell>
          <cell r="AG1139" t="str">
            <v>Home Depot</v>
          </cell>
          <cell r="AH1139">
            <v>811076</v>
          </cell>
          <cell r="AI1139" t="str">
            <v>RTL</v>
          </cell>
          <cell r="AJ1139">
            <v>5094300</v>
          </cell>
        </row>
        <row r="1140">
          <cell r="A1140">
            <v>359901</v>
          </cell>
          <cell r="B1140">
            <v>42396.916875000003</v>
          </cell>
          <cell r="C1140">
            <v>42264.625092592592</v>
          </cell>
          <cell r="D1140">
            <v>9019082</v>
          </cell>
          <cell r="E1140">
            <v>60039303</v>
          </cell>
          <cell r="F1140">
            <v>30012887</v>
          </cell>
          <cell r="G1140">
            <v>5</v>
          </cell>
          <cell r="H1140">
            <v>5</v>
          </cell>
          <cell r="I1140">
            <v>0</v>
          </cell>
          <cell r="J1140">
            <v>0</v>
          </cell>
          <cell r="K1140" t="str">
            <v>USD</v>
          </cell>
          <cell r="L1140" t="str">
            <v>HOMEDEPOT</v>
          </cell>
          <cell r="M1140" t="str">
            <v>24000-202645</v>
          </cell>
          <cell r="N1140">
            <v>42397.034907407404</v>
          </cell>
          <cell r="O1140" t="str">
            <v>SP</v>
          </cell>
          <cell r="P1140" t="str">
            <v>KEY</v>
          </cell>
          <cell r="Q1140">
            <v>5094300</v>
          </cell>
          <cell r="R1140" t="str">
            <v>USA</v>
          </cell>
          <cell r="S1140">
            <v>42370</v>
          </cell>
          <cell r="T1140">
            <v>42436</v>
          </cell>
          <cell r="U1140" t="str">
            <v>BRESHEARSS-FUS</v>
          </cell>
          <cell r="V1140" t="str">
            <v>4010856</v>
          </cell>
          <cell r="W1140" t="str">
            <v xml:space="preserve">Customer Decision                   </v>
          </cell>
          <cell r="X1140" t="str">
            <v>F</v>
          </cell>
          <cell r="Y1140">
            <v>5</v>
          </cell>
          <cell r="Z1140" t="str">
            <v>HOME DEPOT PORTAL RMA</v>
          </cell>
          <cell r="AC1140" t="str">
            <v>THOMASR-FUS</v>
          </cell>
          <cell r="AD1140" t="str">
            <v>FUS-DB55</v>
          </cell>
          <cell r="AE1140" t="str">
            <v>8</v>
          </cell>
          <cell r="AF1140" t="str">
            <v xml:space="preserve">EDI 850                             </v>
          </cell>
          <cell r="AG1140" t="str">
            <v>Home Depot</v>
          </cell>
          <cell r="AH1140">
            <v>811077</v>
          </cell>
          <cell r="AI1140" t="str">
            <v>RTL</v>
          </cell>
          <cell r="AJ1140">
            <v>5094300</v>
          </cell>
        </row>
        <row r="1141">
          <cell r="A1141">
            <v>359902</v>
          </cell>
          <cell r="B1141">
            <v>42396.916875000003</v>
          </cell>
          <cell r="C1141">
            <v>42264.625092592592</v>
          </cell>
          <cell r="D1141">
            <v>9019082</v>
          </cell>
          <cell r="E1141">
            <v>60039303</v>
          </cell>
          <cell r="F1141">
            <v>30012889</v>
          </cell>
          <cell r="G1141">
            <v>5</v>
          </cell>
          <cell r="H1141">
            <v>5</v>
          </cell>
          <cell r="I1141">
            <v>0</v>
          </cell>
          <cell r="J1141">
            <v>0</v>
          </cell>
          <cell r="K1141" t="str">
            <v>USD</v>
          </cell>
          <cell r="L1141" t="str">
            <v>HOMEDEPOT</v>
          </cell>
          <cell r="M1141" t="str">
            <v>24000-202645</v>
          </cell>
          <cell r="N1141">
            <v>42397.034907407404</v>
          </cell>
          <cell r="O1141" t="str">
            <v>SP</v>
          </cell>
          <cell r="P1141" t="str">
            <v>KEY</v>
          </cell>
          <cell r="Q1141">
            <v>5094300</v>
          </cell>
          <cell r="R1141" t="str">
            <v>USA</v>
          </cell>
          <cell r="S1141">
            <v>42370</v>
          </cell>
          <cell r="T1141">
            <v>42436</v>
          </cell>
          <cell r="U1141" t="str">
            <v>BRESHEARSS-FUS</v>
          </cell>
          <cell r="V1141" t="str">
            <v>4010856</v>
          </cell>
          <cell r="W1141" t="str">
            <v xml:space="preserve">Customer Decision                   </v>
          </cell>
          <cell r="X1141" t="str">
            <v>F</v>
          </cell>
          <cell r="Y1141">
            <v>5</v>
          </cell>
          <cell r="Z1141" t="str">
            <v xml:space="preserve">HOME DEPOT PORTAL RMA </v>
          </cell>
          <cell r="AC1141" t="str">
            <v>THOMASR-FUS</v>
          </cell>
          <cell r="AD1141" t="str">
            <v>FUS-DB55</v>
          </cell>
          <cell r="AE1141" t="str">
            <v>8</v>
          </cell>
          <cell r="AF1141" t="str">
            <v xml:space="preserve">EDI 850                             </v>
          </cell>
          <cell r="AG1141" t="str">
            <v>Home Depot</v>
          </cell>
          <cell r="AH1141">
            <v>811078</v>
          </cell>
          <cell r="AI1141" t="str">
            <v>RTL</v>
          </cell>
          <cell r="AJ1141">
            <v>5094300</v>
          </cell>
        </row>
        <row r="1142">
          <cell r="A1142">
            <v>359903</v>
          </cell>
          <cell r="B1142">
            <v>42396.916886574072</v>
          </cell>
          <cell r="C1142">
            <v>42290.937615740739</v>
          </cell>
          <cell r="D1142">
            <v>9021604</v>
          </cell>
          <cell r="E1142">
            <v>60042761</v>
          </cell>
          <cell r="F1142">
            <v>30013312</v>
          </cell>
          <cell r="G1142">
            <v>11.5</v>
          </cell>
          <cell r="H1142">
            <v>11.5</v>
          </cell>
          <cell r="I1142">
            <v>0</v>
          </cell>
          <cell r="J1142">
            <v>0</v>
          </cell>
          <cell r="K1142" t="str">
            <v>USD</v>
          </cell>
          <cell r="L1142" t="str">
            <v>HOMEDEPOT</v>
          </cell>
          <cell r="M1142" t="str">
            <v>24000-202645</v>
          </cell>
          <cell r="N1142">
            <v>42397.034907407404</v>
          </cell>
          <cell r="O1142" t="str">
            <v>SP</v>
          </cell>
          <cell r="P1142" t="str">
            <v>KEY</v>
          </cell>
          <cell r="Q1142">
            <v>5094300</v>
          </cell>
          <cell r="R1142" t="str">
            <v>USA</v>
          </cell>
          <cell r="S1142">
            <v>42370</v>
          </cell>
          <cell r="T1142">
            <v>42436</v>
          </cell>
          <cell r="U1142" t="str">
            <v>BRESHEARSS-FUS</v>
          </cell>
          <cell r="V1142" t="str">
            <v>FAB100</v>
          </cell>
          <cell r="W1142" t="str">
            <v xml:space="preserve">Customer Decision                   </v>
          </cell>
          <cell r="X1142" t="str">
            <v>F</v>
          </cell>
          <cell r="Y1142">
            <v>11.5</v>
          </cell>
          <cell r="Z1142" t="str">
            <v>HOME DEPOT PORTAL RMA</v>
          </cell>
          <cell r="AC1142" t="str">
            <v>WALTERI-FUS</v>
          </cell>
          <cell r="AD1142" t="str">
            <v>FUS-DB55</v>
          </cell>
          <cell r="AE1142" t="str">
            <v>8</v>
          </cell>
          <cell r="AF1142" t="str">
            <v xml:space="preserve">EDI 850                             </v>
          </cell>
          <cell r="AG1142" t="str">
            <v>Home Depot</v>
          </cell>
          <cell r="AH1142">
            <v>811091</v>
          </cell>
          <cell r="AI1142" t="str">
            <v>RTL</v>
          </cell>
          <cell r="AJ1142">
            <v>5094300</v>
          </cell>
        </row>
        <row r="1143">
          <cell r="A1143">
            <v>359904</v>
          </cell>
          <cell r="B1143">
            <v>42396.916886574072</v>
          </cell>
          <cell r="C1143">
            <v>42317.937604166669</v>
          </cell>
          <cell r="D1143">
            <v>9024606</v>
          </cell>
          <cell r="E1143">
            <v>60047860</v>
          </cell>
          <cell r="F1143">
            <v>30013415</v>
          </cell>
          <cell r="G1143">
            <v>11.5</v>
          </cell>
          <cell r="H1143">
            <v>11.5</v>
          </cell>
          <cell r="I1143">
            <v>0</v>
          </cell>
          <cell r="J1143">
            <v>0</v>
          </cell>
          <cell r="K1143" t="str">
            <v>USD</v>
          </cell>
          <cell r="L1143" t="str">
            <v>HOMEDEPOT</v>
          </cell>
          <cell r="M1143" t="str">
            <v>24000-202645</v>
          </cell>
          <cell r="N1143">
            <v>42397.034907407404</v>
          </cell>
          <cell r="O1143" t="str">
            <v>SP</v>
          </cell>
          <cell r="P1143" t="str">
            <v>KEY</v>
          </cell>
          <cell r="Q1143">
            <v>5094300</v>
          </cell>
          <cell r="R1143" t="str">
            <v>USA</v>
          </cell>
          <cell r="S1143">
            <v>42370</v>
          </cell>
          <cell r="T1143">
            <v>42436</v>
          </cell>
          <cell r="U1143" t="str">
            <v>BRESHEARSS-FUS</v>
          </cell>
          <cell r="V1143" t="str">
            <v>FAB100</v>
          </cell>
          <cell r="W1143" t="str">
            <v xml:space="preserve">Customer Decision                   </v>
          </cell>
          <cell r="X1143" t="str">
            <v>F</v>
          </cell>
          <cell r="Y1143">
            <v>11.5</v>
          </cell>
          <cell r="Z1143" t="str">
            <v xml:space="preserve">HOME DEPOT PORTAL RMA </v>
          </cell>
          <cell r="AC1143" t="str">
            <v>MARSHD-FUS</v>
          </cell>
          <cell r="AD1143" t="str">
            <v>FUS-DB55</v>
          </cell>
          <cell r="AE1143" t="str">
            <v>8</v>
          </cell>
          <cell r="AF1143" t="str">
            <v xml:space="preserve">EDI 850                             </v>
          </cell>
          <cell r="AG1143" t="str">
            <v>Home Depot</v>
          </cell>
          <cell r="AH1143">
            <v>811092</v>
          </cell>
          <cell r="AI1143" t="str">
            <v>RTL</v>
          </cell>
          <cell r="AJ1143">
            <v>5094300</v>
          </cell>
        </row>
        <row r="1144">
          <cell r="A1144">
            <v>359905</v>
          </cell>
          <cell r="B1144">
            <v>42396.916886574072</v>
          </cell>
          <cell r="C1144">
            <v>42258.6250462963</v>
          </cell>
          <cell r="D1144">
            <v>9018511</v>
          </cell>
          <cell r="E1144">
            <v>60038275</v>
          </cell>
          <cell r="F1144">
            <v>30012606</v>
          </cell>
          <cell r="G1144">
            <v>50</v>
          </cell>
          <cell r="H1144">
            <v>50</v>
          </cell>
          <cell r="I1144">
            <v>0</v>
          </cell>
          <cell r="J1144">
            <v>0</v>
          </cell>
          <cell r="K1144" t="str">
            <v>USD</v>
          </cell>
          <cell r="L1144" t="str">
            <v>HOMEDEPOT</v>
          </cell>
          <cell r="M1144" t="str">
            <v>24000-202645</v>
          </cell>
          <cell r="N1144">
            <v>42397.034918981481</v>
          </cell>
          <cell r="O1144" t="str">
            <v>SP</v>
          </cell>
          <cell r="P1144" t="str">
            <v>KEY</v>
          </cell>
          <cell r="Q1144">
            <v>5094300</v>
          </cell>
          <cell r="R1144" t="str">
            <v>USA</v>
          </cell>
          <cell r="S1144">
            <v>42370</v>
          </cell>
          <cell r="T1144">
            <v>42436</v>
          </cell>
          <cell r="U1144" t="str">
            <v>BRESHEARSS-FUS</v>
          </cell>
          <cell r="V1144" t="str">
            <v>FBBG2716</v>
          </cell>
          <cell r="W1144" t="str">
            <v xml:space="preserve">Damaged                             </v>
          </cell>
          <cell r="X1144" t="str">
            <v>D</v>
          </cell>
          <cell r="Y1144">
            <v>50</v>
          </cell>
          <cell r="Z1144" t="str">
            <v xml:space="preserve">HOME DEPOT PORTAL RMA </v>
          </cell>
          <cell r="AC1144" t="str">
            <v>MARSHD-FUS</v>
          </cell>
          <cell r="AD1144" t="str">
            <v>FUS-DB55</v>
          </cell>
          <cell r="AE1144" t="str">
            <v>8</v>
          </cell>
          <cell r="AF1144" t="str">
            <v xml:space="preserve">EDI 850                             </v>
          </cell>
          <cell r="AG1144" t="str">
            <v>Home Depot</v>
          </cell>
          <cell r="AH1144">
            <v>811093</v>
          </cell>
          <cell r="AI1144" t="str">
            <v>RTL</v>
          </cell>
          <cell r="AJ1144">
            <v>5094300</v>
          </cell>
        </row>
        <row r="1145">
          <cell r="A1145">
            <v>359906</v>
          </cell>
          <cell r="B1145">
            <v>42396.916886574072</v>
          </cell>
          <cell r="C1145">
            <v>42282.625474537039</v>
          </cell>
          <cell r="D1145">
            <v>9020676</v>
          </cell>
          <cell r="E1145">
            <v>60041548</v>
          </cell>
          <cell r="F1145">
            <v>30012964</v>
          </cell>
          <cell r="G1145">
            <v>50</v>
          </cell>
          <cell r="H1145">
            <v>50</v>
          </cell>
          <cell r="I1145">
            <v>0</v>
          </cell>
          <cell r="J1145">
            <v>0</v>
          </cell>
          <cell r="K1145" t="str">
            <v>USD</v>
          </cell>
          <cell r="L1145" t="str">
            <v>HOMEDEPOT</v>
          </cell>
          <cell r="M1145" t="str">
            <v>24000-202645</v>
          </cell>
          <cell r="N1145">
            <v>42397.034918981481</v>
          </cell>
          <cell r="O1145" t="str">
            <v>SP</v>
          </cell>
          <cell r="P1145" t="str">
            <v>KEY</v>
          </cell>
          <cell r="Q1145">
            <v>5094300</v>
          </cell>
          <cell r="R1145" t="str">
            <v>USA</v>
          </cell>
          <cell r="S1145">
            <v>42370</v>
          </cell>
          <cell r="T1145">
            <v>42436</v>
          </cell>
          <cell r="U1145" t="str">
            <v>BRESHEARSS-FUS</v>
          </cell>
          <cell r="V1145" t="str">
            <v>FBBG2716</v>
          </cell>
          <cell r="W1145" t="str">
            <v xml:space="preserve">Customer Decision                   </v>
          </cell>
          <cell r="X1145" t="str">
            <v>F</v>
          </cell>
          <cell r="Y1145">
            <v>50</v>
          </cell>
          <cell r="Z1145" t="str">
            <v xml:space="preserve">HOME DEPOT PORTAL RMA </v>
          </cell>
          <cell r="AC1145" t="str">
            <v>WALTERI-FUS</v>
          </cell>
          <cell r="AD1145" t="str">
            <v>FUS-DB55</v>
          </cell>
          <cell r="AE1145" t="str">
            <v>8</v>
          </cell>
          <cell r="AF1145" t="str">
            <v xml:space="preserve">EDI 850                             </v>
          </cell>
          <cell r="AG1145" t="str">
            <v>Home Depot</v>
          </cell>
          <cell r="AH1145">
            <v>811094</v>
          </cell>
          <cell r="AI1145" t="str">
            <v>RTL</v>
          </cell>
          <cell r="AJ1145">
            <v>5094300</v>
          </cell>
        </row>
        <row r="1146">
          <cell r="A1146">
            <v>359907</v>
          </cell>
          <cell r="B1146">
            <v>42396.916886574072</v>
          </cell>
          <cell r="C1146">
            <v>42298.625081018516</v>
          </cell>
          <cell r="D1146">
            <v>9022497</v>
          </cell>
          <cell r="E1146">
            <v>60044388</v>
          </cell>
          <cell r="F1146">
            <v>30013119</v>
          </cell>
          <cell r="G1146">
            <v>50</v>
          </cell>
          <cell r="H1146">
            <v>50</v>
          </cell>
          <cell r="I1146">
            <v>0</v>
          </cell>
          <cell r="J1146">
            <v>0</v>
          </cell>
          <cell r="K1146" t="str">
            <v>USD</v>
          </cell>
          <cell r="L1146" t="str">
            <v>HOMEDEPOT</v>
          </cell>
          <cell r="M1146" t="str">
            <v>24000-202645</v>
          </cell>
          <cell r="N1146">
            <v>42397.034918981481</v>
          </cell>
          <cell r="O1146" t="str">
            <v>SP</v>
          </cell>
          <cell r="P1146" t="str">
            <v>KEY</v>
          </cell>
          <cell r="Q1146">
            <v>5094300</v>
          </cell>
          <cell r="R1146" t="str">
            <v>USA</v>
          </cell>
          <cell r="S1146">
            <v>42370</v>
          </cell>
          <cell r="T1146">
            <v>42436</v>
          </cell>
          <cell r="U1146" t="str">
            <v>BRESHEARSS-FUS</v>
          </cell>
          <cell r="V1146" t="str">
            <v>FBBG2716</v>
          </cell>
          <cell r="W1146" t="str">
            <v xml:space="preserve">Customer Decision                   </v>
          </cell>
          <cell r="X1146" t="str">
            <v>F</v>
          </cell>
          <cell r="Y1146">
            <v>50</v>
          </cell>
          <cell r="Z1146" t="str">
            <v xml:space="preserve">HOME DEPOT PORTAL RMA </v>
          </cell>
          <cell r="AC1146" t="str">
            <v>WALTERI-FUS</v>
          </cell>
          <cell r="AD1146" t="str">
            <v>FUS-DB55</v>
          </cell>
          <cell r="AE1146" t="str">
            <v>8</v>
          </cell>
          <cell r="AF1146" t="str">
            <v xml:space="preserve">EDI 850                             </v>
          </cell>
          <cell r="AG1146" t="str">
            <v>Home Depot</v>
          </cell>
          <cell r="AH1146">
            <v>811095</v>
          </cell>
          <cell r="AI1146" t="str">
            <v>RTL</v>
          </cell>
          <cell r="AJ1146">
            <v>5094300</v>
          </cell>
        </row>
        <row r="1147">
          <cell r="A1147">
            <v>359908</v>
          </cell>
          <cell r="B1147">
            <v>42396.916898148149</v>
          </cell>
          <cell r="C1147">
            <v>42304.937650462962</v>
          </cell>
          <cell r="D1147">
            <v>9023172</v>
          </cell>
          <cell r="E1147">
            <v>60045426</v>
          </cell>
          <cell r="F1147">
            <v>30013218</v>
          </cell>
          <cell r="G1147">
            <v>40</v>
          </cell>
          <cell r="H1147">
            <v>40</v>
          </cell>
          <cell r="I1147">
            <v>0</v>
          </cell>
          <cell r="J1147">
            <v>0</v>
          </cell>
          <cell r="K1147" t="str">
            <v>USD</v>
          </cell>
          <cell r="L1147" t="str">
            <v>HOMEDEPOT</v>
          </cell>
          <cell r="M1147" t="str">
            <v>24000-202645</v>
          </cell>
          <cell r="N1147">
            <v>42397.034918981481</v>
          </cell>
          <cell r="O1147" t="str">
            <v>SP</v>
          </cell>
          <cell r="P1147" t="str">
            <v>KEY</v>
          </cell>
          <cell r="Q1147">
            <v>5094300</v>
          </cell>
          <cell r="R1147" t="str">
            <v>USA</v>
          </cell>
          <cell r="S1147">
            <v>42370</v>
          </cell>
          <cell r="T1147">
            <v>42436</v>
          </cell>
          <cell r="U1147" t="str">
            <v>BRESHEARSS-FUS</v>
          </cell>
          <cell r="V1147" t="str">
            <v>FBG10S</v>
          </cell>
          <cell r="W1147" t="str">
            <v xml:space="preserve">Customer Decision                   </v>
          </cell>
          <cell r="X1147" t="str">
            <v>F</v>
          </cell>
          <cell r="Y1147">
            <v>40</v>
          </cell>
          <cell r="Z1147" t="str">
            <v xml:space="preserve">HOME DEPOT PORTAL RMA </v>
          </cell>
          <cell r="AC1147" t="str">
            <v>MARSHD-FUS</v>
          </cell>
          <cell r="AD1147" t="str">
            <v>FUS-DB55</v>
          </cell>
          <cell r="AE1147" t="str">
            <v>8</v>
          </cell>
          <cell r="AF1147" t="str">
            <v xml:space="preserve">EDI 850                             </v>
          </cell>
          <cell r="AG1147" t="str">
            <v>Home Depot</v>
          </cell>
          <cell r="AH1147">
            <v>811096</v>
          </cell>
          <cell r="AI1147" t="str">
            <v>RTL</v>
          </cell>
          <cell r="AJ1147">
            <v>5094300</v>
          </cell>
        </row>
        <row r="1148">
          <cell r="A1148">
            <v>359909</v>
          </cell>
          <cell r="B1148">
            <v>42396.916898148149</v>
          </cell>
          <cell r="C1148">
            <v>42262.625127314815</v>
          </cell>
          <cell r="D1148">
            <v>9018818</v>
          </cell>
          <cell r="E1148">
            <v>60038651</v>
          </cell>
          <cell r="F1148">
            <v>30012647</v>
          </cell>
          <cell r="G1148">
            <v>42.5</v>
          </cell>
          <cell r="H1148">
            <v>42.5</v>
          </cell>
          <cell r="I1148">
            <v>0</v>
          </cell>
          <cell r="J1148">
            <v>0</v>
          </cell>
          <cell r="K1148" t="str">
            <v>USD</v>
          </cell>
          <cell r="L1148" t="str">
            <v>HOMEDEPOT</v>
          </cell>
          <cell r="M1148" t="str">
            <v>24000-202645</v>
          </cell>
          <cell r="N1148">
            <v>42397.034918981481</v>
          </cell>
          <cell r="O1148" t="str">
            <v>SP</v>
          </cell>
          <cell r="P1148" t="str">
            <v>KEY</v>
          </cell>
          <cell r="Q1148">
            <v>5094300</v>
          </cell>
          <cell r="R1148" t="str">
            <v>USA</v>
          </cell>
          <cell r="S1148">
            <v>42370</v>
          </cell>
          <cell r="T1148">
            <v>42436</v>
          </cell>
          <cell r="U1148" t="str">
            <v>BRESHEARSS-FUS</v>
          </cell>
          <cell r="V1148" t="str">
            <v>FBG110S</v>
          </cell>
          <cell r="W1148" t="str">
            <v xml:space="preserve">Customer Decision                   </v>
          </cell>
          <cell r="X1148" t="str">
            <v>F</v>
          </cell>
          <cell r="Y1148">
            <v>42.5</v>
          </cell>
          <cell r="Z1148" t="str">
            <v xml:space="preserve">HOME DEPOT PORTAL RMA </v>
          </cell>
          <cell r="AC1148" t="str">
            <v>THOMASR-FUS</v>
          </cell>
          <cell r="AD1148" t="str">
            <v>FUS-DB55</v>
          </cell>
          <cell r="AE1148" t="str">
            <v>8</v>
          </cell>
          <cell r="AF1148" t="str">
            <v xml:space="preserve">EDI 850                             </v>
          </cell>
          <cell r="AG1148" t="str">
            <v>Home Depot</v>
          </cell>
          <cell r="AH1148">
            <v>811097</v>
          </cell>
          <cell r="AI1148" t="str">
            <v>RTL</v>
          </cell>
          <cell r="AJ1148">
            <v>5094300</v>
          </cell>
        </row>
        <row r="1149">
          <cell r="A1149">
            <v>359910</v>
          </cell>
          <cell r="B1149">
            <v>42396.916898148149</v>
          </cell>
          <cell r="C1149">
            <v>42303.625173611108</v>
          </cell>
          <cell r="D1149">
            <v>9022955</v>
          </cell>
          <cell r="E1149">
            <v>60045296</v>
          </cell>
          <cell r="F1149">
            <v>30013141</v>
          </cell>
          <cell r="G1149">
            <v>42.5</v>
          </cell>
          <cell r="H1149">
            <v>42.5</v>
          </cell>
          <cell r="I1149">
            <v>0</v>
          </cell>
          <cell r="J1149">
            <v>0</v>
          </cell>
          <cell r="K1149" t="str">
            <v>USD</v>
          </cell>
          <cell r="L1149" t="str">
            <v>HOMEDEPOT</v>
          </cell>
          <cell r="M1149" t="str">
            <v>24000-202645</v>
          </cell>
          <cell r="N1149">
            <v>42397.034918981481</v>
          </cell>
          <cell r="O1149" t="str">
            <v>SP</v>
          </cell>
          <cell r="P1149" t="str">
            <v>KEY</v>
          </cell>
          <cell r="Q1149">
            <v>5094300</v>
          </cell>
          <cell r="R1149" t="str">
            <v>USA</v>
          </cell>
          <cell r="S1149">
            <v>42370</v>
          </cell>
          <cell r="T1149">
            <v>42436</v>
          </cell>
          <cell r="U1149" t="str">
            <v>BRESHEARSS-FUS</v>
          </cell>
          <cell r="V1149" t="str">
            <v>FBG110S</v>
          </cell>
          <cell r="W1149" t="str">
            <v xml:space="preserve">Customer Decision                   </v>
          </cell>
          <cell r="X1149" t="str">
            <v>F</v>
          </cell>
          <cell r="Y1149">
            <v>42.5</v>
          </cell>
          <cell r="Z1149" t="str">
            <v>HOME DEPOT PORTAL RMA</v>
          </cell>
          <cell r="AC1149" t="str">
            <v>WALTERI-FUS</v>
          </cell>
          <cell r="AD1149" t="str">
            <v>FUS-DB55</v>
          </cell>
          <cell r="AE1149" t="str">
            <v>8</v>
          </cell>
          <cell r="AF1149" t="str">
            <v xml:space="preserve">EDI 850                             </v>
          </cell>
          <cell r="AG1149" t="str">
            <v>Home Depot</v>
          </cell>
          <cell r="AH1149">
            <v>811098</v>
          </cell>
          <cell r="AI1149" t="str">
            <v>RTL</v>
          </cell>
          <cell r="AJ1149">
            <v>5094300</v>
          </cell>
        </row>
        <row r="1150">
          <cell r="A1150">
            <v>359911</v>
          </cell>
          <cell r="B1150">
            <v>42396.916909722226</v>
          </cell>
          <cell r="C1150">
            <v>42303.625173611108</v>
          </cell>
          <cell r="D1150">
            <v>9022955</v>
          </cell>
          <cell r="E1150">
            <v>60045296</v>
          </cell>
          <cell r="F1150">
            <v>30013142</v>
          </cell>
          <cell r="G1150">
            <v>42.5</v>
          </cell>
          <cell r="H1150">
            <v>42.5</v>
          </cell>
          <cell r="I1150">
            <v>0</v>
          </cell>
          <cell r="J1150">
            <v>0</v>
          </cell>
          <cell r="K1150" t="str">
            <v>USD</v>
          </cell>
          <cell r="L1150" t="str">
            <v>HOMEDEPOT</v>
          </cell>
          <cell r="M1150" t="str">
            <v>24000-202645</v>
          </cell>
          <cell r="N1150">
            <v>42397.034918981481</v>
          </cell>
          <cell r="O1150" t="str">
            <v>SP</v>
          </cell>
          <cell r="P1150" t="str">
            <v>KEY</v>
          </cell>
          <cell r="Q1150">
            <v>5094300</v>
          </cell>
          <cell r="R1150" t="str">
            <v>USA</v>
          </cell>
          <cell r="S1150">
            <v>42370</v>
          </cell>
          <cell r="T1150">
            <v>42436</v>
          </cell>
          <cell r="U1150" t="str">
            <v>BRESHEARSS-FUS</v>
          </cell>
          <cell r="V1150" t="str">
            <v>FBG110S</v>
          </cell>
          <cell r="W1150" t="str">
            <v xml:space="preserve">Customer Decision                   </v>
          </cell>
          <cell r="X1150" t="str">
            <v>F</v>
          </cell>
          <cell r="Y1150">
            <v>42.5</v>
          </cell>
          <cell r="Z1150" t="str">
            <v>HOME DEPOT PORTAL RMA</v>
          </cell>
          <cell r="AC1150" t="str">
            <v>WALTERI-FUS</v>
          </cell>
          <cell r="AD1150" t="str">
            <v>FUS-DB55</v>
          </cell>
          <cell r="AE1150" t="str">
            <v>8</v>
          </cell>
          <cell r="AF1150" t="str">
            <v xml:space="preserve">EDI 850                             </v>
          </cell>
          <cell r="AG1150" t="str">
            <v>Home Depot</v>
          </cell>
          <cell r="AH1150">
            <v>811099</v>
          </cell>
          <cell r="AI1150" t="str">
            <v>RTL</v>
          </cell>
          <cell r="AJ1150">
            <v>5094300</v>
          </cell>
        </row>
        <row r="1151">
          <cell r="A1151">
            <v>359912</v>
          </cell>
          <cell r="B1151">
            <v>42396.916909722226</v>
          </cell>
          <cell r="C1151">
            <v>42298.937581018516</v>
          </cell>
          <cell r="D1151">
            <v>9022567</v>
          </cell>
          <cell r="E1151">
            <v>60044042</v>
          </cell>
          <cell r="F1151">
            <v>30013151</v>
          </cell>
          <cell r="G1151">
            <v>37.5</v>
          </cell>
          <cell r="H1151">
            <v>37.5</v>
          </cell>
          <cell r="I1151">
            <v>0</v>
          </cell>
          <cell r="J1151">
            <v>0</v>
          </cell>
          <cell r="K1151" t="str">
            <v>USD</v>
          </cell>
          <cell r="L1151" t="str">
            <v>HOMEDEPOT</v>
          </cell>
          <cell r="M1151" t="str">
            <v>24000-202645</v>
          </cell>
          <cell r="N1151">
            <v>42397.034918981481</v>
          </cell>
          <cell r="O1151" t="str">
            <v>SP</v>
          </cell>
          <cell r="P1151" t="str">
            <v>KEY</v>
          </cell>
          <cell r="Q1151">
            <v>5094300</v>
          </cell>
          <cell r="R1151" t="str">
            <v>USA</v>
          </cell>
          <cell r="S1151">
            <v>42370</v>
          </cell>
          <cell r="T1151">
            <v>42436</v>
          </cell>
          <cell r="U1151" t="str">
            <v>BRESHEARSS-FUS</v>
          </cell>
          <cell r="V1151" t="str">
            <v>FBG2714</v>
          </cell>
          <cell r="W1151" t="str">
            <v xml:space="preserve">Customer Decision                   </v>
          </cell>
          <cell r="X1151" t="str">
            <v>F</v>
          </cell>
          <cell r="Y1151">
            <v>37.5</v>
          </cell>
          <cell r="Z1151" t="str">
            <v>HOME DEPOT PORTAL RMA</v>
          </cell>
          <cell r="AC1151" t="str">
            <v>WALTERI-FUS</v>
          </cell>
          <cell r="AD1151" t="str">
            <v>FUS-DB55</v>
          </cell>
          <cell r="AE1151" t="str">
            <v>8</v>
          </cell>
          <cell r="AF1151" t="str">
            <v xml:space="preserve">EDI 850                             </v>
          </cell>
          <cell r="AG1151" t="str">
            <v>Home Depot</v>
          </cell>
          <cell r="AH1151">
            <v>811100</v>
          </cell>
          <cell r="AI1151" t="str">
            <v>RTL</v>
          </cell>
          <cell r="AJ1151">
            <v>5094300</v>
          </cell>
        </row>
        <row r="1152">
          <cell r="A1152">
            <v>359913</v>
          </cell>
          <cell r="B1152">
            <v>42396.916921296295</v>
          </cell>
          <cell r="C1152">
            <v>42305.937592592592</v>
          </cell>
          <cell r="D1152">
            <v>9023362</v>
          </cell>
          <cell r="E1152">
            <v>60045630</v>
          </cell>
          <cell r="F1152">
            <v>30013143</v>
          </cell>
          <cell r="G1152">
            <v>35</v>
          </cell>
          <cell r="H1152">
            <v>35</v>
          </cell>
          <cell r="I1152">
            <v>0</v>
          </cell>
          <cell r="J1152">
            <v>0</v>
          </cell>
          <cell r="K1152" t="str">
            <v>USD</v>
          </cell>
          <cell r="L1152" t="str">
            <v>HOMEDEPOT</v>
          </cell>
          <cell r="M1152" t="str">
            <v>24000-202645</v>
          </cell>
          <cell r="N1152">
            <v>42397.034918981481</v>
          </cell>
          <cell r="O1152" t="str">
            <v>SP</v>
          </cell>
          <cell r="P1152" t="str">
            <v>KEY</v>
          </cell>
          <cell r="Q1152">
            <v>5094300</v>
          </cell>
          <cell r="R1152" t="str">
            <v>USA</v>
          </cell>
          <cell r="S1152">
            <v>42370</v>
          </cell>
          <cell r="T1152">
            <v>42436</v>
          </cell>
          <cell r="U1152" t="str">
            <v>BRESHEARSS-FUS</v>
          </cell>
          <cell r="V1152" t="str">
            <v>FBG30S</v>
          </cell>
          <cell r="W1152" t="str">
            <v xml:space="preserve">Customer Decision                   </v>
          </cell>
          <cell r="X1152" t="str">
            <v>F</v>
          </cell>
          <cell r="Y1152">
            <v>35</v>
          </cell>
          <cell r="Z1152" t="str">
            <v>HOME DEPOT PORTAL RMA</v>
          </cell>
          <cell r="AC1152" t="str">
            <v>THOMASR-FUS</v>
          </cell>
          <cell r="AD1152" t="str">
            <v>FUS-DB55</v>
          </cell>
          <cell r="AE1152" t="str">
            <v>8</v>
          </cell>
          <cell r="AF1152" t="str">
            <v xml:space="preserve">EDI 850                             </v>
          </cell>
          <cell r="AG1152" t="str">
            <v>Home Depot</v>
          </cell>
          <cell r="AH1152">
            <v>811101</v>
          </cell>
          <cell r="AI1152" t="str">
            <v>RTL</v>
          </cell>
          <cell r="AJ1152">
            <v>5094300</v>
          </cell>
        </row>
        <row r="1153">
          <cell r="A1153">
            <v>359914</v>
          </cell>
          <cell r="B1153">
            <v>42396.916921296295</v>
          </cell>
          <cell r="C1153">
            <v>42305.937592592592</v>
          </cell>
          <cell r="D1153">
            <v>9023362</v>
          </cell>
          <cell r="E1153">
            <v>60045630</v>
          </cell>
          <cell r="F1153">
            <v>30013152</v>
          </cell>
          <cell r="G1153">
            <v>35</v>
          </cell>
          <cell r="H1153">
            <v>35</v>
          </cell>
          <cell r="I1153">
            <v>0</v>
          </cell>
          <cell r="J1153">
            <v>0</v>
          </cell>
          <cell r="K1153" t="str">
            <v>USD</v>
          </cell>
          <cell r="L1153" t="str">
            <v>HOMEDEPOT</v>
          </cell>
          <cell r="M1153" t="str">
            <v>24000-202645</v>
          </cell>
          <cell r="N1153">
            <v>42397.034918981481</v>
          </cell>
          <cell r="O1153" t="str">
            <v>SP</v>
          </cell>
          <cell r="P1153" t="str">
            <v>KEY</v>
          </cell>
          <cell r="Q1153">
            <v>5094300</v>
          </cell>
          <cell r="R1153" t="str">
            <v>USA</v>
          </cell>
          <cell r="S1153">
            <v>42370</v>
          </cell>
          <cell r="T1153">
            <v>42436</v>
          </cell>
          <cell r="U1153" t="str">
            <v>BRESHEARSS-FUS</v>
          </cell>
          <cell r="V1153" t="str">
            <v>FBG30S</v>
          </cell>
          <cell r="W1153" t="str">
            <v xml:space="preserve">Customer Decision                   </v>
          </cell>
          <cell r="X1153" t="str">
            <v>F</v>
          </cell>
          <cell r="Y1153">
            <v>35</v>
          </cell>
          <cell r="Z1153" t="str">
            <v xml:space="preserve">HOME DEPOT PORTAL RMA </v>
          </cell>
          <cell r="AC1153" t="str">
            <v>THOMASR-FUS</v>
          </cell>
          <cell r="AD1153" t="str">
            <v>FUS-DB55</v>
          </cell>
          <cell r="AE1153" t="str">
            <v>8</v>
          </cell>
          <cell r="AF1153" t="str">
            <v xml:space="preserve">EDI 850                             </v>
          </cell>
          <cell r="AG1153" t="str">
            <v>Home Depot</v>
          </cell>
          <cell r="AH1153">
            <v>811102</v>
          </cell>
          <cell r="AI1153" t="str">
            <v>RTL</v>
          </cell>
          <cell r="AJ1153">
            <v>5094300</v>
          </cell>
        </row>
        <row r="1154">
          <cell r="A1154">
            <v>359915</v>
          </cell>
          <cell r="B1154">
            <v>42396.916921296295</v>
          </cell>
          <cell r="C1154">
            <v>42256.937523148146</v>
          </cell>
          <cell r="D1154">
            <v>9018260</v>
          </cell>
          <cell r="E1154">
            <v>60037807</v>
          </cell>
          <cell r="F1154">
            <v>30012642</v>
          </cell>
          <cell r="G1154">
            <v>32.5</v>
          </cell>
          <cell r="H1154">
            <v>32.5</v>
          </cell>
          <cell r="I1154">
            <v>0</v>
          </cell>
          <cell r="J1154">
            <v>0</v>
          </cell>
          <cell r="K1154" t="str">
            <v>USD</v>
          </cell>
          <cell r="L1154" t="str">
            <v>HOMEDEPOT</v>
          </cell>
          <cell r="M1154" t="str">
            <v>24000-202645</v>
          </cell>
          <cell r="N1154">
            <v>42397.034930555557</v>
          </cell>
          <cell r="O1154" t="str">
            <v>SP</v>
          </cell>
          <cell r="P1154" t="str">
            <v>KEY</v>
          </cell>
          <cell r="Q1154">
            <v>5094300</v>
          </cell>
          <cell r="R1154" t="str">
            <v>USA</v>
          </cell>
          <cell r="S1154">
            <v>42370</v>
          </cell>
          <cell r="T1154">
            <v>42436</v>
          </cell>
          <cell r="U1154" t="str">
            <v>BRESHEARSS-FUS</v>
          </cell>
          <cell r="V1154" t="str">
            <v>FBGG1114</v>
          </cell>
          <cell r="W1154" t="str">
            <v xml:space="preserve">Customer Decision                   </v>
          </cell>
          <cell r="X1154" t="str">
            <v>F</v>
          </cell>
          <cell r="Y1154">
            <v>32.5</v>
          </cell>
          <cell r="Z1154" t="str">
            <v xml:space="preserve">HOME DEPOT PORTAL RMA </v>
          </cell>
          <cell r="AC1154" t="str">
            <v>MARSHD-FUS</v>
          </cell>
          <cell r="AD1154" t="str">
            <v>FUS-DB55</v>
          </cell>
          <cell r="AE1154" t="str">
            <v>8</v>
          </cell>
          <cell r="AF1154" t="str">
            <v xml:space="preserve">EDI 850                             </v>
          </cell>
          <cell r="AG1154" t="str">
            <v>Home Depot</v>
          </cell>
          <cell r="AH1154">
            <v>811104</v>
          </cell>
          <cell r="AI1154" t="str">
            <v>RTL</v>
          </cell>
          <cell r="AJ1154">
            <v>5094300</v>
          </cell>
        </row>
        <row r="1155">
          <cell r="A1155">
            <v>359916</v>
          </cell>
          <cell r="B1155">
            <v>42396.916921296295</v>
          </cell>
          <cell r="C1155">
            <v>42256.625081018516</v>
          </cell>
          <cell r="D1155">
            <v>9018206</v>
          </cell>
          <cell r="E1155">
            <v>60037825</v>
          </cell>
          <cell r="F1155">
            <v>30013007</v>
          </cell>
          <cell r="G1155">
            <v>32.5</v>
          </cell>
          <cell r="H1155">
            <v>32.5</v>
          </cell>
          <cell r="I1155">
            <v>0</v>
          </cell>
          <cell r="J1155">
            <v>0</v>
          </cell>
          <cell r="K1155" t="str">
            <v>USD</v>
          </cell>
          <cell r="L1155" t="str">
            <v>HOMEDEPOT</v>
          </cell>
          <cell r="M1155" t="str">
            <v>24000-202645</v>
          </cell>
          <cell r="N1155">
            <v>42397.034930555557</v>
          </cell>
          <cell r="O1155" t="str">
            <v>SP</v>
          </cell>
          <cell r="P1155" t="str">
            <v>KEY</v>
          </cell>
          <cell r="Q1155">
            <v>5094300</v>
          </cell>
          <cell r="R1155" t="str">
            <v>USA</v>
          </cell>
          <cell r="S1155">
            <v>42370</v>
          </cell>
          <cell r="T1155">
            <v>42436</v>
          </cell>
          <cell r="U1155" t="str">
            <v>BRESHEARSS-FUS</v>
          </cell>
          <cell r="V1155" t="str">
            <v>FBGG1114</v>
          </cell>
          <cell r="W1155" t="str">
            <v xml:space="preserve">Customer Decision                   </v>
          </cell>
          <cell r="X1155" t="str">
            <v>F</v>
          </cell>
          <cell r="Y1155">
            <v>32.5</v>
          </cell>
          <cell r="Z1155" t="str">
            <v xml:space="preserve">HOME DEPOT PORTAL RMA </v>
          </cell>
          <cell r="AC1155" t="str">
            <v>THOMASR-FUS</v>
          </cell>
          <cell r="AD1155" t="str">
            <v>FUS-DB55</v>
          </cell>
          <cell r="AE1155" t="str">
            <v>8</v>
          </cell>
          <cell r="AF1155" t="str">
            <v xml:space="preserve">EDI 850                             </v>
          </cell>
          <cell r="AG1155" t="str">
            <v>Home Depot</v>
          </cell>
          <cell r="AH1155">
            <v>811105</v>
          </cell>
          <cell r="AI1155" t="str">
            <v>RTL</v>
          </cell>
          <cell r="AJ1155">
            <v>5094300</v>
          </cell>
        </row>
        <row r="1156">
          <cell r="A1156">
            <v>359917</v>
          </cell>
          <cell r="B1156">
            <v>42396.916932870372</v>
          </cell>
          <cell r="C1156">
            <v>42299.937581018516</v>
          </cell>
          <cell r="D1156">
            <v>9022715</v>
          </cell>
          <cell r="E1156">
            <v>60044740</v>
          </cell>
          <cell r="F1156">
            <v>30013150</v>
          </cell>
          <cell r="G1156">
            <v>32.5</v>
          </cell>
          <cell r="H1156">
            <v>32.5</v>
          </cell>
          <cell r="I1156">
            <v>0</v>
          </cell>
          <cell r="J1156">
            <v>0</v>
          </cell>
          <cell r="K1156" t="str">
            <v>USD</v>
          </cell>
          <cell r="L1156" t="str">
            <v>HOMEDEPOT</v>
          </cell>
          <cell r="M1156" t="str">
            <v>24000-202645</v>
          </cell>
          <cell r="N1156">
            <v>42397.034930555557</v>
          </cell>
          <cell r="O1156" t="str">
            <v>SP</v>
          </cell>
          <cell r="P1156" t="str">
            <v>KEY</v>
          </cell>
          <cell r="Q1156">
            <v>5094300</v>
          </cell>
          <cell r="R1156" t="str">
            <v>USA</v>
          </cell>
          <cell r="S1156">
            <v>42370</v>
          </cell>
          <cell r="T1156">
            <v>42436</v>
          </cell>
          <cell r="U1156" t="str">
            <v>BRESHEARSS-FUS</v>
          </cell>
          <cell r="V1156" t="str">
            <v>FBGG1114</v>
          </cell>
          <cell r="W1156" t="str">
            <v xml:space="preserve">Vendor Error                        </v>
          </cell>
          <cell r="X1156" t="str">
            <v>V</v>
          </cell>
          <cell r="Y1156">
            <v>32.5</v>
          </cell>
          <cell r="Z1156" t="str">
            <v>HOME DEPOT PORTAL RMA</v>
          </cell>
          <cell r="AC1156" t="str">
            <v>MARSHD-FUS</v>
          </cell>
          <cell r="AD1156" t="str">
            <v>FUS-DB55</v>
          </cell>
          <cell r="AE1156" t="str">
            <v>8</v>
          </cell>
          <cell r="AF1156" t="str">
            <v xml:space="preserve">EDI 850                             </v>
          </cell>
          <cell r="AG1156" t="str">
            <v>Home Depot</v>
          </cell>
          <cell r="AH1156">
            <v>811106</v>
          </cell>
          <cell r="AI1156" t="str">
            <v>RTL</v>
          </cell>
          <cell r="AJ1156">
            <v>5094300</v>
          </cell>
        </row>
        <row r="1157">
          <cell r="A1157">
            <v>359918</v>
          </cell>
          <cell r="B1157">
            <v>42396.916932870372</v>
          </cell>
          <cell r="C1157">
            <v>42308.625092592592</v>
          </cell>
          <cell r="D1157">
            <v>9023751</v>
          </cell>
          <cell r="E1157">
            <v>60046539</v>
          </cell>
          <cell r="F1157">
            <v>30013238</v>
          </cell>
          <cell r="G1157">
            <v>37.5</v>
          </cell>
          <cell r="H1157">
            <v>37.5</v>
          </cell>
          <cell r="I1157">
            <v>0</v>
          </cell>
          <cell r="J1157">
            <v>0</v>
          </cell>
          <cell r="K1157" t="str">
            <v>USD</v>
          </cell>
          <cell r="L1157" t="str">
            <v>HOMEDEPOT</v>
          </cell>
          <cell r="M1157" t="str">
            <v>24000-202645</v>
          </cell>
          <cell r="N1157">
            <v>42397.034930555557</v>
          </cell>
          <cell r="O1157" t="str">
            <v>SP</v>
          </cell>
          <cell r="P1157" t="str">
            <v>KEY</v>
          </cell>
          <cell r="Q1157">
            <v>5094300</v>
          </cell>
          <cell r="R1157" t="str">
            <v>USA</v>
          </cell>
          <cell r="S1157">
            <v>42370</v>
          </cell>
          <cell r="T1157">
            <v>42436</v>
          </cell>
          <cell r="U1157" t="str">
            <v>BRESHEARSS-FUS</v>
          </cell>
          <cell r="V1157" t="str">
            <v>FBGG1316</v>
          </cell>
          <cell r="W1157" t="str">
            <v xml:space="preserve">Customer Decision                   </v>
          </cell>
          <cell r="X1157" t="str">
            <v>F</v>
          </cell>
          <cell r="Y1157">
            <v>37.5</v>
          </cell>
          <cell r="Z1157" t="str">
            <v xml:space="preserve">HOME DEPOT PORTAL RMA </v>
          </cell>
          <cell r="AC1157" t="str">
            <v>WALTERI-FUS</v>
          </cell>
          <cell r="AD1157" t="str">
            <v>FUS-DB55</v>
          </cell>
          <cell r="AE1157" t="str">
            <v>8</v>
          </cell>
          <cell r="AF1157" t="str">
            <v xml:space="preserve">EDI 850                             </v>
          </cell>
          <cell r="AG1157" t="str">
            <v>Home Depot</v>
          </cell>
          <cell r="AH1157">
            <v>811107</v>
          </cell>
          <cell r="AI1157" t="str">
            <v>RTL</v>
          </cell>
          <cell r="AJ1157">
            <v>5094300</v>
          </cell>
        </row>
        <row r="1158">
          <cell r="A1158">
            <v>359919</v>
          </cell>
          <cell r="B1158">
            <v>42396.916932870372</v>
          </cell>
          <cell r="C1158">
            <v>42310.625185185185</v>
          </cell>
          <cell r="D1158">
            <v>9023866</v>
          </cell>
          <cell r="E1158">
            <v>60046586</v>
          </cell>
          <cell r="F1158">
            <v>30013241</v>
          </cell>
          <cell r="G1158">
            <v>32</v>
          </cell>
          <cell r="H1158">
            <v>32</v>
          </cell>
          <cell r="I1158">
            <v>0</v>
          </cell>
          <cell r="J1158">
            <v>0</v>
          </cell>
          <cell r="K1158" t="str">
            <v>USD</v>
          </cell>
          <cell r="L1158" t="str">
            <v>HOMEDEPOT</v>
          </cell>
          <cell r="M1158" t="str">
            <v>24000-202645</v>
          </cell>
          <cell r="N1158">
            <v>42397.034930555557</v>
          </cell>
          <cell r="O1158" t="str">
            <v>SP</v>
          </cell>
          <cell r="P1158" t="str">
            <v>KEY</v>
          </cell>
          <cell r="Q1158">
            <v>5094300</v>
          </cell>
          <cell r="R1158" t="str">
            <v>USA</v>
          </cell>
          <cell r="S1158">
            <v>42370</v>
          </cell>
          <cell r="T1158">
            <v>42436</v>
          </cell>
          <cell r="U1158" t="str">
            <v>BRESHEARSS-FUS</v>
          </cell>
          <cell r="V1158" t="str">
            <v>FBGRA1614</v>
          </cell>
          <cell r="W1158" t="str">
            <v xml:space="preserve">Customer Decision                   </v>
          </cell>
          <cell r="X1158" t="str">
            <v>F</v>
          </cell>
          <cell r="Y1158">
            <v>32</v>
          </cell>
          <cell r="Z1158" t="str">
            <v xml:space="preserve">HOME DEPOT PORTAL RMA </v>
          </cell>
          <cell r="AC1158" t="str">
            <v>MARSHD-FUS</v>
          </cell>
          <cell r="AD1158" t="str">
            <v>FUS-DB55</v>
          </cell>
          <cell r="AE1158" t="str">
            <v>8</v>
          </cell>
          <cell r="AF1158" t="str">
            <v xml:space="preserve">EDI 850                             </v>
          </cell>
          <cell r="AG1158" t="str">
            <v>Home Depot</v>
          </cell>
          <cell r="AH1158">
            <v>811108</v>
          </cell>
          <cell r="AI1158" t="str">
            <v>RTL</v>
          </cell>
          <cell r="AJ1158">
            <v>5094300</v>
          </cell>
        </row>
        <row r="1159">
          <cell r="A1159">
            <v>359920</v>
          </cell>
          <cell r="B1159">
            <v>42396.916932870372</v>
          </cell>
          <cell r="C1159">
            <v>42326.937627314815</v>
          </cell>
          <cell r="D1159">
            <v>9025784</v>
          </cell>
          <cell r="E1159">
            <v>60049440</v>
          </cell>
          <cell r="F1159">
            <v>30013473</v>
          </cell>
          <cell r="G1159">
            <v>32</v>
          </cell>
          <cell r="H1159">
            <v>32</v>
          </cell>
          <cell r="I1159">
            <v>0</v>
          </cell>
          <cell r="J1159">
            <v>0</v>
          </cell>
          <cell r="K1159" t="str">
            <v>USD</v>
          </cell>
          <cell r="L1159" t="str">
            <v>HOMEDEPOT</v>
          </cell>
          <cell r="M1159" t="str">
            <v>24000-202645</v>
          </cell>
          <cell r="N1159">
            <v>42397.034930555557</v>
          </cell>
          <cell r="O1159" t="str">
            <v>SP</v>
          </cell>
          <cell r="P1159" t="str">
            <v>KEY</v>
          </cell>
          <cell r="Q1159">
            <v>5094300</v>
          </cell>
          <cell r="R1159" t="str">
            <v>USA</v>
          </cell>
          <cell r="S1159">
            <v>42370</v>
          </cell>
          <cell r="T1159">
            <v>42436</v>
          </cell>
          <cell r="U1159" t="str">
            <v>BRESHEARSS-FUS</v>
          </cell>
          <cell r="V1159" t="str">
            <v>FBGRA1614</v>
          </cell>
          <cell r="W1159" t="str">
            <v xml:space="preserve">Customer Decision                   </v>
          </cell>
          <cell r="X1159" t="str">
            <v>F</v>
          </cell>
          <cell r="Y1159">
            <v>32</v>
          </cell>
          <cell r="Z1159" t="str">
            <v>HOME DEPOT PORTAL RMA</v>
          </cell>
          <cell r="AC1159" t="str">
            <v>WALTERI-FUS</v>
          </cell>
          <cell r="AD1159" t="str">
            <v>FUS-DB55</v>
          </cell>
          <cell r="AE1159" t="str">
            <v>8</v>
          </cell>
          <cell r="AF1159" t="str">
            <v xml:space="preserve">EDI 850                             </v>
          </cell>
          <cell r="AG1159" t="str">
            <v>Home Depot</v>
          </cell>
          <cell r="AH1159">
            <v>811109</v>
          </cell>
          <cell r="AI1159" t="str">
            <v>RTL</v>
          </cell>
          <cell r="AJ1159">
            <v>5094300</v>
          </cell>
        </row>
        <row r="1160">
          <cell r="A1160">
            <v>359921</v>
          </cell>
          <cell r="B1160">
            <v>42396.916944444441</v>
          </cell>
          <cell r="C1160">
            <v>42325.937708333331</v>
          </cell>
          <cell r="D1160">
            <v>9025599</v>
          </cell>
          <cell r="E1160">
            <v>60049136</v>
          </cell>
          <cell r="F1160">
            <v>30013670</v>
          </cell>
          <cell r="G1160">
            <v>32</v>
          </cell>
          <cell r="H1160">
            <v>32</v>
          </cell>
          <cell r="I1160">
            <v>0</v>
          </cell>
          <cell r="J1160">
            <v>0</v>
          </cell>
          <cell r="K1160" t="str">
            <v>USD</v>
          </cell>
          <cell r="L1160" t="str">
            <v>HOMEDEPOT</v>
          </cell>
          <cell r="M1160" t="str">
            <v>24000-202645</v>
          </cell>
          <cell r="N1160">
            <v>42397.034930555557</v>
          </cell>
          <cell r="O1160" t="str">
            <v>SP</v>
          </cell>
          <cell r="P1160" t="str">
            <v>KEY</v>
          </cell>
          <cell r="Q1160">
            <v>5094300</v>
          </cell>
          <cell r="R1160" t="str">
            <v>USA</v>
          </cell>
          <cell r="S1160">
            <v>42370</v>
          </cell>
          <cell r="T1160">
            <v>42436</v>
          </cell>
          <cell r="U1160" t="str">
            <v>BRESHEARSS-FUS</v>
          </cell>
          <cell r="V1160" t="str">
            <v>FBGRA1614</v>
          </cell>
          <cell r="W1160" t="str">
            <v xml:space="preserve">Customer Decision                   </v>
          </cell>
          <cell r="X1160" t="str">
            <v>F</v>
          </cell>
          <cell r="Y1160">
            <v>32</v>
          </cell>
          <cell r="Z1160" t="str">
            <v xml:space="preserve">HOME DEPOT PORTAL RMA </v>
          </cell>
          <cell r="AC1160" t="str">
            <v>THOMASR-FUS</v>
          </cell>
          <cell r="AD1160" t="str">
            <v>FUS-DB55</v>
          </cell>
          <cell r="AE1160" t="str">
            <v>8</v>
          </cell>
          <cell r="AF1160" t="str">
            <v xml:space="preserve">EDI 850                             </v>
          </cell>
          <cell r="AG1160" t="str">
            <v>Home Depot</v>
          </cell>
          <cell r="AH1160">
            <v>811110</v>
          </cell>
          <cell r="AI1160" t="str">
            <v>RTL</v>
          </cell>
          <cell r="AJ1160">
            <v>5094300</v>
          </cell>
        </row>
        <row r="1161">
          <cell r="A1161">
            <v>359922</v>
          </cell>
          <cell r="B1161">
            <v>42396.916944444441</v>
          </cell>
          <cell r="C1161">
            <v>42341.625104166669</v>
          </cell>
          <cell r="D1161">
            <v>9027110</v>
          </cell>
          <cell r="E1161">
            <v>60051324</v>
          </cell>
          <cell r="F1161">
            <v>30013624</v>
          </cell>
          <cell r="G1161">
            <v>36.229999999999997</v>
          </cell>
          <cell r="H1161">
            <v>36.229999999999997</v>
          </cell>
          <cell r="I1161">
            <v>0</v>
          </cell>
          <cell r="J1161">
            <v>0</v>
          </cell>
          <cell r="K1161" t="str">
            <v>USD</v>
          </cell>
          <cell r="L1161" t="str">
            <v>HOMEDEPOT</v>
          </cell>
          <cell r="M1161" t="str">
            <v>24000-202645</v>
          </cell>
          <cell r="N1161">
            <v>42397.034930555557</v>
          </cell>
          <cell r="O1161" t="str">
            <v>SP</v>
          </cell>
          <cell r="P1161" t="str">
            <v>KEY</v>
          </cell>
          <cell r="Q1161">
            <v>5094300</v>
          </cell>
          <cell r="R1161" t="str">
            <v>USA</v>
          </cell>
          <cell r="S1161">
            <v>42370</v>
          </cell>
          <cell r="T1161">
            <v>42436</v>
          </cell>
          <cell r="U1161" t="str">
            <v>BRESHEARSS-FUS</v>
          </cell>
          <cell r="V1161" t="str">
            <v>FBGRB2016</v>
          </cell>
          <cell r="W1161" t="str">
            <v xml:space="preserve">Customer Decision                   </v>
          </cell>
          <cell r="X1161" t="str">
            <v>F</v>
          </cell>
          <cell r="Y1161">
            <v>36.229999999999997</v>
          </cell>
          <cell r="Z1161" t="str">
            <v xml:space="preserve">HOME DEPOT PORTAL RMA </v>
          </cell>
          <cell r="AC1161" t="str">
            <v>WALTERI-FUS</v>
          </cell>
          <cell r="AD1161" t="str">
            <v>FUS-DB55</v>
          </cell>
          <cell r="AE1161" t="str">
            <v>8</v>
          </cell>
          <cell r="AF1161" t="str">
            <v xml:space="preserve">EDI 850                             </v>
          </cell>
          <cell r="AG1161" t="str">
            <v>Home Depot</v>
          </cell>
          <cell r="AH1161">
            <v>811111</v>
          </cell>
          <cell r="AI1161" t="str">
            <v>RTL</v>
          </cell>
          <cell r="AJ1161">
            <v>5094300</v>
          </cell>
        </row>
        <row r="1162">
          <cell r="A1162">
            <v>359923</v>
          </cell>
          <cell r="B1162">
            <v>42396.916956018518</v>
          </cell>
          <cell r="C1162">
            <v>42216.937569444446</v>
          </cell>
          <cell r="D1162">
            <v>9014837</v>
          </cell>
          <cell r="E1162">
            <v>60032962</v>
          </cell>
          <cell r="F1162">
            <v>30012524</v>
          </cell>
          <cell r="G1162">
            <v>37.5</v>
          </cell>
          <cell r="H1162">
            <v>37.5</v>
          </cell>
          <cell r="I1162">
            <v>0</v>
          </cell>
          <cell r="J1162">
            <v>0</v>
          </cell>
          <cell r="K1162" t="str">
            <v>USD</v>
          </cell>
          <cell r="L1162" t="str">
            <v>HOMEDEPOT</v>
          </cell>
          <cell r="M1162" t="str">
            <v>24000-202645</v>
          </cell>
          <cell r="N1162">
            <v>42397.034930555557</v>
          </cell>
          <cell r="O1162" t="str">
            <v>SP</v>
          </cell>
          <cell r="P1162" t="str">
            <v>KEY</v>
          </cell>
          <cell r="Q1162">
            <v>5094300</v>
          </cell>
          <cell r="R1162" t="str">
            <v>USA</v>
          </cell>
          <cell r="S1162">
            <v>42370</v>
          </cell>
          <cell r="T1162">
            <v>42436</v>
          </cell>
          <cell r="U1162" t="str">
            <v>BRESHEARSS-FUS</v>
          </cell>
          <cell r="V1162" t="str">
            <v>FDBR10S</v>
          </cell>
          <cell r="W1162" t="str">
            <v xml:space="preserve">Customer Decision                   </v>
          </cell>
          <cell r="X1162" t="str">
            <v>F</v>
          </cell>
          <cell r="Y1162">
            <v>37.5</v>
          </cell>
          <cell r="Z1162" t="str">
            <v>HOME DEPOT PORTAL RMA</v>
          </cell>
          <cell r="AC1162" t="str">
            <v>WALTERI-FUS</v>
          </cell>
          <cell r="AD1162" t="str">
            <v>FUS-DB55</v>
          </cell>
          <cell r="AE1162" t="str">
            <v>8</v>
          </cell>
          <cell r="AF1162" t="str">
            <v xml:space="preserve">EDI 850                             </v>
          </cell>
          <cell r="AG1162" t="str">
            <v>Home Depot</v>
          </cell>
          <cell r="AH1162">
            <v>811112</v>
          </cell>
          <cell r="AI1162" t="str">
            <v>RTL</v>
          </cell>
          <cell r="AJ1162">
            <v>5094300</v>
          </cell>
        </row>
        <row r="1163">
          <cell r="A1163">
            <v>359924</v>
          </cell>
          <cell r="B1163">
            <v>42396.916956018518</v>
          </cell>
          <cell r="C1163">
            <v>42241.937696759262</v>
          </cell>
          <cell r="D1163">
            <v>9016895</v>
          </cell>
          <cell r="E1163">
            <v>60035878</v>
          </cell>
          <cell r="F1163">
            <v>30012433</v>
          </cell>
          <cell r="G1163">
            <v>12.5</v>
          </cell>
          <cell r="H1163">
            <v>12.5</v>
          </cell>
          <cell r="I1163">
            <v>0</v>
          </cell>
          <cell r="J1163">
            <v>0</v>
          </cell>
          <cell r="K1163" t="str">
            <v>USD</v>
          </cell>
          <cell r="L1163" t="str">
            <v>HOMEDEPOT</v>
          </cell>
          <cell r="M1163" t="str">
            <v>24000-202645</v>
          </cell>
          <cell r="N1163">
            <v>42397.034942129627</v>
          </cell>
          <cell r="O1163" t="str">
            <v>SP</v>
          </cell>
          <cell r="P1163" t="str">
            <v>KEY</v>
          </cell>
          <cell r="Q1163">
            <v>5094300</v>
          </cell>
          <cell r="R1163" t="str">
            <v>USA</v>
          </cell>
          <cell r="S1163">
            <v>42370</v>
          </cell>
          <cell r="T1163">
            <v>42436</v>
          </cell>
          <cell r="U1163" t="str">
            <v>BRESHEARSS-FUS</v>
          </cell>
          <cell r="V1163" t="str">
            <v>FGD75</v>
          </cell>
          <cell r="W1163" t="str">
            <v xml:space="preserve">Customer Decision                   </v>
          </cell>
          <cell r="X1163" t="str">
            <v>F</v>
          </cell>
          <cell r="Y1163">
            <v>12.5</v>
          </cell>
          <cell r="Z1163" t="str">
            <v xml:space="preserve">HOME DEPOT PORTAL RMA </v>
          </cell>
          <cell r="AC1163" t="str">
            <v>WALTERI-FUS</v>
          </cell>
          <cell r="AD1163" t="str">
            <v>FUS-DB55</v>
          </cell>
          <cell r="AE1163" t="str">
            <v>8</v>
          </cell>
          <cell r="AF1163" t="str">
            <v xml:space="preserve">EDI 850                             </v>
          </cell>
          <cell r="AG1163" t="str">
            <v>Home Depot</v>
          </cell>
          <cell r="AH1163">
            <v>811113</v>
          </cell>
          <cell r="AI1163" t="str">
            <v>RTL</v>
          </cell>
          <cell r="AJ1163">
            <v>5094300</v>
          </cell>
        </row>
        <row r="1164">
          <cell r="A1164">
            <v>359925</v>
          </cell>
          <cell r="B1164">
            <v>42396.916956018518</v>
          </cell>
          <cell r="C1164">
            <v>42244.625104166669</v>
          </cell>
          <cell r="D1164">
            <v>9017252</v>
          </cell>
          <cell r="E1164">
            <v>60036650</v>
          </cell>
          <cell r="F1164">
            <v>30012473</v>
          </cell>
          <cell r="G1164">
            <v>12.5</v>
          </cell>
          <cell r="H1164">
            <v>12.5</v>
          </cell>
          <cell r="I1164">
            <v>0</v>
          </cell>
          <cell r="J1164">
            <v>0</v>
          </cell>
          <cell r="K1164" t="str">
            <v>USD</v>
          </cell>
          <cell r="L1164" t="str">
            <v>HOMEDEPOT</v>
          </cell>
          <cell r="M1164" t="str">
            <v>24000-202645</v>
          </cell>
          <cell r="N1164">
            <v>42397.034942129627</v>
          </cell>
          <cell r="O1164" t="str">
            <v>SP</v>
          </cell>
          <cell r="P1164" t="str">
            <v>KEY</v>
          </cell>
          <cell r="Q1164">
            <v>5094300</v>
          </cell>
          <cell r="R1164" t="str">
            <v>USA</v>
          </cell>
          <cell r="S1164">
            <v>42370</v>
          </cell>
          <cell r="T1164">
            <v>42436</v>
          </cell>
          <cell r="U1164" t="str">
            <v>BRESHEARSS-FUS</v>
          </cell>
          <cell r="V1164" t="str">
            <v>FGD75</v>
          </cell>
          <cell r="W1164" t="str">
            <v xml:space="preserve">Customer Decision                   </v>
          </cell>
          <cell r="X1164" t="str">
            <v>F</v>
          </cell>
          <cell r="Y1164">
            <v>12.5</v>
          </cell>
          <cell r="Z1164" t="str">
            <v>HOME DEPOT PORTAL RMA</v>
          </cell>
          <cell r="AC1164" t="str">
            <v>MARSHD-FUS</v>
          </cell>
          <cell r="AD1164" t="str">
            <v>FUS-DB55</v>
          </cell>
          <cell r="AE1164" t="str">
            <v>8</v>
          </cell>
          <cell r="AF1164" t="str">
            <v xml:space="preserve">EDI 850                             </v>
          </cell>
          <cell r="AG1164" t="str">
            <v>Home Depot</v>
          </cell>
          <cell r="AH1164">
            <v>811114</v>
          </cell>
          <cell r="AI1164" t="str">
            <v>RTL</v>
          </cell>
          <cell r="AJ1164">
            <v>5094300</v>
          </cell>
        </row>
        <row r="1165">
          <cell r="A1165">
            <v>359926</v>
          </cell>
          <cell r="B1165">
            <v>42396.916967592595</v>
          </cell>
          <cell r="C1165">
            <v>42244.625104166669</v>
          </cell>
          <cell r="D1165">
            <v>9017252</v>
          </cell>
          <cell r="E1165">
            <v>60036650</v>
          </cell>
          <cell r="F1165">
            <v>30012474</v>
          </cell>
          <cell r="G1165">
            <v>12.5</v>
          </cell>
          <cell r="H1165">
            <v>12.5</v>
          </cell>
          <cell r="I1165">
            <v>0</v>
          </cell>
          <cell r="J1165">
            <v>0</v>
          </cell>
          <cell r="K1165" t="str">
            <v>USD</v>
          </cell>
          <cell r="L1165" t="str">
            <v>HOMEDEPOT</v>
          </cell>
          <cell r="M1165" t="str">
            <v>24000-202645</v>
          </cell>
          <cell r="N1165">
            <v>42397.034942129627</v>
          </cell>
          <cell r="O1165" t="str">
            <v>SP</v>
          </cell>
          <cell r="P1165" t="str">
            <v>KEY</v>
          </cell>
          <cell r="Q1165">
            <v>5094300</v>
          </cell>
          <cell r="R1165" t="str">
            <v>USA</v>
          </cell>
          <cell r="S1165">
            <v>42370</v>
          </cell>
          <cell r="T1165">
            <v>42436</v>
          </cell>
          <cell r="U1165" t="str">
            <v>BRESHEARSS-FUS</v>
          </cell>
          <cell r="V1165" t="str">
            <v>FGD75</v>
          </cell>
          <cell r="W1165" t="str">
            <v xml:space="preserve">Customer Decision                   </v>
          </cell>
          <cell r="X1165" t="str">
            <v>F</v>
          </cell>
          <cell r="Y1165">
            <v>12.5</v>
          </cell>
          <cell r="Z1165" t="str">
            <v>HOME DEPOT PORTAL RMA</v>
          </cell>
          <cell r="AC1165" t="str">
            <v>MARSHD-FUS</v>
          </cell>
          <cell r="AD1165" t="str">
            <v>FUS-DB55</v>
          </cell>
          <cell r="AE1165" t="str">
            <v>8</v>
          </cell>
          <cell r="AF1165" t="str">
            <v xml:space="preserve">EDI 850                             </v>
          </cell>
          <cell r="AG1165" t="str">
            <v>Home Depot</v>
          </cell>
          <cell r="AH1165">
            <v>811115</v>
          </cell>
          <cell r="AI1165" t="str">
            <v>RTL</v>
          </cell>
          <cell r="AJ1165">
            <v>5094300</v>
          </cell>
        </row>
        <row r="1166">
          <cell r="A1166">
            <v>359927</v>
          </cell>
          <cell r="B1166">
            <v>42396.916967592595</v>
          </cell>
          <cell r="C1166">
            <v>42220.6250462963</v>
          </cell>
          <cell r="D1166">
            <v>9015021</v>
          </cell>
          <cell r="E1166">
            <v>60033303</v>
          </cell>
          <cell r="F1166">
            <v>30012484</v>
          </cell>
          <cell r="G1166">
            <v>12.5</v>
          </cell>
          <cell r="H1166">
            <v>12.5</v>
          </cell>
          <cell r="I1166">
            <v>0</v>
          </cell>
          <cell r="J1166">
            <v>0</v>
          </cell>
          <cell r="K1166" t="str">
            <v>USD</v>
          </cell>
          <cell r="L1166" t="str">
            <v>HOMEDEPOT</v>
          </cell>
          <cell r="M1166" t="str">
            <v>24000-202645</v>
          </cell>
          <cell r="N1166">
            <v>42397.034942129627</v>
          </cell>
          <cell r="O1166" t="str">
            <v>SP</v>
          </cell>
          <cell r="P1166" t="str">
            <v>KEY</v>
          </cell>
          <cell r="Q1166">
            <v>5094300</v>
          </cell>
          <cell r="R1166" t="str">
            <v>USA</v>
          </cell>
          <cell r="S1166">
            <v>42370</v>
          </cell>
          <cell r="T1166">
            <v>42436</v>
          </cell>
          <cell r="U1166" t="str">
            <v>BRESHEARSS-FUS</v>
          </cell>
          <cell r="V1166" t="str">
            <v>FGD75</v>
          </cell>
          <cell r="W1166" t="str">
            <v xml:space="preserve">Customer Decision                   </v>
          </cell>
          <cell r="X1166" t="str">
            <v>F</v>
          </cell>
          <cell r="Y1166">
            <v>12.5</v>
          </cell>
          <cell r="Z1166" t="str">
            <v>HOME DEPOT PORTAL RMA</v>
          </cell>
          <cell r="AC1166" t="str">
            <v>WALTERI-FUS</v>
          </cell>
          <cell r="AD1166" t="str">
            <v>FUS-DB55</v>
          </cell>
          <cell r="AE1166" t="str">
            <v>8</v>
          </cell>
          <cell r="AF1166" t="str">
            <v xml:space="preserve">EDI 850                             </v>
          </cell>
          <cell r="AG1166" t="str">
            <v>Home Depot</v>
          </cell>
          <cell r="AH1166">
            <v>811116</v>
          </cell>
          <cell r="AI1166" t="str">
            <v>RTL</v>
          </cell>
          <cell r="AJ1166">
            <v>5094300</v>
          </cell>
        </row>
        <row r="1167">
          <cell r="A1167">
            <v>359928</v>
          </cell>
          <cell r="B1167">
            <v>42396.916979166665</v>
          </cell>
          <cell r="C1167">
            <v>42378.626597222225</v>
          </cell>
          <cell r="D1167">
            <v>9030926</v>
          </cell>
          <cell r="E1167">
            <v>60057603</v>
          </cell>
          <cell r="F1167">
            <v>30014051</v>
          </cell>
          <cell r="G1167">
            <v>212</v>
          </cell>
          <cell r="H1167">
            <v>212</v>
          </cell>
          <cell r="I1167">
            <v>0</v>
          </cell>
          <cell r="J1167">
            <v>0</v>
          </cell>
          <cell r="K1167" t="str">
            <v>USD</v>
          </cell>
          <cell r="L1167" t="str">
            <v>HOMEDEPOT</v>
          </cell>
          <cell r="M1167" t="str">
            <v>24000-202645</v>
          </cell>
          <cell r="N1167">
            <v>42397.034942129627</v>
          </cell>
          <cell r="O1167" t="str">
            <v>SP</v>
          </cell>
          <cell r="P1167" t="str">
            <v>KEY</v>
          </cell>
          <cell r="Q1167">
            <v>5094300</v>
          </cell>
          <cell r="R1167" t="str">
            <v>USA</v>
          </cell>
          <cell r="S1167">
            <v>42370</v>
          </cell>
          <cell r="T1167">
            <v>42436</v>
          </cell>
          <cell r="U1167" t="str">
            <v>BRESHEARSS-FUS</v>
          </cell>
          <cell r="V1167" t="str">
            <v>FPC3322-1</v>
          </cell>
          <cell r="W1167" t="str">
            <v xml:space="preserve">Damaged                             </v>
          </cell>
          <cell r="X1167" t="str">
            <v>D</v>
          </cell>
          <cell r="Y1167">
            <v>212</v>
          </cell>
          <cell r="Z1167" t="str">
            <v>HOME DEPOT PORTAL RMA</v>
          </cell>
          <cell r="AC1167" t="str">
            <v>WALTERI-FUS</v>
          </cell>
          <cell r="AD1167" t="str">
            <v>FUS-DB55</v>
          </cell>
          <cell r="AE1167" t="str">
            <v>8</v>
          </cell>
          <cell r="AF1167" t="str">
            <v xml:space="preserve">EDI 850                             </v>
          </cell>
          <cell r="AG1167" t="str">
            <v>Home Depot</v>
          </cell>
          <cell r="AH1167">
            <v>811117</v>
          </cell>
          <cell r="AI1167" t="str">
            <v>RTL</v>
          </cell>
          <cell r="AJ1167">
            <v>5094300</v>
          </cell>
        </row>
        <row r="1168">
          <cell r="A1168">
            <v>359929</v>
          </cell>
          <cell r="B1168">
            <v>42396.916979166665</v>
          </cell>
          <cell r="C1168">
            <v>42298.937592592592</v>
          </cell>
          <cell r="D1168">
            <v>9022572</v>
          </cell>
          <cell r="E1168">
            <v>60044064</v>
          </cell>
          <cell r="F1168">
            <v>30013323</v>
          </cell>
          <cell r="G1168">
            <v>185.5</v>
          </cell>
          <cell r="H1168">
            <v>185.5</v>
          </cell>
          <cell r="I1168">
            <v>0</v>
          </cell>
          <cell r="J1168">
            <v>0</v>
          </cell>
          <cell r="K1168" t="str">
            <v>USD</v>
          </cell>
          <cell r="L1168" t="str">
            <v>HOMEDEPOT</v>
          </cell>
          <cell r="M1168" t="str">
            <v>24000-202645</v>
          </cell>
          <cell r="N1168">
            <v>42397.034942129627</v>
          </cell>
          <cell r="O1168" t="str">
            <v>SP</v>
          </cell>
          <cell r="P1168" t="str">
            <v>KEY</v>
          </cell>
          <cell r="Q1168">
            <v>5094300</v>
          </cell>
          <cell r="R1168" t="str">
            <v>USA</v>
          </cell>
          <cell r="S1168">
            <v>42370</v>
          </cell>
          <cell r="T1168">
            <v>42436</v>
          </cell>
          <cell r="U1168" t="str">
            <v>BRESHEARSS-FUS</v>
          </cell>
          <cell r="V1168" t="str">
            <v>FSLG804BX</v>
          </cell>
          <cell r="W1168" t="str">
            <v xml:space="preserve">Customer Decision                   </v>
          </cell>
          <cell r="X1168" t="str">
            <v>F</v>
          </cell>
          <cell r="Y1168">
            <v>185.5</v>
          </cell>
          <cell r="Z1168" t="str">
            <v>HOME DEPOT PORTAL RMA</v>
          </cell>
          <cell r="AC1168" t="str">
            <v>WALTERI-FUS</v>
          </cell>
          <cell r="AD1168" t="str">
            <v>FUS-DB55</v>
          </cell>
          <cell r="AE1168" t="str">
            <v>8</v>
          </cell>
          <cell r="AF1168" t="str">
            <v xml:space="preserve">EDI 850                             </v>
          </cell>
          <cell r="AG1168" t="str">
            <v>Home Depot</v>
          </cell>
          <cell r="AH1168">
            <v>811118</v>
          </cell>
          <cell r="AI1168" t="str">
            <v>RTL</v>
          </cell>
          <cell r="AJ1168">
            <v>5094300</v>
          </cell>
        </row>
        <row r="1169">
          <cell r="A1169">
            <v>359930</v>
          </cell>
          <cell r="B1169">
            <v>42396.916979166665</v>
          </cell>
          <cell r="C1169">
            <v>42312.625092592592</v>
          </cell>
          <cell r="D1169">
            <v>9024120</v>
          </cell>
          <cell r="E1169">
            <v>60046579</v>
          </cell>
          <cell r="F1169">
            <v>30013549</v>
          </cell>
          <cell r="G1169">
            <v>185.5</v>
          </cell>
          <cell r="H1169">
            <v>185.5</v>
          </cell>
          <cell r="I1169">
            <v>0</v>
          </cell>
          <cell r="J1169">
            <v>0</v>
          </cell>
          <cell r="K1169" t="str">
            <v>USD</v>
          </cell>
          <cell r="L1169" t="str">
            <v>HOMEDEPOT</v>
          </cell>
          <cell r="M1169" t="str">
            <v>24000-202645</v>
          </cell>
          <cell r="N1169">
            <v>42397.034942129627</v>
          </cell>
          <cell r="O1169" t="str">
            <v>SP</v>
          </cell>
          <cell r="P1169" t="str">
            <v>KEY</v>
          </cell>
          <cell r="Q1169">
            <v>5094300</v>
          </cell>
          <cell r="R1169" t="str">
            <v>USA</v>
          </cell>
          <cell r="S1169">
            <v>42370</v>
          </cell>
          <cell r="T1169">
            <v>42436</v>
          </cell>
          <cell r="U1169" t="str">
            <v>BRESHEARSS-FUS</v>
          </cell>
          <cell r="V1169" t="str">
            <v>FSLG804BX</v>
          </cell>
          <cell r="W1169" t="str">
            <v xml:space="preserve">Customer Decision                   </v>
          </cell>
          <cell r="X1169" t="str">
            <v>F</v>
          </cell>
          <cell r="Y1169">
            <v>185.5</v>
          </cell>
          <cell r="Z1169" t="str">
            <v xml:space="preserve">HOME DEPOT PORTAL RMA </v>
          </cell>
          <cell r="AC1169" t="str">
            <v>WALTERI-FUS</v>
          </cell>
          <cell r="AD1169" t="str">
            <v>FUS-DB55</v>
          </cell>
          <cell r="AE1169" t="str">
            <v>8</v>
          </cell>
          <cell r="AF1169" t="str">
            <v xml:space="preserve">EDI 850                             </v>
          </cell>
          <cell r="AG1169" t="str">
            <v>Home Depot</v>
          </cell>
          <cell r="AH1169">
            <v>811119</v>
          </cell>
          <cell r="AI1169" t="str">
            <v>RTL</v>
          </cell>
          <cell r="AJ1169">
            <v>5094300</v>
          </cell>
        </row>
        <row r="1170">
          <cell r="A1170">
            <v>359931</v>
          </cell>
          <cell r="B1170">
            <v>42396.916990740741</v>
          </cell>
          <cell r="C1170">
            <v>42320.625196759262</v>
          </cell>
          <cell r="D1170">
            <v>9025019</v>
          </cell>
          <cell r="E1170">
            <v>60048427</v>
          </cell>
          <cell r="F1170">
            <v>30013346</v>
          </cell>
          <cell r="G1170">
            <v>106</v>
          </cell>
          <cell r="H1170">
            <v>106</v>
          </cell>
          <cell r="I1170">
            <v>0</v>
          </cell>
          <cell r="J1170">
            <v>0</v>
          </cell>
          <cell r="K1170" t="str">
            <v>USD</v>
          </cell>
          <cell r="L1170" t="str">
            <v>HOMEDEPOT</v>
          </cell>
          <cell r="M1170" t="str">
            <v>24000-202645</v>
          </cell>
          <cell r="N1170">
            <v>42397.034942129627</v>
          </cell>
          <cell r="O1170" t="str">
            <v>SP</v>
          </cell>
          <cell r="P1170" t="str">
            <v>KEY</v>
          </cell>
          <cell r="Q1170">
            <v>5094300</v>
          </cell>
          <cell r="R1170" t="str">
            <v>USA</v>
          </cell>
          <cell r="S1170">
            <v>42370</v>
          </cell>
          <cell r="T1170">
            <v>42436</v>
          </cell>
          <cell r="U1170" t="str">
            <v>BRESHEARSS-FUS</v>
          </cell>
          <cell r="V1170" t="str">
            <v>FSUG800-18BX</v>
          </cell>
          <cell r="W1170" t="str">
            <v xml:space="preserve">Customer Decision                   </v>
          </cell>
          <cell r="X1170" t="str">
            <v>F</v>
          </cell>
          <cell r="Y1170">
            <v>106</v>
          </cell>
          <cell r="Z1170" t="str">
            <v xml:space="preserve">HOME DEPOT PORTAL RMA </v>
          </cell>
          <cell r="AC1170" t="str">
            <v>WALTERI-FUS</v>
          </cell>
          <cell r="AD1170" t="str">
            <v>FUS-DB55</v>
          </cell>
          <cell r="AE1170" t="str">
            <v>8</v>
          </cell>
          <cell r="AF1170" t="str">
            <v xml:space="preserve">EDI 850                             </v>
          </cell>
          <cell r="AG1170" t="str">
            <v>Home Depot</v>
          </cell>
          <cell r="AH1170">
            <v>811120</v>
          </cell>
          <cell r="AI1170" t="str">
            <v>RTL</v>
          </cell>
          <cell r="AJ1170">
            <v>5094300</v>
          </cell>
        </row>
        <row r="1171">
          <cell r="A1171">
            <v>359932</v>
          </cell>
          <cell r="B1171">
            <v>42396.916990740741</v>
          </cell>
          <cell r="C1171">
            <v>42339.937592592592</v>
          </cell>
          <cell r="D1171">
            <v>9026890</v>
          </cell>
          <cell r="E1171">
            <v>60051134</v>
          </cell>
          <cell r="F1171">
            <v>30013708</v>
          </cell>
          <cell r="G1171">
            <v>106</v>
          </cell>
          <cell r="H1171">
            <v>106</v>
          </cell>
          <cell r="I1171">
            <v>0</v>
          </cell>
          <cell r="J1171">
            <v>0</v>
          </cell>
          <cell r="K1171" t="str">
            <v>USD</v>
          </cell>
          <cell r="L1171" t="str">
            <v>HOMEDEPOT</v>
          </cell>
          <cell r="M1171" t="str">
            <v>24000-202645</v>
          </cell>
          <cell r="N1171">
            <v>42397.034942129627</v>
          </cell>
          <cell r="O1171" t="str">
            <v>SP</v>
          </cell>
          <cell r="P1171" t="str">
            <v>KEY</v>
          </cell>
          <cell r="Q1171">
            <v>5094300</v>
          </cell>
          <cell r="R1171" t="str">
            <v>USA</v>
          </cell>
          <cell r="S1171">
            <v>42370</v>
          </cell>
          <cell r="T1171">
            <v>42436</v>
          </cell>
          <cell r="U1171" t="str">
            <v>BRESHEARSS-FUS</v>
          </cell>
          <cell r="V1171" t="str">
            <v>FSUG800-18BX</v>
          </cell>
          <cell r="W1171" t="str">
            <v xml:space="preserve">Customer Decision                   </v>
          </cell>
          <cell r="X1171" t="str">
            <v>F</v>
          </cell>
          <cell r="Y1171">
            <v>106</v>
          </cell>
          <cell r="Z1171" t="str">
            <v>HOME DEPOT PORTAL RMA</v>
          </cell>
          <cell r="AC1171" t="str">
            <v>WALTERI-FUS</v>
          </cell>
          <cell r="AD1171" t="str">
            <v>FUS-DB55</v>
          </cell>
          <cell r="AE1171" t="str">
            <v>8</v>
          </cell>
          <cell r="AF1171" t="str">
            <v xml:space="preserve">EDI 850                             </v>
          </cell>
          <cell r="AG1171" t="str">
            <v>Home Depot</v>
          </cell>
          <cell r="AH1171">
            <v>811121</v>
          </cell>
          <cell r="AI1171" t="str">
            <v>RTL</v>
          </cell>
          <cell r="AJ1171">
            <v>5094300</v>
          </cell>
        </row>
        <row r="1172">
          <cell r="A1172">
            <v>359933</v>
          </cell>
          <cell r="B1172">
            <v>42396.916990740741</v>
          </cell>
          <cell r="C1172">
            <v>42332.937615740739</v>
          </cell>
          <cell r="D1172">
            <v>9026443</v>
          </cell>
          <cell r="E1172">
            <v>60050356</v>
          </cell>
          <cell r="F1172">
            <v>30013824</v>
          </cell>
          <cell r="G1172">
            <v>106</v>
          </cell>
          <cell r="H1172">
            <v>106</v>
          </cell>
          <cell r="I1172">
            <v>0</v>
          </cell>
          <cell r="J1172">
            <v>0</v>
          </cell>
          <cell r="K1172" t="str">
            <v>USD</v>
          </cell>
          <cell r="L1172" t="str">
            <v>HOMEDEPOT</v>
          </cell>
          <cell r="M1172" t="str">
            <v>24000-202645</v>
          </cell>
          <cell r="N1172">
            <v>42397.034942129627</v>
          </cell>
          <cell r="O1172" t="str">
            <v>SP</v>
          </cell>
          <cell r="P1172" t="str">
            <v>KEY</v>
          </cell>
          <cell r="Q1172">
            <v>5094300</v>
          </cell>
          <cell r="R1172" t="str">
            <v>USA</v>
          </cell>
          <cell r="S1172">
            <v>42370</v>
          </cell>
          <cell r="T1172">
            <v>42436</v>
          </cell>
          <cell r="U1172" t="str">
            <v>BRESHEARSS-FUS</v>
          </cell>
          <cell r="V1172" t="str">
            <v>FSUG800-18BX</v>
          </cell>
          <cell r="W1172" t="str">
            <v xml:space="preserve">Damaged                             </v>
          </cell>
          <cell r="X1172" t="str">
            <v>D</v>
          </cell>
          <cell r="Y1172">
            <v>106</v>
          </cell>
          <cell r="Z1172" t="str">
            <v xml:space="preserve">HOME DEPOT PORTAL RMA </v>
          </cell>
          <cell r="AC1172" t="str">
            <v>WALTERI-FUS</v>
          </cell>
          <cell r="AD1172" t="str">
            <v>FUS-DB55</v>
          </cell>
          <cell r="AE1172" t="str">
            <v>8</v>
          </cell>
          <cell r="AF1172" t="str">
            <v xml:space="preserve">EDI 850                             </v>
          </cell>
          <cell r="AG1172" t="str">
            <v>Home Depot</v>
          </cell>
          <cell r="AH1172">
            <v>811122</v>
          </cell>
          <cell r="AI1172" t="str">
            <v>RTL</v>
          </cell>
          <cell r="AJ1172">
            <v>5094300</v>
          </cell>
        </row>
        <row r="1173">
          <cell r="A1173">
            <v>359934</v>
          </cell>
          <cell r="B1173">
            <v>42396.916990740741</v>
          </cell>
          <cell r="C1173">
            <v>42314.625150462962</v>
          </cell>
          <cell r="D1173">
            <v>9024403</v>
          </cell>
          <cell r="E1173">
            <v>60047507</v>
          </cell>
          <cell r="F1173">
            <v>30013848</v>
          </cell>
          <cell r="G1173">
            <v>106</v>
          </cell>
          <cell r="H1173">
            <v>106</v>
          </cell>
          <cell r="I1173">
            <v>0</v>
          </cell>
          <cell r="J1173">
            <v>0</v>
          </cell>
          <cell r="K1173" t="str">
            <v>USD</v>
          </cell>
          <cell r="L1173" t="str">
            <v>HOMEDEPOT</v>
          </cell>
          <cell r="M1173" t="str">
            <v>24000-202645</v>
          </cell>
          <cell r="N1173">
            <v>42397.034953703704</v>
          </cell>
          <cell r="O1173" t="str">
            <v>SP</v>
          </cell>
          <cell r="P1173" t="str">
            <v>KEY</v>
          </cell>
          <cell r="Q1173">
            <v>5094300</v>
          </cell>
          <cell r="R1173" t="str">
            <v>USA</v>
          </cell>
          <cell r="S1173">
            <v>42370</v>
          </cell>
          <cell r="T1173">
            <v>42436</v>
          </cell>
          <cell r="U1173" t="str">
            <v>BRESHEARSS-FUS</v>
          </cell>
          <cell r="V1173" t="str">
            <v>FSUG800-18BX</v>
          </cell>
          <cell r="W1173" t="str">
            <v xml:space="preserve">Customer Decision                   </v>
          </cell>
          <cell r="X1173" t="str">
            <v>F</v>
          </cell>
          <cell r="Y1173">
            <v>106</v>
          </cell>
          <cell r="Z1173" t="str">
            <v xml:space="preserve">HOME DEPOT PORTAL RMA </v>
          </cell>
          <cell r="AC1173" t="str">
            <v>WALTERI-FUS</v>
          </cell>
          <cell r="AD1173" t="str">
            <v>FUS-DB55</v>
          </cell>
          <cell r="AE1173" t="str">
            <v>8</v>
          </cell>
          <cell r="AF1173" t="str">
            <v xml:space="preserve">EDI 850                             </v>
          </cell>
          <cell r="AG1173" t="str">
            <v>Home Depot</v>
          </cell>
          <cell r="AH1173">
            <v>811123</v>
          </cell>
          <cell r="AI1173" t="str">
            <v>RTL</v>
          </cell>
          <cell r="AJ1173">
            <v>5094300</v>
          </cell>
        </row>
        <row r="1174">
          <cell r="A1174">
            <v>359935</v>
          </cell>
          <cell r="B1174">
            <v>42396.917002314818</v>
          </cell>
          <cell r="C1174">
            <v>42283.625092592592</v>
          </cell>
          <cell r="D1174">
            <v>9020785</v>
          </cell>
          <cell r="E1174">
            <v>60041783</v>
          </cell>
          <cell r="F1174">
            <v>30013041</v>
          </cell>
          <cell r="G1174">
            <v>165</v>
          </cell>
          <cell r="H1174">
            <v>165</v>
          </cell>
          <cell r="I1174">
            <v>0</v>
          </cell>
          <cell r="J1174">
            <v>0</v>
          </cell>
          <cell r="K1174" t="str">
            <v>USD</v>
          </cell>
          <cell r="L1174" t="str">
            <v>HOMEDEPOT</v>
          </cell>
          <cell r="M1174" t="str">
            <v>24000-202645</v>
          </cell>
          <cell r="N1174">
            <v>42397.034953703704</v>
          </cell>
          <cell r="O1174" t="str">
            <v>SP</v>
          </cell>
          <cell r="P1174" t="str">
            <v>KEY</v>
          </cell>
          <cell r="Q1174">
            <v>5094300</v>
          </cell>
          <cell r="R1174" t="str">
            <v>USA</v>
          </cell>
          <cell r="S1174">
            <v>42370</v>
          </cell>
          <cell r="T1174">
            <v>42436</v>
          </cell>
          <cell r="U1174" t="str">
            <v>BRESHEARSS-FUS</v>
          </cell>
          <cell r="V1174" t="str">
            <v>SGR3322-1</v>
          </cell>
          <cell r="W1174" t="str">
            <v xml:space="preserve">Customer Decision                   </v>
          </cell>
          <cell r="X1174" t="str">
            <v>F</v>
          </cell>
          <cell r="Y1174">
            <v>165</v>
          </cell>
          <cell r="Z1174" t="str">
            <v>HOME DEPOT PORTAL RMA</v>
          </cell>
          <cell r="AC1174" t="str">
            <v>WALTERI-FUS</v>
          </cell>
          <cell r="AD1174" t="str">
            <v>FUS-DB55</v>
          </cell>
          <cell r="AE1174" t="str">
            <v>8</v>
          </cell>
          <cell r="AF1174" t="str">
            <v xml:space="preserve">EDI 850                             </v>
          </cell>
          <cell r="AG1174" t="str">
            <v>Home Depot</v>
          </cell>
          <cell r="AH1174">
            <v>811124</v>
          </cell>
          <cell r="AI1174" t="str">
            <v>RTL</v>
          </cell>
          <cell r="AJ1174">
            <v>5094300</v>
          </cell>
        </row>
        <row r="1175">
          <cell r="A1175">
            <v>359936</v>
          </cell>
          <cell r="B1175">
            <v>42396.917002314818</v>
          </cell>
          <cell r="C1175">
            <v>42330.346076388887</v>
          </cell>
          <cell r="D1175">
            <v>9026207</v>
          </cell>
          <cell r="E1175">
            <v>60050120</v>
          </cell>
          <cell r="F1175">
            <v>30013498</v>
          </cell>
          <cell r="G1175">
            <v>165</v>
          </cell>
          <cell r="H1175">
            <v>165</v>
          </cell>
          <cell r="I1175">
            <v>0</v>
          </cell>
          <cell r="J1175">
            <v>0</v>
          </cell>
          <cell r="K1175" t="str">
            <v>USD</v>
          </cell>
          <cell r="L1175" t="str">
            <v>HOMEDEPOT</v>
          </cell>
          <cell r="M1175" t="str">
            <v>24000-202645</v>
          </cell>
          <cell r="N1175">
            <v>42397.034953703704</v>
          </cell>
          <cell r="O1175" t="str">
            <v>SP</v>
          </cell>
          <cell r="P1175" t="str">
            <v>KEY</v>
          </cell>
          <cell r="Q1175">
            <v>5094300</v>
          </cell>
          <cell r="R1175" t="str">
            <v>USA</v>
          </cell>
          <cell r="S1175">
            <v>42370</v>
          </cell>
          <cell r="T1175">
            <v>42436</v>
          </cell>
          <cell r="U1175" t="str">
            <v>BRESHEARSS-FUS</v>
          </cell>
          <cell r="V1175" t="str">
            <v>SGR3322-1</v>
          </cell>
          <cell r="W1175" t="str">
            <v xml:space="preserve">Customer Decision                   </v>
          </cell>
          <cell r="X1175" t="str">
            <v>F</v>
          </cell>
          <cell r="Y1175">
            <v>165</v>
          </cell>
          <cell r="Z1175" t="str">
            <v xml:space="preserve">HOME DEPOT PORTAL RMA </v>
          </cell>
          <cell r="AC1175" t="str">
            <v>WALTERI-FUS</v>
          </cell>
          <cell r="AD1175" t="str">
            <v>FUS-DB55</v>
          </cell>
          <cell r="AE1175" t="str">
            <v>8</v>
          </cell>
          <cell r="AF1175" t="str">
            <v xml:space="preserve">EDI 850                             </v>
          </cell>
          <cell r="AG1175" t="str">
            <v>Home Depot</v>
          </cell>
          <cell r="AH1175">
            <v>811125</v>
          </cell>
          <cell r="AI1175" t="str">
            <v>RTL</v>
          </cell>
          <cell r="AJ1175">
            <v>5094300</v>
          </cell>
        </row>
        <row r="1176">
          <cell r="A1176">
            <v>359937</v>
          </cell>
          <cell r="B1176">
            <v>42396.917002314818</v>
          </cell>
          <cell r="C1176">
            <v>42331.625150462962</v>
          </cell>
          <cell r="D1176">
            <v>9026248</v>
          </cell>
          <cell r="E1176">
            <v>60050347</v>
          </cell>
          <cell r="F1176">
            <v>30013647</v>
          </cell>
          <cell r="G1176">
            <v>165</v>
          </cell>
          <cell r="H1176">
            <v>165</v>
          </cell>
          <cell r="I1176">
            <v>0</v>
          </cell>
          <cell r="J1176">
            <v>0</v>
          </cell>
          <cell r="K1176" t="str">
            <v>USD</v>
          </cell>
          <cell r="L1176" t="str">
            <v>HOMEDEPOT</v>
          </cell>
          <cell r="M1176" t="str">
            <v>24000-202645</v>
          </cell>
          <cell r="N1176">
            <v>42397.034953703704</v>
          </cell>
          <cell r="O1176" t="str">
            <v>SP</v>
          </cell>
          <cell r="P1176" t="str">
            <v>KEY</v>
          </cell>
          <cell r="Q1176">
            <v>5094300</v>
          </cell>
          <cell r="R1176" t="str">
            <v>USA</v>
          </cell>
          <cell r="S1176">
            <v>42370</v>
          </cell>
          <cell r="T1176">
            <v>42436</v>
          </cell>
          <cell r="U1176" t="str">
            <v>BRESHEARSS-FUS</v>
          </cell>
          <cell r="V1176" t="str">
            <v>SGR3322-1</v>
          </cell>
          <cell r="W1176" t="str">
            <v xml:space="preserve">Customer Decision                   </v>
          </cell>
          <cell r="X1176" t="str">
            <v>F</v>
          </cell>
          <cell r="Y1176">
            <v>165</v>
          </cell>
          <cell r="Z1176" t="str">
            <v xml:space="preserve">HOME DEPOT PORTAL RMA </v>
          </cell>
          <cell r="AC1176" t="str">
            <v>WALTERI-FUS</v>
          </cell>
          <cell r="AD1176" t="str">
            <v>FUS-DB55</v>
          </cell>
          <cell r="AE1176" t="str">
            <v>8</v>
          </cell>
          <cell r="AF1176" t="str">
            <v xml:space="preserve">EDI 850                             </v>
          </cell>
          <cell r="AG1176" t="str">
            <v>Home Depot</v>
          </cell>
          <cell r="AH1176">
            <v>811126</v>
          </cell>
          <cell r="AI1176" t="str">
            <v>RTL</v>
          </cell>
          <cell r="AJ1176">
            <v>5094300</v>
          </cell>
        </row>
        <row r="1177">
          <cell r="A1177">
            <v>359938</v>
          </cell>
          <cell r="B1177">
            <v>42396.917013888888</v>
          </cell>
          <cell r="C1177">
            <v>42345.625150462962</v>
          </cell>
          <cell r="D1177">
            <v>9027598</v>
          </cell>
          <cell r="E1177">
            <v>60052505</v>
          </cell>
          <cell r="F1177">
            <v>30013709</v>
          </cell>
          <cell r="G1177">
            <v>165</v>
          </cell>
          <cell r="H1177">
            <v>165</v>
          </cell>
          <cell r="I1177">
            <v>0</v>
          </cell>
          <cell r="J1177">
            <v>0</v>
          </cell>
          <cell r="K1177" t="str">
            <v>USD</v>
          </cell>
          <cell r="L1177" t="str">
            <v>HOMEDEPOT</v>
          </cell>
          <cell r="M1177" t="str">
            <v>24000-202645</v>
          </cell>
          <cell r="N1177">
            <v>42397.034953703704</v>
          </cell>
          <cell r="O1177" t="str">
            <v>SP</v>
          </cell>
          <cell r="P1177" t="str">
            <v>KEY</v>
          </cell>
          <cell r="Q1177">
            <v>5094300</v>
          </cell>
          <cell r="R1177" t="str">
            <v>USA</v>
          </cell>
          <cell r="S1177">
            <v>42370</v>
          </cell>
          <cell r="T1177">
            <v>42436</v>
          </cell>
          <cell r="U1177" t="str">
            <v>BRESHEARSS-FUS</v>
          </cell>
          <cell r="V1177" t="str">
            <v>SGR3322-1</v>
          </cell>
          <cell r="W1177" t="str">
            <v xml:space="preserve">Damaged                             </v>
          </cell>
          <cell r="X1177" t="str">
            <v>D</v>
          </cell>
          <cell r="Y1177">
            <v>165</v>
          </cell>
          <cell r="Z1177" t="str">
            <v>HOME DEPOT PORTAL RMA</v>
          </cell>
          <cell r="AC1177" t="str">
            <v>WALTERI-FUS</v>
          </cell>
          <cell r="AD1177" t="str">
            <v>FUS-DB55</v>
          </cell>
          <cell r="AE1177" t="str">
            <v>8</v>
          </cell>
          <cell r="AF1177" t="str">
            <v xml:space="preserve">EDI 850                             </v>
          </cell>
          <cell r="AG1177" t="str">
            <v>Home Depot</v>
          </cell>
          <cell r="AH1177">
            <v>811127</v>
          </cell>
          <cell r="AI1177" t="str">
            <v>RTL</v>
          </cell>
          <cell r="AJ1177">
            <v>5094300</v>
          </cell>
        </row>
        <row r="1178">
          <cell r="A1178">
            <v>359939</v>
          </cell>
          <cell r="B1178">
            <v>42396.917013888888</v>
          </cell>
          <cell r="C1178">
            <v>42271.937581018516</v>
          </cell>
          <cell r="D1178">
            <v>9019771</v>
          </cell>
          <cell r="E1178">
            <v>60040147</v>
          </cell>
          <cell r="F1178">
            <v>30013847</v>
          </cell>
          <cell r="G1178">
            <v>165</v>
          </cell>
          <cell r="H1178">
            <v>165</v>
          </cell>
          <cell r="I1178">
            <v>0</v>
          </cell>
          <cell r="J1178">
            <v>0</v>
          </cell>
          <cell r="K1178" t="str">
            <v>USD</v>
          </cell>
          <cell r="L1178" t="str">
            <v>HOMEDEPOT</v>
          </cell>
          <cell r="M1178" t="str">
            <v>24000-202645</v>
          </cell>
          <cell r="N1178">
            <v>42397.034953703704</v>
          </cell>
          <cell r="O1178" t="str">
            <v>SP</v>
          </cell>
          <cell r="P1178" t="str">
            <v>KEY</v>
          </cell>
          <cell r="Q1178">
            <v>5094300</v>
          </cell>
          <cell r="R1178" t="str">
            <v>USA</v>
          </cell>
          <cell r="S1178">
            <v>42370</v>
          </cell>
          <cell r="T1178">
            <v>42436</v>
          </cell>
          <cell r="U1178" t="str">
            <v>BRESHEARSS-FUS</v>
          </cell>
          <cell r="V1178" t="str">
            <v>SGR3322-1</v>
          </cell>
          <cell r="W1178" t="str">
            <v xml:space="preserve">Customer Decision                   </v>
          </cell>
          <cell r="X1178" t="str">
            <v>F</v>
          </cell>
          <cell r="Y1178">
            <v>165</v>
          </cell>
          <cell r="Z1178" t="str">
            <v xml:space="preserve">HOME DEPOT PORTAL RMA </v>
          </cell>
          <cell r="AC1178" t="str">
            <v>WALTERI-FUS</v>
          </cell>
          <cell r="AD1178" t="str">
            <v>FUS-DB55</v>
          </cell>
          <cell r="AE1178" t="str">
            <v>8</v>
          </cell>
          <cell r="AF1178" t="str">
            <v xml:space="preserve">EDI 850                             </v>
          </cell>
          <cell r="AG1178" t="str">
            <v>Home Depot</v>
          </cell>
          <cell r="AH1178">
            <v>811128</v>
          </cell>
          <cell r="AI1178" t="str">
            <v>RTL</v>
          </cell>
          <cell r="AJ1178">
            <v>5094300</v>
          </cell>
        </row>
        <row r="1179">
          <cell r="A1179">
            <v>359940</v>
          </cell>
          <cell r="B1179">
            <v>42396.917013888888</v>
          </cell>
          <cell r="C1179">
            <v>42241.625069444446</v>
          </cell>
          <cell r="D1179">
            <v>9016845</v>
          </cell>
          <cell r="E1179">
            <v>60036121</v>
          </cell>
          <cell r="F1179">
            <v>30012644</v>
          </cell>
          <cell r="G1179">
            <v>70</v>
          </cell>
          <cell r="H1179">
            <v>70</v>
          </cell>
          <cell r="I1179">
            <v>0</v>
          </cell>
          <cell r="J1179">
            <v>0</v>
          </cell>
          <cell r="K1179" t="str">
            <v>USD</v>
          </cell>
          <cell r="L1179" t="str">
            <v>HOMEDEPOT</v>
          </cell>
          <cell r="M1179" t="str">
            <v>24000-202645</v>
          </cell>
          <cell r="N1179">
            <v>42397.034953703704</v>
          </cell>
          <cell r="O1179" t="str">
            <v>SP</v>
          </cell>
          <cell r="P1179" t="str">
            <v>KEY</v>
          </cell>
          <cell r="Q1179">
            <v>5094300</v>
          </cell>
          <cell r="R1179" t="str">
            <v>USA</v>
          </cell>
          <cell r="S1179">
            <v>42370</v>
          </cell>
          <cell r="T1179">
            <v>42436</v>
          </cell>
          <cell r="U1179" t="str">
            <v>BRESHEARSS-FUS</v>
          </cell>
          <cell r="V1179" t="str">
            <v>SL103BX</v>
          </cell>
          <cell r="W1179" t="str">
            <v xml:space="preserve">Customer Decision                   </v>
          </cell>
          <cell r="X1179" t="str">
            <v>F</v>
          </cell>
          <cell r="Y1179">
            <v>70</v>
          </cell>
          <cell r="Z1179" t="str">
            <v xml:space="preserve">HOME DEPOT PORTAL RMA </v>
          </cell>
          <cell r="AC1179" t="str">
            <v>WALTERI-FUS</v>
          </cell>
          <cell r="AD1179" t="str">
            <v>FUS-DB55</v>
          </cell>
          <cell r="AE1179" t="str">
            <v>8</v>
          </cell>
          <cell r="AF1179" t="str">
            <v xml:space="preserve">EDI 850                             </v>
          </cell>
          <cell r="AG1179" t="str">
            <v>Home Depot</v>
          </cell>
          <cell r="AH1179">
            <v>811129</v>
          </cell>
          <cell r="AI1179" t="str">
            <v>RTL</v>
          </cell>
          <cell r="AJ1179">
            <v>5094300</v>
          </cell>
        </row>
        <row r="1180">
          <cell r="A1180">
            <v>359941</v>
          </cell>
          <cell r="B1180">
            <v>42396.917013888888</v>
          </cell>
          <cell r="C1180">
            <v>42310.625196759262</v>
          </cell>
          <cell r="D1180">
            <v>9023871</v>
          </cell>
          <cell r="E1180">
            <v>60046595</v>
          </cell>
          <cell r="F1180">
            <v>30013182</v>
          </cell>
          <cell r="G1180">
            <v>70</v>
          </cell>
          <cell r="H1180">
            <v>70</v>
          </cell>
          <cell r="I1180">
            <v>0</v>
          </cell>
          <cell r="J1180">
            <v>0</v>
          </cell>
          <cell r="K1180" t="str">
            <v>USD</v>
          </cell>
          <cell r="L1180" t="str">
            <v>HOMEDEPOT</v>
          </cell>
          <cell r="M1180" t="str">
            <v>24000-202645</v>
          </cell>
          <cell r="N1180">
            <v>42397.034953703704</v>
          </cell>
          <cell r="O1180" t="str">
            <v>SP</v>
          </cell>
          <cell r="P1180" t="str">
            <v>KEY</v>
          </cell>
          <cell r="Q1180">
            <v>5094300</v>
          </cell>
          <cell r="R1180" t="str">
            <v>USA</v>
          </cell>
          <cell r="S1180">
            <v>42370</v>
          </cell>
          <cell r="T1180">
            <v>42436</v>
          </cell>
          <cell r="U1180" t="str">
            <v>BRESHEARSS-FUS</v>
          </cell>
          <cell r="V1180" t="str">
            <v>SL103BX</v>
          </cell>
          <cell r="W1180" t="str">
            <v xml:space="preserve">Customer Decision                   </v>
          </cell>
          <cell r="X1180" t="str">
            <v>F</v>
          </cell>
          <cell r="Y1180">
            <v>70</v>
          </cell>
          <cell r="Z1180" t="str">
            <v xml:space="preserve">HOME DEPOT PORTAL RMA </v>
          </cell>
          <cell r="AC1180" t="str">
            <v>WALTERI-FUS</v>
          </cell>
          <cell r="AD1180" t="str">
            <v>FUS-DB55</v>
          </cell>
          <cell r="AE1180" t="str">
            <v>8</v>
          </cell>
          <cell r="AF1180" t="str">
            <v xml:space="preserve">EDI 850                             </v>
          </cell>
          <cell r="AG1180" t="str">
            <v>Home Depot</v>
          </cell>
          <cell r="AH1180">
            <v>811130</v>
          </cell>
          <cell r="AI1180" t="str">
            <v>RTL</v>
          </cell>
          <cell r="AJ1180">
            <v>5094300</v>
          </cell>
        </row>
        <row r="1181">
          <cell r="A1181">
            <v>359942</v>
          </cell>
          <cell r="B1181">
            <v>42396.917025462964</v>
          </cell>
          <cell r="C1181">
            <v>42291.625115740739</v>
          </cell>
          <cell r="D1181">
            <v>9021721</v>
          </cell>
          <cell r="E1181">
            <v>60043116</v>
          </cell>
          <cell r="F1181">
            <v>30013384</v>
          </cell>
          <cell r="G1181">
            <v>70</v>
          </cell>
          <cell r="H1181">
            <v>70</v>
          </cell>
          <cell r="I1181">
            <v>0</v>
          </cell>
          <cell r="J1181">
            <v>0</v>
          </cell>
          <cell r="K1181" t="str">
            <v>USD</v>
          </cell>
          <cell r="L1181" t="str">
            <v>HOMEDEPOT</v>
          </cell>
          <cell r="M1181" t="str">
            <v>24000-202645</v>
          </cell>
          <cell r="N1181">
            <v>42397.034953703704</v>
          </cell>
          <cell r="O1181" t="str">
            <v>SP</v>
          </cell>
          <cell r="P1181" t="str">
            <v>KEY</v>
          </cell>
          <cell r="Q1181">
            <v>5094300</v>
          </cell>
          <cell r="R1181" t="str">
            <v>USA</v>
          </cell>
          <cell r="S1181">
            <v>42370</v>
          </cell>
          <cell r="T1181">
            <v>42436</v>
          </cell>
          <cell r="U1181" t="str">
            <v>BRESHEARSS-FUS</v>
          </cell>
          <cell r="V1181" t="str">
            <v>SL103BX</v>
          </cell>
          <cell r="W1181" t="str">
            <v xml:space="preserve">Customer Decision                   </v>
          </cell>
          <cell r="X1181" t="str">
            <v>F</v>
          </cell>
          <cell r="Y1181">
            <v>70</v>
          </cell>
          <cell r="Z1181" t="str">
            <v xml:space="preserve">HOME DEPOT PORTAL RMA </v>
          </cell>
          <cell r="AC1181" t="str">
            <v>WALTERI-FUS</v>
          </cell>
          <cell r="AD1181" t="str">
            <v>FUS-DB55</v>
          </cell>
          <cell r="AE1181" t="str">
            <v>8</v>
          </cell>
          <cell r="AF1181" t="str">
            <v xml:space="preserve">EDI 850                             </v>
          </cell>
          <cell r="AG1181" t="str">
            <v>Home Depot</v>
          </cell>
          <cell r="AH1181">
            <v>811131</v>
          </cell>
          <cell r="AI1181" t="str">
            <v>RTL</v>
          </cell>
          <cell r="AJ1181">
            <v>5094300</v>
          </cell>
        </row>
        <row r="1182">
          <cell r="A1182">
            <v>359943</v>
          </cell>
          <cell r="B1182">
            <v>42396.917025462964</v>
          </cell>
          <cell r="C1182">
            <v>42300.625127314815</v>
          </cell>
          <cell r="D1182">
            <v>9022843</v>
          </cell>
          <cell r="E1182">
            <v>60044953</v>
          </cell>
          <cell r="F1182">
            <v>30013385</v>
          </cell>
          <cell r="G1182">
            <v>70</v>
          </cell>
          <cell r="H1182">
            <v>70</v>
          </cell>
          <cell r="I1182">
            <v>0</v>
          </cell>
          <cell r="J1182">
            <v>0</v>
          </cell>
          <cell r="K1182" t="str">
            <v>USD</v>
          </cell>
          <cell r="L1182" t="str">
            <v>HOMEDEPOT</v>
          </cell>
          <cell r="M1182" t="str">
            <v>24000-202645</v>
          </cell>
          <cell r="N1182">
            <v>42397.03496527778</v>
          </cell>
          <cell r="O1182" t="str">
            <v>SP</v>
          </cell>
          <cell r="P1182" t="str">
            <v>KEY</v>
          </cell>
          <cell r="Q1182">
            <v>5094300</v>
          </cell>
          <cell r="R1182" t="str">
            <v>USA</v>
          </cell>
          <cell r="S1182">
            <v>42370</v>
          </cell>
          <cell r="T1182">
            <v>42436</v>
          </cell>
          <cell r="U1182" t="str">
            <v>BRESHEARSS-FUS</v>
          </cell>
          <cell r="V1182" t="str">
            <v>SL103BX</v>
          </cell>
          <cell r="W1182" t="str">
            <v xml:space="preserve">Customer Decision                   </v>
          </cell>
          <cell r="X1182" t="str">
            <v>F</v>
          </cell>
          <cell r="Y1182">
            <v>70</v>
          </cell>
          <cell r="Z1182" t="str">
            <v>HOME DEPOT PORTAL RMA</v>
          </cell>
          <cell r="AC1182" t="str">
            <v>WALTERI-FUS</v>
          </cell>
          <cell r="AD1182" t="str">
            <v>FUS-DB55</v>
          </cell>
          <cell r="AE1182" t="str">
            <v>8</v>
          </cell>
          <cell r="AF1182" t="str">
            <v xml:space="preserve">EDI 850                             </v>
          </cell>
          <cell r="AG1182" t="str">
            <v>Home Depot</v>
          </cell>
          <cell r="AH1182">
            <v>811132</v>
          </cell>
          <cell r="AI1182" t="str">
            <v>RTL</v>
          </cell>
          <cell r="AJ1182">
            <v>5094300</v>
          </cell>
        </row>
        <row r="1183">
          <cell r="A1183">
            <v>359944</v>
          </cell>
          <cell r="B1183">
            <v>42396.917025462964</v>
          </cell>
          <cell r="C1183">
            <v>42298.625081018516</v>
          </cell>
          <cell r="D1183">
            <v>9022497</v>
          </cell>
          <cell r="E1183">
            <v>60044388</v>
          </cell>
          <cell r="F1183">
            <v>30013118</v>
          </cell>
          <cell r="G1183">
            <v>297</v>
          </cell>
          <cell r="H1183">
            <v>297</v>
          </cell>
          <cell r="I1183">
            <v>0</v>
          </cell>
          <cell r="J1183">
            <v>0</v>
          </cell>
          <cell r="K1183" t="str">
            <v>USD</v>
          </cell>
          <cell r="L1183" t="str">
            <v>HOMEDEPOT</v>
          </cell>
          <cell r="M1183" t="str">
            <v>24000-202645</v>
          </cell>
          <cell r="N1183">
            <v>42397.03496527778</v>
          </cell>
          <cell r="O1183" t="str">
            <v>SP</v>
          </cell>
          <cell r="P1183" t="str">
            <v>KEY</v>
          </cell>
          <cell r="Q1183">
            <v>5094300</v>
          </cell>
          <cell r="R1183" t="str">
            <v>USA</v>
          </cell>
          <cell r="S1183">
            <v>42370</v>
          </cell>
          <cell r="T1183">
            <v>42436</v>
          </cell>
          <cell r="U1183" t="str">
            <v>BRESHEARSS-FUS</v>
          </cell>
          <cell r="V1183" t="str">
            <v>SP3322-1</v>
          </cell>
          <cell r="W1183" t="str">
            <v xml:space="preserve">Customer Decision                   </v>
          </cell>
          <cell r="X1183" t="str">
            <v>F</v>
          </cell>
          <cell r="Y1183">
            <v>297</v>
          </cell>
          <cell r="Z1183" t="str">
            <v xml:space="preserve">HOME DEPOT PORTAL RMA </v>
          </cell>
          <cell r="AC1183" t="str">
            <v>WALTERI-FUS</v>
          </cell>
          <cell r="AD1183" t="str">
            <v>FUS-DB55</v>
          </cell>
          <cell r="AE1183" t="str">
            <v>8</v>
          </cell>
          <cell r="AF1183" t="str">
            <v xml:space="preserve">EDI 850                             </v>
          </cell>
          <cell r="AG1183" t="str">
            <v>Home Depot</v>
          </cell>
          <cell r="AH1183">
            <v>811133</v>
          </cell>
          <cell r="AI1183" t="str">
            <v>RTL</v>
          </cell>
          <cell r="AJ1183">
            <v>5094300</v>
          </cell>
        </row>
        <row r="1184">
          <cell r="A1184">
            <v>359945</v>
          </cell>
          <cell r="B1184">
            <v>42396.917037037034</v>
          </cell>
          <cell r="C1184">
            <v>42282.625474537039</v>
          </cell>
          <cell r="D1184">
            <v>9020673</v>
          </cell>
          <cell r="E1184">
            <v>60041537</v>
          </cell>
          <cell r="F1184">
            <v>30013748</v>
          </cell>
          <cell r="G1184">
            <v>297</v>
          </cell>
          <cell r="H1184">
            <v>297</v>
          </cell>
          <cell r="I1184">
            <v>0</v>
          </cell>
          <cell r="J1184">
            <v>0</v>
          </cell>
          <cell r="K1184" t="str">
            <v>USD</v>
          </cell>
          <cell r="L1184" t="str">
            <v>HOMEDEPOT</v>
          </cell>
          <cell r="M1184" t="str">
            <v>24000-202645</v>
          </cell>
          <cell r="N1184">
            <v>42397.03496527778</v>
          </cell>
          <cell r="O1184" t="str">
            <v>SP</v>
          </cell>
          <cell r="P1184" t="str">
            <v>KEY</v>
          </cell>
          <cell r="Q1184">
            <v>5094300</v>
          </cell>
          <cell r="R1184" t="str">
            <v>USA</v>
          </cell>
          <cell r="S1184">
            <v>42370</v>
          </cell>
          <cell r="T1184">
            <v>42436</v>
          </cell>
          <cell r="U1184" t="str">
            <v>BRESHEARSS-FUS</v>
          </cell>
          <cell r="V1184" t="str">
            <v>SP3322-1</v>
          </cell>
          <cell r="W1184" t="str">
            <v xml:space="preserve">Customer Decision                   </v>
          </cell>
          <cell r="X1184" t="str">
            <v>F</v>
          </cell>
          <cell r="Y1184">
            <v>297</v>
          </cell>
          <cell r="Z1184" t="str">
            <v>HOME DEPOT PORTAL RMA</v>
          </cell>
          <cell r="AC1184" t="str">
            <v>WALTERI-FUS</v>
          </cell>
          <cell r="AD1184" t="str">
            <v>FUS-DB55</v>
          </cell>
          <cell r="AE1184" t="str">
            <v>8</v>
          </cell>
          <cell r="AF1184" t="str">
            <v xml:space="preserve">EDI 850                             </v>
          </cell>
          <cell r="AG1184" t="str">
            <v>Home Depot</v>
          </cell>
          <cell r="AH1184">
            <v>811134</v>
          </cell>
          <cell r="AI1184" t="str">
            <v>RTL</v>
          </cell>
          <cell r="AJ1184">
            <v>5094300</v>
          </cell>
        </row>
        <row r="1185">
          <cell r="A1185">
            <v>359946</v>
          </cell>
          <cell r="B1185">
            <v>42396.917037037034</v>
          </cell>
          <cell r="C1185">
            <v>42320.937638888892</v>
          </cell>
          <cell r="D1185">
            <v>9025100</v>
          </cell>
          <cell r="E1185">
            <v>60048422</v>
          </cell>
          <cell r="F1185">
            <v>30013414</v>
          </cell>
          <cell r="G1185">
            <v>226.5</v>
          </cell>
          <cell r="H1185">
            <v>226.5</v>
          </cell>
          <cell r="I1185">
            <v>0</v>
          </cell>
          <cell r="J1185">
            <v>0</v>
          </cell>
          <cell r="K1185" t="str">
            <v>USD</v>
          </cell>
          <cell r="L1185" t="str">
            <v>HOMEDEPOT</v>
          </cell>
          <cell r="M1185" t="str">
            <v>24000-202645</v>
          </cell>
          <cell r="N1185">
            <v>42397.03496527778</v>
          </cell>
          <cell r="O1185" t="str">
            <v>SP</v>
          </cell>
          <cell r="P1185" t="str">
            <v>KEY</v>
          </cell>
          <cell r="Q1185">
            <v>5094300</v>
          </cell>
          <cell r="R1185" t="str">
            <v>USA</v>
          </cell>
          <cell r="S1185">
            <v>42370</v>
          </cell>
          <cell r="T1185">
            <v>42436</v>
          </cell>
          <cell r="U1185" t="str">
            <v>BRESHEARSS-FUS</v>
          </cell>
          <cell r="V1185" t="str">
            <v>UDSK900-18</v>
          </cell>
          <cell r="W1185" t="str">
            <v xml:space="preserve">Customer Decision                   </v>
          </cell>
          <cell r="X1185" t="str">
            <v>F</v>
          </cell>
          <cell r="Y1185">
            <v>226.5</v>
          </cell>
          <cell r="Z1185" t="str">
            <v xml:space="preserve">HOME DEPOT PORTAL RMA </v>
          </cell>
          <cell r="AC1185" t="str">
            <v>WALTERI-FUS</v>
          </cell>
          <cell r="AD1185" t="str">
            <v>FUS-DB55</v>
          </cell>
          <cell r="AE1185" t="str">
            <v>8</v>
          </cell>
          <cell r="AF1185" t="str">
            <v xml:space="preserve">EDI 850                             </v>
          </cell>
          <cell r="AG1185" t="str">
            <v>Home Depot</v>
          </cell>
          <cell r="AH1185">
            <v>811135</v>
          </cell>
          <cell r="AI1185" t="str">
            <v>RTL</v>
          </cell>
          <cell r="AJ1185">
            <v>5094300</v>
          </cell>
        </row>
        <row r="1186">
          <cell r="A1186">
            <v>359947</v>
          </cell>
          <cell r="B1186">
            <v>42396.917048611111</v>
          </cell>
          <cell r="C1186">
            <v>42375.938969907409</v>
          </cell>
          <cell r="D1186">
            <v>9030555</v>
          </cell>
          <cell r="E1186">
            <v>60056819</v>
          </cell>
          <cell r="F1186">
            <v>30014048</v>
          </cell>
          <cell r="G1186">
            <v>233</v>
          </cell>
          <cell r="H1186">
            <v>233</v>
          </cell>
          <cell r="I1186">
            <v>0</v>
          </cell>
          <cell r="J1186">
            <v>0</v>
          </cell>
          <cell r="K1186" t="str">
            <v>USD</v>
          </cell>
          <cell r="L1186" t="str">
            <v>HOMEDEPOT</v>
          </cell>
          <cell r="M1186" t="str">
            <v>24000-202645</v>
          </cell>
          <cell r="N1186">
            <v>42397.03496527778</v>
          </cell>
          <cell r="O1186" t="str">
            <v>SP</v>
          </cell>
          <cell r="P1186" t="str">
            <v>KEY</v>
          </cell>
          <cell r="Q1186">
            <v>5094300</v>
          </cell>
          <cell r="R1186" t="str">
            <v>USA</v>
          </cell>
          <cell r="S1186">
            <v>42370</v>
          </cell>
          <cell r="T1186">
            <v>42436</v>
          </cell>
          <cell r="U1186" t="str">
            <v>BRESHEARSS-FUS</v>
          </cell>
          <cell r="V1186" t="str">
            <v>UDTS30/10</v>
          </cell>
          <cell r="W1186" t="str">
            <v xml:space="preserve">Customer Decision                   </v>
          </cell>
          <cell r="X1186" t="str">
            <v>F</v>
          </cell>
          <cell r="Y1186">
            <v>233</v>
          </cell>
          <cell r="Z1186" t="str">
            <v>HOME DEPOT PORTAL RMA</v>
          </cell>
          <cell r="AC1186" t="str">
            <v>WALTERI-FUS</v>
          </cell>
          <cell r="AD1186" t="str">
            <v>FUS-DB55</v>
          </cell>
          <cell r="AE1186" t="str">
            <v>8</v>
          </cell>
          <cell r="AF1186" t="str">
            <v xml:space="preserve">EDI 850                             </v>
          </cell>
          <cell r="AG1186" t="str">
            <v>Home Depot</v>
          </cell>
          <cell r="AH1186">
            <v>811136</v>
          </cell>
          <cell r="AI1186" t="str">
            <v>RTL</v>
          </cell>
          <cell r="AJ1186">
            <v>5094300</v>
          </cell>
        </row>
        <row r="1187">
          <cell r="A1187">
            <v>359948</v>
          </cell>
          <cell r="B1187">
            <v>42396.917048611111</v>
          </cell>
          <cell r="G1187">
            <v>212</v>
          </cell>
          <cell r="H1187">
            <v>212</v>
          </cell>
          <cell r="I1187">
            <v>0</v>
          </cell>
          <cell r="J1187">
            <v>0</v>
          </cell>
          <cell r="K1187" t="str">
            <v>USD</v>
          </cell>
          <cell r="L1187" t="str">
            <v>LOWES</v>
          </cell>
          <cell r="M1187" t="str">
            <v>24000-023746</v>
          </cell>
          <cell r="N1187">
            <v>42397.03496527778</v>
          </cell>
          <cell r="O1187" t="str">
            <v>SP</v>
          </cell>
          <cell r="P1187" t="str">
            <v>KEY</v>
          </cell>
          <cell r="Q1187">
            <v>5082719</v>
          </cell>
          <cell r="R1187" t="str">
            <v>USA</v>
          </cell>
          <cell r="S1187">
            <v>42370</v>
          </cell>
          <cell r="T1187">
            <v>42436</v>
          </cell>
          <cell r="U1187" t="str">
            <v>CHAMARATHM-FUS</v>
          </cell>
          <cell r="V1187" t="str">
            <v>FPC3322-1</v>
          </cell>
          <cell r="W1187" t="str">
            <v xml:space="preserve">Damaged                             </v>
          </cell>
          <cell r="X1187" t="str">
            <v>D</v>
          </cell>
          <cell r="Y1187">
            <v>212</v>
          </cell>
          <cell r="AG1187" t="str">
            <v>Lowes</v>
          </cell>
          <cell r="AH1187">
            <v>811043</v>
          </cell>
          <cell r="AJ1187">
            <v>5082719</v>
          </cell>
        </row>
        <row r="1188">
          <cell r="A1188">
            <v>359949</v>
          </cell>
          <cell r="B1188">
            <v>42396.917060185187</v>
          </cell>
          <cell r="C1188">
            <v>42352.9378125</v>
          </cell>
          <cell r="D1188">
            <v>9028561</v>
          </cell>
          <cell r="E1188">
            <v>60052892</v>
          </cell>
          <cell r="G1188">
            <v>36.450000000000003</v>
          </cell>
          <cell r="H1188">
            <v>36.450000000000003</v>
          </cell>
          <cell r="I1188">
            <v>0</v>
          </cell>
          <cell r="J1188">
            <v>0</v>
          </cell>
          <cell r="K1188" t="str">
            <v>USD</v>
          </cell>
          <cell r="L1188" t="str">
            <v>QUARTZ</v>
          </cell>
          <cell r="M1188" t="str">
            <v>24000-026525</v>
          </cell>
          <cell r="N1188">
            <v>42397.03496527778</v>
          </cell>
          <cell r="O1188" t="str">
            <v>SP</v>
          </cell>
          <cell r="P1188" t="str">
            <v>DLR</v>
          </cell>
          <cell r="Q1188">
            <v>5094529</v>
          </cell>
          <cell r="R1188" t="str">
            <v>USA</v>
          </cell>
          <cell r="S1188">
            <v>42370</v>
          </cell>
          <cell r="T1188">
            <v>42436</v>
          </cell>
          <cell r="U1188" t="str">
            <v>THOMPSONG-FUS</v>
          </cell>
          <cell r="V1188" t="str">
            <v>FRX02</v>
          </cell>
          <cell r="W1188" t="str">
            <v xml:space="preserve">Damaged                             </v>
          </cell>
          <cell r="X1188" t="str">
            <v>D</v>
          </cell>
          <cell r="Y1188">
            <v>36.450000000000003</v>
          </cell>
          <cell r="Z1188" t="str">
            <v>FD-FILTER HAS LOW FLOW</v>
          </cell>
          <cell r="AC1188" t="str">
            <v>HARGROVEA-FUS</v>
          </cell>
          <cell r="AD1188" t="str">
            <v>SOTOJ-FUS</v>
          </cell>
          <cell r="AG1188" t="str">
            <v>REMODELERS SUPPLY CENTRE</v>
          </cell>
          <cell r="AH1188">
            <v>811040</v>
          </cell>
          <cell r="AI1188" t="str">
            <v>LUX</v>
          </cell>
          <cell r="AJ1188">
            <v>5094529</v>
          </cell>
        </row>
        <row r="1189">
          <cell r="A1189">
            <v>359950</v>
          </cell>
          <cell r="B1189">
            <v>42396.917060185187</v>
          </cell>
          <cell r="C1189">
            <v>42284.625127314815</v>
          </cell>
          <cell r="D1189">
            <v>9020962</v>
          </cell>
          <cell r="E1189">
            <v>60042121</v>
          </cell>
          <cell r="G1189">
            <v>431.33</v>
          </cell>
          <cell r="H1189">
            <v>431.33</v>
          </cell>
          <cell r="I1189">
            <v>0</v>
          </cell>
          <cell r="J1189">
            <v>0</v>
          </cell>
          <cell r="K1189" t="str">
            <v>USD</v>
          </cell>
          <cell r="L1189" t="str">
            <v>TURQK405</v>
          </cell>
          <cell r="M1189" t="str">
            <v>24000-229191</v>
          </cell>
          <cell r="N1189">
            <v>42397.03496527778</v>
          </cell>
          <cell r="O1189" t="str">
            <v>SP</v>
          </cell>
          <cell r="P1189" t="str">
            <v>DLR</v>
          </cell>
          <cell r="Q1189">
            <v>5081758</v>
          </cell>
          <cell r="R1189" t="str">
            <v>USA</v>
          </cell>
          <cell r="S1189">
            <v>42370</v>
          </cell>
          <cell r="T1189">
            <v>42436</v>
          </cell>
          <cell r="U1189" t="str">
            <v>LOYDL-FUS</v>
          </cell>
          <cell r="V1189" t="str">
            <v>10.061.033.127</v>
          </cell>
          <cell r="W1189" t="str">
            <v xml:space="preserve">Invoice Another                     </v>
          </cell>
          <cell r="X1189" t="str">
            <v>I</v>
          </cell>
          <cell r="Y1189">
            <v>339.39</v>
          </cell>
          <cell r="Z1189" t="str">
            <v xml:space="preserve">CUSTOMER WAS SUPPOSED TO REC AN ADDITIONAL 10% OFF FOR THE MONTH OF OCTOBER PER JEFF C. REMOVED SHIPPING FROM THIS CREDIT BC IT WAS ALREADY CREDITED ON ANOTHER CREDIT MEMO. </v>
          </cell>
          <cell r="AC1189" t="str">
            <v>MARSHD-FUS</v>
          </cell>
          <cell r="AD1189" t="str">
            <v>SOTOJ-FUS</v>
          </cell>
          <cell r="AG1189" t="str">
            <v>GRACIOUS HOME LLC</v>
          </cell>
          <cell r="AH1189">
            <v>808265</v>
          </cell>
          <cell r="AI1189" t="str">
            <v>KFC</v>
          </cell>
          <cell r="AJ1189">
            <v>5081758</v>
          </cell>
        </row>
        <row r="1190">
          <cell r="A1190">
            <v>359950</v>
          </cell>
          <cell r="B1190">
            <v>42396.917060185187</v>
          </cell>
          <cell r="C1190">
            <v>42284.625127314815</v>
          </cell>
          <cell r="D1190">
            <v>9020962</v>
          </cell>
          <cell r="E1190">
            <v>60042121</v>
          </cell>
          <cell r="G1190">
            <v>431.33</v>
          </cell>
          <cell r="H1190">
            <v>431.33</v>
          </cell>
          <cell r="I1190">
            <v>0</v>
          </cell>
          <cell r="J1190">
            <v>0</v>
          </cell>
          <cell r="K1190" t="str">
            <v>USD</v>
          </cell>
          <cell r="L1190" t="str">
            <v>TURQK405</v>
          </cell>
          <cell r="M1190" t="str">
            <v>24000-229191</v>
          </cell>
          <cell r="N1190">
            <v>42397.03496527778</v>
          </cell>
          <cell r="O1190" t="str">
            <v>SP</v>
          </cell>
          <cell r="P1190" t="str">
            <v>DLR</v>
          </cell>
          <cell r="Q1190">
            <v>5081758</v>
          </cell>
          <cell r="R1190" t="str">
            <v>USA</v>
          </cell>
          <cell r="S1190">
            <v>42370</v>
          </cell>
          <cell r="T1190">
            <v>42436</v>
          </cell>
          <cell r="U1190" t="str">
            <v>LOYDL-FUS</v>
          </cell>
          <cell r="V1190" t="str">
            <v>Z.504.938.127</v>
          </cell>
          <cell r="W1190" t="str">
            <v xml:space="preserve">Invoice Another                     </v>
          </cell>
          <cell r="X1190" t="str">
            <v>I</v>
          </cell>
          <cell r="Y1190">
            <v>91.94</v>
          </cell>
          <cell r="Z1190" t="str">
            <v xml:space="preserve">CUSTOMER WAS SUPPOSED TO REC AN ADDITIONAL 10% OFF FOR THE MONTH OF OCTOBER PER JEFF C. REMOVED SHIPPING FROM THIS CREDIT BC IT WAS ALREADY CREDITED ON ANOTHER CREDIT MEMO. </v>
          </cell>
          <cell r="AC1190" t="str">
            <v>MARSHD-FUS</v>
          </cell>
          <cell r="AD1190" t="str">
            <v>SOTOJ-FUS</v>
          </cell>
          <cell r="AG1190" t="str">
            <v>GRACIOUS HOME LLC</v>
          </cell>
          <cell r="AH1190">
            <v>808265</v>
          </cell>
          <cell r="AI1190" t="str">
            <v>KAC</v>
          </cell>
          <cell r="AJ1190">
            <v>5081758</v>
          </cell>
        </row>
        <row r="1191">
          <cell r="A1191">
            <v>359951</v>
          </cell>
          <cell r="B1191">
            <v>42396.917071759257</v>
          </cell>
          <cell r="G1191">
            <v>212</v>
          </cell>
          <cell r="H1191">
            <v>212</v>
          </cell>
          <cell r="I1191">
            <v>0</v>
          </cell>
          <cell r="J1191">
            <v>0</v>
          </cell>
          <cell r="K1191" t="str">
            <v>USD</v>
          </cell>
          <cell r="L1191" t="str">
            <v>LOWES</v>
          </cell>
          <cell r="M1191" t="str">
            <v>24000-023746</v>
          </cell>
          <cell r="N1191">
            <v>42397.03496527778</v>
          </cell>
          <cell r="O1191" t="str">
            <v>SP</v>
          </cell>
          <cell r="P1191" t="str">
            <v>KEY</v>
          </cell>
          <cell r="Q1191">
            <v>5083866</v>
          </cell>
          <cell r="R1191" t="str">
            <v>USA</v>
          </cell>
          <cell r="S1191">
            <v>42370</v>
          </cell>
          <cell r="T1191">
            <v>42436</v>
          </cell>
          <cell r="U1191" t="str">
            <v>MELTONM-FUS</v>
          </cell>
          <cell r="V1191" t="str">
            <v>FPC3322-1</v>
          </cell>
          <cell r="W1191" t="str">
            <v xml:space="preserve">Damaged                             </v>
          </cell>
          <cell r="X1191" t="str">
            <v>D</v>
          </cell>
          <cell r="Y1191">
            <v>212</v>
          </cell>
          <cell r="AG1191" t="str">
            <v>Lowes</v>
          </cell>
          <cell r="AH1191">
            <v>811070</v>
          </cell>
          <cell r="AJ1191">
            <v>5083866</v>
          </cell>
        </row>
        <row r="1192">
          <cell r="A1192">
            <v>359952</v>
          </cell>
          <cell r="B1192">
            <v>42396.917071759257</v>
          </cell>
          <cell r="C1192">
            <v>42389.626851851855</v>
          </cell>
          <cell r="D1192">
            <v>9032052</v>
          </cell>
          <cell r="E1192">
            <v>60059072</v>
          </cell>
          <cell r="G1192">
            <v>9.58</v>
          </cell>
          <cell r="H1192">
            <v>9.58</v>
          </cell>
          <cell r="I1192">
            <v>0</v>
          </cell>
          <cell r="J1192">
            <v>0</v>
          </cell>
          <cell r="K1192" t="str">
            <v>USD</v>
          </cell>
          <cell r="L1192" t="str">
            <v>FERGUSON</v>
          </cell>
          <cell r="M1192" t="str">
            <v>24000-017965</v>
          </cell>
          <cell r="N1192">
            <v>42397.03497685185</v>
          </cell>
          <cell r="O1192" t="str">
            <v>SP</v>
          </cell>
          <cell r="P1192" t="str">
            <v>KEY</v>
          </cell>
          <cell r="Q1192">
            <v>5081537</v>
          </cell>
          <cell r="R1192" t="str">
            <v>USA</v>
          </cell>
          <cell r="S1192">
            <v>42370</v>
          </cell>
          <cell r="T1192">
            <v>42436</v>
          </cell>
          <cell r="U1192" t="str">
            <v>LOYDL-FUS</v>
          </cell>
          <cell r="V1192" t="str">
            <v>SHIPPING</v>
          </cell>
          <cell r="W1192" t="str">
            <v xml:space="preserve">Invoice Another                     </v>
          </cell>
          <cell r="X1192" t="str">
            <v>I</v>
          </cell>
          <cell r="Y1192">
            <v>9.58</v>
          </cell>
          <cell r="Z1192" t="str">
            <v xml:space="preserve">was supposed to be drop shipped to the customer and was not. credit freight bc he has to send to customer using his own shipping accnt now. </v>
          </cell>
          <cell r="AC1192" t="str">
            <v>MARSHD-FUS</v>
          </cell>
          <cell r="AD1192" t="str">
            <v>COULSONC-FUS</v>
          </cell>
          <cell r="AG1192" t="str">
            <v>Ferguson</v>
          </cell>
          <cell r="AH1192">
            <v>811022</v>
          </cell>
          <cell r="AI1192" t="str">
            <v>FRT</v>
          </cell>
          <cell r="AJ1192">
            <v>5081537</v>
          </cell>
        </row>
        <row r="1193">
          <cell r="A1193">
            <v>359953</v>
          </cell>
          <cell r="B1193">
            <v>42396.917083333334</v>
          </cell>
          <cell r="G1193">
            <v>43.28</v>
          </cell>
          <cell r="H1193">
            <v>43.28</v>
          </cell>
          <cell r="I1193">
            <v>0</v>
          </cell>
          <cell r="J1193">
            <v>0</v>
          </cell>
          <cell r="K1193" t="str">
            <v>USD</v>
          </cell>
          <cell r="L1193" t="str">
            <v>LOWES</v>
          </cell>
          <cell r="M1193" t="str">
            <v>24000-023746</v>
          </cell>
          <cell r="N1193">
            <v>42397.03497685185</v>
          </cell>
          <cell r="O1193" t="str">
            <v>SP</v>
          </cell>
          <cell r="P1193" t="str">
            <v>KEY</v>
          </cell>
          <cell r="Q1193">
            <v>5082873</v>
          </cell>
          <cell r="R1193" t="str">
            <v>USA</v>
          </cell>
          <cell r="S1193">
            <v>42370</v>
          </cell>
          <cell r="T1193">
            <v>42436</v>
          </cell>
          <cell r="U1193" t="str">
            <v>SOTOJ-FUS</v>
          </cell>
          <cell r="V1193" t="str">
            <v>FSS604NB</v>
          </cell>
          <cell r="W1193" t="str">
            <v xml:space="preserve">Damaged                             </v>
          </cell>
          <cell r="X1193" t="str">
            <v>D</v>
          </cell>
          <cell r="Y1193">
            <v>43.28</v>
          </cell>
          <cell r="AG1193" t="str">
            <v>Lowes</v>
          </cell>
          <cell r="AH1193">
            <v>811052</v>
          </cell>
          <cell r="AJ1193">
            <v>5082873</v>
          </cell>
        </row>
        <row r="1194">
          <cell r="A1194">
            <v>359954</v>
          </cell>
          <cell r="B1194">
            <v>42396.917083333334</v>
          </cell>
          <cell r="G1194">
            <v>135.69999999999999</v>
          </cell>
          <cell r="H1194">
            <v>135.69999999999999</v>
          </cell>
          <cell r="I1194">
            <v>0</v>
          </cell>
          <cell r="J1194">
            <v>0</v>
          </cell>
          <cell r="K1194" t="str">
            <v>USD</v>
          </cell>
          <cell r="L1194" t="str">
            <v>LOWES</v>
          </cell>
          <cell r="M1194" t="str">
            <v>24000-023746</v>
          </cell>
          <cell r="N1194">
            <v>42397.03497685185</v>
          </cell>
          <cell r="O1194" t="str">
            <v>SP</v>
          </cell>
          <cell r="P1194" t="str">
            <v>KEY</v>
          </cell>
          <cell r="Q1194">
            <v>5082308</v>
          </cell>
          <cell r="R1194" t="str">
            <v>USA</v>
          </cell>
          <cell r="S1194">
            <v>42370</v>
          </cell>
          <cell r="T1194">
            <v>42436</v>
          </cell>
          <cell r="U1194" t="str">
            <v>MELTONM-FUS</v>
          </cell>
          <cell r="V1194" t="str">
            <v>SGR3322-1</v>
          </cell>
          <cell r="W1194" t="str">
            <v xml:space="preserve">Damaged                             </v>
          </cell>
          <cell r="X1194" t="str">
            <v>D</v>
          </cell>
          <cell r="Y1194">
            <v>135.69999999999999</v>
          </cell>
          <cell r="AG1194" t="str">
            <v>Lowes</v>
          </cell>
          <cell r="AH1194">
            <v>811059</v>
          </cell>
          <cell r="AJ1194">
            <v>5082308</v>
          </cell>
        </row>
        <row r="1195">
          <cell r="A1195">
            <v>359955</v>
          </cell>
          <cell r="B1195">
            <v>42396.917083333334</v>
          </cell>
          <cell r="G1195">
            <v>135.69999999999999</v>
          </cell>
          <cell r="H1195">
            <v>135.69999999999999</v>
          </cell>
          <cell r="I1195">
            <v>0</v>
          </cell>
          <cell r="J1195">
            <v>0</v>
          </cell>
          <cell r="K1195" t="str">
            <v>USD</v>
          </cell>
          <cell r="L1195" t="str">
            <v>LOWES</v>
          </cell>
          <cell r="M1195" t="str">
            <v>24000-023746</v>
          </cell>
          <cell r="N1195">
            <v>42397.03497685185</v>
          </cell>
          <cell r="O1195" t="str">
            <v>SP</v>
          </cell>
          <cell r="P1195" t="str">
            <v>KEY</v>
          </cell>
          <cell r="Q1195">
            <v>5082170</v>
          </cell>
          <cell r="R1195" t="str">
            <v>USA</v>
          </cell>
          <cell r="S1195">
            <v>42370</v>
          </cell>
          <cell r="T1195">
            <v>42436</v>
          </cell>
          <cell r="U1195" t="str">
            <v>MELTONM-FUS</v>
          </cell>
          <cell r="V1195" t="str">
            <v>SGR3322-1</v>
          </cell>
          <cell r="W1195" t="str">
            <v xml:space="preserve">Damaged                             </v>
          </cell>
          <cell r="X1195" t="str">
            <v>D</v>
          </cell>
          <cell r="Y1195">
            <v>135.69999999999999</v>
          </cell>
          <cell r="AG1195" t="str">
            <v>Lowes</v>
          </cell>
          <cell r="AH1195">
            <v>811042</v>
          </cell>
          <cell r="AJ1195">
            <v>5082170</v>
          </cell>
        </row>
        <row r="1196">
          <cell r="A1196">
            <v>359956</v>
          </cell>
          <cell r="B1196">
            <v>42396.917083333334</v>
          </cell>
          <cell r="C1196">
            <v>42364.625381944446</v>
          </cell>
          <cell r="D1196">
            <v>9029471</v>
          </cell>
          <cell r="E1196">
            <v>60055267</v>
          </cell>
          <cell r="G1196">
            <v>135.62</v>
          </cell>
          <cell r="H1196">
            <v>135.62</v>
          </cell>
          <cell r="I1196">
            <v>0</v>
          </cell>
          <cell r="J1196">
            <v>0</v>
          </cell>
          <cell r="K1196" t="str">
            <v>USD</v>
          </cell>
          <cell r="L1196" t="str">
            <v>TURQUOISE</v>
          </cell>
          <cell r="M1196" t="str">
            <v>24000-028710</v>
          </cell>
          <cell r="N1196">
            <v>42397.03497685185</v>
          </cell>
          <cell r="O1196" t="str">
            <v>SP</v>
          </cell>
          <cell r="P1196" t="str">
            <v>DLR</v>
          </cell>
          <cell r="Q1196">
            <v>5084404</v>
          </cell>
          <cell r="R1196" t="str">
            <v>USA</v>
          </cell>
          <cell r="S1196">
            <v>42370</v>
          </cell>
          <cell r="T1196">
            <v>42436</v>
          </cell>
          <cell r="U1196" t="str">
            <v>LEECHT-FUS</v>
          </cell>
          <cell r="V1196" t="str">
            <v>OXX110</v>
          </cell>
          <cell r="W1196" t="str">
            <v xml:space="preserve">Billing Error                       </v>
          </cell>
          <cell r="X1196" t="str">
            <v>G</v>
          </cell>
          <cell r="Y1196">
            <v>135.62</v>
          </cell>
          <cell r="AC1196" t="str">
            <v>WALTERI-FUS</v>
          </cell>
          <cell r="AD1196" t="str">
            <v>RUSSAWR-FUS</v>
          </cell>
          <cell r="AG1196" t="str">
            <v>WILKINSON SUPPLY CO.</v>
          </cell>
          <cell r="AH1196">
            <v>811063</v>
          </cell>
          <cell r="AI1196" t="str">
            <v>LUX</v>
          </cell>
          <cell r="AJ1196">
            <v>5084404</v>
          </cell>
        </row>
        <row r="1197">
          <cell r="A1197">
            <v>359957</v>
          </cell>
          <cell r="B1197">
            <v>42396.917094907411</v>
          </cell>
          <cell r="C1197">
            <v>42380.625300925924</v>
          </cell>
          <cell r="D1197">
            <v>9030984</v>
          </cell>
          <cell r="E1197">
            <v>60049914</v>
          </cell>
          <cell r="F1197">
            <v>30014035</v>
          </cell>
          <cell r="G1197">
            <v>76.95</v>
          </cell>
          <cell r="H1197">
            <v>76.95</v>
          </cell>
          <cell r="I1197">
            <v>0</v>
          </cell>
          <cell r="J1197">
            <v>0</v>
          </cell>
          <cell r="K1197" t="str">
            <v>USD</v>
          </cell>
          <cell r="L1197" t="str">
            <v>QUARTZ</v>
          </cell>
          <cell r="M1197" t="str">
            <v>24000-110270</v>
          </cell>
          <cell r="N1197">
            <v>42397.03497685185</v>
          </cell>
          <cell r="O1197" t="str">
            <v>SP</v>
          </cell>
          <cell r="P1197" t="str">
            <v>DLR</v>
          </cell>
          <cell r="Q1197">
            <v>5081396</v>
          </cell>
          <cell r="R1197" t="str">
            <v>USA</v>
          </cell>
          <cell r="S1197">
            <v>42370</v>
          </cell>
          <cell r="T1197">
            <v>42436</v>
          </cell>
          <cell r="U1197" t="str">
            <v>KNOXL-FUS</v>
          </cell>
          <cell r="V1197" t="str">
            <v>SD6070</v>
          </cell>
          <cell r="W1197" t="str">
            <v xml:space="preserve">Customer Decision                   </v>
          </cell>
          <cell r="X1197" t="str">
            <v>F</v>
          </cell>
          <cell r="Y1197">
            <v>76.95</v>
          </cell>
          <cell r="Z1197" t="str">
            <v>SD6070 WAS TO BE CANCELLED       CAY    1/15   NO    RESTOCK  SD6070 COULD NOT BE ENTERED - PBS SAYING NO RETURNABLE.  WE HAD AN EMAIL TO CANCEL DUE TO LONG LEAD TIME     CAY</v>
          </cell>
          <cell r="AC1197" t="str">
            <v>HASSENL-FUS</v>
          </cell>
          <cell r="AD1197" t="str">
            <v>COULSONC-FUS</v>
          </cell>
          <cell r="AG1197" t="str">
            <v>CAPUANO HOME APPLIANCE SALES</v>
          </cell>
          <cell r="AH1197">
            <v>811038</v>
          </cell>
          <cell r="AI1197" t="str">
            <v>LUX</v>
          </cell>
          <cell r="AJ1197">
            <v>5081396</v>
          </cell>
        </row>
        <row r="1198">
          <cell r="A1198">
            <v>359958</v>
          </cell>
          <cell r="B1198">
            <v>42396.917094907411</v>
          </cell>
          <cell r="G1198">
            <v>132.71</v>
          </cell>
          <cell r="H1198">
            <v>132.71</v>
          </cell>
          <cell r="I1198">
            <v>0</v>
          </cell>
          <cell r="J1198">
            <v>0</v>
          </cell>
          <cell r="K1198" t="str">
            <v>USD</v>
          </cell>
          <cell r="L1198" t="str">
            <v>LOWES</v>
          </cell>
          <cell r="M1198" t="str">
            <v>24000-023746</v>
          </cell>
          <cell r="N1198">
            <v>42397.03497685185</v>
          </cell>
          <cell r="O1198" t="str">
            <v>SP</v>
          </cell>
          <cell r="P1198" t="str">
            <v>KEY</v>
          </cell>
          <cell r="Q1198">
            <v>5082711</v>
          </cell>
          <cell r="R1198" t="str">
            <v>USA</v>
          </cell>
          <cell r="S1198">
            <v>42370</v>
          </cell>
          <cell r="T1198">
            <v>42436</v>
          </cell>
          <cell r="U1198" t="str">
            <v>LOYDL-FUS</v>
          </cell>
          <cell r="V1198" t="str">
            <v>EDDB33229-1</v>
          </cell>
          <cell r="W1198" t="str">
            <v xml:space="preserve">Damaged                             </v>
          </cell>
          <cell r="X1198" t="str">
            <v>D</v>
          </cell>
          <cell r="Y1198">
            <v>132.71</v>
          </cell>
          <cell r="Z1198" t="str">
            <v xml:space="preserve">CRACKED </v>
          </cell>
          <cell r="AG1198" t="str">
            <v>Lowes</v>
          </cell>
          <cell r="AH1198">
            <v>811034</v>
          </cell>
          <cell r="AJ1198">
            <v>5082711</v>
          </cell>
        </row>
        <row r="1199">
          <cell r="A1199">
            <v>359959</v>
          </cell>
          <cell r="B1199">
            <v>42396.917094907411</v>
          </cell>
          <cell r="G1199">
            <v>42.6</v>
          </cell>
          <cell r="H1199">
            <v>42.6</v>
          </cell>
          <cell r="I1199">
            <v>0</v>
          </cell>
          <cell r="J1199">
            <v>0</v>
          </cell>
          <cell r="K1199" t="str">
            <v>USD</v>
          </cell>
          <cell r="L1199" t="str">
            <v>LOWES</v>
          </cell>
          <cell r="M1199" t="str">
            <v>24000-023746</v>
          </cell>
          <cell r="N1199">
            <v>42397.034988425927</v>
          </cell>
          <cell r="O1199" t="str">
            <v>SP</v>
          </cell>
          <cell r="P1199" t="str">
            <v>KEY</v>
          </cell>
          <cell r="Q1199">
            <v>5083121</v>
          </cell>
          <cell r="R1199" t="str">
            <v>USA</v>
          </cell>
          <cell r="S1199">
            <v>42370</v>
          </cell>
          <cell r="T1199">
            <v>42436</v>
          </cell>
          <cell r="U1199" t="str">
            <v>SOTOJ-FUS</v>
          </cell>
          <cell r="V1199" t="str">
            <v>FMSB654NB</v>
          </cell>
          <cell r="W1199" t="str">
            <v xml:space="preserve">Damaged                             </v>
          </cell>
          <cell r="X1199" t="str">
            <v>D</v>
          </cell>
          <cell r="Y1199">
            <v>42.6</v>
          </cell>
          <cell r="AG1199" t="str">
            <v>Lowes</v>
          </cell>
          <cell r="AH1199">
            <v>811047</v>
          </cell>
          <cell r="AJ1199">
            <v>5083121</v>
          </cell>
        </row>
        <row r="1200">
          <cell r="A1200">
            <v>359960</v>
          </cell>
          <cell r="B1200">
            <v>42396.91710648148</v>
          </cell>
          <cell r="G1200">
            <v>135.69999999999999</v>
          </cell>
          <cell r="H1200">
            <v>135.69999999999999</v>
          </cell>
          <cell r="I1200">
            <v>0</v>
          </cell>
          <cell r="J1200">
            <v>0</v>
          </cell>
          <cell r="K1200" t="str">
            <v>USD</v>
          </cell>
          <cell r="L1200" t="str">
            <v>LOWES</v>
          </cell>
          <cell r="M1200" t="str">
            <v>24000-023746</v>
          </cell>
          <cell r="N1200">
            <v>42397.034988425927</v>
          </cell>
          <cell r="O1200" t="str">
            <v>SP</v>
          </cell>
          <cell r="P1200" t="str">
            <v>KEY</v>
          </cell>
          <cell r="Q1200">
            <v>5083731</v>
          </cell>
          <cell r="R1200" t="str">
            <v>USA</v>
          </cell>
          <cell r="S1200">
            <v>42370</v>
          </cell>
          <cell r="T1200">
            <v>42436</v>
          </cell>
          <cell r="U1200" t="str">
            <v>SOTOJ-FUS</v>
          </cell>
          <cell r="V1200" t="str">
            <v>SGR3322-1</v>
          </cell>
          <cell r="W1200" t="str">
            <v xml:space="preserve">Damaged                             </v>
          </cell>
          <cell r="X1200" t="str">
            <v>D</v>
          </cell>
          <cell r="Y1200">
            <v>135.69999999999999</v>
          </cell>
          <cell r="AG1200" t="str">
            <v>Lowes</v>
          </cell>
          <cell r="AH1200">
            <v>811039</v>
          </cell>
          <cell r="AJ1200">
            <v>5083731</v>
          </cell>
        </row>
        <row r="1201">
          <cell r="A1201">
            <v>359961</v>
          </cell>
          <cell r="B1201">
            <v>42396.91710648148</v>
          </cell>
          <cell r="G1201">
            <v>43.45</v>
          </cell>
          <cell r="H1201">
            <v>43.45</v>
          </cell>
          <cell r="I1201">
            <v>0</v>
          </cell>
          <cell r="J1201">
            <v>0</v>
          </cell>
          <cell r="K1201" t="str">
            <v>USD</v>
          </cell>
          <cell r="L1201" t="str">
            <v>LOWES</v>
          </cell>
          <cell r="M1201" t="str">
            <v>24000-023746</v>
          </cell>
          <cell r="N1201">
            <v>42397.034988425927</v>
          </cell>
          <cell r="O1201" t="str">
            <v>SP</v>
          </cell>
          <cell r="P1201" t="str">
            <v>KEY</v>
          </cell>
          <cell r="Q1201">
            <v>5082955</v>
          </cell>
          <cell r="R1201" t="str">
            <v>USA</v>
          </cell>
          <cell r="S1201">
            <v>42370</v>
          </cell>
          <cell r="T1201">
            <v>42436</v>
          </cell>
          <cell r="U1201" t="str">
            <v>MELTONM-FUS</v>
          </cell>
          <cell r="V1201" t="str">
            <v>FDS704NB</v>
          </cell>
          <cell r="W1201" t="str">
            <v xml:space="preserve">Damaged                             </v>
          </cell>
          <cell r="X1201" t="str">
            <v>D</v>
          </cell>
          <cell r="Y1201">
            <v>43.45</v>
          </cell>
          <cell r="AG1201" t="str">
            <v>Lowes</v>
          </cell>
          <cell r="AH1201">
            <v>811031</v>
          </cell>
          <cell r="AJ1201">
            <v>5082955</v>
          </cell>
        </row>
        <row r="1202">
          <cell r="A1202">
            <v>359962</v>
          </cell>
          <cell r="B1202">
            <v>42396.91710648148</v>
          </cell>
          <cell r="G1202">
            <v>43.28</v>
          </cell>
          <cell r="H1202">
            <v>43.28</v>
          </cell>
          <cell r="I1202">
            <v>0</v>
          </cell>
          <cell r="J1202">
            <v>0</v>
          </cell>
          <cell r="K1202" t="str">
            <v>USD</v>
          </cell>
          <cell r="L1202" t="str">
            <v>LOWES</v>
          </cell>
          <cell r="M1202" t="str">
            <v>24000-023746</v>
          </cell>
          <cell r="N1202">
            <v>42397.034988425927</v>
          </cell>
          <cell r="O1202" t="str">
            <v>SP</v>
          </cell>
          <cell r="P1202" t="str">
            <v>KEY</v>
          </cell>
          <cell r="Q1202">
            <v>5083948</v>
          </cell>
          <cell r="R1202" t="str">
            <v>USA</v>
          </cell>
          <cell r="S1202">
            <v>42370</v>
          </cell>
          <cell r="T1202">
            <v>42436</v>
          </cell>
          <cell r="U1202" t="str">
            <v>SOTOJ-FUS</v>
          </cell>
          <cell r="V1202" t="str">
            <v>FSS604NB</v>
          </cell>
          <cell r="W1202" t="str">
            <v xml:space="preserve">Damaged                             </v>
          </cell>
          <cell r="X1202" t="str">
            <v>D</v>
          </cell>
          <cell r="Y1202">
            <v>43.28</v>
          </cell>
          <cell r="AG1202" t="str">
            <v>Lowes</v>
          </cell>
          <cell r="AH1202">
            <v>811055</v>
          </cell>
          <cell r="AJ1202">
            <v>5083948</v>
          </cell>
        </row>
        <row r="1203">
          <cell r="A1203">
            <v>359963</v>
          </cell>
          <cell r="B1203">
            <v>42396.917118055557</v>
          </cell>
          <cell r="G1203">
            <v>123.13</v>
          </cell>
          <cell r="H1203">
            <v>123.13</v>
          </cell>
          <cell r="I1203">
            <v>0</v>
          </cell>
          <cell r="J1203">
            <v>0</v>
          </cell>
          <cell r="K1203" t="str">
            <v>USD</v>
          </cell>
          <cell r="L1203" t="str">
            <v>LOWES</v>
          </cell>
          <cell r="M1203" t="str">
            <v>24000-023746</v>
          </cell>
          <cell r="N1203">
            <v>42397.034988425927</v>
          </cell>
          <cell r="O1203" t="str">
            <v>SP</v>
          </cell>
          <cell r="P1203" t="str">
            <v>KEY</v>
          </cell>
          <cell r="Q1203">
            <v>5082738</v>
          </cell>
          <cell r="R1203" t="str">
            <v>USA</v>
          </cell>
          <cell r="S1203">
            <v>42370</v>
          </cell>
          <cell r="T1203">
            <v>42436</v>
          </cell>
          <cell r="U1203" t="str">
            <v>SOTOJ-FUS</v>
          </cell>
          <cell r="V1203" t="str">
            <v>FBSLG904-18BX</v>
          </cell>
          <cell r="W1203" t="str">
            <v xml:space="preserve">Damaged                             </v>
          </cell>
          <cell r="X1203" t="str">
            <v>D</v>
          </cell>
          <cell r="Y1203">
            <v>123.13</v>
          </cell>
          <cell r="AG1203" t="str">
            <v>Lowes</v>
          </cell>
          <cell r="AH1203">
            <v>811036</v>
          </cell>
          <cell r="AJ1203">
            <v>5082738</v>
          </cell>
        </row>
        <row r="1204">
          <cell r="A1204">
            <v>359964</v>
          </cell>
          <cell r="B1204">
            <v>42396.917118055557</v>
          </cell>
          <cell r="G1204">
            <v>135.69999999999999</v>
          </cell>
          <cell r="H1204">
            <v>135.69999999999999</v>
          </cell>
          <cell r="I1204">
            <v>0</v>
          </cell>
          <cell r="J1204">
            <v>0</v>
          </cell>
          <cell r="K1204" t="str">
            <v>USD</v>
          </cell>
          <cell r="L1204" t="str">
            <v>LOWES</v>
          </cell>
          <cell r="M1204" t="str">
            <v>24000-023746</v>
          </cell>
          <cell r="N1204">
            <v>42397.034988425927</v>
          </cell>
          <cell r="O1204" t="str">
            <v>SP</v>
          </cell>
          <cell r="P1204" t="str">
            <v>KEY</v>
          </cell>
          <cell r="Q1204">
            <v>5083057</v>
          </cell>
          <cell r="R1204" t="str">
            <v>USA</v>
          </cell>
          <cell r="S1204">
            <v>42370</v>
          </cell>
          <cell r="T1204">
            <v>42436</v>
          </cell>
          <cell r="U1204" t="str">
            <v>MELTONM-FUS</v>
          </cell>
          <cell r="V1204" t="str">
            <v>SGR3322-1</v>
          </cell>
          <cell r="W1204" t="str">
            <v xml:space="preserve">Damaged                             </v>
          </cell>
          <cell r="X1204" t="str">
            <v>D</v>
          </cell>
          <cell r="Y1204">
            <v>135.69999999999999</v>
          </cell>
          <cell r="AG1204" t="str">
            <v>Lowes</v>
          </cell>
          <cell r="AH1204">
            <v>811049</v>
          </cell>
          <cell r="AJ1204">
            <v>5083057</v>
          </cell>
        </row>
        <row r="1205">
          <cell r="A1205">
            <v>359965</v>
          </cell>
          <cell r="B1205">
            <v>42396.917118055557</v>
          </cell>
          <cell r="G1205">
            <v>118</v>
          </cell>
          <cell r="H1205">
            <v>118</v>
          </cell>
          <cell r="I1205">
            <v>0</v>
          </cell>
          <cell r="J1205">
            <v>0</v>
          </cell>
          <cell r="K1205" t="str">
            <v>USD</v>
          </cell>
          <cell r="L1205" t="str">
            <v>LOWES</v>
          </cell>
          <cell r="M1205" t="str">
            <v>24000-023746</v>
          </cell>
          <cell r="N1205">
            <v>42397.034988425927</v>
          </cell>
          <cell r="O1205" t="str">
            <v>SP</v>
          </cell>
          <cell r="P1205" t="str">
            <v>KEY</v>
          </cell>
          <cell r="Q1205">
            <v>5082243</v>
          </cell>
          <cell r="R1205" t="str">
            <v>USA</v>
          </cell>
          <cell r="S1205">
            <v>42370</v>
          </cell>
          <cell r="T1205">
            <v>42436</v>
          </cell>
          <cell r="U1205" t="str">
            <v>SOTOJ-FUS</v>
          </cell>
          <cell r="V1205" t="str">
            <v>FPO3322-1</v>
          </cell>
          <cell r="W1205" t="str">
            <v xml:space="preserve">Damaged                             </v>
          </cell>
          <cell r="X1205" t="str">
            <v>D</v>
          </cell>
          <cell r="Y1205">
            <v>118</v>
          </cell>
          <cell r="AG1205" t="str">
            <v>Lowes</v>
          </cell>
          <cell r="AH1205">
            <v>811050</v>
          </cell>
          <cell r="AJ1205">
            <v>5082243</v>
          </cell>
        </row>
        <row r="1206">
          <cell r="A1206">
            <v>359966</v>
          </cell>
          <cell r="B1206">
            <v>42396.917118055557</v>
          </cell>
          <cell r="G1206">
            <v>118</v>
          </cell>
          <cell r="H1206">
            <v>118</v>
          </cell>
          <cell r="I1206">
            <v>0</v>
          </cell>
          <cell r="J1206">
            <v>0</v>
          </cell>
          <cell r="K1206" t="str">
            <v>USD</v>
          </cell>
          <cell r="L1206" t="str">
            <v>LOWES</v>
          </cell>
          <cell r="M1206" t="str">
            <v>24000-023746</v>
          </cell>
          <cell r="N1206">
            <v>42397.035000000003</v>
          </cell>
          <cell r="O1206" t="str">
            <v>SP</v>
          </cell>
          <cell r="P1206" t="str">
            <v>KEY</v>
          </cell>
          <cell r="Q1206">
            <v>5083144</v>
          </cell>
          <cell r="R1206" t="str">
            <v>USA</v>
          </cell>
          <cell r="S1206">
            <v>42370</v>
          </cell>
          <cell r="T1206">
            <v>42436</v>
          </cell>
          <cell r="U1206" t="str">
            <v>THOMPSONG-FUS</v>
          </cell>
          <cell r="V1206" t="str">
            <v>FPO3322-1</v>
          </cell>
          <cell r="W1206" t="str">
            <v xml:space="preserve">Damaged                             </v>
          </cell>
          <cell r="X1206" t="str">
            <v>D</v>
          </cell>
          <cell r="Y1206">
            <v>118</v>
          </cell>
          <cell r="Z1206" t="str">
            <v xml:space="preserve">FD-CORNER OF DECK BROKEN </v>
          </cell>
          <cell r="AG1206" t="str">
            <v>Lowes</v>
          </cell>
          <cell r="AH1206">
            <v>811066</v>
          </cell>
          <cell r="AJ1206">
            <v>5083144</v>
          </cell>
        </row>
        <row r="1207">
          <cell r="A1207">
            <v>359967</v>
          </cell>
          <cell r="B1207">
            <v>42396.917129629626</v>
          </cell>
          <cell r="G1207">
            <v>122.69</v>
          </cell>
          <cell r="H1207">
            <v>122.69</v>
          </cell>
          <cell r="I1207">
            <v>0</v>
          </cell>
          <cell r="J1207">
            <v>0</v>
          </cell>
          <cell r="K1207" t="str">
            <v>USD</v>
          </cell>
          <cell r="L1207" t="str">
            <v>LOWES</v>
          </cell>
          <cell r="M1207" t="str">
            <v>24000-023746</v>
          </cell>
          <cell r="N1207">
            <v>42397.035000000003</v>
          </cell>
          <cell r="O1207" t="str">
            <v>SP</v>
          </cell>
          <cell r="P1207" t="str">
            <v>KEY</v>
          </cell>
          <cell r="Q1207">
            <v>5082597</v>
          </cell>
          <cell r="R1207" t="str">
            <v>USA</v>
          </cell>
          <cell r="S1207">
            <v>42370</v>
          </cell>
          <cell r="T1207">
            <v>42436</v>
          </cell>
          <cell r="U1207" t="str">
            <v>MELTONM-FUS</v>
          </cell>
          <cell r="V1207" t="str">
            <v>EDOX33229-1</v>
          </cell>
          <cell r="W1207" t="str">
            <v xml:space="preserve">Damaged                             </v>
          </cell>
          <cell r="X1207" t="str">
            <v>D</v>
          </cell>
          <cell r="Y1207">
            <v>122.69</v>
          </cell>
          <cell r="AG1207" t="str">
            <v>Lowes</v>
          </cell>
          <cell r="AH1207">
            <v>811065</v>
          </cell>
          <cell r="AJ1207">
            <v>5082597</v>
          </cell>
        </row>
        <row r="1208">
          <cell r="A1208">
            <v>359968</v>
          </cell>
          <cell r="B1208">
            <v>42396.917129629626</v>
          </cell>
          <cell r="C1208">
            <v>42395.938263888886</v>
          </cell>
          <cell r="D1208">
            <v>9032755</v>
          </cell>
          <cell r="E1208">
            <v>60060598</v>
          </cell>
          <cell r="G1208">
            <v>24</v>
          </cell>
          <cell r="H1208">
            <v>24</v>
          </cell>
          <cell r="I1208">
            <v>2.1</v>
          </cell>
          <cell r="J1208">
            <v>2.1</v>
          </cell>
          <cell r="K1208" t="str">
            <v>USD</v>
          </cell>
          <cell r="L1208" t="str">
            <v>CITRINE</v>
          </cell>
          <cell r="M1208" t="str">
            <v>24000-000001</v>
          </cell>
          <cell r="N1208">
            <v>42397.035000000003</v>
          </cell>
          <cell r="O1208" t="str">
            <v>SP</v>
          </cell>
          <cell r="P1208" t="str">
            <v>FUS</v>
          </cell>
          <cell r="Q1208">
            <v>100013353</v>
          </cell>
          <cell r="R1208" t="str">
            <v>USA</v>
          </cell>
          <cell r="S1208">
            <v>42370</v>
          </cell>
          <cell r="T1208">
            <v>42436</v>
          </cell>
          <cell r="U1208" t="str">
            <v>SOTOJ-FUS</v>
          </cell>
          <cell r="V1208" t="str">
            <v>F0515SN</v>
          </cell>
          <cell r="W1208" t="str">
            <v xml:space="preserve">Invoice Another                     </v>
          </cell>
          <cell r="X1208" t="str">
            <v>I</v>
          </cell>
          <cell r="Y1208">
            <v>24</v>
          </cell>
          <cell r="Z1208" t="str">
            <v>PLEASE CREDIT.  CUSTOMER WAS ABLE TO PROVIDE POP FROM AMAZON.</v>
          </cell>
          <cell r="AC1208" t="str">
            <v>MARSHD-FUS</v>
          </cell>
          <cell r="AD1208" t="str">
            <v>SOTOJ-FUS</v>
          </cell>
          <cell r="AG1208" t="str">
            <v>FKS Consumer Sales</v>
          </cell>
          <cell r="AH1208">
            <v>811035</v>
          </cell>
          <cell r="AI1208" t="str">
            <v>SP</v>
          </cell>
          <cell r="AJ1208" t="str">
            <v>5999999</v>
          </cell>
        </row>
        <row r="1209">
          <cell r="A1209">
            <v>359969</v>
          </cell>
          <cell r="B1209">
            <v>42396.917141203703</v>
          </cell>
          <cell r="G1209">
            <v>122.69</v>
          </cell>
          <cell r="H1209">
            <v>122.69</v>
          </cell>
          <cell r="I1209">
            <v>0</v>
          </cell>
          <cell r="J1209">
            <v>0</v>
          </cell>
          <cell r="K1209" t="str">
            <v>USD</v>
          </cell>
          <cell r="L1209" t="str">
            <v>LOWES</v>
          </cell>
          <cell r="M1209" t="str">
            <v>24000-023746</v>
          </cell>
          <cell r="N1209">
            <v>42397.035000000003</v>
          </cell>
          <cell r="O1209" t="str">
            <v>SP</v>
          </cell>
          <cell r="P1209" t="str">
            <v>KEY</v>
          </cell>
          <cell r="Q1209">
            <v>5083128</v>
          </cell>
          <cell r="R1209" t="str">
            <v>USA</v>
          </cell>
          <cell r="S1209">
            <v>42370</v>
          </cell>
          <cell r="T1209">
            <v>42436</v>
          </cell>
          <cell r="U1209" t="str">
            <v>CHAMARATHM-FUS</v>
          </cell>
          <cell r="V1209" t="str">
            <v>EDOX33229-1</v>
          </cell>
          <cell r="W1209" t="str">
            <v xml:space="preserve">Damaged                             </v>
          </cell>
          <cell r="X1209" t="str">
            <v>D</v>
          </cell>
          <cell r="Y1209">
            <v>122.69</v>
          </cell>
          <cell r="AG1209" t="str">
            <v>Lowes</v>
          </cell>
          <cell r="AH1209">
            <v>811069</v>
          </cell>
          <cell r="AJ1209">
            <v>5083128</v>
          </cell>
        </row>
        <row r="1210">
          <cell r="A1210">
            <v>359970</v>
          </cell>
          <cell r="B1210">
            <v>42396.917141203703</v>
          </cell>
          <cell r="C1210">
            <v>42395.937696759262</v>
          </cell>
          <cell r="D1210">
            <v>9032742</v>
          </cell>
          <cell r="E1210">
            <v>60060755</v>
          </cell>
          <cell r="G1210">
            <v>111.96</v>
          </cell>
          <cell r="H1210">
            <v>111.96</v>
          </cell>
          <cell r="I1210">
            <v>6.72</v>
          </cell>
          <cell r="J1210">
            <v>6.72</v>
          </cell>
          <cell r="K1210" t="str">
            <v>USD</v>
          </cell>
          <cell r="L1210" t="str">
            <v>CITRINE</v>
          </cell>
          <cell r="M1210" t="str">
            <v>24000-000001</v>
          </cell>
          <cell r="N1210">
            <v>42397.035000000003</v>
          </cell>
          <cell r="O1210" t="str">
            <v>SP</v>
          </cell>
          <cell r="P1210" t="str">
            <v>FUS</v>
          </cell>
          <cell r="Q1210">
            <v>100013385</v>
          </cell>
          <cell r="R1210" t="str">
            <v>USA</v>
          </cell>
          <cell r="S1210">
            <v>42370</v>
          </cell>
          <cell r="T1210">
            <v>42436</v>
          </cell>
          <cell r="U1210" t="str">
            <v>CHAMARATHM-FUS</v>
          </cell>
          <cell r="V1210" t="str">
            <v>65.131</v>
          </cell>
          <cell r="W1210" t="str">
            <v xml:space="preserve">Invoice Another                     </v>
          </cell>
          <cell r="X1210" t="str">
            <v>I</v>
          </cell>
          <cell r="Y1210">
            <v>45</v>
          </cell>
          <cell r="AC1210" t="str">
            <v>THOMASR-FUS</v>
          </cell>
          <cell r="AD1210" t="str">
            <v>CHAMARATHM-FUS</v>
          </cell>
          <cell r="AG1210" t="str">
            <v>FKS Consumer Sales</v>
          </cell>
          <cell r="AH1210">
            <v>811032</v>
          </cell>
          <cell r="AI1210" t="str">
            <v>SP</v>
          </cell>
          <cell r="AJ1210" t="str">
            <v>5999999</v>
          </cell>
        </row>
        <row r="1211">
          <cell r="A1211">
            <v>359970</v>
          </cell>
          <cell r="B1211">
            <v>42396.917141203703</v>
          </cell>
          <cell r="C1211">
            <v>42395.937696759262</v>
          </cell>
          <cell r="D1211">
            <v>9032742</v>
          </cell>
          <cell r="E1211">
            <v>60060755</v>
          </cell>
          <cell r="G1211">
            <v>111.96</v>
          </cell>
          <cell r="H1211">
            <v>111.96</v>
          </cell>
          <cell r="I1211">
            <v>6.72</v>
          </cell>
          <cell r="J1211">
            <v>6.72</v>
          </cell>
          <cell r="K1211" t="str">
            <v>USD</v>
          </cell>
          <cell r="L1211" t="str">
            <v>CITRINE</v>
          </cell>
          <cell r="M1211" t="str">
            <v>24000-000001</v>
          </cell>
          <cell r="N1211">
            <v>42397.035000000003</v>
          </cell>
          <cell r="O1211" t="str">
            <v>SP</v>
          </cell>
          <cell r="P1211" t="str">
            <v>FUS</v>
          </cell>
          <cell r="Q1211">
            <v>100013385</v>
          </cell>
          <cell r="R1211" t="str">
            <v>USA</v>
          </cell>
          <cell r="S1211">
            <v>42370</v>
          </cell>
          <cell r="T1211">
            <v>42436</v>
          </cell>
          <cell r="U1211" t="str">
            <v>CHAMARATHM-FUS</v>
          </cell>
          <cell r="V1211" t="str">
            <v>SHIPPING</v>
          </cell>
          <cell r="W1211" t="str">
            <v xml:space="preserve">Invoice Another                     </v>
          </cell>
          <cell r="X1211" t="str">
            <v>I</v>
          </cell>
          <cell r="Y1211">
            <v>66.959999999999994</v>
          </cell>
          <cell r="AC1211" t="str">
            <v>THOMASR-FUS</v>
          </cell>
          <cell r="AD1211" t="str">
            <v>CHAMARATHM-FUS</v>
          </cell>
          <cell r="AG1211" t="str">
            <v>FKS Consumer Sales</v>
          </cell>
          <cell r="AH1211">
            <v>811032</v>
          </cell>
          <cell r="AI1211" t="str">
            <v>FRT</v>
          </cell>
          <cell r="AJ1211" t="str">
            <v>5999999</v>
          </cell>
        </row>
        <row r="1212">
          <cell r="A1212">
            <v>359971</v>
          </cell>
          <cell r="B1212">
            <v>42396.91715277778</v>
          </cell>
          <cell r="G1212">
            <v>140.08000000000001</v>
          </cell>
          <cell r="H1212">
            <v>140.08000000000001</v>
          </cell>
          <cell r="I1212">
            <v>0</v>
          </cell>
          <cell r="J1212">
            <v>0</v>
          </cell>
          <cell r="K1212" t="str">
            <v>USD</v>
          </cell>
          <cell r="L1212" t="str">
            <v>LOWES</v>
          </cell>
          <cell r="M1212" t="str">
            <v>24000-023746</v>
          </cell>
          <cell r="N1212">
            <v>42397.035000000003</v>
          </cell>
          <cell r="O1212" t="str">
            <v>SP</v>
          </cell>
          <cell r="P1212" t="str">
            <v>KEY</v>
          </cell>
          <cell r="Q1212">
            <v>5083897</v>
          </cell>
          <cell r="R1212" t="str">
            <v>USA</v>
          </cell>
          <cell r="S1212">
            <v>42370</v>
          </cell>
          <cell r="T1212">
            <v>42436</v>
          </cell>
          <cell r="U1212" t="str">
            <v>MELTONM-FUS</v>
          </cell>
          <cell r="V1212" t="str">
            <v>EOOX33229-1</v>
          </cell>
          <cell r="W1212" t="str">
            <v xml:space="preserve">Damaged                             </v>
          </cell>
          <cell r="X1212" t="str">
            <v>D</v>
          </cell>
          <cell r="Y1212">
            <v>140.08000000000001</v>
          </cell>
          <cell r="AG1212" t="str">
            <v>Lowes</v>
          </cell>
          <cell r="AH1212">
            <v>811062</v>
          </cell>
          <cell r="AJ1212">
            <v>5083897</v>
          </cell>
        </row>
        <row r="1213">
          <cell r="A1213">
            <v>359972</v>
          </cell>
          <cell r="B1213">
            <v>42396.91715277778</v>
          </cell>
          <cell r="G1213">
            <v>135.69999999999999</v>
          </cell>
          <cell r="H1213">
            <v>135.69999999999999</v>
          </cell>
          <cell r="I1213">
            <v>0</v>
          </cell>
          <cell r="J1213">
            <v>0</v>
          </cell>
          <cell r="K1213" t="str">
            <v>USD</v>
          </cell>
          <cell r="L1213" t="str">
            <v>LOWES</v>
          </cell>
          <cell r="M1213" t="str">
            <v>24000-023746</v>
          </cell>
          <cell r="N1213">
            <v>42397.035000000003</v>
          </cell>
          <cell r="O1213" t="str">
            <v>SP</v>
          </cell>
          <cell r="P1213" t="str">
            <v>KEY</v>
          </cell>
          <cell r="Q1213">
            <v>5082627</v>
          </cell>
          <cell r="R1213" t="str">
            <v>USA</v>
          </cell>
          <cell r="S1213">
            <v>42370</v>
          </cell>
          <cell r="T1213">
            <v>42436</v>
          </cell>
          <cell r="U1213" t="str">
            <v>MELTONM-FUS</v>
          </cell>
          <cell r="V1213" t="str">
            <v>SGR3322-1</v>
          </cell>
          <cell r="W1213" t="str">
            <v xml:space="preserve">Damaged                             </v>
          </cell>
          <cell r="X1213" t="str">
            <v>D</v>
          </cell>
          <cell r="Y1213">
            <v>135.69999999999999</v>
          </cell>
          <cell r="AG1213" t="str">
            <v>Lowes</v>
          </cell>
          <cell r="AH1213">
            <v>811046</v>
          </cell>
          <cell r="AJ1213">
            <v>5082627</v>
          </cell>
        </row>
        <row r="1214">
          <cell r="A1214">
            <v>359973</v>
          </cell>
          <cell r="B1214">
            <v>42396.91715277778</v>
          </cell>
          <cell r="G1214">
            <v>118</v>
          </cell>
          <cell r="H1214">
            <v>118</v>
          </cell>
          <cell r="I1214">
            <v>0</v>
          </cell>
          <cell r="J1214">
            <v>0</v>
          </cell>
          <cell r="K1214" t="str">
            <v>USD</v>
          </cell>
          <cell r="L1214" t="str">
            <v>LOWES</v>
          </cell>
          <cell r="M1214" t="str">
            <v>24000-023746</v>
          </cell>
          <cell r="N1214">
            <v>42397.035011574073</v>
          </cell>
          <cell r="O1214" t="str">
            <v>SP</v>
          </cell>
          <cell r="P1214" t="str">
            <v>KEY</v>
          </cell>
          <cell r="Q1214">
            <v>5083789</v>
          </cell>
          <cell r="R1214" t="str">
            <v>USA</v>
          </cell>
          <cell r="S1214">
            <v>42370</v>
          </cell>
          <cell r="T1214">
            <v>42436</v>
          </cell>
          <cell r="U1214" t="str">
            <v>MELTONM-FUS</v>
          </cell>
          <cell r="V1214" t="str">
            <v>FPO3322-1</v>
          </cell>
          <cell r="W1214" t="str">
            <v xml:space="preserve">Damaged                             </v>
          </cell>
          <cell r="X1214" t="str">
            <v>D</v>
          </cell>
          <cell r="Y1214">
            <v>118</v>
          </cell>
          <cell r="AG1214" t="str">
            <v>Lowes</v>
          </cell>
          <cell r="AH1214">
            <v>811030</v>
          </cell>
          <cell r="AJ1214">
            <v>5083789</v>
          </cell>
        </row>
        <row r="1215">
          <cell r="A1215">
            <v>359974</v>
          </cell>
          <cell r="B1215">
            <v>42396.91715277778</v>
          </cell>
          <cell r="G1215">
            <v>47.76</v>
          </cell>
          <cell r="H1215">
            <v>47.76</v>
          </cell>
          <cell r="I1215">
            <v>0</v>
          </cell>
          <cell r="J1215">
            <v>0</v>
          </cell>
          <cell r="K1215" t="str">
            <v>USD</v>
          </cell>
          <cell r="L1215" t="str">
            <v>LOWES</v>
          </cell>
          <cell r="M1215" t="str">
            <v>24000-023746</v>
          </cell>
          <cell r="N1215">
            <v>42397.035011574073</v>
          </cell>
          <cell r="O1215" t="str">
            <v>SP</v>
          </cell>
          <cell r="P1215" t="str">
            <v>KEY</v>
          </cell>
          <cell r="Q1215">
            <v>5083095</v>
          </cell>
          <cell r="R1215" t="str">
            <v>USA</v>
          </cell>
          <cell r="S1215">
            <v>42370</v>
          </cell>
          <cell r="T1215">
            <v>42436</v>
          </cell>
          <cell r="U1215" t="str">
            <v>MELTONM-FUS</v>
          </cell>
          <cell r="V1215" t="str">
            <v>FDS804NB</v>
          </cell>
          <cell r="W1215" t="str">
            <v xml:space="preserve">Damaged                             </v>
          </cell>
          <cell r="X1215" t="str">
            <v>D</v>
          </cell>
          <cell r="Y1215">
            <v>47.76</v>
          </cell>
          <cell r="AG1215" t="str">
            <v>Lowes</v>
          </cell>
          <cell r="AH1215">
            <v>811064</v>
          </cell>
          <cell r="AJ1215">
            <v>5083095</v>
          </cell>
        </row>
        <row r="1216">
          <cell r="A1216">
            <v>359975</v>
          </cell>
          <cell r="B1216">
            <v>42396.917164351849</v>
          </cell>
          <cell r="G1216">
            <v>135.69999999999999</v>
          </cell>
          <cell r="H1216">
            <v>135.69999999999999</v>
          </cell>
          <cell r="I1216">
            <v>0</v>
          </cell>
          <cell r="J1216">
            <v>0</v>
          </cell>
          <cell r="K1216" t="str">
            <v>USD</v>
          </cell>
          <cell r="L1216" t="str">
            <v>LOWES</v>
          </cell>
          <cell r="M1216" t="str">
            <v>24000-023746</v>
          </cell>
          <cell r="N1216">
            <v>42397.035011574073</v>
          </cell>
          <cell r="O1216" t="str">
            <v>SP</v>
          </cell>
          <cell r="P1216" t="str">
            <v>KEY</v>
          </cell>
          <cell r="Q1216">
            <v>5082682</v>
          </cell>
          <cell r="R1216" t="str">
            <v>USA</v>
          </cell>
          <cell r="S1216">
            <v>42370</v>
          </cell>
          <cell r="T1216">
            <v>42436</v>
          </cell>
          <cell r="U1216" t="str">
            <v>SOTOJ-FUS</v>
          </cell>
          <cell r="V1216" t="str">
            <v>SGR3322-1</v>
          </cell>
          <cell r="W1216" t="str">
            <v xml:space="preserve">Damaged                             </v>
          </cell>
          <cell r="X1216" t="str">
            <v>D</v>
          </cell>
          <cell r="Y1216">
            <v>135.69999999999999</v>
          </cell>
          <cell r="AG1216" t="str">
            <v>Lowes</v>
          </cell>
          <cell r="AH1216">
            <v>811056</v>
          </cell>
          <cell r="AJ1216">
            <v>5082682</v>
          </cell>
        </row>
        <row r="1217">
          <cell r="A1217">
            <v>359976</v>
          </cell>
          <cell r="B1217">
            <v>42396.917164351849</v>
          </cell>
          <cell r="G1217">
            <v>122.69</v>
          </cell>
          <cell r="H1217">
            <v>122.69</v>
          </cell>
          <cell r="I1217">
            <v>0</v>
          </cell>
          <cell r="J1217">
            <v>0</v>
          </cell>
          <cell r="K1217" t="str">
            <v>USD</v>
          </cell>
          <cell r="L1217" t="str">
            <v>LOWES</v>
          </cell>
          <cell r="M1217" t="str">
            <v>24000-023746</v>
          </cell>
          <cell r="N1217">
            <v>42397.035011574073</v>
          </cell>
          <cell r="O1217" t="str">
            <v>SP</v>
          </cell>
          <cell r="P1217" t="str">
            <v>KEY</v>
          </cell>
          <cell r="Q1217">
            <v>5083005</v>
          </cell>
          <cell r="R1217" t="str">
            <v>USA</v>
          </cell>
          <cell r="S1217">
            <v>42370</v>
          </cell>
          <cell r="T1217">
            <v>42436</v>
          </cell>
          <cell r="U1217" t="str">
            <v>MELTONM-FUS</v>
          </cell>
          <cell r="V1217" t="str">
            <v>EDOX33229-1</v>
          </cell>
          <cell r="W1217" t="str">
            <v xml:space="preserve">Damaged                             </v>
          </cell>
          <cell r="X1217" t="str">
            <v>D</v>
          </cell>
          <cell r="Y1217">
            <v>122.69</v>
          </cell>
          <cell r="AG1217" t="str">
            <v>Lowes</v>
          </cell>
          <cell r="AH1217">
            <v>811061</v>
          </cell>
          <cell r="AJ1217">
            <v>5083005</v>
          </cell>
        </row>
        <row r="1218">
          <cell r="A1218">
            <v>359977</v>
          </cell>
          <cell r="B1218">
            <v>42396.917164351849</v>
          </cell>
          <cell r="G1218">
            <v>145.66</v>
          </cell>
          <cell r="H1218">
            <v>145.66</v>
          </cell>
          <cell r="I1218">
            <v>0</v>
          </cell>
          <cell r="J1218">
            <v>0</v>
          </cell>
          <cell r="K1218" t="str">
            <v>USD</v>
          </cell>
          <cell r="L1218" t="str">
            <v>LOWES</v>
          </cell>
          <cell r="M1218" t="str">
            <v>24000-023746</v>
          </cell>
          <cell r="N1218">
            <v>42397.035011574073</v>
          </cell>
          <cell r="O1218" t="str">
            <v>SP</v>
          </cell>
          <cell r="P1218" t="str">
            <v>KEY</v>
          </cell>
          <cell r="Q1218">
            <v>5083815</v>
          </cell>
          <cell r="R1218" t="str">
            <v>USA</v>
          </cell>
          <cell r="S1218">
            <v>42370</v>
          </cell>
          <cell r="T1218">
            <v>42436</v>
          </cell>
          <cell r="U1218" t="str">
            <v>MELTONM-FUS</v>
          </cell>
          <cell r="V1218" t="str">
            <v>UOSK900-18</v>
          </cell>
          <cell r="W1218" t="str">
            <v xml:space="preserve">Damaged                             </v>
          </cell>
          <cell r="X1218" t="str">
            <v>D</v>
          </cell>
          <cell r="Y1218">
            <v>145.66</v>
          </cell>
          <cell r="AG1218" t="str">
            <v>Lowes</v>
          </cell>
          <cell r="AH1218">
            <v>811103</v>
          </cell>
          <cell r="AJ1218">
            <v>5083815</v>
          </cell>
        </row>
        <row r="1219">
          <cell r="A1219">
            <v>359978</v>
          </cell>
          <cell r="B1219">
            <v>42396.917164351849</v>
          </cell>
          <cell r="G1219">
            <v>95.46</v>
          </cell>
          <cell r="H1219">
            <v>95.46</v>
          </cell>
          <cell r="I1219">
            <v>0</v>
          </cell>
          <cell r="J1219">
            <v>0</v>
          </cell>
          <cell r="K1219" t="str">
            <v>USD</v>
          </cell>
          <cell r="L1219" t="str">
            <v>LOWES</v>
          </cell>
          <cell r="M1219" t="str">
            <v>24000-023746</v>
          </cell>
          <cell r="N1219">
            <v>42397.035011574073</v>
          </cell>
          <cell r="O1219" t="str">
            <v>SP</v>
          </cell>
          <cell r="P1219" t="str">
            <v>KEY</v>
          </cell>
          <cell r="Q1219">
            <v>5082224</v>
          </cell>
          <cell r="R1219" t="str">
            <v>USA</v>
          </cell>
          <cell r="S1219">
            <v>42370</v>
          </cell>
          <cell r="T1219">
            <v>42436</v>
          </cell>
          <cell r="U1219" t="str">
            <v>THOMPSONG-FUS</v>
          </cell>
          <cell r="V1219" t="str">
            <v>EVDCG904-18</v>
          </cell>
          <cell r="W1219" t="str">
            <v xml:space="preserve">Damaged                             </v>
          </cell>
          <cell r="X1219" t="str">
            <v>D</v>
          </cell>
          <cell r="Y1219">
            <v>95.46</v>
          </cell>
          <cell r="Z1219" t="str">
            <v>FD-RIGHT PAN IS DENTED</v>
          </cell>
          <cell r="AG1219" t="str">
            <v>Lowes</v>
          </cell>
          <cell r="AH1219">
            <v>811051</v>
          </cell>
          <cell r="AJ1219">
            <v>5082224</v>
          </cell>
        </row>
        <row r="1220">
          <cell r="A1220">
            <v>359979</v>
          </cell>
          <cell r="B1220">
            <v>42396.917175925926</v>
          </cell>
          <cell r="G1220">
            <v>135.69999999999999</v>
          </cell>
          <cell r="H1220">
            <v>135.69999999999999</v>
          </cell>
          <cell r="I1220">
            <v>0</v>
          </cell>
          <cell r="J1220">
            <v>0</v>
          </cell>
          <cell r="K1220" t="str">
            <v>USD</v>
          </cell>
          <cell r="L1220" t="str">
            <v>LOWES</v>
          </cell>
          <cell r="M1220" t="str">
            <v>24000-023746</v>
          </cell>
          <cell r="N1220">
            <v>42397.03502314815</v>
          </cell>
          <cell r="O1220" t="str">
            <v>SP</v>
          </cell>
          <cell r="P1220" t="str">
            <v>KEY</v>
          </cell>
          <cell r="Q1220">
            <v>5083361</v>
          </cell>
          <cell r="R1220" t="str">
            <v>USA</v>
          </cell>
          <cell r="S1220">
            <v>42370</v>
          </cell>
          <cell r="T1220">
            <v>42436</v>
          </cell>
          <cell r="U1220" t="str">
            <v>MELTONM-FUS</v>
          </cell>
          <cell r="V1220" t="str">
            <v>SGR3322-1</v>
          </cell>
          <cell r="W1220" t="str">
            <v xml:space="preserve">Damaged                             </v>
          </cell>
          <cell r="X1220" t="str">
            <v>D</v>
          </cell>
          <cell r="Y1220">
            <v>135.69999999999999</v>
          </cell>
          <cell r="AG1220" t="str">
            <v>Lowes</v>
          </cell>
          <cell r="AH1220">
            <v>811067</v>
          </cell>
          <cell r="AJ1220">
            <v>5083361</v>
          </cell>
        </row>
        <row r="1221">
          <cell r="A1221">
            <v>359980</v>
          </cell>
          <cell r="B1221">
            <v>42397.392789351848</v>
          </cell>
          <cell r="G1221">
            <v>822.38</v>
          </cell>
          <cell r="H1221">
            <v>822.38</v>
          </cell>
          <cell r="I1221">
            <v>0</v>
          </cell>
          <cell r="J1221">
            <v>0</v>
          </cell>
          <cell r="K1221" t="str">
            <v>USD</v>
          </cell>
          <cell r="L1221" t="str">
            <v>HOMEDEPOT</v>
          </cell>
          <cell r="M1221" t="str">
            <v>24000-202645</v>
          </cell>
          <cell r="N1221">
            <v>42398.034849537034</v>
          </cell>
          <cell r="O1221" t="str">
            <v>SP</v>
          </cell>
          <cell r="P1221" t="str">
            <v>KEY</v>
          </cell>
          <cell r="Q1221">
            <v>5094300</v>
          </cell>
          <cell r="R1221" t="str">
            <v>USA</v>
          </cell>
          <cell r="S1221">
            <v>42370</v>
          </cell>
          <cell r="T1221">
            <v>42436</v>
          </cell>
          <cell r="U1221" t="str">
            <v>PITTSV-FUS</v>
          </cell>
          <cell r="V1221" t="str">
            <v>RETFRTALLOW</v>
          </cell>
          <cell r="W1221" t="str">
            <v xml:space="preserve">Business Decision                   </v>
          </cell>
          <cell r="X1221" t="str">
            <v>B</v>
          </cell>
          <cell r="Y1221">
            <v>822.38</v>
          </cell>
          <cell r="Z1221" t="str">
            <v xml:space="preserve">II-3475 </v>
          </cell>
          <cell r="AG1221" t="str">
            <v>Home Depot</v>
          </cell>
          <cell r="AH1221">
            <v>811149</v>
          </cell>
          <cell r="AJ1221">
            <v>5094300</v>
          </cell>
        </row>
        <row r="1222">
          <cell r="A1222">
            <v>359981</v>
          </cell>
          <cell r="B1222">
            <v>42397.432916666665</v>
          </cell>
          <cell r="G1222">
            <v>14.5</v>
          </cell>
          <cell r="H1222">
            <v>14.5</v>
          </cell>
          <cell r="I1222">
            <v>0</v>
          </cell>
          <cell r="J1222">
            <v>0</v>
          </cell>
          <cell r="K1222" t="str">
            <v>USD</v>
          </cell>
          <cell r="L1222" t="str">
            <v>LOWES</v>
          </cell>
          <cell r="M1222" t="str">
            <v>24000-023746</v>
          </cell>
          <cell r="N1222">
            <v>42398.034849537034</v>
          </cell>
          <cell r="O1222" t="str">
            <v>SP</v>
          </cell>
          <cell r="P1222" t="str">
            <v>KEY</v>
          </cell>
          <cell r="Q1222">
            <v>5094303</v>
          </cell>
          <cell r="R1222" t="str">
            <v>USA</v>
          </cell>
          <cell r="S1222">
            <v>42370</v>
          </cell>
          <cell r="T1222">
            <v>42436</v>
          </cell>
          <cell r="U1222" t="str">
            <v>PITTSV-FUS</v>
          </cell>
          <cell r="V1222" t="str">
            <v>RETFRTALLOW</v>
          </cell>
          <cell r="W1222" t="str">
            <v xml:space="preserve">Business Decision                   </v>
          </cell>
          <cell r="X1222" t="str">
            <v>B</v>
          </cell>
          <cell r="Y1222">
            <v>14.5</v>
          </cell>
          <cell r="AG1222" t="str">
            <v>Lowes</v>
          </cell>
          <cell r="AH1222">
            <v>811151</v>
          </cell>
          <cell r="AJ1222">
            <v>5094303</v>
          </cell>
        </row>
        <row r="1223">
          <cell r="A1223">
            <v>359982</v>
          </cell>
          <cell r="B1223">
            <v>42397.442962962959</v>
          </cell>
          <cell r="G1223">
            <v>45.5</v>
          </cell>
          <cell r="H1223">
            <v>45.5</v>
          </cell>
          <cell r="I1223">
            <v>0</v>
          </cell>
          <cell r="J1223">
            <v>0</v>
          </cell>
          <cell r="K1223" t="str">
            <v>USD</v>
          </cell>
          <cell r="L1223" t="str">
            <v>LOWES</v>
          </cell>
          <cell r="M1223" t="str">
            <v>24000-023746</v>
          </cell>
          <cell r="N1223">
            <v>42398.034849537034</v>
          </cell>
          <cell r="O1223" t="str">
            <v>SP</v>
          </cell>
          <cell r="P1223" t="str">
            <v>KEY</v>
          </cell>
          <cell r="Q1223">
            <v>5094303</v>
          </cell>
          <cell r="R1223" t="str">
            <v>USA</v>
          </cell>
          <cell r="S1223">
            <v>42370</v>
          </cell>
          <cell r="T1223">
            <v>42436</v>
          </cell>
          <cell r="U1223" t="str">
            <v>PITTSV-FUS</v>
          </cell>
          <cell r="V1223" t="str">
            <v>RETFRTALLOW</v>
          </cell>
          <cell r="W1223" t="str">
            <v xml:space="preserve">Business Decision                   </v>
          </cell>
          <cell r="X1223" t="str">
            <v>B</v>
          </cell>
          <cell r="Y1223">
            <v>45.5</v>
          </cell>
          <cell r="AG1223" t="str">
            <v>Lowes</v>
          </cell>
          <cell r="AH1223">
            <v>811153</v>
          </cell>
          <cell r="AJ1223">
            <v>5094303</v>
          </cell>
        </row>
        <row r="1224">
          <cell r="A1224">
            <v>359983</v>
          </cell>
          <cell r="B1224">
            <v>42397.444224537037</v>
          </cell>
          <cell r="G1224">
            <v>23.93</v>
          </cell>
          <cell r="H1224">
            <v>23.93</v>
          </cell>
          <cell r="I1224">
            <v>0</v>
          </cell>
          <cell r="J1224">
            <v>0</v>
          </cell>
          <cell r="K1224" t="str">
            <v>USD</v>
          </cell>
          <cell r="L1224" t="str">
            <v>LOWES</v>
          </cell>
          <cell r="M1224" t="str">
            <v>24000-023746</v>
          </cell>
          <cell r="N1224">
            <v>42398.034861111111</v>
          </cell>
          <cell r="O1224" t="str">
            <v>SP</v>
          </cell>
          <cell r="P1224" t="str">
            <v>KEY</v>
          </cell>
          <cell r="Q1224">
            <v>5094303</v>
          </cell>
          <cell r="R1224" t="str">
            <v>USA</v>
          </cell>
          <cell r="S1224">
            <v>42370</v>
          </cell>
          <cell r="T1224">
            <v>42436</v>
          </cell>
          <cell r="U1224" t="str">
            <v>PITTSV-FUS</v>
          </cell>
          <cell r="V1224" t="str">
            <v>RETFRTALLOW</v>
          </cell>
          <cell r="W1224" t="str">
            <v xml:space="preserve">Business Decision                   </v>
          </cell>
          <cell r="X1224" t="str">
            <v>B</v>
          </cell>
          <cell r="Y1224">
            <v>23.93</v>
          </cell>
          <cell r="AG1224" t="str">
            <v>Lowes</v>
          </cell>
          <cell r="AH1224">
            <v>811154</v>
          </cell>
          <cell r="AJ1224">
            <v>5094303</v>
          </cell>
        </row>
        <row r="1225">
          <cell r="A1225">
            <v>359984</v>
          </cell>
          <cell r="B1225">
            <v>42397.445474537039</v>
          </cell>
          <cell r="G1225">
            <v>5.36</v>
          </cell>
          <cell r="H1225">
            <v>5.36</v>
          </cell>
          <cell r="I1225">
            <v>0</v>
          </cell>
          <cell r="J1225">
            <v>0</v>
          </cell>
          <cell r="K1225" t="str">
            <v>USD</v>
          </cell>
          <cell r="L1225" t="str">
            <v>LOWES</v>
          </cell>
          <cell r="M1225" t="str">
            <v>24000-023746</v>
          </cell>
          <cell r="N1225">
            <v>42398.034861111111</v>
          </cell>
          <cell r="O1225" t="str">
            <v>SP</v>
          </cell>
          <cell r="P1225" t="str">
            <v>KEY</v>
          </cell>
          <cell r="Q1225">
            <v>5094303</v>
          </cell>
          <cell r="R1225" t="str">
            <v>USA</v>
          </cell>
          <cell r="S1225">
            <v>42370</v>
          </cell>
          <cell r="T1225">
            <v>42436</v>
          </cell>
          <cell r="U1225" t="str">
            <v>PITTSV-FUS</v>
          </cell>
          <cell r="V1225" t="str">
            <v>RETFRTALLOW</v>
          </cell>
          <cell r="W1225" t="str">
            <v xml:space="preserve">Business Decision                   </v>
          </cell>
          <cell r="X1225" t="str">
            <v>B</v>
          </cell>
          <cell r="Y1225">
            <v>5.36</v>
          </cell>
          <cell r="AG1225" t="str">
            <v>Lowes</v>
          </cell>
          <cell r="AH1225">
            <v>811155</v>
          </cell>
          <cell r="AJ1225">
            <v>5094303</v>
          </cell>
        </row>
        <row r="1226">
          <cell r="A1226">
            <v>359985</v>
          </cell>
          <cell r="B1226">
            <v>42397.490231481483</v>
          </cell>
          <cell r="G1226">
            <v>35.5</v>
          </cell>
          <cell r="H1226">
            <v>35.5</v>
          </cell>
          <cell r="I1226">
            <v>0</v>
          </cell>
          <cell r="J1226">
            <v>0</v>
          </cell>
          <cell r="K1226" t="str">
            <v>USD</v>
          </cell>
          <cell r="L1226" t="str">
            <v>LOWES</v>
          </cell>
          <cell r="M1226" t="str">
            <v>24000-023746</v>
          </cell>
          <cell r="N1226">
            <v>42398.034861111111</v>
          </cell>
          <cell r="O1226" t="str">
            <v>SP</v>
          </cell>
          <cell r="P1226" t="str">
            <v>KEY</v>
          </cell>
          <cell r="Q1226">
            <v>5094303</v>
          </cell>
          <cell r="R1226" t="str">
            <v>USA</v>
          </cell>
          <cell r="S1226">
            <v>42370</v>
          </cell>
          <cell r="T1226">
            <v>42436</v>
          </cell>
          <cell r="U1226" t="str">
            <v>PITTSV-FUS</v>
          </cell>
          <cell r="V1226" t="str">
            <v>RETFRTALLOW</v>
          </cell>
          <cell r="W1226" t="str">
            <v xml:space="preserve">Business Decision                   </v>
          </cell>
          <cell r="X1226" t="str">
            <v>B</v>
          </cell>
          <cell r="Y1226">
            <v>35.5</v>
          </cell>
          <cell r="AG1226" t="str">
            <v>Lowes</v>
          </cell>
          <cell r="AH1226">
            <v>811159</v>
          </cell>
          <cell r="AJ1226">
            <v>5094303</v>
          </cell>
        </row>
        <row r="1227">
          <cell r="A1227">
            <v>359986</v>
          </cell>
          <cell r="B1227">
            <v>42397.491226851853</v>
          </cell>
          <cell r="G1227">
            <v>15.9</v>
          </cell>
          <cell r="H1227">
            <v>15.9</v>
          </cell>
          <cell r="I1227">
            <v>0</v>
          </cell>
          <cell r="J1227">
            <v>0</v>
          </cell>
          <cell r="K1227" t="str">
            <v>USD</v>
          </cell>
          <cell r="L1227" t="str">
            <v>LOWES</v>
          </cell>
          <cell r="M1227" t="str">
            <v>24000-023746</v>
          </cell>
          <cell r="N1227">
            <v>42398.034861111111</v>
          </cell>
          <cell r="O1227" t="str">
            <v>SP</v>
          </cell>
          <cell r="P1227" t="str">
            <v>KEY</v>
          </cell>
          <cell r="Q1227">
            <v>5094303</v>
          </cell>
          <cell r="R1227" t="str">
            <v>USA</v>
          </cell>
          <cell r="S1227">
            <v>42370</v>
          </cell>
          <cell r="T1227">
            <v>42436</v>
          </cell>
          <cell r="U1227" t="str">
            <v>PITTSV-FUS</v>
          </cell>
          <cell r="V1227" t="str">
            <v>RETFRTALLOW</v>
          </cell>
          <cell r="W1227" t="str">
            <v xml:space="preserve">Business Decision                   </v>
          </cell>
          <cell r="X1227" t="str">
            <v>B</v>
          </cell>
          <cell r="Y1227">
            <v>15.9</v>
          </cell>
          <cell r="AG1227" t="str">
            <v>Lowes</v>
          </cell>
          <cell r="AH1227">
            <v>811160</v>
          </cell>
          <cell r="AJ1227">
            <v>5094303</v>
          </cell>
        </row>
        <row r="1228">
          <cell r="A1228">
            <v>359987</v>
          </cell>
          <cell r="B1228">
            <v>42397.492129629631</v>
          </cell>
          <cell r="G1228">
            <v>25.8</v>
          </cell>
          <cell r="H1228">
            <v>25.8</v>
          </cell>
          <cell r="I1228">
            <v>0</v>
          </cell>
          <cell r="J1228">
            <v>0</v>
          </cell>
          <cell r="K1228" t="str">
            <v>USD</v>
          </cell>
          <cell r="L1228" t="str">
            <v>LOWES</v>
          </cell>
          <cell r="M1228" t="str">
            <v>24000-023746</v>
          </cell>
          <cell r="N1228">
            <v>42398.034861111111</v>
          </cell>
          <cell r="O1228" t="str">
            <v>SP</v>
          </cell>
          <cell r="P1228" t="str">
            <v>KEY</v>
          </cell>
          <cell r="Q1228">
            <v>5094303</v>
          </cell>
          <cell r="R1228" t="str">
            <v>USA</v>
          </cell>
          <cell r="S1228">
            <v>42370</v>
          </cell>
          <cell r="T1228">
            <v>42436</v>
          </cell>
          <cell r="U1228" t="str">
            <v>PITTSV-FUS</v>
          </cell>
          <cell r="V1228" t="str">
            <v>RETFRTALLOW</v>
          </cell>
          <cell r="W1228" t="str">
            <v xml:space="preserve">Business Decision                   </v>
          </cell>
          <cell r="X1228" t="str">
            <v>B</v>
          </cell>
          <cell r="Y1228">
            <v>25.8</v>
          </cell>
          <cell r="AG1228" t="str">
            <v>Lowes</v>
          </cell>
          <cell r="AH1228">
            <v>811161</v>
          </cell>
          <cell r="AJ1228">
            <v>5094303</v>
          </cell>
        </row>
        <row r="1229">
          <cell r="A1229">
            <v>359988</v>
          </cell>
          <cell r="B1229">
            <v>42397.493090277778</v>
          </cell>
          <cell r="G1229">
            <v>25.8</v>
          </cell>
          <cell r="H1229">
            <v>25.8</v>
          </cell>
          <cell r="I1229">
            <v>0</v>
          </cell>
          <cell r="J1229">
            <v>0</v>
          </cell>
          <cell r="K1229" t="str">
            <v>USD</v>
          </cell>
          <cell r="L1229" t="str">
            <v>LOWES</v>
          </cell>
          <cell r="M1229" t="str">
            <v>24000-023746</v>
          </cell>
          <cell r="N1229">
            <v>42398.034861111111</v>
          </cell>
          <cell r="O1229" t="str">
            <v>SP</v>
          </cell>
          <cell r="P1229" t="str">
            <v>KEY</v>
          </cell>
          <cell r="Q1229">
            <v>5094303</v>
          </cell>
          <cell r="R1229" t="str">
            <v>USA</v>
          </cell>
          <cell r="S1229">
            <v>42370</v>
          </cell>
          <cell r="T1229">
            <v>42436</v>
          </cell>
          <cell r="U1229" t="str">
            <v>PITTSV-FUS</v>
          </cell>
          <cell r="V1229" t="str">
            <v>RETFRTALLOW</v>
          </cell>
          <cell r="W1229" t="str">
            <v xml:space="preserve">Business Decision                   </v>
          </cell>
          <cell r="X1229" t="str">
            <v>B</v>
          </cell>
          <cell r="Y1229">
            <v>25.8</v>
          </cell>
          <cell r="AG1229" t="str">
            <v>Lowes</v>
          </cell>
          <cell r="AH1229">
            <v>811162</v>
          </cell>
          <cell r="AJ1229">
            <v>5094303</v>
          </cell>
        </row>
        <row r="1230">
          <cell r="A1230">
            <v>359989</v>
          </cell>
          <cell r="B1230">
            <v>42397.494108796294</v>
          </cell>
          <cell r="G1230">
            <v>23.93</v>
          </cell>
          <cell r="H1230">
            <v>23.93</v>
          </cell>
          <cell r="I1230">
            <v>0</v>
          </cell>
          <cell r="J1230">
            <v>0</v>
          </cell>
          <cell r="K1230" t="str">
            <v>USD</v>
          </cell>
          <cell r="L1230" t="str">
            <v>LOWES</v>
          </cell>
          <cell r="M1230" t="str">
            <v>24000-023746</v>
          </cell>
          <cell r="N1230">
            <v>42398.034872685188</v>
          </cell>
          <cell r="O1230" t="str">
            <v>SP</v>
          </cell>
          <cell r="P1230" t="str">
            <v>KEY</v>
          </cell>
          <cell r="Q1230">
            <v>5094303</v>
          </cell>
          <cell r="R1230" t="str">
            <v>USA</v>
          </cell>
          <cell r="S1230">
            <v>42370</v>
          </cell>
          <cell r="T1230">
            <v>42436</v>
          </cell>
          <cell r="U1230" t="str">
            <v>PITTSV-FUS</v>
          </cell>
          <cell r="V1230" t="str">
            <v>RETFRTALLOW</v>
          </cell>
          <cell r="W1230" t="str">
            <v xml:space="preserve">Business Decision                   </v>
          </cell>
          <cell r="X1230" t="str">
            <v>B</v>
          </cell>
          <cell r="Y1230">
            <v>23.93</v>
          </cell>
          <cell r="AG1230" t="str">
            <v>Lowes</v>
          </cell>
          <cell r="AH1230">
            <v>811163</v>
          </cell>
          <cell r="AJ1230">
            <v>5094303</v>
          </cell>
        </row>
        <row r="1231">
          <cell r="A1231">
            <v>359990</v>
          </cell>
          <cell r="B1231">
            <v>42397.49527777778</v>
          </cell>
          <cell r="G1231">
            <v>8.6</v>
          </cell>
          <cell r="H1231">
            <v>8.6</v>
          </cell>
          <cell r="I1231">
            <v>0</v>
          </cell>
          <cell r="J1231">
            <v>0</v>
          </cell>
          <cell r="K1231" t="str">
            <v>USD</v>
          </cell>
          <cell r="L1231" t="str">
            <v>LOWES</v>
          </cell>
          <cell r="M1231" t="str">
            <v>24000-023746</v>
          </cell>
          <cell r="N1231">
            <v>42398.034872685188</v>
          </cell>
          <cell r="O1231" t="str">
            <v>SP</v>
          </cell>
          <cell r="P1231" t="str">
            <v>KEY</v>
          </cell>
          <cell r="Q1231">
            <v>5094303</v>
          </cell>
          <cell r="R1231" t="str">
            <v>USA</v>
          </cell>
          <cell r="S1231">
            <v>42370</v>
          </cell>
          <cell r="T1231">
            <v>42436</v>
          </cell>
          <cell r="U1231" t="str">
            <v>PITTSV-FUS</v>
          </cell>
          <cell r="V1231" t="str">
            <v>RETFRTALLOW</v>
          </cell>
          <cell r="W1231" t="str">
            <v xml:space="preserve">Business Decision                   </v>
          </cell>
          <cell r="X1231" t="str">
            <v>B</v>
          </cell>
          <cell r="Y1231">
            <v>8.6</v>
          </cell>
          <cell r="AG1231" t="str">
            <v>Lowes</v>
          </cell>
          <cell r="AH1231">
            <v>811164</v>
          </cell>
          <cell r="AJ1231">
            <v>5094303</v>
          </cell>
        </row>
        <row r="1232">
          <cell r="A1232">
            <v>359991</v>
          </cell>
          <cell r="B1232">
            <v>42397.496296296296</v>
          </cell>
          <cell r="G1232">
            <v>45.5</v>
          </cell>
          <cell r="H1232">
            <v>45.5</v>
          </cell>
          <cell r="I1232">
            <v>0</v>
          </cell>
          <cell r="J1232">
            <v>0</v>
          </cell>
          <cell r="K1232" t="str">
            <v>USD</v>
          </cell>
          <cell r="L1232" t="str">
            <v>LOWES</v>
          </cell>
          <cell r="M1232" t="str">
            <v>24000-023746</v>
          </cell>
          <cell r="N1232">
            <v>42398.034872685188</v>
          </cell>
          <cell r="O1232" t="str">
            <v>SP</v>
          </cell>
          <cell r="P1232" t="str">
            <v>KEY</v>
          </cell>
          <cell r="Q1232">
            <v>5094303</v>
          </cell>
          <cell r="R1232" t="str">
            <v>USA</v>
          </cell>
          <cell r="S1232">
            <v>42370</v>
          </cell>
          <cell r="T1232">
            <v>42436</v>
          </cell>
          <cell r="U1232" t="str">
            <v>PITTSV-FUS</v>
          </cell>
          <cell r="V1232" t="str">
            <v>RETFRTALLOW</v>
          </cell>
          <cell r="W1232" t="str">
            <v xml:space="preserve">Business Decision                   </v>
          </cell>
          <cell r="X1232" t="str">
            <v>B</v>
          </cell>
          <cell r="Y1232">
            <v>45.5</v>
          </cell>
          <cell r="AG1232" t="str">
            <v>Lowes</v>
          </cell>
          <cell r="AH1232">
            <v>811166</v>
          </cell>
          <cell r="AJ1232">
            <v>5094303</v>
          </cell>
        </row>
        <row r="1233">
          <cell r="A1233">
            <v>359992</v>
          </cell>
          <cell r="B1233">
            <v>42397.49732638889</v>
          </cell>
          <cell r="G1233">
            <v>4</v>
          </cell>
          <cell r="H1233">
            <v>4</v>
          </cell>
          <cell r="I1233">
            <v>0</v>
          </cell>
          <cell r="J1233">
            <v>0</v>
          </cell>
          <cell r="K1233" t="str">
            <v>USD</v>
          </cell>
          <cell r="L1233" t="str">
            <v>LOWES</v>
          </cell>
          <cell r="M1233" t="str">
            <v>24000-023746</v>
          </cell>
          <cell r="N1233">
            <v>42398.034872685188</v>
          </cell>
          <cell r="O1233" t="str">
            <v>SP</v>
          </cell>
          <cell r="P1233" t="str">
            <v>KEY</v>
          </cell>
          <cell r="Q1233">
            <v>5094303</v>
          </cell>
          <cell r="R1233" t="str">
            <v>USA</v>
          </cell>
          <cell r="S1233">
            <v>42370</v>
          </cell>
          <cell r="T1233">
            <v>42436</v>
          </cell>
          <cell r="U1233" t="str">
            <v>PITTSV-FUS</v>
          </cell>
          <cell r="V1233" t="str">
            <v>RETFRTALLOW</v>
          </cell>
          <cell r="W1233" t="str">
            <v xml:space="preserve">Business Decision                   </v>
          </cell>
          <cell r="X1233" t="str">
            <v>B</v>
          </cell>
          <cell r="Y1233">
            <v>4</v>
          </cell>
          <cell r="AG1233" t="str">
            <v>Lowes</v>
          </cell>
          <cell r="AH1233">
            <v>811167</v>
          </cell>
          <cell r="AJ1233">
            <v>5094303</v>
          </cell>
        </row>
        <row r="1234">
          <cell r="A1234">
            <v>359993</v>
          </cell>
          <cell r="B1234">
            <v>42397.511701388888</v>
          </cell>
          <cell r="G1234">
            <v>133.65</v>
          </cell>
          <cell r="H1234">
            <v>133.65</v>
          </cell>
          <cell r="I1234">
            <v>0</v>
          </cell>
          <cell r="J1234">
            <v>0</v>
          </cell>
          <cell r="K1234" t="str">
            <v>USD</v>
          </cell>
          <cell r="L1234" t="str">
            <v>QUARTZ</v>
          </cell>
          <cell r="M1234" t="str">
            <v>24000-015451</v>
          </cell>
          <cell r="N1234">
            <v>42398.034884259258</v>
          </cell>
          <cell r="O1234" t="str">
            <v>SP</v>
          </cell>
          <cell r="P1234" t="str">
            <v>DLR</v>
          </cell>
          <cell r="Q1234">
            <v>5081203</v>
          </cell>
          <cell r="R1234" t="str">
            <v>USA</v>
          </cell>
          <cell r="S1234">
            <v>42370</v>
          </cell>
          <cell r="T1234">
            <v>42436</v>
          </cell>
          <cell r="U1234" t="str">
            <v>LEECHT-FUS</v>
          </cell>
          <cell r="V1234" t="str">
            <v>Z.536.159.127</v>
          </cell>
          <cell r="W1234" t="str">
            <v xml:space="preserve">Product Defective                   </v>
          </cell>
          <cell r="X1234" t="str">
            <v>E</v>
          </cell>
          <cell r="Y1234">
            <v>133.65</v>
          </cell>
          <cell r="Z1234" t="str">
            <v>UNIT RETURNED ON UPS 1Z1924010300771172</v>
          </cell>
          <cell r="AG1234" t="str">
            <v>BLACKMAN PLUMBING SPLY CO. INC</v>
          </cell>
          <cell r="AH1234">
            <v>811169</v>
          </cell>
          <cell r="AJ1234">
            <v>5081203</v>
          </cell>
        </row>
        <row r="1235">
          <cell r="A1235">
            <v>359994</v>
          </cell>
          <cell r="B1235">
            <v>42397.559340277781</v>
          </cell>
          <cell r="G1235">
            <v>7.5</v>
          </cell>
          <cell r="H1235">
            <v>7.5</v>
          </cell>
          <cell r="I1235">
            <v>0</v>
          </cell>
          <cell r="J1235">
            <v>0</v>
          </cell>
          <cell r="K1235" t="str">
            <v>USD</v>
          </cell>
          <cell r="L1235" t="str">
            <v>HOMEDEPOT</v>
          </cell>
          <cell r="M1235" t="str">
            <v>24000-202645</v>
          </cell>
          <cell r="N1235">
            <v>42398.034884259258</v>
          </cell>
          <cell r="O1235" t="str">
            <v>SP</v>
          </cell>
          <cell r="P1235" t="str">
            <v>KEY</v>
          </cell>
          <cell r="Q1235">
            <v>5094300</v>
          </cell>
          <cell r="R1235" t="str">
            <v>USA</v>
          </cell>
          <cell r="S1235">
            <v>42370</v>
          </cell>
          <cell r="T1235">
            <v>42436</v>
          </cell>
          <cell r="U1235" t="str">
            <v>HENDERSONL-FUS</v>
          </cell>
          <cell r="V1235" t="str">
            <v>RETFRTALLOW</v>
          </cell>
          <cell r="W1235" t="str">
            <v xml:space="preserve">Business Decision                   </v>
          </cell>
          <cell r="X1235" t="str">
            <v>B</v>
          </cell>
          <cell r="Y1235">
            <v>7.5</v>
          </cell>
          <cell r="Z1235" t="str">
            <v>II 4064</v>
          </cell>
          <cell r="AG1235" t="str">
            <v>Home Depot</v>
          </cell>
          <cell r="AH1235">
            <v>811174</v>
          </cell>
          <cell r="AJ1235">
            <v>5094300</v>
          </cell>
        </row>
        <row r="1236">
          <cell r="A1236">
            <v>359995</v>
          </cell>
          <cell r="B1236">
            <v>42397.588055555556</v>
          </cell>
          <cell r="G1236">
            <v>1036.3599999999999</v>
          </cell>
          <cell r="H1236">
            <v>1036.3599999999999</v>
          </cell>
          <cell r="I1236">
            <v>0</v>
          </cell>
          <cell r="J1236">
            <v>0</v>
          </cell>
          <cell r="K1236" t="str">
            <v>USD</v>
          </cell>
          <cell r="L1236" t="str">
            <v>LOWES</v>
          </cell>
          <cell r="M1236" t="str">
            <v>24000-023746</v>
          </cell>
          <cell r="N1236">
            <v>42398.034884259258</v>
          </cell>
          <cell r="O1236" t="str">
            <v>SP</v>
          </cell>
          <cell r="P1236" t="str">
            <v>KEY</v>
          </cell>
          <cell r="Q1236">
            <v>5094303</v>
          </cell>
          <cell r="R1236" t="str">
            <v>USA</v>
          </cell>
          <cell r="S1236">
            <v>42370</v>
          </cell>
          <cell r="T1236">
            <v>42436</v>
          </cell>
          <cell r="U1236" t="str">
            <v>PITTSV-FUS</v>
          </cell>
          <cell r="V1236" t="str">
            <v>RETFRTALLOW</v>
          </cell>
          <cell r="W1236" t="str">
            <v xml:space="preserve">Business Decision                   </v>
          </cell>
          <cell r="X1236" t="str">
            <v>B</v>
          </cell>
          <cell r="Y1236">
            <v>1036.3599999999999</v>
          </cell>
          <cell r="Z1236" t="str">
            <v>II-2993</v>
          </cell>
          <cell r="AG1236" t="str">
            <v>Lowes</v>
          </cell>
          <cell r="AH1236">
            <v>811182</v>
          </cell>
          <cell r="AJ1236">
            <v>5094303</v>
          </cell>
        </row>
        <row r="1237">
          <cell r="A1237">
            <v>359996</v>
          </cell>
          <cell r="B1237">
            <v>42397.590729166666</v>
          </cell>
          <cell r="G1237">
            <v>119</v>
          </cell>
          <cell r="H1237">
            <v>119</v>
          </cell>
          <cell r="I1237">
            <v>0</v>
          </cell>
          <cell r="J1237">
            <v>0</v>
          </cell>
          <cell r="K1237" t="str">
            <v>USD</v>
          </cell>
          <cell r="L1237" t="str">
            <v>LOWES</v>
          </cell>
          <cell r="M1237" t="str">
            <v>24000-023746</v>
          </cell>
          <cell r="N1237">
            <v>42398.034884259258</v>
          </cell>
          <cell r="O1237" t="str">
            <v>SP</v>
          </cell>
          <cell r="P1237" t="str">
            <v>KEY</v>
          </cell>
          <cell r="Q1237">
            <v>5094303</v>
          </cell>
          <cell r="R1237" t="str">
            <v>USA</v>
          </cell>
          <cell r="S1237">
            <v>42370</v>
          </cell>
          <cell r="T1237">
            <v>42436</v>
          </cell>
          <cell r="U1237" t="str">
            <v>PITTSV-FUS</v>
          </cell>
          <cell r="V1237" t="str">
            <v>RETFRTALLOW</v>
          </cell>
          <cell r="W1237" t="str">
            <v xml:space="preserve">Business Decision                   </v>
          </cell>
          <cell r="X1237" t="str">
            <v>B</v>
          </cell>
          <cell r="Y1237">
            <v>119</v>
          </cell>
          <cell r="Z1237" t="str">
            <v>II-2995</v>
          </cell>
          <cell r="AG1237" t="str">
            <v>Lowes</v>
          </cell>
          <cell r="AH1237">
            <v>811183</v>
          </cell>
          <cell r="AJ1237">
            <v>5094303</v>
          </cell>
        </row>
        <row r="1238">
          <cell r="A1238">
            <v>359997</v>
          </cell>
          <cell r="B1238">
            <v>42397.592604166668</v>
          </cell>
          <cell r="G1238">
            <v>741.99</v>
          </cell>
          <cell r="H1238">
            <v>741.99</v>
          </cell>
          <cell r="I1238">
            <v>0</v>
          </cell>
          <cell r="J1238">
            <v>0</v>
          </cell>
          <cell r="K1238" t="str">
            <v>USD</v>
          </cell>
          <cell r="L1238" t="str">
            <v>LOWES</v>
          </cell>
          <cell r="M1238" t="str">
            <v>24000-023746</v>
          </cell>
          <cell r="N1238">
            <v>42398.034895833334</v>
          </cell>
          <cell r="O1238" t="str">
            <v>SP</v>
          </cell>
          <cell r="P1238" t="str">
            <v>KEY</v>
          </cell>
          <cell r="Q1238">
            <v>5094303</v>
          </cell>
          <cell r="R1238" t="str">
            <v>USA</v>
          </cell>
          <cell r="S1238">
            <v>42370</v>
          </cell>
          <cell r="T1238">
            <v>42436</v>
          </cell>
          <cell r="U1238" t="str">
            <v>PITTSV-FUS</v>
          </cell>
          <cell r="V1238" t="str">
            <v>RETFRTALLOW</v>
          </cell>
          <cell r="W1238" t="str">
            <v xml:space="preserve">Business Decision                   </v>
          </cell>
          <cell r="X1238" t="str">
            <v>B</v>
          </cell>
          <cell r="Y1238">
            <v>741.99</v>
          </cell>
          <cell r="Z1238" t="str">
            <v xml:space="preserve">II-2997 </v>
          </cell>
          <cell r="AG1238" t="str">
            <v>Lowes</v>
          </cell>
          <cell r="AH1238">
            <v>811184</v>
          </cell>
          <cell r="AJ1238">
            <v>5094303</v>
          </cell>
        </row>
        <row r="1239">
          <cell r="A1239">
            <v>359998</v>
          </cell>
          <cell r="B1239">
            <v>42397.59479166667</v>
          </cell>
          <cell r="G1239">
            <v>252.02</v>
          </cell>
          <cell r="H1239">
            <v>252.02</v>
          </cell>
          <cell r="I1239">
            <v>0</v>
          </cell>
          <cell r="J1239">
            <v>0</v>
          </cell>
          <cell r="K1239" t="str">
            <v>USD</v>
          </cell>
          <cell r="L1239" t="str">
            <v>LOWES</v>
          </cell>
          <cell r="M1239" t="str">
            <v>24000-023746</v>
          </cell>
          <cell r="N1239">
            <v>42398.034895833334</v>
          </cell>
          <cell r="O1239" t="str">
            <v>SP</v>
          </cell>
          <cell r="P1239" t="str">
            <v>KEY</v>
          </cell>
          <cell r="Q1239">
            <v>5094303</v>
          </cell>
          <cell r="R1239" t="str">
            <v>USA</v>
          </cell>
          <cell r="S1239">
            <v>42370</v>
          </cell>
          <cell r="T1239">
            <v>42436</v>
          </cell>
          <cell r="U1239" t="str">
            <v>PITTSV-FUS</v>
          </cell>
          <cell r="V1239" t="str">
            <v>RETFRTALLOW</v>
          </cell>
          <cell r="W1239" t="str">
            <v xml:space="preserve">Business Decision                   </v>
          </cell>
          <cell r="X1239" t="str">
            <v>B</v>
          </cell>
          <cell r="Y1239">
            <v>252.02</v>
          </cell>
          <cell r="Z1239" t="str">
            <v xml:space="preserve">II-2999 </v>
          </cell>
          <cell r="AG1239" t="str">
            <v>Lowes</v>
          </cell>
          <cell r="AH1239">
            <v>811185</v>
          </cell>
          <cell r="AJ1239">
            <v>5094303</v>
          </cell>
        </row>
        <row r="1240">
          <cell r="A1240">
            <v>359999</v>
          </cell>
          <cell r="B1240">
            <v>42397.596747685187</v>
          </cell>
          <cell r="G1240">
            <v>71.31</v>
          </cell>
          <cell r="H1240">
            <v>71.31</v>
          </cell>
          <cell r="I1240">
            <v>0</v>
          </cell>
          <cell r="J1240">
            <v>0</v>
          </cell>
          <cell r="K1240" t="str">
            <v>USD</v>
          </cell>
          <cell r="L1240" t="str">
            <v>LOWES</v>
          </cell>
          <cell r="M1240" t="str">
            <v>24000-023746</v>
          </cell>
          <cell r="N1240">
            <v>42398.034895833334</v>
          </cell>
          <cell r="O1240" t="str">
            <v>SP</v>
          </cell>
          <cell r="P1240" t="str">
            <v>KEY</v>
          </cell>
          <cell r="Q1240">
            <v>5094303</v>
          </cell>
          <cell r="R1240" t="str">
            <v>USA</v>
          </cell>
          <cell r="S1240">
            <v>42370</v>
          </cell>
          <cell r="T1240">
            <v>42436</v>
          </cell>
          <cell r="U1240" t="str">
            <v>PITTSV-FUS</v>
          </cell>
          <cell r="V1240" t="str">
            <v>RETFRTALLOW</v>
          </cell>
          <cell r="W1240" t="str">
            <v xml:space="preserve">Business Decision                   </v>
          </cell>
          <cell r="X1240" t="str">
            <v>B</v>
          </cell>
          <cell r="Y1240">
            <v>71.31</v>
          </cell>
          <cell r="Z1240" t="str">
            <v xml:space="preserve">II-3001 </v>
          </cell>
          <cell r="AG1240" t="str">
            <v>Lowes</v>
          </cell>
          <cell r="AH1240">
            <v>811186</v>
          </cell>
          <cell r="AJ1240">
            <v>5094303</v>
          </cell>
        </row>
        <row r="1241">
          <cell r="A1241">
            <v>360000</v>
          </cell>
          <cell r="B1241">
            <v>42397.692997685182</v>
          </cell>
          <cell r="G1241">
            <v>1779.61</v>
          </cell>
          <cell r="H1241">
            <v>1779.61</v>
          </cell>
          <cell r="I1241">
            <v>0</v>
          </cell>
          <cell r="J1241">
            <v>0</v>
          </cell>
          <cell r="K1241" t="str">
            <v>USD</v>
          </cell>
          <cell r="L1241" t="str">
            <v>LOWES</v>
          </cell>
          <cell r="M1241" t="str">
            <v>24000-023746</v>
          </cell>
          <cell r="N1241">
            <v>42398.034942129627</v>
          </cell>
          <cell r="O1241" t="str">
            <v>SP</v>
          </cell>
          <cell r="P1241" t="str">
            <v>KEY</v>
          </cell>
          <cell r="Q1241">
            <v>5094303</v>
          </cell>
          <cell r="R1241" t="str">
            <v>USA</v>
          </cell>
          <cell r="S1241">
            <v>42370</v>
          </cell>
          <cell r="T1241">
            <v>42436</v>
          </cell>
          <cell r="U1241" t="str">
            <v>PITTSV-FUS</v>
          </cell>
          <cell r="V1241" t="str">
            <v>RETFRTALLOW</v>
          </cell>
          <cell r="W1241" t="str">
            <v xml:space="preserve">Business Decision                   </v>
          </cell>
          <cell r="X1241" t="str">
            <v>B</v>
          </cell>
          <cell r="Y1241">
            <v>1779.61</v>
          </cell>
          <cell r="Z1241" t="str">
            <v>II3930, 3932, 3936, 3940, 3944, 3946, 3950</v>
          </cell>
          <cell r="AG1241" t="str">
            <v>Lowes</v>
          </cell>
          <cell r="AH1241">
            <v>811192</v>
          </cell>
          <cell r="AJ1241">
            <v>5094303</v>
          </cell>
        </row>
        <row r="1242">
          <cell r="A1242">
            <v>360001</v>
          </cell>
          <cell r="B1242">
            <v>42397.916805555556</v>
          </cell>
          <cell r="G1242">
            <v>500</v>
          </cell>
          <cell r="H1242">
            <v>500</v>
          </cell>
          <cell r="I1242">
            <v>0</v>
          </cell>
          <cell r="J1242">
            <v>0</v>
          </cell>
          <cell r="K1242" t="str">
            <v>USD</v>
          </cell>
          <cell r="L1242" t="str">
            <v>QTZK4275</v>
          </cell>
          <cell r="M1242" t="str">
            <v>24000-025929</v>
          </cell>
          <cell r="N1242">
            <v>42398.034942129627</v>
          </cell>
          <cell r="O1242" t="str">
            <v>COP</v>
          </cell>
          <cell r="P1242" t="str">
            <v>DLR</v>
          </cell>
          <cell r="Q1242">
            <v>5084103</v>
          </cell>
          <cell r="R1242" t="str">
            <v>USA</v>
          </cell>
          <cell r="S1242">
            <v>42370</v>
          </cell>
          <cell r="T1242">
            <v>42436</v>
          </cell>
          <cell r="U1242" t="str">
            <v>LEECHT-FUS</v>
          </cell>
          <cell r="V1242" t="str">
            <v>LUXCOOP</v>
          </cell>
          <cell r="W1242" t="str">
            <v xml:space="preserve">Business Decision                   </v>
          </cell>
          <cell r="X1242" t="str">
            <v>B</v>
          </cell>
          <cell r="Y1242">
            <v>250</v>
          </cell>
          <cell r="AG1242" t="str">
            <v>PACIFIC PLUMBING SUPPLY</v>
          </cell>
          <cell r="AH1242">
            <v>811168</v>
          </cell>
          <cell r="AJ1242">
            <v>5084103</v>
          </cell>
        </row>
        <row r="1243">
          <cell r="A1243">
            <v>360001</v>
          </cell>
          <cell r="B1243">
            <v>42397.916805555556</v>
          </cell>
          <cell r="G1243">
            <v>500</v>
          </cell>
          <cell r="H1243">
            <v>500</v>
          </cell>
          <cell r="I1243">
            <v>0</v>
          </cell>
          <cell r="J1243">
            <v>0</v>
          </cell>
          <cell r="K1243" t="str">
            <v>USD</v>
          </cell>
          <cell r="L1243" t="str">
            <v>QTZK4275</v>
          </cell>
          <cell r="M1243" t="str">
            <v>24000-025929</v>
          </cell>
          <cell r="N1243">
            <v>42398.034942129627</v>
          </cell>
          <cell r="O1243" t="str">
            <v>COP</v>
          </cell>
          <cell r="P1243" t="str">
            <v>DLR</v>
          </cell>
          <cell r="Q1243">
            <v>5084103</v>
          </cell>
          <cell r="R1243" t="str">
            <v>USA</v>
          </cell>
          <cell r="S1243">
            <v>42370</v>
          </cell>
          <cell r="T1243">
            <v>42436</v>
          </cell>
          <cell r="U1243" t="str">
            <v>LEECHT-FUS</v>
          </cell>
          <cell r="V1243" t="str">
            <v>KWCCOOP</v>
          </cell>
          <cell r="W1243" t="str">
            <v xml:space="preserve">Business Decision                   </v>
          </cell>
          <cell r="X1243" t="str">
            <v>B</v>
          </cell>
          <cell r="Y1243">
            <v>250</v>
          </cell>
          <cell r="AG1243" t="str">
            <v>PACIFIC PLUMBING SUPPLY</v>
          </cell>
          <cell r="AH1243">
            <v>811168</v>
          </cell>
          <cell r="AJ1243">
            <v>5084103</v>
          </cell>
        </row>
        <row r="1244">
          <cell r="A1244">
            <v>360002</v>
          </cell>
          <cell r="B1244">
            <v>42398.569502314815</v>
          </cell>
          <cell r="G1244">
            <v>996.6</v>
          </cell>
          <cell r="H1244">
            <v>996.6</v>
          </cell>
          <cell r="I1244">
            <v>0</v>
          </cell>
          <cell r="J1244">
            <v>0</v>
          </cell>
          <cell r="K1244" t="str">
            <v>USD</v>
          </cell>
          <cell r="L1244" t="str">
            <v>LOWES</v>
          </cell>
          <cell r="M1244" t="str">
            <v>24000-023746</v>
          </cell>
          <cell r="N1244">
            <v>42399.034803240742</v>
          </cell>
          <cell r="O1244" t="str">
            <v>SP</v>
          </cell>
          <cell r="P1244" t="str">
            <v>KEY</v>
          </cell>
          <cell r="Q1244">
            <v>5094303</v>
          </cell>
          <cell r="R1244" t="str">
            <v>USA</v>
          </cell>
          <cell r="S1244">
            <v>42370</v>
          </cell>
          <cell r="T1244">
            <v>42436</v>
          </cell>
          <cell r="U1244" t="str">
            <v>PITTSV-FUS</v>
          </cell>
          <cell r="V1244" t="str">
            <v>RETFRTALLOW</v>
          </cell>
          <cell r="W1244" t="str">
            <v xml:space="preserve">Business Decision                   </v>
          </cell>
          <cell r="X1244" t="str">
            <v>B</v>
          </cell>
          <cell r="Y1244">
            <v>996.6</v>
          </cell>
          <cell r="Z1244" t="str">
            <v xml:space="preserve">II3954-3948-3962 </v>
          </cell>
          <cell r="AG1244" t="str">
            <v>Lowes</v>
          </cell>
          <cell r="AH1244">
            <v>811218</v>
          </cell>
          <cell r="AJ1244">
            <v>5094303</v>
          </cell>
        </row>
        <row r="1245">
          <cell r="A1245">
            <v>360003</v>
          </cell>
          <cell r="B1245">
            <v>42398.610833333332</v>
          </cell>
          <cell r="G1245">
            <v>355.3</v>
          </cell>
          <cell r="H1245">
            <v>355.3</v>
          </cell>
          <cell r="I1245">
            <v>0</v>
          </cell>
          <cell r="J1245">
            <v>0</v>
          </cell>
          <cell r="K1245" t="str">
            <v>USD</v>
          </cell>
          <cell r="L1245" t="str">
            <v>HOMEDEPOT</v>
          </cell>
          <cell r="M1245" t="str">
            <v>24000-202645</v>
          </cell>
          <cell r="N1245">
            <v>42399.034803240742</v>
          </cell>
          <cell r="O1245" t="str">
            <v>SP</v>
          </cell>
          <cell r="P1245" t="str">
            <v>KEY</v>
          </cell>
          <cell r="Q1245">
            <v>5094300</v>
          </cell>
          <cell r="R1245" t="str">
            <v>USA</v>
          </cell>
          <cell r="S1245">
            <v>42370</v>
          </cell>
          <cell r="T1245">
            <v>42436</v>
          </cell>
          <cell r="U1245" t="str">
            <v>PITTSV-FUS</v>
          </cell>
          <cell r="V1245" t="str">
            <v>RETFRTALLOW</v>
          </cell>
          <cell r="W1245" t="str">
            <v xml:space="preserve">Business Decision                   </v>
          </cell>
          <cell r="X1245" t="str">
            <v>B</v>
          </cell>
          <cell r="Y1245">
            <v>355.3</v>
          </cell>
          <cell r="Z1245" t="str">
            <v>II4170</v>
          </cell>
          <cell r="AG1245" t="str">
            <v>Home Depot</v>
          </cell>
          <cell r="AH1245">
            <v>811223</v>
          </cell>
          <cell r="AJ1245">
            <v>5094300</v>
          </cell>
        </row>
        <row r="1246">
          <cell r="A1246">
            <v>360004</v>
          </cell>
          <cell r="B1246">
            <v>42399.916747685187</v>
          </cell>
          <cell r="G1246">
            <v>191.5</v>
          </cell>
          <cell r="H1246">
            <v>191.5</v>
          </cell>
          <cell r="I1246">
            <v>0</v>
          </cell>
          <cell r="J1246">
            <v>0</v>
          </cell>
          <cell r="K1246" t="str">
            <v>USD</v>
          </cell>
          <cell r="L1246" t="str">
            <v>HOMEDEPOT</v>
          </cell>
          <cell r="M1246" t="str">
            <v>24000-202645</v>
          </cell>
          <cell r="N1246">
            <v>42400.034814814811</v>
          </cell>
          <cell r="O1246" t="str">
            <v>SP</v>
          </cell>
          <cell r="P1246" t="str">
            <v>KEY</v>
          </cell>
          <cell r="Q1246">
            <v>5094300</v>
          </cell>
          <cell r="R1246" t="str">
            <v>USA</v>
          </cell>
          <cell r="S1246">
            <v>42370</v>
          </cell>
          <cell r="T1246">
            <v>42436</v>
          </cell>
          <cell r="U1246" t="str">
            <v>HENDERSONL-FUS</v>
          </cell>
          <cell r="V1246" t="str">
            <v>4010856</v>
          </cell>
          <cell r="W1246" t="str">
            <v xml:space="preserve">Business Decision                   </v>
          </cell>
          <cell r="X1246" t="str">
            <v>B</v>
          </cell>
          <cell r="Y1246">
            <v>105</v>
          </cell>
          <cell r="Z1246" t="str">
            <v>II 4064</v>
          </cell>
          <cell r="AG1246" t="str">
            <v>Home Depot</v>
          </cell>
          <cell r="AH1246">
            <v>811156</v>
          </cell>
          <cell r="AJ1246">
            <v>5094300</v>
          </cell>
        </row>
        <row r="1247">
          <cell r="A1247">
            <v>360004</v>
          </cell>
          <cell r="B1247">
            <v>42399.916747685187</v>
          </cell>
          <cell r="G1247">
            <v>191.5</v>
          </cell>
          <cell r="H1247">
            <v>191.5</v>
          </cell>
          <cell r="I1247">
            <v>0</v>
          </cell>
          <cell r="J1247">
            <v>0</v>
          </cell>
          <cell r="K1247" t="str">
            <v>USD</v>
          </cell>
          <cell r="L1247" t="str">
            <v>HOMEDEPOT</v>
          </cell>
          <cell r="M1247" t="str">
            <v>24000-202645</v>
          </cell>
          <cell r="N1247">
            <v>42400.034814814811</v>
          </cell>
          <cell r="O1247" t="str">
            <v>SP</v>
          </cell>
          <cell r="P1247" t="str">
            <v>KEY</v>
          </cell>
          <cell r="Q1247">
            <v>5094300</v>
          </cell>
          <cell r="R1247" t="str">
            <v>USA</v>
          </cell>
          <cell r="S1247">
            <v>42370</v>
          </cell>
          <cell r="T1247">
            <v>42436</v>
          </cell>
          <cell r="U1247" t="str">
            <v>HENDERSONL-FUS</v>
          </cell>
          <cell r="V1247" t="str">
            <v>FAB100</v>
          </cell>
          <cell r="W1247" t="str">
            <v xml:space="preserve">Business Decision                   </v>
          </cell>
          <cell r="X1247" t="str">
            <v>B</v>
          </cell>
          <cell r="Y1247">
            <v>69</v>
          </cell>
          <cell r="Z1247" t="str">
            <v>II 4064</v>
          </cell>
          <cell r="AG1247" t="str">
            <v>Home Depot</v>
          </cell>
          <cell r="AH1247">
            <v>811156</v>
          </cell>
          <cell r="AJ1247">
            <v>5094300</v>
          </cell>
        </row>
        <row r="1248">
          <cell r="A1248">
            <v>360004</v>
          </cell>
          <cell r="B1248">
            <v>42399.916747685187</v>
          </cell>
          <cell r="G1248">
            <v>191.5</v>
          </cell>
          <cell r="H1248">
            <v>191.5</v>
          </cell>
          <cell r="I1248">
            <v>0</v>
          </cell>
          <cell r="J1248">
            <v>0</v>
          </cell>
          <cell r="K1248" t="str">
            <v>USD</v>
          </cell>
          <cell r="L1248" t="str">
            <v>HOMEDEPOT</v>
          </cell>
          <cell r="M1248" t="str">
            <v>24000-202645</v>
          </cell>
          <cell r="N1248">
            <v>42400.034814814811</v>
          </cell>
          <cell r="O1248" t="str">
            <v>SP</v>
          </cell>
          <cell r="P1248" t="str">
            <v>KEY</v>
          </cell>
          <cell r="Q1248">
            <v>5094300</v>
          </cell>
          <cell r="R1248" t="str">
            <v>USA</v>
          </cell>
          <cell r="S1248">
            <v>42370</v>
          </cell>
          <cell r="T1248">
            <v>42436</v>
          </cell>
          <cell r="U1248" t="str">
            <v>HENDERSONL-FUS</v>
          </cell>
          <cell r="V1248" t="str">
            <v>FGS75</v>
          </cell>
          <cell r="W1248" t="str">
            <v xml:space="preserve">Business Decision                   </v>
          </cell>
          <cell r="X1248" t="str">
            <v>B</v>
          </cell>
          <cell r="Y1248">
            <v>17.5</v>
          </cell>
          <cell r="Z1248" t="str">
            <v>II 4064</v>
          </cell>
          <cell r="AG1248" t="str">
            <v>Home Depot</v>
          </cell>
          <cell r="AH1248">
            <v>811156</v>
          </cell>
          <cell r="AJ1248">
            <v>5094300</v>
          </cell>
        </row>
        <row r="1249">
          <cell r="A1249">
            <v>360005</v>
          </cell>
          <cell r="B1249">
            <v>42399.916759259257</v>
          </cell>
          <cell r="G1249">
            <v>1549.94</v>
          </cell>
          <cell r="H1249">
            <v>1549.94</v>
          </cell>
          <cell r="I1249">
            <v>0</v>
          </cell>
          <cell r="J1249">
            <v>0</v>
          </cell>
          <cell r="K1249" t="str">
            <v>USD</v>
          </cell>
          <cell r="L1249" t="str">
            <v>PLATINUM</v>
          </cell>
          <cell r="M1249" t="str">
            <v>24000-016343</v>
          </cell>
          <cell r="N1249">
            <v>42400.034814814811</v>
          </cell>
          <cell r="O1249" t="str">
            <v>SP</v>
          </cell>
          <cell r="P1249" t="str">
            <v>DST</v>
          </cell>
          <cell r="Q1249">
            <v>5081370</v>
          </cell>
          <cell r="R1249" t="str">
            <v>USA</v>
          </cell>
          <cell r="S1249">
            <v>42370</v>
          </cell>
          <cell r="T1249">
            <v>42436</v>
          </cell>
          <cell r="U1249" t="str">
            <v>HENDERSONL-FUS</v>
          </cell>
          <cell r="V1249" t="str">
            <v>RETCOOP</v>
          </cell>
          <cell r="W1249" t="str">
            <v xml:space="preserve">Business Decision                   </v>
          </cell>
          <cell r="X1249" t="str">
            <v>B</v>
          </cell>
          <cell r="Y1249">
            <v>1549.94</v>
          </cell>
          <cell r="Z1249" t="str">
            <v>II 408</v>
          </cell>
          <cell r="AG1249" t="str">
            <v>Cimarron Lumber</v>
          </cell>
          <cell r="AH1249">
            <v>811187</v>
          </cell>
          <cell r="AJ1249">
            <v>5081370</v>
          </cell>
        </row>
        <row r="1250">
          <cell r="A1250">
            <v>360006</v>
          </cell>
          <cell r="B1250">
            <v>42399.916759259257</v>
          </cell>
          <cell r="G1250">
            <v>12400</v>
          </cell>
          <cell r="H1250">
            <v>12400</v>
          </cell>
          <cell r="I1250">
            <v>0</v>
          </cell>
          <cell r="J1250">
            <v>0</v>
          </cell>
          <cell r="K1250" t="str">
            <v>USD</v>
          </cell>
          <cell r="L1250" t="str">
            <v>BRONZE</v>
          </cell>
          <cell r="M1250" t="str">
            <v>24000-187591</v>
          </cell>
          <cell r="N1250">
            <v>42400.034814814811</v>
          </cell>
          <cell r="O1250" t="str">
            <v>SP</v>
          </cell>
          <cell r="P1250" t="str">
            <v>DLR</v>
          </cell>
          <cell r="Q1250">
            <v>5081110</v>
          </cell>
          <cell r="R1250" t="str">
            <v>USA</v>
          </cell>
          <cell r="S1250">
            <v>42370</v>
          </cell>
          <cell r="T1250">
            <v>42436</v>
          </cell>
          <cell r="U1250" t="str">
            <v>HENDERSONL-FUS</v>
          </cell>
          <cell r="V1250" t="str">
            <v>RETSHOW</v>
          </cell>
          <cell r="W1250" t="str">
            <v xml:space="preserve">Business Decision                   </v>
          </cell>
          <cell r="X1250" t="str">
            <v>B</v>
          </cell>
          <cell r="Y1250">
            <v>12400</v>
          </cell>
          <cell r="Z1250" t="str">
            <v>No II - sent prior to deduction on check</v>
          </cell>
          <cell r="AG1250" t="str">
            <v>Ace Hardware</v>
          </cell>
          <cell r="AH1250">
            <v>811219</v>
          </cell>
          <cell r="AJ1250">
            <v>5081110</v>
          </cell>
        </row>
        <row r="1251">
          <cell r="A1251">
            <v>360007</v>
          </cell>
          <cell r="B1251">
            <v>42399.916759259257</v>
          </cell>
          <cell r="G1251">
            <v>185.09</v>
          </cell>
          <cell r="H1251">
            <v>185.09</v>
          </cell>
          <cell r="I1251">
            <v>0</v>
          </cell>
          <cell r="J1251">
            <v>0</v>
          </cell>
          <cell r="K1251" t="str">
            <v>USD</v>
          </cell>
          <cell r="L1251" t="str">
            <v>MENARDS</v>
          </cell>
          <cell r="M1251" t="str">
            <v>24000-024499</v>
          </cell>
          <cell r="N1251">
            <v>42400.034814814811</v>
          </cell>
          <cell r="O1251" t="str">
            <v>SP</v>
          </cell>
          <cell r="P1251" t="str">
            <v>KEY</v>
          </cell>
          <cell r="Q1251">
            <v>5094305</v>
          </cell>
          <cell r="R1251" t="str">
            <v>USA</v>
          </cell>
          <cell r="S1251">
            <v>42370</v>
          </cell>
          <cell r="T1251">
            <v>42436</v>
          </cell>
          <cell r="U1251" t="str">
            <v>HENDERSONL-FUS</v>
          </cell>
          <cell r="V1251" t="str">
            <v>RETEDI</v>
          </cell>
          <cell r="W1251" t="str">
            <v xml:space="preserve">Business Decision                   </v>
          </cell>
          <cell r="X1251" t="str">
            <v>B</v>
          </cell>
          <cell r="Y1251">
            <v>46</v>
          </cell>
          <cell r="Z1251" t="str">
            <v>II 3891, II 3893</v>
          </cell>
          <cell r="AG1251" t="str">
            <v>Menards</v>
          </cell>
          <cell r="AH1251">
            <v>811017</v>
          </cell>
          <cell r="AJ1251">
            <v>5094305</v>
          </cell>
        </row>
        <row r="1252">
          <cell r="A1252">
            <v>360007</v>
          </cell>
          <cell r="B1252">
            <v>42399.916759259257</v>
          </cell>
          <cell r="G1252">
            <v>185.09</v>
          </cell>
          <cell r="H1252">
            <v>185.09</v>
          </cell>
          <cell r="I1252">
            <v>0</v>
          </cell>
          <cell r="J1252">
            <v>0</v>
          </cell>
          <cell r="K1252" t="str">
            <v>USD</v>
          </cell>
          <cell r="L1252" t="str">
            <v>MENARDS</v>
          </cell>
          <cell r="M1252" t="str">
            <v>24000-024499</v>
          </cell>
          <cell r="N1252">
            <v>42400.034814814811</v>
          </cell>
          <cell r="O1252" t="str">
            <v>SP</v>
          </cell>
          <cell r="P1252" t="str">
            <v>KEY</v>
          </cell>
          <cell r="Q1252">
            <v>5094305</v>
          </cell>
          <cell r="R1252" t="str">
            <v>USA</v>
          </cell>
          <cell r="S1252">
            <v>42370</v>
          </cell>
          <cell r="T1252">
            <v>42436</v>
          </cell>
          <cell r="U1252" t="str">
            <v>HENDERSONL-FUS</v>
          </cell>
          <cell r="V1252" t="str">
            <v>RETEDI</v>
          </cell>
          <cell r="W1252" t="str">
            <v xml:space="preserve">Business Decision                   </v>
          </cell>
          <cell r="X1252" t="str">
            <v>B</v>
          </cell>
          <cell r="Y1252">
            <v>139.09</v>
          </cell>
          <cell r="Z1252" t="str">
            <v>II 3891, II 3893</v>
          </cell>
          <cell r="AG1252" t="str">
            <v>Menards</v>
          </cell>
          <cell r="AH1252">
            <v>811017</v>
          </cell>
          <cell r="AJ1252">
            <v>5094305</v>
          </cell>
        </row>
        <row r="1253">
          <cell r="A1253">
            <v>360008</v>
          </cell>
          <cell r="B1253">
            <v>42399.916759259257</v>
          </cell>
          <cell r="G1253">
            <v>1864.14</v>
          </cell>
          <cell r="H1253">
            <v>1864.14</v>
          </cell>
          <cell r="I1253">
            <v>0</v>
          </cell>
          <cell r="J1253">
            <v>0</v>
          </cell>
          <cell r="K1253" t="str">
            <v>USD</v>
          </cell>
          <cell r="L1253" t="str">
            <v>MENARDS</v>
          </cell>
          <cell r="M1253" t="str">
            <v>24000-024499</v>
          </cell>
          <cell r="N1253">
            <v>42400.034814814811</v>
          </cell>
          <cell r="O1253" t="str">
            <v>SP</v>
          </cell>
          <cell r="P1253" t="str">
            <v>KEY</v>
          </cell>
          <cell r="Q1253">
            <v>5094305</v>
          </cell>
          <cell r="R1253" t="str">
            <v>USA</v>
          </cell>
          <cell r="S1253">
            <v>42370</v>
          </cell>
          <cell r="T1253">
            <v>42436</v>
          </cell>
          <cell r="U1253" t="str">
            <v>HENDERSONL-FUS</v>
          </cell>
          <cell r="V1253" t="str">
            <v>RETNSA</v>
          </cell>
          <cell r="W1253" t="str">
            <v xml:space="preserve">Business Decision                   </v>
          </cell>
          <cell r="X1253" t="str">
            <v>B</v>
          </cell>
          <cell r="Y1253">
            <v>1864.14</v>
          </cell>
          <cell r="Z1253" t="str">
            <v>II 3899</v>
          </cell>
          <cell r="AG1253" t="str">
            <v>Menards</v>
          </cell>
          <cell r="AH1253">
            <v>811025</v>
          </cell>
          <cell r="AJ1253">
            <v>5094305</v>
          </cell>
        </row>
        <row r="1254">
          <cell r="A1254">
            <v>360009</v>
          </cell>
          <cell r="B1254">
            <v>42399.916770833333</v>
          </cell>
          <cell r="G1254">
            <v>1664.25</v>
          </cell>
          <cell r="H1254">
            <v>1664.25</v>
          </cell>
          <cell r="I1254">
            <v>0</v>
          </cell>
          <cell r="J1254">
            <v>0</v>
          </cell>
          <cell r="K1254" t="str">
            <v>USD</v>
          </cell>
          <cell r="L1254" t="str">
            <v>MENARDS</v>
          </cell>
          <cell r="M1254" t="str">
            <v>24000-024499</v>
          </cell>
          <cell r="N1254">
            <v>42400.034814814811</v>
          </cell>
          <cell r="O1254" t="str">
            <v>SP</v>
          </cell>
          <cell r="P1254" t="str">
            <v>KEY</v>
          </cell>
          <cell r="Q1254">
            <v>5094305</v>
          </cell>
          <cell r="R1254" t="str">
            <v>USA</v>
          </cell>
          <cell r="S1254">
            <v>42370</v>
          </cell>
          <cell r="T1254">
            <v>42436</v>
          </cell>
          <cell r="U1254" t="str">
            <v>HENDERSONL-FUS</v>
          </cell>
          <cell r="V1254" t="str">
            <v>RETFEE</v>
          </cell>
          <cell r="W1254" t="str">
            <v xml:space="preserve">Business Decision                   </v>
          </cell>
          <cell r="X1254" t="str">
            <v>B</v>
          </cell>
          <cell r="Y1254">
            <v>50</v>
          </cell>
          <cell r="Z1254" t="str">
            <v>II 3901, 3903, 3905, 3907, 3909</v>
          </cell>
          <cell r="AG1254" t="str">
            <v>Menards</v>
          </cell>
          <cell r="AH1254">
            <v>811026</v>
          </cell>
          <cell r="AJ1254">
            <v>5094305</v>
          </cell>
        </row>
        <row r="1255">
          <cell r="A1255">
            <v>360009</v>
          </cell>
          <cell r="B1255">
            <v>42399.916770833333</v>
          </cell>
          <cell r="G1255">
            <v>1664.25</v>
          </cell>
          <cell r="H1255">
            <v>1664.25</v>
          </cell>
          <cell r="I1255">
            <v>0</v>
          </cell>
          <cell r="J1255">
            <v>0</v>
          </cell>
          <cell r="K1255" t="str">
            <v>USD</v>
          </cell>
          <cell r="L1255" t="str">
            <v>MENARDS</v>
          </cell>
          <cell r="M1255" t="str">
            <v>24000-024499</v>
          </cell>
          <cell r="N1255">
            <v>42400.034814814811</v>
          </cell>
          <cell r="O1255" t="str">
            <v>SP</v>
          </cell>
          <cell r="P1255" t="str">
            <v>KEY</v>
          </cell>
          <cell r="Q1255">
            <v>5094305</v>
          </cell>
          <cell r="R1255" t="str">
            <v>USA</v>
          </cell>
          <cell r="S1255">
            <v>42370</v>
          </cell>
          <cell r="T1255">
            <v>42436</v>
          </cell>
          <cell r="U1255" t="str">
            <v>HENDERSONL-FUS</v>
          </cell>
          <cell r="V1255" t="str">
            <v>RETFEE</v>
          </cell>
          <cell r="W1255" t="str">
            <v xml:space="preserve">Business Decision                   </v>
          </cell>
          <cell r="X1255" t="str">
            <v>B</v>
          </cell>
          <cell r="Y1255">
            <v>10.8</v>
          </cell>
          <cell r="Z1255" t="str">
            <v>II 3901, 3903, 3905, 3907, 3909</v>
          </cell>
          <cell r="AG1255" t="str">
            <v>Menards</v>
          </cell>
          <cell r="AH1255">
            <v>811026</v>
          </cell>
          <cell r="AJ1255">
            <v>5094305</v>
          </cell>
        </row>
        <row r="1256">
          <cell r="A1256">
            <v>360009</v>
          </cell>
          <cell r="B1256">
            <v>42399.916770833333</v>
          </cell>
          <cell r="G1256">
            <v>1664.25</v>
          </cell>
          <cell r="H1256">
            <v>1664.25</v>
          </cell>
          <cell r="I1256">
            <v>0</v>
          </cell>
          <cell r="J1256">
            <v>0</v>
          </cell>
          <cell r="K1256" t="str">
            <v>USD</v>
          </cell>
          <cell r="L1256" t="str">
            <v>MENARDS</v>
          </cell>
          <cell r="M1256" t="str">
            <v>24000-024499</v>
          </cell>
          <cell r="N1256">
            <v>42400.034814814811</v>
          </cell>
          <cell r="O1256" t="str">
            <v>SP</v>
          </cell>
          <cell r="P1256" t="str">
            <v>KEY</v>
          </cell>
          <cell r="Q1256">
            <v>5094305</v>
          </cell>
          <cell r="R1256" t="str">
            <v>USA</v>
          </cell>
          <cell r="S1256">
            <v>42370</v>
          </cell>
          <cell r="T1256">
            <v>42436</v>
          </cell>
          <cell r="U1256" t="str">
            <v>HENDERSONL-FUS</v>
          </cell>
          <cell r="V1256" t="str">
            <v>RETFEE</v>
          </cell>
          <cell r="W1256" t="str">
            <v xml:space="preserve">Business Decision                   </v>
          </cell>
          <cell r="X1256" t="str">
            <v>B</v>
          </cell>
          <cell r="Y1256">
            <v>692.82</v>
          </cell>
          <cell r="Z1256" t="str">
            <v>II 3901, 3903, 3905, 3907, 3909</v>
          </cell>
          <cell r="AG1256" t="str">
            <v>Menards</v>
          </cell>
          <cell r="AH1256">
            <v>811026</v>
          </cell>
          <cell r="AJ1256">
            <v>5094305</v>
          </cell>
        </row>
        <row r="1257">
          <cell r="A1257">
            <v>360009</v>
          </cell>
          <cell r="B1257">
            <v>42399.916770833333</v>
          </cell>
          <cell r="G1257">
            <v>1664.25</v>
          </cell>
          <cell r="H1257">
            <v>1664.25</v>
          </cell>
          <cell r="I1257">
            <v>0</v>
          </cell>
          <cell r="J1257">
            <v>0</v>
          </cell>
          <cell r="K1257" t="str">
            <v>USD</v>
          </cell>
          <cell r="L1257" t="str">
            <v>MENARDS</v>
          </cell>
          <cell r="M1257" t="str">
            <v>24000-024499</v>
          </cell>
          <cell r="N1257">
            <v>42400.034814814811</v>
          </cell>
          <cell r="O1257" t="str">
            <v>SP</v>
          </cell>
          <cell r="P1257" t="str">
            <v>KEY</v>
          </cell>
          <cell r="Q1257">
            <v>5094305</v>
          </cell>
          <cell r="R1257" t="str">
            <v>USA</v>
          </cell>
          <cell r="S1257">
            <v>42370</v>
          </cell>
          <cell r="T1257">
            <v>42436</v>
          </cell>
          <cell r="U1257" t="str">
            <v>HENDERSONL-FUS</v>
          </cell>
          <cell r="V1257" t="str">
            <v>RETFEE</v>
          </cell>
          <cell r="W1257" t="str">
            <v xml:space="preserve">Business Decision                   </v>
          </cell>
          <cell r="X1257" t="str">
            <v>B</v>
          </cell>
          <cell r="Y1257">
            <v>469.08</v>
          </cell>
          <cell r="Z1257" t="str">
            <v>II 3901, 3903, 3905, 3907, 3909</v>
          </cell>
          <cell r="AG1257" t="str">
            <v>Menards</v>
          </cell>
          <cell r="AH1257">
            <v>811026</v>
          </cell>
          <cell r="AJ1257">
            <v>5094305</v>
          </cell>
        </row>
        <row r="1258">
          <cell r="A1258">
            <v>360009</v>
          </cell>
          <cell r="B1258">
            <v>42399.916770833333</v>
          </cell>
          <cell r="G1258">
            <v>1664.25</v>
          </cell>
          <cell r="H1258">
            <v>1664.25</v>
          </cell>
          <cell r="I1258">
            <v>0</v>
          </cell>
          <cell r="J1258">
            <v>0</v>
          </cell>
          <cell r="K1258" t="str">
            <v>USD</v>
          </cell>
          <cell r="L1258" t="str">
            <v>MENARDS</v>
          </cell>
          <cell r="M1258" t="str">
            <v>24000-024499</v>
          </cell>
          <cell r="N1258">
            <v>42400.034814814811</v>
          </cell>
          <cell r="O1258" t="str">
            <v>SP</v>
          </cell>
          <cell r="P1258" t="str">
            <v>KEY</v>
          </cell>
          <cell r="Q1258">
            <v>5094305</v>
          </cell>
          <cell r="R1258" t="str">
            <v>USA</v>
          </cell>
          <cell r="S1258">
            <v>42370</v>
          </cell>
          <cell r="T1258">
            <v>42436</v>
          </cell>
          <cell r="U1258" t="str">
            <v>HENDERSONL-FUS</v>
          </cell>
          <cell r="V1258" t="str">
            <v>RETFEE</v>
          </cell>
          <cell r="W1258" t="str">
            <v xml:space="preserve">Business Decision                   </v>
          </cell>
          <cell r="X1258" t="str">
            <v>B</v>
          </cell>
          <cell r="Y1258">
            <v>441.55</v>
          </cell>
          <cell r="Z1258" t="str">
            <v>II 3901, 3903, 3905, 3907, 3909</v>
          </cell>
          <cell r="AG1258" t="str">
            <v>Menards</v>
          </cell>
          <cell r="AH1258">
            <v>811026</v>
          </cell>
          <cell r="AJ1258">
            <v>5094305</v>
          </cell>
        </row>
        <row r="1259">
          <cell r="A1259">
            <v>360010</v>
          </cell>
          <cell r="B1259">
            <v>42399.916770833333</v>
          </cell>
          <cell r="G1259">
            <v>5895.84</v>
          </cell>
          <cell r="H1259">
            <v>5895.84</v>
          </cell>
          <cell r="I1259">
            <v>0</v>
          </cell>
          <cell r="J1259">
            <v>0</v>
          </cell>
          <cell r="K1259" t="str">
            <v>USD</v>
          </cell>
          <cell r="L1259" t="str">
            <v>MENARDS</v>
          </cell>
          <cell r="M1259" t="str">
            <v>24000-024499</v>
          </cell>
          <cell r="N1259">
            <v>42400.034814814811</v>
          </cell>
          <cell r="O1259" t="str">
            <v>SP</v>
          </cell>
          <cell r="P1259" t="str">
            <v>KEY</v>
          </cell>
          <cell r="Q1259">
            <v>5094305</v>
          </cell>
          <cell r="R1259" t="str">
            <v>USA</v>
          </cell>
          <cell r="S1259">
            <v>42370</v>
          </cell>
          <cell r="T1259">
            <v>42436</v>
          </cell>
          <cell r="U1259" t="str">
            <v>HENDERSONL-FUS</v>
          </cell>
          <cell r="V1259" t="str">
            <v>DSKD954-18BX</v>
          </cell>
          <cell r="W1259" t="str">
            <v xml:space="preserve">Business Decision                   </v>
          </cell>
          <cell r="X1259" t="str">
            <v>B</v>
          </cell>
          <cell r="Y1259">
            <v>645</v>
          </cell>
          <cell r="Z1259" t="str">
            <v>II 3911, 3913, 3915, 3917, 3919</v>
          </cell>
          <cell r="AG1259" t="str">
            <v>Menards</v>
          </cell>
          <cell r="AH1259">
            <v>811027</v>
          </cell>
          <cell r="AJ1259">
            <v>5094305</v>
          </cell>
        </row>
        <row r="1260">
          <cell r="A1260">
            <v>360010</v>
          </cell>
          <cell r="B1260">
            <v>42399.916770833333</v>
          </cell>
          <cell r="G1260">
            <v>5895.84</v>
          </cell>
          <cell r="H1260">
            <v>5895.84</v>
          </cell>
          <cell r="I1260">
            <v>0</v>
          </cell>
          <cell r="J1260">
            <v>0</v>
          </cell>
          <cell r="K1260" t="str">
            <v>USD</v>
          </cell>
          <cell r="L1260" t="str">
            <v>MENARDS</v>
          </cell>
          <cell r="M1260" t="str">
            <v>24000-024499</v>
          </cell>
          <cell r="N1260">
            <v>42400.034814814811</v>
          </cell>
          <cell r="O1260" t="str">
            <v>SP</v>
          </cell>
          <cell r="P1260" t="str">
            <v>KEY</v>
          </cell>
          <cell r="Q1260">
            <v>5094305</v>
          </cell>
          <cell r="R1260" t="str">
            <v>USA</v>
          </cell>
          <cell r="S1260">
            <v>42370</v>
          </cell>
          <cell r="T1260">
            <v>42436</v>
          </cell>
          <cell r="U1260" t="str">
            <v>HENDERSONL-FUS</v>
          </cell>
          <cell r="V1260" t="str">
            <v>FCLIP8</v>
          </cell>
          <cell r="W1260" t="str">
            <v xml:space="preserve">Business Decision                   </v>
          </cell>
          <cell r="X1260" t="str">
            <v>B</v>
          </cell>
          <cell r="Y1260">
            <v>48</v>
          </cell>
          <cell r="Z1260" t="str">
            <v>II 3911, 3913, 3915, 3917, 3919</v>
          </cell>
          <cell r="AG1260" t="str">
            <v>Menards</v>
          </cell>
          <cell r="AH1260">
            <v>811027</v>
          </cell>
          <cell r="AJ1260">
            <v>5094305</v>
          </cell>
        </row>
        <row r="1261">
          <cell r="A1261">
            <v>360010</v>
          </cell>
          <cell r="B1261">
            <v>42399.916770833333</v>
          </cell>
          <cell r="G1261">
            <v>5895.84</v>
          </cell>
          <cell r="H1261">
            <v>5895.84</v>
          </cell>
          <cell r="I1261">
            <v>0</v>
          </cell>
          <cell r="J1261">
            <v>0</v>
          </cell>
          <cell r="K1261" t="str">
            <v>USD</v>
          </cell>
          <cell r="L1261" t="str">
            <v>MENARDS</v>
          </cell>
          <cell r="M1261" t="str">
            <v>24000-024499</v>
          </cell>
          <cell r="N1261">
            <v>42400.034814814811</v>
          </cell>
          <cell r="O1261" t="str">
            <v>SP</v>
          </cell>
          <cell r="P1261" t="str">
            <v>KEY</v>
          </cell>
          <cell r="Q1261">
            <v>5094305</v>
          </cell>
          <cell r="R1261" t="str">
            <v>USA</v>
          </cell>
          <cell r="S1261">
            <v>42370</v>
          </cell>
          <cell r="T1261">
            <v>42436</v>
          </cell>
          <cell r="U1261" t="str">
            <v>HENDERSONL-FUS</v>
          </cell>
          <cell r="V1261" t="str">
            <v>FCR804BX</v>
          </cell>
          <cell r="W1261" t="str">
            <v xml:space="preserve">Business Decision                   </v>
          </cell>
          <cell r="X1261" t="str">
            <v>B</v>
          </cell>
          <cell r="Y1261">
            <v>224.6</v>
          </cell>
          <cell r="Z1261" t="str">
            <v>II 3911, 3913, 3915, 3917, 3919</v>
          </cell>
          <cell r="AG1261" t="str">
            <v>Menards</v>
          </cell>
          <cell r="AH1261">
            <v>811027</v>
          </cell>
          <cell r="AJ1261">
            <v>5094305</v>
          </cell>
        </row>
        <row r="1262">
          <cell r="A1262">
            <v>360010</v>
          </cell>
          <cell r="B1262">
            <v>42399.916770833333</v>
          </cell>
          <cell r="G1262">
            <v>5895.84</v>
          </cell>
          <cell r="H1262">
            <v>5895.84</v>
          </cell>
          <cell r="I1262">
            <v>0</v>
          </cell>
          <cell r="J1262">
            <v>0</v>
          </cell>
          <cell r="K1262" t="str">
            <v>USD</v>
          </cell>
          <cell r="L1262" t="str">
            <v>MENARDS</v>
          </cell>
          <cell r="M1262" t="str">
            <v>24000-024499</v>
          </cell>
          <cell r="N1262">
            <v>42400.034814814811</v>
          </cell>
          <cell r="O1262" t="str">
            <v>SP</v>
          </cell>
          <cell r="P1262" t="str">
            <v>KEY</v>
          </cell>
          <cell r="Q1262">
            <v>5094305</v>
          </cell>
          <cell r="R1262" t="str">
            <v>USA</v>
          </cell>
          <cell r="S1262">
            <v>42370</v>
          </cell>
          <cell r="T1262">
            <v>42436</v>
          </cell>
          <cell r="U1262" t="str">
            <v>HENDERSONL-FUS</v>
          </cell>
          <cell r="V1262" t="str">
            <v>FFG804NB</v>
          </cell>
          <cell r="W1262" t="str">
            <v xml:space="preserve">Business Decision                   </v>
          </cell>
          <cell r="X1262" t="str">
            <v>B</v>
          </cell>
          <cell r="Y1262">
            <v>227.34</v>
          </cell>
          <cell r="Z1262" t="str">
            <v>II 3911, 3913, 3915, 3917, 3919</v>
          </cell>
          <cell r="AG1262" t="str">
            <v>Menards</v>
          </cell>
          <cell r="AH1262">
            <v>811027</v>
          </cell>
          <cell r="AJ1262">
            <v>5094305</v>
          </cell>
        </row>
        <row r="1263">
          <cell r="A1263">
            <v>360010</v>
          </cell>
          <cell r="B1263">
            <v>42399.916770833333</v>
          </cell>
          <cell r="G1263">
            <v>5895.84</v>
          </cell>
          <cell r="H1263">
            <v>5895.84</v>
          </cell>
          <cell r="I1263">
            <v>0</v>
          </cell>
          <cell r="J1263">
            <v>0</v>
          </cell>
          <cell r="K1263" t="str">
            <v>USD</v>
          </cell>
          <cell r="L1263" t="str">
            <v>MENARDS</v>
          </cell>
          <cell r="M1263" t="str">
            <v>24000-024499</v>
          </cell>
          <cell r="N1263">
            <v>42400.034814814811</v>
          </cell>
          <cell r="O1263" t="str">
            <v>SP</v>
          </cell>
          <cell r="P1263" t="str">
            <v>KEY</v>
          </cell>
          <cell r="Q1263">
            <v>5094305</v>
          </cell>
          <cell r="R1263" t="str">
            <v>USA</v>
          </cell>
          <cell r="S1263">
            <v>42370</v>
          </cell>
          <cell r="T1263">
            <v>42436</v>
          </cell>
          <cell r="U1263" t="str">
            <v>HENDERSONL-FUS</v>
          </cell>
          <cell r="V1263" t="str">
            <v>FPC3322-1</v>
          </cell>
          <cell r="W1263" t="str">
            <v xml:space="preserve">Business Decision                   </v>
          </cell>
          <cell r="X1263" t="str">
            <v>B</v>
          </cell>
          <cell r="Y1263">
            <v>840</v>
          </cell>
          <cell r="Z1263" t="str">
            <v>II 3911, 3913, 3915, 3917, 3919</v>
          </cell>
          <cell r="AG1263" t="str">
            <v>Menards</v>
          </cell>
          <cell r="AH1263">
            <v>811027</v>
          </cell>
          <cell r="AJ1263">
            <v>5094305</v>
          </cell>
        </row>
        <row r="1264">
          <cell r="A1264">
            <v>360010</v>
          </cell>
          <cell r="B1264">
            <v>42399.916770833333</v>
          </cell>
          <cell r="G1264">
            <v>5895.84</v>
          </cell>
          <cell r="H1264">
            <v>5895.84</v>
          </cell>
          <cell r="I1264">
            <v>0</v>
          </cell>
          <cell r="J1264">
            <v>0</v>
          </cell>
          <cell r="K1264" t="str">
            <v>USD</v>
          </cell>
          <cell r="L1264" t="str">
            <v>MENARDS</v>
          </cell>
          <cell r="M1264" t="str">
            <v>24000-024499</v>
          </cell>
          <cell r="N1264">
            <v>42400.034814814811</v>
          </cell>
          <cell r="O1264" t="str">
            <v>SP</v>
          </cell>
          <cell r="P1264" t="str">
            <v>KEY</v>
          </cell>
          <cell r="Q1264">
            <v>5094305</v>
          </cell>
          <cell r="R1264" t="str">
            <v>USA</v>
          </cell>
          <cell r="S1264">
            <v>42370</v>
          </cell>
          <cell r="T1264">
            <v>42436</v>
          </cell>
          <cell r="U1264" t="str">
            <v>HENDERSONL-FUS</v>
          </cell>
          <cell r="V1264" t="str">
            <v>FSB1722BX</v>
          </cell>
          <cell r="W1264" t="str">
            <v xml:space="preserve">Business Decision                   </v>
          </cell>
          <cell r="X1264" t="str">
            <v>B</v>
          </cell>
          <cell r="Y1264">
            <v>300</v>
          </cell>
          <cell r="Z1264" t="str">
            <v>II 3911, 3913, 3915, 3917, 3919</v>
          </cell>
          <cell r="AG1264" t="str">
            <v>Menards</v>
          </cell>
          <cell r="AH1264">
            <v>811027</v>
          </cell>
          <cell r="AJ1264">
            <v>5094305</v>
          </cell>
        </row>
        <row r="1265">
          <cell r="A1265">
            <v>360010</v>
          </cell>
          <cell r="B1265">
            <v>42399.916770833333</v>
          </cell>
          <cell r="G1265">
            <v>5895.84</v>
          </cell>
          <cell r="H1265">
            <v>5895.84</v>
          </cell>
          <cell r="I1265">
            <v>0</v>
          </cell>
          <cell r="J1265">
            <v>0</v>
          </cell>
          <cell r="K1265" t="str">
            <v>USD</v>
          </cell>
          <cell r="L1265" t="str">
            <v>MENARDS</v>
          </cell>
          <cell r="M1265" t="str">
            <v>24000-024499</v>
          </cell>
          <cell r="N1265">
            <v>42400.034814814811</v>
          </cell>
          <cell r="O1265" t="str">
            <v>SP</v>
          </cell>
          <cell r="P1265" t="str">
            <v>KEY</v>
          </cell>
          <cell r="Q1265">
            <v>5094305</v>
          </cell>
          <cell r="R1265" t="str">
            <v>USA</v>
          </cell>
          <cell r="S1265">
            <v>42370</v>
          </cell>
          <cell r="T1265">
            <v>42436</v>
          </cell>
          <cell r="U1265" t="str">
            <v>HENDERSONL-FUS</v>
          </cell>
          <cell r="V1265" t="str">
            <v>HF3322-2</v>
          </cell>
          <cell r="W1265" t="str">
            <v xml:space="preserve">Business Decision                   </v>
          </cell>
          <cell r="X1265" t="str">
            <v>B</v>
          </cell>
          <cell r="Y1265">
            <v>190</v>
          </cell>
          <cell r="Z1265" t="str">
            <v>II 3911, 3913, 3915, 3917, 3919</v>
          </cell>
          <cell r="AG1265" t="str">
            <v>Menards</v>
          </cell>
          <cell r="AH1265">
            <v>811027</v>
          </cell>
          <cell r="AJ1265">
            <v>5094305</v>
          </cell>
        </row>
        <row r="1266">
          <cell r="A1266">
            <v>360010</v>
          </cell>
          <cell r="B1266">
            <v>42399.916770833333</v>
          </cell>
          <cell r="G1266">
            <v>5895.84</v>
          </cell>
          <cell r="H1266">
            <v>5895.84</v>
          </cell>
          <cell r="I1266">
            <v>0</v>
          </cell>
          <cell r="J1266">
            <v>0</v>
          </cell>
          <cell r="K1266" t="str">
            <v>USD</v>
          </cell>
          <cell r="L1266" t="str">
            <v>MENARDS</v>
          </cell>
          <cell r="M1266" t="str">
            <v>24000-024499</v>
          </cell>
          <cell r="N1266">
            <v>42400.034814814811</v>
          </cell>
          <cell r="O1266" t="str">
            <v>SP</v>
          </cell>
          <cell r="P1266" t="str">
            <v>KEY</v>
          </cell>
          <cell r="Q1266">
            <v>5094305</v>
          </cell>
          <cell r="R1266" t="str">
            <v>USA</v>
          </cell>
          <cell r="S1266">
            <v>42370</v>
          </cell>
          <cell r="T1266">
            <v>42436</v>
          </cell>
          <cell r="U1266" t="str">
            <v>HENDERSONL-FUS</v>
          </cell>
          <cell r="V1266" t="str">
            <v>SL103BX</v>
          </cell>
          <cell r="W1266" t="str">
            <v xml:space="preserve">Business Decision                   </v>
          </cell>
          <cell r="X1266" t="str">
            <v>B</v>
          </cell>
          <cell r="Y1266">
            <v>144.9</v>
          </cell>
          <cell r="Z1266" t="str">
            <v>II 3911, 3913, 3915, 3917, 3919</v>
          </cell>
          <cell r="AG1266" t="str">
            <v>Menards</v>
          </cell>
          <cell r="AH1266">
            <v>811027</v>
          </cell>
          <cell r="AJ1266">
            <v>5094305</v>
          </cell>
        </row>
        <row r="1267">
          <cell r="A1267">
            <v>360010</v>
          </cell>
          <cell r="B1267">
            <v>42399.916770833333</v>
          </cell>
          <cell r="G1267">
            <v>5895.84</v>
          </cell>
          <cell r="H1267">
            <v>5895.84</v>
          </cell>
          <cell r="I1267">
            <v>0</v>
          </cell>
          <cell r="J1267">
            <v>0</v>
          </cell>
          <cell r="K1267" t="str">
            <v>USD</v>
          </cell>
          <cell r="L1267" t="str">
            <v>MENARDS</v>
          </cell>
          <cell r="M1267" t="str">
            <v>24000-024499</v>
          </cell>
          <cell r="N1267">
            <v>42400.034814814811</v>
          </cell>
          <cell r="O1267" t="str">
            <v>SP</v>
          </cell>
          <cell r="P1267" t="str">
            <v>KEY</v>
          </cell>
          <cell r="Q1267">
            <v>5094305</v>
          </cell>
          <cell r="R1267" t="str">
            <v>USA</v>
          </cell>
          <cell r="S1267">
            <v>42370</v>
          </cell>
          <cell r="T1267">
            <v>42436</v>
          </cell>
          <cell r="U1267" t="str">
            <v>HENDERSONL-FUS</v>
          </cell>
          <cell r="V1267" t="str">
            <v>OSKD954-18BX</v>
          </cell>
          <cell r="W1267" t="str">
            <v xml:space="preserve">Business Decision                   </v>
          </cell>
          <cell r="X1267" t="str">
            <v>B</v>
          </cell>
          <cell r="Y1267">
            <v>3276</v>
          </cell>
          <cell r="Z1267" t="str">
            <v>II 3911, 3913, 3915, 3917, 3919</v>
          </cell>
          <cell r="AG1267" t="str">
            <v>Menards</v>
          </cell>
          <cell r="AH1267">
            <v>811027</v>
          </cell>
          <cell r="AJ1267">
            <v>5094305</v>
          </cell>
        </row>
        <row r="1268">
          <cell r="A1268">
            <v>360011</v>
          </cell>
          <cell r="B1268">
            <v>42399.916770833333</v>
          </cell>
          <cell r="G1268">
            <v>1037.01</v>
          </cell>
          <cell r="H1268">
            <v>1037.01</v>
          </cell>
          <cell r="I1268">
            <v>0</v>
          </cell>
          <cell r="J1268">
            <v>0</v>
          </cell>
          <cell r="K1268" t="str">
            <v>USD</v>
          </cell>
          <cell r="L1268" t="str">
            <v>MENARDS</v>
          </cell>
          <cell r="M1268" t="str">
            <v>24000-024499</v>
          </cell>
          <cell r="N1268">
            <v>42400.034814814811</v>
          </cell>
          <cell r="O1268" t="str">
            <v>SP</v>
          </cell>
          <cell r="P1268" t="str">
            <v>KEY</v>
          </cell>
          <cell r="Q1268">
            <v>5094305</v>
          </cell>
          <cell r="R1268" t="str">
            <v>USA</v>
          </cell>
          <cell r="S1268">
            <v>42370</v>
          </cell>
          <cell r="T1268">
            <v>42436</v>
          </cell>
          <cell r="U1268" t="str">
            <v>HENDERSONL-FUS</v>
          </cell>
          <cell r="V1268" t="str">
            <v>FCLIP8</v>
          </cell>
          <cell r="W1268" t="str">
            <v xml:space="preserve">Business Decision                   </v>
          </cell>
          <cell r="X1268" t="str">
            <v>B</v>
          </cell>
          <cell r="Y1268">
            <v>18</v>
          </cell>
          <cell r="AG1268" t="str">
            <v>Menards</v>
          </cell>
          <cell r="AH1268">
            <v>811181</v>
          </cell>
          <cell r="AJ1268">
            <v>5094305</v>
          </cell>
        </row>
        <row r="1269">
          <cell r="A1269">
            <v>360011</v>
          </cell>
          <cell r="B1269">
            <v>42399.916770833333</v>
          </cell>
          <cell r="G1269">
            <v>1037.01</v>
          </cell>
          <cell r="H1269">
            <v>1037.01</v>
          </cell>
          <cell r="I1269">
            <v>0</v>
          </cell>
          <cell r="J1269">
            <v>0</v>
          </cell>
          <cell r="K1269" t="str">
            <v>USD</v>
          </cell>
          <cell r="L1269" t="str">
            <v>MENARDS</v>
          </cell>
          <cell r="M1269" t="str">
            <v>24000-024499</v>
          </cell>
          <cell r="N1269">
            <v>42400.034814814811</v>
          </cell>
          <cell r="O1269" t="str">
            <v>SP</v>
          </cell>
          <cell r="P1269" t="str">
            <v>KEY</v>
          </cell>
          <cell r="Q1269">
            <v>5094305</v>
          </cell>
          <cell r="R1269" t="str">
            <v>USA</v>
          </cell>
          <cell r="S1269">
            <v>42370</v>
          </cell>
          <cell r="T1269">
            <v>42436</v>
          </cell>
          <cell r="U1269" t="str">
            <v>HENDERSONL-FUS</v>
          </cell>
          <cell r="V1269" t="str">
            <v>FSB1722BX</v>
          </cell>
          <cell r="W1269" t="str">
            <v xml:space="preserve">Business Decision                   </v>
          </cell>
          <cell r="X1269" t="str">
            <v>B</v>
          </cell>
          <cell r="Y1269">
            <v>60</v>
          </cell>
          <cell r="AG1269" t="str">
            <v>Menards</v>
          </cell>
          <cell r="AH1269">
            <v>811181</v>
          </cell>
          <cell r="AJ1269">
            <v>5094305</v>
          </cell>
        </row>
        <row r="1270">
          <cell r="A1270">
            <v>360011</v>
          </cell>
          <cell r="B1270">
            <v>42399.916770833333</v>
          </cell>
          <cell r="G1270">
            <v>1037.01</v>
          </cell>
          <cell r="H1270">
            <v>1037.01</v>
          </cell>
          <cell r="I1270">
            <v>0</v>
          </cell>
          <cell r="J1270">
            <v>0</v>
          </cell>
          <cell r="K1270" t="str">
            <v>USD</v>
          </cell>
          <cell r="L1270" t="str">
            <v>MENARDS</v>
          </cell>
          <cell r="M1270" t="str">
            <v>24000-024499</v>
          </cell>
          <cell r="N1270">
            <v>42400.034814814811</v>
          </cell>
          <cell r="O1270" t="str">
            <v>SP</v>
          </cell>
          <cell r="P1270" t="str">
            <v>KEY</v>
          </cell>
          <cell r="Q1270">
            <v>5094305</v>
          </cell>
          <cell r="R1270" t="str">
            <v>USA</v>
          </cell>
          <cell r="S1270">
            <v>42370</v>
          </cell>
          <cell r="T1270">
            <v>42436</v>
          </cell>
          <cell r="U1270" t="str">
            <v>HENDERSONL-FUS</v>
          </cell>
          <cell r="V1270" t="str">
            <v>FFG804NB</v>
          </cell>
          <cell r="W1270" t="str">
            <v xml:space="preserve">Business Decision                   </v>
          </cell>
          <cell r="X1270" t="str">
            <v>B</v>
          </cell>
          <cell r="Y1270">
            <v>77.010000000000005</v>
          </cell>
          <cell r="AG1270" t="str">
            <v>Menards</v>
          </cell>
          <cell r="AH1270">
            <v>811181</v>
          </cell>
          <cell r="AJ1270">
            <v>5094305</v>
          </cell>
        </row>
        <row r="1271">
          <cell r="A1271">
            <v>360011</v>
          </cell>
          <cell r="B1271">
            <v>42399.916770833333</v>
          </cell>
          <cell r="G1271">
            <v>1037.01</v>
          </cell>
          <cell r="H1271">
            <v>1037.01</v>
          </cell>
          <cell r="I1271">
            <v>0</v>
          </cell>
          <cell r="J1271">
            <v>0</v>
          </cell>
          <cell r="K1271" t="str">
            <v>USD</v>
          </cell>
          <cell r="L1271" t="str">
            <v>MENARDS</v>
          </cell>
          <cell r="M1271" t="str">
            <v>24000-024499</v>
          </cell>
          <cell r="N1271">
            <v>42400.034814814811</v>
          </cell>
          <cell r="O1271" t="str">
            <v>SP</v>
          </cell>
          <cell r="P1271" t="str">
            <v>KEY</v>
          </cell>
          <cell r="Q1271">
            <v>5094305</v>
          </cell>
          <cell r="R1271" t="str">
            <v>USA</v>
          </cell>
          <cell r="S1271">
            <v>42370</v>
          </cell>
          <cell r="T1271">
            <v>42436</v>
          </cell>
          <cell r="U1271" t="str">
            <v>HENDERSONL-FUS</v>
          </cell>
          <cell r="V1271" t="str">
            <v>OSKD954-18BX</v>
          </cell>
          <cell r="W1271" t="str">
            <v xml:space="preserve">Business Decision                   </v>
          </cell>
          <cell r="X1271" t="str">
            <v>B</v>
          </cell>
          <cell r="Y1271">
            <v>882</v>
          </cell>
          <cell r="AG1271" t="str">
            <v>Menards</v>
          </cell>
          <cell r="AH1271">
            <v>811181</v>
          </cell>
          <cell r="AJ1271">
            <v>5094305</v>
          </cell>
        </row>
        <row r="1272">
          <cell r="A1272">
            <v>360012</v>
          </cell>
          <cell r="B1272">
            <v>42399.916770833333</v>
          </cell>
          <cell r="G1272">
            <v>6680.06</v>
          </cell>
          <cell r="H1272">
            <v>6680.06</v>
          </cell>
          <cell r="I1272">
            <v>0</v>
          </cell>
          <cell r="J1272">
            <v>0</v>
          </cell>
          <cell r="K1272" t="str">
            <v>USD</v>
          </cell>
          <cell r="L1272" t="str">
            <v>ORGILL</v>
          </cell>
          <cell r="M1272" t="str">
            <v>24000-025246</v>
          </cell>
          <cell r="N1272">
            <v>42400.034826388888</v>
          </cell>
          <cell r="O1272" t="str">
            <v>SP</v>
          </cell>
          <cell r="P1272" t="str">
            <v>KEY</v>
          </cell>
          <cell r="Q1272">
            <v>5084087</v>
          </cell>
          <cell r="R1272" t="str">
            <v>USA</v>
          </cell>
          <cell r="S1272">
            <v>42370</v>
          </cell>
          <cell r="T1272">
            <v>42436</v>
          </cell>
          <cell r="U1272" t="str">
            <v>HENDERSONL-FUS</v>
          </cell>
          <cell r="V1272" t="str">
            <v>RETVR</v>
          </cell>
          <cell r="W1272" t="str">
            <v xml:space="preserve">Business Decision                   </v>
          </cell>
          <cell r="X1272" t="str">
            <v>B</v>
          </cell>
          <cell r="Y1272">
            <v>6680.06</v>
          </cell>
          <cell r="Z1272" t="str">
            <v>No II - sent prior to deducting</v>
          </cell>
          <cell r="AG1272" t="str">
            <v>Orgill</v>
          </cell>
          <cell r="AH1272">
            <v>811179</v>
          </cell>
          <cell r="AJ1272">
            <v>5084087</v>
          </cell>
        </row>
        <row r="1273">
          <cell r="A1273">
            <v>360013</v>
          </cell>
          <cell r="B1273">
            <v>42399.916770833333</v>
          </cell>
          <cell r="G1273">
            <v>24909.25</v>
          </cell>
          <cell r="H1273">
            <v>24909.25</v>
          </cell>
          <cell r="I1273">
            <v>0</v>
          </cell>
          <cell r="J1273">
            <v>0</v>
          </cell>
          <cell r="K1273" t="str">
            <v>USD</v>
          </cell>
          <cell r="L1273" t="str">
            <v>ORGILL</v>
          </cell>
          <cell r="M1273" t="str">
            <v>24000-025246</v>
          </cell>
          <cell r="N1273">
            <v>42400.034826388888</v>
          </cell>
          <cell r="O1273" t="str">
            <v>SP</v>
          </cell>
          <cell r="P1273" t="str">
            <v>KEY</v>
          </cell>
          <cell r="Q1273">
            <v>5084087</v>
          </cell>
          <cell r="R1273" t="str">
            <v>USA</v>
          </cell>
          <cell r="S1273">
            <v>42370</v>
          </cell>
          <cell r="T1273">
            <v>42436</v>
          </cell>
          <cell r="U1273" t="str">
            <v>HENDERSONL-FUS</v>
          </cell>
          <cell r="V1273" t="str">
            <v>RETVR</v>
          </cell>
          <cell r="W1273" t="str">
            <v xml:space="preserve">Business Decision                   </v>
          </cell>
          <cell r="X1273" t="str">
            <v>B</v>
          </cell>
          <cell r="Y1273">
            <v>24909.25</v>
          </cell>
          <cell r="Z1273" t="str">
            <v>No II - sent prior to deduction</v>
          </cell>
          <cell r="AG1273" t="str">
            <v>Orgill</v>
          </cell>
          <cell r="AH1273">
            <v>811180</v>
          </cell>
          <cell r="AJ1273">
            <v>5084087</v>
          </cell>
        </row>
        <row r="1274">
          <cell r="A1274">
            <v>360014</v>
          </cell>
          <cell r="B1274">
            <v>42400.916712962964</v>
          </cell>
          <cell r="G1274">
            <v>46.03</v>
          </cell>
          <cell r="H1274">
            <v>46.03</v>
          </cell>
          <cell r="I1274">
            <v>0</v>
          </cell>
          <cell r="J1274">
            <v>0</v>
          </cell>
          <cell r="K1274" t="str">
            <v>USD</v>
          </cell>
          <cell r="L1274" t="str">
            <v>LOWES</v>
          </cell>
          <cell r="M1274" t="str">
            <v>24000-023746</v>
          </cell>
          <cell r="N1274">
            <v>42401.034803240742</v>
          </cell>
          <cell r="O1274" t="str">
            <v>SP</v>
          </cell>
          <cell r="P1274" t="str">
            <v>KEY</v>
          </cell>
          <cell r="Q1274">
            <v>5083303</v>
          </cell>
          <cell r="R1274" t="str">
            <v>USA</v>
          </cell>
          <cell r="S1274">
            <v>42370</v>
          </cell>
          <cell r="T1274">
            <v>42436</v>
          </cell>
          <cell r="U1274" t="str">
            <v>MELTONM-FUS</v>
          </cell>
          <cell r="V1274" t="str">
            <v>SSK854NB</v>
          </cell>
          <cell r="W1274" t="str">
            <v xml:space="preserve">Damaged                             </v>
          </cell>
          <cell r="X1274" t="str">
            <v>D</v>
          </cell>
          <cell r="Y1274">
            <v>46.03</v>
          </cell>
          <cell r="AG1274" t="str">
            <v>Lowes</v>
          </cell>
          <cell r="AH1274">
            <v>811190</v>
          </cell>
          <cell r="AJ1274">
            <v>5083303</v>
          </cell>
        </row>
        <row r="1275">
          <cell r="A1275">
            <v>360015</v>
          </cell>
          <cell r="B1275">
            <v>42400.916724537034</v>
          </cell>
          <cell r="G1275">
            <v>135.69999999999999</v>
          </cell>
          <cell r="H1275">
            <v>135.69999999999999</v>
          </cell>
          <cell r="I1275">
            <v>0</v>
          </cell>
          <cell r="J1275">
            <v>0</v>
          </cell>
          <cell r="K1275" t="str">
            <v>USD</v>
          </cell>
          <cell r="L1275" t="str">
            <v>LOWES</v>
          </cell>
          <cell r="M1275" t="str">
            <v>24000-023746</v>
          </cell>
          <cell r="N1275">
            <v>42401.034814814811</v>
          </cell>
          <cell r="O1275" t="str">
            <v>SP</v>
          </cell>
          <cell r="P1275" t="str">
            <v>KEY</v>
          </cell>
          <cell r="Q1275">
            <v>5083346</v>
          </cell>
          <cell r="R1275" t="str">
            <v>USA</v>
          </cell>
          <cell r="S1275">
            <v>42370</v>
          </cell>
          <cell r="T1275">
            <v>42436</v>
          </cell>
          <cell r="U1275" t="str">
            <v>THOMPSONG-FUS</v>
          </cell>
          <cell r="V1275" t="str">
            <v>SGR3322-1</v>
          </cell>
          <cell r="W1275" t="str">
            <v xml:space="preserve">Damaged                             </v>
          </cell>
          <cell r="X1275" t="str">
            <v>D</v>
          </cell>
          <cell r="Y1275">
            <v>135.69999999999999</v>
          </cell>
          <cell r="Z1275" t="str">
            <v>FD-DENTED</v>
          </cell>
          <cell r="AG1275" t="str">
            <v>Lowes</v>
          </cell>
          <cell r="AH1275">
            <v>811140</v>
          </cell>
          <cell r="AJ1275">
            <v>5083346</v>
          </cell>
        </row>
        <row r="1276">
          <cell r="A1276">
            <v>360016</v>
          </cell>
          <cell r="B1276">
            <v>42400.916724537034</v>
          </cell>
          <cell r="G1276">
            <v>56.63</v>
          </cell>
          <cell r="H1276">
            <v>56.63</v>
          </cell>
          <cell r="I1276">
            <v>0</v>
          </cell>
          <cell r="J1276">
            <v>0</v>
          </cell>
          <cell r="K1276" t="str">
            <v>USD</v>
          </cell>
          <cell r="L1276" t="str">
            <v>LOWES</v>
          </cell>
          <cell r="M1276" t="str">
            <v>24000-023746</v>
          </cell>
          <cell r="N1276">
            <v>42401.034814814811</v>
          </cell>
          <cell r="O1276" t="str">
            <v>SP</v>
          </cell>
          <cell r="P1276" t="str">
            <v>KEY</v>
          </cell>
          <cell r="Q1276">
            <v>5082832</v>
          </cell>
          <cell r="R1276" t="str">
            <v>USA</v>
          </cell>
          <cell r="S1276">
            <v>42370</v>
          </cell>
          <cell r="T1276">
            <v>42436</v>
          </cell>
          <cell r="U1276" t="str">
            <v>THOMPSONG-FUS</v>
          </cell>
          <cell r="V1276" t="str">
            <v>SL103BX</v>
          </cell>
          <cell r="W1276" t="str">
            <v xml:space="preserve">Damaged                             </v>
          </cell>
          <cell r="X1276" t="str">
            <v>D</v>
          </cell>
          <cell r="Y1276">
            <v>56.63</v>
          </cell>
          <cell r="Z1276" t="str">
            <v>FD-WARPED.</v>
          </cell>
          <cell r="AG1276" t="str">
            <v>Lowes</v>
          </cell>
          <cell r="AH1276">
            <v>811144</v>
          </cell>
          <cell r="AJ1276">
            <v>5082832</v>
          </cell>
        </row>
        <row r="1277">
          <cell r="A1277">
            <v>360017</v>
          </cell>
          <cell r="B1277">
            <v>42400.916724537034</v>
          </cell>
          <cell r="G1277">
            <v>135.69999999999999</v>
          </cell>
          <cell r="H1277">
            <v>135.69999999999999</v>
          </cell>
          <cell r="I1277">
            <v>0</v>
          </cell>
          <cell r="J1277">
            <v>0</v>
          </cell>
          <cell r="K1277" t="str">
            <v>USD</v>
          </cell>
          <cell r="L1277" t="str">
            <v>LOWES</v>
          </cell>
          <cell r="M1277" t="str">
            <v>24000-023746</v>
          </cell>
          <cell r="N1277">
            <v>42401.034814814811</v>
          </cell>
          <cell r="O1277" t="str">
            <v>SP</v>
          </cell>
          <cell r="P1277" t="str">
            <v>KEY</v>
          </cell>
          <cell r="Q1277">
            <v>5082470</v>
          </cell>
          <cell r="R1277" t="str">
            <v>USA</v>
          </cell>
          <cell r="S1277">
            <v>42370</v>
          </cell>
          <cell r="T1277">
            <v>42436</v>
          </cell>
          <cell r="U1277" t="str">
            <v>MELTONM-FUS</v>
          </cell>
          <cell r="V1277" t="str">
            <v>SGR3322-1</v>
          </cell>
          <cell r="W1277" t="str">
            <v xml:space="preserve">Damaged                             </v>
          </cell>
          <cell r="X1277" t="str">
            <v>D</v>
          </cell>
          <cell r="Y1277">
            <v>135.69999999999999</v>
          </cell>
          <cell r="AG1277" t="str">
            <v>Lowes</v>
          </cell>
          <cell r="AH1277">
            <v>811150</v>
          </cell>
          <cell r="AJ1277">
            <v>5082470</v>
          </cell>
        </row>
        <row r="1278">
          <cell r="A1278">
            <v>360018</v>
          </cell>
          <cell r="B1278">
            <v>42400.916724537034</v>
          </cell>
          <cell r="G1278">
            <v>46.03</v>
          </cell>
          <cell r="H1278">
            <v>46.03</v>
          </cell>
          <cell r="I1278">
            <v>0</v>
          </cell>
          <cell r="J1278">
            <v>0</v>
          </cell>
          <cell r="K1278" t="str">
            <v>USD</v>
          </cell>
          <cell r="L1278" t="str">
            <v>LOWES</v>
          </cell>
          <cell r="M1278" t="str">
            <v>24000-023746</v>
          </cell>
          <cell r="N1278">
            <v>42401.034814814811</v>
          </cell>
          <cell r="O1278" t="str">
            <v>SP</v>
          </cell>
          <cell r="P1278" t="str">
            <v>KEY</v>
          </cell>
          <cell r="Q1278">
            <v>5082443</v>
          </cell>
          <cell r="R1278" t="str">
            <v>USA</v>
          </cell>
          <cell r="S1278">
            <v>42370</v>
          </cell>
          <cell r="T1278">
            <v>42436</v>
          </cell>
          <cell r="U1278" t="str">
            <v>MELTONM-FUS</v>
          </cell>
          <cell r="V1278" t="str">
            <v>SSK854NB</v>
          </cell>
          <cell r="W1278" t="str">
            <v xml:space="preserve">Damaged                             </v>
          </cell>
          <cell r="X1278" t="str">
            <v>D</v>
          </cell>
          <cell r="Y1278">
            <v>46.03</v>
          </cell>
          <cell r="AG1278" t="str">
            <v>Lowes</v>
          </cell>
          <cell r="AH1278">
            <v>811217</v>
          </cell>
          <cell r="AJ1278">
            <v>5082443</v>
          </cell>
        </row>
        <row r="1279">
          <cell r="A1279">
            <v>360019</v>
          </cell>
          <cell r="B1279">
            <v>42400.916724537034</v>
          </cell>
          <cell r="G1279">
            <v>253.7</v>
          </cell>
          <cell r="H1279">
            <v>253.7</v>
          </cell>
          <cell r="I1279">
            <v>0</v>
          </cell>
          <cell r="J1279">
            <v>0</v>
          </cell>
          <cell r="K1279" t="str">
            <v>USD</v>
          </cell>
          <cell r="L1279" t="str">
            <v>LOWES</v>
          </cell>
          <cell r="M1279" t="str">
            <v>24000-023746</v>
          </cell>
          <cell r="N1279">
            <v>42401.034814814811</v>
          </cell>
          <cell r="O1279" t="str">
            <v>SP</v>
          </cell>
          <cell r="P1279" t="str">
            <v>KEY</v>
          </cell>
          <cell r="Q1279">
            <v>5082946</v>
          </cell>
          <cell r="R1279" t="str">
            <v>USA</v>
          </cell>
          <cell r="S1279">
            <v>42370</v>
          </cell>
          <cell r="T1279">
            <v>42436</v>
          </cell>
          <cell r="U1279" t="str">
            <v>RUSSAWR-FUS</v>
          </cell>
          <cell r="V1279" t="str">
            <v>FPO3322-1</v>
          </cell>
          <cell r="W1279" t="str">
            <v xml:space="preserve">Damaged                             </v>
          </cell>
          <cell r="X1279" t="str">
            <v>D</v>
          </cell>
          <cell r="Y1279">
            <v>118</v>
          </cell>
          <cell r="Z1279" t="str">
            <v xml:space="preserve">STOCK </v>
          </cell>
          <cell r="AG1279" t="str">
            <v>Lowes</v>
          </cell>
          <cell r="AH1279">
            <v>811229</v>
          </cell>
          <cell r="AJ1279">
            <v>5082946</v>
          </cell>
        </row>
        <row r="1280">
          <cell r="A1280">
            <v>360019</v>
          </cell>
          <cell r="B1280">
            <v>42400.916724537034</v>
          </cell>
          <cell r="G1280">
            <v>253.7</v>
          </cell>
          <cell r="H1280">
            <v>253.7</v>
          </cell>
          <cell r="I1280">
            <v>0</v>
          </cell>
          <cell r="J1280">
            <v>0</v>
          </cell>
          <cell r="K1280" t="str">
            <v>USD</v>
          </cell>
          <cell r="L1280" t="str">
            <v>LOWES</v>
          </cell>
          <cell r="M1280" t="str">
            <v>24000-023746</v>
          </cell>
          <cell r="N1280">
            <v>42401.034814814811</v>
          </cell>
          <cell r="O1280" t="str">
            <v>SP</v>
          </cell>
          <cell r="P1280" t="str">
            <v>KEY</v>
          </cell>
          <cell r="Q1280">
            <v>5082946</v>
          </cell>
          <cell r="R1280" t="str">
            <v>USA</v>
          </cell>
          <cell r="S1280">
            <v>42370</v>
          </cell>
          <cell r="T1280">
            <v>42436</v>
          </cell>
          <cell r="U1280" t="str">
            <v>RUSSAWR-FUS</v>
          </cell>
          <cell r="V1280" t="str">
            <v>SGR3322-1</v>
          </cell>
          <cell r="W1280" t="str">
            <v xml:space="preserve">Damaged                             </v>
          </cell>
          <cell r="X1280" t="str">
            <v>D</v>
          </cell>
          <cell r="Y1280">
            <v>135.69999999999999</v>
          </cell>
          <cell r="Z1280" t="str">
            <v xml:space="preserve">STOCK </v>
          </cell>
          <cell r="AG1280" t="str">
            <v>Lowes</v>
          </cell>
          <cell r="AH1280">
            <v>811229</v>
          </cell>
          <cell r="AJ1280">
            <v>5082946</v>
          </cell>
        </row>
        <row r="1281">
          <cell r="A1281">
            <v>360020</v>
          </cell>
          <cell r="B1281">
            <v>42400.916724537034</v>
          </cell>
          <cell r="G1281">
            <v>43.28</v>
          </cell>
          <cell r="H1281">
            <v>43.28</v>
          </cell>
          <cell r="I1281">
            <v>0</v>
          </cell>
          <cell r="J1281">
            <v>0</v>
          </cell>
          <cell r="K1281" t="str">
            <v>USD</v>
          </cell>
          <cell r="L1281" t="str">
            <v>LOWES</v>
          </cell>
          <cell r="M1281" t="str">
            <v>24000-023746</v>
          </cell>
          <cell r="N1281">
            <v>42401.034814814811</v>
          </cell>
          <cell r="O1281" t="str">
            <v>SP</v>
          </cell>
          <cell r="P1281" t="str">
            <v>KEY</v>
          </cell>
          <cell r="Q1281">
            <v>5083840</v>
          </cell>
          <cell r="R1281" t="str">
            <v>USA</v>
          </cell>
          <cell r="S1281">
            <v>42370</v>
          </cell>
          <cell r="T1281">
            <v>42436</v>
          </cell>
          <cell r="U1281" t="str">
            <v>MELTONM-FUS</v>
          </cell>
          <cell r="V1281" t="str">
            <v>FSS604NB</v>
          </cell>
          <cell r="W1281" t="str">
            <v xml:space="preserve">Damaged                             </v>
          </cell>
          <cell r="X1281" t="str">
            <v>D</v>
          </cell>
          <cell r="Y1281">
            <v>43.28</v>
          </cell>
          <cell r="AG1281" t="str">
            <v>Lowes</v>
          </cell>
          <cell r="AH1281">
            <v>811226</v>
          </cell>
          <cell r="AJ1281">
            <v>5083840</v>
          </cell>
        </row>
        <row r="1282">
          <cell r="A1282">
            <v>360021</v>
          </cell>
          <cell r="B1282">
            <v>42400.91673611111</v>
          </cell>
          <cell r="G1282">
            <v>125.46</v>
          </cell>
          <cell r="H1282">
            <v>125.46</v>
          </cell>
          <cell r="I1282">
            <v>0</v>
          </cell>
          <cell r="J1282">
            <v>0</v>
          </cell>
          <cell r="K1282" t="str">
            <v>USD</v>
          </cell>
          <cell r="L1282" t="str">
            <v>LOWES</v>
          </cell>
          <cell r="M1282" t="str">
            <v>24000-023746</v>
          </cell>
          <cell r="N1282">
            <v>42401.034814814811</v>
          </cell>
          <cell r="O1282" t="str">
            <v>SP</v>
          </cell>
          <cell r="P1282" t="str">
            <v>KEY</v>
          </cell>
          <cell r="Q1282">
            <v>5082625</v>
          </cell>
          <cell r="R1282" t="str">
            <v>USA</v>
          </cell>
          <cell r="S1282">
            <v>42370</v>
          </cell>
          <cell r="T1282">
            <v>42436</v>
          </cell>
          <cell r="U1282" t="str">
            <v>MELTONM-FUS</v>
          </cell>
          <cell r="V1282" t="str">
            <v>DIG61091-GRA</v>
          </cell>
          <cell r="W1282" t="str">
            <v xml:space="preserve">Damaged                             </v>
          </cell>
          <cell r="X1282" t="str">
            <v>D</v>
          </cell>
          <cell r="Y1282">
            <v>125.46</v>
          </cell>
          <cell r="AG1282" t="str">
            <v>Lowes</v>
          </cell>
          <cell r="AH1282">
            <v>811176</v>
          </cell>
          <cell r="AJ1282">
            <v>5082625</v>
          </cell>
        </row>
        <row r="1283">
          <cell r="A1283">
            <v>360022</v>
          </cell>
          <cell r="B1283">
            <v>42400.91673611111</v>
          </cell>
          <cell r="G1283">
            <v>122.69</v>
          </cell>
          <cell r="H1283">
            <v>122.69</v>
          </cell>
          <cell r="I1283">
            <v>0</v>
          </cell>
          <cell r="J1283">
            <v>0</v>
          </cell>
          <cell r="K1283" t="str">
            <v>USD</v>
          </cell>
          <cell r="L1283" t="str">
            <v>LOWES</v>
          </cell>
          <cell r="M1283" t="str">
            <v>24000-023746</v>
          </cell>
          <cell r="N1283">
            <v>42401.034814814811</v>
          </cell>
          <cell r="O1283" t="str">
            <v>SP</v>
          </cell>
          <cell r="P1283" t="str">
            <v>KEY</v>
          </cell>
          <cell r="Q1283">
            <v>5083545</v>
          </cell>
          <cell r="R1283" t="str">
            <v>USA</v>
          </cell>
          <cell r="S1283">
            <v>42370</v>
          </cell>
          <cell r="T1283">
            <v>42436</v>
          </cell>
          <cell r="U1283" t="str">
            <v>MELTONM-FUS</v>
          </cell>
          <cell r="V1283" t="str">
            <v>EDOX33229-1</v>
          </cell>
          <cell r="W1283" t="str">
            <v xml:space="preserve">Damaged                             </v>
          </cell>
          <cell r="X1283" t="str">
            <v>D</v>
          </cell>
          <cell r="Y1283">
            <v>122.69</v>
          </cell>
          <cell r="AG1283" t="str">
            <v>Lowes</v>
          </cell>
          <cell r="AH1283">
            <v>811189</v>
          </cell>
          <cell r="AJ1283">
            <v>5083545</v>
          </cell>
        </row>
        <row r="1284">
          <cell r="A1284">
            <v>360023</v>
          </cell>
          <cell r="B1284">
            <v>42400.91673611111</v>
          </cell>
          <cell r="G1284">
            <v>135.69999999999999</v>
          </cell>
          <cell r="H1284">
            <v>135.69999999999999</v>
          </cell>
          <cell r="I1284">
            <v>0</v>
          </cell>
          <cell r="J1284">
            <v>0</v>
          </cell>
          <cell r="K1284" t="str">
            <v>USD</v>
          </cell>
          <cell r="L1284" t="str">
            <v>LOWES</v>
          </cell>
          <cell r="M1284" t="str">
            <v>24000-023746</v>
          </cell>
          <cell r="N1284">
            <v>42401.034826388888</v>
          </cell>
          <cell r="O1284" t="str">
            <v>SP</v>
          </cell>
          <cell r="P1284" t="str">
            <v>KEY</v>
          </cell>
          <cell r="Q1284">
            <v>5083435</v>
          </cell>
          <cell r="R1284" t="str">
            <v>USA</v>
          </cell>
          <cell r="S1284">
            <v>42370</v>
          </cell>
          <cell r="T1284">
            <v>42436</v>
          </cell>
          <cell r="U1284" t="str">
            <v>SOTOJ-FUS</v>
          </cell>
          <cell r="V1284" t="str">
            <v>SGR3322-1</v>
          </cell>
          <cell r="W1284" t="str">
            <v xml:space="preserve">Damaged                             </v>
          </cell>
          <cell r="X1284" t="str">
            <v>D</v>
          </cell>
          <cell r="Y1284">
            <v>135.69999999999999</v>
          </cell>
          <cell r="AG1284" t="str">
            <v>Lowes</v>
          </cell>
          <cell r="AH1284">
            <v>811225</v>
          </cell>
          <cell r="AJ1284">
            <v>5083435</v>
          </cell>
        </row>
        <row r="1285">
          <cell r="A1285">
            <v>360024</v>
          </cell>
          <cell r="B1285">
            <v>42400.91673611111</v>
          </cell>
          <cell r="G1285">
            <v>135.69999999999999</v>
          </cell>
          <cell r="H1285">
            <v>135.69999999999999</v>
          </cell>
          <cell r="I1285">
            <v>0</v>
          </cell>
          <cell r="J1285">
            <v>0</v>
          </cell>
          <cell r="K1285" t="str">
            <v>USD</v>
          </cell>
          <cell r="L1285" t="str">
            <v>LOWES</v>
          </cell>
          <cell r="M1285" t="str">
            <v>24000-023746</v>
          </cell>
          <cell r="N1285">
            <v>42401.034826388888</v>
          </cell>
          <cell r="O1285" t="str">
            <v>SP</v>
          </cell>
          <cell r="P1285" t="str">
            <v>KEY</v>
          </cell>
          <cell r="Q1285">
            <v>5082719</v>
          </cell>
          <cell r="R1285" t="str">
            <v>USA</v>
          </cell>
          <cell r="S1285">
            <v>42370</v>
          </cell>
          <cell r="T1285">
            <v>42436</v>
          </cell>
          <cell r="U1285" t="str">
            <v>THOMPSONG-FUS</v>
          </cell>
          <cell r="V1285" t="str">
            <v>SGR3322-1</v>
          </cell>
          <cell r="W1285" t="str">
            <v xml:space="preserve">Damaged                             </v>
          </cell>
          <cell r="X1285" t="str">
            <v>D</v>
          </cell>
          <cell r="Y1285">
            <v>135.69999999999999</v>
          </cell>
          <cell r="Z1285" t="str">
            <v>FD-CRACKED</v>
          </cell>
          <cell r="AG1285" t="str">
            <v>Lowes</v>
          </cell>
          <cell r="AH1285">
            <v>811228</v>
          </cell>
          <cell r="AJ1285">
            <v>5082719</v>
          </cell>
        </row>
        <row r="1286">
          <cell r="A1286">
            <v>360025</v>
          </cell>
          <cell r="B1286">
            <v>42400.91673611111</v>
          </cell>
          <cell r="G1286">
            <v>106</v>
          </cell>
          <cell r="H1286">
            <v>106</v>
          </cell>
          <cell r="I1286">
            <v>0</v>
          </cell>
          <cell r="J1286">
            <v>0</v>
          </cell>
          <cell r="K1286" t="str">
            <v>USD</v>
          </cell>
          <cell r="L1286" t="str">
            <v>LOWES</v>
          </cell>
          <cell r="M1286" t="str">
            <v>24000-023746</v>
          </cell>
          <cell r="N1286">
            <v>42401.034826388888</v>
          </cell>
          <cell r="O1286" t="str">
            <v>SP</v>
          </cell>
          <cell r="P1286" t="str">
            <v>KEY</v>
          </cell>
          <cell r="Q1286">
            <v>5082103</v>
          </cell>
          <cell r="R1286" t="str">
            <v>USA</v>
          </cell>
          <cell r="S1286">
            <v>42370</v>
          </cell>
          <cell r="T1286">
            <v>42436</v>
          </cell>
          <cell r="U1286" t="str">
            <v>MELTONM-FUS</v>
          </cell>
          <cell r="V1286" t="str">
            <v>FSLG804BX</v>
          </cell>
          <cell r="W1286" t="str">
            <v xml:space="preserve">Damaged                             </v>
          </cell>
          <cell r="X1286" t="str">
            <v>D</v>
          </cell>
          <cell r="Y1286">
            <v>106</v>
          </cell>
          <cell r="AG1286" t="str">
            <v>Lowes</v>
          </cell>
          <cell r="AH1286">
            <v>811212</v>
          </cell>
          <cell r="AJ1286">
            <v>5082103</v>
          </cell>
        </row>
        <row r="1287">
          <cell r="A1287">
            <v>360026</v>
          </cell>
          <cell r="B1287">
            <v>42400.91673611111</v>
          </cell>
          <cell r="G1287">
            <v>46.03</v>
          </cell>
          <cell r="H1287">
            <v>46.03</v>
          </cell>
          <cell r="I1287">
            <v>0</v>
          </cell>
          <cell r="J1287">
            <v>0</v>
          </cell>
          <cell r="K1287" t="str">
            <v>USD</v>
          </cell>
          <cell r="L1287" t="str">
            <v>LOWES</v>
          </cell>
          <cell r="M1287" t="str">
            <v>24000-023746</v>
          </cell>
          <cell r="N1287">
            <v>42401.034826388888</v>
          </cell>
          <cell r="O1287" t="str">
            <v>SP</v>
          </cell>
          <cell r="P1287" t="str">
            <v>KEY</v>
          </cell>
          <cell r="Q1287">
            <v>5082626</v>
          </cell>
          <cell r="R1287" t="str">
            <v>USA</v>
          </cell>
          <cell r="S1287">
            <v>42370</v>
          </cell>
          <cell r="T1287">
            <v>42436</v>
          </cell>
          <cell r="U1287" t="str">
            <v>MELTONM-FUS</v>
          </cell>
          <cell r="V1287" t="str">
            <v>SSK854NB</v>
          </cell>
          <cell r="W1287" t="str">
            <v xml:space="preserve">Damaged                             </v>
          </cell>
          <cell r="X1287" t="str">
            <v>D</v>
          </cell>
          <cell r="Y1287">
            <v>46.03</v>
          </cell>
          <cell r="AG1287" t="str">
            <v>Lowes</v>
          </cell>
          <cell r="AH1287">
            <v>811209</v>
          </cell>
          <cell r="AJ1287">
            <v>5082626</v>
          </cell>
        </row>
        <row r="1288">
          <cell r="A1288">
            <v>360027</v>
          </cell>
          <cell r="B1288">
            <v>42400.91673611111</v>
          </cell>
          <cell r="C1288">
            <v>42397.625081018516</v>
          </cell>
          <cell r="D1288">
            <v>9033046</v>
          </cell>
          <cell r="E1288">
            <v>60060585</v>
          </cell>
          <cell r="G1288">
            <v>48.53</v>
          </cell>
          <cell r="H1288">
            <v>48.53</v>
          </cell>
          <cell r="I1288">
            <v>0</v>
          </cell>
          <cell r="J1288">
            <v>0</v>
          </cell>
          <cell r="K1288" t="str">
            <v>USD</v>
          </cell>
          <cell r="L1288" t="str">
            <v>PURCELL</v>
          </cell>
          <cell r="M1288" t="str">
            <v>24000-033788</v>
          </cell>
          <cell r="N1288">
            <v>42401.034826388888</v>
          </cell>
          <cell r="O1288" t="str">
            <v>DSP</v>
          </cell>
          <cell r="P1288" t="str">
            <v>KEY</v>
          </cell>
          <cell r="Q1288">
            <v>5081941</v>
          </cell>
          <cell r="R1288" t="str">
            <v>USA</v>
          </cell>
          <cell r="S1288">
            <v>42370</v>
          </cell>
          <cell r="T1288">
            <v>42436</v>
          </cell>
          <cell r="U1288" t="str">
            <v>THOMPSONG-FUS</v>
          </cell>
          <cell r="V1288" t="str">
            <v>SHIPPING</v>
          </cell>
          <cell r="W1288" t="str">
            <v xml:space="preserve">Freight Credit                      </v>
          </cell>
          <cell r="X1288" t="str">
            <v>T</v>
          </cell>
          <cell r="Y1288">
            <v>48.53</v>
          </cell>
          <cell r="Z1288" t="str">
            <v>CHARGED FREIGHT ON DISPLAY</v>
          </cell>
          <cell r="AC1288" t="str">
            <v>WALTERI-FUS</v>
          </cell>
          <cell r="AD1288" t="str">
            <v>CHAMARATHM-FUS</v>
          </cell>
          <cell r="AG1288" t="str">
            <v>PURCELL-MURRAY CO INC.</v>
          </cell>
          <cell r="AH1288">
            <v>811193</v>
          </cell>
          <cell r="AI1288" t="str">
            <v>FRT</v>
          </cell>
          <cell r="AJ1288">
            <v>5081941</v>
          </cell>
        </row>
        <row r="1289">
          <cell r="A1289">
            <v>360028</v>
          </cell>
          <cell r="B1289">
            <v>42400.916747685187</v>
          </cell>
          <cell r="G1289">
            <v>56.11</v>
          </cell>
          <cell r="H1289">
            <v>56.11</v>
          </cell>
          <cell r="I1289">
            <v>0</v>
          </cell>
          <cell r="J1289">
            <v>0</v>
          </cell>
          <cell r="K1289" t="str">
            <v>USD</v>
          </cell>
          <cell r="L1289" t="str">
            <v>LOWES</v>
          </cell>
          <cell r="M1289" t="str">
            <v>24000-023746</v>
          </cell>
          <cell r="N1289">
            <v>42401.034826388888</v>
          </cell>
          <cell r="O1289" t="str">
            <v>SP</v>
          </cell>
          <cell r="P1289" t="str">
            <v>KEY</v>
          </cell>
          <cell r="Q1289">
            <v>5083791</v>
          </cell>
          <cell r="R1289" t="str">
            <v>USA</v>
          </cell>
          <cell r="S1289">
            <v>42370</v>
          </cell>
          <cell r="T1289">
            <v>42436</v>
          </cell>
          <cell r="U1289" t="str">
            <v>SOTOJ-FUS</v>
          </cell>
          <cell r="V1289" t="str">
            <v>LFBS602NKIT</v>
          </cell>
          <cell r="W1289" t="str">
            <v xml:space="preserve">Damaged                             </v>
          </cell>
          <cell r="X1289" t="str">
            <v>D</v>
          </cell>
          <cell r="Y1289">
            <v>56.11</v>
          </cell>
          <cell r="AG1289" t="str">
            <v>Lowes</v>
          </cell>
          <cell r="AH1289">
            <v>811145</v>
          </cell>
          <cell r="AJ1289">
            <v>5083791</v>
          </cell>
        </row>
        <row r="1290">
          <cell r="A1290">
            <v>360029</v>
          </cell>
          <cell r="B1290">
            <v>42400.916747685187</v>
          </cell>
          <cell r="G1290">
            <v>160.66</v>
          </cell>
          <cell r="H1290">
            <v>160.66</v>
          </cell>
          <cell r="I1290">
            <v>0</v>
          </cell>
          <cell r="J1290">
            <v>0</v>
          </cell>
          <cell r="K1290" t="str">
            <v>USD</v>
          </cell>
          <cell r="L1290" t="str">
            <v>LOWES</v>
          </cell>
          <cell r="M1290" t="str">
            <v>24000-023746</v>
          </cell>
          <cell r="N1290">
            <v>42401.034826388888</v>
          </cell>
          <cell r="O1290" t="str">
            <v>SP</v>
          </cell>
          <cell r="P1290" t="str">
            <v>KEY</v>
          </cell>
          <cell r="Q1290">
            <v>5083622</v>
          </cell>
          <cell r="R1290" t="str">
            <v>USA</v>
          </cell>
          <cell r="S1290">
            <v>42370</v>
          </cell>
          <cell r="T1290">
            <v>42436</v>
          </cell>
          <cell r="U1290" t="str">
            <v>THOMPSONG-FUS</v>
          </cell>
          <cell r="V1290" t="str">
            <v>A1933/9</v>
          </cell>
          <cell r="W1290" t="str">
            <v xml:space="preserve">Damaged                             </v>
          </cell>
          <cell r="X1290" t="str">
            <v>D</v>
          </cell>
          <cell r="Y1290">
            <v>160.66</v>
          </cell>
          <cell r="Z1290" t="str">
            <v>FD-WARPED DECK</v>
          </cell>
          <cell r="AG1290" t="str">
            <v>Lowes</v>
          </cell>
          <cell r="AH1290">
            <v>811152</v>
          </cell>
          <cell r="AJ1290">
            <v>5083622</v>
          </cell>
        </row>
        <row r="1291">
          <cell r="A1291">
            <v>360030</v>
          </cell>
          <cell r="B1291">
            <v>42400.916747685187</v>
          </cell>
          <cell r="G1291">
            <v>135.69999999999999</v>
          </cell>
          <cell r="H1291">
            <v>135.69999999999999</v>
          </cell>
          <cell r="I1291">
            <v>0</v>
          </cell>
          <cell r="J1291">
            <v>0</v>
          </cell>
          <cell r="K1291" t="str">
            <v>USD</v>
          </cell>
          <cell r="L1291" t="str">
            <v>LOWES</v>
          </cell>
          <cell r="M1291" t="str">
            <v>24000-023746</v>
          </cell>
          <cell r="N1291">
            <v>42401.034837962965</v>
          </cell>
          <cell r="O1291" t="str">
            <v>SP</v>
          </cell>
          <cell r="P1291" t="str">
            <v>KEY</v>
          </cell>
          <cell r="Q1291">
            <v>5082920</v>
          </cell>
          <cell r="R1291" t="str">
            <v>USA</v>
          </cell>
          <cell r="S1291">
            <v>42370</v>
          </cell>
          <cell r="T1291">
            <v>42436</v>
          </cell>
          <cell r="U1291" t="str">
            <v>SOTOJ-FUS</v>
          </cell>
          <cell r="V1291" t="str">
            <v>SGR3322-1</v>
          </cell>
          <cell r="W1291" t="str">
            <v xml:space="preserve">Damaged                             </v>
          </cell>
          <cell r="X1291" t="str">
            <v>D</v>
          </cell>
          <cell r="Y1291">
            <v>135.69999999999999</v>
          </cell>
          <cell r="AG1291" t="str">
            <v>Lowes</v>
          </cell>
          <cell r="AH1291">
            <v>811203</v>
          </cell>
          <cell r="AJ1291">
            <v>5082920</v>
          </cell>
        </row>
        <row r="1292">
          <cell r="A1292">
            <v>360031</v>
          </cell>
          <cell r="B1292">
            <v>42400.916747685187</v>
          </cell>
          <cell r="G1292">
            <v>47.76</v>
          </cell>
          <cell r="H1292">
            <v>47.76</v>
          </cell>
          <cell r="I1292">
            <v>0</v>
          </cell>
          <cell r="J1292">
            <v>0</v>
          </cell>
          <cell r="K1292" t="str">
            <v>USD</v>
          </cell>
          <cell r="L1292" t="str">
            <v>LOWES</v>
          </cell>
          <cell r="M1292" t="str">
            <v>24000-023746</v>
          </cell>
          <cell r="N1292">
            <v>42401.034837962965</v>
          </cell>
          <cell r="O1292" t="str">
            <v>SP</v>
          </cell>
          <cell r="P1292" t="str">
            <v>KEY</v>
          </cell>
          <cell r="Q1292">
            <v>5082453</v>
          </cell>
          <cell r="R1292" t="str">
            <v>USA</v>
          </cell>
          <cell r="S1292">
            <v>42370</v>
          </cell>
          <cell r="T1292">
            <v>42436</v>
          </cell>
          <cell r="U1292" t="str">
            <v>MELTONM-FUS</v>
          </cell>
          <cell r="V1292" t="str">
            <v>FDS804NB</v>
          </cell>
          <cell r="W1292" t="str">
            <v xml:space="preserve">Damaged                             </v>
          </cell>
          <cell r="X1292" t="str">
            <v>D</v>
          </cell>
          <cell r="Y1292">
            <v>47.76</v>
          </cell>
          <cell r="AG1292" t="str">
            <v>Lowes</v>
          </cell>
          <cell r="AH1292">
            <v>811205</v>
          </cell>
          <cell r="AJ1292">
            <v>5082453</v>
          </cell>
        </row>
        <row r="1293">
          <cell r="A1293">
            <v>360032</v>
          </cell>
          <cell r="B1293">
            <v>42400.916747685187</v>
          </cell>
          <cell r="G1293">
            <v>122.69</v>
          </cell>
          <cell r="H1293">
            <v>122.69</v>
          </cell>
          <cell r="I1293">
            <v>0</v>
          </cell>
          <cell r="J1293">
            <v>0</v>
          </cell>
          <cell r="K1293" t="str">
            <v>USD</v>
          </cell>
          <cell r="L1293" t="str">
            <v>LOWES</v>
          </cell>
          <cell r="M1293" t="str">
            <v>24000-023746</v>
          </cell>
          <cell r="N1293">
            <v>42401.034837962965</v>
          </cell>
          <cell r="O1293" t="str">
            <v>SP</v>
          </cell>
          <cell r="P1293" t="str">
            <v>KEY</v>
          </cell>
          <cell r="Q1293">
            <v>5083102</v>
          </cell>
          <cell r="R1293" t="str">
            <v>USA</v>
          </cell>
          <cell r="S1293">
            <v>42370</v>
          </cell>
          <cell r="T1293">
            <v>42436</v>
          </cell>
          <cell r="U1293" t="str">
            <v>MELTONM-FUS</v>
          </cell>
          <cell r="V1293" t="str">
            <v>EDOX33229-1</v>
          </cell>
          <cell r="W1293" t="str">
            <v xml:space="preserve">Damaged                             </v>
          </cell>
          <cell r="X1293" t="str">
            <v>D</v>
          </cell>
          <cell r="Y1293">
            <v>122.69</v>
          </cell>
          <cell r="AG1293" t="str">
            <v>Lowes</v>
          </cell>
          <cell r="AH1293">
            <v>811210</v>
          </cell>
          <cell r="AJ1293">
            <v>5083102</v>
          </cell>
        </row>
        <row r="1294">
          <cell r="A1294">
            <v>360033</v>
          </cell>
          <cell r="B1294">
            <v>42400.916747685187</v>
          </cell>
          <cell r="G1294">
            <v>43.45</v>
          </cell>
          <cell r="H1294">
            <v>43.45</v>
          </cell>
          <cell r="I1294">
            <v>0</v>
          </cell>
          <cell r="J1294">
            <v>0</v>
          </cell>
          <cell r="K1294" t="str">
            <v>USD</v>
          </cell>
          <cell r="L1294" t="str">
            <v>LOWES</v>
          </cell>
          <cell r="M1294" t="str">
            <v>24000-023746</v>
          </cell>
          <cell r="N1294">
            <v>42401.034837962965</v>
          </cell>
          <cell r="O1294" t="str">
            <v>SP</v>
          </cell>
          <cell r="P1294" t="str">
            <v>KEY</v>
          </cell>
          <cell r="Q1294">
            <v>5082765</v>
          </cell>
          <cell r="R1294" t="str">
            <v>USA</v>
          </cell>
          <cell r="S1294">
            <v>42370</v>
          </cell>
          <cell r="T1294">
            <v>42436</v>
          </cell>
          <cell r="U1294" t="str">
            <v>MELTONM-FUS</v>
          </cell>
          <cell r="V1294" t="str">
            <v>FDS704NB</v>
          </cell>
          <cell r="W1294" t="str">
            <v xml:space="preserve">Damaged                             </v>
          </cell>
          <cell r="X1294" t="str">
            <v>D</v>
          </cell>
          <cell r="Y1294">
            <v>43.45</v>
          </cell>
          <cell r="AG1294" t="str">
            <v>Lowes</v>
          </cell>
          <cell r="AH1294">
            <v>811197</v>
          </cell>
          <cell r="AJ1294">
            <v>5082765</v>
          </cell>
        </row>
        <row r="1295">
          <cell r="A1295">
            <v>360034</v>
          </cell>
          <cell r="B1295">
            <v>42400.916747685187</v>
          </cell>
          <cell r="G1295">
            <v>135.69999999999999</v>
          </cell>
          <cell r="H1295">
            <v>135.69999999999999</v>
          </cell>
          <cell r="I1295">
            <v>0</v>
          </cell>
          <cell r="J1295">
            <v>0</v>
          </cell>
          <cell r="K1295" t="str">
            <v>USD</v>
          </cell>
          <cell r="L1295" t="str">
            <v>LOWES</v>
          </cell>
          <cell r="M1295" t="str">
            <v>24000-023746</v>
          </cell>
          <cell r="N1295">
            <v>42401.034837962965</v>
          </cell>
          <cell r="O1295" t="str">
            <v>SP</v>
          </cell>
          <cell r="P1295" t="str">
            <v>KEY</v>
          </cell>
          <cell r="Q1295">
            <v>5082709</v>
          </cell>
          <cell r="R1295" t="str">
            <v>USA</v>
          </cell>
          <cell r="S1295">
            <v>42370</v>
          </cell>
          <cell r="T1295">
            <v>42436</v>
          </cell>
          <cell r="U1295" t="str">
            <v>MELTONM-FUS</v>
          </cell>
          <cell r="V1295" t="str">
            <v>SGR3322-1</v>
          </cell>
          <cell r="W1295" t="str">
            <v xml:space="preserve">Damaged                             </v>
          </cell>
          <cell r="X1295" t="str">
            <v>D</v>
          </cell>
          <cell r="Y1295">
            <v>135.69999999999999</v>
          </cell>
          <cell r="AG1295" t="str">
            <v>Lowes</v>
          </cell>
          <cell r="AH1295">
            <v>811138</v>
          </cell>
          <cell r="AJ1295">
            <v>5082709</v>
          </cell>
        </row>
        <row r="1296">
          <cell r="A1296">
            <v>360035</v>
          </cell>
          <cell r="B1296">
            <v>42400.916747685187</v>
          </cell>
          <cell r="G1296">
            <v>160.66</v>
          </cell>
          <cell r="H1296">
            <v>160.66</v>
          </cell>
          <cell r="I1296">
            <v>0</v>
          </cell>
          <cell r="J1296">
            <v>0</v>
          </cell>
          <cell r="K1296" t="str">
            <v>USD</v>
          </cell>
          <cell r="L1296" t="str">
            <v>LOWES</v>
          </cell>
          <cell r="M1296" t="str">
            <v>24000-023746</v>
          </cell>
          <cell r="N1296">
            <v>42401.034837962965</v>
          </cell>
          <cell r="O1296" t="str">
            <v>SP</v>
          </cell>
          <cell r="P1296" t="str">
            <v>KEY</v>
          </cell>
          <cell r="Q1296">
            <v>5082978</v>
          </cell>
          <cell r="R1296" t="str">
            <v>USA</v>
          </cell>
          <cell r="S1296">
            <v>42370</v>
          </cell>
          <cell r="T1296">
            <v>42436</v>
          </cell>
          <cell r="U1296" t="str">
            <v>LOYDL-FUS</v>
          </cell>
          <cell r="V1296" t="str">
            <v>A1933/9</v>
          </cell>
          <cell r="W1296" t="str">
            <v xml:space="preserve">Product Defective                   </v>
          </cell>
          <cell r="X1296" t="str">
            <v>E</v>
          </cell>
          <cell r="Y1296">
            <v>160.66</v>
          </cell>
          <cell r="Z1296" t="str">
            <v xml:space="preserve">BOWED. </v>
          </cell>
          <cell r="AG1296" t="str">
            <v>Lowes</v>
          </cell>
          <cell r="AH1296">
            <v>811143</v>
          </cell>
          <cell r="AJ1296">
            <v>5082978</v>
          </cell>
        </row>
        <row r="1297">
          <cell r="A1297">
            <v>360036</v>
          </cell>
          <cell r="B1297">
            <v>42400.916759259257</v>
          </cell>
          <cell r="G1297">
            <v>123.13</v>
          </cell>
          <cell r="H1297">
            <v>123.13</v>
          </cell>
          <cell r="I1297">
            <v>0</v>
          </cell>
          <cell r="J1297">
            <v>0</v>
          </cell>
          <cell r="K1297" t="str">
            <v>USD</v>
          </cell>
          <cell r="L1297" t="str">
            <v>LOWES</v>
          </cell>
          <cell r="M1297" t="str">
            <v>24000-023746</v>
          </cell>
          <cell r="N1297">
            <v>42401.034837962965</v>
          </cell>
          <cell r="O1297" t="str">
            <v>SP</v>
          </cell>
          <cell r="P1297" t="str">
            <v>KEY</v>
          </cell>
          <cell r="Q1297">
            <v>5083454</v>
          </cell>
          <cell r="R1297" t="str">
            <v>USA</v>
          </cell>
          <cell r="S1297">
            <v>42370</v>
          </cell>
          <cell r="T1297">
            <v>42436</v>
          </cell>
          <cell r="U1297" t="str">
            <v>MELTONM-FUS</v>
          </cell>
          <cell r="V1297" t="str">
            <v>FBSLG904-18BX</v>
          </cell>
          <cell r="W1297" t="str">
            <v xml:space="preserve">Damaged                             </v>
          </cell>
          <cell r="X1297" t="str">
            <v>D</v>
          </cell>
          <cell r="Y1297">
            <v>123.13</v>
          </cell>
          <cell r="AG1297" t="str">
            <v>Lowes</v>
          </cell>
          <cell r="AH1297">
            <v>811214</v>
          </cell>
          <cell r="AJ1297">
            <v>5083454</v>
          </cell>
        </row>
        <row r="1298">
          <cell r="A1298">
            <v>360037</v>
          </cell>
          <cell r="B1298">
            <v>42400.916759259257</v>
          </cell>
          <cell r="G1298">
            <v>280.16000000000003</v>
          </cell>
          <cell r="H1298">
            <v>280.16000000000003</v>
          </cell>
          <cell r="I1298">
            <v>0</v>
          </cell>
          <cell r="J1298">
            <v>0</v>
          </cell>
          <cell r="K1298" t="str">
            <v>USD</v>
          </cell>
          <cell r="L1298" t="str">
            <v>LOWES</v>
          </cell>
          <cell r="M1298" t="str">
            <v>24000-023746</v>
          </cell>
          <cell r="N1298">
            <v>42401.034837962965</v>
          </cell>
          <cell r="O1298" t="str">
            <v>SP</v>
          </cell>
          <cell r="P1298" t="str">
            <v>KEY</v>
          </cell>
          <cell r="Q1298">
            <v>5082249</v>
          </cell>
          <cell r="R1298" t="str">
            <v>USA</v>
          </cell>
          <cell r="S1298">
            <v>42370</v>
          </cell>
          <cell r="T1298">
            <v>42436</v>
          </cell>
          <cell r="U1298" t="str">
            <v>MELTONM-FUS</v>
          </cell>
          <cell r="V1298" t="str">
            <v>EOOX33229-1</v>
          </cell>
          <cell r="W1298" t="str">
            <v xml:space="preserve">Damaged                             </v>
          </cell>
          <cell r="X1298" t="str">
            <v>D</v>
          </cell>
          <cell r="Y1298">
            <v>280.16000000000003</v>
          </cell>
          <cell r="AG1298" t="str">
            <v>Lowes</v>
          </cell>
          <cell r="AH1298">
            <v>811227</v>
          </cell>
          <cell r="AJ1298">
            <v>5082249</v>
          </cell>
        </row>
        <row r="1299">
          <cell r="A1299">
            <v>360038</v>
          </cell>
          <cell r="B1299">
            <v>42400.916759259257</v>
          </cell>
          <cell r="G1299">
            <v>118</v>
          </cell>
          <cell r="H1299">
            <v>118</v>
          </cell>
          <cell r="I1299">
            <v>0</v>
          </cell>
          <cell r="J1299">
            <v>0</v>
          </cell>
          <cell r="K1299" t="str">
            <v>USD</v>
          </cell>
          <cell r="L1299" t="str">
            <v>LOWES</v>
          </cell>
          <cell r="M1299" t="str">
            <v>24000-023746</v>
          </cell>
          <cell r="N1299">
            <v>42401.034849537034</v>
          </cell>
          <cell r="O1299" t="str">
            <v>SP</v>
          </cell>
          <cell r="P1299" t="str">
            <v>KEY</v>
          </cell>
          <cell r="Q1299">
            <v>5083043</v>
          </cell>
          <cell r="R1299" t="str">
            <v>USA</v>
          </cell>
          <cell r="S1299">
            <v>42370</v>
          </cell>
          <cell r="T1299">
            <v>42436</v>
          </cell>
          <cell r="U1299" t="str">
            <v>MELTONM-FUS</v>
          </cell>
          <cell r="V1299" t="str">
            <v>FPO3322-1</v>
          </cell>
          <cell r="W1299" t="str">
            <v xml:space="preserve">Damaged                             </v>
          </cell>
          <cell r="X1299" t="str">
            <v>D</v>
          </cell>
          <cell r="Y1299">
            <v>118</v>
          </cell>
          <cell r="AG1299" t="str">
            <v>Lowes</v>
          </cell>
          <cell r="AH1299">
            <v>811202</v>
          </cell>
          <cell r="AJ1299">
            <v>5083043</v>
          </cell>
        </row>
        <row r="1300">
          <cell r="A1300">
            <v>360039</v>
          </cell>
          <cell r="B1300">
            <v>42400.916759259257</v>
          </cell>
          <cell r="G1300">
            <v>33.21</v>
          </cell>
          <cell r="H1300">
            <v>33.21</v>
          </cell>
          <cell r="I1300">
            <v>0</v>
          </cell>
          <cell r="J1300">
            <v>0</v>
          </cell>
          <cell r="K1300" t="str">
            <v>USD</v>
          </cell>
          <cell r="L1300" t="str">
            <v>LOWES</v>
          </cell>
          <cell r="M1300" t="str">
            <v>24000-023746</v>
          </cell>
          <cell r="N1300">
            <v>42401.034849537034</v>
          </cell>
          <cell r="O1300" t="str">
            <v>SP</v>
          </cell>
          <cell r="P1300" t="str">
            <v>KEY</v>
          </cell>
          <cell r="Q1300">
            <v>5083731</v>
          </cell>
          <cell r="R1300" t="str">
            <v>USA</v>
          </cell>
          <cell r="S1300">
            <v>42370</v>
          </cell>
          <cell r="T1300">
            <v>42436</v>
          </cell>
          <cell r="U1300" t="str">
            <v>MELTONM-FUS</v>
          </cell>
          <cell r="V1300" t="str">
            <v>FDS604LP</v>
          </cell>
          <cell r="W1300" t="str">
            <v xml:space="preserve">Damaged                             </v>
          </cell>
          <cell r="X1300" t="str">
            <v>D</v>
          </cell>
          <cell r="Y1300">
            <v>33.21</v>
          </cell>
          <cell r="AG1300" t="str">
            <v>Lowes</v>
          </cell>
          <cell r="AH1300">
            <v>811221</v>
          </cell>
          <cell r="AJ1300">
            <v>5083731</v>
          </cell>
        </row>
        <row r="1301">
          <cell r="A1301">
            <v>360040</v>
          </cell>
          <cell r="B1301">
            <v>42400.916759259257</v>
          </cell>
          <cell r="G1301">
            <v>46.03</v>
          </cell>
          <cell r="H1301">
            <v>46.03</v>
          </cell>
          <cell r="I1301">
            <v>0</v>
          </cell>
          <cell r="J1301">
            <v>0</v>
          </cell>
          <cell r="K1301" t="str">
            <v>USD</v>
          </cell>
          <cell r="L1301" t="str">
            <v>LOWES</v>
          </cell>
          <cell r="M1301" t="str">
            <v>24000-023746</v>
          </cell>
          <cell r="N1301">
            <v>42401.034849537034</v>
          </cell>
          <cell r="O1301" t="str">
            <v>SP</v>
          </cell>
          <cell r="P1301" t="str">
            <v>KEY</v>
          </cell>
          <cell r="Q1301">
            <v>5082302</v>
          </cell>
          <cell r="R1301" t="str">
            <v>USA</v>
          </cell>
          <cell r="S1301">
            <v>42370</v>
          </cell>
          <cell r="T1301">
            <v>42436</v>
          </cell>
          <cell r="U1301" t="str">
            <v>SOTOJ-FUS</v>
          </cell>
          <cell r="V1301" t="str">
            <v>SSK854NB</v>
          </cell>
          <cell r="W1301" t="str">
            <v xml:space="preserve">Damaged                             </v>
          </cell>
          <cell r="X1301" t="str">
            <v>D</v>
          </cell>
          <cell r="Y1301">
            <v>46.03</v>
          </cell>
          <cell r="AG1301" t="str">
            <v>Lowes</v>
          </cell>
          <cell r="AH1301">
            <v>811158</v>
          </cell>
          <cell r="AJ1301">
            <v>5082302</v>
          </cell>
        </row>
        <row r="1302">
          <cell r="A1302">
            <v>360041</v>
          </cell>
          <cell r="B1302">
            <v>42400.916759259257</v>
          </cell>
          <cell r="G1302">
            <v>47.76</v>
          </cell>
          <cell r="H1302">
            <v>47.76</v>
          </cell>
          <cell r="I1302">
            <v>0</v>
          </cell>
          <cell r="J1302">
            <v>0</v>
          </cell>
          <cell r="K1302" t="str">
            <v>USD</v>
          </cell>
          <cell r="L1302" t="str">
            <v>LOWES</v>
          </cell>
          <cell r="M1302" t="str">
            <v>24000-023746</v>
          </cell>
          <cell r="N1302">
            <v>42401.034849537034</v>
          </cell>
          <cell r="O1302" t="str">
            <v>SP</v>
          </cell>
          <cell r="P1302" t="str">
            <v>KEY</v>
          </cell>
          <cell r="Q1302">
            <v>5083702</v>
          </cell>
          <cell r="R1302" t="str">
            <v>USA</v>
          </cell>
          <cell r="S1302">
            <v>42370</v>
          </cell>
          <cell r="T1302">
            <v>42436</v>
          </cell>
          <cell r="U1302" t="str">
            <v>MELTONM-FUS</v>
          </cell>
          <cell r="V1302" t="str">
            <v>FDS804NB</v>
          </cell>
          <cell r="W1302" t="str">
            <v xml:space="preserve">Damaged                             </v>
          </cell>
          <cell r="X1302" t="str">
            <v>D</v>
          </cell>
          <cell r="Y1302">
            <v>47.76</v>
          </cell>
          <cell r="AG1302" t="str">
            <v>Lowes</v>
          </cell>
          <cell r="AH1302">
            <v>811211</v>
          </cell>
          <cell r="AJ1302">
            <v>5083702</v>
          </cell>
        </row>
        <row r="1303">
          <cell r="A1303">
            <v>360042</v>
          </cell>
          <cell r="B1303">
            <v>42400.916759259257</v>
          </cell>
          <cell r="G1303">
            <v>135.69999999999999</v>
          </cell>
          <cell r="H1303">
            <v>135.69999999999999</v>
          </cell>
          <cell r="I1303">
            <v>0</v>
          </cell>
          <cell r="J1303">
            <v>0</v>
          </cell>
          <cell r="K1303" t="str">
            <v>USD</v>
          </cell>
          <cell r="L1303" t="str">
            <v>LOWES</v>
          </cell>
          <cell r="M1303" t="str">
            <v>24000-023746</v>
          </cell>
          <cell r="N1303">
            <v>42401.034849537034</v>
          </cell>
          <cell r="O1303" t="str">
            <v>SP</v>
          </cell>
          <cell r="P1303" t="str">
            <v>KEY</v>
          </cell>
          <cell r="Q1303">
            <v>5082331</v>
          </cell>
          <cell r="R1303" t="str">
            <v>USA</v>
          </cell>
          <cell r="S1303">
            <v>42370</v>
          </cell>
          <cell r="T1303">
            <v>42436</v>
          </cell>
          <cell r="U1303" t="str">
            <v>THOMPSONG-FUS</v>
          </cell>
          <cell r="V1303" t="str">
            <v>SGR3322-1</v>
          </cell>
          <cell r="W1303" t="str">
            <v xml:space="preserve">Damaged                             </v>
          </cell>
          <cell r="X1303" t="str">
            <v>D</v>
          </cell>
          <cell r="Y1303">
            <v>135.69999999999999</v>
          </cell>
          <cell r="Z1303" t="str">
            <v xml:space="preserve">FD-BROKEN CORNER </v>
          </cell>
          <cell r="AG1303" t="str">
            <v>Lowes</v>
          </cell>
          <cell r="AH1303">
            <v>811177</v>
          </cell>
          <cell r="AJ1303">
            <v>5082331</v>
          </cell>
        </row>
        <row r="1304">
          <cell r="A1304">
            <v>360043</v>
          </cell>
          <cell r="B1304">
            <v>42400.916759259257</v>
          </cell>
          <cell r="G1304">
            <v>140.08000000000001</v>
          </cell>
          <cell r="H1304">
            <v>140.08000000000001</v>
          </cell>
          <cell r="I1304">
            <v>0</v>
          </cell>
          <cell r="J1304">
            <v>0</v>
          </cell>
          <cell r="K1304" t="str">
            <v>USD</v>
          </cell>
          <cell r="L1304" t="str">
            <v>LOWES</v>
          </cell>
          <cell r="M1304" t="str">
            <v>24000-023746</v>
          </cell>
          <cell r="N1304">
            <v>42401.034849537034</v>
          </cell>
          <cell r="O1304" t="str">
            <v>SP</v>
          </cell>
          <cell r="P1304" t="str">
            <v>KEY</v>
          </cell>
          <cell r="Q1304">
            <v>5083377</v>
          </cell>
          <cell r="R1304" t="str">
            <v>USA</v>
          </cell>
          <cell r="S1304">
            <v>42370</v>
          </cell>
          <cell r="T1304">
            <v>42436</v>
          </cell>
          <cell r="U1304" t="str">
            <v>MELTONM-FUS</v>
          </cell>
          <cell r="V1304" t="str">
            <v>EOOX33229-1</v>
          </cell>
          <cell r="W1304" t="str">
            <v xml:space="preserve">Damaged                             </v>
          </cell>
          <cell r="X1304" t="str">
            <v>D</v>
          </cell>
          <cell r="Y1304">
            <v>140.08000000000001</v>
          </cell>
          <cell r="AG1304" t="str">
            <v>Lowes</v>
          </cell>
          <cell r="AH1304">
            <v>811137</v>
          </cell>
          <cell r="AJ1304">
            <v>5083377</v>
          </cell>
        </row>
        <row r="1305">
          <cell r="A1305">
            <v>360044</v>
          </cell>
          <cell r="B1305">
            <v>42400.916759259257</v>
          </cell>
          <cell r="G1305">
            <v>95.46</v>
          </cell>
          <cell r="H1305">
            <v>95.46</v>
          </cell>
          <cell r="I1305">
            <v>0</v>
          </cell>
          <cell r="J1305">
            <v>0</v>
          </cell>
          <cell r="K1305" t="str">
            <v>USD</v>
          </cell>
          <cell r="L1305" t="str">
            <v>LOWES</v>
          </cell>
          <cell r="M1305" t="str">
            <v>24000-023746</v>
          </cell>
          <cell r="N1305">
            <v>42401.034849537034</v>
          </cell>
          <cell r="O1305" t="str">
            <v>SP</v>
          </cell>
          <cell r="P1305" t="str">
            <v>KEY</v>
          </cell>
          <cell r="Q1305">
            <v>5082126</v>
          </cell>
          <cell r="R1305" t="str">
            <v>USA</v>
          </cell>
          <cell r="S1305">
            <v>42370</v>
          </cell>
          <cell r="T1305">
            <v>42436</v>
          </cell>
          <cell r="U1305" t="str">
            <v>SOTOJ-FUS</v>
          </cell>
          <cell r="V1305" t="str">
            <v>FFG802NKIT</v>
          </cell>
          <cell r="W1305" t="str">
            <v xml:space="preserve">Damaged                             </v>
          </cell>
          <cell r="X1305" t="str">
            <v>D</v>
          </cell>
          <cell r="Y1305">
            <v>95.46</v>
          </cell>
          <cell r="AG1305" t="str">
            <v>Lowes</v>
          </cell>
          <cell r="AH1305">
            <v>811146</v>
          </cell>
          <cell r="AJ1305">
            <v>5082126</v>
          </cell>
        </row>
        <row r="1306">
          <cell r="A1306">
            <v>360045</v>
          </cell>
          <cell r="B1306">
            <v>42400.916770833333</v>
          </cell>
          <cell r="C1306">
            <v>42345.937754629631</v>
          </cell>
          <cell r="D1306">
            <v>9027696</v>
          </cell>
          <cell r="E1306">
            <v>60052304</v>
          </cell>
          <cell r="G1306">
            <v>334</v>
          </cell>
          <cell r="H1306">
            <v>334</v>
          </cell>
          <cell r="I1306">
            <v>0</v>
          </cell>
          <cell r="J1306">
            <v>0</v>
          </cell>
          <cell r="K1306" t="str">
            <v>USD</v>
          </cell>
          <cell r="L1306" t="str">
            <v>LOWES</v>
          </cell>
          <cell r="M1306" t="str">
            <v>24000-023746</v>
          </cell>
          <cell r="N1306">
            <v>42401.034861111111</v>
          </cell>
          <cell r="O1306" t="str">
            <v>SOS</v>
          </cell>
          <cell r="P1306" t="str">
            <v>KEY</v>
          </cell>
          <cell r="Q1306">
            <v>5082383</v>
          </cell>
          <cell r="R1306" t="str">
            <v>USA</v>
          </cell>
          <cell r="S1306">
            <v>42370</v>
          </cell>
          <cell r="T1306">
            <v>42436</v>
          </cell>
          <cell r="U1306" t="str">
            <v>LOYDL-FUS</v>
          </cell>
          <cell r="V1306" t="str">
            <v>OTSK954-18BX</v>
          </cell>
          <cell r="W1306" t="str">
            <v xml:space="preserve">Invoice Another                     </v>
          </cell>
          <cell r="X1306" t="str">
            <v>I</v>
          </cell>
          <cell r="Y1306">
            <v>334</v>
          </cell>
          <cell r="Z1306" t="str">
            <v>SEAM POP</v>
          </cell>
          <cell r="AC1306" t="str">
            <v>WALTERI-FUS</v>
          </cell>
          <cell r="AD1306" t="str">
            <v>MELTONM-FUS</v>
          </cell>
          <cell r="AG1306" t="str">
            <v>Lowes</v>
          </cell>
          <cell r="AH1306">
            <v>811142</v>
          </cell>
          <cell r="AI1306" t="str">
            <v>RTL</v>
          </cell>
          <cell r="AJ1306">
            <v>5082383</v>
          </cell>
        </row>
        <row r="1307">
          <cell r="A1307">
            <v>360046</v>
          </cell>
          <cell r="B1307">
            <v>42400.916770833333</v>
          </cell>
          <cell r="G1307">
            <v>122.69</v>
          </cell>
          <cell r="H1307">
            <v>122.69</v>
          </cell>
          <cell r="I1307">
            <v>0</v>
          </cell>
          <cell r="J1307">
            <v>0</v>
          </cell>
          <cell r="K1307" t="str">
            <v>USD</v>
          </cell>
          <cell r="L1307" t="str">
            <v>LOWES</v>
          </cell>
          <cell r="M1307" t="str">
            <v>24000-023746</v>
          </cell>
          <cell r="N1307">
            <v>42401.034861111111</v>
          </cell>
          <cell r="O1307" t="str">
            <v>SP</v>
          </cell>
          <cell r="P1307" t="str">
            <v>KEY</v>
          </cell>
          <cell r="Q1307">
            <v>5083696</v>
          </cell>
          <cell r="R1307" t="str">
            <v>USA</v>
          </cell>
          <cell r="S1307">
            <v>42370</v>
          </cell>
          <cell r="T1307">
            <v>42436</v>
          </cell>
          <cell r="U1307" t="str">
            <v>MELTONM-FUS</v>
          </cell>
          <cell r="V1307" t="str">
            <v>EDOX33229-1</v>
          </cell>
          <cell r="W1307" t="str">
            <v xml:space="preserve">Damaged                             </v>
          </cell>
          <cell r="X1307" t="str">
            <v>D</v>
          </cell>
          <cell r="Y1307">
            <v>122.69</v>
          </cell>
          <cell r="AG1307" t="str">
            <v>Lowes</v>
          </cell>
          <cell r="AH1307">
            <v>811172</v>
          </cell>
          <cell r="AJ1307">
            <v>5083696</v>
          </cell>
        </row>
        <row r="1308">
          <cell r="A1308">
            <v>360047</v>
          </cell>
          <cell r="B1308">
            <v>42400.916770833333</v>
          </cell>
          <cell r="G1308">
            <v>92.5</v>
          </cell>
          <cell r="H1308">
            <v>92.5</v>
          </cell>
          <cell r="I1308">
            <v>0</v>
          </cell>
          <cell r="J1308">
            <v>0</v>
          </cell>
          <cell r="K1308" t="str">
            <v>USD</v>
          </cell>
          <cell r="L1308" t="str">
            <v>LOWES</v>
          </cell>
          <cell r="M1308" t="str">
            <v>24000-023746</v>
          </cell>
          <cell r="N1308">
            <v>42401.034861111111</v>
          </cell>
          <cell r="O1308" t="str">
            <v>SP</v>
          </cell>
          <cell r="P1308" t="str">
            <v>KEY</v>
          </cell>
          <cell r="Q1308">
            <v>5082356</v>
          </cell>
          <cell r="R1308" t="str">
            <v>USA</v>
          </cell>
          <cell r="S1308">
            <v>42370</v>
          </cell>
          <cell r="T1308">
            <v>42436</v>
          </cell>
          <cell r="U1308" t="str">
            <v>SOTOJ-FUS</v>
          </cell>
          <cell r="V1308" t="str">
            <v>FTB904BX</v>
          </cell>
          <cell r="W1308" t="str">
            <v xml:space="preserve">Damaged                             </v>
          </cell>
          <cell r="X1308" t="str">
            <v>D</v>
          </cell>
          <cell r="Y1308">
            <v>92.5</v>
          </cell>
          <cell r="AG1308" t="str">
            <v>Lowes</v>
          </cell>
          <cell r="AH1308">
            <v>811198</v>
          </cell>
          <cell r="AJ1308">
            <v>5082356</v>
          </cell>
        </row>
        <row r="1309">
          <cell r="A1309">
            <v>360048</v>
          </cell>
          <cell r="B1309">
            <v>42400.916770833333</v>
          </cell>
          <cell r="G1309">
            <v>135.69999999999999</v>
          </cell>
          <cell r="H1309">
            <v>135.69999999999999</v>
          </cell>
          <cell r="I1309">
            <v>0</v>
          </cell>
          <cell r="J1309">
            <v>0</v>
          </cell>
          <cell r="K1309" t="str">
            <v>USD</v>
          </cell>
          <cell r="L1309" t="str">
            <v>LOWES</v>
          </cell>
          <cell r="M1309" t="str">
            <v>24000-023746</v>
          </cell>
          <cell r="N1309">
            <v>42401.034861111111</v>
          </cell>
          <cell r="O1309" t="str">
            <v>SP</v>
          </cell>
          <cell r="P1309" t="str">
            <v>KEY</v>
          </cell>
          <cell r="Q1309">
            <v>5083195</v>
          </cell>
          <cell r="R1309" t="str">
            <v>USA</v>
          </cell>
          <cell r="S1309">
            <v>42370</v>
          </cell>
          <cell r="T1309">
            <v>42436</v>
          </cell>
          <cell r="U1309" t="str">
            <v>MELTONM-FUS</v>
          </cell>
          <cell r="V1309" t="str">
            <v>SGR3322-1</v>
          </cell>
          <cell r="W1309" t="str">
            <v xml:space="preserve">Damaged                             </v>
          </cell>
          <cell r="X1309" t="str">
            <v>D</v>
          </cell>
          <cell r="Y1309">
            <v>135.69999999999999</v>
          </cell>
          <cell r="AG1309" t="str">
            <v>Lowes</v>
          </cell>
          <cell r="AH1309">
            <v>811171</v>
          </cell>
          <cell r="AJ1309">
            <v>5083195</v>
          </cell>
        </row>
        <row r="1310">
          <cell r="A1310">
            <v>360049</v>
          </cell>
          <cell r="B1310">
            <v>42400.916770833333</v>
          </cell>
          <cell r="G1310">
            <v>118</v>
          </cell>
          <cell r="H1310">
            <v>118</v>
          </cell>
          <cell r="I1310">
            <v>0</v>
          </cell>
          <cell r="J1310">
            <v>0</v>
          </cell>
          <cell r="K1310" t="str">
            <v>USD</v>
          </cell>
          <cell r="L1310" t="str">
            <v>LOWES</v>
          </cell>
          <cell r="M1310" t="str">
            <v>24000-023746</v>
          </cell>
          <cell r="N1310">
            <v>42401.034861111111</v>
          </cell>
          <cell r="O1310" t="str">
            <v>SP</v>
          </cell>
          <cell r="P1310" t="str">
            <v>KEY</v>
          </cell>
          <cell r="Q1310">
            <v>5082903</v>
          </cell>
          <cell r="R1310" t="str">
            <v>USA</v>
          </cell>
          <cell r="S1310">
            <v>42370</v>
          </cell>
          <cell r="T1310">
            <v>42436</v>
          </cell>
          <cell r="U1310" t="str">
            <v>SOTOJ-FUS</v>
          </cell>
          <cell r="V1310" t="str">
            <v>FPO3322-1</v>
          </cell>
          <cell r="W1310" t="str">
            <v xml:space="preserve">Damaged                             </v>
          </cell>
          <cell r="X1310" t="str">
            <v>D</v>
          </cell>
          <cell r="Y1310">
            <v>118</v>
          </cell>
          <cell r="AG1310" t="str">
            <v>Lowes</v>
          </cell>
          <cell r="AH1310">
            <v>811224</v>
          </cell>
          <cell r="AJ1310">
            <v>5082903</v>
          </cell>
        </row>
        <row r="1311">
          <cell r="A1311">
            <v>360050</v>
          </cell>
          <cell r="B1311">
            <v>42400.91678240741</v>
          </cell>
          <cell r="G1311">
            <v>122.69</v>
          </cell>
          <cell r="H1311">
            <v>122.69</v>
          </cell>
          <cell r="I1311">
            <v>0</v>
          </cell>
          <cell r="J1311">
            <v>0</v>
          </cell>
          <cell r="K1311" t="str">
            <v>USD</v>
          </cell>
          <cell r="L1311" t="str">
            <v>LOWES</v>
          </cell>
          <cell r="M1311" t="str">
            <v>24000-023746</v>
          </cell>
          <cell r="N1311">
            <v>42401.034861111111</v>
          </cell>
          <cell r="O1311" t="str">
            <v>SP</v>
          </cell>
          <cell r="P1311" t="str">
            <v>KEY</v>
          </cell>
          <cell r="Q1311">
            <v>5083351</v>
          </cell>
          <cell r="R1311" t="str">
            <v>USA</v>
          </cell>
          <cell r="S1311">
            <v>42370</v>
          </cell>
          <cell r="T1311">
            <v>42436</v>
          </cell>
          <cell r="U1311" t="str">
            <v>MELTONM-FUS</v>
          </cell>
          <cell r="V1311" t="str">
            <v>EDOX33229-1</v>
          </cell>
          <cell r="W1311" t="str">
            <v xml:space="preserve">Damaged                             </v>
          </cell>
          <cell r="X1311" t="str">
            <v>D</v>
          </cell>
          <cell r="Y1311">
            <v>122.69</v>
          </cell>
          <cell r="AG1311" t="str">
            <v>Lowes</v>
          </cell>
          <cell r="AH1311">
            <v>811222</v>
          </cell>
          <cell r="AJ1311">
            <v>5083351</v>
          </cell>
        </row>
        <row r="1312">
          <cell r="A1312">
            <v>360051</v>
          </cell>
          <cell r="B1312">
            <v>42400.91678240741</v>
          </cell>
          <cell r="G1312">
            <v>47.76</v>
          </cell>
          <cell r="H1312">
            <v>47.76</v>
          </cell>
          <cell r="I1312">
            <v>0</v>
          </cell>
          <cell r="J1312">
            <v>0</v>
          </cell>
          <cell r="K1312" t="str">
            <v>USD</v>
          </cell>
          <cell r="L1312" t="str">
            <v>LOWES</v>
          </cell>
          <cell r="M1312" t="str">
            <v>24000-023746</v>
          </cell>
          <cell r="N1312">
            <v>42401.034861111111</v>
          </cell>
          <cell r="O1312" t="str">
            <v>SP</v>
          </cell>
          <cell r="P1312" t="str">
            <v>KEY</v>
          </cell>
          <cell r="Q1312">
            <v>5082620</v>
          </cell>
          <cell r="R1312" t="str">
            <v>USA</v>
          </cell>
          <cell r="S1312">
            <v>42370</v>
          </cell>
          <cell r="T1312">
            <v>42436</v>
          </cell>
          <cell r="U1312" t="str">
            <v>MELTONM-FUS</v>
          </cell>
          <cell r="V1312" t="str">
            <v>FDS804NB</v>
          </cell>
          <cell r="W1312" t="str">
            <v xml:space="preserve">Damaged                             </v>
          </cell>
          <cell r="X1312" t="str">
            <v>D</v>
          </cell>
          <cell r="Y1312">
            <v>47.76</v>
          </cell>
          <cell r="AG1312" t="str">
            <v>Lowes</v>
          </cell>
          <cell r="AH1312">
            <v>811194</v>
          </cell>
          <cell r="AJ1312">
            <v>5082620</v>
          </cell>
        </row>
        <row r="1313">
          <cell r="A1313">
            <v>360052</v>
          </cell>
          <cell r="B1313">
            <v>42400.91678240741</v>
          </cell>
          <cell r="G1313">
            <v>132.71</v>
          </cell>
          <cell r="H1313">
            <v>132.71</v>
          </cell>
          <cell r="I1313">
            <v>0</v>
          </cell>
          <cell r="J1313">
            <v>0</v>
          </cell>
          <cell r="K1313" t="str">
            <v>USD</v>
          </cell>
          <cell r="L1313" t="str">
            <v>LOWES</v>
          </cell>
          <cell r="M1313" t="str">
            <v>24000-023746</v>
          </cell>
          <cell r="N1313">
            <v>42401.034861111111</v>
          </cell>
          <cell r="O1313" t="str">
            <v>SP</v>
          </cell>
          <cell r="P1313" t="str">
            <v>KEY</v>
          </cell>
          <cell r="Q1313">
            <v>5082334</v>
          </cell>
          <cell r="R1313" t="str">
            <v>USA</v>
          </cell>
          <cell r="S1313">
            <v>42370</v>
          </cell>
          <cell r="T1313">
            <v>42436</v>
          </cell>
          <cell r="U1313" t="str">
            <v>THOMPSONG-FUS</v>
          </cell>
          <cell r="V1313" t="str">
            <v>EDDB33229-1</v>
          </cell>
          <cell r="W1313" t="str">
            <v xml:space="preserve">Damaged                             </v>
          </cell>
          <cell r="X1313" t="str">
            <v>D</v>
          </cell>
          <cell r="Y1313">
            <v>132.71</v>
          </cell>
          <cell r="Z1313" t="str">
            <v>FD-TOP LEFT CORNER BROKEN</v>
          </cell>
          <cell r="AG1313" t="str">
            <v>Lowes</v>
          </cell>
          <cell r="AH1313">
            <v>811204</v>
          </cell>
          <cell r="AJ1313">
            <v>5082334</v>
          </cell>
        </row>
        <row r="1314">
          <cell r="A1314">
            <v>360053</v>
          </cell>
          <cell r="B1314">
            <v>42400.91678240741</v>
          </cell>
          <cell r="G1314">
            <v>227.5</v>
          </cell>
          <cell r="H1314">
            <v>227.5</v>
          </cell>
          <cell r="I1314">
            <v>0</v>
          </cell>
          <cell r="J1314">
            <v>0</v>
          </cell>
          <cell r="K1314" t="str">
            <v>USD</v>
          </cell>
          <cell r="L1314" t="str">
            <v>LOWES</v>
          </cell>
          <cell r="M1314" t="str">
            <v>24000-023746</v>
          </cell>
          <cell r="N1314">
            <v>42401.034872685188</v>
          </cell>
          <cell r="O1314" t="str">
            <v>SP</v>
          </cell>
          <cell r="P1314" t="str">
            <v>KEY</v>
          </cell>
          <cell r="Q1314">
            <v>5082429</v>
          </cell>
          <cell r="R1314" t="str">
            <v>USA</v>
          </cell>
          <cell r="S1314">
            <v>42370</v>
          </cell>
          <cell r="T1314">
            <v>42436</v>
          </cell>
          <cell r="U1314" t="str">
            <v>MELTONM-FUS</v>
          </cell>
          <cell r="V1314" t="str">
            <v>EDCH33229-1</v>
          </cell>
          <cell r="W1314" t="str">
            <v xml:space="preserve">Damaged                             </v>
          </cell>
          <cell r="X1314" t="str">
            <v>D</v>
          </cell>
          <cell r="Y1314">
            <v>227.5</v>
          </cell>
          <cell r="AG1314" t="str">
            <v>Lowes</v>
          </cell>
          <cell r="AH1314">
            <v>811188</v>
          </cell>
          <cell r="AJ1314">
            <v>5082429</v>
          </cell>
        </row>
        <row r="1315">
          <cell r="A1315">
            <v>360054</v>
          </cell>
          <cell r="B1315">
            <v>42400.91678240741</v>
          </cell>
          <cell r="G1315">
            <v>115.46</v>
          </cell>
          <cell r="H1315">
            <v>115.46</v>
          </cell>
          <cell r="I1315">
            <v>0</v>
          </cell>
          <cell r="J1315">
            <v>0</v>
          </cell>
          <cell r="K1315" t="str">
            <v>USD</v>
          </cell>
          <cell r="L1315" t="str">
            <v>LOWES</v>
          </cell>
          <cell r="M1315" t="str">
            <v>24000-023746</v>
          </cell>
          <cell r="N1315">
            <v>42401.034872685188</v>
          </cell>
          <cell r="O1315" t="str">
            <v>SP</v>
          </cell>
          <cell r="P1315" t="str">
            <v>KEY</v>
          </cell>
          <cell r="Q1315">
            <v>5082405</v>
          </cell>
          <cell r="R1315" t="str">
            <v>USA</v>
          </cell>
          <cell r="S1315">
            <v>42370</v>
          </cell>
          <cell r="T1315">
            <v>42436</v>
          </cell>
          <cell r="U1315" t="str">
            <v>THOMPSONG-FUS</v>
          </cell>
          <cell r="V1315" t="str">
            <v>FBSLD904-18BX</v>
          </cell>
          <cell r="W1315" t="str">
            <v xml:space="preserve">Damaged                             </v>
          </cell>
          <cell r="X1315" t="str">
            <v>D</v>
          </cell>
          <cell r="Y1315">
            <v>115.46</v>
          </cell>
          <cell r="Z1315" t="str">
            <v>FD-DENT IN SINK</v>
          </cell>
          <cell r="AG1315" t="str">
            <v>Lowes</v>
          </cell>
          <cell r="AH1315">
            <v>811196</v>
          </cell>
          <cell r="AJ1315">
            <v>5082405</v>
          </cell>
        </row>
        <row r="1316">
          <cell r="A1316">
            <v>360055</v>
          </cell>
          <cell r="B1316">
            <v>42400.91678240741</v>
          </cell>
          <cell r="G1316">
            <v>118</v>
          </cell>
          <cell r="H1316">
            <v>118</v>
          </cell>
          <cell r="I1316">
            <v>0</v>
          </cell>
          <cell r="J1316">
            <v>0</v>
          </cell>
          <cell r="K1316" t="str">
            <v>USD</v>
          </cell>
          <cell r="L1316" t="str">
            <v>LOWES</v>
          </cell>
          <cell r="M1316" t="str">
            <v>24000-023746</v>
          </cell>
          <cell r="N1316">
            <v>42401.034872685188</v>
          </cell>
          <cell r="O1316" t="str">
            <v>SP</v>
          </cell>
          <cell r="P1316" t="str">
            <v>KEY</v>
          </cell>
          <cell r="Q1316">
            <v>5082508</v>
          </cell>
          <cell r="R1316" t="str">
            <v>USA</v>
          </cell>
          <cell r="S1316">
            <v>42370</v>
          </cell>
          <cell r="T1316">
            <v>42436</v>
          </cell>
          <cell r="U1316" t="str">
            <v>SOTOJ-FUS</v>
          </cell>
          <cell r="V1316" t="str">
            <v>FPO3322-1</v>
          </cell>
          <cell r="W1316" t="str">
            <v xml:space="preserve">Damaged                             </v>
          </cell>
          <cell r="X1316" t="str">
            <v>D</v>
          </cell>
          <cell r="Y1316">
            <v>118</v>
          </cell>
          <cell r="AG1316" t="str">
            <v>Lowes</v>
          </cell>
          <cell r="AH1316">
            <v>811208</v>
          </cell>
          <cell r="AJ1316">
            <v>5082508</v>
          </cell>
        </row>
        <row r="1317">
          <cell r="A1317">
            <v>360056</v>
          </cell>
          <cell r="B1317">
            <v>42400.91678240741</v>
          </cell>
          <cell r="G1317">
            <v>46.03</v>
          </cell>
          <cell r="H1317">
            <v>46.03</v>
          </cell>
          <cell r="I1317">
            <v>0</v>
          </cell>
          <cell r="J1317">
            <v>0</v>
          </cell>
          <cell r="K1317" t="str">
            <v>USD</v>
          </cell>
          <cell r="L1317" t="str">
            <v>LOWES</v>
          </cell>
          <cell r="M1317" t="str">
            <v>24000-023746</v>
          </cell>
          <cell r="N1317">
            <v>42401.034872685188</v>
          </cell>
          <cell r="O1317" t="str">
            <v>SP</v>
          </cell>
          <cell r="P1317" t="str">
            <v>KEY</v>
          </cell>
          <cell r="Q1317">
            <v>5083061</v>
          </cell>
          <cell r="R1317" t="str">
            <v>USA</v>
          </cell>
          <cell r="S1317">
            <v>42370</v>
          </cell>
          <cell r="T1317">
            <v>42436</v>
          </cell>
          <cell r="U1317" t="str">
            <v>MELTONM-FUS</v>
          </cell>
          <cell r="V1317" t="str">
            <v>SSK854NB</v>
          </cell>
          <cell r="W1317" t="str">
            <v xml:space="preserve">Damaged                             </v>
          </cell>
          <cell r="X1317" t="str">
            <v>D</v>
          </cell>
          <cell r="Y1317">
            <v>46.03</v>
          </cell>
          <cell r="AG1317" t="str">
            <v>Lowes</v>
          </cell>
          <cell r="AH1317">
            <v>811213</v>
          </cell>
          <cell r="AJ1317">
            <v>5083061</v>
          </cell>
        </row>
        <row r="1318">
          <cell r="A1318">
            <v>360057</v>
          </cell>
          <cell r="B1318">
            <v>42400.91678240741</v>
          </cell>
          <cell r="G1318">
            <v>135.69999999999999</v>
          </cell>
          <cell r="H1318">
            <v>135.69999999999999</v>
          </cell>
          <cell r="I1318">
            <v>0</v>
          </cell>
          <cell r="J1318">
            <v>0</v>
          </cell>
          <cell r="K1318" t="str">
            <v>USD</v>
          </cell>
          <cell r="L1318" t="str">
            <v>LOWES</v>
          </cell>
          <cell r="M1318" t="str">
            <v>24000-023746</v>
          </cell>
          <cell r="N1318">
            <v>42401.034872685188</v>
          </cell>
          <cell r="O1318" t="str">
            <v>SP</v>
          </cell>
          <cell r="P1318" t="str">
            <v>KEY</v>
          </cell>
          <cell r="Q1318">
            <v>5083202</v>
          </cell>
          <cell r="R1318" t="str">
            <v>USA</v>
          </cell>
          <cell r="S1318">
            <v>42370</v>
          </cell>
          <cell r="T1318">
            <v>42436</v>
          </cell>
          <cell r="U1318" t="str">
            <v>MELTONM-FUS</v>
          </cell>
          <cell r="V1318" t="str">
            <v>SGR3322-1</v>
          </cell>
          <cell r="W1318" t="str">
            <v xml:space="preserve">Damaged                             </v>
          </cell>
          <cell r="X1318" t="str">
            <v>D</v>
          </cell>
          <cell r="Y1318">
            <v>135.69999999999999</v>
          </cell>
          <cell r="AG1318" t="str">
            <v>Lowes</v>
          </cell>
          <cell r="AH1318">
            <v>811139</v>
          </cell>
          <cell r="AJ1318">
            <v>5083202</v>
          </cell>
        </row>
        <row r="1319">
          <cell r="A1319">
            <v>360058</v>
          </cell>
          <cell r="B1319">
            <v>42400.91679398148</v>
          </cell>
          <cell r="G1319">
            <v>61.7</v>
          </cell>
          <cell r="H1319">
            <v>61.7</v>
          </cell>
          <cell r="I1319">
            <v>0</v>
          </cell>
          <cell r="J1319">
            <v>0</v>
          </cell>
          <cell r="K1319" t="str">
            <v>USD</v>
          </cell>
          <cell r="L1319" t="str">
            <v>LOWES</v>
          </cell>
          <cell r="M1319" t="str">
            <v>24000-023746</v>
          </cell>
          <cell r="N1319">
            <v>42401.034872685188</v>
          </cell>
          <cell r="O1319" t="str">
            <v>SP</v>
          </cell>
          <cell r="P1319" t="str">
            <v>KEY</v>
          </cell>
          <cell r="Q1319">
            <v>5083537</v>
          </cell>
          <cell r="R1319" t="str">
            <v>USA</v>
          </cell>
          <cell r="S1319">
            <v>42370</v>
          </cell>
          <cell r="T1319">
            <v>42436</v>
          </cell>
          <cell r="U1319" t="str">
            <v>THOMPSONG-FUS</v>
          </cell>
          <cell r="V1319" t="str">
            <v>FDS704NKIT</v>
          </cell>
          <cell r="W1319" t="str">
            <v xml:space="preserve">Damaged                             </v>
          </cell>
          <cell r="X1319" t="str">
            <v>D</v>
          </cell>
          <cell r="Y1319">
            <v>61.7</v>
          </cell>
          <cell r="Z1319" t="str">
            <v>FD-LEAKING FAUCET</v>
          </cell>
          <cell r="AG1319" t="str">
            <v>Lowes</v>
          </cell>
          <cell r="AH1319">
            <v>811195</v>
          </cell>
          <cell r="AJ1319">
            <v>5083537</v>
          </cell>
        </row>
        <row r="1320">
          <cell r="A1320">
            <v>360059</v>
          </cell>
          <cell r="B1320">
            <v>42400.91679398148</v>
          </cell>
          <cell r="G1320">
            <v>56.63</v>
          </cell>
          <cell r="H1320">
            <v>56.63</v>
          </cell>
          <cell r="I1320">
            <v>0</v>
          </cell>
          <cell r="J1320">
            <v>0</v>
          </cell>
          <cell r="K1320" t="str">
            <v>USD</v>
          </cell>
          <cell r="L1320" t="str">
            <v>LOWES</v>
          </cell>
          <cell r="M1320" t="str">
            <v>24000-023746</v>
          </cell>
          <cell r="N1320">
            <v>42401.034872685188</v>
          </cell>
          <cell r="O1320" t="str">
            <v>SP</v>
          </cell>
          <cell r="P1320" t="str">
            <v>KEY</v>
          </cell>
          <cell r="Q1320">
            <v>5083347</v>
          </cell>
          <cell r="R1320" t="str">
            <v>USA</v>
          </cell>
          <cell r="S1320">
            <v>42370</v>
          </cell>
          <cell r="T1320">
            <v>42436</v>
          </cell>
          <cell r="U1320" t="str">
            <v>SOTOJ-FUS</v>
          </cell>
          <cell r="V1320" t="str">
            <v>BMSK802</v>
          </cell>
          <cell r="W1320" t="str">
            <v xml:space="preserve">Damaged                             </v>
          </cell>
          <cell r="X1320" t="str">
            <v>D</v>
          </cell>
          <cell r="Y1320">
            <v>56.63</v>
          </cell>
          <cell r="AG1320" t="str">
            <v>Lowes</v>
          </cell>
          <cell r="AH1320">
            <v>811157</v>
          </cell>
          <cell r="AJ1320">
            <v>5083347</v>
          </cell>
        </row>
        <row r="1321">
          <cell r="A1321">
            <v>360060</v>
          </cell>
          <cell r="B1321">
            <v>42400.91679398148</v>
          </cell>
          <cell r="G1321">
            <v>95.46</v>
          </cell>
          <cell r="H1321">
            <v>95.46</v>
          </cell>
          <cell r="I1321">
            <v>0</v>
          </cell>
          <cell r="J1321">
            <v>0</v>
          </cell>
          <cell r="K1321" t="str">
            <v>USD</v>
          </cell>
          <cell r="L1321" t="str">
            <v>LOWES</v>
          </cell>
          <cell r="M1321" t="str">
            <v>24000-023746</v>
          </cell>
          <cell r="N1321">
            <v>42401.034884259258</v>
          </cell>
          <cell r="O1321" t="str">
            <v>SP</v>
          </cell>
          <cell r="P1321" t="str">
            <v>KEY</v>
          </cell>
          <cell r="Q1321">
            <v>5083675</v>
          </cell>
          <cell r="R1321" t="str">
            <v>USA</v>
          </cell>
          <cell r="S1321">
            <v>42370</v>
          </cell>
          <cell r="T1321">
            <v>42436</v>
          </cell>
          <cell r="U1321" t="str">
            <v>SOTOJ-FUS</v>
          </cell>
          <cell r="V1321" t="str">
            <v>EVDCG904-18</v>
          </cell>
          <cell r="W1321" t="str">
            <v xml:space="preserve">Damaged                             </v>
          </cell>
          <cell r="X1321" t="str">
            <v>D</v>
          </cell>
          <cell r="Y1321">
            <v>95.46</v>
          </cell>
          <cell r="AG1321" t="str">
            <v>Lowes</v>
          </cell>
          <cell r="AH1321">
            <v>811206</v>
          </cell>
          <cell r="AJ1321">
            <v>5083675</v>
          </cell>
        </row>
        <row r="1322">
          <cell r="A1322">
            <v>360061</v>
          </cell>
          <cell r="B1322">
            <v>42400.91679398148</v>
          </cell>
          <cell r="G1322">
            <v>132.71</v>
          </cell>
          <cell r="H1322">
            <v>132.71</v>
          </cell>
          <cell r="I1322">
            <v>0</v>
          </cell>
          <cell r="J1322">
            <v>0</v>
          </cell>
          <cell r="K1322" t="str">
            <v>USD</v>
          </cell>
          <cell r="L1322" t="str">
            <v>LOWES</v>
          </cell>
          <cell r="M1322" t="str">
            <v>24000-023746</v>
          </cell>
          <cell r="N1322">
            <v>42401.034884259258</v>
          </cell>
          <cell r="O1322" t="str">
            <v>SP</v>
          </cell>
          <cell r="P1322" t="str">
            <v>KEY</v>
          </cell>
          <cell r="Q1322">
            <v>5082449</v>
          </cell>
          <cell r="R1322" t="str">
            <v>USA</v>
          </cell>
          <cell r="S1322">
            <v>42370</v>
          </cell>
          <cell r="T1322">
            <v>42436</v>
          </cell>
          <cell r="U1322" t="str">
            <v>THOMPSONG-FUS</v>
          </cell>
          <cell r="V1322" t="str">
            <v>EDDB33229-1</v>
          </cell>
          <cell r="W1322" t="str">
            <v xml:space="preserve">Damaged                             </v>
          </cell>
          <cell r="X1322" t="str">
            <v>D</v>
          </cell>
          <cell r="Y1322">
            <v>132.71</v>
          </cell>
          <cell r="Z1322" t="str">
            <v xml:space="preserve">FD-CRACKED. </v>
          </cell>
          <cell r="AG1322" t="str">
            <v>Lowes</v>
          </cell>
          <cell r="AH1322">
            <v>811200</v>
          </cell>
          <cell r="AJ1322">
            <v>5082449</v>
          </cell>
        </row>
        <row r="1323">
          <cell r="A1323">
            <v>360062</v>
          </cell>
          <cell r="B1323">
            <v>42400.91679398148</v>
          </cell>
          <cell r="G1323">
            <v>33.21</v>
          </cell>
          <cell r="H1323">
            <v>33.21</v>
          </cell>
          <cell r="I1323">
            <v>0</v>
          </cell>
          <cell r="J1323">
            <v>0</v>
          </cell>
          <cell r="K1323" t="str">
            <v>USD</v>
          </cell>
          <cell r="L1323" t="str">
            <v>LOWES</v>
          </cell>
          <cell r="M1323" t="str">
            <v>24000-023746</v>
          </cell>
          <cell r="N1323">
            <v>42401.034884259258</v>
          </cell>
          <cell r="O1323" t="str">
            <v>SP</v>
          </cell>
          <cell r="P1323" t="str">
            <v>KEY</v>
          </cell>
          <cell r="Q1323">
            <v>5083141</v>
          </cell>
          <cell r="R1323" t="str">
            <v>USA</v>
          </cell>
          <cell r="S1323">
            <v>42370</v>
          </cell>
          <cell r="T1323">
            <v>42436</v>
          </cell>
          <cell r="U1323" t="str">
            <v>MELTONM-FUS</v>
          </cell>
          <cell r="V1323" t="str">
            <v>FDS604LP</v>
          </cell>
          <cell r="W1323" t="str">
            <v xml:space="preserve">Damaged                             </v>
          </cell>
          <cell r="X1323" t="str">
            <v>D</v>
          </cell>
          <cell r="Y1323">
            <v>33.21</v>
          </cell>
          <cell r="AG1323" t="str">
            <v>Lowes</v>
          </cell>
          <cell r="AH1323">
            <v>811215</v>
          </cell>
          <cell r="AJ1323">
            <v>5083141</v>
          </cell>
        </row>
        <row r="1324">
          <cell r="A1324">
            <v>360063</v>
          </cell>
          <cell r="B1324">
            <v>42400.91679398148</v>
          </cell>
          <cell r="G1324">
            <v>92.5</v>
          </cell>
          <cell r="H1324">
            <v>92.5</v>
          </cell>
          <cell r="I1324">
            <v>0</v>
          </cell>
          <cell r="J1324">
            <v>0</v>
          </cell>
          <cell r="K1324" t="str">
            <v>USD</v>
          </cell>
          <cell r="L1324" t="str">
            <v>LOWES</v>
          </cell>
          <cell r="M1324" t="str">
            <v>24000-023746</v>
          </cell>
          <cell r="N1324">
            <v>42401.034884259258</v>
          </cell>
          <cell r="O1324" t="str">
            <v>SP</v>
          </cell>
          <cell r="P1324" t="str">
            <v>KEY</v>
          </cell>
          <cell r="Q1324">
            <v>5083814</v>
          </cell>
          <cell r="R1324" t="str">
            <v>USA</v>
          </cell>
          <cell r="S1324">
            <v>42370</v>
          </cell>
          <cell r="T1324">
            <v>42436</v>
          </cell>
          <cell r="U1324" t="str">
            <v>RUSSAWR-FUS</v>
          </cell>
          <cell r="V1324" t="str">
            <v>FTB904BX</v>
          </cell>
          <cell r="W1324" t="str">
            <v xml:space="preserve">Damaged                             </v>
          </cell>
          <cell r="X1324" t="str">
            <v>D</v>
          </cell>
          <cell r="Y1324">
            <v>92.5</v>
          </cell>
          <cell r="Z1324" t="str">
            <v>STOCK</v>
          </cell>
          <cell r="AG1324" t="str">
            <v>Lowes</v>
          </cell>
          <cell r="AH1324">
            <v>811178</v>
          </cell>
          <cell r="AJ1324">
            <v>5083814</v>
          </cell>
        </row>
        <row r="1325">
          <cell r="A1325">
            <v>360064</v>
          </cell>
          <cell r="B1325">
            <v>42400.91679398148</v>
          </cell>
          <cell r="G1325">
            <v>42.6</v>
          </cell>
          <cell r="H1325">
            <v>42.6</v>
          </cell>
          <cell r="I1325">
            <v>0</v>
          </cell>
          <cell r="J1325">
            <v>0</v>
          </cell>
          <cell r="K1325" t="str">
            <v>USD</v>
          </cell>
          <cell r="L1325" t="str">
            <v>LOWES</v>
          </cell>
          <cell r="M1325" t="str">
            <v>24000-023746</v>
          </cell>
          <cell r="N1325">
            <v>42401.034884259258</v>
          </cell>
          <cell r="O1325" t="str">
            <v>SP</v>
          </cell>
          <cell r="P1325" t="str">
            <v>KEY</v>
          </cell>
          <cell r="Q1325">
            <v>5082098</v>
          </cell>
          <cell r="R1325" t="str">
            <v>USA</v>
          </cell>
          <cell r="S1325">
            <v>42370</v>
          </cell>
          <cell r="T1325">
            <v>42436</v>
          </cell>
          <cell r="U1325" t="str">
            <v>LOYDL-FUS</v>
          </cell>
          <cell r="V1325" t="str">
            <v>FMSB654NB</v>
          </cell>
          <cell r="W1325" t="str">
            <v xml:space="preserve">Product Defective                   </v>
          </cell>
          <cell r="X1325" t="str">
            <v>E</v>
          </cell>
          <cell r="Y1325">
            <v>42.6</v>
          </cell>
          <cell r="Z1325" t="str">
            <v xml:space="preserve">BOWED </v>
          </cell>
          <cell r="AG1325" t="str">
            <v>Lowes</v>
          </cell>
          <cell r="AH1325">
            <v>811141</v>
          </cell>
          <cell r="AJ1325">
            <v>5082098</v>
          </cell>
        </row>
        <row r="1326">
          <cell r="A1326">
            <v>360065</v>
          </cell>
          <cell r="B1326">
            <v>42403.91679398148</v>
          </cell>
          <cell r="C1326">
            <v>42376.626342592594</v>
          </cell>
          <cell r="D1326">
            <v>9030638</v>
          </cell>
          <cell r="E1326">
            <v>60057239</v>
          </cell>
          <cell r="F1326">
            <v>30014094</v>
          </cell>
          <cell r="G1326">
            <v>125</v>
          </cell>
          <cell r="H1326">
            <v>125</v>
          </cell>
          <cell r="I1326">
            <v>10.94</v>
          </cell>
          <cell r="J1326">
            <v>10.94</v>
          </cell>
          <cell r="K1326" t="str">
            <v>USD</v>
          </cell>
          <cell r="L1326" t="str">
            <v>CITRINE</v>
          </cell>
          <cell r="M1326" t="str">
            <v>24000-000001</v>
          </cell>
          <cell r="N1326">
            <v>42404.040717592594</v>
          </cell>
          <cell r="O1326" t="str">
            <v>SP</v>
          </cell>
          <cell r="P1326" t="str">
            <v>FUS</v>
          </cell>
          <cell r="Q1326">
            <v>100012274</v>
          </cell>
          <cell r="R1326" t="str">
            <v>USA</v>
          </cell>
          <cell r="S1326">
            <v>42370</v>
          </cell>
          <cell r="T1326">
            <v>42436</v>
          </cell>
          <cell r="U1326" t="str">
            <v>CAGECW-FUS</v>
          </cell>
          <cell r="V1326" t="str">
            <v>K.32.60.00</v>
          </cell>
          <cell r="W1326" t="str">
            <v xml:space="preserve">Customer Decision                   </v>
          </cell>
          <cell r="X1326" t="str">
            <v>F</v>
          </cell>
          <cell r="Y1326">
            <v>125</v>
          </cell>
          <cell r="Z1326" t="str">
            <v>Customer decision to return item.  1ZY800F09095845502</v>
          </cell>
          <cell r="AC1326" t="str">
            <v>MARSHD-FUS</v>
          </cell>
          <cell r="AD1326" t="str">
            <v>PEERYJ-FUS</v>
          </cell>
          <cell r="AG1326" t="str">
            <v>FKS Consumer Sales</v>
          </cell>
          <cell r="AH1326">
            <v>811287</v>
          </cell>
          <cell r="AI1326" t="str">
            <v>KPT</v>
          </cell>
          <cell r="AJ1326" t="str">
            <v>5999999</v>
          </cell>
        </row>
        <row r="1327">
          <cell r="A1327">
            <v>360066</v>
          </cell>
          <cell r="B1327">
            <v>42403.916805555556</v>
          </cell>
          <cell r="C1327">
            <v>42088.168194444443</v>
          </cell>
          <cell r="D1327">
            <v>9002405</v>
          </cell>
          <cell r="E1327">
            <v>60013174</v>
          </cell>
          <cell r="G1327">
            <v>103.04</v>
          </cell>
          <cell r="H1327">
            <v>103.04</v>
          </cell>
          <cell r="I1327">
            <v>0</v>
          </cell>
          <cell r="J1327">
            <v>0</v>
          </cell>
          <cell r="K1327" t="str">
            <v>USD</v>
          </cell>
          <cell r="L1327" t="str">
            <v>ORGILL</v>
          </cell>
          <cell r="M1327" t="str">
            <v>24000-025246</v>
          </cell>
          <cell r="N1327">
            <v>42404.040717592594</v>
          </cell>
          <cell r="O1327" t="str">
            <v>SP</v>
          </cell>
          <cell r="P1327" t="str">
            <v>KEY</v>
          </cell>
          <cell r="Q1327">
            <v>5084087</v>
          </cell>
          <cell r="R1327" t="str">
            <v>USA</v>
          </cell>
          <cell r="S1327">
            <v>42370</v>
          </cell>
          <cell r="T1327">
            <v>42436</v>
          </cell>
          <cell r="U1327" t="str">
            <v>CHAMARATHM-FUS</v>
          </cell>
          <cell r="V1327" t="str">
            <v>SHIPPING</v>
          </cell>
          <cell r="W1327" t="str">
            <v xml:space="preserve">Business Decision                   </v>
          </cell>
          <cell r="X1327" t="str">
            <v>B</v>
          </cell>
          <cell r="Y1327">
            <v>103.04</v>
          </cell>
          <cell r="Z1327" t="str">
            <v>CUSTOMER IS EXEMPT FROM FREIGHT CHARGES. PLEASE CREDIT.</v>
          </cell>
          <cell r="AC1327" t="str">
            <v>WILLIAMSB-FUS</v>
          </cell>
          <cell r="AD1327" t="str">
            <v>DESTEFANISC-FUS</v>
          </cell>
          <cell r="AG1327" t="str">
            <v>Orgill</v>
          </cell>
          <cell r="AH1327">
            <v>805876</v>
          </cell>
          <cell r="AI1327" t="str">
            <v>FRT</v>
          </cell>
          <cell r="AJ1327">
            <v>5084087</v>
          </cell>
        </row>
        <row r="1328">
          <cell r="A1328">
            <v>360067</v>
          </cell>
          <cell r="B1328">
            <v>42403.916805555556</v>
          </cell>
          <cell r="C1328">
            <v>42261.625289351854</v>
          </cell>
          <cell r="D1328">
            <v>9018754</v>
          </cell>
          <cell r="E1328">
            <v>60038138</v>
          </cell>
          <cell r="G1328">
            <v>100.25</v>
          </cell>
          <cell r="H1328">
            <v>100.25</v>
          </cell>
          <cell r="I1328">
            <v>0</v>
          </cell>
          <cell r="J1328">
            <v>0</v>
          </cell>
          <cell r="K1328" t="str">
            <v>USD</v>
          </cell>
          <cell r="L1328" t="str">
            <v>ORGILL</v>
          </cell>
          <cell r="M1328" t="str">
            <v>24000-025246</v>
          </cell>
          <cell r="N1328">
            <v>42404.040717592594</v>
          </cell>
          <cell r="O1328" t="str">
            <v>SP</v>
          </cell>
          <cell r="P1328" t="str">
            <v>KEY</v>
          </cell>
          <cell r="Q1328">
            <v>5084087</v>
          </cell>
          <cell r="R1328" t="str">
            <v>USA</v>
          </cell>
          <cell r="S1328">
            <v>42370</v>
          </cell>
          <cell r="T1328">
            <v>42436</v>
          </cell>
          <cell r="U1328" t="str">
            <v>MELTONM-FUS</v>
          </cell>
          <cell r="V1328" t="str">
            <v>FTB904BX</v>
          </cell>
          <cell r="W1328" t="str">
            <v xml:space="preserve">Damaged                             </v>
          </cell>
          <cell r="X1328" t="str">
            <v>D</v>
          </cell>
          <cell r="Y1328">
            <v>100.25</v>
          </cell>
          <cell r="Z1328" t="str">
            <v>ITEM ARRIVED DAMAGED~~MAM</v>
          </cell>
          <cell r="AC1328" t="str">
            <v>HASSENL-FUS</v>
          </cell>
          <cell r="AD1328" t="str">
            <v>MELTONM-FUS</v>
          </cell>
          <cell r="AG1328" t="str">
            <v>Orgill</v>
          </cell>
          <cell r="AH1328">
            <v>808831</v>
          </cell>
          <cell r="AI1328" t="str">
            <v>RTL</v>
          </cell>
          <cell r="AJ1328">
            <v>5084087</v>
          </cell>
        </row>
        <row r="1329">
          <cell r="A1329">
            <v>360068</v>
          </cell>
          <cell r="B1329">
            <v>42403.916817129626</v>
          </cell>
          <cell r="C1329">
            <v>42180.625162037039</v>
          </cell>
          <cell r="D1329">
            <v>9011395</v>
          </cell>
          <cell r="E1329">
            <v>60027897</v>
          </cell>
          <cell r="G1329">
            <v>243.04</v>
          </cell>
          <cell r="H1329">
            <v>243.04</v>
          </cell>
          <cell r="I1329">
            <v>0</v>
          </cell>
          <cell r="J1329">
            <v>0</v>
          </cell>
          <cell r="K1329" t="str">
            <v>USD</v>
          </cell>
          <cell r="L1329" t="str">
            <v>ORGILL</v>
          </cell>
          <cell r="M1329" t="str">
            <v>24000-025246</v>
          </cell>
          <cell r="N1329">
            <v>42404.040717592594</v>
          </cell>
          <cell r="O1329" t="str">
            <v>SP</v>
          </cell>
          <cell r="P1329" t="str">
            <v>KEY</v>
          </cell>
          <cell r="Q1329">
            <v>5084087</v>
          </cell>
          <cell r="R1329" t="str">
            <v>USA</v>
          </cell>
          <cell r="S1329">
            <v>42370</v>
          </cell>
          <cell r="T1329">
            <v>42436</v>
          </cell>
          <cell r="U1329" t="str">
            <v>MELTONM-FUS</v>
          </cell>
          <cell r="V1329" t="str">
            <v>SHIPPING</v>
          </cell>
          <cell r="W1329" t="str">
            <v xml:space="preserve">Business Decision                   </v>
          </cell>
          <cell r="X1329" t="str">
            <v>B</v>
          </cell>
          <cell r="Y1329">
            <v>243.04</v>
          </cell>
          <cell r="Z1329" t="str">
            <v>SHIPPING CHARGED THAT WAS TO BE PREPAID~~MAM</v>
          </cell>
          <cell r="AC1329" t="str">
            <v>HASSENL-FUS</v>
          </cell>
          <cell r="AD1329" t="str">
            <v>MELTONM-FUS</v>
          </cell>
          <cell r="AG1329" t="str">
            <v>Orgill</v>
          </cell>
          <cell r="AH1329">
            <v>804665</v>
          </cell>
          <cell r="AI1329" t="str">
            <v>FRT</v>
          </cell>
          <cell r="AJ1329">
            <v>5084087</v>
          </cell>
        </row>
        <row r="1330">
          <cell r="A1330">
            <v>360069</v>
          </cell>
          <cell r="B1330">
            <v>42403.916817129626</v>
          </cell>
          <cell r="C1330">
            <v>42181.916967592595</v>
          </cell>
          <cell r="D1330">
            <v>9011604</v>
          </cell>
          <cell r="E1330">
            <v>60028194</v>
          </cell>
          <cell r="G1330">
            <v>243.04</v>
          </cell>
          <cell r="H1330">
            <v>243.04</v>
          </cell>
          <cell r="I1330">
            <v>0</v>
          </cell>
          <cell r="J1330">
            <v>0</v>
          </cell>
          <cell r="K1330" t="str">
            <v>USD</v>
          </cell>
          <cell r="L1330" t="str">
            <v>ORGILL</v>
          </cell>
          <cell r="M1330" t="str">
            <v>24000-025246</v>
          </cell>
          <cell r="N1330">
            <v>42404.040717592594</v>
          </cell>
          <cell r="O1330" t="str">
            <v>SP</v>
          </cell>
          <cell r="P1330" t="str">
            <v>KEY</v>
          </cell>
          <cell r="Q1330">
            <v>5084087</v>
          </cell>
          <cell r="R1330" t="str">
            <v>USA</v>
          </cell>
          <cell r="S1330">
            <v>42370</v>
          </cell>
          <cell r="T1330">
            <v>42436</v>
          </cell>
          <cell r="U1330" t="str">
            <v>MELTONM-FUS</v>
          </cell>
          <cell r="V1330" t="str">
            <v>SHIPPING</v>
          </cell>
          <cell r="W1330" t="str">
            <v xml:space="preserve">Business Decision                   </v>
          </cell>
          <cell r="X1330" t="str">
            <v>B</v>
          </cell>
          <cell r="Y1330">
            <v>243.04</v>
          </cell>
          <cell r="Z1330" t="str">
            <v>This order was charged freight~~mam</v>
          </cell>
          <cell r="AC1330" t="str">
            <v>HASSENL-FUS</v>
          </cell>
          <cell r="AD1330" t="str">
            <v>MELTONM-FUS</v>
          </cell>
          <cell r="AG1330" t="str">
            <v>Orgill</v>
          </cell>
          <cell r="AH1330">
            <v>804666</v>
          </cell>
          <cell r="AI1330" t="str">
            <v>FRT</v>
          </cell>
          <cell r="AJ1330">
            <v>5084087</v>
          </cell>
        </row>
        <row r="1331">
          <cell r="A1331">
            <v>360070</v>
          </cell>
          <cell r="B1331">
            <v>42403.916817129626</v>
          </cell>
          <cell r="C1331">
            <v>42320.937962962962</v>
          </cell>
          <cell r="D1331">
            <v>9025172</v>
          </cell>
          <cell r="E1331">
            <v>60048597</v>
          </cell>
          <cell r="G1331">
            <v>751.29</v>
          </cell>
          <cell r="H1331">
            <v>751.29</v>
          </cell>
          <cell r="I1331">
            <v>0</v>
          </cell>
          <cell r="J1331">
            <v>0</v>
          </cell>
          <cell r="K1331" t="str">
            <v>USD</v>
          </cell>
          <cell r="L1331" t="str">
            <v>SILVER</v>
          </cell>
          <cell r="M1331" t="str">
            <v>24000-219471</v>
          </cell>
          <cell r="N1331">
            <v>42404.040717592594</v>
          </cell>
          <cell r="O1331" t="str">
            <v>SP</v>
          </cell>
          <cell r="P1331" t="str">
            <v>DLR</v>
          </cell>
          <cell r="Q1331">
            <v>5084312</v>
          </cell>
          <cell r="R1331" t="str">
            <v>USA</v>
          </cell>
          <cell r="S1331">
            <v>42370</v>
          </cell>
          <cell r="T1331">
            <v>42436</v>
          </cell>
          <cell r="U1331" t="str">
            <v>MELTONM-FUS</v>
          </cell>
          <cell r="V1331" t="str">
            <v>SHIPPING</v>
          </cell>
          <cell r="W1331" t="str">
            <v xml:space="preserve">Business Decision                   </v>
          </cell>
          <cell r="X1331" t="str">
            <v>B</v>
          </cell>
          <cell r="Y1331">
            <v>751.29</v>
          </cell>
          <cell r="Z1331" t="str">
            <v>ACCIDENTALLY CHARGED SHIPPING~~MAM</v>
          </cell>
          <cell r="AC1331" t="str">
            <v>HARRISJ-FUS</v>
          </cell>
          <cell r="AD1331" t="str">
            <v>MELTONM-FUS</v>
          </cell>
          <cell r="AG1331" t="str">
            <v>TANNER MATERIAL CO</v>
          </cell>
          <cell r="AH1331">
            <v>808774</v>
          </cell>
          <cell r="AI1331" t="str">
            <v>FRT</v>
          </cell>
          <cell r="AJ1331">
            <v>5084312</v>
          </cell>
        </row>
        <row r="1332">
          <cell r="A1332">
            <v>360071</v>
          </cell>
          <cell r="B1332">
            <v>42403.916828703703</v>
          </cell>
          <cell r="C1332">
            <v>42398.625208333331</v>
          </cell>
          <cell r="D1332">
            <v>9033228</v>
          </cell>
          <cell r="E1332">
            <v>60061177</v>
          </cell>
          <cell r="G1332">
            <v>196.04</v>
          </cell>
          <cell r="H1332">
            <v>196.04</v>
          </cell>
          <cell r="I1332">
            <v>11.76</v>
          </cell>
          <cell r="J1332">
            <v>11.76</v>
          </cell>
          <cell r="K1332" t="str">
            <v>USD</v>
          </cell>
          <cell r="L1332" t="str">
            <v>CITRINE</v>
          </cell>
          <cell r="M1332" t="str">
            <v>24000-000001</v>
          </cell>
          <cell r="N1332">
            <v>42404.040717592594</v>
          </cell>
          <cell r="O1332" t="str">
            <v>SP</v>
          </cell>
          <cell r="P1332" t="str">
            <v>FUS</v>
          </cell>
          <cell r="Q1332">
            <v>100013548</v>
          </cell>
          <cell r="R1332" t="str">
            <v>USA</v>
          </cell>
          <cell r="S1332">
            <v>42370</v>
          </cell>
          <cell r="T1332">
            <v>42436</v>
          </cell>
          <cell r="U1332" t="str">
            <v>LOYDL-FUS</v>
          </cell>
          <cell r="V1332" t="str">
            <v>SHIPPING</v>
          </cell>
          <cell r="W1332" t="str">
            <v xml:space="preserve">Invoice Another                     </v>
          </cell>
          <cell r="X1332" t="str">
            <v>I</v>
          </cell>
          <cell r="Y1332">
            <v>196.04</v>
          </cell>
          <cell r="Z1332" t="str">
            <v xml:space="preserve">Jason sent email to shipping to get this out NDA. everything on the order was entered correctly. order was not shipped until 2 days later. crediting shipping charges to customer. </v>
          </cell>
          <cell r="AC1332" t="str">
            <v>MARSHD-FUS</v>
          </cell>
          <cell r="AD1332" t="str">
            <v>PEERYJ-FUS</v>
          </cell>
          <cell r="AG1332" t="str">
            <v>FKS Consumer Sales</v>
          </cell>
          <cell r="AH1332">
            <v>811426</v>
          </cell>
          <cell r="AI1332" t="str">
            <v>FRT</v>
          </cell>
          <cell r="AJ1332" t="str">
            <v>5999999</v>
          </cell>
        </row>
        <row r="1333">
          <cell r="A1333">
            <v>360072</v>
          </cell>
          <cell r="B1333">
            <v>42404.91673611111</v>
          </cell>
          <cell r="C1333">
            <v>42383.625486111108</v>
          </cell>
          <cell r="D1333">
            <v>9031412</v>
          </cell>
          <cell r="E1333">
            <v>60056529</v>
          </cell>
          <cell r="F1333">
            <v>30014100</v>
          </cell>
          <cell r="G1333">
            <v>133</v>
          </cell>
          <cell r="H1333">
            <v>133</v>
          </cell>
          <cell r="I1333">
            <v>11.8</v>
          </cell>
          <cell r="J1333">
            <v>11.8</v>
          </cell>
          <cell r="K1333" t="str">
            <v>USD</v>
          </cell>
          <cell r="L1333" t="str">
            <v>CITRINE</v>
          </cell>
          <cell r="M1333" t="str">
            <v>24000-000001</v>
          </cell>
          <cell r="N1333">
            <v>42405.034849537034</v>
          </cell>
          <cell r="O1333" t="str">
            <v>SP</v>
          </cell>
          <cell r="P1333" t="str">
            <v>FUS</v>
          </cell>
          <cell r="Q1333">
            <v>100012007</v>
          </cell>
          <cell r="R1333" t="str">
            <v>USA</v>
          </cell>
          <cell r="S1333">
            <v>42370</v>
          </cell>
          <cell r="T1333">
            <v>42436</v>
          </cell>
          <cell r="U1333" t="str">
            <v>CAGECW-FUS</v>
          </cell>
          <cell r="V1333" t="str">
            <v>Z.504.951.127</v>
          </cell>
          <cell r="W1333" t="str">
            <v xml:space="preserve">Customer Decision                   </v>
          </cell>
          <cell r="X1333" t="str">
            <v>F</v>
          </cell>
          <cell r="Y1333">
            <v>133</v>
          </cell>
          <cell r="Z1333" t="str">
            <v>****DUPLICATE ORDER****  ONE WAS CREATED UNDER 60049256 WITH  A DIFFERENT NAME. CUSTOMER CALLED AND WAS WANTING TO KNOW WHEN IT WOULD ARRIVE AND THE CUSTOMER SERVICE REP COULD NOT FIND THE ORDER AT THAT TIME IN THE SEARCH FIELD. SO THE CUSTOMER DECIDED TO ORDER THE PART AGAIN AND NOW SHE HAS TWO ITEMS.   ****PLEASE CREDIT*****  -RR</v>
          </cell>
          <cell r="AC1333" t="str">
            <v>MARSHD-FUS</v>
          </cell>
          <cell r="AD1333" t="str">
            <v>THOMPSONG-FUS</v>
          </cell>
          <cell r="AG1333" t="str">
            <v>FKS Consumer Sales</v>
          </cell>
          <cell r="AH1333">
            <v>811422</v>
          </cell>
          <cell r="AI1333" t="str">
            <v>KPT</v>
          </cell>
          <cell r="AJ1333" t="str">
            <v>5999999</v>
          </cell>
        </row>
        <row r="1334">
          <cell r="A1334">
            <v>360073</v>
          </cell>
          <cell r="B1334">
            <v>42404.916747685187</v>
          </cell>
          <cell r="C1334">
            <v>42390.938761574071</v>
          </cell>
          <cell r="D1334">
            <v>9032313</v>
          </cell>
          <cell r="E1334">
            <v>60059376</v>
          </cell>
          <cell r="F1334">
            <v>30014193</v>
          </cell>
          <cell r="G1334">
            <v>367.5</v>
          </cell>
          <cell r="H1334">
            <v>367.5</v>
          </cell>
          <cell r="I1334">
            <v>0</v>
          </cell>
          <cell r="J1334">
            <v>0</v>
          </cell>
          <cell r="K1334" t="str">
            <v>USD</v>
          </cell>
          <cell r="L1334" t="str">
            <v>QTZK4275</v>
          </cell>
          <cell r="M1334" t="str">
            <v>24000-026530</v>
          </cell>
          <cell r="N1334">
            <v>42405.034849537034</v>
          </cell>
          <cell r="O1334" t="str">
            <v>SP</v>
          </cell>
          <cell r="P1334" t="str">
            <v>DLR</v>
          </cell>
          <cell r="Q1334">
            <v>5080110</v>
          </cell>
          <cell r="R1334" t="str">
            <v>USA</v>
          </cell>
          <cell r="S1334">
            <v>42370</v>
          </cell>
          <cell r="T1334">
            <v>42436</v>
          </cell>
          <cell r="U1334" t="str">
            <v>CAGECW-FUS</v>
          </cell>
          <cell r="V1334" t="str">
            <v>LB7200</v>
          </cell>
          <cell r="W1334" t="str">
            <v xml:space="preserve">Customer Decision                   </v>
          </cell>
          <cell r="X1334" t="str">
            <v>F</v>
          </cell>
          <cell r="Y1334">
            <v>367.5</v>
          </cell>
          <cell r="Z1334" t="str">
            <v xml:space="preserve">CUSTOMER CHANGED MIND </v>
          </cell>
          <cell r="AC1334" t="str">
            <v>MARSHD-FUS</v>
          </cell>
          <cell r="AD1334" t="str">
            <v>LOYDL-FUS</v>
          </cell>
          <cell r="AG1334" t="str">
            <v>REPUBLIC PLUMBING SUPPLY CO</v>
          </cell>
          <cell r="AH1334">
            <v>811480</v>
          </cell>
          <cell r="AI1334" t="str">
            <v>LUX</v>
          </cell>
          <cell r="AJ1334">
            <v>5080110</v>
          </cell>
        </row>
        <row r="1335">
          <cell r="A1335">
            <v>360074</v>
          </cell>
          <cell r="B1335">
            <v>42404.916747685187</v>
          </cell>
          <cell r="G1335">
            <v>212</v>
          </cell>
          <cell r="H1335">
            <v>212</v>
          </cell>
          <cell r="I1335">
            <v>0</v>
          </cell>
          <cell r="J1335">
            <v>0</v>
          </cell>
          <cell r="K1335" t="str">
            <v>USD</v>
          </cell>
          <cell r="L1335" t="str">
            <v>LOWES</v>
          </cell>
          <cell r="M1335" t="str">
            <v>24000-023746</v>
          </cell>
          <cell r="N1335">
            <v>42405.034849537034</v>
          </cell>
          <cell r="O1335" t="str">
            <v>SP</v>
          </cell>
          <cell r="P1335" t="str">
            <v>KEY</v>
          </cell>
          <cell r="Q1335">
            <v>5083812</v>
          </cell>
          <cell r="R1335" t="str">
            <v>USA</v>
          </cell>
          <cell r="S1335">
            <v>42370</v>
          </cell>
          <cell r="T1335">
            <v>42436</v>
          </cell>
          <cell r="U1335" t="str">
            <v>MELTONM-FUS</v>
          </cell>
          <cell r="V1335" t="str">
            <v>FPC3322-1</v>
          </cell>
          <cell r="W1335" t="str">
            <v xml:space="preserve">Damaged                             </v>
          </cell>
          <cell r="X1335" t="str">
            <v>D</v>
          </cell>
          <cell r="Y1335">
            <v>212</v>
          </cell>
          <cell r="AG1335" t="str">
            <v>Lowes</v>
          </cell>
          <cell r="AH1335">
            <v>811424</v>
          </cell>
          <cell r="AJ1335">
            <v>5083812</v>
          </cell>
        </row>
        <row r="1336">
          <cell r="A1336">
            <v>360075</v>
          </cell>
          <cell r="B1336">
            <v>42404.917245370372</v>
          </cell>
          <cell r="G1336">
            <v>72.38</v>
          </cell>
          <cell r="H1336">
            <v>72.38</v>
          </cell>
          <cell r="I1336">
            <v>0</v>
          </cell>
          <cell r="J1336">
            <v>0</v>
          </cell>
          <cell r="K1336" t="str">
            <v>USD</v>
          </cell>
          <cell r="L1336" t="str">
            <v>HTURQUOISE</v>
          </cell>
          <cell r="M1336" t="str">
            <v>24000-021809</v>
          </cell>
          <cell r="N1336">
            <v>42405.034849537034</v>
          </cell>
          <cell r="O1336" t="str">
            <v>SP</v>
          </cell>
          <cell r="P1336" t="str">
            <v>KEY</v>
          </cell>
          <cell r="Q1336">
            <v>5081048</v>
          </cell>
          <cell r="R1336" t="str">
            <v>USA</v>
          </cell>
          <cell r="S1336">
            <v>42370</v>
          </cell>
          <cell r="T1336">
            <v>42436</v>
          </cell>
          <cell r="U1336" t="str">
            <v>LOYDL-FUS</v>
          </cell>
          <cell r="V1336" t="str">
            <v>FF2200</v>
          </cell>
          <cell r="W1336" t="str">
            <v xml:space="preserve">Business Decision                   </v>
          </cell>
          <cell r="X1336" t="str">
            <v>B</v>
          </cell>
          <cell r="Y1336">
            <v>72.38</v>
          </cell>
          <cell r="Z1336" t="str">
            <v xml:space="preserve">ON CN# 350377 CREDIT TOTAL SHOULD HAVE BEEN $168.33 BUT WAS ONLY $95.95. CREDITING THE DIFFERENCE OWED TO THE CUSTOMER. </v>
          </cell>
          <cell r="AG1336" t="str">
            <v>LCR M CORPORATE</v>
          </cell>
          <cell r="AH1336">
            <v>811473</v>
          </cell>
          <cell r="AJ1336">
            <v>5081048</v>
          </cell>
        </row>
        <row r="1337">
          <cell r="A1337">
            <v>360076</v>
          </cell>
          <cell r="B1337">
            <v>42404.917245370372</v>
          </cell>
          <cell r="G1337">
            <v>135.69999999999999</v>
          </cell>
          <cell r="H1337">
            <v>135.69999999999999</v>
          </cell>
          <cell r="I1337">
            <v>0</v>
          </cell>
          <cell r="J1337">
            <v>0</v>
          </cell>
          <cell r="K1337" t="str">
            <v>USD</v>
          </cell>
          <cell r="L1337" t="str">
            <v>LOWES</v>
          </cell>
          <cell r="M1337" t="str">
            <v>24000-023746</v>
          </cell>
          <cell r="N1337">
            <v>42405.034849537034</v>
          </cell>
          <cell r="O1337" t="str">
            <v>SP</v>
          </cell>
          <cell r="P1337" t="str">
            <v>KEY</v>
          </cell>
          <cell r="Q1337">
            <v>5082180</v>
          </cell>
          <cell r="R1337" t="str">
            <v>USA</v>
          </cell>
          <cell r="S1337">
            <v>42370</v>
          </cell>
          <cell r="T1337">
            <v>42436</v>
          </cell>
          <cell r="U1337" t="str">
            <v>SOTOJ-FUS</v>
          </cell>
          <cell r="V1337" t="str">
            <v>SGR3322-1</v>
          </cell>
          <cell r="W1337" t="str">
            <v xml:space="preserve">Damaged                             </v>
          </cell>
          <cell r="X1337" t="str">
            <v>D</v>
          </cell>
          <cell r="Y1337">
            <v>135.69999999999999</v>
          </cell>
          <cell r="AG1337" t="str">
            <v>Lowes</v>
          </cell>
          <cell r="AH1337">
            <v>811486</v>
          </cell>
          <cell r="AJ1337">
            <v>5082180</v>
          </cell>
        </row>
        <row r="1338">
          <cell r="A1338">
            <v>360077</v>
          </cell>
          <cell r="B1338">
            <v>42404.917245370372</v>
          </cell>
          <cell r="C1338">
            <v>42396.383298611108</v>
          </cell>
          <cell r="D1338">
            <v>9032819</v>
          </cell>
          <cell r="E1338">
            <v>60061064</v>
          </cell>
          <cell r="F1338">
            <v>30014170</v>
          </cell>
          <cell r="G1338">
            <v>190.66</v>
          </cell>
          <cell r="H1338">
            <v>190.66</v>
          </cell>
          <cell r="I1338">
            <v>0</v>
          </cell>
          <cell r="J1338">
            <v>0</v>
          </cell>
          <cell r="K1338" t="str">
            <v>USD</v>
          </cell>
          <cell r="L1338" t="str">
            <v>TURQK45</v>
          </cell>
          <cell r="M1338" t="str">
            <v>24000-191248</v>
          </cell>
          <cell r="N1338">
            <v>42405.034849537034</v>
          </cell>
          <cell r="O1338" t="str">
            <v>SP</v>
          </cell>
          <cell r="P1338" t="str">
            <v>DLR</v>
          </cell>
          <cell r="Q1338">
            <v>5081747</v>
          </cell>
          <cell r="R1338" t="str">
            <v>USA</v>
          </cell>
          <cell r="S1338">
            <v>42370</v>
          </cell>
          <cell r="T1338">
            <v>42436</v>
          </cell>
          <cell r="U1338" t="str">
            <v>CAGECW-FUS</v>
          </cell>
          <cell r="V1338" t="str">
            <v>OA-36S</v>
          </cell>
          <cell r="W1338" t="str">
            <v xml:space="preserve">Shipping Error                      </v>
          </cell>
          <cell r="X1338" t="str">
            <v>S</v>
          </cell>
          <cell r="Y1338">
            <v>190.66</v>
          </cell>
          <cell r="Z1338" t="str">
            <v xml:space="preserve">CUSTOMER WAS SHIPPED OA-36S INSTEAD OF OC-36S. </v>
          </cell>
          <cell r="AD1338" t="str">
            <v>LOYDL-FUS</v>
          </cell>
          <cell r="AG1338" t="str">
            <v>GENERAL PLUMBING SUPPLY</v>
          </cell>
          <cell r="AH1338">
            <v>811405</v>
          </cell>
          <cell r="AI1338" t="str">
            <v>LUX</v>
          </cell>
          <cell r="AJ1338">
            <v>5081747</v>
          </cell>
        </row>
        <row r="1339">
          <cell r="A1339">
            <v>360078</v>
          </cell>
          <cell r="B1339">
            <v>42404.917245370372</v>
          </cell>
          <cell r="C1339">
            <v>42353.625405092593</v>
          </cell>
          <cell r="D1339">
            <v>9028606</v>
          </cell>
          <cell r="E1339">
            <v>60053848</v>
          </cell>
          <cell r="F1339">
            <v>30013942</v>
          </cell>
          <cell r="G1339">
            <v>190.8</v>
          </cell>
          <cell r="H1339">
            <v>190.8</v>
          </cell>
          <cell r="I1339">
            <v>0</v>
          </cell>
          <cell r="J1339">
            <v>0</v>
          </cell>
          <cell r="K1339" t="str">
            <v>USD</v>
          </cell>
          <cell r="L1339" t="str">
            <v>LOWES</v>
          </cell>
          <cell r="M1339" t="str">
            <v>24000-023746</v>
          </cell>
          <cell r="N1339">
            <v>42405.034849537034</v>
          </cell>
          <cell r="O1339" t="str">
            <v>SOS</v>
          </cell>
          <cell r="P1339" t="str">
            <v>KEY</v>
          </cell>
          <cell r="Q1339">
            <v>5082213</v>
          </cell>
          <cell r="R1339" t="str">
            <v>USA</v>
          </cell>
          <cell r="S1339">
            <v>42370</v>
          </cell>
          <cell r="T1339">
            <v>42436</v>
          </cell>
          <cell r="U1339" t="str">
            <v>CAGECW-FUS</v>
          </cell>
          <cell r="V1339" t="str">
            <v>EODB33229-1</v>
          </cell>
          <cell r="W1339" t="str">
            <v xml:space="preserve">Customer Decision                   </v>
          </cell>
          <cell r="X1339" t="str">
            <v>F</v>
          </cell>
          <cell r="Y1339">
            <v>190.8</v>
          </cell>
          <cell r="Z1339" t="str">
            <v>CUST CHANGED MIND~~MAM</v>
          </cell>
          <cell r="AC1339" t="str">
            <v>WALTERI-FUS</v>
          </cell>
          <cell r="AD1339" t="str">
            <v>MELTONM-FUS</v>
          </cell>
          <cell r="AG1339" t="str">
            <v>Lowes</v>
          </cell>
          <cell r="AH1339">
            <v>811417</v>
          </cell>
          <cell r="AI1339" t="str">
            <v>RTL</v>
          </cell>
          <cell r="AJ1339">
            <v>5082213</v>
          </cell>
        </row>
        <row r="1340">
          <cell r="A1340">
            <v>360079</v>
          </cell>
          <cell r="B1340">
            <v>42404.917256944442</v>
          </cell>
          <cell r="G1340">
            <v>135.69999999999999</v>
          </cell>
          <cell r="H1340">
            <v>135.69999999999999</v>
          </cell>
          <cell r="I1340">
            <v>0</v>
          </cell>
          <cell r="J1340">
            <v>0</v>
          </cell>
          <cell r="K1340" t="str">
            <v>USD</v>
          </cell>
          <cell r="L1340" t="str">
            <v>LOWES</v>
          </cell>
          <cell r="M1340" t="str">
            <v>24000-023746</v>
          </cell>
          <cell r="N1340">
            <v>42405.034861111111</v>
          </cell>
          <cell r="O1340" t="str">
            <v>SP</v>
          </cell>
          <cell r="P1340" t="str">
            <v>KEY</v>
          </cell>
          <cell r="Q1340">
            <v>5083687</v>
          </cell>
          <cell r="R1340" t="str">
            <v>USA</v>
          </cell>
          <cell r="S1340">
            <v>42370</v>
          </cell>
          <cell r="T1340">
            <v>42436</v>
          </cell>
          <cell r="U1340" t="str">
            <v>MELTONM-FUS</v>
          </cell>
          <cell r="V1340" t="str">
            <v>SGR3322-1</v>
          </cell>
          <cell r="W1340" t="str">
            <v xml:space="preserve">Damaged                             </v>
          </cell>
          <cell r="X1340" t="str">
            <v>D</v>
          </cell>
          <cell r="Y1340">
            <v>135.69999999999999</v>
          </cell>
          <cell r="AG1340" t="str">
            <v>Lowes</v>
          </cell>
          <cell r="AH1340">
            <v>811431</v>
          </cell>
          <cell r="AJ1340">
            <v>5083687</v>
          </cell>
        </row>
        <row r="1341">
          <cell r="A1341">
            <v>360080</v>
          </cell>
          <cell r="B1341">
            <v>42404.917256944442</v>
          </cell>
          <cell r="G1341">
            <v>135.69999999999999</v>
          </cell>
          <cell r="H1341">
            <v>135.69999999999999</v>
          </cell>
          <cell r="I1341">
            <v>0</v>
          </cell>
          <cell r="J1341">
            <v>0</v>
          </cell>
          <cell r="K1341" t="str">
            <v>USD</v>
          </cell>
          <cell r="L1341" t="str">
            <v>LOWES</v>
          </cell>
          <cell r="M1341" t="str">
            <v>24000-023746</v>
          </cell>
          <cell r="N1341">
            <v>42405.034861111111</v>
          </cell>
          <cell r="O1341" t="str">
            <v>SP</v>
          </cell>
          <cell r="P1341" t="str">
            <v>KEY</v>
          </cell>
          <cell r="Q1341">
            <v>5082355</v>
          </cell>
          <cell r="R1341" t="str">
            <v>USA</v>
          </cell>
          <cell r="S1341">
            <v>42370</v>
          </cell>
          <cell r="T1341">
            <v>42436</v>
          </cell>
          <cell r="U1341" t="str">
            <v>MELTONM-FUS</v>
          </cell>
          <cell r="V1341" t="str">
            <v>SGR3322-1</v>
          </cell>
          <cell r="W1341" t="str">
            <v xml:space="preserve">Damaged                             </v>
          </cell>
          <cell r="X1341" t="str">
            <v>D</v>
          </cell>
          <cell r="Y1341">
            <v>135.69999999999999</v>
          </cell>
          <cell r="AG1341" t="str">
            <v>Lowes</v>
          </cell>
          <cell r="AH1341">
            <v>811448</v>
          </cell>
          <cell r="AJ1341">
            <v>5082355</v>
          </cell>
        </row>
        <row r="1342">
          <cell r="A1342">
            <v>360081</v>
          </cell>
          <cell r="B1342">
            <v>42404.917256944442</v>
          </cell>
          <cell r="G1342">
            <v>43.45</v>
          </cell>
          <cell r="H1342">
            <v>43.45</v>
          </cell>
          <cell r="I1342">
            <v>0</v>
          </cell>
          <cell r="J1342">
            <v>0</v>
          </cell>
          <cell r="K1342" t="str">
            <v>USD</v>
          </cell>
          <cell r="L1342" t="str">
            <v>LOWES</v>
          </cell>
          <cell r="M1342" t="str">
            <v>24000-023746</v>
          </cell>
          <cell r="N1342">
            <v>42405.034861111111</v>
          </cell>
          <cell r="O1342" t="str">
            <v>SP</v>
          </cell>
          <cell r="P1342" t="str">
            <v>KEY</v>
          </cell>
          <cell r="Q1342">
            <v>5082422</v>
          </cell>
          <cell r="R1342" t="str">
            <v>USA</v>
          </cell>
          <cell r="S1342">
            <v>42370</v>
          </cell>
          <cell r="T1342">
            <v>42436</v>
          </cell>
          <cell r="U1342" t="str">
            <v>CHAMARATHM-FUS</v>
          </cell>
          <cell r="V1342" t="str">
            <v>FDS704NB</v>
          </cell>
          <cell r="W1342" t="str">
            <v xml:space="preserve">Product Defective                   </v>
          </cell>
          <cell r="X1342" t="str">
            <v>E</v>
          </cell>
          <cell r="Y1342">
            <v>43.45</v>
          </cell>
          <cell r="AG1342" t="str">
            <v>Lowes</v>
          </cell>
          <cell r="AH1342">
            <v>811444</v>
          </cell>
          <cell r="AJ1342">
            <v>5082422</v>
          </cell>
        </row>
        <row r="1343">
          <cell r="A1343">
            <v>360082</v>
          </cell>
          <cell r="B1343">
            <v>42404.917256944442</v>
          </cell>
          <cell r="G1343">
            <v>140.08000000000001</v>
          </cell>
          <cell r="H1343">
            <v>140.08000000000001</v>
          </cell>
          <cell r="I1343">
            <v>0</v>
          </cell>
          <cell r="J1343">
            <v>0</v>
          </cell>
          <cell r="K1343" t="str">
            <v>USD</v>
          </cell>
          <cell r="L1343" t="str">
            <v>LOWES</v>
          </cell>
          <cell r="M1343" t="str">
            <v>24000-023746</v>
          </cell>
          <cell r="N1343">
            <v>42405.034861111111</v>
          </cell>
          <cell r="O1343" t="str">
            <v>SP</v>
          </cell>
          <cell r="P1343" t="str">
            <v>KEY</v>
          </cell>
          <cell r="Q1343">
            <v>5082783</v>
          </cell>
          <cell r="R1343" t="str">
            <v>USA</v>
          </cell>
          <cell r="S1343">
            <v>42370</v>
          </cell>
          <cell r="T1343">
            <v>42436</v>
          </cell>
          <cell r="U1343" t="str">
            <v>MELTONM-FUS</v>
          </cell>
          <cell r="V1343" t="str">
            <v>EOOX33229-1</v>
          </cell>
          <cell r="W1343" t="str">
            <v xml:space="preserve">Damaged                             </v>
          </cell>
          <cell r="X1343" t="str">
            <v>D</v>
          </cell>
          <cell r="Y1343">
            <v>140.08000000000001</v>
          </cell>
          <cell r="AG1343" t="str">
            <v>Lowes</v>
          </cell>
          <cell r="AH1343">
            <v>811410</v>
          </cell>
          <cell r="AJ1343">
            <v>5082783</v>
          </cell>
        </row>
        <row r="1344">
          <cell r="A1344">
            <v>360083</v>
          </cell>
          <cell r="B1344">
            <v>42404.917268518519</v>
          </cell>
          <cell r="G1344">
            <v>71.459999999999994</v>
          </cell>
          <cell r="H1344">
            <v>71.459999999999994</v>
          </cell>
          <cell r="I1344">
            <v>0</v>
          </cell>
          <cell r="J1344">
            <v>0</v>
          </cell>
          <cell r="K1344" t="str">
            <v>USD</v>
          </cell>
          <cell r="L1344" t="str">
            <v>LOWES</v>
          </cell>
          <cell r="M1344" t="str">
            <v>24000-023746</v>
          </cell>
          <cell r="N1344">
            <v>42405.034861111111</v>
          </cell>
          <cell r="O1344" t="str">
            <v>SP</v>
          </cell>
          <cell r="P1344" t="str">
            <v>KEY</v>
          </cell>
          <cell r="Q1344">
            <v>5083007</v>
          </cell>
          <cell r="R1344" t="str">
            <v>USA</v>
          </cell>
          <cell r="S1344">
            <v>42370</v>
          </cell>
          <cell r="T1344">
            <v>42436</v>
          </cell>
          <cell r="U1344" t="str">
            <v>MELTONM-FUS</v>
          </cell>
          <cell r="V1344" t="str">
            <v>EVSCG904-18</v>
          </cell>
          <cell r="W1344" t="str">
            <v xml:space="preserve">Damaged                             </v>
          </cell>
          <cell r="X1344" t="str">
            <v>D</v>
          </cell>
          <cell r="Y1344">
            <v>71.459999999999994</v>
          </cell>
          <cell r="AG1344" t="str">
            <v>Lowes</v>
          </cell>
          <cell r="AH1344">
            <v>811461</v>
          </cell>
          <cell r="AJ1344">
            <v>5083007</v>
          </cell>
        </row>
        <row r="1345">
          <cell r="A1345">
            <v>360084</v>
          </cell>
          <cell r="B1345">
            <v>42404.917268518519</v>
          </cell>
          <cell r="C1345">
            <v>42397.937638888892</v>
          </cell>
          <cell r="D1345">
            <v>9033112</v>
          </cell>
          <cell r="E1345">
            <v>60061200</v>
          </cell>
          <cell r="G1345">
            <v>15.78</v>
          </cell>
          <cell r="H1345">
            <v>15.78</v>
          </cell>
          <cell r="I1345">
            <v>0</v>
          </cell>
          <cell r="J1345">
            <v>0</v>
          </cell>
          <cell r="K1345" t="str">
            <v>USD</v>
          </cell>
          <cell r="L1345" t="str">
            <v>PLATINUM</v>
          </cell>
          <cell r="M1345" t="str">
            <v>24000-016343</v>
          </cell>
          <cell r="N1345">
            <v>42405.034861111111</v>
          </cell>
          <cell r="O1345" t="str">
            <v>SP</v>
          </cell>
          <cell r="P1345" t="str">
            <v>DST</v>
          </cell>
          <cell r="Q1345">
            <v>5081291</v>
          </cell>
          <cell r="R1345" t="str">
            <v>USA</v>
          </cell>
          <cell r="S1345">
            <v>42370</v>
          </cell>
          <cell r="T1345">
            <v>42436</v>
          </cell>
          <cell r="U1345" t="str">
            <v>LOYDL-FUS</v>
          </cell>
          <cell r="V1345" t="str">
            <v>FHP8L</v>
          </cell>
          <cell r="W1345" t="str">
            <v xml:space="preserve">Invoice Another                     </v>
          </cell>
          <cell r="X1345" t="str">
            <v>I</v>
          </cell>
          <cell r="Y1345">
            <v>15.78</v>
          </cell>
          <cell r="Z1345" t="str">
            <v xml:space="preserve">SHORTAGE </v>
          </cell>
          <cell r="AC1345" t="str">
            <v>HARGROVEA-FUS</v>
          </cell>
          <cell r="AD1345" t="str">
            <v>FUS-DB55</v>
          </cell>
          <cell r="AE1345" t="str">
            <v>8</v>
          </cell>
          <cell r="AF1345" t="str">
            <v xml:space="preserve">EDI 850                             </v>
          </cell>
          <cell r="AG1345" t="str">
            <v>Cimarron Lumber</v>
          </cell>
          <cell r="AH1345">
            <v>811465</v>
          </cell>
          <cell r="AI1345" t="str">
            <v>RTL</v>
          </cell>
          <cell r="AJ1345">
            <v>5081291</v>
          </cell>
        </row>
        <row r="1346">
          <cell r="A1346">
            <v>360085</v>
          </cell>
          <cell r="B1346">
            <v>42404.917268518519</v>
          </cell>
          <cell r="G1346">
            <v>245.38</v>
          </cell>
          <cell r="H1346">
            <v>245.38</v>
          </cell>
          <cell r="I1346">
            <v>0</v>
          </cell>
          <cell r="J1346">
            <v>0</v>
          </cell>
          <cell r="K1346" t="str">
            <v>USD</v>
          </cell>
          <cell r="L1346" t="str">
            <v>LOWES</v>
          </cell>
          <cell r="M1346" t="str">
            <v>24000-023746</v>
          </cell>
          <cell r="N1346">
            <v>42405.034861111111</v>
          </cell>
          <cell r="O1346" t="str">
            <v>SP</v>
          </cell>
          <cell r="P1346" t="str">
            <v>KEY</v>
          </cell>
          <cell r="Q1346">
            <v>5082990</v>
          </cell>
          <cell r="R1346" t="str">
            <v>USA</v>
          </cell>
          <cell r="S1346">
            <v>42370</v>
          </cell>
          <cell r="T1346">
            <v>42436</v>
          </cell>
          <cell r="U1346" t="str">
            <v>LOYDL-FUS</v>
          </cell>
          <cell r="V1346" t="str">
            <v>EDOX33229-1</v>
          </cell>
          <cell r="W1346" t="str">
            <v xml:space="preserve">Damaged                             </v>
          </cell>
          <cell r="X1346" t="str">
            <v>D</v>
          </cell>
          <cell r="Y1346">
            <v>245.38</v>
          </cell>
          <cell r="Z1346" t="str">
            <v xml:space="preserve">DAMAGED   FD </v>
          </cell>
          <cell r="AG1346" t="str">
            <v>Lowes</v>
          </cell>
          <cell r="AH1346">
            <v>811427</v>
          </cell>
          <cell r="AJ1346">
            <v>5082990</v>
          </cell>
        </row>
        <row r="1347">
          <cell r="A1347">
            <v>360086</v>
          </cell>
          <cell r="B1347">
            <v>42404.917268518519</v>
          </cell>
          <cell r="G1347">
            <v>42.6</v>
          </cell>
          <cell r="H1347">
            <v>42.6</v>
          </cell>
          <cell r="I1347">
            <v>0</v>
          </cell>
          <cell r="J1347">
            <v>0</v>
          </cell>
          <cell r="K1347" t="str">
            <v>USD</v>
          </cell>
          <cell r="L1347" t="str">
            <v>LOWES</v>
          </cell>
          <cell r="M1347" t="str">
            <v>24000-023746</v>
          </cell>
          <cell r="N1347">
            <v>42405.034872685188</v>
          </cell>
          <cell r="O1347" t="str">
            <v>SP</v>
          </cell>
          <cell r="P1347" t="str">
            <v>KEY</v>
          </cell>
          <cell r="Q1347">
            <v>5083228</v>
          </cell>
          <cell r="R1347" t="str">
            <v>USA</v>
          </cell>
          <cell r="S1347">
            <v>42370</v>
          </cell>
          <cell r="T1347">
            <v>42436</v>
          </cell>
          <cell r="U1347" t="str">
            <v>LOYDL-FUS</v>
          </cell>
          <cell r="V1347" t="str">
            <v>FMSB654NB</v>
          </cell>
          <cell r="W1347" t="str">
            <v xml:space="preserve">Product Defective                   </v>
          </cell>
          <cell r="X1347" t="str">
            <v>E</v>
          </cell>
          <cell r="Y1347">
            <v>42.6</v>
          </cell>
          <cell r="Z1347" t="str">
            <v>BOWED/UNEVEN    FD</v>
          </cell>
          <cell r="AG1347" t="str">
            <v>Lowes</v>
          </cell>
          <cell r="AH1347">
            <v>811481</v>
          </cell>
          <cell r="AJ1347">
            <v>5083228</v>
          </cell>
        </row>
        <row r="1348">
          <cell r="A1348">
            <v>360087</v>
          </cell>
          <cell r="B1348">
            <v>42404.917280092595</v>
          </cell>
          <cell r="G1348">
            <v>56.63</v>
          </cell>
          <cell r="H1348">
            <v>56.63</v>
          </cell>
          <cell r="I1348">
            <v>0</v>
          </cell>
          <cell r="J1348">
            <v>0</v>
          </cell>
          <cell r="K1348" t="str">
            <v>USD</v>
          </cell>
          <cell r="L1348" t="str">
            <v>LOWES</v>
          </cell>
          <cell r="M1348" t="str">
            <v>24000-023746</v>
          </cell>
          <cell r="N1348">
            <v>42405.034872685188</v>
          </cell>
          <cell r="O1348" t="str">
            <v>SP</v>
          </cell>
          <cell r="P1348" t="str">
            <v>KEY</v>
          </cell>
          <cell r="Q1348">
            <v>5082342</v>
          </cell>
          <cell r="R1348" t="str">
            <v>USA</v>
          </cell>
          <cell r="S1348">
            <v>42370</v>
          </cell>
          <cell r="T1348">
            <v>42436</v>
          </cell>
          <cell r="U1348" t="str">
            <v>THOMPSONG-FUS</v>
          </cell>
          <cell r="V1348" t="str">
            <v>SL103BX</v>
          </cell>
          <cell r="W1348" t="str">
            <v xml:space="preserve">Damaged                             </v>
          </cell>
          <cell r="X1348" t="str">
            <v>D</v>
          </cell>
          <cell r="Y1348">
            <v>56.63</v>
          </cell>
          <cell r="Z1348" t="str">
            <v>FD-DENTED</v>
          </cell>
          <cell r="AG1348" t="str">
            <v>Lowes</v>
          </cell>
          <cell r="AH1348">
            <v>811483</v>
          </cell>
          <cell r="AJ1348">
            <v>5082342</v>
          </cell>
        </row>
        <row r="1349">
          <cell r="A1349">
            <v>360088</v>
          </cell>
          <cell r="B1349">
            <v>42404.917280092595</v>
          </cell>
          <cell r="C1349">
            <v>42308.625231481485</v>
          </cell>
          <cell r="D1349">
            <v>9023788</v>
          </cell>
          <cell r="E1349">
            <v>60046134</v>
          </cell>
          <cell r="G1349">
            <v>136.74</v>
          </cell>
          <cell r="H1349">
            <v>136.74</v>
          </cell>
          <cell r="I1349">
            <v>0</v>
          </cell>
          <cell r="J1349">
            <v>0</v>
          </cell>
          <cell r="K1349" t="str">
            <v>USD</v>
          </cell>
          <cell r="L1349" t="str">
            <v>ORGILL</v>
          </cell>
          <cell r="M1349" t="str">
            <v>24000-025246</v>
          </cell>
          <cell r="N1349">
            <v>42405.034872685188</v>
          </cell>
          <cell r="O1349" t="str">
            <v>SP</v>
          </cell>
          <cell r="P1349" t="str">
            <v>KEY</v>
          </cell>
          <cell r="Q1349">
            <v>5094462</v>
          </cell>
          <cell r="R1349" t="str">
            <v>USA</v>
          </cell>
          <cell r="S1349">
            <v>42370</v>
          </cell>
          <cell r="T1349">
            <v>42436</v>
          </cell>
          <cell r="U1349" t="str">
            <v>LOYDL-FUS</v>
          </cell>
          <cell r="V1349" t="str">
            <v>FDS804NB</v>
          </cell>
          <cell r="W1349" t="str">
            <v xml:space="preserve">Invoice Another                     </v>
          </cell>
          <cell r="X1349" t="str">
            <v>I</v>
          </cell>
          <cell r="Y1349">
            <v>136.74</v>
          </cell>
          <cell r="Z1349" t="str">
            <v xml:space="preserve">customer refused package and was delivered back to Ruson. Tracking attached. </v>
          </cell>
          <cell r="AC1349" t="str">
            <v>WALTERI-FUS</v>
          </cell>
          <cell r="AD1349" t="str">
            <v>FUS-DB55</v>
          </cell>
          <cell r="AE1349" t="str">
            <v>8</v>
          </cell>
          <cell r="AF1349" t="str">
            <v xml:space="preserve">EDI 850                             </v>
          </cell>
          <cell r="AG1349" t="str">
            <v>Orgill</v>
          </cell>
          <cell r="AH1349">
            <v>811458</v>
          </cell>
          <cell r="AI1349" t="str">
            <v>RTL</v>
          </cell>
          <cell r="AJ1349">
            <v>5094462</v>
          </cell>
        </row>
        <row r="1350">
          <cell r="A1350">
            <v>360089</v>
          </cell>
          <cell r="B1350">
            <v>42404.917280092595</v>
          </cell>
          <cell r="C1350">
            <v>42378.3125462963</v>
          </cell>
          <cell r="D1350">
            <v>9030875</v>
          </cell>
          <cell r="E1350">
            <v>60057207</v>
          </cell>
          <cell r="F1350">
            <v>30014018</v>
          </cell>
          <cell r="G1350">
            <v>241.38</v>
          </cell>
          <cell r="H1350">
            <v>241.38</v>
          </cell>
          <cell r="I1350">
            <v>0</v>
          </cell>
          <cell r="J1350">
            <v>0</v>
          </cell>
          <cell r="K1350" t="str">
            <v>USD</v>
          </cell>
          <cell r="L1350" t="str">
            <v>PLATINUM</v>
          </cell>
          <cell r="M1350" t="str">
            <v>24000-014730</v>
          </cell>
          <cell r="N1350">
            <v>42405.034872685188</v>
          </cell>
          <cell r="O1350" t="str">
            <v>SP</v>
          </cell>
          <cell r="P1350" t="str">
            <v>DST</v>
          </cell>
          <cell r="Q1350">
            <v>5080909</v>
          </cell>
          <cell r="R1350" t="str">
            <v>USA</v>
          </cell>
          <cell r="S1350">
            <v>42370</v>
          </cell>
          <cell r="T1350">
            <v>42436</v>
          </cell>
          <cell r="U1350" t="str">
            <v>CAGECW-FUS</v>
          </cell>
          <cell r="V1350" t="str">
            <v>FTB904BX</v>
          </cell>
          <cell r="W1350" t="str">
            <v>Wrong Part</v>
          </cell>
          <cell r="X1350" t="str">
            <v>0</v>
          </cell>
          <cell r="Y1350">
            <v>241.38</v>
          </cell>
          <cell r="Z1350" t="str">
            <v>CUSTOMER RCVD FTS904BX INSTEAD OF FTB904BX. CUSTOMER WAS SHORT 2 OF THE FTB904BX.  2ND UPS LABEL: 1ZY800F09093738435</v>
          </cell>
          <cell r="AC1350" t="str">
            <v>HARGROVEA-FUS</v>
          </cell>
          <cell r="AD1350" t="str">
            <v>MELTONM-FUS</v>
          </cell>
          <cell r="AG1350" t="str">
            <v>Allied Building</v>
          </cell>
          <cell r="AH1350">
            <v>811434</v>
          </cell>
          <cell r="AI1350" t="str">
            <v>RTL</v>
          </cell>
          <cell r="AJ1350">
            <v>5080909</v>
          </cell>
        </row>
        <row r="1351">
          <cell r="A1351">
            <v>360090</v>
          </cell>
          <cell r="B1351">
            <v>42404.917280092595</v>
          </cell>
          <cell r="C1351">
            <v>42242.937662037039</v>
          </cell>
          <cell r="D1351">
            <v>9017065</v>
          </cell>
          <cell r="E1351">
            <v>60036271</v>
          </cell>
          <cell r="F1351">
            <v>30014128</v>
          </cell>
          <cell r="G1351">
            <v>240.57</v>
          </cell>
          <cell r="H1351">
            <v>240.57</v>
          </cell>
          <cell r="I1351">
            <v>0</v>
          </cell>
          <cell r="J1351">
            <v>0</v>
          </cell>
          <cell r="K1351" t="str">
            <v>USD</v>
          </cell>
          <cell r="L1351" t="str">
            <v>QTZK4275</v>
          </cell>
          <cell r="M1351" t="str">
            <v>24000-111130</v>
          </cell>
          <cell r="N1351">
            <v>42405.034872685188</v>
          </cell>
          <cell r="O1351" t="str">
            <v>SP</v>
          </cell>
          <cell r="P1351" t="str">
            <v>DLR</v>
          </cell>
          <cell r="Q1351">
            <v>5081234</v>
          </cell>
          <cell r="R1351" t="str">
            <v>USA</v>
          </cell>
          <cell r="S1351">
            <v>42370</v>
          </cell>
          <cell r="T1351">
            <v>42436</v>
          </cell>
          <cell r="U1351" t="str">
            <v>CAGECW-FUS</v>
          </cell>
          <cell r="V1351" t="str">
            <v>GDX11018</v>
          </cell>
          <cell r="W1351" t="str">
            <v xml:space="preserve">Business Decision                   </v>
          </cell>
          <cell r="X1351" t="str">
            <v>B</v>
          </cell>
          <cell r="Y1351">
            <v>240.57</v>
          </cell>
          <cell r="Z1351" t="str">
            <v xml:space="preserve">BUY BACK APPROVED PER JEFF C </v>
          </cell>
          <cell r="AC1351" t="str">
            <v>HARGROVEA-FUS</v>
          </cell>
          <cell r="AD1351" t="str">
            <v>LOYDL-FUS</v>
          </cell>
          <cell r="AG1351" t="str">
            <v>BEST PLBG SPLY INC</v>
          </cell>
          <cell r="AH1351">
            <v>811476</v>
          </cell>
          <cell r="AI1351" t="str">
            <v>LUX</v>
          </cell>
          <cell r="AJ1351">
            <v>5081234</v>
          </cell>
        </row>
        <row r="1352">
          <cell r="A1352">
            <v>360091</v>
          </cell>
          <cell r="B1352">
            <v>42404.917291666665</v>
          </cell>
          <cell r="C1352">
            <v>42306.938379629632</v>
          </cell>
          <cell r="D1352">
            <v>9023547</v>
          </cell>
          <cell r="E1352">
            <v>60045700</v>
          </cell>
          <cell r="F1352">
            <v>30014127</v>
          </cell>
          <cell r="G1352">
            <v>303.76</v>
          </cell>
          <cell r="H1352">
            <v>303.76</v>
          </cell>
          <cell r="I1352">
            <v>0</v>
          </cell>
          <cell r="J1352">
            <v>0</v>
          </cell>
          <cell r="K1352" t="str">
            <v>USD</v>
          </cell>
          <cell r="L1352" t="str">
            <v>QTZK4275</v>
          </cell>
          <cell r="M1352" t="str">
            <v>24000-111130</v>
          </cell>
          <cell r="N1352">
            <v>42405.034872685188</v>
          </cell>
          <cell r="O1352" t="str">
            <v>SP</v>
          </cell>
          <cell r="P1352" t="str">
            <v>DLR</v>
          </cell>
          <cell r="Q1352">
            <v>5081234</v>
          </cell>
          <cell r="R1352" t="str">
            <v>USA</v>
          </cell>
          <cell r="S1352">
            <v>42370</v>
          </cell>
          <cell r="T1352">
            <v>42436</v>
          </cell>
          <cell r="U1352" t="str">
            <v>CAGECW-FUS</v>
          </cell>
          <cell r="V1352" t="str">
            <v>GD18-36S</v>
          </cell>
          <cell r="W1352" t="str">
            <v xml:space="preserve">Business Decision                   </v>
          </cell>
          <cell r="X1352" t="str">
            <v>B</v>
          </cell>
          <cell r="Y1352">
            <v>53.06</v>
          </cell>
          <cell r="Z1352" t="str">
            <v xml:space="preserve">BUY BACK APPROVED BY JEFF C </v>
          </cell>
          <cell r="AC1352" t="str">
            <v>HASSENL-FUS</v>
          </cell>
          <cell r="AD1352" t="str">
            <v>LOYDL-FUS</v>
          </cell>
          <cell r="AG1352" t="str">
            <v>BEST PLBG SPLY INC</v>
          </cell>
          <cell r="AH1352">
            <v>811447</v>
          </cell>
          <cell r="AI1352" t="str">
            <v>LUX</v>
          </cell>
          <cell r="AJ1352">
            <v>5081234</v>
          </cell>
        </row>
        <row r="1353">
          <cell r="A1353">
            <v>360091</v>
          </cell>
          <cell r="B1353">
            <v>42404.917291666665</v>
          </cell>
          <cell r="C1353">
            <v>42306.938379629632</v>
          </cell>
          <cell r="D1353">
            <v>9023547</v>
          </cell>
          <cell r="E1353">
            <v>60045700</v>
          </cell>
          <cell r="F1353">
            <v>30014127</v>
          </cell>
          <cell r="G1353">
            <v>303.76</v>
          </cell>
          <cell r="H1353">
            <v>303.76</v>
          </cell>
          <cell r="I1353">
            <v>0</v>
          </cell>
          <cell r="J1353">
            <v>0</v>
          </cell>
          <cell r="K1353" t="str">
            <v>USD</v>
          </cell>
          <cell r="L1353" t="str">
            <v>QTZK4275</v>
          </cell>
          <cell r="M1353" t="str">
            <v>24000-111130</v>
          </cell>
          <cell r="N1353">
            <v>42405.034872685188</v>
          </cell>
          <cell r="O1353" t="str">
            <v>SP</v>
          </cell>
          <cell r="P1353" t="str">
            <v>DLR</v>
          </cell>
          <cell r="Q1353">
            <v>5081234</v>
          </cell>
          <cell r="R1353" t="str">
            <v>USA</v>
          </cell>
          <cell r="S1353">
            <v>42370</v>
          </cell>
          <cell r="T1353">
            <v>42436</v>
          </cell>
          <cell r="U1353" t="str">
            <v>CAGECW-FUS</v>
          </cell>
          <cell r="V1353" t="str">
            <v>PCX1102109</v>
          </cell>
          <cell r="W1353" t="str">
            <v xml:space="preserve">Business Decision                   </v>
          </cell>
          <cell r="X1353" t="str">
            <v>B</v>
          </cell>
          <cell r="Y1353">
            <v>250.7</v>
          </cell>
          <cell r="Z1353" t="str">
            <v xml:space="preserve">BUY BACK APPROVED BY JEFF C </v>
          </cell>
          <cell r="AC1353" t="str">
            <v>HASSENL-FUS</v>
          </cell>
          <cell r="AD1353" t="str">
            <v>LOYDL-FUS</v>
          </cell>
          <cell r="AG1353" t="str">
            <v>BEST PLBG SPLY INC</v>
          </cell>
          <cell r="AH1353">
            <v>811447</v>
          </cell>
          <cell r="AI1353" t="str">
            <v>LUX</v>
          </cell>
          <cell r="AJ1353">
            <v>5081234</v>
          </cell>
        </row>
        <row r="1354">
          <cell r="A1354">
            <v>360092</v>
          </cell>
          <cell r="B1354">
            <v>42404.917291666665</v>
          </cell>
          <cell r="G1354">
            <v>56.63</v>
          </cell>
          <cell r="H1354">
            <v>56.63</v>
          </cell>
          <cell r="I1354">
            <v>0</v>
          </cell>
          <cell r="J1354">
            <v>0</v>
          </cell>
          <cell r="K1354" t="str">
            <v>USD</v>
          </cell>
          <cell r="L1354" t="str">
            <v>LOWES</v>
          </cell>
          <cell r="M1354" t="str">
            <v>24000-023746</v>
          </cell>
          <cell r="N1354">
            <v>42405.034872685188</v>
          </cell>
          <cell r="O1354" t="str">
            <v>SP</v>
          </cell>
          <cell r="P1354" t="str">
            <v>KEY</v>
          </cell>
          <cell r="Q1354">
            <v>5082591</v>
          </cell>
          <cell r="R1354" t="str">
            <v>USA</v>
          </cell>
          <cell r="S1354">
            <v>42370</v>
          </cell>
          <cell r="T1354">
            <v>42436</v>
          </cell>
          <cell r="U1354" t="str">
            <v>MELTONM-FUS</v>
          </cell>
          <cell r="V1354" t="str">
            <v>SL103BX</v>
          </cell>
          <cell r="W1354" t="str">
            <v xml:space="preserve">Damaged                             </v>
          </cell>
          <cell r="X1354" t="str">
            <v>D</v>
          </cell>
          <cell r="Y1354">
            <v>56.63</v>
          </cell>
          <cell r="AG1354" t="str">
            <v>Lowes</v>
          </cell>
          <cell r="AH1354">
            <v>811443</v>
          </cell>
          <cell r="AJ1354">
            <v>5082591</v>
          </cell>
        </row>
        <row r="1355">
          <cell r="A1355">
            <v>360093</v>
          </cell>
          <cell r="B1355">
            <v>42404.917291666665</v>
          </cell>
          <cell r="C1355">
            <v>42361.625625000001</v>
          </cell>
          <cell r="D1355">
            <v>9029351</v>
          </cell>
          <cell r="E1355">
            <v>60054656</v>
          </cell>
          <cell r="F1355">
            <v>30013952</v>
          </cell>
          <cell r="G1355">
            <v>734.27</v>
          </cell>
          <cell r="H1355">
            <v>734.27</v>
          </cell>
          <cell r="I1355">
            <v>0</v>
          </cell>
          <cell r="J1355">
            <v>0</v>
          </cell>
          <cell r="K1355" t="str">
            <v>USD</v>
          </cell>
          <cell r="L1355" t="str">
            <v>QUARTZ</v>
          </cell>
          <cell r="M1355" t="str">
            <v>24000-020058</v>
          </cell>
          <cell r="N1355">
            <v>42405.034872685188</v>
          </cell>
          <cell r="O1355" t="str">
            <v>SP</v>
          </cell>
          <cell r="P1355" t="str">
            <v>DLR</v>
          </cell>
          <cell r="Q1355">
            <v>5081889</v>
          </cell>
          <cell r="R1355" t="str">
            <v>USA</v>
          </cell>
          <cell r="S1355">
            <v>42370</v>
          </cell>
          <cell r="T1355">
            <v>42436</v>
          </cell>
          <cell r="U1355" t="str">
            <v>CAGECW-FUS</v>
          </cell>
          <cell r="V1355" t="str">
            <v>KBX12034</v>
          </cell>
          <cell r="W1355" t="str">
            <v xml:space="preserve">Damaged                             </v>
          </cell>
          <cell r="X1355" t="str">
            <v>D</v>
          </cell>
          <cell r="Y1355">
            <v>633.41999999999996</v>
          </cell>
          <cell r="Z1355" t="str">
            <v xml:space="preserve">DENTED SINK   RETURNING GRIDS RO GO ALONG WITH THE SINK. NO RESTOCK FEE ON THESE </v>
          </cell>
          <cell r="AC1355" t="str">
            <v>BECKTONC-FUS</v>
          </cell>
          <cell r="AD1355" t="str">
            <v>SOTOJ-FUS</v>
          </cell>
          <cell r="AG1355" t="str">
            <v>ISLAND SHOWROOM INC</v>
          </cell>
          <cell r="AH1355">
            <v>811449</v>
          </cell>
          <cell r="AI1355" t="str">
            <v>LUX</v>
          </cell>
          <cell r="AJ1355">
            <v>5081889</v>
          </cell>
        </row>
        <row r="1356">
          <cell r="A1356">
            <v>360093</v>
          </cell>
          <cell r="B1356">
            <v>42404.917291666665</v>
          </cell>
          <cell r="C1356">
            <v>42361.625625000001</v>
          </cell>
          <cell r="D1356">
            <v>9029351</v>
          </cell>
          <cell r="E1356">
            <v>60054656</v>
          </cell>
          <cell r="F1356">
            <v>30013952</v>
          </cell>
          <cell r="G1356">
            <v>734.27</v>
          </cell>
          <cell r="H1356">
            <v>734.27</v>
          </cell>
          <cell r="I1356">
            <v>0</v>
          </cell>
          <cell r="J1356">
            <v>0</v>
          </cell>
          <cell r="K1356" t="str">
            <v>USD</v>
          </cell>
          <cell r="L1356" t="str">
            <v>QUARTZ</v>
          </cell>
          <cell r="M1356" t="str">
            <v>24000-020058</v>
          </cell>
          <cell r="N1356">
            <v>42405.034872685188</v>
          </cell>
          <cell r="O1356" t="str">
            <v>SP</v>
          </cell>
          <cell r="P1356" t="str">
            <v>DLR</v>
          </cell>
          <cell r="Q1356">
            <v>5081889</v>
          </cell>
          <cell r="R1356" t="str">
            <v>USA</v>
          </cell>
          <cell r="S1356">
            <v>42370</v>
          </cell>
          <cell r="T1356">
            <v>42436</v>
          </cell>
          <cell r="U1356" t="str">
            <v>CAGECW-FUS</v>
          </cell>
          <cell r="V1356" t="str">
            <v>KB13-36S</v>
          </cell>
          <cell r="W1356" t="str">
            <v xml:space="preserve">Customer Decision                   </v>
          </cell>
          <cell r="X1356" t="str">
            <v>F</v>
          </cell>
          <cell r="Y1356">
            <v>44.15</v>
          </cell>
          <cell r="Z1356" t="str">
            <v xml:space="preserve">DENTED SINK   RETURNING GRIDS RO GO ALONG WITH THE SINK. NO RESTOCK FEE ON THESE </v>
          </cell>
          <cell r="AC1356" t="str">
            <v>BECKTONC-FUS</v>
          </cell>
          <cell r="AD1356" t="str">
            <v>SOTOJ-FUS</v>
          </cell>
          <cell r="AG1356" t="str">
            <v>ISLAND SHOWROOM INC</v>
          </cell>
          <cell r="AH1356">
            <v>811449</v>
          </cell>
          <cell r="AI1356" t="str">
            <v>LUX</v>
          </cell>
          <cell r="AJ1356">
            <v>5081889</v>
          </cell>
        </row>
        <row r="1357">
          <cell r="A1357">
            <v>360093</v>
          </cell>
          <cell r="B1357">
            <v>42404.917291666665</v>
          </cell>
          <cell r="C1357">
            <v>42361.625625000001</v>
          </cell>
          <cell r="D1357">
            <v>9029351</v>
          </cell>
          <cell r="E1357">
            <v>60054656</v>
          </cell>
          <cell r="F1357">
            <v>30013952</v>
          </cell>
          <cell r="G1357">
            <v>734.27</v>
          </cell>
          <cell r="H1357">
            <v>734.27</v>
          </cell>
          <cell r="I1357">
            <v>0</v>
          </cell>
          <cell r="J1357">
            <v>0</v>
          </cell>
          <cell r="K1357" t="str">
            <v>USD</v>
          </cell>
          <cell r="L1357" t="str">
            <v>QUARTZ</v>
          </cell>
          <cell r="M1357" t="str">
            <v>24000-020058</v>
          </cell>
          <cell r="N1357">
            <v>42405.034872685188</v>
          </cell>
          <cell r="O1357" t="str">
            <v>SP</v>
          </cell>
          <cell r="P1357" t="str">
            <v>DLR</v>
          </cell>
          <cell r="Q1357">
            <v>5081889</v>
          </cell>
          <cell r="R1357" t="str">
            <v>USA</v>
          </cell>
          <cell r="S1357">
            <v>42370</v>
          </cell>
          <cell r="T1357">
            <v>42436</v>
          </cell>
          <cell r="U1357" t="str">
            <v>CAGECW-FUS</v>
          </cell>
          <cell r="V1357" t="str">
            <v>KB21-36S</v>
          </cell>
          <cell r="W1357" t="str">
            <v xml:space="preserve">Customer Decision                   </v>
          </cell>
          <cell r="X1357" t="str">
            <v>F</v>
          </cell>
          <cell r="Y1357">
            <v>56.7</v>
          </cell>
          <cell r="Z1357" t="str">
            <v xml:space="preserve">DENTED SINK   RETURNING GRIDS RO GO ALONG WITH THE SINK. NO RESTOCK FEE ON THESE </v>
          </cell>
          <cell r="AC1357" t="str">
            <v>BECKTONC-FUS</v>
          </cell>
          <cell r="AD1357" t="str">
            <v>SOTOJ-FUS</v>
          </cell>
          <cell r="AG1357" t="str">
            <v>ISLAND SHOWROOM INC</v>
          </cell>
          <cell r="AH1357">
            <v>811449</v>
          </cell>
          <cell r="AI1357" t="str">
            <v>LUX</v>
          </cell>
          <cell r="AJ1357">
            <v>5081889</v>
          </cell>
        </row>
        <row r="1358">
          <cell r="A1358">
            <v>360094</v>
          </cell>
          <cell r="B1358">
            <v>42404.917303240742</v>
          </cell>
          <cell r="C1358">
            <v>42347.625289351854</v>
          </cell>
          <cell r="D1358">
            <v>9027917</v>
          </cell>
          <cell r="E1358">
            <v>60050869</v>
          </cell>
          <cell r="G1358">
            <v>637.47</v>
          </cell>
          <cell r="H1358">
            <v>637.47</v>
          </cell>
          <cell r="I1358">
            <v>0</v>
          </cell>
          <cell r="J1358">
            <v>0</v>
          </cell>
          <cell r="K1358" t="str">
            <v>USD</v>
          </cell>
          <cell r="L1358" t="str">
            <v>QUARTZ</v>
          </cell>
          <cell r="M1358" t="str">
            <v>24000-015451</v>
          </cell>
          <cell r="N1358">
            <v>42405.034884259258</v>
          </cell>
          <cell r="O1358" t="str">
            <v>SP</v>
          </cell>
          <cell r="P1358" t="str">
            <v>DLR</v>
          </cell>
          <cell r="Q1358">
            <v>5081203</v>
          </cell>
          <cell r="R1358" t="str">
            <v>USA</v>
          </cell>
          <cell r="S1358">
            <v>42370</v>
          </cell>
          <cell r="T1358">
            <v>42436</v>
          </cell>
          <cell r="U1358" t="str">
            <v>SOTOJ-FUS</v>
          </cell>
          <cell r="V1358" t="str">
            <v>OAK110WH</v>
          </cell>
          <cell r="W1358" t="str">
            <v xml:space="preserve">Invoice Another                     </v>
          </cell>
          <cell r="X1358" t="str">
            <v>I</v>
          </cell>
          <cell r="Y1358">
            <v>637.47</v>
          </cell>
          <cell r="Z1358" t="str">
            <v>SINK ARRIVED WITH CRACK AROUND DRAIN.  FIELD DESTROY.</v>
          </cell>
          <cell r="AC1358" t="str">
            <v>HASSENL-FUS</v>
          </cell>
          <cell r="AD1358" t="str">
            <v>SOTOJ-FUS</v>
          </cell>
          <cell r="AG1358" t="str">
            <v>BLACKMAN PLUMBING SPLY CO. INC</v>
          </cell>
          <cell r="AH1358">
            <v>811438</v>
          </cell>
          <cell r="AI1358" t="str">
            <v>LUX</v>
          </cell>
          <cell r="AJ1358">
            <v>5081203</v>
          </cell>
        </row>
        <row r="1359">
          <cell r="A1359">
            <v>360095</v>
          </cell>
          <cell r="B1359">
            <v>42404.917303240742</v>
          </cell>
          <cell r="G1359">
            <v>43.45</v>
          </cell>
          <cell r="H1359">
            <v>43.45</v>
          </cell>
          <cell r="I1359">
            <v>0</v>
          </cell>
          <cell r="J1359">
            <v>0</v>
          </cell>
          <cell r="K1359" t="str">
            <v>USD</v>
          </cell>
          <cell r="L1359" t="str">
            <v>LOWES</v>
          </cell>
          <cell r="M1359" t="str">
            <v>24000-023746</v>
          </cell>
          <cell r="N1359">
            <v>42405.034884259258</v>
          </cell>
          <cell r="O1359" t="str">
            <v>SP</v>
          </cell>
          <cell r="P1359" t="str">
            <v>KEY</v>
          </cell>
          <cell r="Q1359">
            <v>5082241</v>
          </cell>
          <cell r="R1359" t="str">
            <v>USA</v>
          </cell>
          <cell r="S1359">
            <v>42370</v>
          </cell>
          <cell r="T1359">
            <v>42436</v>
          </cell>
          <cell r="U1359" t="str">
            <v>SOTOJ-FUS</v>
          </cell>
          <cell r="V1359" t="str">
            <v>FDS704NB</v>
          </cell>
          <cell r="W1359" t="str">
            <v xml:space="preserve">Damaged                             </v>
          </cell>
          <cell r="X1359" t="str">
            <v>D</v>
          </cell>
          <cell r="Y1359">
            <v>43.45</v>
          </cell>
          <cell r="AG1359" t="str">
            <v>Lowes</v>
          </cell>
          <cell r="AH1359">
            <v>811452</v>
          </cell>
          <cell r="AJ1359">
            <v>5082241</v>
          </cell>
        </row>
        <row r="1360">
          <cell r="A1360">
            <v>360096</v>
          </cell>
          <cell r="B1360">
            <v>42404.917303240742</v>
          </cell>
          <cell r="F1360">
            <v>30013369</v>
          </cell>
          <cell r="G1360">
            <v>158.71</v>
          </cell>
          <cell r="H1360">
            <v>158.71</v>
          </cell>
          <cell r="I1360">
            <v>0</v>
          </cell>
          <cell r="J1360">
            <v>0</v>
          </cell>
          <cell r="K1360" t="str">
            <v>USD</v>
          </cell>
          <cell r="L1360" t="str">
            <v>FERGUSON</v>
          </cell>
          <cell r="M1360" t="str">
            <v>24000-017965</v>
          </cell>
          <cell r="N1360">
            <v>42405.034884259258</v>
          </cell>
          <cell r="O1360" t="str">
            <v>SP</v>
          </cell>
          <cell r="P1360" t="str">
            <v>KEY</v>
          </cell>
          <cell r="Q1360">
            <v>5081583</v>
          </cell>
          <cell r="R1360" t="str">
            <v>USA</v>
          </cell>
          <cell r="S1360">
            <v>42370</v>
          </cell>
          <cell r="T1360">
            <v>42436</v>
          </cell>
          <cell r="U1360" t="str">
            <v>BRESHEARSS-FUS</v>
          </cell>
          <cell r="V1360" t="str">
            <v>10.211.033.000</v>
          </cell>
          <cell r="W1360" t="str">
            <v xml:space="preserve">Customer Decision                   </v>
          </cell>
          <cell r="X1360" t="str">
            <v>F</v>
          </cell>
          <cell r="Y1360">
            <v>158.71</v>
          </cell>
          <cell r="Z1360" t="str">
            <v xml:space="preserve">10.211.033.000 - CUSTOMER CHANGED MIND AND WILL RETURN WITH 25% RESTOCK   CAY   11/20        KWC 45017439 L603-104047 </v>
          </cell>
          <cell r="AG1360" t="str">
            <v>Ferguson</v>
          </cell>
          <cell r="AH1360">
            <v>811440</v>
          </cell>
          <cell r="AJ1360">
            <v>5081583</v>
          </cell>
        </row>
        <row r="1361">
          <cell r="A1361">
            <v>360097</v>
          </cell>
          <cell r="B1361">
            <v>42404.917314814818</v>
          </cell>
          <cell r="C1361">
            <v>42394.9378125</v>
          </cell>
          <cell r="D1361">
            <v>9032637</v>
          </cell>
          <cell r="E1361">
            <v>60058737</v>
          </cell>
          <cell r="G1361">
            <v>28.86</v>
          </cell>
          <cell r="H1361">
            <v>28.86</v>
          </cell>
          <cell r="I1361">
            <v>0</v>
          </cell>
          <cell r="J1361">
            <v>0</v>
          </cell>
          <cell r="K1361" t="str">
            <v>USD</v>
          </cell>
          <cell r="L1361" t="str">
            <v>GOLD</v>
          </cell>
          <cell r="M1361" t="str">
            <v>24000-015457</v>
          </cell>
          <cell r="N1361">
            <v>42405.034884259258</v>
          </cell>
          <cell r="O1361" t="str">
            <v>SP</v>
          </cell>
          <cell r="P1361" t="str">
            <v>DST</v>
          </cell>
          <cell r="Q1361">
            <v>5080923</v>
          </cell>
          <cell r="R1361" t="str">
            <v>USA</v>
          </cell>
          <cell r="S1361">
            <v>42370</v>
          </cell>
          <cell r="T1361">
            <v>42436</v>
          </cell>
          <cell r="U1361" t="str">
            <v>LOYDL-FUS</v>
          </cell>
          <cell r="V1361" t="str">
            <v>SHIPPING</v>
          </cell>
          <cell r="W1361" t="str">
            <v xml:space="preserve">Invoice Another                     </v>
          </cell>
          <cell r="X1361" t="str">
            <v>I</v>
          </cell>
          <cell r="Y1361">
            <v>28.86</v>
          </cell>
          <cell r="Z1361" t="str">
            <v xml:space="preserve">CUSTOMER TERMS ARE ALWAYS FFA NO MATTER WHAT. </v>
          </cell>
          <cell r="AC1361" t="str">
            <v>WALTERI-FUS</v>
          </cell>
          <cell r="AD1361" t="str">
            <v>THOMPSONG-FUS</v>
          </cell>
          <cell r="AG1361" t="str">
            <v>BLISH-MIZE COMPANY</v>
          </cell>
          <cell r="AH1361">
            <v>811454</v>
          </cell>
          <cell r="AI1361" t="str">
            <v>FRT</v>
          </cell>
          <cell r="AJ1361">
            <v>5080923</v>
          </cell>
        </row>
        <row r="1362">
          <cell r="A1362">
            <v>360098</v>
          </cell>
          <cell r="B1362">
            <v>42404.917314814818</v>
          </cell>
          <cell r="C1362">
            <v>42383.937662037039</v>
          </cell>
          <cell r="D1362">
            <v>9031490</v>
          </cell>
          <cell r="E1362">
            <v>60058681</v>
          </cell>
          <cell r="G1362">
            <v>299</v>
          </cell>
          <cell r="H1362">
            <v>299</v>
          </cell>
          <cell r="I1362">
            <v>0</v>
          </cell>
          <cell r="J1362">
            <v>0</v>
          </cell>
          <cell r="K1362" t="str">
            <v>USD</v>
          </cell>
          <cell r="L1362" t="str">
            <v>GOLD</v>
          </cell>
          <cell r="M1362" t="str">
            <v>24000-015457</v>
          </cell>
          <cell r="N1362">
            <v>42405.034884259258</v>
          </cell>
          <cell r="O1362" t="str">
            <v>SP</v>
          </cell>
          <cell r="P1362" t="str">
            <v>DST</v>
          </cell>
          <cell r="Q1362">
            <v>5080923</v>
          </cell>
          <cell r="R1362" t="str">
            <v>USA</v>
          </cell>
          <cell r="S1362">
            <v>42370</v>
          </cell>
          <cell r="T1362">
            <v>42436</v>
          </cell>
          <cell r="U1362" t="str">
            <v>LOYDL-FUS</v>
          </cell>
          <cell r="V1362" t="str">
            <v>SHIPPING</v>
          </cell>
          <cell r="W1362" t="str">
            <v xml:space="preserve">Invoice Another                     </v>
          </cell>
          <cell r="X1362" t="str">
            <v>I</v>
          </cell>
          <cell r="Y1362">
            <v>299</v>
          </cell>
          <cell r="Z1362" t="str">
            <v xml:space="preserve">customer met FFA allowance. should not be billed freight </v>
          </cell>
          <cell r="AC1362" t="str">
            <v>HARGROVEA-FUS</v>
          </cell>
          <cell r="AD1362" t="str">
            <v>THOMPSONG-FUS</v>
          </cell>
          <cell r="AG1362" t="str">
            <v>BLISH-MIZE COMPANY</v>
          </cell>
          <cell r="AH1362">
            <v>811468</v>
          </cell>
          <cell r="AI1362" t="str">
            <v>FRT</v>
          </cell>
          <cell r="AJ1362">
            <v>5080923</v>
          </cell>
        </row>
        <row r="1363">
          <cell r="A1363">
            <v>360099</v>
          </cell>
          <cell r="B1363">
            <v>42404.917314814818</v>
          </cell>
          <cell r="C1363">
            <v>42236.937893518516</v>
          </cell>
          <cell r="D1363">
            <v>9016583</v>
          </cell>
          <cell r="E1363">
            <v>60035428</v>
          </cell>
          <cell r="G1363">
            <v>64.290000000000006</v>
          </cell>
          <cell r="H1363">
            <v>64.290000000000006</v>
          </cell>
          <cell r="I1363">
            <v>0</v>
          </cell>
          <cell r="J1363">
            <v>0</v>
          </cell>
          <cell r="K1363" t="str">
            <v>USD</v>
          </cell>
          <cell r="L1363" t="str">
            <v>QTZK4275</v>
          </cell>
          <cell r="M1363" t="str">
            <v>24000-026530</v>
          </cell>
          <cell r="N1363">
            <v>42405.034884259258</v>
          </cell>
          <cell r="O1363" t="str">
            <v>SP</v>
          </cell>
          <cell r="P1363" t="str">
            <v>DLR</v>
          </cell>
          <cell r="Q1363">
            <v>5084189</v>
          </cell>
          <cell r="R1363" t="str">
            <v>USA</v>
          </cell>
          <cell r="S1363">
            <v>42370</v>
          </cell>
          <cell r="T1363">
            <v>42436</v>
          </cell>
          <cell r="U1363" t="str">
            <v>LOYDL-FUS</v>
          </cell>
          <cell r="V1363" t="str">
            <v>FFBP2400R</v>
          </cell>
          <cell r="W1363" t="str">
            <v xml:space="preserve">Invoice Another                     </v>
          </cell>
          <cell r="X1363" t="str">
            <v>I</v>
          </cell>
          <cell r="Y1363">
            <v>64.290000000000006</v>
          </cell>
          <cell r="Z1363" t="str">
            <v>On RA 30013063 customer was charged 25% restocking fee on tiem. Reason bc customer states picture was wrong on our webiste. Pic showed bronze finish for the chrome item code. Bc we cannot access the old website, crediting difference on RMA fee on CN# 357495</v>
          </cell>
          <cell r="AC1363" t="str">
            <v>HARRISJ-FUS</v>
          </cell>
          <cell r="AD1363" t="str">
            <v>THOMPSONG-FUS</v>
          </cell>
          <cell r="AG1363" t="str">
            <v>REPUBLIC PLUMBING SUPPLY CO</v>
          </cell>
          <cell r="AH1363">
            <v>811411</v>
          </cell>
          <cell r="AI1363" t="str">
            <v>LUX</v>
          </cell>
          <cell r="AJ1363">
            <v>5084189</v>
          </cell>
        </row>
        <row r="1364">
          <cell r="A1364">
            <v>360100</v>
          </cell>
          <cell r="B1364">
            <v>42404.917326388888</v>
          </cell>
          <cell r="C1364">
            <v>42271.937743055554</v>
          </cell>
          <cell r="D1364">
            <v>9019814</v>
          </cell>
          <cell r="E1364">
            <v>60040179</v>
          </cell>
          <cell r="G1364">
            <v>11.14</v>
          </cell>
          <cell r="H1364">
            <v>11.14</v>
          </cell>
          <cell r="I1364">
            <v>0</v>
          </cell>
          <cell r="J1364">
            <v>0</v>
          </cell>
          <cell r="K1364" t="str">
            <v>USD</v>
          </cell>
          <cell r="L1364" t="str">
            <v>QTZK4275</v>
          </cell>
          <cell r="M1364" t="str">
            <v>24000-026530</v>
          </cell>
          <cell r="N1364">
            <v>42405.034884259258</v>
          </cell>
          <cell r="O1364" t="str">
            <v>SP</v>
          </cell>
          <cell r="P1364" t="str">
            <v>DLR</v>
          </cell>
          <cell r="Q1364">
            <v>5084189</v>
          </cell>
          <cell r="R1364" t="str">
            <v>USA</v>
          </cell>
          <cell r="S1364">
            <v>42370</v>
          </cell>
          <cell r="T1364">
            <v>42436</v>
          </cell>
          <cell r="U1364" t="str">
            <v>LOYDL-FUS</v>
          </cell>
          <cell r="V1364" t="str">
            <v>SHIPPING</v>
          </cell>
          <cell r="W1364" t="str">
            <v xml:space="preserve">Invoice Another                     </v>
          </cell>
          <cell r="X1364" t="str">
            <v>I</v>
          </cell>
          <cell r="Y1364">
            <v>11.14</v>
          </cell>
          <cell r="Z1364" t="str">
            <v xml:space="preserve">customer order total on PO P1327652 was over $2500. When split into back order, shipping was charged on back order item(s) </v>
          </cell>
          <cell r="AC1364" t="str">
            <v>MARSHD-FUS</v>
          </cell>
          <cell r="AD1364" t="str">
            <v>SOTOJ-FUS</v>
          </cell>
          <cell r="AG1364" t="str">
            <v>REPUBLIC PLUMBING SUPPLY CO</v>
          </cell>
          <cell r="AH1364">
            <v>811413</v>
          </cell>
          <cell r="AI1364" t="str">
            <v>FRT</v>
          </cell>
          <cell r="AJ1364">
            <v>5084189</v>
          </cell>
        </row>
        <row r="1365">
          <cell r="A1365">
            <v>360101</v>
          </cell>
          <cell r="B1365">
            <v>42404.917326388888</v>
          </cell>
          <cell r="G1365">
            <v>350</v>
          </cell>
          <cell r="H1365">
            <v>350</v>
          </cell>
          <cell r="I1365">
            <v>0</v>
          </cell>
          <cell r="J1365">
            <v>0</v>
          </cell>
          <cell r="K1365" t="str">
            <v>USD</v>
          </cell>
          <cell r="L1365" t="str">
            <v>LOWES</v>
          </cell>
          <cell r="M1365" t="str">
            <v>24000-023746</v>
          </cell>
          <cell r="N1365">
            <v>42405.034884259258</v>
          </cell>
          <cell r="O1365" t="str">
            <v>SP</v>
          </cell>
          <cell r="P1365" t="str">
            <v>KEY</v>
          </cell>
          <cell r="Q1365">
            <v>5082649</v>
          </cell>
          <cell r="R1365" t="str">
            <v>USA</v>
          </cell>
          <cell r="S1365">
            <v>42370</v>
          </cell>
          <cell r="T1365">
            <v>42436</v>
          </cell>
          <cell r="U1365" t="str">
            <v>MELTONM-FUS</v>
          </cell>
          <cell r="V1365" t="str">
            <v>LABOR</v>
          </cell>
          <cell r="W1365" t="str">
            <v xml:space="preserve">Business Decision                   </v>
          </cell>
          <cell r="X1365" t="str">
            <v>B</v>
          </cell>
          <cell r="Y1365">
            <v>350</v>
          </cell>
          <cell r="Z1365" t="str">
            <v>LOWES LABOR REIMBURSEMENT, PAPERWORK ATTACHED~MAM</v>
          </cell>
          <cell r="AG1365" t="str">
            <v>Lowes</v>
          </cell>
          <cell r="AH1365">
            <v>811451</v>
          </cell>
          <cell r="AJ1365">
            <v>5082649</v>
          </cell>
        </row>
        <row r="1366">
          <cell r="A1366">
            <v>360102</v>
          </cell>
          <cell r="B1366">
            <v>42404.917326388888</v>
          </cell>
          <cell r="G1366">
            <v>43.45</v>
          </cell>
          <cell r="H1366">
            <v>43.45</v>
          </cell>
          <cell r="I1366">
            <v>0</v>
          </cell>
          <cell r="J1366">
            <v>0</v>
          </cell>
          <cell r="K1366" t="str">
            <v>USD</v>
          </cell>
          <cell r="L1366" t="str">
            <v>LOWES</v>
          </cell>
          <cell r="M1366" t="str">
            <v>24000-023746</v>
          </cell>
          <cell r="N1366">
            <v>42405.034895833334</v>
          </cell>
          <cell r="O1366" t="str">
            <v>SP</v>
          </cell>
          <cell r="P1366" t="str">
            <v>KEY</v>
          </cell>
          <cell r="Q1366">
            <v>5082480</v>
          </cell>
          <cell r="R1366" t="str">
            <v>USA</v>
          </cell>
          <cell r="S1366">
            <v>42370</v>
          </cell>
          <cell r="T1366">
            <v>42436</v>
          </cell>
          <cell r="U1366" t="str">
            <v>CHAMARATHM-FUS</v>
          </cell>
          <cell r="V1366" t="str">
            <v>FDS704NB</v>
          </cell>
          <cell r="W1366" t="str">
            <v xml:space="preserve">Damaged                             </v>
          </cell>
          <cell r="X1366" t="str">
            <v>D</v>
          </cell>
          <cell r="Y1366">
            <v>43.45</v>
          </cell>
          <cell r="AG1366" t="str">
            <v>Lowes</v>
          </cell>
          <cell r="AH1366">
            <v>811478</v>
          </cell>
          <cell r="AJ1366">
            <v>5082480</v>
          </cell>
        </row>
        <row r="1367">
          <cell r="A1367">
            <v>360103</v>
          </cell>
          <cell r="B1367">
            <v>42404.917326388888</v>
          </cell>
          <cell r="G1367">
            <v>140.08000000000001</v>
          </cell>
          <cell r="H1367">
            <v>140.08000000000001</v>
          </cell>
          <cell r="I1367">
            <v>0</v>
          </cell>
          <cell r="J1367">
            <v>0</v>
          </cell>
          <cell r="K1367" t="str">
            <v>USD</v>
          </cell>
          <cell r="L1367" t="str">
            <v>LOWES</v>
          </cell>
          <cell r="M1367" t="str">
            <v>24000-023746</v>
          </cell>
          <cell r="N1367">
            <v>42405.034895833334</v>
          </cell>
          <cell r="O1367" t="str">
            <v>SP</v>
          </cell>
          <cell r="P1367" t="str">
            <v>KEY</v>
          </cell>
          <cell r="Q1367">
            <v>5083943</v>
          </cell>
          <cell r="R1367" t="str">
            <v>USA</v>
          </cell>
          <cell r="S1367">
            <v>42370</v>
          </cell>
          <cell r="T1367">
            <v>42436</v>
          </cell>
          <cell r="U1367" t="str">
            <v>THOMPSONG-FUS</v>
          </cell>
          <cell r="V1367" t="str">
            <v>EOOX33229-1</v>
          </cell>
          <cell r="W1367" t="str">
            <v xml:space="preserve">Damaged                             </v>
          </cell>
          <cell r="X1367" t="str">
            <v>D</v>
          </cell>
          <cell r="Y1367">
            <v>140.08000000000001</v>
          </cell>
          <cell r="Z1367" t="str">
            <v>FD-CRACKED AT FAUCET HOLE</v>
          </cell>
          <cell r="AG1367" t="str">
            <v>Lowes</v>
          </cell>
          <cell r="AH1367">
            <v>811485</v>
          </cell>
          <cell r="AJ1367">
            <v>5083943</v>
          </cell>
        </row>
        <row r="1368">
          <cell r="A1368">
            <v>360104</v>
          </cell>
          <cell r="B1368">
            <v>42404.917337962965</v>
          </cell>
          <cell r="G1368">
            <v>46.03</v>
          </cell>
          <cell r="H1368">
            <v>46.03</v>
          </cell>
          <cell r="I1368">
            <v>0</v>
          </cell>
          <cell r="J1368">
            <v>0</v>
          </cell>
          <cell r="K1368" t="str">
            <v>USD</v>
          </cell>
          <cell r="L1368" t="str">
            <v>LOWES</v>
          </cell>
          <cell r="M1368" t="str">
            <v>24000-023746</v>
          </cell>
          <cell r="N1368">
            <v>42405.034895833334</v>
          </cell>
          <cell r="O1368" t="str">
            <v>SP</v>
          </cell>
          <cell r="P1368" t="str">
            <v>KEY</v>
          </cell>
          <cell r="Q1368">
            <v>5083446</v>
          </cell>
          <cell r="R1368" t="str">
            <v>USA</v>
          </cell>
          <cell r="S1368">
            <v>42370</v>
          </cell>
          <cell r="T1368">
            <v>42436</v>
          </cell>
          <cell r="U1368" t="str">
            <v>MELTONM-FUS</v>
          </cell>
          <cell r="V1368" t="str">
            <v>SSK854NB</v>
          </cell>
          <cell r="W1368" t="str">
            <v xml:space="preserve">Damaged                             </v>
          </cell>
          <cell r="X1368" t="str">
            <v>D</v>
          </cell>
          <cell r="Y1368">
            <v>46.03</v>
          </cell>
          <cell r="AG1368" t="str">
            <v>Lowes</v>
          </cell>
          <cell r="AH1368">
            <v>811420</v>
          </cell>
          <cell r="AJ1368">
            <v>5083446</v>
          </cell>
        </row>
        <row r="1369">
          <cell r="A1369">
            <v>360105</v>
          </cell>
          <cell r="B1369">
            <v>42404.917337962965</v>
          </cell>
          <cell r="G1369">
            <v>135.69999999999999</v>
          </cell>
          <cell r="H1369">
            <v>135.69999999999999</v>
          </cell>
          <cell r="I1369">
            <v>0</v>
          </cell>
          <cell r="J1369">
            <v>0</v>
          </cell>
          <cell r="K1369" t="str">
            <v>USD</v>
          </cell>
          <cell r="L1369" t="str">
            <v>LOWES</v>
          </cell>
          <cell r="M1369" t="str">
            <v>24000-023746</v>
          </cell>
          <cell r="N1369">
            <v>42405.034895833334</v>
          </cell>
          <cell r="O1369" t="str">
            <v>SP</v>
          </cell>
          <cell r="P1369" t="str">
            <v>KEY</v>
          </cell>
          <cell r="Q1369">
            <v>5082036</v>
          </cell>
          <cell r="R1369" t="str">
            <v>USA</v>
          </cell>
          <cell r="S1369">
            <v>42370</v>
          </cell>
          <cell r="T1369">
            <v>42436</v>
          </cell>
          <cell r="U1369" t="str">
            <v>MELTONM-FUS</v>
          </cell>
          <cell r="V1369" t="str">
            <v>SGR3322-1</v>
          </cell>
          <cell r="W1369" t="str">
            <v xml:space="preserve">Damaged                             </v>
          </cell>
          <cell r="X1369" t="str">
            <v>D</v>
          </cell>
          <cell r="Y1369">
            <v>135.69999999999999</v>
          </cell>
          <cell r="AG1369" t="str">
            <v>Lowes</v>
          </cell>
          <cell r="AH1369">
            <v>811456</v>
          </cell>
          <cell r="AJ1369">
            <v>5082036</v>
          </cell>
        </row>
        <row r="1370">
          <cell r="A1370">
            <v>360106</v>
          </cell>
          <cell r="B1370">
            <v>42404.917337962965</v>
          </cell>
          <cell r="G1370">
            <v>191.5</v>
          </cell>
          <cell r="H1370">
            <v>191.5</v>
          </cell>
          <cell r="I1370">
            <v>0</v>
          </cell>
          <cell r="J1370">
            <v>0</v>
          </cell>
          <cell r="K1370" t="str">
            <v>USD</v>
          </cell>
          <cell r="L1370" t="str">
            <v>LOWES</v>
          </cell>
          <cell r="M1370" t="str">
            <v>24000-023746</v>
          </cell>
          <cell r="N1370">
            <v>42405.034895833334</v>
          </cell>
          <cell r="O1370" t="str">
            <v>SP</v>
          </cell>
          <cell r="P1370" t="str">
            <v>KEY</v>
          </cell>
          <cell r="Q1370">
            <v>5082036</v>
          </cell>
          <cell r="R1370" t="str">
            <v>USA</v>
          </cell>
          <cell r="S1370">
            <v>42370</v>
          </cell>
          <cell r="T1370">
            <v>42436</v>
          </cell>
          <cell r="U1370" t="str">
            <v>MELTONM-FUS</v>
          </cell>
          <cell r="V1370" t="str">
            <v>ESCH25229-1</v>
          </cell>
          <cell r="W1370" t="str">
            <v xml:space="preserve">Damaged                             </v>
          </cell>
          <cell r="X1370" t="str">
            <v>D</v>
          </cell>
          <cell r="Y1370">
            <v>191.5</v>
          </cell>
          <cell r="AG1370" t="str">
            <v>Lowes</v>
          </cell>
          <cell r="AH1370">
            <v>811457</v>
          </cell>
          <cell r="AJ1370">
            <v>5082036</v>
          </cell>
        </row>
        <row r="1371">
          <cell r="A1371">
            <v>360107</v>
          </cell>
          <cell r="B1371">
            <v>42404.917337962965</v>
          </cell>
          <cell r="C1371">
            <v>42366.937939814816</v>
          </cell>
          <cell r="D1371">
            <v>9029588</v>
          </cell>
          <cell r="E1371">
            <v>60054787</v>
          </cell>
          <cell r="F1371">
            <v>30013984</v>
          </cell>
          <cell r="G1371">
            <v>112.22</v>
          </cell>
          <cell r="H1371">
            <v>112.22</v>
          </cell>
          <cell r="I1371">
            <v>0</v>
          </cell>
          <cell r="J1371">
            <v>0</v>
          </cell>
          <cell r="K1371" t="str">
            <v>USD</v>
          </cell>
          <cell r="L1371" t="str">
            <v>LOWES</v>
          </cell>
          <cell r="M1371" t="str">
            <v>24000-023746</v>
          </cell>
          <cell r="N1371">
            <v>42405.034895833334</v>
          </cell>
          <cell r="O1371" t="str">
            <v>SP</v>
          </cell>
          <cell r="P1371" t="str">
            <v>KEY</v>
          </cell>
          <cell r="Q1371">
            <v>5082158</v>
          </cell>
          <cell r="R1371" t="str">
            <v>USA</v>
          </cell>
          <cell r="S1371">
            <v>42370</v>
          </cell>
          <cell r="T1371">
            <v>42436</v>
          </cell>
          <cell r="U1371" t="str">
            <v>CAGECW-FUS</v>
          </cell>
          <cell r="V1371" t="str">
            <v>SOX1720-1</v>
          </cell>
          <cell r="W1371" t="str">
            <v xml:space="preserve">Customer Decision                   </v>
          </cell>
          <cell r="X1371" t="str">
            <v>F</v>
          </cell>
          <cell r="Y1371">
            <v>112.22</v>
          </cell>
          <cell r="Z1371" t="str">
            <v>ORDER WAS CANCELLED BUT NOT IN EDI~~MAM</v>
          </cell>
          <cell r="AC1371" t="str">
            <v>WALTERI-FUS</v>
          </cell>
          <cell r="AD1371" t="str">
            <v>FUS-DB55</v>
          </cell>
          <cell r="AE1371" t="str">
            <v>8</v>
          </cell>
          <cell r="AF1371" t="str">
            <v xml:space="preserve">EDI 850                             </v>
          </cell>
          <cell r="AG1371" t="str">
            <v>Lowes</v>
          </cell>
          <cell r="AH1371">
            <v>811430</v>
          </cell>
          <cell r="AI1371" t="str">
            <v>RTL</v>
          </cell>
          <cell r="AJ1371">
            <v>5082158</v>
          </cell>
        </row>
        <row r="1372">
          <cell r="A1372">
            <v>360108</v>
          </cell>
          <cell r="B1372">
            <v>42404.917349537034</v>
          </cell>
          <cell r="C1372">
            <v>42341.312557870369</v>
          </cell>
          <cell r="D1372">
            <v>9027089</v>
          </cell>
          <cell r="E1372">
            <v>60046112</v>
          </cell>
          <cell r="G1372">
            <v>240.1</v>
          </cell>
          <cell r="H1372">
            <v>240.1</v>
          </cell>
          <cell r="I1372">
            <v>0</v>
          </cell>
          <cell r="J1372">
            <v>0</v>
          </cell>
          <cell r="K1372" t="str">
            <v>USD</v>
          </cell>
          <cell r="L1372" t="str">
            <v>TURQUOISE</v>
          </cell>
          <cell r="M1372" t="str">
            <v>24000-014904</v>
          </cell>
          <cell r="N1372">
            <v>42405.034895833334</v>
          </cell>
          <cell r="O1372" t="str">
            <v>SP</v>
          </cell>
          <cell r="P1372" t="str">
            <v>DLR</v>
          </cell>
          <cell r="Q1372">
            <v>5081162</v>
          </cell>
          <cell r="R1372" t="str">
            <v>USA</v>
          </cell>
          <cell r="S1372">
            <v>42370</v>
          </cell>
          <cell r="T1372">
            <v>42436</v>
          </cell>
          <cell r="U1372" t="str">
            <v>LOYDL-FUS</v>
          </cell>
          <cell r="V1372" t="str">
            <v>SHIPPING</v>
          </cell>
          <cell r="W1372" t="str">
            <v xml:space="preserve">Invoice Another                     </v>
          </cell>
          <cell r="X1372" t="str">
            <v>I</v>
          </cell>
          <cell r="Y1372">
            <v>240.1</v>
          </cell>
          <cell r="Z1372" t="str">
            <v xml:space="preserve">customer should have only been billed flat rate fee and not shipping, too. </v>
          </cell>
          <cell r="AC1372" t="str">
            <v>BECKTONC-FUS</v>
          </cell>
          <cell r="AD1372" t="str">
            <v>LOYDL-FUS</v>
          </cell>
          <cell r="AG1372" t="str">
            <v>AUBURN SUPPLY CO.</v>
          </cell>
          <cell r="AH1372">
            <v>811408</v>
          </cell>
          <cell r="AI1372" t="str">
            <v>FRT</v>
          </cell>
          <cell r="AJ1372">
            <v>5081162</v>
          </cell>
        </row>
        <row r="1373">
          <cell r="A1373">
            <v>360109</v>
          </cell>
          <cell r="B1373">
            <v>42404.917349537034</v>
          </cell>
          <cell r="G1373">
            <v>135.69999999999999</v>
          </cell>
          <cell r="H1373">
            <v>135.69999999999999</v>
          </cell>
          <cell r="I1373">
            <v>0</v>
          </cell>
          <cell r="J1373">
            <v>0</v>
          </cell>
          <cell r="K1373" t="str">
            <v>USD</v>
          </cell>
          <cell r="L1373" t="str">
            <v>LOWES</v>
          </cell>
          <cell r="M1373" t="str">
            <v>24000-023746</v>
          </cell>
          <cell r="N1373">
            <v>42405.034895833334</v>
          </cell>
          <cell r="O1373" t="str">
            <v>SP</v>
          </cell>
          <cell r="P1373" t="str">
            <v>KEY</v>
          </cell>
          <cell r="Q1373">
            <v>5083260</v>
          </cell>
          <cell r="R1373" t="str">
            <v>USA</v>
          </cell>
          <cell r="S1373">
            <v>42370</v>
          </cell>
          <cell r="T1373">
            <v>42436</v>
          </cell>
          <cell r="U1373" t="str">
            <v>MELTONM-FUS</v>
          </cell>
          <cell r="V1373" t="str">
            <v>SGR3322-1</v>
          </cell>
          <cell r="W1373" t="str">
            <v xml:space="preserve">Damaged                             </v>
          </cell>
          <cell r="X1373" t="str">
            <v>D</v>
          </cell>
          <cell r="Y1373">
            <v>135.69999999999999</v>
          </cell>
          <cell r="AG1373" t="str">
            <v>Lowes</v>
          </cell>
          <cell r="AH1373">
            <v>811433</v>
          </cell>
          <cell r="AJ1373">
            <v>5083260</v>
          </cell>
        </row>
        <row r="1374">
          <cell r="A1374">
            <v>360110</v>
          </cell>
          <cell r="B1374">
            <v>42404.917349537034</v>
          </cell>
          <cell r="G1374">
            <v>85.28</v>
          </cell>
          <cell r="H1374">
            <v>85.28</v>
          </cell>
          <cell r="I1374">
            <v>0</v>
          </cell>
          <cell r="J1374">
            <v>0</v>
          </cell>
          <cell r="K1374" t="str">
            <v>USD</v>
          </cell>
          <cell r="L1374" t="str">
            <v>LOWES</v>
          </cell>
          <cell r="M1374" t="str">
            <v>24000-023746</v>
          </cell>
          <cell r="N1374">
            <v>42405.034907407404</v>
          </cell>
          <cell r="O1374" t="str">
            <v>SP</v>
          </cell>
          <cell r="P1374" t="str">
            <v>KEY</v>
          </cell>
          <cell r="Q1374">
            <v>5082200</v>
          </cell>
          <cell r="R1374" t="str">
            <v>USA</v>
          </cell>
          <cell r="S1374">
            <v>42370</v>
          </cell>
          <cell r="T1374">
            <v>42436</v>
          </cell>
          <cell r="U1374" t="str">
            <v>SOTOJ-FUS</v>
          </cell>
          <cell r="V1374" t="str">
            <v>FTS904BX</v>
          </cell>
          <cell r="W1374" t="str">
            <v xml:space="preserve">Damaged                             </v>
          </cell>
          <cell r="X1374" t="str">
            <v>D</v>
          </cell>
          <cell r="Y1374">
            <v>85.28</v>
          </cell>
          <cell r="AG1374" t="str">
            <v>Lowes</v>
          </cell>
          <cell r="AH1374">
            <v>811479</v>
          </cell>
          <cell r="AJ1374">
            <v>5082200</v>
          </cell>
        </row>
        <row r="1375">
          <cell r="A1375">
            <v>360111</v>
          </cell>
          <cell r="B1375">
            <v>42404.917361111111</v>
          </cell>
          <cell r="C1375">
            <v>42340.625034722223</v>
          </cell>
          <cell r="D1375">
            <v>9026946</v>
          </cell>
          <cell r="E1375">
            <v>60051461</v>
          </cell>
          <cell r="F1375">
            <v>30014065</v>
          </cell>
          <cell r="G1375">
            <v>481.96</v>
          </cell>
          <cell r="H1375">
            <v>481.96</v>
          </cell>
          <cell r="I1375">
            <v>0</v>
          </cell>
          <cell r="J1375">
            <v>0</v>
          </cell>
          <cell r="K1375" t="str">
            <v>USD</v>
          </cell>
          <cell r="L1375" t="str">
            <v>KWC405</v>
          </cell>
          <cell r="M1375" t="str">
            <v>24000-020775</v>
          </cell>
          <cell r="N1375">
            <v>42405.034907407404</v>
          </cell>
          <cell r="O1375" t="str">
            <v>SP</v>
          </cell>
          <cell r="P1375" t="str">
            <v>FUS</v>
          </cell>
          <cell r="Q1375">
            <v>5078729</v>
          </cell>
          <cell r="R1375" t="str">
            <v>USA</v>
          </cell>
          <cell r="S1375">
            <v>42370</v>
          </cell>
          <cell r="T1375">
            <v>42436</v>
          </cell>
          <cell r="U1375" t="str">
            <v>CAGECW-FUS</v>
          </cell>
          <cell r="V1375" t="str">
            <v>10.211.033.127</v>
          </cell>
          <cell r="W1375" t="str">
            <v xml:space="preserve">Product Defective                   </v>
          </cell>
          <cell r="X1375" t="str">
            <v>E</v>
          </cell>
          <cell r="Y1375">
            <v>481.96</v>
          </cell>
          <cell r="Z1375" t="str">
            <v>PLEASE HOLD BOTH FAUCETS FOR WILL TO INSPECT. THE CUSTOMER STATES THE PRODUCT IS DEFECTIVE. WILL - PLEASE INSPECT THESE FAUCETS AND SEE IF IT TRULY IS DEFECTED - IF SO, WE WILL CREDIT THE CUSTOMER.</v>
          </cell>
          <cell r="AC1375" t="str">
            <v>THOMASR-FUS</v>
          </cell>
          <cell r="AD1375" t="str">
            <v>THOMPSONG-FUS</v>
          </cell>
          <cell r="AG1375" t="str">
            <v>Bath &amp; Beyond</v>
          </cell>
          <cell r="AH1375">
            <v>811399</v>
          </cell>
          <cell r="AI1375" t="str">
            <v>KFC</v>
          </cell>
          <cell r="AJ1375">
            <v>5078729</v>
          </cell>
        </row>
        <row r="1376">
          <cell r="A1376">
            <v>360112</v>
          </cell>
          <cell r="B1376">
            <v>42404.917361111111</v>
          </cell>
          <cell r="G1376">
            <v>47.76</v>
          </cell>
          <cell r="H1376">
            <v>47.76</v>
          </cell>
          <cell r="I1376">
            <v>0</v>
          </cell>
          <cell r="J1376">
            <v>0</v>
          </cell>
          <cell r="K1376" t="str">
            <v>USD</v>
          </cell>
          <cell r="L1376" t="str">
            <v>LOWES</v>
          </cell>
          <cell r="M1376" t="str">
            <v>24000-023746</v>
          </cell>
          <cell r="N1376">
            <v>42405.034907407404</v>
          </cell>
          <cell r="O1376" t="str">
            <v>SP</v>
          </cell>
          <cell r="P1376" t="str">
            <v>KEY</v>
          </cell>
          <cell r="Q1376">
            <v>5082513</v>
          </cell>
          <cell r="R1376" t="str">
            <v>USA</v>
          </cell>
          <cell r="S1376">
            <v>42370</v>
          </cell>
          <cell r="T1376">
            <v>42436</v>
          </cell>
          <cell r="U1376" t="str">
            <v>CHAMARATHM-FUS</v>
          </cell>
          <cell r="V1376" t="str">
            <v>FDS804NB</v>
          </cell>
          <cell r="W1376" t="str">
            <v xml:space="preserve">Damaged                             </v>
          </cell>
          <cell r="X1376" t="str">
            <v>D</v>
          </cell>
          <cell r="Y1376">
            <v>47.76</v>
          </cell>
          <cell r="AG1376" t="str">
            <v>Lowes</v>
          </cell>
          <cell r="AH1376">
            <v>811460</v>
          </cell>
          <cell r="AJ1376">
            <v>5082513</v>
          </cell>
        </row>
        <row r="1377">
          <cell r="A1377">
            <v>360113</v>
          </cell>
          <cell r="B1377">
            <v>42404.917361111111</v>
          </cell>
          <cell r="C1377">
            <v>42374.625127314815</v>
          </cell>
          <cell r="D1377">
            <v>9030240</v>
          </cell>
          <cell r="E1377">
            <v>60056735</v>
          </cell>
          <cell r="F1377">
            <v>30014008</v>
          </cell>
          <cell r="G1377">
            <v>129</v>
          </cell>
          <cell r="H1377">
            <v>129</v>
          </cell>
          <cell r="I1377">
            <v>0</v>
          </cell>
          <cell r="J1377">
            <v>0</v>
          </cell>
          <cell r="K1377" t="str">
            <v>USD</v>
          </cell>
          <cell r="L1377" t="str">
            <v>LOWES</v>
          </cell>
          <cell r="M1377" t="str">
            <v>24000-023746</v>
          </cell>
          <cell r="N1377">
            <v>42405.034907407404</v>
          </cell>
          <cell r="O1377" t="str">
            <v>SOS</v>
          </cell>
          <cell r="P1377" t="str">
            <v>KEY</v>
          </cell>
          <cell r="Q1377">
            <v>5083227</v>
          </cell>
          <cell r="R1377" t="str">
            <v>USA</v>
          </cell>
          <cell r="S1377">
            <v>42370</v>
          </cell>
          <cell r="T1377">
            <v>42436</v>
          </cell>
          <cell r="U1377" t="str">
            <v>CAGECW-FUS</v>
          </cell>
          <cell r="V1377" t="str">
            <v>FUDG800-18BX</v>
          </cell>
          <cell r="W1377" t="str">
            <v xml:space="preserve">Customer Decision                   </v>
          </cell>
          <cell r="X1377" t="str">
            <v>F</v>
          </cell>
          <cell r="Y1377">
            <v>129</v>
          </cell>
          <cell r="Z1377" t="str">
            <v>CUSTOMER CANCELLED ORDER</v>
          </cell>
          <cell r="AC1377" t="str">
            <v>WALTERI-FUS</v>
          </cell>
          <cell r="AD1377" t="str">
            <v>MELTONM-FUS</v>
          </cell>
          <cell r="AG1377" t="str">
            <v>Lowes</v>
          </cell>
          <cell r="AH1377">
            <v>811432</v>
          </cell>
          <cell r="AI1377" t="str">
            <v>RTL</v>
          </cell>
          <cell r="AJ1377">
            <v>5083227</v>
          </cell>
        </row>
        <row r="1378">
          <cell r="A1378">
            <v>360114</v>
          </cell>
          <cell r="B1378">
            <v>42404.917361111111</v>
          </cell>
          <cell r="C1378">
            <v>42403.937638888892</v>
          </cell>
          <cell r="D1378">
            <v>9033792</v>
          </cell>
          <cell r="E1378">
            <v>60061947</v>
          </cell>
          <cell r="G1378">
            <v>120.69</v>
          </cell>
          <cell r="H1378">
            <v>120.69</v>
          </cell>
          <cell r="I1378">
            <v>0</v>
          </cell>
          <cell r="J1378">
            <v>0</v>
          </cell>
          <cell r="K1378" t="str">
            <v>USD</v>
          </cell>
          <cell r="L1378" t="str">
            <v>PLATINUM</v>
          </cell>
          <cell r="M1378" t="str">
            <v>24000-016343</v>
          </cell>
          <cell r="N1378">
            <v>42405.034907407404</v>
          </cell>
          <cell r="O1378" t="str">
            <v>SP</v>
          </cell>
          <cell r="P1378" t="str">
            <v>DST</v>
          </cell>
          <cell r="Q1378">
            <v>5081356</v>
          </cell>
          <cell r="R1378" t="str">
            <v>USA</v>
          </cell>
          <cell r="S1378">
            <v>42370</v>
          </cell>
          <cell r="T1378">
            <v>42436</v>
          </cell>
          <cell r="U1378" t="str">
            <v>LOYDL-FUS</v>
          </cell>
          <cell r="V1378" t="str">
            <v>FTS904BX</v>
          </cell>
          <cell r="W1378" t="str">
            <v xml:space="preserve">Invoice Another                     </v>
          </cell>
          <cell r="X1378" t="str">
            <v>I</v>
          </cell>
          <cell r="Y1378">
            <v>120.69</v>
          </cell>
          <cell r="Z1378" t="str">
            <v>CHIP ON FRONT OF SINK   FD</v>
          </cell>
          <cell r="AC1378" t="str">
            <v>HASSENL-FUS</v>
          </cell>
          <cell r="AD1378" t="str">
            <v>FUS-DB55</v>
          </cell>
          <cell r="AE1378" t="str">
            <v>8</v>
          </cell>
          <cell r="AF1378" t="str">
            <v xml:space="preserve">EDI 850                             </v>
          </cell>
          <cell r="AG1378" t="str">
            <v>Cimarron Lumber</v>
          </cell>
          <cell r="AH1378">
            <v>811467</v>
          </cell>
          <cell r="AI1378" t="str">
            <v>RTL</v>
          </cell>
          <cell r="AJ1378">
            <v>5081356</v>
          </cell>
        </row>
        <row r="1379">
          <cell r="A1379">
            <v>360115</v>
          </cell>
          <cell r="B1379">
            <v>42404.917372685188</v>
          </cell>
          <cell r="G1379">
            <v>33.21</v>
          </cell>
          <cell r="H1379">
            <v>33.21</v>
          </cell>
          <cell r="I1379">
            <v>0</v>
          </cell>
          <cell r="J1379">
            <v>0</v>
          </cell>
          <cell r="K1379" t="str">
            <v>USD</v>
          </cell>
          <cell r="L1379" t="str">
            <v>LOWES</v>
          </cell>
          <cell r="M1379" t="str">
            <v>24000-023746</v>
          </cell>
          <cell r="N1379">
            <v>42405.034907407404</v>
          </cell>
          <cell r="O1379" t="str">
            <v>SP</v>
          </cell>
          <cell r="P1379" t="str">
            <v>KEY</v>
          </cell>
          <cell r="Q1379">
            <v>5083643</v>
          </cell>
          <cell r="R1379" t="str">
            <v>USA</v>
          </cell>
          <cell r="S1379">
            <v>42370</v>
          </cell>
          <cell r="T1379">
            <v>42436</v>
          </cell>
          <cell r="U1379" t="str">
            <v>RUSSAWR-FUS</v>
          </cell>
          <cell r="V1379" t="str">
            <v>FDS604LP</v>
          </cell>
          <cell r="W1379" t="str">
            <v xml:space="preserve">Damaged                             </v>
          </cell>
          <cell r="X1379" t="str">
            <v>D</v>
          </cell>
          <cell r="Y1379">
            <v>33.21</v>
          </cell>
          <cell r="AG1379" t="str">
            <v>Lowes</v>
          </cell>
          <cell r="AH1379">
            <v>811435</v>
          </cell>
          <cell r="AJ1379">
            <v>5083643</v>
          </cell>
        </row>
        <row r="1380">
          <cell r="A1380">
            <v>360116</v>
          </cell>
          <cell r="B1380">
            <v>42404.917372685188</v>
          </cell>
          <cell r="G1380">
            <v>191.5</v>
          </cell>
          <cell r="H1380">
            <v>191.5</v>
          </cell>
          <cell r="I1380">
            <v>0</v>
          </cell>
          <cell r="J1380">
            <v>0</v>
          </cell>
          <cell r="K1380" t="str">
            <v>USD</v>
          </cell>
          <cell r="L1380" t="str">
            <v>LOWES</v>
          </cell>
          <cell r="M1380" t="str">
            <v>24000-023746</v>
          </cell>
          <cell r="N1380">
            <v>42405.034907407404</v>
          </cell>
          <cell r="O1380" t="str">
            <v>SP</v>
          </cell>
          <cell r="P1380" t="str">
            <v>KEY</v>
          </cell>
          <cell r="Q1380">
            <v>5083138</v>
          </cell>
          <cell r="R1380" t="str">
            <v>USA</v>
          </cell>
          <cell r="S1380">
            <v>42370</v>
          </cell>
          <cell r="T1380">
            <v>42436</v>
          </cell>
          <cell r="U1380" t="str">
            <v>SOTOJ-FUS</v>
          </cell>
          <cell r="V1380" t="str">
            <v>ELG61091-GRA</v>
          </cell>
          <cell r="W1380" t="str">
            <v xml:space="preserve">Damaged                             </v>
          </cell>
          <cell r="X1380" t="str">
            <v>D</v>
          </cell>
          <cell r="Y1380">
            <v>191.5</v>
          </cell>
          <cell r="AG1380" t="str">
            <v>Lowes</v>
          </cell>
          <cell r="AH1380">
            <v>811401</v>
          </cell>
          <cell r="AJ1380">
            <v>5083138</v>
          </cell>
        </row>
        <row r="1381">
          <cell r="A1381">
            <v>360117</v>
          </cell>
          <cell r="B1381">
            <v>42404.917372685188</v>
          </cell>
          <cell r="G1381">
            <v>135.69999999999999</v>
          </cell>
          <cell r="H1381">
            <v>135.69999999999999</v>
          </cell>
          <cell r="I1381">
            <v>0</v>
          </cell>
          <cell r="J1381">
            <v>0</v>
          </cell>
          <cell r="K1381" t="str">
            <v>USD</v>
          </cell>
          <cell r="L1381" t="str">
            <v>LOWES</v>
          </cell>
          <cell r="M1381" t="str">
            <v>24000-023746</v>
          </cell>
          <cell r="N1381">
            <v>42405.034918981481</v>
          </cell>
          <cell r="O1381" t="str">
            <v>SP</v>
          </cell>
          <cell r="P1381" t="str">
            <v>KEY</v>
          </cell>
          <cell r="Q1381">
            <v>5083371</v>
          </cell>
          <cell r="R1381" t="str">
            <v>USA</v>
          </cell>
          <cell r="S1381">
            <v>42370</v>
          </cell>
          <cell r="T1381">
            <v>42436</v>
          </cell>
          <cell r="U1381" t="str">
            <v>CHAMARATHM-FUS</v>
          </cell>
          <cell r="V1381" t="str">
            <v>SGR3322-1</v>
          </cell>
          <cell r="W1381" t="str">
            <v xml:space="preserve">Product Defective                   </v>
          </cell>
          <cell r="X1381" t="str">
            <v>E</v>
          </cell>
          <cell r="Y1381">
            <v>135.69999999999999</v>
          </cell>
          <cell r="AG1381" t="str">
            <v>Lowes</v>
          </cell>
          <cell r="AH1381">
            <v>811421</v>
          </cell>
          <cell r="AJ1381">
            <v>5083371</v>
          </cell>
        </row>
        <row r="1382">
          <cell r="A1382">
            <v>360118</v>
          </cell>
          <cell r="B1382">
            <v>42404.917372685188</v>
          </cell>
          <cell r="G1382">
            <v>95.46</v>
          </cell>
          <cell r="H1382">
            <v>95.46</v>
          </cell>
          <cell r="I1382">
            <v>0</v>
          </cell>
          <cell r="J1382">
            <v>0</v>
          </cell>
          <cell r="K1382" t="str">
            <v>USD</v>
          </cell>
          <cell r="L1382" t="str">
            <v>LOWES</v>
          </cell>
          <cell r="M1382" t="str">
            <v>24000-023746</v>
          </cell>
          <cell r="N1382">
            <v>42405.034918981481</v>
          </cell>
          <cell r="O1382" t="str">
            <v>SP</v>
          </cell>
          <cell r="P1382" t="str">
            <v>KEY</v>
          </cell>
          <cell r="Q1382">
            <v>5083532</v>
          </cell>
          <cell r="R1382" t="str">
            <v>USA</v>
          </cell>
          <cell r="S1382">
            <v>42370</v>
          </cell>
          <cell r="T1382">
            <v>42436</v>
          </cell>
          <cell r="U1382" t="str">
            <v>RUSSAWR-FUS</v>
          </cell>
          <cell r="V1382" t="str">
            <v>EVDCG904-18</v>
          </cell>
          <cell r="W1382" t="str">
            <v xml:space="preserve">Damaged                             </v>
          </cell>
          <cell r="X1382" t="str">
            <v>D</v>
          </cell>
          <cell r="Y1382">
            <v>95.46</v>
          </cell>
          <cell r="Z1382" t="str">
            <v xml:space="preserve">STOCK </v>
          </cell>
          <cell r="AG1382" t="str">
            <v>Lowes</v>
          </cell>
          <cell r="AH1382">
            <v>811402</v>
          </cell>
          <cell r="AJ1382">
            <v>5083532</v>
          </cell>
        </row>
        <row r="1383">
          <cell r="A1383">
            <v>360119</v>
          </cell>
          <cell r="B1383">
            <v>42404.917384259257</v>
          </cell>
          <cell r="G1383">
            <v>146.41999999999999</v>
          </cell>
          <cell r="H1383">
            <v>146.41999999999999</v>
          </cell>
          <cell r="I1383">
            <v>0</v>
          </cell>
          <cell r="J1383">
            <v>0</v>
          </cell>
          <cell r="K1383" t="str">
            <v>USD</v>
          </cell>
          <cell r="L1383" t="str">
            <v>LOWES</v>
          </cell>
          <cell r="M1383" t="str">
            <v>24000-023746</v>
          </cell>
          <cell r="N1383">
            <v>42405.034918981481</v>
          </cell>
          <cell r="O1383" t="str">
            <v>SP</v>
          </cell>
          <cell r="P1383" t="str">
            <v>KEY</v>
          </cell>
          <cell r="Q1383">
            <v>5082416</v>
          </cell>
          <cell r="R1383" t="str">
            <v>USA</v>
          </cell>
          <cell r="S1383">
            <v>42370</v>
          </cell>
          <cell r="T1383">
            <v>42436</v>
          </cell>
          <cell r="U1383" t="str">
            <v>MELTONM-FUS</v>
          </cell>
          <cell r="V1383" t="str">
            <v>FBFG904BX</v>
          </cell>
          <cell r="W1383" t="str">
            <v xml:space="preserve">Damaged                             </v>
          </cell>
          <cell r="X1383" t="str">
            <v>D</v>
          </cell>
          <cell r="Y1383">
            <v>146.41999999999999</v>
          </cell>
          <cell r="AG1383" t="str">
            <v>Lowes</v>
          </cell>
          <cell r="AH1383">
            <v>811409</v>
          </cell>
          <cell r="AJ1383">
            <v>5082416</v>
          </cell>
        </row>
        <row r="1384">
          <cell r="A1384">
            <v>360120</v>
          </cell>
          <cell r="B1384">
            <v>42404.917384259257</v>
          </cell>
          <cell r="G1384">
            <v>47.76</v>
          </cell>
          <cell r="H1384">
            <v>47.76</v>
          </cell>
          <cell r="I1384">
            <v>0</v>
          </cell>
          <cell r="J1384">
            <v>0</v>
          </cell>
          <cell r="K1384" t="str">
            <v>USD</v>
          </cell>
          <cell r="L1384" t="str">
            <v>LOWES</v>
          </cell>
          <cell r="M1384" t="str">
            <v>24000-023746</v>
          </cell>
          <cell r="N1384">
            <v>42405.034918981481</v>
          </cell>
          <cell r="O1384" t="str">
            <v>SP</v>
          </cell>
          <cell r="P1384" t="str">
            <v>KEY</v>
          </cell>
          <cell r="Q1384">
            <v>5083114</v>
          </cell>
          <cell r="R1384" t="str">
            <v>USA</v>
          </cell>
          <cell r="S1384">
            <v>42370</v>
          </cell>
          <cell r="T1384">
            <v>42436</v>
          </cell>
          <cell r="U1384" t="str">
            <v>MELTONM-FUS</v>
          </cell>
          <cell r="V1384" t="str">
            <v>FDS804NB</v>
          </cell>
          <cell r="W1384" t="str">
            <v xml:space="preserve">Damaged                             </v>
          </cell>
          <cell r="X1384" t="str">
            <v>D</v>
          </cell>
          <cell r="Y1384">
            <v>47.76</v>
          </cell>
          <cell r="AG1384" t="str">
            <v>Lowes</v>
          </cell>
          <cell r="AH1384">
            <v>811423</v>
          </cell>
          <cell r="AJ1384">
            <v>5083114</v>
          </cell>
        </row>
        <row r="1385">
          <cell r="A1385">
            <v>360121</v>
          </cell>
          <cell r="B1385">
            <v>42404.917395833334</v>
          </cell>
          <cell r="C1385">
            <v>42381.329189814816</v>
          </cell>
          <cell r="D1385">
            <v>9031088</v>
          </cell>
          <cell r="E1385">
            <v>60058246</v>
          </cell>
          <cell r="F1385">
            <v>30013981</v>
          </cell>
          <cell r="G1385">
            <v>484.79</v>
          </cell>
          <cell r="H1385">
            <v>484.79</v>
          </cell>
          <cell r="I1385">
            <v>0</v>
          </cell>
          <cell r="J1385">
            <v>0</v>
          </cell>
          <cell r="K1385" t="str">
            <v>USD</v>
          </cell>
          <cell r="L1385" t="str">
            <v>QUARTZK45</v>
          </cell>
          <cell r="M1385" t="str">
            <v>24000-185170</v>
          </cell>
          <cell r="N1385">
            <v>42405.034918981481</v>
          </cell>
          <cell r="O1385" t="str">
            <v>SP</v>
          </cell>
          <cell r="P1385" t="str">
            <v>DLR</v>
          </cell>
          <cell r="Q1385">
            <v>5080159</v>
          </cell>
          <cell r="R1385" t="str">
            <v>USA</v>
          </cell>
          <cell r="S1385">
            <v>42370</v>
          </cell>
          <cell r="T1385">
            <v>42436</v>
          </cell>
          <cell r="U1385" t="str">
            <v>CAGECW-FUS</v>
          </cell>
          <cell r="V1385" t="str">
            <v>PRX160</v>
          </cell>
          <cell r="W1385" t="str">
            <v xml:space="preserve">Business Decision                   </v>
          </cell>
          <cell r="X1385" t="str">
            <v>B</v>
          </cell>
          <cell r="Y1385">
            <v>484.79</v>
          </cell>
          <cell r="Z1385" t="str">
            <v>OVERAGE. CUSTOMER WAS SENT OVER ON SALES ORDER # 60054789</v>
          </cell>
          <cell r="AD1385" t="str">
            <v>LOYDL-FUS</v>
          </cell>
          <cell r="AG1385" t="str">
            <v>SIMONS HARDWARE &amp; BATH LLC</v>
          </cell>
          <cell r="AH1385">
            <v>811446</v>
          </cell>
          <cell r="AI1385" t="str">
            <v>LUX</v>
          </cell>
          <cell r="AJ1385">
            <v>5080159</v>
          </cell>
        </row>
        <row r="1386">
          <cell r="A1386">
            <v>360122</v>
          </cell>
          <cell r="B1386">
            <v>42404.917395833334</v>
          </cell>
          <cell r="G1386">
            <v>118</v>
          </cell>
          <cell r="H1386">
            <v>118</v>
          </cell>
          <cell r="I1386">
            <v>0</v>
          </cell>
          <cell r="J1386">
            <v>0</v>
          </cell>
          <cell r="K1386" t="str">
            <v>USD</v>
          </cell>
          <cell r="L1386" t="str">
            <v>LOWES</v>
          </cell>
          <cell r="M1386" t="str">
            <v>24000-023746</v>
          </cell>
          <cell r="N1386">
            <v>42405.034918981481</v>
          </cell>
          <cell r="O1386" t="str">
            <v>SP</v>
          </cell>
          <cell r="P1386" t="str">
            <v>KEY</v>
          </cell>
          <cell r="Q1386">
            <v>5082141</v>
          </cell>
          <cell r="R1386" t="str">
            <v>USA</v>
          </cell>
          <cell r="S1386">
            <v>42370</v>
          </cell>
          <cell r="T1386">
            <v>42436</v>
          </cell>
          <cell r="U1386" t="str">
            <v>MELTONM-FUS</v>
          </cell>
          <cell r="V1386" t="str">
            <v>FPO3322-1</v>
          </cell>
          <cell r="W1386" t="str">
            <v xml:space="preserve">Damaged                             </v>
          </cell>
          <cell r="X1386" t="str">
            <v>D</v>
          </cell>
          <cell r="Y1386">
            <v>118</v>
          </cell>
          <cell r="AG1386" t="str">
            <v>Lowes</v>
          </cell>
          <cell r="AH1386">
            <v>811459</v>
          </cell>
          <cell r="AJ1386">
            <v>5082141</v>
          </cell>
        </row>
        <row r="1387">
          <cell r="A1387">
            <v>360123</v>
          </cell>
          <cell r="B1387">
            <v>42404.917407407411</v>
          </cell>
          <cell r="C1387">
            <v>42345.625127314815</v>
          </cell>
          <cell r="D1387">
            <v>9027589</v>
          </cell>
          <cell r="E1387">
            <v>60052355</v>
          </cell>
          <cell r="G1387">
            <v>187</v>
          </cell>
          <cell r="H1387">
            <v>187</v>
          </cell>
          <cell r="I1387">
            <v>0</v>
          </cell>
          <cell r="J1387">
            <v>0</v>
          </cell>
          <cell r="K1387" t="str">
            <v>USD</v>
          </cell>
          <cell r="L1387" t="str">
            <v>KWC405</v>
          </cell>
          <cell r="M1387" t="str">
            <v>24000-201050</v>
          </cell>
          <cell r="N1387">
            <v>42405.034918981481</v>
          </cell>
          <cell r="O1387" t="str">
            <v>SP</v>
          </cell>
          <cell r="P1387" t="str">
            <v>FUS</v>
          </cell>
          <cell r="Q1387">
            <v>5080202</v>
          </cell>
          <cell r="R1387" t="str">
            <v>USA</v>
          </cell>
          <cell r="S1387">
            <v>42370</v>
          </cell>
          <cell r="T1387">
            <v>42436</v>
          </cell>
          <cell r="U1387" t="str">
            <v>LOYDL-FUS</v>
          </cell>
          <cell r="V1387" t="str">
            <v>5991.0424</v>
          </cell>
          <cell r="W1387" t="str">
            <v xml:space="preserve">Invoice Another                     </v>
          </cell>
          <cell r="X1387" t="str">
            <v>I</v>
          </cell>
          <cell r="Y1387">
            <v>171</v>
          </cell>
          <cell r="Z1387" t="str">
            <v xml:space="preserve">CUSTOMER WAS BILLED AT FULL PRICE W/O MULTIPLIER. CREDIT IN FULL AN WILL RE-BILL AT CORRECT AMNT. </v>
          </cell>
          <cell r="AC1387" t="str">
            <v>MARSHD-FUS</v>
          </cell>
          <cell r="AD1387" t="str">
            <v>LOYDL-FUS</v>
          </cell>
          <cell r="AG1387" t="str">
            <v>The Faucet Shoppe</v>
          </cell>
          <cell r="AH1387">
            <v>811386</v>
          </cell>
          <cell r="AI1387" t="str">
            <v>KPT</v>
          </cell>
          <cell r="AJ1387">
            <v>5080202</v>
          </cell>
        </row>
        <row r="1388">
          <cell r="A1388">
            <v>360123</v>
          </cell>
          <cell r="B1388">
            <v>42404.917407407411</v>
          </cell>
          <cell r="C1388">
            <v>42345.625127314815</v>
          </cell>
          <cell r="D1388">
            <v>9027589</v>
          </cell>
          <cell r="E1388">
            <v>60052355</v>
          </cell>
          <cell r="G1388">
            <v>187</v>
          </cell>
          <cell r="H1388">
            <v>187</v>
          </cell>
          <cell r="I1388">
            <v>0</v>
          </cell>
          <cell r="J1388">
            <v>0</v>
          </cell>
          <cell r="K1388" t="str">
            <v>USD</v>
          </cell>
          <cell r="L1388" t="str">
            <v>KWC405</v>
          </cell>
          <cell r="M1388" t="str">
            <v>24000-201050</v>
          </cell>
          <cell r="N1388">
            <v>42405.034918981481</v>
          </cell>
          <cell r="O1388" t="str">
            <v>SP</v>
          </cell>
          <cell r="P1388" t="str">
            <v>FUS</v>
          </cell>
          <cell r="Q1388">
            <v>5080202</v>
          </cell>
          <cell r="R1388" t="str">
            <v>USA</v>
          </cell>
          <cell r="S1388">
            <v>42370</v>
          </cell>
          <cell r="T1388">
            <v>42436</v>
          </cell>
          <cell r="U1388" t="str">
            <v>LOYDL-FUS</v>
          </cell>
          <cell r="V1388" t="str">
            <v>SHIPPING</v>
          </cell>
          <cell r="W1388" t="str">
            <v xml:space="preserve">Invoice Another                     </v>
          </cell>
          <cell r="X1388" t="str">
            <v>I</v>
          </cell>
          <cell r="Y1388">
            <v>16</v>
          </cell>
          <cell r="Z1388" t="str">
            <v xml:space="preserve">CUSTOMER WAS BILLED AT FULL PRICE W/O MULTIPLIER. CREDIT IN FULL AN WILL RE-BILL AT CORRECT AMNT. </v>
          </cell>
          <cell r="AC1388" t="str">
            <v>MARSHD-FUS</v>
          </cell>
          <cell r="AD1388" t="str">
            <v>LOYDL-FUS</v>
          </cell>
          <cell r="AG1388" t="str">
            <v>The Faucet Shoppe</v>
          </cell>
          <cell r="AH1388">
            <v>811386</v>
          </cell>
          <cell r="AI1388" t="str">
            <v>FRT</v>
          </cell>
          <cell r="AJ1388">
            <v>5080202</v>
          </cell>
        </row>
        <row r="1389">
          <cell r="A1389">
            <v>360124</v>
          </cell>
          <cell r="B1389">
            <v>42404.917407407411</v>
          </cell>
          <cell r="C1389">
            <v>42377.937708333331</v>
          </cell>
          <cell r="D1389">
            <v>9030815</v>
          </cell>
          <cell r="E1389">
            <v>60057029</v>
          </cell>
          <cell r="G1389">
            <v>197.24</v>
          </cell>
          <cell r="H1389">
            <v>197.24</v>
          </cell>
          <cell r="I1389">
            <v>0</v>
          </cell>
          <cell r="J1389">
            <v>0</v>
          </cell>
          <cell r="K1389" t="str">
            <v>USD</v>
          </cell>
          <cell r="L1389" t="str">
            <v>PLATINUM</v>
          </cell>
          <cell r="M1389" t="str">
            <v>24000-016343</v>
          </cell>
          <cell r="N1389">
            <v>42405.034930555557</v>
          </cell>
          <cell r="O1389" t="str">
            <v>SP</v>
          </cell>
          <cell r="P1389" t="str">
            <v>DST</v>
          </cell>
          <cell r="Q1389">
            <v>5081322</v>
          </cell>
          <cell r="R1389" t="str">
            <v>USA</v>
          </cell>
          <cell r="S1389">
            <v>42370</v>
          </cell>
          <cell r="T1389">
            <v>42436</v>
          </cell>
          <cell r="U1389" t="str">
            <v>LOYDL-FUS</v>
          </cell>
          <cell r="V1389" t="str">
            <v>EOOX33229-1</v>
          </cell>
          <cell r="W1389" t="str">
            <v xml:space="preserve">Invoice Another                     </v>
          </cell>
          <cell r="X1389" t="str">
            <v>I</v>
          </cell>
          <cell r="Y1389">
            <v>197.24</v>
          </cell>
          <cell r="Z1389" t="str">
            <v xml:space="preserve">corner broken    FD </v>
          </cell>
          <cell r="AC1389" t="str">
            <v>HARRISJ-FUS</v>
          </cell>
          <cell r="AD1389" t="str">
            <v>FUS-DB55</v>
          </cell>
          <cell r="AE1389" t="str">
            <v>8</v>
          </cell>
          <cell r="AF1389" t="str">
            <v xml:space="preserve">EDI 850                             </v>
          </cell>
          <cell r="AG1389" t="str">
            <v>Cimarron Lumber</v>
          </cell>
          <cell r="AH1389">
            <v>811464</v>
          </cell>
          <cell r="AI1389" t="str">
            <v>RTL</v>
          </cell>
          <cell r="AJ1389">
            <v>5081322</v>
          </cell>
        </row>
        <row r="1390">
          <cell r="A1390">
            <v>360125</v>
          </cell>
          <cell r="B1390">
            <v>42404.917407407411</v>
          </cell>
          <cell r="G1390">
            <v>135.69999999999999</v>
          </cell>
          <cell r="H1390">
            <v>135.69999999999999</v>
          </cell>
          <cell r="I1390">
            <v>0</v>
          </cell>
          <cell r="J1390">
            <v>0</v>
          </cell>
          <cell r="K1390" t="str">
            <v>USD</v>
          </cell>
          <cell r="L1390" t="str">
            <v>LOWES</v>
          </cell>
          <cell r="M1390" t="str">
            <v>24000-023746</v>
          </cell>
          <cell r="N1390">
            <v>42405.034930555557</v>
          </cell>
          <cell r="O1390" t="str">
            <v>SP</v>
          </cell>
          <cell r="P1390" t="str">
            <v>KEY</v>
          </cell>
          <cell r="Q1390">
            <v>5083099</v>
          </cell>
          <cell r="R1390" t="str">
            <v>USA</v>
          </cell>
          <cell r="S1390">
            <v>42370</v>
          </cell>
          <cell r="T1390">
            <v>42436</v>
          </cell>
          <cell r="U1390" t="str">
            <v>MELTONM-FUS</v>
          </cell>
          <cell r="V1390" t="str">
            <v>SGR3322-1</v>
          </cell>
          <cell r="W1390" t="str">
            <v xml:space="preserve">Damaged                             </v>
          </cell>
          <cell r="X1390" t="str">
            <v>D</v>
          </cell>
          <cell r="Y1390">
            <v>135.69999999999999</v>
          </cell>
          <cell r="AG1390" t="str">
            <v>Lowes</v>
          </cell>
          <cell r="AH1390">
            <v>811414</v>
          </cell>
          <cell r="AJ1390">
            <v>5083099</v>
          </cell>
        </row>
        <row r="1391">
          <cell r="A1391">
            <v>360126</v>
          </cell>
          <cell r="B1391">
            <v>42404.91741898148</v>
          </cell>
          <cell r="G1391">
            <v>118</v>
          </cell>
          <cell r="H1391">
            <v>118</v>
          </cell>
          <cell r="I1391">
            <v>0</v>
          </cell>
          <cell r="J1391">
            <v>0</v>
          </cell>
          <cell r="K1391" t="str">
            <v>USD</v>
          </cell>
          <cell r="L1391" t="str">
            <v>LOWES</v>
          </cell>
          <cell r="M1391" t="str">
            <v>24000-023746</v>
          </cell>
          <cell r="N1391">
            <v>42405.034930555557</v>
          </cell>
          <cell r="O1391" t="str">
            <v>SP</v>
          </cell>
          <cell r="P1391" t="str">
            <v>KEY</v>
          </cell>
          <cell r="Q1391">
            <v>5082354</v>
          </cell>
          <cell r="R1391" t="str">
            <v>USA</v>
          </cell>
          <cell r="S1391">
            <v>42370</v>
          </cell>
          <cell r="T1391">
            <v>42436</v>
          </cell>
          <cell r="U1391" t="str">
            <v>MELTONM-FUS</v>
          </cell>
          <cell r="V1391" t="str">
            <v>FPO3322-1</v>
          </cell>
          <cell r="W1391" t="str">
            <v xml:space="preserve">Damaged                             </v>
          </cell>
          <cell r="X1391" t="str">
            <v>D</v>
          </cell>
          <cell r="Y1391">
            <v>118</v>
          </cell>
          <cell r="AG1391" t="str">
            <v>Lowes</v>
          </cell>
          <cell r="AH1391">
            <v>811441</v>
          </cell>
          <cell r="AJ1391">
            <v>5082354</v>
          </cell>
        </row>
        <row r="1392">
          <cell r="A1392">
            <v>360127</v>
          </cell>
          <cell r="B1392">
            <v>42404.91741898148</v>
          </cell>
          <cell r="G1392">
            <v>33.21</v>
          </cell>
          <cell r="H1392">
            <v>33.21</v>
          </cell>
          <cell r="I1392">
            <v>0</v>
          </cell>
          <cell r="J1392">
            <v>0</v>
          </cell>
          <cell r="K1392" t="str">
            <v>USD</v>
          </cell>
          <cell r="L1392" t="str">
            <v>LOWES</v>
          </cell>
          <cell r="M1392" t="str">
            <v>24000-023746</v>
          </cell>
          <cell r="N1392">
            <v>42405.034930555557</v>
          </cell>
          <cell r="O1392" t="str">
            <v>SP</v>
          </cell>
          <cell r="P1392" t="str">
            <v>KEY</v>
          </cell>
          <cell r="Q1392">
            <v>5082376</v>
          </cell>
          <cell r="R1392" t="str">
            <v>USA</v>
          </cell>
          <cell r="S1392">
            <v>42370</v>
          </cell>
          <cell r="T1392">
            <v>42436</v>
          </cell>
          <cell r="U1392" t="str">
            <v>MELTONM-FUS</v>
          </cell>
          <cell r="V1392" t="str">
            <v>FDS604LP</v>
          </cell>
          <cell r="W1392" t="str">
            <v xml:space="preserve">Damaged                             </v>
          </cell>
          <cell r="X1392" t="str">
            <v>D</v>
          </cell>
          <cell r="Y1392">
            <v>33.21</v>
          </cell>
          <cell r="AG1392" t="str">
            <v>Lowes</v>
          </cell>
          <cell r="AH1392">
            <v>811450</v>
          </cell>
          <cell r="AJ1392">
            <v>5082376</v>
          </cell>
        </row>
        <row r="1393">
          <cell r="A1393">
            <v>360128</v>
          </cell>
          <cell r="B1393">
            <v>42404.91741898148</v>
          </cell>
          <cell r="G1393">
            <v>212</v>
          </cell>
          <cell r="H1393">
            <v>212</v>
          </cell>
          <cell r="I1393">
            <v>0</v>
          </cell>
          <cell r="J1393">
            <v>0</v>
          </cell>
          <cell r="K1393" t="str">
            <v>USD</v>
          </cell>
          <cell r="L1393" t="str">
            <v>LOWES</v>
          </cell>
          <cell r="M1393" t="str">
            <v>24000-023746</v>
          </cell>
          <cell r="N1393">
            <v>42405.034930555557</v>
          </cell>
          <cell r="O1393" t="str">
            <v>SP</v>
          </cell>
          <cell r="P1393" t="str">
            <v>KEY</v>
          </cell>
          <cell r="Q1393">
            <v>5083075</v>
          </cell>
          <cell r="R1393" t="str">
            <v>USA</v>
          </cell>
          <cell r="S1393">
            <v>42370</v>
          </cell>
          <cell r="T1393">
            <v>42436</v>
          </cell>
          <cell r="U1393" t="str">
            <v>SOTOJ-FUS</v>
          </cell>
          <cell r="V1393" t="str">
            <v>FPC3322-1</v>
          </cell>
          <cell r="W1393" t="str">
            <v xml:space="preserve">Damaged                             </v>
          </cell>
          <cell r="X1393" t="str">
            <v>D</v>
          </cell>
          <cell r="Y1393">
            <v>212</v>
          </cell>
          <cell r="AG1393" t="str">
            <v>Lowes</v>
          </cell>
          <cell r="AH1393">
            <v>811469</v>
          </cell>
          <cell r="AJ1393">
            <v>5083075</v>
          </cell>
        </row>
        <row r="1394">
          <cell r="A1394">
            <v>360129</v>
          </cell>
          <cell r="B1394">
            <v>42404.917430555557</v>
          </cell>
          <cell r="G1394">
            <v>42.6</v>
          </cell>
          <cell r="H1394">
            <v>42.6</v>
          </cell>
          <cell r="I1394">
            <v>0</v>
          </cell>
          <cell r="J1394">
            <v>0</v>
          </cell>
          <cell r="K1394" t="str">
            <v>USD</v>
          </cell>
          <cell r="L1394" t="str">
            <v>LOWES</v>
          </cell>
          <cell r="M1394" t="str">
            <v>24000-023746</v>
          </cell>
          <cell r="N1394">
            <v>42405.034930555557</v>
          </cell>
          <cell r="O1394" t="str">
            <v>SP</v>
          </cell>
          <cell r="P1394" t="str">
            <v>KEY</v>
          </cell>
          <cell r="Q1394">
            <v>5082864</v>
          </cell>
          <cell r="R1394" t="str">
            <v>USA</v>
          </cell>
          <cell r="S1394">
            <v>42370</v>
          </cell>
          <cell r="T1394">
            <v>42436</v>
          </cell>
          <cell r="U1394" t="str">
            <v>CHAMARATHM-FUS</v>
          </cell>
          <cell r="V1394" t="str">
            <v>FMSB654NB</v>
          </cell>
          <cell r="W1394" t="str">
            <v xml:space="preserve">Damaged                             </v>
          </cell>
          <cell r="X1394" t="str">
            <v>D</v>
          </cell>
          <cell r="Y1394">
            <v>42.6</v>
          </cell>
          <cell r="AG1394" t="str">
            <v>Lowes</v>
          </cell>
          <cell r="AH1394">
            <v>811400</v>
          </cell>
          <cell r="AJ1394">
            <v>5082864</v>
          </cell>
        </row>
        <row r="1395">
          <cell r="A1395">
            <v>360130</v>
          </cell>
          <cell r="B1395">
            <v>42404.917430555557</v>
          </cell>
          <cell r="G1395">
            <v>212</v>
          </cell>
          <cell r="H1395">
            <v>212</v>
          </cell>
          <cell r="I1395">
            <v>0</v>
          </cell>
          <cell r="J1395">
            <v>0</v>
          </cell>
          <cell r="K1395" t="str">
            <v>USD</v>
          </cell>
          <cell r="L1395" t="str">
            <v>LOWES</v>
          </cell>
          <cell r="M1395" t="str">
            <v>24000-023746</v>
          </cell>
          <cell r="N1395">
            <v>42405.034930555557</v>
          </cell>
          <cell r="O1395" t="str">
            <v>SP</v>
          </cell>
          <cell r="P1395" t="str">
            <v>KEY</v>
          </cell>
          <cell r="Q1395">
            <v>5083084</v>
          </cell>
          <cell r="R1395" t="str">
            <v>USA</v>
          </cell>
          <cell r="S1395">
            <v>42370</v>
          </cell>
          <cell r="T1395">
            <v>42436</v>
          </cell>
          <cell r="U1395" t="str">
            <v>MELTONM-FUS</v>
          </cell>
          <cell r="V1395" t="str">
            <v>FPC3322-1</v>
          </cell>
          <cell r="W1395" t="str">
            <v xml:space="preserve">Damaged                             </v>
          </cell>
          <cell r="X1395" t="str">
            <v>D</v>
          </cell>
          <cell r="Y1395">
            <v>212</v>
          </cell>
          <cell r="AG1395" t="str">
            <v>Lowes</v>
          </cell>
          <cell r="AH1395">
            <v>811419</v>
          </cell>
          <cell r="AJ1395">
            <v>5083084</v>
          </cell>
        </row>
        <row r="1396">
          <cell r="A1396">
            <v>360131</v>
          </cell>
          <cell r="B1396">
            <v>42404.917430555557</v>
          </cell>
          <cell r="G1396">
            <v>132.71</v>
          </cell>
          <cell r="H1396">
            <v>132.71</v>
          </cell>
          <cell r="I1396">
            <v>0</v>
          </cell>
          <cell r="J1396">
            <v>0</v>
          </cell>
          <cell r="K1396" t="str">
            <v>USD</v>
          </cell>
          <cell r="L1396" t="str">
            <v>LOWES</v>
          </cell>
          <cell r="M1396" t="str">
            <v>24000-023746</v>
          </cell>
          <cell r="N1396">
            <v>42405.034942129627</v>
          </cell>
          <cell r="O1396" t="str">
            <v>SP</v>
          </cell>
          <cell r="P1396" t="str">
            <v>KEY</v>
          </cell>
          <cell r="Q1396">
            <v>5083358</v>
          </cell>
          <cell r="R1396" t="str">
            <v>USA</v>
          </cell>
          <cell r="S1396">
            <v>42370</v>
          </cell>
          <cell r="T1396">
            <v>42436</v>
          </cell>
          <cell r="U1396" t="str">
            <v>THOMPSONG-FUS</v>
          </cell>
          <cell r="V1396" t="str">
            <v>EDDB33229-1</v>
          </cell>
          <cell r="W1396" t="str">
            <v xml:space="preserve">Damaged                             </v>
          </cell>
          <cell r="X1396" t="str">
            <v>D</v>
          </cell>
          <cell r="Y1396">
            <v>132.71</v>
          </cell>
          <cell r="Z1396" t="str">
            <v>FD-CRACKED NEAR SINK DRAIN.</v>
          </cell>
          <cell r="AG1396" t="str">
            <v>Lowes</v>
          </cell>
          <cell r="AH1396">
            <v>811466</v>
          </cell>
          <cell r="AJ1396">
            <v>5083358</v>
          </cell>
        </row>
        <row r="1397">
          <cell r="A1397">
            <v>360132</v>
          </cell>
          <cell r="B1397">
            <v>42404.917442129627</v>
          </cell>
          <cell r="G1397">
            <v>146.41999999999999</v>
          </cell>
          <cell r="H1397">
            <v>146.41999999999999</v>
          </cell>
          <cell r="I1397">
            <v>0</v>
          </cell>
          <cell r="J1397">
            <v>0</v>
          </cell>
          <cell r="K1397" t="str">
            <v>USD</v>
          </cell>
          <cell r="L1397" t="str">
            <v>LOWES</v>
          </cell>
          <cell r="M1397" t="str">
            <v>24000-023746</v>
          </cell>
          <cell r="N1397">
            <v>42405.034942129627</v>
          </cell>
          <cell r="O1397" t="str">
            <v>SP</v>
          </cell>
          <cell r="P1397" t="str">
            <v>KEY</v>
          </cell>
          <cell r="Q1397">
            <v>5082791</v>
          </cell>
          <cell r="R1397" t="str">
            <v>USA</v>
          </cell>
          <cell r="S1397">
            <v>42370</v>
          </cell>
          <cell r="T1397">
            <v>42436</v>
          </cell>
          <cell r="U1397" t="str">
            <v>MELTONM-FUS</v>
          </cell>
          <cell r="V1397" t="str">
            <v>FBFG904BX</v>
          </cell>
          <cell r="W1397" t="str">
            <v xml:space="preserve">Damaged                             </v>
          </cell>
          <cell r="X1397" t="str">
            <v>D</v>
          </cell>
          <cell r="Y1397">
            <v>146.41999999999999</v>
          </cell>
          <cell r="AG1397" t="str">
            <v>Lowes</v>
          </cell>
          <cell r="AH1397">
            <v>811412</v>
          </cell>
          <cell r="AJ1397">
            <v>5082791</v>
          </cell>
        </row>
        <row r="1398">
          <cell r="A1398">
            <v>360133</v>
          </cell>
          <cell r="B1398">
            <v>42404.917442129627</v>
          </cell>
          <cell r="G1398">
            <v>140.08000000000001</v>
          </cell>
          <cell r="H1398">
            <v>140.08000000000001</v>
          </cell>
          <cell r="I1398">
            <v>0</v>
          </cell>
          <cell r="J1398">
            <v>0</v>
          </cell>
          <cell r="K1398" t="str">
            <v>USD</v>
          </cell>
          <cell r="L1398" t="str">
            <v>LOWES</v>
          </cell>
          <cell r="M1398" t="str">
            <v>24000-023746</v>
          </cell>
          <cell r="N1398">
            <v>42405.034942129627</v>
          </cell>
          <cell r="O1398" t="str">
            <v>SP</v>
          </cell>
          <cell r="P1398" t="str">
            <v>KEY</v>
          </cell>
          <cell r="Q1398">
            <v>5082721</v>
          </cell>
          <cell r="R1398" t="str">
            <v>USA</v>
          </cell>
          <cell r="S1398">
            <v>42370</v>
          </cell>
          <cell r="T1398">
            <v>42436</v>
          </cell>
          <cell r="U1398" t="str">
            <v>MELTONM-FUS</v>
          </cell>
          <cell r="V1398" t="str">
            <v>EOOX33229-1</v>
          </cell>
          <cell r="W1398" t="str">
            <v xml:space="preserve">Damaged                             </v>
          </cell>
          <cell r="X1398" t="str">
            <v>D</v>
          </cell>
          <cell r="Y1398">
            <v>140.08000000000001</v>
          </cell>
          <cell r="AG1398" t="str">
            <v>Lowes</v>
          </cell>
          <cell r="AH1398">
            <v>811428</v>
          </cell>
          <cell r="AJ1398">
            <v>5082721</v>
          </cell>
        </row>
        <row r="1399">
          <cell r="A1399">
            <v>360134</v>
          </cell>
          <cell r="B1399">
            <v>42404.917442129627</v>
          </cell>
          <cell r="G1399">
            <v>43.28</v>
          </cell>
          <cell r="H1399">
            <v>43.28</v>
          </cell>
          <cell r="I1399">
            <v>0</v>
          </cell>
          <cell r="J1399">
            <v>0</v>
          </cell>
          <cell r="K1399" t="str">
            <v>USD</v>
          </cell>
          <cell r="L1399" t="str">
            <v>LOWES</v>
          </cell>
          <cell r="M1399" t="str">
            <v>24000-023746</v>
          </cell>
          <cell r="N1399">
            <v>42405.034942129627</v>
          </cell>
          <cell r="O1399" t="str">
            <v>SP</v>
          </cell>
          <cell r="P1399" t="str">
            <v>KEY</v>
          </cell>
          <cell r="Q1399">
            <v>5083171</v>
          </cell>
          <cell r="R1399" t="str">
            <v>USA</v>
          </cell>
          <cell r="S1399">
            <v>42370</v>
          </cell>
          <cell r="T1399">
            <v>42436</v>
          </cell>
          <cell r="U1399" t="str">
            <v>MELTONM-FUS</v>
          </cell>
          <cell r="V1399" t="str">
            <v>FSS604NB</v>
          </cell>
          <cell r="W1399" t="str">
            <v xml:space="preserve">Damaged                             </v>
          </cell>
          <cell r="X1399" t="str">
            <v>D</v>
          </cell>
          <cell r="Y1399">
            <v>43.28</v>
          </cell>
          <cell r="AG1399" t="str">
            <v>Lowes</v>
          </cell>
          <cell r="AH1399">
            <v>811463</v>
          </cell>
          <cell r="AJ1399">
            <v>5083171</v>
          </cell>
        </row>
        <row r="1400">
          <cell r="A1400">
            <v>360135</v>
          </cell>
          <cell r="B1400">
            <v>42404.917453703703</v>
          </cell>
          <cell r="G1400">
            <v>212</v>
          </cell>
          <cell r="H1400">
            <v>212</v>
          </cell>
          <cell r="I1400">
            <v>0</v>
          </cell>
          <cell r="J1400">
            <v>0</v>
          </cell>
          <cell r="K1400" t="str">
            <v>USD</v>
          </cell>
          <cell r="L1400" t="str">
            <v>LOWES</v>
          </cell>
          <cell r="M1400" t="str">
            <v>24000-023746</v>
          </cell>
          <cell r="N1400">
            <v>42405.034942129627</v>
          </cell>
          <cell r="O1400" t="str">
            <v>SP</v>
          </cell>
          <cell r="P1400" t="str">
            <v>KEY</v>
          </cell>
          <cell r="Q1400">
            <v>5082391</v>
          </cell>
          <cell r="R1400" t="str">
            <v>USA</v>
          </cell>
          <cell r="S1400">
            <v>42370</v>
          </cell>
          <cell r="T1400">
            <v>42436</v>
          </cell>
          <cell r="U1400" t="str">
            <v>MELTONM-FUS</v>
          </cell>
          <cell r="V1400" t="str">
            <v>FPC3322-1</v>
          </cell>
          <cell r="W1400" t="str">
            <v xml:space="preserve">Damaged                             </v>
          </cell>
          <cell r="X1400" t="str">
            <v>D</v>
          </cell>
          <cell r="Y1400">
            <v>212</v>
          </cell>
          <cell r="AG1400" t="str">
            <v>Lowes</v>
          </cell>
          <cell r="AH1400">
            <v>811442</v>
          </cell>
          <cell r="AJ1400">
            <v>5082391</v>
          </cell>
        </row>
        <row r="1401">
          <cell r="A1401">
            <v>360136</v>
          </cell>
          <cell r="B1401">
            <v>42404.917453703703</v>
          </cell>
          <cell r="G1401">
            <v>307.45999999999998</v>
          </cell>
          <cell r="H1401">
            <v>307.45999999999998</v>
          </cell>
          <cell r="I1401">
            <v>0</v>
          </cell>
          <cell r="J1401">
            <v>0</v>
          </cell>
          <cell r="K1401" t="str">
            <v>USD</v>
          </cell>
          <cell r="L1401" t="str">
            <v>LOWES</v>
          </cell>
          <cell r="M1401" t="str">
            <v>24000-023746</v>
          </cell>
          <cell r="N1401">
            <v>42405.034942129627</v>
          </cell>
          <cell r="O1401" t="str">
            <v>SP</v>
          </cell>
          <cell r="P1401" t="str">
            <v>KEY</v>
          </cell>
          <cell r="Q1401">
            <v>5082207</v>
          </cell>
          <cell r="R1401" t="str">
            <v>USA</v>
          </cell>
          <cell r="S1401">
            <v>42370</v>
          </cell>
          <cell r="T1401">
            <v>42436</v>
          </cell>
          <cell r="U1401" t="str">
            <v>RUSSAWR-FUS</v>
          </cell>
          <cell r="V1401" t="str">
            <v>EVDCG904-18</v>
          </cell>
          <cell r="W1401" t="str">
            <v xml:space="preserve">Damaged                             </v>
          </cell>
          <cell r="X1401" t="str">
            <v>D</v>
          </cell>
          <cell r="Y1401">
            <v>95.46</v>
          </cell>
          <cell r="AG1401" t="str">
            <v>Lowes</v>
          </cell>
          <cell r="AH1401">
            <v>811407</v>
          </cell>
          <cell r="AJ1401">
            <v>5082207</v>
          </cell>
        </row>
        <row r="1402">
          <cell r="A1402">
            <v>360136</v>
          </cell>
          <cell r="B1402">
            <v>42404.917453703703</v>
          </cell>
          <cell r="G1402">
            <v>307.45999999999998</v>
          </cell>
          <cell r="H1402">
            <v>307.45999999999998</v>
          </cell>
          <cell r="I1402">
            <v>0</v>
          </cell>
          <cell r="J1402">
            <v>0</v>
          </cell>
          <cell r="K1402" t="str">
            <v>USD</v>
          </cell>
          <cell r="L1402" t="str">
            <v>LOWES</v>
          </cell>
          <cell r="M1402" t="str">
            <v>24000-023746</v>
          </cell>
          <cell r="N1402">
            <v>42405.034942129627</v>
          </cell>
          <cell r="O1402" t="str">
            <v>SP</v>
          </cell>
          <cell r="P1402" t="str">
            <v>KEY</v>
          </cell>
          <cell r="Q1402">
            <v>5082207</v>
          </cell>
          <cell r="R1402" t="str">
            <v>USA</v>
          </cell>
          <cell r="S1402">
            <v>42370</v>
          </cell>
          <cell r="T1402">
            <v>42436</v>
          </cell>
          <cell r="U1402" t="str">
            <v>RUSSAWR-FUS</v>
          </cell>
          <cell r="V1402" t="str">
            <v>FPC3322-1</v>
          </cell>
          <cell r="W1402" t="str">
            <v xml:space="preserve">Damaged                             </v>
          </cell>
          <cell r="X1402" t="str">
            <v>D</v>
          </cell>
          <cell r="Y1402">
            <v>212</v>
          </cell>
          <cell r="AG1402" t="str">
            <v>Lowes</v>
          </cell>
          <cell r="AH1402">
            <v>811407</v>
          </cell>
          <cell r="AJ1402">
            <v>5082207</v>
          </cell>
        </row>
        <row r="1403">
          <cell r="A1403">
            <v>360137</v>
          </cell>
          <cell r="B1403">
            <v>42404.917453703703</v>
          </cell>
          <cell r="C1403">
            <v>42388.939270833333</v>
          </cell>
          <cell r="D1403">
            <v>9031925</v>
          </cell>
          <cell r="E1403">
            <v>60058601</v>
          </cell>
          <cell r="G1403">
            <v>273.95999999999998</v>
          </cell>
          <cell r="H1403">
            <v>273.95999999999998</v>
          </cell>
          <cell r="I1403">
            <v>0</v>
          </cell>
          <cell r="J1403">
            <v>0</v>
          </cell>
          <cell r="K1403" t="str">
            <v>USD</v>
          </cell>
          <cell r="L1403" t="str">
            <v>FERGUSON</v>
          </cell>
          <cell r="M1403" t="str">
            <v>24000-017965</v>
          </cell>
          <cell r="N1403">
            <v>42405.034942129627</v>
          </cell>
          <cell r="O1403" t="str">
            <v>SP</v>
          </cell>
          <cell r="P1403" t="str">
            <v>KEY</v>
          </cell>
          <cell r="Q1403">
            <v>5099727</v>
          </cell>
          <cell r="R1403" t="str">
            <v>USA</v>
          </cell>
          <cell r="S1403">
            <v>42370</v>
          </cell>
          <cell r="T1403">
            <v>42436</v>
          </cell>
          <cell r="U1403" t="str">
            <v>COULSONC-FUS</v>
          </cell>
          <cell r="V1403" t="str">
            <v>10.061.033.000</v>
          </cell>
          <cell r="W1403" t="str">
            <v xml:space="preserve">Business Decision                   </v>
          </cell>
          <cell r="X1403" t="str">
            <v>B</v>
          </cell>
          <cell r="Y1403">
            <v>255.65</v>
          </cell>
          <cell r="Z1403" t="str">
            <v xml:space="preserve">THIS WAS RE-BILLED ON 60062307   CAY   2/3 </v>
          </cell>
          <cell r="AC1403" t="str">
            <v>HASSENL-FUS</v>
          </cell>
          <cell r="AD1403" t="str">
            <v>COULSONC-FUS</v>
          </cell>
          <cell r="AG1403" t="str">
            <v>Ferguson</v>
          </cell>
          <cell r="AH1403">
            <v>811416</v>
          </cell>
          <cell r="AI1403" t="str">
            <v>KFC</v>
          </cell>
          <cell r="AJ1403">
            <v>5099727</v>
          </cell>
        </row>
        <row r="1404">
          <cell r="A1404">
            <v>360137</v>
          </cell>
          <cell r="B1404">
            <v>42404.917453703703</v>
          </cell>
          <cell r="C1404">
            <v>42388.939270833333</v>
          </cell>
          <cell r="D1404">
            <v>9031925</v>
          </cell>
          <cell r="E1404">
            <v>60058601</v>
          </cell>
          <cell r="G1404">
            <v>273.95999999999998</v>
          </cell>
          <cell r="H1404">
            <v>273.95999999999998</v>
          </cell>
          <cell r="I1404">
            <v>0</v>
          </cell>
          <cell r="J1404">
            <v>0</v>
          </cell>
          <cell r="K1404" t="str">
            <v>USD</v>
          </cell>
          <cell r="L1404" t="str">
            <v>FERGUSON</v>
          </cell>
          <cell r="M1404" t="str">
            <v>24000-017965</v>
          </cell>
          <cell r="N1404">
            <v>42405.034942129627</v>
          </cell>
          <cell r="O1404" t="str">
            <v>SP</v>
          </cell>
          <cell r="P1404" t="str">
            <v>KEY</v>
          </cell>
          <cell r="Q1404">
            <v>5099727</v>
          </cell>
          <cell r="R1404" t="str">
            <v>USA</v>
          </cell>
          <cell r="S1404">
            <v>42370</v>
          </cell>
          <cell r="T1404">
            <v>42436</v>
          </cell>
          <cell r="U1404" t="str">
            <v>COULSONC-FUS</v>
          </cell>
          <cell r="V1404" t="str">
            <v>SHIPPING</v>
          </cell>
          <cell r="W1404" t="str">
            <v xml:space="preserve">Business Decision                   </v>
          </cell>
          <cell r="X1404" t="str">
            <v>B</v>
          </cell>
          <cell r="Y1404">
            <v>18.309999999999999</v>
          </cell>
          <cell r="Z1404" t="str">
            <v xml:space="preserve">THIS WAS RE-BILLED ON 60062307   CAY   2/3 </v>
          </cell>
          <cell r="AC1404" t="str">
            <v>HASSENL-FUS</v>
          </cell>
          <cell r="AD1404" t="str">
            <v>COULSONC-FUS</v>
          </cell>
          <cell r="AG1404" t="str">
            <v>Ferguson</v>
          </cell>
          <cell r="AH1404">
            <v>811416</v>
          </cell>
          <cell r="AI1404" t="str">
            <v>FRT</v>
          </cell>
          <cell r="AJ1404">
            <v>5099727</v>
          </cell>
        </row>
        <row r="1405">
          <cell r="A1405">
            <v>360138</v>
          </cell>
          <cell r="B1405">
            <v>42404.91746527778</v>
          </cell>
          <cell r="G1405">
            <v>212</v>
          </cell>
          <cell r="H1405">
            <v>212</v>
          </cell>
          <cell r="I1405">
            <v>0</v>
          </cell>
          <cell r="J1405">
            <v>0</v>
          </cell>
          <cell r="K1405" t="str">
            <v>USD</v>
          </cell>
          <cell r="L1405" t="str">
            <v>LOWES</v>
          </cell>
          <cell r="M1405" t="str">
            <v>24000-023746</v>
          </cell>
          <cell r="N1405">
            <v>42405.034953703704</v>
          </cell>
          <cell r="O1405" t="str">
            <v>SP</v>
          </cell>
          <cell r="P1405" t="str">
            <v>KEY</v>
          </cell>
          <cell r="Q1405">
            <v>5082672</v>
          </cell>
          <cell r="R1405" t="str">
            <v>USA</v>
          </cell>
          <cell r="S1405">
            <v>42370</v>
          </cell>
          <cell r="T1405">
            <v>42436</v>
          </cell>
          <cell r="U1405" t="str">
            <v>MELTONM-FUS</v>
          </cell>
          <cell r="V1405" t="str">
            <v>FPC3322-1</v>
          </cell>
          <cell r="W1405" t="str">
            <v xml:space="preserve">Damaged                             </v>
          </cell>
          <cell r="X1405" t="str">
            <v>D</v>
          </cell>
          <cell r="Y1405">
            <v>212</v>
          </cell>
          <cell r="AG1405" t="str">
            <v>Lowes</v>
          </cell>
          <cell r="AH1405">
            <v>811445</v>
          </cell>
          <cell r="AJ1405">
            <v>5082672</v>
          </cell>
        </row>
        <row r="1406">
          <cell r="A1406">
            <v>360139</v>
          </cell>
          <cell r="B1406">
            <v>42404.91746527778</v>
          </cell>
          <cell r="G1406">
            <v>83.84</v>
          </cell>
          <cell r="H1406">
            <v>83.84</v>
          </cell>
          <cell r="I1406">
            <v>0</v>
          </cell>
          <cell r="J1406">
            <v>0</v>
          </cell>
          <cell r="K1406" t="str">
            <v>USD</v>
          </cell>
          <cell r="L1406" t="str">
            <v>ORGILL</v>
          </cell>
          <cell r="M1406" t="str">
            <v>24000-025246</v>
          </cell>
          <cell r="N1406">
            <v>42405.034953703704</v>
          </cell>
          <cell r="O1406" t="str">
            <v>SP</v>
          </cell>
          <cell r="P1406" t="str">
            <v>KEY</v>
          </cell>
          <cell r="Q1406">
            <v>5094306</v>
          </cell>
          <cell r="R1406" t="str">
            <v>USA</v>
          </cell>
          <cell r="S1406">
            <v>42370</v>
          </cell>
          <cell r="T1406">
            <v>42436</v>
          </cell>
          <cell r="U1406" t="str">
            <v>LOYDL-FUS</v>
          </cell>
          <cell r="V1406" t="str">
            <v>FDS804NB</v>
          </cell>
          <cell r="W1406" t="str">
            <v xml:space="preserve">Damaged                             </v>
          </cell>
          <cell r="X1406" t="str">
            <v>D</v>
          </cell>
          <cell r="Y1406">
            <v>83.84</v>
          </cell>
          <cell r="Z1406" t="str">
            <v xml:space="preserve">CUSTOMER CLAIMS DEFECTIVE   FD  4TH SHIFT ORDER INV# 862471 EDI-0160430 </v>
          </cell>
          <cell r="AG1406" t="str">
            <v>Orgill</v>
          </cell>
          <cell r="AH1406">
            <v>811406</v>
          </cell>
          <cell r="AJ1406">
            <v>5094306</v>
          </cell>
        </row>
        <row r="1407">
          <cell r="A1407">
            <v>360140</v>
          </cell>
          <cell r="B1407">
            <v>42404.91746527778</v>
          </cell>
          <cell r="G1407">
            <v>140.08000000000001</v>
          </cell>
          <cell r="H1407">
            <v>140.08000000000001</v>
          </cell>
          <cell r="I1407">
            <v>0</v>
          </cell>
          <cell r="J1407">
            <v>0</v>
          </cell>
          <cell r="K1407" t="str">
            <v>USD</v>
          </cell>
          <cell r="L1407" t="str">
            <v>LOWES</v>
          </cell>
          <cell r="M1407" t="str">
            <v>24000-023746</v>
          </cell>
          <cell r="N1407">
            <v>42405.034953703704</v>
          </cell>
          <cell r="O1407" t="str">
            <v>SP</v>
          </cell>
          <cell r="P1407" t="str">
            <v>KEY</v>
          </cell>
          <cell r="Q1407">
            <v>5082997</v>
          </cell>
          <cell r="R1407" t="str">
            <v>USA</v>
          </cell>
          <cell r="S1407">
            <v>42370</v>
          </cell>
          <cell r="T1407">
            <v>42436</v>
          </cell>
          <cell r="U1407" t="str">
            <v>LOYDL-FUS</v>
          </cell>
          <cell r="V1407" t="str">
            <v>EOOX33229-1</v>
          </cell>
          <cell r="W1407" t="str">
            <v xml:space="preserve">Damaged                             </v>
          </cell>
          <cell r="X1407" t="str">
            <v>D</v>
          </cell>
          <cell r="Y1407">
            <v>140.08000000000001</v>
          </cell>
          <cell r="Z1407" t="str">
            <v>CRACKED   FD</v>
          </cell>
          <cell r="AG1407" t="str">
            <v>Lowes</v>
          </cell>
          <cell r="AH1407">
            <v>811453</v>
          </cell>
          <cell r="AJ1407">
            <v>5082997</v>
          </cell>
        </row>
        <row r="1408">
          <cell r="A1408">
            <v>360141</v>
          </cell>
          <cell r="B1408">
            <v>42405.91678240741</v>
          </cell>
          <cell r="C1408">
            <v>42374.939791666664</v>
          </cell>
          <cell r="D1408">
            <v>9030348</v>
          </cell>
          <cell r="E1408">
            <v>60056746</v>
          </cell>
          <cell r="F1408">
            <v>30014075</v>
          </cell>
          <cell r="G1408">
            <v>198</v>
          </cell>
          <cell r="H1408">
            <v>198</v>
          </cell>
          <cell r="I1408">
            <v>17.57</v>
          </cell>
          <cell r="J1408">
            <v>17.57</v>
          </cell>
          <cell r="K1408" t="str">
            <v>USD</v>
          </cell>
          <cell r="L1408" t="str">
            <v>CITRINE</v>
          </cell>
          <cell r="M1408" t="str">
            <v>24000-000001</v>
          </cell>
          <cell r="N1408">
            <v>42406.034895833334</v>
          </cell>
          <cell r="O1408" t="str">
            <v>SP</v>
          </cell>
          <cell r="P1408" t="str">
            <v>FUS</v>
          </cell>
          <cell r="Q1408">
            <v>100012079</v>
          </cell>
          <cell r="R1408" t="str">
            <v>USA</v>
          </cell>
          <cell r="S1408">
            <v>42370</v>
          </cell>
          <cell r="T1408">
            <v>42436</v>
          </cell>
          <cell r="U1408" t="str">
            <v>CAGECW-FUS</v>
          </cell>
          <cell r="V1408" t="str">
            <v>FR9106SN</v>
          </cell>
          <cell r="W1408" t="str">
            <v xml:space="preserve">Business Decision                   </v>
          </cell>
          <cell r="X1408" t="str">
            <v>B</v>
          </cell>
          <cell r="Y1408">
            <v>198</v>
          </cell>
          <cell r="Z1408" t="str">
            <v xml:space="preserve">ORDERED CUST WRONG PART </v>
          </cell>
          <cell r="AC1408" t="str">
            <v>HASSENL-FUS</v>
          </cell>
          <cell r="AD1408" t="str">
            <v>CHAMARATHM-FUS</v>
          </cell>
          <cell r="AG1408" t="str">
            <v>FKS Consumer Sales</v>
          </cell>
          <cell r="AH1408">
            <v>811302</v>
          </cell>
          <cell r="AI1408" t="str">
            <v>SP</v>
          </cell>
          <cell r="AJ1408" t="str">
            <v>5999999</v>
          </cell>
        </row>
        <row r="1409">
          <cell r="A1409">
            <v>360142</v>
          </cell>
          <cell r="B1409">
            <v>42405.91679398148</v>
          </cell>
          <cell r="G1409">
            <v>92.46</v>
          </cell>
          <cell r="H1409">
            <v>92.46</v>
          </cell>
          <cell r="I1409">
            <v>0</v>
          </cell>
          <cell r="J1409">
            <v>0</v>
          </cell>
          <cell r="K1409" t="str">
            <v>USD</v>
          </cell>
          <cell r="L1409" t="str">
            <v>LOWES</v>
          </cell>
          <cell r="M1409" t="str">
            <v>24000-023746</v>
          </cell>
          <cell r="N1409">
            <v>42406.034895833334</v>
          </cell>
          <cell r="O1409" t="str">
            <v>SP</v>
          </cell>
          <cell r="P1409" t="str">
            <v>KEY</v>
          </cell>
          <cell r="Q1409">
            <v>5083476</v>
          </cell>
          <cell r="R1409" t="str">
            <v>USA</v>
          </cell>
          <cell r="S1409">
            <v>42370</v>
          </cell>
          <cell r="T1409">
            <v>42436</v>
          </cell>
          <cell r="U1409" t="str">
            <v>CHAMARATHM-FUS</v>
          </cell>
          <cell r="V1409" t="str">
            <v>FFG802NKIT</v>
          </cell>
          <cell r="W1409" t="str">
            <v xml:space="preserve">Product Defective                   </v>
          </cell>
          <cell r="X1409" t="str">
            <v>E</v>
          </cell>
          <cell r="Y1409">
            <v>92.46</v>
          </cell>
          <cell r="AG1409" t="str">
            <v>Lowes</v>
          </cell>
          <cell r="AH1409">
            <v>811291</v>
          </cell>
          <cell r="AJ1409">
            <v>5083476</v>
          </cell>
        </row>
        <row r="1410">
          <cell r="A1410">
            <v>360143</v>
          </cell>
          <cell r="B1410">
            <v>42405.916805555556</v>
          </cell>
          <cell r="C1410">
            <v>42383.938171296293</v>
          </cell>
          <cell r="D1410">
            <v>9031520</v>
          </cell>
          <cell r="E1410">
            <v>60058546</v>
          </cell>
          <cell r="F1410">
            <v>30014104</v>
          </cell>
          <cell r="G1410">
            <v>20</v>
          </cell>
          <cell r="H1410">
            <v>20</v>
          </cell>
          <cell r="I1410">
            <v>1.2</v>
          </cell>
          <cell r="J1410">
            <v>1.2</v>
          </cell>
          <cell r="K1410" t="str">
            <v>USD</v>
          </cell>
          <cell r="L1410" t="str">
            <v>CITRINE</v>
          </cell>
          <cell r="M1410" t="str">
            <v>24000-000001</v>
          </cell>
          <cell r="N1410">
            <v>42406.034895833334</v>
          </cell>
          <cell r="O1410" t="str">
            <v>SP</v>
          </cell>
          <cell r="P1410" t="str">
            <v>FUS</v>
          </cell>
          <cell r="Q1410">
            <v>100012705</v>
          </cell>
          <cell r="R1410" t="str">
            <v>USA</v>
          </cell>
          <cell r="S1410">
            <v>42370</v>
          </cell>
          <cell r="T1410">
            <v>42436</v>
          </cell>
          <cell r="U1410" t="str">
            <v>CAGECW-FUS</v>
          </cell>
          <cell r="V1410" t="str">
            <v>902-PUMP</v>
          </cell>
          <cell r="W1410" t="str">
            <v>Wrong Part</v>
          </cell>
          <cell r="X1410" t="str">
            <v>0</v>
          </cell>
          <cell r="Y1410">
            <v>15</v>
          </cell>
          <cell r="Z1410" t="str">
            <v>CUSTOMER DOES NOT HAVE A FRANKE SOAP DISPENSER</v>
          </cell>
          <cell r="AC1410" t="str">
            <v>MARSHD-FUS</v>
          </cell>
          <cell r="AD1410" t="str">
            <v>THOMPSONG-FUS</v>
          </cell>
          <cell r="AG1410" t="str">
            <v>FKS Consumer Sales</v>
          </cell>
          <cell r="AH1410">
            <v>811304</v>
          </cell>
          <cell r="AI1410" t="str">
            <v>SP</v>
          </cell>
          <cell r="AJ1410" t="str">
            <v>5999999</v>
          </cell>
        </row>
        <row r="1411">
          <cell r="A1411">
            <v>360143</v>
          </cell>
          <cell r="B1411">
            <v>42405.916805555556</v>
          </cell>
          <cell r="C1411">
            <v>42383.938171296293</v>
          </cell>
          <cell r="D1411">
            <v>9031520</v>
          </cell>
          <cell r="E1411">
            <v>60058546</v>
          </cell>
          <cell r="F1411">
            <v>30014104</v>
          </cell>
          <cell r="G1411">
            <v>20</v>
          </cell>
          <cell r="H1411">
            <v>20</v>
          </cell>
          <cell r="I1411">
            <v>1.2</v>
          </cell>
          <cell r="J1411">
            <v>1.2</v>
          </cell>
          <cell r="K1411" t="str">
            <v>USD</v>
          </cell>
          <cell r="L1411" t="str">
            <v>CITRINE</v>
          </cell>
          <cell r="M1411" t="str">
            <v>24000-000001</v>
          </cell>
          <cell r="N1411">
            <v>42406.034895833334</v>
          </cell>
          <cell r="O1411" t="str">
            <v>SP</v>
          </cell>
          <cell r="P1411" t="str">
            <v>FUS</v>
          </cell>
          <cell r="Q1411">
            <v>100012705</v>
          </cell>
          <cell r="R1411" t="str">
            <v>USA</v>
          </cell>
          <cell r="S1411">
            <v>42370</v>
          </cell>
          <cell r="T1411">
            <v>42436</v>
          </cell>
          <cell r="U1411" t="str">
            <v>CAGECW-FUS</v>
          </cell>
          <cell r="V1411" t="str">
            <v>TB0101</v>
          </cell>
          <cell r="W1411" t="str">
            <v>Wrong Part</v>
          </cell>
          <cell r="X1411" t="str">
            <v>0</v>
          </cell>
          <cell r="Y1411">
            <v>5</v>
          </cell>
          <cell r="Z1411" t="str">
            <v>CUSTOMER DOES NOT HAVE A FRANKE SOAP DISPENSER</v>
          </cell>
          <cell r="AC1411" t="str">
            <v>MARSHD-FUS</v>
          </cell>
          <cell r="AD1411" t="str">
            <v>THOMPSONG-FUS</v>
          </cell>
          <cell r="AG1411" t="str">
            <v>FKS Consumer Sales</v>
          </cell>
          <cell r="AH1411">
            <v>811304</v>
          </cell>
          <cell r="AI1411" t="str">
            <v>SP</v>
          </cell>
          <cell r="AJ1411" t="str">
            <v>5999999</v>
          </cell>
        </row>
        <row r="1412">
          <cell r="A1412">
            <v>360144</v>
          </cell>
          <cell r="B1412">
            <v>42405.916817129626</v>
          </cell>
          <cell r="C1412">
            <v>42384.625625000001</v>
          </cell>
          <cell r="D1412">
            <v>9031588</v>
          </cell>
          <cell r="E1412">
            <v>60058801</v>
          </cell>
          <cell r="F1412">
            <v>30014123</v>
          </cell>
          <cell r="G1412">
            <v>43</v>
          </cell>
          <cell r="H1412">
            <v>43</v>
          </cell>
          <cell r="I1412">
            <v>3.71</v>
          </cell>
          <cell r="J1412">
            <v>3.71</v>
          </cell>
          <cell r="K1412" t="str">
            <v>USD</v>
          </cell>
          <cell r="L1412" t="str">
            <v>CITRINE</v>
          </cell>
          <cell r="M1412" t="str">
            <v>24000-000001</v>
          </cell>
          <cell r="N1412">
            <v>42406.034895833334</v>
          </cell>
          <cell r="O1412" t="str">
            <v>SP</v>
          </cell>
          <cell r="P1412" t="str">
            <v>FUS</v>
          </cell>
          <cell r="Q1412">
            <v>100012786</v>
          </cell>
          <cell r="R1412" t="str">
            <v>USA</v>
          </cell>
          <cell r="S1412">
            <v>42370</v>
          </cell>
          <cell r="T1412">
            <v>42436</v>
          </cell>
          <cell r="U1412" t="str">
            <v>CAGECW-FUS</v>
          </cell>
          <cell r="V1412" t="str">
            <v>FR9103</v>
          </cell>
          <cell r="W1412" t="str">
            <v>Wrong Part</v>
          </cell>
          <cell r="X1412" t="str">
            <v>0</v>
          </cell>
          <cell r="Y1412">
            <v>43</v>
          </cell>
          <cell r="Z1412" t="str">
            <v>FAUCET WAS MIS-IDENTIFIED, AND THE WRONG PART WAS SENT OUT</v>
          </cell>
          <cell r="AC1412" t="str">
            <v>HASSENL-FUS</v>
          </cell>
          <cell r="AD1412" t="str">
            <v>RONDONL-FUS</v>
          </cell>
          <cell r="AG1412" t="str">
            <v>FKS Consumer Sales</v>
          </cell>
          <cell r="AH1412">
            <v>811330</v>
          </cell>
          <cell r="AI1412" t="str">
            <v>SP</v>
          </cell>
          <cell r="AJ1412" t="str">
            <v>5999999</v>
          </cell>
        </row>
        <row r="1413">
          <cell r="A1413">
            <v>360145</v>
          </cell>
          <cell r="B1413">
            <v>42405.916828703703</v>
          </cell>
          <cell r="G1413">
            <v>85.28</v>
          </cell>
          <cell r="H1413">
            <v>85.28</v>
          </cell>
          <cell r="I1413">
            <v>0</v>
          </cell>
          <cell r="J1413">
            <v>0</v>
          </cell>
          <cell r="K1413" t="str">
            <v>USD</v>
          </cell>
          <cell r="L1413" t="str">
            <v>LOWES</v>
          </cell>
          <cell r="M1413" t="str">
            <v>24000-023746</v>
          </cell>
          <cell r="N1413">
            <v>42406.034895833334</v>
          </cell>
          <cell r="O1413" t="str">
            <v>SP</v>
          </cell>
          <cell r="P1413" t="str">
            <v>KEY</v>
          </cell>
          <cell r="Q1413">
            <v>5083317</v>
          </cell>
          <cell r="R1413" t="str">
            <v>USA</v>
          </cell>
          <cell r="S1413">
            <v>42370</v>
          </cell>
          <cell r="T1413">
            <v>42436</v>
          </cell>
          <cell r="U1413" t="str">
            <v>THOMPSONG-FUS</v>
          </cell>
          <cell r="V1413" t="str">
            <v>FTS904BX</v>
          </cell>
          <cell r="W1413" t="str">
            <v xml:space="preserve">Damaged                             </v>
          </cell>
          <cell r="X1413" t="str">
            <v>D</v>
          </cell>
          <cell r="Y1413">
            <v>85.28</v>
          </cell>
          <cell r="Z1413" t="str">
            <v xml:space="preserve">FD-CRACKED </v>
          </cell>
          <cell r="AG1413" t="str">
            <v>Lowes</v>
          </cell>
          <cell r="AH1413">
            <v>811253</v>
          </cell>
          <cell r="AJ1413">
            <v>5083317</v>
          </cell>
        </row>
        <row r="1414">
          <cell r="A1414">
            <v>360146</v>
          </cell>
          <cell r="B1414">
            <v>42405.916828703703</v>
          </cell>
          <cell r="G1414">
            <v>118</v>
          </cell>
          <cell r="H1414">
            <v>118</v>
          </cell>
          <cell r="I1414">
            <v>0</v>
          </cell>
          <cell r="J1414">
            <v>0</v>
          </cell>
          <cell r="K1414" t="str">
            <v>USD</v>
          </cell>
          <cell r="L1414" t="str">
            <v>LOWES</v>
          </cell>
          <cell r="M1414" t="str">
            <v>24000-023746</v>
          </cell>
          <cell r="N1414">
            <v>42406.034907407404</v>
          </cell>
          <cell r="O1414" t="str">
            <v>SP</v>
          </cell>
          <cell r="P1414" t="str">
            <v>KEY</v>
          </cell>
          <cell r="Q1414">
            <v>5083037</v>
          </cell>
          <cell r="R1414" t="str">
            <v>USA</v>
          </cell>
          <cell r="S1414">
            <v>42370</v>
          </cell>
          <cell r="T1414">
            <v>42436</v>
          </cell>
          <cell r="U1414" t="str">
            <v>SOTOJ-FUS</v>
          </cell>
          <cell r="V1414" t="str">
            <v>FPO3322-1</v>
          </cell>
          <cell r="W1414" t="str">
            <v xml:space="preserve">Damaged                             </v>
          </cell>
          <cell r="X1414" t="str">
            <v>D</v>
          </cell>
          <cell r="Y1414">
            <v>118</v>
          </cell>
          <cell r="AG1414" t="str">
            <v>Lowes</v>
          </cell>
          <cell r="AH1414">
            <v>811234</v>
          </cell>
          <cell r="AJ1414">
            <v>5083037</v>
          </cell>
        </row>
        <row r="1415">
          <cell r="A1415">
            <v>360147</v>
          </cell>
          <cell r="B1415">
            <v>42405.91684027778</v>
          </cell>
          <cell r="G1415">
            <v>115.46</v>
          </cell>
          <cell r="H1415">
            <v>115.46</v>
          </cell>
          <cell r="I1415">
            <v>0</v>
          </cell>
          <cell r="J1415">
            <v>0</v>
          </cell>
          <cell r="K1415" t="str">
            <v>USD</v>
          </cell>
          <cell r="L1415" t="str">
            <v>LOWES</v>
          </cell>
          <cell r="M1415" t="str">
            <v>24000-023746</v>
          </cell>
          <cell r="N1415">
            <v>42406.034907407404</v>
          </cell>
          <cell r="O1415" t="str">
            <v>SP</v>
          </cell>
          <cell r="P1415" t="str">
            <v>KEY</v>
          </cell>
          <cell r="Q1415">
            <v>5083082</v>
          </cell>
          <cell r="R1415" t="str">
            <v>USA</v>
          </cell>
          <cell r="S1415">
            <v>42370</v>
          </cell>
          <cell r="T1415">
            <v>42436</v>
          </cell>
          <cell r="U1415" t="str">
            <v>RUSSAWR-FUS</v>
          </cell>
          <cell r="V1415" t="str">
            <v>FBSLD904-18BX</v>
          </cell>
          <cell r="W1415" t="str">
            <v xml:space="preserve">Product Defective                   </v>
          </cell>
          <cell r="X1415" t="str">
            <v>E</v>
          </cell>
          <cell r="Y1415">
            <v>115.46</v>
          </cell>
          <cell r="Z1415" t="str">
            <v xml:space="preserve">STOCK </v>
          </cell>
          <cell r="AG1415" t="str">
            <v>Lowes</v>
          </cell>
          <cell r="AH1415">
            <v>811353</v>
          </cell>
          <cell r="AJ1415">
            <v>5083082</v>
          </cell>
        </row>
        <row r="1416">
          <cell r="A1416">
            <v>360148</v>
          </cell>
          <cell r="B1416">
            <v>42405.91684027778</v>
          </cell>
          <cell r="G1416">
            <v>34.26</v>
          </cell>
          <cell r="H1416">
            <v>34.26</v>
          </cell>
          <cell r="I1416">
            <v>0</v>
          </cell>
          <cell r="J1416">
            <v>0</v>
          </cell>
          <cell r="K1416" t="str">
            <v>USD</v>
          </cell>
          <cell r="L1416" t="str">
            <v>LOWES</v>
          </cell>
          <cell r="M1416" t="str">
            <v>24000-023746</v>
          </cell>
          <cell r="N1416">
            <v>42406.034907407404</v>
          </cell>
          <cell r="O1416" t="str">
            <v>SP</v>
          </cell>
          <cell r="P1416" t="str">
            <v>KEY</v>
          </cell>
          <cell r="Q1416">
            <v>5083493</v>
          </cell>
          <cell r="R1416" t="str">
            <v>USA</v>
          </cell>
          <cell r="S1416">
            <v>42370</v>
          </cell>
          <cell r="T1416">
            <v>42436</v>
          </cell>
          <cell r="U1416" t="str">
            <v>RUSSAWR-FUS</v>
          </cell>
          <cell r="V1416" t="str">
            <v>FSS704NB</v>
          </cell>
          <cell r="W1416" t="str">
            <v xml:space="preserve">Damaged                             </v>
          </cell>
          <cell r="X1416" t="str">
            <v>D</v>
          </cell>
          <cell r="Y1416">
            <v>34.26</v>
          </cell>
          <cell r="Z1416" t="str">
            <v xml:space="preserve">STOCK </v>
          </cell>
          <cell r="AG1416" t="str">
            <v>Lowes</v>
          </cell>
          <cell r="AH1416">
            <v>811242</v>
          </cell>
          <cell r="AJ1416">
            <v>5083493</v>
          </cell>
        </row>
        <row r="1417">
          <cell r="A1417">
            <v>360149</v>
          </cell>
          <cell r="B1417">
            <v>42405.91684027778</v>
          </cell>
          <cell r="G1417">
            <v>271.39999999999998</v>
          </cell>
          <cell r="H1417">
            <v>271.39999999999998</v>
          </cell>
          <cell r="I1417">
            <v>0</v>
          </cell>
          <cell r="J1417">
            <v>0</v>
          </cell>
          <cell r="K1417" t="str">
            <v>USD</v>
          </cell>
          <cell r="L1417" t="str">
            <v>LOWES</v>
          </cell>
          <cell r="M1417" t="str">
            <v>24000-023746</v>
          </cell>
          <cell r="N1417">
            <v>42406.034907407404</v>
          </cell>
          <cell r="O1417" t="str">
            <v>SP</v>
          </cell>
          <cell r="P1417" t="str">
            <v>KEY</v>
          </cell>
          <cell r="Q1417">
            <v>5083795</v>
          </cell>
          <cell r="R1417" t="str">
            <v>USA</v>
          </cell>
          <cell r="S1417">
            <v>42370</v>
          </cell>
          <cell r="T1417">
            <v>42436</v>
          </cell>
          <cell r="U1417" t="str">
            <v>MELTONM-FUS</v>
          </cell>
          <cell r="V1417" t="str">
            <v>SGR3322-1</v>
          </cell>
          <cell r="W1417" t="str">
            <v xml:space="preserve">Damaged                             </v>
          </cell>
          <cell r="X1417" t="str">
            <v>D</v>
          </cell>
          <cell r="Y1417">
            <v>271.39999999999998</v>
          </cell>
          <cell r="AG1417" t="str">
            <v>Lowes</v>
          </cell>
          <cell r="AH1417">
            <v>811357</v>
          </cell>
          <cell r="AJ1417">
            <v>5083795</v>
          </cell>
        </row>
        <row r="1418">
          <cell r="A1418">
            <v>360150</v>
          </cell>
          <cell r="B1418">
            <v>42405.91684027778</v>
          </cell>
          <cell r="C1418">
            <v>42383.937974537039</v>
          </cell>
          <cell r="D1418">
            <v>9031513</v>
          </cell>
          <cell r="E1418">
            <v>60058711</v>
          </cell>
          <cell r="F1418">
            <v>30014153</v>
          </cell>
          <cell r="G1418">
            <v>41.6</v>
          </cell>
          <cell r="H1418">
            <v>41.6</v>
          </cell>
          <cell r="I1418">
            <v>0</v>
          </cell>
          <cell r="J1418">
            <v>0</v>
          </cell>
          <cell r="K1418" t="str">
            <v>USD</v>
          </cell>
          <cell r="L1418" t="str">
            <v>LOWES</v>
          </cell>
          <cell r="M1418" t="str">
            <v>24000-023746</v>
          </cell>
          <cell r="N1418">
            <v>42406.034907407404</v>
          </cell>
          <cell r="O1418" t="str">
            <v>SOS</v>
          </cell>
          <cell r="P1418" t="str">
            <v>KEY</v>
          </cell>
          <cell r="Q1418">
            <v>5083459</v>
          </cell>
          <cell r="R1418" t="str">
            <v>USA</v>
          </cell>
          <cell r="S1418">
            <v>42370</v>
          </cell>
          <cell r="T1418">
            <v>42436</v>
          </cell>
          <cell r="U1418" t="str">
            <v>CAGECW-FUS</v>
          </cell>
          <cell r="V1418" t="str">
            <v>FBBG2716</v>
          </cell>
          <cell r="W1418" t="str">
            <v xml:space="preserve">Customer Decision                   </v>
          </cell>
          <cell r="X1418" t="str">
            <v>F</v>
          </cell>
          <cell r="Y1418">
            <v>41.6</v>
          </cell>
          <cell r="Z1418" t="str">
            <v>ITEM NOT NEEDED~~MAM</v>
          </cell>
          <cell r="AC1418" t="str">
            <v>HASSENL-FUS</v>
          </cell>
          <cell r="AD1418" t="str">
            <v>THOMPSONG-FUS</v>
          </cell>
          <cell r="AG1418" t="str">
            <v>Lowes</v>
          </cell>
          <cell r="AH1418">
            <v>811364</v>
          </cell>
          <cell r="AI1418" t="str">
            <v>RTL</v>
          </cell>
          <cell r="AJ1418">
            <v>5083459</v>
          </cell>
        </row>
        <row r="1419">
          <cell r="A1419">
            <v>360151</v>
          </cell>
          <cell r="B1419">
            <v>42405.916851851849</v>
          </cell>
          <cell r="G1419">
            <v>132.71</v>
          </cell>
          <cell r="H1419">
            <v>132.71</v>
          </cell>
          <cell r="I1419">
            <v>0</v>
          </cell>
          <cell r="J1419">
            <v>0</v>
          </cell>
          <cell r="K1419" t="str">
            <v>USD</v>
          </cell>
          <cell r="L1419" t="str">
            <v>LOWES</v>
          </cell>
          <cell r="M1419" t="str">
            <v>24000-023746</v>
          </cell>
          <cell r="N1419">
            <v>42406.034907407404</v>
          </cell>
          <cell r="O1419" t="str">
            <v>SP</v>
          </cell>
          <cell r="P1419" t="str">
            <v>KEY</v>
          </cell>
          <cell r="Q1419">
            <v>5082832</v>
          </cell>
          <cell r="R1419" t="str">
            <v>USA</v>
          </cell>
          <cell r="S1419">
            <v>42370</v>
          </cell>
          <cell r="T1419">
            <v>42436</v>
          </cell>
          <cell r="U1419" t="str">
            <v>MELTONM-FUS</v>
          </cell>
          <cell r="V1419" t="str">
            <v>EDDB33229-1</v>
          </cell>
          <cell r="W1419" t="str">
            <v xml:space="preserve">Damaged                             </v>
          </cell>
          <cell r="X1419" t="str">
            <v>D</v>
          </cell>
          <cell r="Y1419">
            <v>132.71</v>
          </cell>
          <cell r="AG1419" t="str">
            <v>Lowes</v>
          </cell>
          <cell r="AH1419">
            <v>811332</v>
          </cell>
          <cell r="AJ1419">
            <v>5082832</v>
          </cell>
        </row>
        <row r="1420">
          <cell r="A1420">
            <v>360152</v>
          </cell>
          <cell r="B1420">
            <v>42405.916851851849</v>
          </cell>
          <cell r="G1420">
            <v>118</v>
          </cell>
          <cell r="H1420">
            <v>118</v>
          </cell>
          <cell r="I1420">
            <v>0</v>
          </cell>
          <cell r="J1420">
            <v>0</v>
          </cell>
          <cell r="K1420" t="str">
            <v>USD</v>
          </cell>
          <cell r="L1420" t="str">
            <v>LOWES</v>
          </cell>
          <cell r="M1420" t="str">
            <v>24000-023746</v>
          </cell>
          <cell r="N1420">
            <v>42406.034907407404</v>
          </cell>
          <cell r="O1420" t="str">
            <v>SP</v>
          </cell>
          <cell r="P1420" t="str">
            <v>KEY</v>
          </cell>
          <cell r="Q1420">
            <v>5083774</v>
          </cell>
          <cell r="R1420" t="str">
            <v>USA</v>
          </cell>
          <cell r="S1420">
            <v>42370</v>
          </cell>
          <cell r="T1420">
            <v>42436</v>
          </cell>
          <cell r="U1420" t="str">
            <v>SOTOJ-FUS</v>
          </cell>
          <cell r="V1420" t="str">
            <v>FPO3322-1</v>
          </cell>
          <cell r="W1420" t="str">
            <v xml:space="preserve">Damaged                             </v>
          </cell>
          <cell r="X1420" t="str">
            <v>D</v>
          </cell>
          <cell r="Y1420">
            <v>118</v>
          </cell>
          <cell r="AG1420" t="str">
            <v>Lowes</v>
          </cell>
          <cell r="AH1420">
            <v>811241</v>
          </cell>
          <cell r="AJ1420">
            <v>5083774</v>
          </cell>
        </row>
        <row r="1421">
          <cell r="A1421">
            <v>360153</v>
          </cell>
          <cell r="B1421">
            <v>42405.916851851849</v>
          </cell>
          <cell r="G1421">
            <v>122.69</v>
          </cell>
          <cell r="H1421">
            <v>122.69</v>
          </cell>
          <cell r="I1421">
            <v>0</v>
          </cell>
          <cell r="J1421">
            <v>0</v>
          </cell>
          <cell r="K1421" t="str">
            <v>USD</v>
          </cell>
          <cell r="L1421" t="str">
            <v>LOWES</v>
          </cell>
          <cell r="M1421" t="str">
            <v>24000-023746</v>
          </cell>
          <cell r="N1421">
            <v>42406.034918981481</v>
          </cell>
          <cell r="O1421" t="str">
            <v>SP</v>
          </cell>
          <cell r="P1421" t="str">
            <v>KEY</v>
          </cell>
          <cell r="Q1421">
            <v>5082067</v>
          </cell>
          <cell r="R1421" t="str">
            <v>USA</v>
          </cell>
          <cell r="S1421">
            <v>42370</v>
          </cell>
          <cell r="T1421">
            <v>42436</v>
          </cell>
          <cell r="U1421" t="str">
            <v>RUSSAWR-FUS</v>
          </cell>
          <cell r="V1421" t="str">
            <v>EDOX33229-1</v>
          </cell>
          <cell r="W1421" t="str">
            <v xml:space="preserve">Damaged                             </v>
          </cell>
          <cell r="X1421" t="str">
            <v>D</v>
          </cell>
          <cell r="Y1421">
            <v>122.69</v>
          </cell>
          <cell r="Z1421" t="str">
            <v xml:space="preserve">STOCK </v>
          </cell>
          <cell r="AG1421" t="str">
            <v>Lowes</v>
          </cell>
          <cell r="AH1421">
            <v>811266</v>
          </cell>
          <cell r="AJ1421">
            <v>5082067</v>
          </cell>
        </row>
        <row r="1422">
          <cell r="A1422">
            <v>360154</v>
          </cell>
          <cell r="B1422">
            <v>42405.916851851849</v>
          </cell>
          <cell r="C1422">
            <v>42382.625243055554</v>
          </cell>
          <cell r="D1422">
            <v>9031258</v>
          </cell>
          <cell r="E1422">
            <v>60057927</v>
          </cell>
          <cell r="F1422">
            <v>30014147</v>
          </cell>
          <cell r="G1422">
            <v>95.72</v>
          </cell>
          <cell r="H1422">
            <v>95.72</v>
          </cell>
          <cell r="I1422">
            <v>0</v>
          </cell>
          <cell r="J1422">
            <v>0</v>
          </cell>
          <cell r="K1422" t="str">
            <v>USD</v>
          </cell>
          <cell r="L1422" t="str">
            <v>LOWES</v>
          </cell>
          <cell r="M1422" t="str">
            <v>24000-023746</v>
          </cell>
          <cell r="N1422">
            <v>42406.034918981481</v>
          </cell>
          <cell r="O1422" t="str">
            <v>SOS</v>
          </cell>
          <cell r="P1422" t="str">
            <v>KEY</v>
          </cell>
          <cell r="Q1422">
            <v>5083039</v>
          </cell>
          <cell r="R1422" t="str">
            <v>USA</v>
          </cell>
          <cell r="S1422">
            <v>42370</v>
          </cell>
          <cell r="T1422">
            <v>42436</v>
          </cell>
          <cell r="U1422" t="str">
            <v>CAGECW-FUS</v>
          </cell>
          <cell r="V1422" t="str">
            <v>FSLG804BX</v>
          </cell>
          <cell r="W1422" t="str">
            <v xml:space="preserve">Customer Decision                   </v>
          </cell>
          <cell r="X1422" t="str">
            <v>F</v>
          </cell>
          <cell r="Y1422">
            <v>95.72</v>
          </cell>
          <cell r="Z1422" t="str">
            <v>CUST ORDERED THE WRONG SIZE~MAM</v>
          </cell>
          <cell r="AC1422" t="str">
            <v>WALTERI-FUS</v>
          </cell>
          <cell r="AD1422" t="str">
            <v>MELTONM-FUS</v>
          </cell>
          <cell r="AG1422" t="str">
            <v>Lowes</v>
          </cell>
          <cell r="AH1422">
            <v>811355</v>
          </cell>
          <cell r="AI1422" t="str">
            <v>RTL</v>
          </cell>
          <cell r="AJ1422">
            <v>5083039</v>
          </cell>
        </row>
        <row r="1423">
          <cell r="A1423">
            <v>360155</v>
          </cell>
          <cell r="B1423">
            <v>42405.916863425926</v>
          </cell>
          <cell r="G1423">
            <v>92.5</v>
          </cell>
          <cell r="H1423">
            <v>92.5</v>
          </cell>
          <cell r="I1423">
            <v>0</v>
          </cell>
          <cell r="J1423">
            <v>0</v>
          </cell>
          <cell r="K1423" t="str">
            <v>USD</v>
          </cell>
          <cell r="L1423" t="str">
            <v>LOWES</v>
          </cell>
          <cell r="M1423" t="str">
            <v>24000-023746</v>
          </cell>
          <cell r="N1423">
            <v>42406.034918981481</v>
          </cell>
          <cell r="O1423" t="str">
            <v>SP</v>
          </cell>
          <cell r="P1423" t="str">
            <v>KEY</v>
          </cell>
          <cell r="Q1423">
            <v>5082983</v>
          </cell>
          <cell r="R1423" t="str">
            <v>USA</v>
          </cell>
          <cell r="S1423">
            <v>42370</v>
          </cell>
          <cell r="T1423">
            <v>42436</v>
          </cell>
          <cell r="U1423" t="str">
            <v>RUSSAWR-FUS</v>
          </cell>
          <cell r="V1423" t="str">
            <v>FTB904BX</v>
          </cell>
          <cell r="W1423" t="str">
            <v xml:space="preserve">Damaged                             </v>
          </cell>
          <cell r="X1423" t="str">
            <v>D</v>
          </cell>
          <cell r="Y1423">
            <v>92.5</v>
          </cell>
          <cell r="AG1423" t="str">
            <v>Lowes</v>
          </cell>
          <cell r="AH1423">
            <v>811278</v>
          </cell>
          <cell r="AJ1423">
            <v>5082983</v>
          </cell>
        </row>
        <row r="1424">
          <cell r="A1424">
            <v>360156</v>
          </cell>
          <cell r="B1424">
            <v>42405.916863425926</v>
          </cell>
          <cell r="G1424">
            <v>135.69999999999999</v>
          </cell>
          <cell r="H1424">
            <v>135.69999999999999</v>
          </cell>
          <cell r="I1424">
            <v>0</v>
          </cell>
          <cell r="J1424">
            <v>0</v>
          </cell>
          <cell r="K1424" t="str">
            <v>USD</v>
          </cell>
          <cell r="L1424" t="str">
            <v>LOWES</v>
          </cell>
          <cell r="M1424" t="str">
            <v>24000-023746</v>
          </cell>
          <cell r="N1424">
            <v>42406.034918981481</v>
          </cell>
          <cell r="O1424" t="str">
            <v>SP</v>
          </cell>
          <cell r="P1424" t="str">
            <v>KEY</v>
          </cell>
          <cell r="Q1424">
            <v>5082988</v>
          </cell>
          <cell r="R1424" t="str">
            <v>USA</v>
          </cell>
          <cell r="S1424">
            <v>42370</v>
          </cell>
          <cell r="T1424">
            <v>42436</v>
          </cell>
          <cell r="U1424" t="str">
            <v>MELTONM-FUS</v>
          </cell>
          <cell r="V1424" t="str">
            <v>SGR3322-1</v>
          </cell>
          <cell r="W1424" t="str">
            <v xml:space="preserve">Damaged                             </v>
          </cell>
          <cell r="X1424" t="str">
            <v>D</v>
          </cell>
          <cell r="Y1424">
            <v>135.69999999999999</v>
          </cell>
          <cell r="AG1424" t="str">
            <v>Lowes</v>
          </cell>
          <cell r="AH1424">
            <v>811313</v>
          </cell>
          <cell r="AJ1424">
            <v>5082988</v>
          </cell>
        </row>
        <row r="1425">
          <cell r="A1425">
            <v>360157</v>
          </cell>
          <cell r="B1425">
            <v>42405.916863425926</v>
          </cell>
          <cell r="C1425">
            <v>42367.939166666663</v>
          </cell>
          <cell r="D1425">
            <v>9029877</v>
          </cell>
          <cell r="E1425">
            <v>60055922</v>
          </cell>
          <cell r="F1425">
            <v>30014031</v>
          </cell>
          <cell r="G1425">
            <v>50</v>
          </cell>
          <cell r="H1425">
            <v>50</v>
          </cell>
          <cell r="I1425">
            <v>0</v>
          </cell>
          <cell r="J1425">
            <v>0</v>
          </cell>
          <cell r="K1425" t="str">
            <v>USD</v>
          </cell>
          <cell r="L1425" t="str">
            <v>HOMEDEPOT</v>
          </cell>
          <cell r="M1425" t="str">
            <v>24000-202645</v>
          </cell>
          <cell r="N1425">
            <v>42406.034918981481</v>
          </cell>
          <cell r="O1425" t="str">
            <v>SP</v>
          </cell>
          <cell r="P1425" t="str">
            <v>KEY</v>
          </cell>
          <cell r="Q1425">
            <v>5094300</v>
          </cell>
          <cell r="R1425" t="str">
            <v>USA</v>
          </cell>
          <cell r="S1425">
            <v>42370</v>
          </cell>
          <cell r="T1425">
            <v>42436</v>
          </cell>
          <cell r="U1425" t="str">
            <v>CAGECW-FUS</v>
          </cell>
          <cell r="V1425" t="str">
            <v>FBBG2716</v>
          </cell>
          <cell r="W1425" t="str">
            <v xml:space="preserve">Customer Decision                   </v>
          </cell>
          <cell r="X1425" t="str">
            <v>F</v>
          </cell>
          <cell r="Y1425">
            <v>50</v>
          </cell>
          <cell r="Z1425" t="str">
            <v xml:space="preserve">HOME DEPOT PORTAL RMA </v>
          </cell>
          <cell r="AC1425" t="str">
            <v>MARSHD-FUS</v>
          </cell>
          <cell r="AD1425" t="str">
            <v>FUS-DB55</v>
          </cell>
          <cell r="AE1425" t="str">
            <v>8</v>
          </cell>
          <cell r="AF1425" t="str">
            <v xml:space="preserve">EDI 850                             </v>
          </cell>
          <cell r="AG1425" t="str">
            <v>Home Depot</v>
          </cell>
          <cell r="AH1425">
            <v>811298</v>
          </cell>
          <cell r="AI1425" t="str">
            <v>RTL</v>
          </cell>
          <cell r="AJ1425">
            <v>5094300</v>
          </cell>
        </row>
        <row r="1426">
          <cell r="A1426">
            <v>360158</v>
          </cell>
          <cell r="B1426">
            <v>42405.916863425926</v>
          </cell>
          <cell r="G1426">
            <v>231.31</v>
          </cell>
          <cell r="H1426">
            <v>231.31</v>
          </cell>
          <cell r="I1426">
            <v>0</v>
          </cell>
          <cell r="J1426">
            <v>0</v>
          </cell>
          <cell r="K1426" t="str">
            <v>USD</v>
          </cell>
          <cell r="L1426" t="str">
            <v>LOWES</v>
          </cell>
          <cell r="M1426" t="str">
            <v>24000-023746</v>
          </cell>
          <cell r="N1426">
            <v>42406.034918981481</v>
          </cell>
          <cell r="O1426" t="str">
            <v>SP</v>
          </cell>
          <cell r="P1426" t="str">
            <v>KEY</v>
          </cell>
          <cell r="Q1426">
            <v>5082665</v>
          </cell>
          <cell r="R1426" t="str">
            <v>USA</v>
          </cell>
          <cell r="S1426">
            <v>42370</v>
          </cell>
          <cell r="T1426">
            <v>42436</v>
          </cell>
          <cell r="U1426" t="str">
            <v>MELTONM-FUS</v>
          </cell>
          <cell r="V1426" t="str">
            <v>SC3322-1</v>
          </cell>
          <cell r="W1426" t="str">
            <v xml:space="preserve">Damaged                             </v>
          </cell>
          <cell r="X1426" t="str">
            <v>D</v>
          </cell>
          <cell r="Y1426">
            <v>231.31</v>
          </cell>
          <cell r="AG1426" t="str">
            <v>Lowes</v>
          </cell>
          <cell r="AH1426">
            <v>811289</v>
          </cell>
          <cell r="AJ1426">
            <v>5082665</v>
          </cell>
        </row>
        <row r="1427">
          <cell r="A1427">
            <v>360159</v>
          </cell>
          <cell r="B1427">
            <v>42405.916875000003</v>
          </cell>
          <cell r="G1427">
            <v>46.03</v>
          </cell>
          <cell r="H1427">
            <v>46.03</v>
          </cell>
          <cell r="I1427">
            <v>0</v>
          </cell>
          <cell r="J1427">
            <v>0</v>
          </cell>
          <cell r="K1427" t="str">
            <v>USD</v>
          </cell>
          <cell r="L1427" t="str">
            <v>LOWES</v>
          </cell>
          <cell r="M1427" t="str">
            <v>24000-023746</v>
          </cell>
          <cell r="N1427">
            <v>42406.034918981481</v>
          </cell>
          <cell r="O1427" t="str">
            <v>SP</v>
          </cell>
          <cell r="P1427" t="str">
            <v>KEY</v>
          </cell>
          <cell r="Q1427">
            <v>5083290</v>
          </cell>
          <cell r="R1427" t="str">
            <v>USA</v>
          </cell>
          <cell r="S1427">
            <v>42370</v>
          </cell>
          <cell r="T1427">
            <v>42436</v>
          </cell>
          <cell r="U1427" t="str">
            <v>MELTONM-FUS</v>
          </cell>
          <cell r="V1427" t="str">
            <v>SSK854NB</v>
          </cell>
          <cell r="W1427" t="str">
            <v xml:space="preserve">Damaged                             </v>
          </cell>
          <cell r="X1427" t="str">
            <v>D</v>
          </cell>
          <cell r="Y1427">
            <v>46.03</v>
          </cell>
          <cell r="AG1427" t="str">
            <v>Lowes</v>
          </cell>
          <cell r="AH1427">
            <v>811322</v>
          </cell>
          <cell r="AJ1427">
            <v>5083290</v>
          </cell>
        </row>
        <row r="1428">
          <cell r="A1428">
            <v>360160</v>
          </cell>
          <cell r="B1428">
            <v>42405.916875000003</v>
          </cell>
          <cell r="G1428">
            <v>132.71</v>
          </cell>
          <cell r="H1428">
            <v>132.71</v>
          </cell>
          <cell r="I1428">
            <v>0</v>
          </cell>
          <cell r="J1428">
            <v>0</v>
          </cell>
          <cell r="K1428" t="str">
            <v>USD</v>
          </cell>
          <cell r="L1428" t="str">
            <v>LOWES</v>
          </cell>
          <cell r="M1428" t="str">
            <v>24000-023746</v>
          </cell>
          <cell r="N1428">
            <v>42406.034930555557</v>
          </cell>
          <cell r="O1428" t="str">
            <v>SP</v>
          </cell>
          <cell r="P1428" t="str">
            <v>KEY</v>
          </cell>
          <cell r="Q1428">
            <v>5082794</v>
          </cell>
          <cell r="R1428" t="str">
            <v>USA</v>
          </cell>
          <cell r="S1428">
            <v>42370</v>
          </cell>
          <cell r="T1428">
            <v>42436</v>
          </cell>
          <cell r="U1428" t="str">
            <v>MELTONM-FUS</v>
          </cell>
          <cell r="V1428" t="str">
            <v>EDDB33229-1</v>
          </cell>
          <cell r="W1428" t="str">
            <v xml:space="preserve">Damaged                             </v>
          </cell>
          <cell r="X1428" t="str">
            <v>D</v>
          </cell>
          <cell r="Y1428">
            <v>132.71</v>
          </cell>
          <cell r="AG1428" t="str">
            <v>Lowes</v>
          </cell>
          <cell r="AH1428">
            <v>811263</v>
          </cell>
          <cell r="AJ1428">
            <v>5082794</v>
          </cell>
        </row>
        <row r="1429">
          <cell r="A1429">
            <v>360161</v>
          </cell>
          <cell r="B1429">
            <v>42405.916875000003</v>
          </cell>
          <cell r="G1429">
            <v>155.9</v>
          </cell>
          <cell r="H1429">
            <v>155.9</v>
          </cell>
          <cell r="I1429">
            <v>0</v>
          </cell>
          <cell r="J1429">
            <v>0</v>
          </cell>
          <cell r="K1429" t="str">
            <v>USD</v>
          </cell>
          <cell r="L1429" t="str">
            <v>LOWES</v>
          </cell>
          <cell r="M1429" t="str">
            <v>24000-023746</v>
          </cell>
          <cell r="N1429">
            <v>42406.034930555557</v>
          </cell>
          <cell r="O1429" t="str">
            <v>SP</v>
          </cell>
          <cell r="P1429" t="str">
            <v>KEY</v>
          </cell>
          <cell r="Q1429">
            <v>5083435</v>
          </cell>
          <cell r="R1429" t="str">
            <v>USA</v>
          </cell>
          <cell r="S1429">
            <v>42370</v>
          </cell>
          <cell r="T1429">
            <v>42436</v>
          </cell>
          <cell r="U1429" t="str">
            <v>CHAMARATHM-FUS</v>
          </cell>
          <cell r="V1429" t="str">
            <v>FDS604LP</v>
          </cell>
          <cell r="W1429" t="str">
            <v xml:space="preserve">Product Defective                   </v>
          </cell>
          <cell r="X1429" t="str">
            <v>E</v>
          </cell>
          <cell r="Y1429">
            <v>33.21</v>
          </cell>
          <cell r="AG1429" t="str">
            <v>Lowes</v>
          </cell>
          <cell r="AH1429">
            <v>811274</v>
          </cell>
          <cell r="AJ1429">
            <v>5083435</v>
          </cell>
        </row>
        <row r="1430">
          <cell r="A1430">
            <v>360161</v>
          </cell>
          <cell r="B1430">
            <v>42405.916875000003</v>
          </cell>
          <cell r="G1430">
            <v>155.9</v>
          </cell>
          <cell r="H1430">
            <v>155.9</v>
          </cell>
          <cell r="I1430">
            <v>0</v>
          </cell>
          <cell r="J1430">
            <v>0</v>
          </cell>
          <cell r="K1430" t="str">
            <v>USD</v>
          </cell>
          <cell r="L1430" t="str">
            <v>LOWES</v>
          </cell>
          <cell r="M1430" t="str">
            <v>24000-023746</v>
          </cell>
          <cell r="N1430">
            <v>42406.034930555557</v>
          </cell>
          <cell r="O1430" t="str">
            <v>SP</v>
          </cell>
          <cell r="P1430" t="str">
            <v>KEY</v>
          </cell>
          <cell r="Q1430">
            <v>5083435</v>
          </cell>
          <cell r="R1430" t="str">
            <v>USA</v>
          </cell>
          <cell r="S1430">
            <v>42370</v>
          </cell>
          <cell r="T1430">
            <v>42436</v>
          </cell>
          <cell r="U1430" t="str">
            <v>CHAMARATHM-FUS</v>
          </cell>
          <cell r="V1430" t="str">
            <v>EDOX33229-1</v>
          </cell>
          <cell r="W1430" t="str">
            <v xml:space="preserve">Damaged                             </v>
          </cell>
          <cell r="X1430" t="str">
            <v>D</v>
          </cell>
          <cell r="Y1430">
            <v>122.69</v>
          </cell>
          <cell r="AG1430" t="str">
            <v>Lowes</v>
          </cell>
          <cell r="AH1430">
            <v>811274</v>
          </cell>
          <cell r="AJ1430">
            <v>5083435</v>
          </cell>
        </row>
        <row r="1431">
          <cell r="A1431">
            <v>360162</v>
          </cell>
          <cell r="B1431">
            <v>42405.916875000003</v>
          </cell>
          <cell r="C1431">
            <v>42390.937650462962</v>
          </cell>
          <cell r="D1431">
            <v>9032277</v>
          </cell>
          <cell r="E1431">
            <v>60058262</v>
          </cell>
          <cell r="G1431">
            <v>187.5</v>
          </cell>
          <cell r="H1431">
            <v>187.5</v>
          </cell>
          <cell r="I1431">
            <v>0</v>
          </cell>
          <cell r="J1431">
            <v>0</v>
          </cell>
          <cell r="K1431" t="str">
            <v>USD</v>
          </cell>
          <cell r="L1431" t="str">
            <v>LOWES</v>
          </cell>
          <cell r="M1431" t="str">
            <v>24000-023746</v>
          </cell>
          <cell r="N1431">
            <v>42406.034930555557</v>
          </cell>
          <cell r="O1431" t="str">
            <v>SOS</v>
          </cell>
          <cell r="P1431" t="str">
            <v>KEY</v>
          </cell>
          <cell r="Q1431">
            <v>5082928</v>
          </cell>
          <cell r="R1431" t="str">
            <v>USA</v>
          </cell>
          <cell r="S1431">
            <v>42370</v>
          </cell>
          <cell r="T1431">
            <v>42436</v>
          </cell>
          <cell r="U1431" t="str">
            <v>THOMPSONG-FUS</v>
          </cell>
          <cell r="V1431" t="str">
            <v>ESCH25229-1</v>
          </cell>
          <cell r="W1431" t="str">
            <v xml:space="preserve">Damaged                             </v>
          </cell>
          <cell r="X1431" t="str">
            <v>D</v>
          </cell>
          <cell r="Y1431">
            <v>187.5</v>
          </cell>
          <cell r="Z1431" t="str">
            <v xml:space="preserve">FD-BROKEN </v>
          </cell>
          <cell r="AC1431" t="str">
            <v>WALTERI-FUS</v>
          </cell>
          <cell r="AD1431" t="str">
            <v>MELTONM-FUS</v>
          </cell>
          <cell r="AG1431" t="str">
            <v>Lowes</v>
          </cell>
          <cell r="AH1431">
            <v>811270</v>
          </cell>
          <cell r="AI1431" t="str">
            <v>RTL</v>
          </cell>
          <cell r="AJ1431">
            <v>5082928</v>
          </cell>
        </row>
        <row r="1432">
          <cell r="A1432">
            <v>360163</v>
          </cell>
          <cell r="B1432">
            <v>42405.916886574072</v>
          </cell>
          <cell r="C1432">
            <v>42361.625671296293</v>
          </cell>
          <cell r="D1432">
            <v>9029362</v>
          </cell>
          <cell r="E1432">
            <v>60054337</v>
          </cell>
          <cell r="F1432">
            <v>30014167</v>
          </cell>
          <cell r="G1432">
            <v>43.34</v>
          </cell>
          <cell r="H1432">
            <v>43.34</v>
          </cell>
          <cell r="I1432">
            <v>0</v>
          </cell>
          <cell r="J1432">
            <v>0</v>
          </cell>
          <cell r="K1432" t="str">
            <v>USD</v>
          </cell>
          <cell r="L1432" t="str">
            <v>QUARTZ</v>
          </cell>
          <cell r="M1432" t="str">
            <v>24000-026525</v>
          </cell>
          <cell r="N1432">
            <v>42406.034930555557</v>
          </cell>
          <cell r="O1432" t="str">
            <v>SP</v>
          </cell>
          <cell r="P1432" t="str">
            <v>DLR</v>
          </cell>
          <cell r="Q1432">
            <v>5094529</v>
          </cell>
          <cell r="R1432" t="str">
            <v>USA</v>
          </cell>
          <cell r="S1432">
            <v>42370</v>
          </cell>
          <cell r="T1432">
            <v>42436</v>
          </cell>
          <cell r="U1432" t="str">
            <v>CAGECW-FUS</v>
          </cell>
          <cell r="V1432" t="str">
            <v>WD9088</v>
          </cell>
          <cell r="W1432" t="str">
            <v xml:space="preserve">Damaged                             </v>
          </cell>
          <cell r="X1432" t="str">
            <v>D</v>
          </cell>
          <cell r="Y1432">
            <v>43.34</v>
          </cell>
          <cell r="Z1432" t="str">
            <v>SPLIT/BROKEN</v>
          </cell>
          <cell r="AC1432" t="str">
            <v>WALTERI-FUS</v>
          </cell>
          <cell r="AD1432" t="str">
            <v>LOYDL-FUS</v>
          </cell>
          <cell r="AG1432" t="str">
            <v>REMODELERS SUPPLY CENTRE</v>
          </cell>
          <cell r="AH1432">
            <v>811369</v>
          </cell>
          <cell r="AI1432" t="str">
            <v>LUX</v>
          </cell>
          <cell r="AJ1432">
            <v>5094529</v>
          </cell>
        </row>
        <row r="1433">
          <cell r="A1433">
            <v>360164</v>
          </cell>
          <cell r="B1433">
            <v>42405.916898148149</v>
          </cell>
          <cell r="G1433">
            <v>46.03</v>
          </cell>
          <cell r="H1433">
            <v>46.03</v>
          </cell>
          <cell r="I1433">
            <v>0</v>
          </cell>
          <cell r="J1433">
            <v>0</v>
          </cell>
          <cell r="K1433" t="str">
            <v>USD</v>
          </cell>
          <cell r="L1433" t="str">
            <v>LOWES</v>
          </cell>
          <cell r="M1433" t="str">
            <v>24000-023746</v>
          </cell>
          <cell r="N1433">
            <v>42406.034930555557</v>
          </cell>
          <cell r="O1433" t="str">
            <v>SP</v>
          </cell>
          <cell r="P1433" t="str">
            <v>KEY</v>
          </cell>
          <cell r="Q1433">
            <v>5082340</v>
          </cell>
          <cell r="R1433" t="str">
            <v>USA</v>
          </cell>
          <cell r="S1433">
            <v>42370</v>
          </cell>
          <cell r="T1433">
            <v>42436</v>
          </cell>
          <cell r="U1433" t="str">
            <v>MELTONM-FUS</v>
          </cell>
          <cell r="V1433" t="str">
            <v>SSK854NB</v>
          </cell>
          <cell r="W1433" t="str">
            <v xml:space="preserve">Damaged                             </v>
          </cell>
          <cell r="X1433" t="str">
            <v>D</v>
          </cell>
          <cell r="Y1433">
            <v>46.03</v>
          </cell>
          <cell r="AG1433" t="str">
            <v>Lowes</v>
          </cell>
          <cell r="AH1433">
            <v>811256</v>
          </cell>
          <cell r="AJ1433">
            <v>5082340</v>
          </cell>
        </row>
        <row r="1434">
          <cell r="A1434">
            <v>360165</v>
          </cell>
          <cell r="B1434">
            <v>42405.916898148149</v>
          </cell>
          <cell r="C1434">
            <v>42349.625173611108</v>
          </cell>
          <cell r="D1434">
            <v>9028250</v>
          </cell>
          <cell r="E1434">
            <v>60053128</v>
          </cell>
          <cell r="F1434">
            <v>30013985</v>
          </cell>
          <cell r="G1434">
            <v>103.2</v>
          </cell>
          <cell r="H1434">
            <v>103.2</v>
          </cell>
          <cell r="I1434">
            <v>0</v>
          </cell>
          <cell r="J1434">
            <v>0</v>
          </cell>
          <cell r="K1434" t="str">
            <v>USD</v>
          </cell>
          <cell r="L1434" t="str">
            <v>LOWES</v>
          </cell>
          <cell r="M1434" t="str">
            <v>24000-023746</v>
          </cell>
          <cell r="N1434">
            <v>42406.034930555557</v>
          </cell>
          <cell r="O1434" t="str">
            <v>SOS</v>
          </cell>
          <cell r="P1434" t="str">
            <v>KEY</v>
          </cell>
          <cell r="Q1434">
            <v>5082650</v>
          </cell>
          <cell r="R1434" t="str">
            <v>USA</v>
          </cell>
          <cell r="S1434">
            <v>42370</v>
          </cell>
          <cell r="T1434">
            <v>42436</v>
          </cell>
          <cell r="U1434" t="str">
            <v>CAGECW-FUS</v>
          </cell>
          <cell r="V1434" t="str">
            <v>FUDG800-18BX</v>
          </cell>
          <cell r="W1434" t="str">
            <v xml:space="preserve">Customer Decision                   </v>
          </cell>
          <cell r="X1434" t="str">
            <v>F</v>
          </cell>
          <cell r="Y1434">
            <v>103.2</v>
          </cell>
          <cell r="Z1434" t="str">
            <v>CUST CANCELLED ORDER~~MAM</v>
          </cell>
          <cell r="AC1434" t="str">
            <v>WALTERI-FUS</v>
          </cell>
          <cell r="AD1434" t="str">
            <v>MELTONM-FUS</v>
          </cell>
          <cell r="AG1434" t="str">
            <v>Lowes</v>
          </cell>
          <cell r="AH1434">
            <v>811315</v>
          </cell>
          <cell r="AI1434" t="str">
            <v>RTL</v>
          </cell>
          <cell r="AJ1434">
            <v>5082650</v>
          </cell>
        </row>
        <row r="1435">
          <cell r="A1435">
            <v>360166</v>
          </cell>
          <cell r="B1435">
            <v>42405.916898148149</v>
          </cell>
          <cell r="C1435">
            <v>42216.312581018516</v>
          </cell>
          <cell r="D1435">
            <v>9014761</v>
          </cell>
          <cell r="E1435">
            <v>60032749</v>
          </cell>
          <cell r="F1435">
            <v>30013999</v>
          </cell>
          <cell r="G1435">
            <v>175.77</v>
          </cell>
          <cell r="H1435">
            <v>175.77</v>
          </cell>
          <cell r="I1435">
            <v>0</v>
          </cell>
          <cell r="J1435">
            <v>0</v>
          </cell>
          <cell r="K1435" t="str">
            <v>USD</v>
          </cell>
          <cell r="L1435" t="str">
            <v>FERGUSON</v>
          </cell>
          <cell r="M1435" t="str">
            <v>24000-017965</v>
          </cell>
          <cell r="N1435">
            <v>42406.034930555557</v>
          </cell>
          <cell r="O1435" t="str">
            <v>SP</v>
          </cell>
          <cell r="P1435" t="str">
            <v>KEY</v>
          </cell>
          <cell r="Q1435">
            <v>5081677</v>
          </cell>
          <cell r="R1435" t="str">
            <v>USA</v>
          </cell>
          <cell r="S1435">
            <v>42370</v>
          </cell>
          <cell r="T1435">
            <v>42436</v>
          </cell>
          <cell r="U1435" t="str">
            <v>CAGECW-FUS</v>
          </cell>
          <cell r="V1435" t="str">
            <v>CPX11013</v>
          </cell>
          <cell r="W1435" t="str">
            <v xml:space="preserve">Damaged                             </v>
          </cell>
          <cell r="X1435" t="str">
            <v>D</v>
          </cell>
          <cell r="Y1435">
            <v>175.77</v>
          </cell>
          <cell r="Z1435" t="str">
            <v>CPX110-13 - DENT ON BOTTOM -    CAY   1/13</v>
          </cell>
          <cell r="AC1435" t="str">
            <v>HARGROVEA-FUS</v>
          </cell>
          <cell r="AD1435" t="str">
            <v>FUS-DB55</v>
          </cell>
          <cell r="AE1435" t="str">
            <v>8</v>
          </cell>
          <cell r="AF1435" t="str">
            <v xml:space="preserve">EDI 850                             </v>
          </cell>
          <cell r="AG1435" t="str">
            <v>Ferguson</v>
          </cell>
          <cell r="AH1435">
            <v>811334</v>
          </cell>
          <cell r="AI1435" t="str">
            <v>LUX</v>
          </cell>
          <cell r="AJ1435">
            <v>5081677</v>
          </cell>
        </row>
        <row r="1436">
          <cell r="A1436">
            <v>360167</v>
          </cell>
          <cell r="B1436">
            <v>42405.916898148149</v>
          </cell>
          <cell r="C1436">
            <v>42261.625300925924</v>
          </cell>
          <cell r="D1436">
            <v>9018756</v>
          </cell>
          <cell r="E1436">
            <v>60038139</v>
          </cell>
          <cell r="F1436">
            <v>30014168</v>
          </cell>
          <cell r="G1436">
            <v>76.95</v>
          </cell>
          <cell r="H1436">
            <v>76.95</v>
          </cell>
          <cell r="I1436">
            <v>0</v>
          </cell>
          <cell r="J1436">
            <v>0</v>
          </cell>
          <cell r="K1436" t="str">
            <v>USD</v>
          </cell>
          <cell r="L1436" t="str">
            <v>QUARTZ</v>
          </cell>
          <cell r="M1436" t="str">
            <v>24000-026525</v>
          </cell>
          <cell r="N1436">
            <v>42406.034942129627</v>
          </cell>
          <cell r="O1436" t="str">
            <v>SP</v>
          </cell>
          <cell r="P1436" t="str">
            <v>DLR</v>
          </cell>
          <cell r="Q1436">
            <v>5084187</v>
          </cell>
          <cell r="R1436" t="str">
            <v>USA</v>
          </cell>
          <cell r="S1436">
            <v>42370</v>
          </cell>
          <cell r="T1436">
            <v>42436</v>
          </cell>
          <cell r="U1436" t="str">
            <v>CAGECW-FUS</v>
          </cell>
          <cell r="V1436" t="str">
            <v>902-SN</v>
          </cell>
          <cell r="W1436" t="str">
            <v xml:space="preserve">Damaged                             </v>
          </cell>
          <cell r="X1436" t="str">
            <v>D</v>
          </cell>
          <cell r="Y1436">
            <v>76.95</v>
          </cell>
          <cell r="Z1436" t="str">
            <v>SPLIT/BROKEN/BENT</v>
          </cell>
          <cell r="AC1436" t="str">
            <v>HASSENL-FUS</v>
          </cell>
          <cell r="AD1436" t="str">
            <v>SOTOJ-FUS</v>
          </cell>
          <cell r="AG1436" t="str">
            <v>REMODELERS SUPPLY CENTRE</v>
          </cell>
          <cell r="AH1436">
            <v>811366</v>
          </cell>
          <cell r="AI1436" t="str">
            <v>LUX</v>
          </cell>
          <cell r="AJ1436">
            <v>5084187</v>
          </cell>
        </row>
        <row r="1437">
          <cell r="A1437">
            <v>360168</v>
          </cell>
          <cell r="B1437">
            <v>42405.916909722226</v>
          </cell>
          <cell r="C1437">
            <v>42263.625243055554</v>
          </cell>
          <cell r="D1437">
            <v>9018976</v>
          </cell>
          <cell r="E1437">
            <v>60039038</v>
          </cell>
          <cell r="F1437">
            <v>30014126</v>
          </cell>
          <cell r="G1437">
            <v>9.7200000000000006</v>
          </cell>
          <cell r="H1437">
            <v>9.7200000000000006</v>
          </cell>
          <cell r="I1437">
            <v>0</v>
          </cell>
          <cell r="J1437">
            <v>0</v>
          </cell>
          <cell r="K1437" t="str">
            <v>USD</v>
          </cell>
          <cell r="L1437" t="str">
            <v>QTZK4275</v>
          </cell>
          <cell r="M1437" t="str">
            <v>24000-111130</v>
          </cell>
          <cell r="N1437">
            <v>42406.034942129627</v>
          </cell>
          <cell r="O1437" t="str">
            <v>SP</v>
          </cell>
          <cell r="P1437" t="str">
            <v>DLR</v>
          </cell>
          <cell r="Q1437">
            <v>5081234</v>
          </cell>
          <cell r="R1437" t="str">
            <v>USA</v>
          </cell>
          <cell r="S1437">
            <v>42370</v>
          </cell>
          <cell r="T1437">
            <v>42436</v>
          </cell>
          <cell r="U1437" t="str">
            <v>CAGECW-FUS</v>
          </cell>
          <cell r="V1437" t="str">
            <v>903SN</v>
          </cell>
          <cell r="W1437" t="str">
            <v xml:space="preserve">Business Decision                   </v>
          </cell>
          <cell r="X1437" t="str">
            <v>B</v>
          </cell>
          <cell r="Y1437">
            <v>9.7200000000000006</v>
          </cell>
          <cell r="Z1437" t="str">
            <v xml:space="preserve">BUY BACK APPROVED PER JEFF C </v>
          </cell>
          <cell r="AD1437" t="str">
            <v>LOYDL-FUS</v>
          </cell>
          <cell r="AG1437" t="str">
            <v>BEST PLBG SPLY INC</v>
          </cell>
          <cell r="AH1437">
            <v>811333</v>
          </cell>
          <cell r="AI1437" t="str">
            <v>SP</v>
          </cell>
          <cell r="AJ1437">
            <v>5081234</v>
          </cell>
        </row>
        <row r="1438">
          <cell r="A1438">
            <v>360169</v>
          </cell>
          <cell r="B1438">
            <v>42405.916909722226</v>
          </cell>
          <cell r="C1438">
            <v>42347.625381944446</v>
          </cell>
          <cell r="D1438">
            <v>9027940</v>
          </cell>
          <cell r="E1438">
            <v>60052685</v>
          </cell>
          <cell r="F1438">
            <v>30014073</v>
          </cell>
          <cell r="G1438">
            <v>150</v>
          </cell>
          <cell r="H1438">
            <v>150</v>
          </cell>
          <cell r="I1438">
            <v>0</v>
          </cell>
          <cell r="J1438">
            <v>0</v>
          </cell>
          <cell r="K1438" t="str">
            <v>USD</v>
          </cell>
          <cell r="L1438" t="str">
            <v>LOWES</v>
          </cell>
          <cell r="M1438" t="str">
            <v>24000-023746</v>
          </cell>
          <cell r="N1438">
            <v>42406.034942129627</v>
          </cell>
          <cell r="O1438" t="str">
            <v>SOS</v>
          </cell>
          <cell r="P1438" t="str">
            <v>KEY</v>
          </cell>
          <cell r="Q1438">
            <v>5083375</v>
          </cell>
          <cell r="R1438" t="str">
            <v>USA</v>
          </cell>
          <cell r="S1438">
            <v>42370</v>
          </cell>
          <cell r="T1438">
            <v>42436</v>
          </cell>
          <cell r="U1438" t="str">
            <v>CAGECW-FUS</v>
          </cell>
          <cell r="V1438" t="str">
            <v>ESDB25229-1</v>
          </cell>
          <cell r="W1438" t="str">
            <v xml:space="preserve">Customer Decision                   </v>
          </cell>
          <cell r="X1438" t="str">
            <v>F</v>
          </cell>
          <cell r="Y1438">
            <v>150</v>
          </cell>
          <cell r="Z1438" t="str">
            <v>ORDERED THE WRONG SIZE~~MAM</v>
          </cell>
          <cell r="AC1438" t="str">
            <v>WALTERI-FUS</v>
          </cell>
          <cell r="AD1438" t="str">
            <v>MELTONM-FUS</v>
          </cell>
          <cell r="AG1438" t="str">
            <v>Lowes</v>
          </cell>
          <cell r="AH1438">
            <v>811361</v>
          </cell>
          <cell r="AI1438" t="str">
            <v>RTL</v>
          </cell>
          <cell r="AJ1438">
            <v>5083375</v>
          </cell>
        </row>
        <row r="1439">
          <cell r="A1439">
            <v>360170</v>
          </cell>
          <cell r="B1439">
            <v>42405.916909722226</v>
          </cell>
          <cell r="G1439">
            <v>135.69999999999999</v>
          </cell>
          <cell r="H1439">
            <v>135.69999999999999</v>
          </cell>
          <cell r="I1439">
            <v>0</v>
          </cell>
          <cell r="J1439">
            <v>0</v>
          </cell>
          <cell r="K1439" t="str">
            <v>USD</v>
          </cell>
          <cell r="L1439" t="str">
            <v>LOWES</v>
          </cell>
          <cell r="M1439" t="str">
            <v>24000-023746</v>
          </cell>
          <cell r="N1439">
            <v>42406.034942129627</v>
          </cell>
          <cell r="O1439" t="str">
            <v>SP</v>
          </cell>
          <cell r="P1439" t="str">
            <v>KEY</v>
          </cell>
          <cell r="Q1439">
            <v>5083214</v>
          </cell>
          <cell r="R1439" t="str">
            <v>USA</v>
          </cell>
          <cell r="S1439">
            <v>42370</v>
          </cell>
          <cell r="T1439">
            <v>42436</v>
          </cell>
          <cell r="U1439" t="str">
            <v>CHAMARATHM-FUS</v>
          </cell>
          <cell r="V1439" t="str">
            <v>SGR3322-1</v>
          </cell>
          <cell r="W1439" t="str">
            <v xml:space="preserve">Product Defective                   </v>
          </cell>
          <cell r="X1439" t="str">
            <v>E</v>
          </cell>
          <cell r="Y1439">
            <v>135.69999999999999</v>
          </cell>
          <cell r="AG1439" t="str">
            <v>Lowes</v>
          </cell>
          <cell r="AH1439">
            <v>811239</v>
          </cell>
          <cell r="AJ1439">
            <v>5083214</v>
          </cell>
        </row>
        <row r="1440">
          <cell r="A1440">
            <v>360171</v>
          </cell>
          <cell r="B1440">
            <v>42405.916921296295</v>
          </cell>
          <cell r="C1440">
            <v>42287.625138888892</v>
          </cell>
          <cell r="D1440">
            <v>9021391</v>
          </cell>
          <cell r="E1440">
            <v>60041918</v>
          </cell>
          <cell r="F1440">
            <v>30013835</v>
          </cell>
          <cell r="G1440">
            <v>140.33000000000001</v>
          </cell>
          <cell r="H1440">
            <v>140.33000000000001</v>
          </cell>
          <cell r="I1440">
            <v>0</v>
          </cell>
          <cell r="J1440">
            <v>0</v>
          </cell>
          <cell r="K1440" t="str">
            <v>USD</v>
          </cell>
          <cell r="L1440" t="str">
            <v>PINNACLE</v>
          </cell>
          <cell r="M1440" t="str">
            <v>24000-165784</v>
          </cell>
          <cell r="N1440">
            <v>42406.034942129627</v>
          </cell>
          <cell r="O1440" t="str">
            <v>SP</v>
          </cell>
          <cell r="P1440" t="str">
            <v>KEY</v>
          </cell>
          <cell r="Q1440">
            <v>5084119</v>
          </cell>
          <cell r="R1440" t="str">
            <v>USA</v>
          </cell>
          <cell r="S1440">
            <v>42370</v>
          </cell>
          <cell r="T1440">
            <v>42436</v>
          </cell>
          <cell r="U1440" t="str">
            <v>CAGECW-FUS</v>
          </cell>
          <cell r="V1440" t="str">
            <v>HT-200</v>
          </cell>
          <cell r="W1440" t="str">
            <v xml:space="preserve">Product Defective                   </v>
          </cell>
          <cell r="X1440" t="str">
            <v>E</v>
          </cell>
          <cell r="Y1440">
            <v>140.33000000000001</v>
          </cell>
          <cell r="Z1440" t="str">
            <v>HEATING TANK LEAKING *** CREDIT DUE***</v>
          </cell>
          <cell r="AC1440" t="str">
            <v>HASSENL-FUS</v>
          </cell>
          <cell r="AD1440" t="str">
            <v>RUSSAWR-FUS</v>
          </cell>
          <cell r="AG1440" t="str">
            <v>PINNACLE EXPRESS</v>
          </cell>
          <cell r="AH1440">
            <v>811267</v>
          </cell>
          <cell r="AI1440" t="str">
            <v>LUX</v>
          </cell>
          <cell r="AJ1440">
            <v>5084119</v>
          </cell>
        </row>
        <row r="1441">
          <cell r="A1441">
            <v>360172</v>
          </cell>
          <cell r="B1441">
            <v>42405.916921296295</v>
          </cell>
          <cell r="C1441">
            <v>42349.312581018516</v>
          </cell>
          <cell r="D1441">
            <v>9028202</v>
          </cell>
          <cell r="E1441">
            <v>60053147</v>
          </cell>
          <cell r="F1441">
            <v>30013954</v>
          </cell>
          <cell r="G1441">
            <v>129.1</v>
          </cell>
          <cell r="H1441">
            <v>129.1</v>
          </cell>
          <cell r="I1441">
            <v>0</v>
          </cell>
          <cell r="J1441">
            <v>0</v>
          </cell>
          <cell r="K1441" t="str">
            <v>USD</v>
          </cell>
          <cell r="L1441" t="str">
            <v>QUARTZ</v>
          </cell>
          <cell r="M1441" t="str">
            <v>24000-015451</v>
          </cell>
          <cell r="N1441">
            <v>42406.034942129627</v>
          </cell>
          <cell r="O1441" t="str">
            <v>SP</v>
          </cell>
          <cell r="P1441" t="str">
            <v>DLR</v>
          </cell>
          <cell r="Q1441">
            <v>5081203</v>
          </cell>
          <cell r="R1441" t="str">
            <v>USA</v>
          </cell>
          <cell r="S1441">
            <v>42370</v>
          </cell>
          <cell r="T1441">
            <v>42436</v>
          </cell>
          <cell r="U1441" t="str">
            <v>CAGECW-FUS</v>
          </cell>
          <cell r="V1441" t="str">
            <v>LB6170</v>
          </cell>
          <cell r="W1441" t="str">
            <v xml:space="preserve">Customer Decision                   </v>
          </cell>
          <cell r="X1441" t="str">
            <v>F</v>
          </cell>
          <cell r="Y1441">
            <v>129.1</v>
          </cell>
          <cell r="Z1441" t="str">
            <v xml:space="preserve">CUSTOMER CHANGED MIND </v>
          </cell>
          <cell r="AC1441" t="str">
            <v>BECKTONC-FUS</v>
          </cell>
          <cell r="AD1441" t="str">
            <v>LOYDL-FUS</v>
          </cell>
          <cell r="AG1441" t="str">
            <v>BLACKMAN PLUMBING SPLY CO. INC</v>
          </cell>
          <cell r="AH1441">
            <v>811342</v>
          </cell>
          <cell r="AI1441" t="str">
            <v>LUX</v>
          </cell>
          <cell r="AJ1441">
            <v>5081203</v>
          </cell>
        </row>
        <row r="1442">
          <cell r="A1442">
            <v>360173</v>
          </cell>
          <cell r="B1442">
            <v>42405.916932870372</v>
          </cell>
          <cell r="C1442">
            <v>42296.625138888892</v>
          </cell>
          <cell r="D1442">
            <v>9022235</v>
          </cell>
          <cell r="E1442">
            <v>60043861</v>
          </cell>
          <cell r="F1442">
            <v>30014011</v>
          </cell>
          <cell r="G1442">
            <v>251.1</v>
          </cell>
          <cell r="H1442">
            <v>251.1</v>
          </cell>
          <cell r="I1442">
            <v>0</v>
          </cell>
          <cell r="J1442">
            <v>0</v>
          </cell>
          <cell r="K1442" t="str">
            <v>USD</v>
          </cell>
          <cell r="L1442" t="str">
            <v>FERGUSON</v>
          </cell>
          <cell r="M1442" t="str">
            <v>24000-017965</v>
          </cell>
          <cell r="N1442">
            <v>42406.034942129627</v>
          </cell>
          <cell r="O1442" t="str">
            <v>SP</v>
          </cell>
          <cell r="P1442" t="str">
            <v>KEY</v>
          </cell>
          <cell r="Q1442">
            <v>5081532</v>
          </cell>
          <cell r="R1442" t="str">
            <v>USA</v>
          </cell>
          <cell r="S1442">
            <v>42370</v>
          </cell>
          <cell r="T1442">
            <v>42436</v>
          </cell>
          <cell r="U1442" t="str">
            <v>CAGECW-FUS</v>
          </cell>
          <cell r="V1442" t="str">
            <v>LB9100-HT</v>
          </cell>
          <cell r="W1442" t="str">
            <v xml:space="preserve">Customer Decision                   </v>
          </cell>
          <cell r="X1442" t="str">
            <v>F</v>
          </cell>
          <cell r="Y1442">
            <v>251.1</v>
          </cell>
          <cell r="Z1442" t="str">
            <v>LB9100-HT - CUSTOMER ORDERED THE WRONG FINISH AND WILL RETURN @ 25%   CAY</v>
          </cell>
          <cell r="AC1442" t="str">
            <v>THOMASR-FUS</v>
          </cell>
          <cell r="AD1442" t="str">
            <v>FUS-DB55</v>
          </cell>
          <cell r="AE1442" t="str">
            <v>8</v>
          </cell>
          <cell r="AF1442" t="str">
            <v xml:space="preserve">EDI 850                             </v>
          </cell>
          <cell r="AG1442" t="str">
            <v>Ferguson</v>
          </cell>
          <cell r="AH1442">
            <v>811283</v>
          </cell>
          <cell r="AI1442" t="str">
            <v>LUX</v>
          </cell>
          <cell r="AJ1442">
            <v>5081532</v>
          </cell>
        </row>
        <row r="1443">
          <cell r="A1443">
            <v>360174</v>
          </cell>
          <cell r="B1443">
            <v>42405.916932870372</v>
          </cell>
          <cell r="C1443">
            <v>42350.937685185185</v>
          </cell>
          <cell r="D1443">
            <v>9028430</v>
          </cell>
          <cell r="E1443">
            <v>60053405</v>
          </cell>
          <cell r="G1443">
            <v>240.1</v>
          </cell>
          <cell r="H1443">
            <v>240.1</v>
          </cell>
          <cell r="I1443">
            <v>0</v>
          </cell>
          <cell r="J1443">
            <v>0</v>
          </cell>
          <cell r="K1443" t="str">
            <v>USD</v>
          </cell>
          <cell r="L1443" t="str">
            <v>QUARTZRTL</v>
          </cell>
          <cell r="M1443" t="str">
            <v>24000-051419</v>
          </cell>
          <cell r="N1443">
            <v>42406.034942129627</v>
          </cell>
          <cell r="O1443" t="str">
            <v>SP</v>
          </cell>
          <cell r="P1443" t="str">
            <v>LUXURY</v>
          </cell>
          <cell r="Q1443">
            <v>5084430</v>
          </cell>
          <cell r="R1443" t="str">
            <v>USA</v>
          </cell>
          <cell r="S1443">
            <v>42370</v>
          </cell>
          <cell r="T1443">
            <v>42436</v>
          </cell>
          <cell r="U1443" t="str">
            <v>CHAMARATHM-FUS</v>
          </cell>
          <cell r="V1443" t="str">
            <v>SHIPPING</v>
          </cell>
          <cell r="W1443" t="str">
            <v xml:space="preserve">Invoice Another                     </v>
          </cell>
          <cell r="X1443" t="str">
            <v>I</v>
          </cell>
          <cell r="Y1443">
            <v>240.1</v>
          </cell>
          <cell r="AC1443" t="str">
            <v>BECKTONC-FUS</v>
          </cell>
          <cell r="AD1443" t="str">
            <v>CHAMARATHM-FUS</v>
          </cell>
          <cell r="AG1443" t="str">
            <v>MONARK PREMIUM APPLIANCE CO</v>
          </cell>
          <cell r="AH1443">
            <v>811311</v>
          </cell>
          <cell r="AI1443" t="str">
            <v>FRT</v>
          </cell>
          <cell r="AJ1443">
            <v>5084430</v>
          </cell>
        </row>
        <row r="1444">
          <cell r="A1444">
            <v>360175</v>
          </cell>
          <cell r="B1444">
            <v>42405.916944444441</v>
          </cell>
          <cell r="C1444">
            <v>42376.626828703702</v>
          </cell>
          <cell r="D1444">
            <v>9030651</v>
          </cell>
          <cell r="E1444">
            <v>60057315</v>
          </cell>
          <cell r="F1444">
            <v>30014041</v>
          </cell>
          <cell r="G1444">
            <v>101.25</v>
          </cell>
          <cell r="H1444">
            <v>101.25</v>
          </cell>
          <cell r="I1444">
            <v>0</v>
          </cell>
          <cell r="J1444">
            <v>0</v>
          </cell>
          <cell r="K1444" t="str">
            <v>USD</v>
          </cell>
          <cell r="L1444" t="str">
            <v>QUARTZ</v>
          </cell>
          <cell r="M1444" t="str">
            <v>24000-017027</v>
          </cell>
          <cell r="N1444">
            <v>42406.034942129627</v>
          </cell>
          <cell r="O1444" t="str">
            <v>SP</v>
          </cell>
          <cell r="P1444" t="str">
            <v>DLR</v>
          </cell>
          <cell r="Q1444">
            <v>5081452</v>
          </cell>
          <cell r="R1444" t="str">
            <v>USA</v>
          </cell>
          <cell r="S1444">
            <v>42370</v>
          </cell>
          <cell r="T1444">
            <v>42436</v>
          </cell>
          <cell r="U1444" t="str">
            <v>CAGECW-FUS</v>
          </cell>
          <cell r="V1444" t="str">
            <v>27.190.050.000</v>
          </cell>
          <cell r="W1444" t="str">
            <v xml:space="preserve">Shipping Error                      </v>
          </cell>
          <cell r="X1444" t="str">
            <v>S</v>
          </cell>
          <cell r="Y1444">
            <v>101.25</v>
          </cell>
          <cell r="Z1444" t="str">
            <v>Everything is listed correctly on packing slip but, customer received (1) 27.190.050.000 Ava trim instead of 27.150.050.000 Ono trim.</v>
          </cell>
          <cell r="AC1444" t="str">
            <v>HASSENL-FUS</v>
          </cell>
          <cell r="AD1444" t="str">
            <v>THOMPSONG-FUS</v>
          </cell>
          <cell r="AG1444" t="str">
            <v>DO-IT-UR-SELF PLBG &amp; HTG.</v>
          </cell>
          <cell r="AH1444">
            <v>811249</v>
          </cell>
          <cell r="AI1444" t="str">
            <v>KAC</v>
          </cell>
          <cell r="AJ1444">
            <v>5081452</v>
          </cell>
        </row>
        <row r="1445">
          <cell r="A1445">
            <v>360176</v>
          </cell>
          <cell r="B1445">
            <v>42405.916944444441</v>
          </cell>
          <cell r="C1445">
            <v>42308.937592592592</v>
          </cell>
          <cell r="D1445">
            <v>9023813</v>
          </cell>
          <cell r="E1445">
            <v>60046053</v>
          </cell>
          <cell r="F1445">
            <v>30014066</v>
          </cell>
          <cell r="G1445">
            <v>516.86</v>
          </cell>
          <cell r="H1445">
            <v>516.86</v>
          </cell>
          <cell r="I1445">
            <v>0</v>
          </cell>
          <cell r="J1445">
            <v>0</v>
          </cell>
          <cell r="K1445" t="str">
            <v>USD</v>
          </cell>
          <cell r="L1445" t="str">
            <v>QUARTZ</v>
          </cell>
          <cell r="M1445" t="str">
            <v>24000-014685</v>
          </cell>
          <cell r="N1445">
            <v>42406.034953703704</v>
          </cell>
          <cell r="O1445" t="str">
            <v>SP</v>
          </cell>
          <cell r="P1445" t="str">
            <v>DLR</v>
          </cell>
          <cell r="Q1445">
            <v>5080906</v>
          </cell>
          <cell r="R1445" t="str">
            <v>USA</v>
          </cell>
          <cell r="S1445">
            <v>42370</v>
          </cell>
          <cell r="T1445">
            <v>42436</v>
          </cell>
          <cell r="U1445" t="str">
            <v>CAGECW-FUS</v>
          </cell>
          <cell r="V1445" t="str">
            <v>KBX110-13</v>
          </cell>
          <cell r="W1445" t="str">
            <v xml:space="preserve">Shipping Error                      </v>
          </cell>
          <cell r="X1445" t="str">
            <v>S</v>
          </cell>
          <cell r="Y1445">
            <v>516.86</v>
          </cell>
          <cell r="Z1445" t="str">
            <v xml:space="preserve">BOX LABELED WRONG. REC'D ARX11013 IN BOX LABELED KBX11013. </v>
          </cell>
          <cell r="AC1445" t="str">
            <v>HASSENL-FUS</v>
          </cell>
          <cell r="AD1445" t="str">
            <v>LOYDL-FUS</v>
          </cell>
          <cell r="AG1445" t="str">
            <v>A F SUPPLY QUALITY WHSE</v>
          </cell>
          <cell r="AH1445">
            <v>811326</v>
          </cell>
          <cell r="AI1445" t="str">
            <v>LUX</v>
          </cell>
          <cell r="AJ1445">
            <v>5080906</v>
          </cell>
        </row>
        <row r="1446">
          <cell r="A1446">
            <v>360177</v>
          </cell>
          <cell r="B1446">
            <v>42405.916956018518</v>
          </cell>
          <cell r="C1446">
            <v>42376.626840277779</v>
          </cell>
          <cell r="D1446">
            <v>9030654</v>
          </cell>
          <cell r="E1446">
            <v>60057225</v>
          </cell>
          <cell r="F1446">
            <v>30013987</v>
          </cell>
          <cell r="G1446">
            <v>303.10000000000002</v>
          </cell>
          <cell r="H1446">
            <v>303.10000000000002</v>
          </cell>
          <cell r="I1446">
            <v>0</v>
          </cell>
          <cell r="J1446">
            <v>0</v>
          </cell>
          <cell r="K1446" t="str">
            <v>USD</v>
          </cell>
          <cell r="L1446" t="str">
            <v>TURQUOISE</v>
          </cell>
          <cell r="M1446" t="str">
            <v>24000-109825</v>
          </cell>
          <cell r="N1446">
            <v>42406.034953703704</v>
          </cell>
          <cell r="O1446" t="str">
            <v>QA</v>
          </cell>
          <cell r="P1446" t="str">
            <v>DLR</v>
          </cell>
          <cell r="Q1446">
            <v>5084211</v>
          </cell>
          <cell r="R1446" t="str">
            <v>USA</v>
          </cell>
          <cell r="S1446">
            <v>42370</v>
          </cell>
          <cell r="T1446">
            <v>42436</v>
          </cell>
          <cell r="U1446" t="str">
            <v>CAGECW-FUS</v>
          </cell>
          <cell r="V1446" t="str">
            <v>KBX110-13</v>
          </cell>
          <cell r="W1446" t="str">
            <v>Overage</v>
          </cell>
          <cell r="X1446" t="str">
            <v>8</v>
          </cell>
          <cell r="Y1446">
            <v>303.10000000000002</v>
          </cell>
          <cell r="Z1446" t="str">
            <v xml:space="preserve">DUPLICATE REPLACEMENT WAS ORDERED 1/6/16. CUSTOMER ALREADY PLACED AND RCVD ORDER 60056266. </v>
          </cell>
          <cell r="AC1446" t="str">
            <v>WALTERI-FUS</v>
          </cell>
          <cell r="AD1446" t="str">
            <v>SOTOJ-FUS</v>
          </cell>
          <cell r="AG1446" t="str">
            <v>RENOS TV INC</v>
          </cell>
          <cell r="AH1446">
            <v>811325</v>
          </cell>
          <cell r="AI1446" t="str">
            <v>LUX</v>
          </cell>
          <cell r="AJ1446">
            <v>5084211</v>
          </cell>
        </row>
        <row r="1447">
          <cell r="A1447">
            <v>360178</v>
          </cell>
          <cell r="B1447">
            <v>42405.916967592595</v>
          </cell>
          <cell r="C1447">
            <v>42367.937719907408</v>
          </cell>
          <cell r="D1447">
            <v>9029785</v>
          </cell>
          <cell r="E1447">
            <v>60055740</v>
          </cell>
          <cell r="F1447">
            <v>30014125</v>
          </cell>
          <cell r="G1447">
            <v>190.8</v>
          </cell>
          <cell r="H1447">
            <v>190.8</v>
          </cell>
          <cell r="I1447">
            <v>0</v>
          </cell>
          <cell r="J1447">
            <v>0</v>
          </cell>
          <cell r="K1447" t="str">
            <v>USD</v>
          </cell>
          <cell r="L1447" t="str">
            <v>LOWES</v>
          </cell>
          <cell r="M1447" t="str">
            <v>24000-023746</v>
          </cell>
          <cell r="N1447">
            <v>42406.034953703704</v>
          </cell>
          <cell r="O1447" t="str">
            <v>SOS</v>
          </cell>
          <cell r="P1447" t="str">
            <v>KEY</v>
          </cell>
          <cell r="Q1447">
            <v>5082138</v>
          </cell>
          <cell r="R1447" t="str">
            <v>USA</v>
          </cell>
          <cell r="S1447">
            <v>42370</v>
          </cell>
          <cell r="T1447">
            <v>42436</v>
          </cell>
          <cell r="U1447" t="str">
            <v>CAGECW-FUS</v>
          </cell>
          <cell r="V1447" t="str">
            <v>EOCH33229-1</v>
          </cell>
          <cell r="W1447" t="str">
            <v xml:space="preserve">Customer Decision                   </v>
          </cell>
          <cell r="X1447" t="str">
            <v>F</v>
          </cell>
          <cell r="Y1447">
            <v>190.8</v>
          </cell>
          <cell r="Z1447" t="str">
            <v>CUST ORDERED INCORRECTLY~~MAM</v>
          </cell>
          <cell r="AC1447" t="str">
            <v>WALTERI-FUS</v>
          </cell>
          <cell r="AD1447" t="str">
            <v>MELTONM-FUS</v>
          </cell>
          <cell r="AG1447" t="str">
            <v>Lowes</v>
          </cell>
          <cell r="AH1447">
            <v>811352</v>
          </cell>
          <cell r="AI1447" t="str">
            <v>RTL</v>
          </cell>
          <cell r="AJ1447">
            <v>5082138</v>
          </cell>
        </row>
        <row r="1448">
          <cell r="A1448">
            <v>360179</v>
          </cell>
          <cell r="B1448">
            <v>42405.916967592595</v>
          </cell>
          <cell r="C1448">
            <v>42367.937557870369</v>
          </cell>
          <cell r="D1448">
            <v>9029768</v>
          </cell>
          <cell r="E1448">
            <v>60055835</v>
          </cell>
          <cell r="G1448">
            <v>588.87</v>
          </cell>
          <cell r="H1448">
            <v>588.87</v>
          </cell>
          <cell r="I1448">
            <v>0</v>
          </cell>
          <cell r="J1448">
            <v>0</v>
          </cell>
          <cell r="K1448" t="str">
            <v>USD</v>
          </cell>
          <cell r="L1448" t="str">
            <v>FERGUSON</v>
          </cell>
          <cell r="M1448" t="str">
            <v>24000-017965</v>
          </cell>
          <cell r="N1448">
            <v>42406.034953703704</v>
          </cell>
          <cell r="O1448" t="str">
            <v>SP</v>
          </cell>
          <cell r="P1448" t="str">
            <v>KEY</v>
          </cell>
          <cell r="Q1448">
            <v>5081675</v>
          </cell>
          <cell r="R1448" t="str">
            <v>USA</v>
          </cell>
          <cell r="S1448">
            <v>42370</v>
          </cell>
          <cell r="T1448">
            <v>42436</v>
          </cell>
          <cell r="U1448" t="str">
            <v>COULSONC-FUS</v>
          </cell>
          <cell r="V1448" t="str">
            <v>FHK710-30WH</v>
          </cell>
          <cell r="W1448" t="str">
            <v xml:space="preserve">Damaged                             </v>
          </cell>
          <cell r="X1448" t="str">
            <v>D</v>
          </cell>
          <cell r="Y1448">
            <v>588.87</v>
          </cell>
          <cell r="Z1448" t="str">
            <v>FHK710--30WH - SCRATCH - SCARP IN FIELD   CAY     2/1</v>
          </cell>
          <cell r="AC1448" t="str">
            <v>HARGROVEA-FUS</v>
          </cell>
          <cell r="AD1448" t="str">
            <v>FUS-DB55</v>
          </cell>
          <cell r="AE1448" t="str">
            <v>8</v>
          </cell>
          <cell r="AF1448" t="str">
            <v xml:space="preserve">EDI 850                             </v>
          </cell>
          <cell r="AG1448" t="str">
            <v>Ferguson</v>
          </cell>
          <cell r="AH1448">
            <v>811231</v>
          </cell>
          <cell r="AI1448" t="str">
            <v>LUX</v>
          </cell>
          <cell r="AJ1448">
            <v>5081675</v>
          </cell>
        </row>
        <row r="1449">
          <cell r="A1449">
            <v>360180</v>
          </cell>
          <cell r="B1449">
            <v>42405.916967592595</v>
          </cell>
          <cell r="C1449">
            <v>42259.625208333331</v>
          </cell>
          <cell r="D1449">
            <v>9018670</v>
          </cell>
          <cell r="E1449">
            <v>60037575</v>
          </cell>
          <cell r="G1449">
            <v>59.9</v>
          </cell>
          <cell r="H1449">
            <v>59.9</v>
          </cell>
          <cell r="I1449">
            <v>0</v>
          </cell>
          <cell r="J1449">
            <v>0</v>
          </cell>
          <cell r="K1449" t="str">
            <v>USD</v>
          </cell>
          <cell r="L1449" t="str">
            <v>QUARTZRTL</v>
          </cell>
          <cell r="M1449" t="str">
            <v>24000-051419</v>
          </cell>
          <cell r="N1449">
            <v>42406.034953703704</v>
          </cell>
          <cell r="O1449" t="str">
            <v>SP</v>
          </cell>
          <cell r="P1449" t="str">
            <v>LUXURY</v>
          </cell>
          <cell r="Q1449">
            <v>5084408</v>
          </cell>
          <cell r="R1449" t="str">
            <v>USA</v>
          </cell>
          <cell r="S1449">
            <v>42370</v>
          </cell>
          <cell r="T1449">
            <v>42436</v>
          </cell>
          <cell r="U1449" t="str">
            <v>THOMPSONG-FUS</v>
          </cell>
          <cell r="V1449" t="str">
            <v>SHIPPING</v>
          </cell>
          <cell r="W1449" t="str">
            <v xml:space="preserve">Freight Credit                      </v>
          </cell>
          <cell r="X1449" t="str">
            <v>T</v>
          </cell>
          <cell r="Y1449">
            <v>59.9</v>
          </cell>
          <cell r="Z1449" t="str">
            <v>CREDIT 59.90 IN SHIPPING</v>
          </cell>
          <cell r="AC1449" t="str">
            <v>HASSENL-FUS</v>
          </cell>
          <cell r="AD1449" t="str">
            <v>THOMPSONG-FUS</v>
          </cell>
          <cell r="AG1449" t="str">
            <v>MONARK PREMIUM APPLIANCE CO</v>
          </cell>
          <cell r="AH1449">
            <v>811309</v>
          </cell>
          <cell r="AI1449" t="str">
            <v>FRT</v>
          </cell>
          <cell r="AJ1449">
            <v>5084408</v>
          </cell>
        </row>
        <row r="1450">
          <cell r="A1450">
            <v>360181</v>
          </cell>
          <cell r="B1450">
            <v>42405.916979166665</v>
          </cell>
          <cell r="C1450">
            <v>42317.937673611108</v>
          </cell>
          <cell r="D1450">
            <v>9024625</v>
          </cell>
          <cell r="E1450">
            <v>60047503</v>
          </cell>
          <cell r="F1450">
            <v>30013857</v>
          </cell>
          <cell r="G1450">
            <v>76.55</v>
          </cell>
          <cell r="H1450">
            <v>76.55</v>
          </cell>
          <cell r="I1450">
            <v>0</v>
          </cell>
          <cell r="J1450">
            <v>0</v>
          </cell>
          <cell r="K1450" t="str">
            <v>USD</v>
          </cell>
          <cell r="L1450" t="str">
            <v>QTZK4275</v>
          </cell>
          <cell r="M1450" t="str">
            <v>24000-188427</v>
          </cell>
          <cell r="N1450">
            <v>42406.034953703704</v>
          </cell>
          <cell r="O1450" t="str">
            <v>SP</v>
          </cell>
          <cell r="P1450" t="str">
            <v>DLR</v>
          </cell>
          <cell r="Q1450">
            <v>5081456</v>
          </cell>
          <cell r="R1450" t="str">
            <v>USA</v>
          </cell>
          <cell r="S1450">
            <v>42370</v>
          </cell>
          <cell r="T1450">
            <v>42436</v>
          </cell>
          <cell r="U1450" t="str">
            <v>CAGECW-FUS</v>
          </cell>
          <cell r="V1450" t="str">
            <v>PE-40S</v>
          </cell>
          <cell r="W1450" t="str">
            <v xml:space="preserve">Damaged                             </v>
          </cell>
          <cell r="X1450" t="str">
            <v>D</v>
          </cell>
          <cell r="Y1450">
            <v>76.55</v>
          </cell>
          <cell r="Z1450" t="str">
            <v>CUTTING BOARD ARRIVED DAMAGED.  PLEASE CREDIT</v>
          </cell>
          <cell r="AC1450" t="str">
            <v>WALTERI-FUS</v>
          </cell>
          <cell r="AD1450" t="str">
            <v>LOYDL-FUS</v>
          </cell>
          <cell r="AG1450" t="str">
            <v>DELAWARE VALLEY PLMG SUPPLY</v>
          </cell>
          <cell r="AH1450">
            <v>811305</v>
          </cell>
          <cell r="AI1450" t="str">
            <v>LUX</v>
          </cell>
          <cell r="AJ1450">
            <v>5081456</v>
          </cell>
        </row>
        <row r="1451">
          <cell r="A1451">
            <v>360182</v>
          </cell>
          <cell r="B1451">
            <v>42405.916979166665</v>
          </cell>
          <cell r="G1451">
            <v>47.76</v>
          </cell>
          <cell r="H1451">
            <v>47.76</v>
          </cell>
          <cell r="I1451">
            <v>0</v>
          </cell>
          <cell r="J1451">
            <v>0</v>
          </cell>
          <cell r="K1451" t="str">
            <v>USD</v>
          </cell>
          <cell r="L1451" t="str">
            <v>LOWES</v>
          </cell>
          <cell r="M1451" t="str">
            <v>24000-023746</v>
          </cell>
          <cell r="N1451">
            <v>42406.034953703704</v>
          </cell>
          <cell r="O1451" t="str">
            <v>SP</v>
          </cell>
          <cell r="P1451" t="str">
            <v>KEY</v>
          </cell>
          <cell r="Q1451">
            <v>5082526</v>
          </cell>
          <cell r="R1451" t="str">
            <v>USA</v>
          </cell>
          <cell r="S1451">
            <v>42370</v>
          </cell>
          <cell r="T1451">
            <v>42436</v>
          </cell>
          <cell r="U1451" t="str">
            <v>MELTONM-FUS</v>
          </cell>
          <cell r="V1451" t="str">
            <v>FDS804NB</v>
          </cell>
          <cell r="W1451" t="str">
            <v xml:space="preserve">Damaged                             </v>
          </cell>
          <cell r="X1451" t="str">
            <v>D</v>
          </cell>
          <cell r="Y1451">
            <v>47.76</v>
          </cell>
          <cell r="AG1451" t="str">
            <v>Lowes</v>
          </cell>
          <cell r="AH1451">
            <v>811367</v>
          </cell>
          <cell r="AJ1451">
            <v>5082526</v>
          </cell>
        </row>
        <row r="1452">
          <cell r="A1452">
            <v>360183</v>
          </cell>
          <cell r="B1452">
            <v>42405.916979166665</v>
          </cell>
          <cell r="G1452">
            <v>92.46</v>
          </cell>
          <cell r="H1452">
            <v>92.46</v>
          </cell>
          <cell r="I1452">
            <v>0</v>
          </cell>
          <cell r="J1452">
            <v>0</v>
          </cell>
          <cell r="K1452" t="str">
            <v>USD</v>
          </cell>
          <cell r="L1452" t="str">
            <v>LOWES</v>
          </cell>
          <cell r="M1452" t="str">
            <v>24000-023746</v>
          </cell>
          <cell r="N1452">
            <v>42406.03496527778</v>
          </cell>
          <cell r="O1452" t="str">
            <v>SP</v>
          </cell>
          <cell r="P1452" t="str">
            <v>KEY</v>
          </cell>
          <cell r="Q1452">
            <v>5082255</v>
          </cell>
          <cell r="R1452" t="str">
            <v>USA</v>
          </cell>
          <cell r="S1452">
            <v>42370</v>
          </cell>
          <cell r="T1452">
            <v>42436</v>
          </cell>
          <cell r="U1452" t="str">
            <v>CHAMARATHM-FUS</v>
          </cell>
          <cell r="V1452" t="str">
            <v>FFG802NKIT</v>
          </cell>
          <cell r="W1452" t="str">
            <v xml:space="preserve">Damaged                             </v>
          </cell>
          <cell r="X1452" t="str">
            <v>D</v>
          </cell>
          <cell r="Y1452">
            <v>92.46</v>
          </cell>
          <cell r="AG1452" t="str">
            <v>Lowes</v>
          </cell>
          <cell r="AH1452">
            <v>811365</v>
          </cell>
          <cell r="AJ1452">
            <v>5082255</v>
          </cell>
        </row>
        <row r="1453">
          <cell r="A1453">
            <v>360184</v>
          </cell>
          <cell r="B1453">
            <v>42405.916990740741</v>
          </cell>
          <cell r="C1453">
            <v>42341.937696759262</v>
          </cell>
          <cell r="D1453">
            <v>9027226</v>
          </cell>
          <cell r="E1453">
            <v>60051150</v>
          </cell>
          <cell r="F1453">
            <v>30014054</v>
          </cell>
          <cell r="G1453">
            <v>171.62</v>
          </cell>
          <cell r="H1453">
            <v>171.62</v>
          </cell>
          <cell r="I1453">
            <v>0</v>
          </cell>
          <cell r="J1453">
            <v>0</v>
          </cell>
          <cell r="K1453" t="str">
            <v>USD</v>
          </cell>
          <cell r="L1453" t="str">
            <v>QUARTZ</v>
          </cell>
          <cell r="M1453" t="str">
            <v>24000-015451</v>
          </cell>
          <cell r="N1453">
            <v>42406.03496527778</v>
          </cell>
          <cell r="O1453" t="str">
            <v>SP</v>
          </cell>
          <cell r="P1453" t="str">
            <v>DLR</v>
          </cell>
          <cell r="Q1453">
            <v>5081209</v>
          </cell>
          <cell r="R1453" t="str">
            <v>USA</v>
          </cell>
          <cell r="S1453">
            <v>42370</v>
          </cell>
          <cell r="T1453">
            <v>42436</v>
          </cell>
          <cell r="U1453" t="str">
            <v>CAGECW-FUS</v>
          </cell>
          <cell r="V1453" t="str">
            <v>LB9280</v>
          </cell>
          <cell r="W1453" t="str">
            <v xml:space="preserve">Customer Decision                   </v>
          </cell>
          <cell r="X1453" t="str">
            <v>F</v>
          </cell>
          <cell r="Y1453">
            <v>171.62</v>
          </cell>
          <cell r="Z1453" t="str">
            <v xml:space="preserve">CUSTOMER CHANGED MIND </v>
          </cell>
          <cell r="AC1453" t="str">
            <v>THOMASR-FUS</v>
          </cell>
          <cell r="AD1453" t="str">
            <v>THOMPSONG-FUS</v>
          </cell>
          <cell r="AG1453" t="str">
            <v>BLACKMAN PLUMBING SPLY CO. INC</v>
          </cell>
          <cell r="AH1453">
            <v>811349</v>
          </cell>
          <cell r="AI1453" t="str">
            <v>LUX</v>
          </cell>
          <cell r="AJ1453">
            <v>5081209</v>
          </cell>
        </row>
        <row r="1454">
          <cell r="A1454">
            <v>360185</v>
          </cell>
          <cell r="B1454">
            <v>42405.916990740741</v>
          </cell>
          <cell r="C1454">
            <v>42209.917048611111</v>
          </cell>
          <cell r="D1454">
            <v>9014128</v>
          </cell>
          <cell r="E1454">
            <v>60031710</v>
          </cell>
          <cell r="F1454">
            <v>30012395</v>
          </cell>
          <cell r="G1454">
            <v>368.56</v>
          </cell>
          <cell r="H1454">
            <v>368.56</v>
          </cell>
          <cell r="I1454">
            <v>0</v>
          </cell>
          <cell r="J1454">
            <v>0</v>
          </cell>
          <cell r="K1454" t="str">
            <v>USD</v>
          </cell>
          <cell r="L1454" t="str">
            <v>QTZK4275</v>
          </cell>
          <cell r="M1454" t="str">
            <v>24000-015389</v>
          </cell>
          <cell r="N1454">
            <v>42406.03496527778</v>
          </cell>
          <cell r="O1454" t="str">
            <v>SP</v>
          </cell>
          <cell r="P1454" t="str">
            <v>DLR</v>
          </cell>
          <cell r="Q1454">
            <v>5081192</v>
          </cell>
          <cell r="R1454" t="str">
            <v>USA</v>
          </cell>
          <cell r="S1454">
            <v>42370</v>
          </cell>
          <cell r="T1454">
            <v>42436</v>
          </cell>
          <cell r="U1454" t="str">
            <v>CAGECW-FUS</v>
          </cell>
          <cell r="V1454" t="str">
            <v>SD-800</v>
          </cell>
          <cell r="W1454" t="str">
            <v>Overage</v>
          </cell>
          <cell r="X1454" t="str">
            <v>8</v>
          </cell>
          <cell r="Y1454">
            <v>368.56</v>
          </cell>
          <cell r="AC1454" t="str">
            <v>MARSHD-FUS</v>
          </cell>
          <cell r="AD1454" t="str">
            <v>RUSSAWR-FUS</v>
          </cell>
          <cell r="AG1454" t="str">
            <v>BENJAMIN SUPPLY</v>
          </cell>
          <cell r="AH1454">
            <v>811288</v>
          </cell>
          <cell r="AI1454" t="str">
            <v>LUX</v>
          </cell>
          <cell r="AJ1454">
            <v>5081192</v>
          </cell>
        </row>
        <row r="1455">
          <cell r="A1455">
            <v>360186</v>
          </cell>
          <cell r="B1455">
            <v>42405.916990740741</v>
          </cell>
          <cell r="C1455">
            <v>42381.938020833331</v>
          </cell>
          <cell r="D1455">
            <v>9031232</v>
          </cell>
          <cell r="E1455">
            <v>60057425</v>
          </cell>
          <cell r="F1455">
            <v>30014093</v>
          </cell>
          <cell r="G1455">
            <v>251.1</v>
          </cell>
          <cell r="H1455">
            <v>251.1</v>
          </cell>
          <cell r="I1455">
            <v>0</v>
          </cell>
          <cell r="J1455">
            <v>0</v>
          </cell>
          <cell r="K1455" t="str">
            <v>USD</v>
          </cell>
          <cell r="L1455" t="str">
            <v>QUARTZRTL</v>
          </cell>
          <cell r="M1455" t="str">
            <v>24000-018740</v>
          </cell>
          <cell r="N1455">
            <v>42406.03496527778</v>
          </cell>
          <cell r="O1455" t="str">
            <v>SP</v>
          </cell>
          <cell r="P1455" t="str">
            <v>LUXURY</v>
          </cell>
          <cell r="Q1455">
            <v>5081762</v>
          </cell>
          <cell r="R1455" t="str">
            <v>USA</v>
          </cell>
          <cell r="S1455">
            <v>42370</v>
          </cell>
          <cell r="T1455">
            <v>42436</v>
          </cell>
          <cell r="U1455" t="str">
            <v>CAGECW-FUS</v>
          </cell>
          <cell r="V1455" t="str">
            <v>LB9100-HT</v>
          </cell>
          <cell r="W1455" t="str">
            <v>Wrong Part</v>
          </cell>
          <cell r="X1455" t="str">
            <v>0</v>
          </cell>
          <cell r="Y1455">
            <v>251.1</v>
          </cell>
          <cell r="Z1455" t="str">
            <v>THIS ITEM WAS NOT REQUESTED ON PO.  THIS WAS AN ORDER ENTRY ERROR.  PLEASE CREDIT.</v>
          </cell>
          <cell r="AC1455" t="str">
            <v>MARSHD-FUS</v>
          </cell>
          <cell r="AD1455" t="str">
            <v>LOYDL-FUS</v>
          </cell>
          <cell r="AG1455" t="str">
            <v>GREEN ART ENTERPRISES</v>
          </cell>
          <cell r="AH1455">
            <v>811354</v>
          </cell>
          <cell r="AI1455" t="str">
            <v>LUX</v>
          </cell>
          <cell r="AJ1455">
            <v>5081762</v>
          </cell>
        </row>
        <row r="1456">
          <cell r="A1456">
            <v>360187</v>
          </cell>
          <cell r="B1456">
            <v>42405.916990740741</v>
          </cell>
          <cell r="G1456">
            <v>132.71</v>
          </cell>
          <cell r="H1456">
            <v>132.71</v>
          </cell>
          <cell r="I1456">
            <v>0</v>
          </cell>
          <cell r="J1456">
            <v>0</v>
          </cell>
          <cell r="K1456" t="str">
            <v>USD</v>
          </cell>
          <cell r="L1456" t="str">
            <v>LOWES</v>
          </cell>
          <cell r="M1456" t="str">
            <v>24000-023746</v>
          </cell>
          <cell r="N1456">
            <v>42406.03496527778</v>
          </cell>
          <cell r="O1456" t="str">
            <v>SP</v>
          </cell>
          <cell r="P1456" t="str">
            <v>KEY</v>
          </cell>
          <cell r="Q1456">
            <v>5083226</v>
          </cell>
          <cell r="R1456" t="str">
            <v>USA</v>
          </cell>
          <cell r="S1456">
            <v>42370</v>
          </cell>
          <cell r="T1456">
            <v>42436</v>
          </cell>
          <cell r="U1456" t="str">
            <v>RUSSAWR-FUS</v>
          </cell>
          <cell r="V1456" t="str">
            <v>EDDB33229-1</v>
          </cell>
          <cell r="W1456" t="str">
            <v xml:space="preserve">Damaged                             </v>
          </cell>
          <cell r="X1456" t="str">
            <v>D</v>
          </cell>
          <cell r="Y1456">
            <v>132.71</v>
          </cell>
          <cell r="Z1456" t="str">
            <v xml:space="preserve">STOCK </v>
          </cell>
          <cell r="AG1456" t="str">
            <v>Lowes</v>
          </cell>
          <cell r="AH1456">
            <v>811259</v>
          </cell>
          <cell r="AJ1456">
            <v>5083226</v>
          </cell>
        </row>
        <row r="1457">
          <cell r="A1457">
            <v>360188</v>
          </cell>
          <cell r="B1457">
            <v>42405.917002314818</v>
          </cell>
          <cell r="G1457">
            <v>149.13</v>
          </cell>
          <cell r="H1457">
            <v>149.13</v>
          </cell>
          <cell r="I1457">
            <v>0</v>
          </cell>
          <cell r="J1457">
            <v>0</v>
          </cell>
          <cell r="K1457" t="str">
            <v>USD</v>
          </cell>
          <cell r="L1457" t="str">
            <v>LOWES</v>
          </cell>
          <cell r="M1457" t="str">
            <v>24000-023746</v>
          </cell>
          <cell r="N1457">
            <v>42406.03496527778</v>
          </cell>
          <cell r="O1457" t="str">
            <v>SP</v>
          </cell>
          <cell r="P1457" t="str">
            <v>KEY</v>
          </cell>
          <cell r="Q1457">
            <v>5082214</v>
          </cell>
          <cell r="R1457" t="str">
            <v>USA</v>
          </cell>
          <cell r="S1457">
            <v>42370</v>
          </cell>
          <cell r="T1457">
            <v>42436</v>
          </cell>
          <cell r="U1457" t="str">
            <v>MELTONM-FUS</v>
          </cell>
          <cell r="V1457" t="str">
            <v>FTB904BX</v>
          </cell>
          <cell r="W1457" t="str">
            <v xml:space="preserve">Damaged                             </v>
          </cell>
          <cell r="X1457" t="str">
            <v>D</v>
          </cell>
          <cell r="Y1457">
            <v>92.5</v>
          </cell>
          <cell r="AG1457" t="str">
            <v>Lowes</v>
          </cell>
          <cell r="AH1457">
            <v>811235</v>
          </cell>
          <cell r="AJ1457">
            <v>5082214</v>
          </cell>
        </row>
        <row r="1458">
          <cell r="A1458">
            <v>360188</v>
          </cell>
          <cell r="B1458">
            <v>42405.917002314818</v>
          </cell>
          <cell r="G1458">
            <v>149.13</v>
          </cell>
          <cell r="H1458">
            <v>149.13</v>
          </cell>
          <cell r="I1458">
            <v>0</v>
          </cell>
          <cell r="J1458">
            <v>0</v>
          </cell>
          <cell r="K1458" t="str">
            <v>USD</v>
          </cell>
          <cell r="L1458" t="str">
            <v>LOWES</v>
          </cell>
          <cell r="M1458" t="str">
            <v>24000-023746</v>
          </cell>
          <cell r="N1458">
            <v>42406.03496527778</v>
          </cell>
          <cell r="O1458" t="str">
            <v>SP</v>
          </cell>
          <cell r="P1458" t="str">
            <v>KEY</v>
          </cell>
          <cell r="Q1458">
            <v>5082214</v>
          </cell>
          <cell r="R1458" t="str">
            <v>USA</v>
          </cell>
          <cell r="S1458">
            <v>42370</v>
          </cell>
          <cell r="T1458">
            <v>42436</v>
          </cell>
          <cell r="U1458" t="str">
            <v>MELTONM-FUS</v>
          </cell>
          <cell r="V1458" t="str">
            <v>BMSK802</v>
          </cell>
          <cell r="W1458" t="str">
            <v xml:space="preserve">Damaged                             </v>
          </cell>
          <cell r="X1458" t="str">
            <v>D</v>
          </cell>
          <cell r="Y1458">
            <v>56.63</v>
          </cell>
          <cell r="AG1458" t="str">
            <v>Lowes</v>
          </cell>
          <cell r="AH1458">
            <v>811235</v>
          </cell>
          <cell r="AJ1458">
            <v>5082214</v>
          </cell>
        </row>
        <row r="1459">
          <cell r="A1459">
            <v>360189</v>
          </cell>
          <cell r="B1459">
            <v>42405.917002314818</v>
          </cell>
          <cell r="G1459">
            <v>122.69</v>
          </cell>
          <cell r="H1459">
            <v>122.69</v>
          </cell>
          <cell r="I1459">
            <v>0</v>
          </cell>
          <cell r="J1459">
            <v>0</v>
          </cell>
          <cell r="K1459" t="str">
            <v>USD</v>
          </cell>
          <cell r="L1459" t="str">
            <v>LOWES</v>
          </cell>
          <cell r="M1459" t="str">
            <v>24000-023746</v>
          </cell>
          <cell r="N1459">
            <v>42406.03497685185</v>
          </cell>
          <cell r="O1459" t="str">
            <v>SP</v>
          </cell>
          <cell r="P1459" t="str">
            <v>KEY</v>
          </cell>
          <cell r="Q1459">
            <v>5082008</v>
          </cell>
          <cell r="R1459" t="str">
            <v>USA</v>
          </cell>
          <cell r="S1459">
            <v>42370</v>
          </cell>
          <cell r="T1459">
            <v>42436</v>
          </cell>
          <cell r="U1459" t="str">
            <v>CHAMARATHM-FUS</v>
          </cell>
          <cell r="V1459" t="str">
            <v>EDOX33229-1</v>
          </cell>
          <cell r="W1459" t="str">
            <v xml:space="preserve">Damaged                             </v>
          </cell>
          <cell r="X1459" t="str">
            <v>D</v>
          </cell>
          <cell r="Y1459">
            <v>122.69</v>
          </cell>
          <cell r="AG1459" t="str">
            <v>Lowes</v>
          </cell>
          <cell r="AH1459">
            <v>811318</v>
          </cell>
          <cell r="AJ1459">
            <v>5082008</v>
          </cell>
        </row>
        <row r="1460">
          <cell r="A1460">
            <v>360190</v>
          </cell>
          <cell r="B1460">
            <v>42405.917013888888</v>
          </cell>
          <cell r="G1460">
            <v>33.21</v>
          </cell>
          <cell r="H1460">
            <v>33.21</v>
          </cell>
          <cell r="I1460">
            <v>0</v>
          </cell>
          <cell r="J1460">
            <v>0</v>
          </cell>
          <cell r="K1460" t="str">
            <v>USD</v>
          </cell>
          <cell r="L1460" t="str">
            <v>LOWES</v>
          </cell>
          <cell r="M1460" t="str">
            <v>24000-023746</v>
          </cell>
          <cell r="N1460">
            <v>42406.03497685185</v>
          </cell>
          <cell r="O1460" t="str">
            <v>SP</v>
          </cell>
          <cell r="P1460" t="str">
            <v>KEY</v>
          </cell>
          <cell r="Q1460">
            <v>5082453</v>
          </cell>
          <cell r="R1460" t="str">
            <v>USA</v>
          </cell>
          <cell r="S1460">
            <v>42370</v>
          </cell>
          <cell r="T1460">
            <v>42436</v>
          </cell>
          <cell r="U1460" t="str">
            <v>MELTONM-FUS</v>
          </cell>
          <cell r="V1460" t="str">
            <v>FDS604LP</v>
          </cell>
          <cell r="W1460" t="str">
            <v xml:space="preserve">Damaged                             </v>
          </cell>
          <cell r="X1460" t="str">
            <v>D</v>
          </cell>
          <cell r="Y1460">
            <v>33.21</v>
          </cell>
          <cell r="AG1460" t="str">
            <v>Lowes</v>
          </cell>
          <cell r="AH1460">
            <v>811323</v>
          </cell>
          <cell r="AJ1460">
            <v>5082453</v>
          </cell>
        </row>
        <row r="1461">
          <cell r="A1461">
            <v>360191</v>
          </cell>
          <cell r="B1461">
            <v>42405.917013888888</v>
          </cell>
          <cell r="G1461">
            <v>122.69</v>
          </cell>
          <cell r="H1461">
            <v>122.69</v>
          </cell>
          <cell r="I1461">
            <v>0</v>
          </cell>
          <cell r="J1461">
            <v>0</v>
          </cell>
          <cell r="K1461" t="str">
            <v>USD</v>
          </cell>
          <cell r="L1461" t="str">
            <v>LOWES</v>
          </cell>
          <cell r="M1461" t="str">
            <v>24000-023746</v>
          </cell>
          <cell r="N1461">
            <v>42406.03497685185</v>
          </cell>
          <cell r="O1461" t="str">
            <v>SP</v>
          </cell>
          <cell r="P1461" t="str">
            <v>KEY</v>
          </cell>
          <cell r="Q1461">
            <v>5083447</v>
          </cell>
          <cell r="R1461" t="str">
            <v>USA</v>
          </cell>
          <cell r="S1461">
            <v>42370</v>
          </cell>
          <cell r="T1461">
            <v>42436</v>
          </cell>
          <cell r="U1461" t="str">
            <v>THOMPSONG-FUS</v>
          </cell>
          <cell r="V1461" t="str">
            <v>EDOX33229-1</v>
          </cell>
          <cell r="W1461" t="str">
            <v xml:space="preserve">Damaged                             </v>
          </cell>
          <cell r="X1461" t="str">
            <v>D</v>
          </cell>
          <cell r="Y1461">
            <v>122.69</v>
          </cell>
          <cell r="Z1461" t="str">
            <v>FD-SCRATCHED ON ONE CORNER</v>
          </cell>
          <cell r="AG1461" t="str">
            <v>Lowes</v>
          </cell>
          <cell r="AH1461">
            <v>811236</v>
          </cell>
          <cell r="AJ1461">
            <v>5083447</v>
          </cell>
        </row>
        <row r="1462">
          <cell r="A1462">
            <v>360192</v>
          </cell>
          <cell r="B1462">
            <v>42405.917013888888</v>
          </cell>
          <cell r="G1462">
            <v>135.69999999999999</v>
          </cell>
          <cell r="H1462">
            <v>135.69999999999999</v>
          </cell>
          <cell r="I1462">
            <v>0</v>
          </cell>
          <cell r="J1462">
            <v>0</v>
          </cell>
          <cell r="K1462" t="str">
            <v>USD</v>
          </cell>
          <cell r="L1462" t="str">
            <v>LOWES</v>
          </cell>
          <cell r="M1462" t="str">
            <v>24000-023746</v>
          </cell>
          <cell r="N1462">
            <v>42406.03497685185</v>
          </cell>
          <cell r="O1462" t="str">
            <v>SP</v>
          </cell>
          <cell r="P1462" t="str">
            <v>KEY</v>
          </cell>
          <cell r="Q1462">
            <v>5083775</v>
          </cell>
          <cell r="R1462" t="str">
            <v>USA</v>
          </cell>
          <cell r="S1462">
            <v>42370</v>
          </cell>
          <cell r="T1462">
            <v>42436</v>
          </cell>
          <cell r="U1462" t="str">
            <v>MELTONM-FUS</v>
          </cell>
          <cell r="V1462" t="str">
            <v>SGR3322-1</v>
          </cell>
          <cell r="W1462" t="str">
            <v xml:space="preserve">Damaged                             </v>
          </cell>
          <cell r="X1462" t="str">
            <v>D</v>
          </cell>
          <cell r="Y1462">
            <v>135.69999999999999</v>
          </cell>
          <cell r="AG1462" t="str">
            <v>Lowes</v>
          </cell>
          <cell r="AH1462">
            <v>811329</v>
          </cell>
          <cell r="AJ1462">
            <v>5083775</v>
          </cell>
        </row>
        <row r="1463">
          <cell r="A1463">
            <v>360193</v>
          </cell>
          <cell r="B1463">
            <v>42405.917013888888</v>
          </cell>
          <cell r="G1463">
            <v>135.69999999999999</v>
          </cell>
          <cell r="H1463">
            <v>135.69999999999999</v>
          </cell>
          <cell r="I1463">
            <v>0</v>
          </cell>
          <cell r="J1463">
            <v>0</v>
          </cell>
          <cell r="K1463" t="str">
            <v>USD</v>
          </cell>
          <cell r="L1463" t="str">
            <v>LOWES</v>
          </cell>
          <cell r="M1463" t="str">
            <v>24000-023746</v>
          </cell>
          <cell r="N1463">
            <v>42406.03497685185</v>
          </cell>
          <cell r="O1463" t="str">
            <v>SP</v>
          </cell>
          <cell r="P1463" t="str">
            <v>KEY</v>
          </cell>
          <cell r="Q1463">
            <v>5083674</v>
          </cell>
          <cell r="R1463" t="str">
            <v>USA</v>
          </cell>
          <cell r="S1463">
            <v>42370</v>
          </cell>
          <cell r="T1463">
            <v>42436</v>
          </cell>
          <cell r="U1463" t="str">
            <v>MELTONM-FUS</v>
          </cell>
          <cell r="V1463" t="str">
            <v>SGR3322-1</v>
          </cell>
          <cell r="W1463" t="str">
            <v xml:space="preserve">Damaged                             </v>
          </cell>
          <cell r="X1463" t="str">
            <v>D</v>
          </cell>
          <cell r="Y1463">
            <v>135.69999999999999</v>
          </cell>
          <cell r="AG1463" t="str">
            <v>Lowes</v>
          </cell>
          <cell r="AH1463">
            <v>811306</v>
          </cell>
          <cell r="AJ1463">
            <v>5083674</v>
          </cell>
        </row>
        <row r="1464">
          <cell r="A1464">
            <v>360194</v>
          </cell>
          <cell r="B1464">
            <v>42405.917013888888</v>
          </cell>
          <cell r="C1464">
            <v>42367.9378125</v>
          </cell>
          <cell r="D1464">
            <v>9029820</v>
          </cell>
          <cell r="E1464">
            <v>60055705</v>
          </cell>
          <cell r="F1464">
            <v>30014002</v>
          </cell>
          <cell r="G1464">
            <v>238.5</v>
          </cell>
          <cell r="H1464">
            <v>238.5</v>
          </cell>
          <cell r="I1464">
            <v>0</v>
          </cell>
          <cell r="J1464">
            <v>0</v>
          </cell>
          <cell r="K1464" t="str">
            <v>USD</v>
          </cell>
          <cell r="L1464" t="str">
            <v>LOWES</v>
          </cell>
          <cell r="M1464" t="str">
            <v>24000-023746</v>
          </cell>
          <cell r="N1464">
            <v>42406.03497685185</v>
          </cell>
          <cell r="O1464" t="str">
            <v>SOS</v>
          </cell>
          <cell r="P1464" t="str">
            <v>KEY</v>
          </cell>
          <cell r="Q1464">
            <v>5083948</v>
          </cell>
          <cell r="R1464" t="str">
            <v>USA</v>
          </cell>
          <cell r="S1464">
            <v>42370</v>
          </cell>
          <cell r="T1464">
            <v>42436</v>
          </cell>
          <cell r="U1464" t="str">
            <v>CAGECW-FUS</v>
          </cell>
          <cell r="V1464" t="str">
            <v>EODB33229-1</v>
          </cell>
          <cell r="W1464" t="str">
            <v xml:space="preserve">Customer Decision                   </v>
          </cell>
          <cell r="X1464" t="str">
            <v>F</v>
          </cell>
          <cell r="Y1464">
            <v>238.5</v>
          </cell>
          <cell r="Z1464" t="str">
            <v>CUSTOMER ORDERED THE WRONG SINK</v>
          </cell>
          <cell r="AC1464" t="str">
            <v>WALTERI-FUS</v>
          </cell>
          <cell r="AD1464" t="str">
            <v>MELTONM-FUS</v>
          </cell>
          <cell r="AG1464" t="str">
            <v>Lowes</v>
          </cell>
          <cell r="AH1464">
            <v>811280</v>
          </cell>
          <cell r="AI1464" t="str">
            <v>RTL</v>
          </cell>
          <cell r="AJ1464">
            <v>5083948</v>
          </cell>
        </row>
        <row r="1465">
          <cell r="A1465">
            <v>360195</v>
          </cell>
          <cell r="B1465">
            <v>42405.917025462964</v>
          </cell>
          <cell r="G1465">
            <v>56.11</v>
          </cell>
          <cell r="H1465">
            <v>56.11</v>
          </cell>
          <cell r="I1465">
            <v>0</v>
          </cell>
          <cell r="J1465">
            <v>0</v>
          </cell>
          <cell r="K1465" t="str">
            <v>USD</v>
          </cell>
          <cell r="L1465" t="str">
            <v>LOWES</v>
          </cell>
          <cell r="M1465" t="str">
            <v>24000-023746</v>
          </cell>
          <cell r="N1465">
            <v>42406.03497685185</v>
          </cell>
          <cell r="O1465" t="str">
            <v>SP</v>
          </cell>
          <cell r="P1465" t="str">
            <v>KEY</v>
          </cell>
          <cell r="Q1465">
            <v>5083574</v>
          </cell>
          <cell r="R1465" t="str">
            <v>USA</v>
          </cell>
          <cell r="S1465">
            <v>42370</v>
          </cell>
          <cell r="T1465">
            <v>42436</v>
          </cell>
          <cell r="U1465" t="str">
            <v>MELTONM-FUS</v>
          </cell>
          <cell r="V1465" t="str">
            <v>LFBS602NKIT</v>
          </cell>
          <cell r="W1465" t="str">
            <v xml:space="preserve">Damaged                             </v>
          </cell>
          <cell r="X1465" t="str">
            <v>D</v>
          </cell>
          <cell r="Y1465">
            <v>56.11</v>
          </cell>
          <cell r="AG1465" t="str">
            <v>Lowes</v>
          </cell>
          <cell r="AH1465">
            <v>811319</v>
          </cell>
          <cell r="AJ1465">
            <v>5083574</v>
          </cell>
        </row>
        <row r="1466">
          <cell r="A1466">
            <v>360196</v>
          </cell>
          <cell r="B1466">
            <v>42405.917025462964</v>
          </cell>
          <cell r="G1466">
            <v>33.21</v>
          </cell>
          <cell r="H1466">
            <v>33.21</v>
          </cell>
          <cell r="I1466">
            <v>0</v>
          </cell>
          <cell r="J1466">
            <v>0</v>
          </cell>
          <cell r="K1466" t="str">
            <v>USD</v>
          </cell>
          <cell r="L1466" t="str">
            <v>LOWES</v>
          </cell>
          <cell r="M1466" t="str">
            <v>24000-023746</v>
          </cell>
          <cell r="N1466">
            <v>42406.034988425927</v>
          </cell>
          <cell r="O1466" t="str">
            <v>SP</v>
          </cell>
          <cell r="P1466" t="str">
            <v>KEY</v>
          </cell>
          <cell r="Q1466">
            <v>5083186</v>
          </cell>
          <cell r="R1466" t="str">
            <v>USA</v>
          </cell>
          <cell r="S1466">
            <v>42370</v>
          </cell>
          <cell r="T1466">
            <v>42436</v>
          </cell>
          <cell r="U1466" t="str">
            <v>MELTONM-FUS</v>
          </cell>
          <cell r="V1466" t="str">
            <v>FDS604LP</v>
          </cell>
          <cell r="W1466" t="str">
            <v xml:space="preserve">Damaged                             </v>
          </cell>
          <cell r="X1466" t="str">
            <v>D</v>
          </cell>
          <cell r="Y1466">
            <v>33.21</v>
          </cell>
          <cell r="AG1466" t="str">
            <v>Lowes</v>
          </cell>
          <cell r="AH1466">
            <v>811370</v>
          </cell>
          <cell r="AJ1466">
            <v>5083186</v>
          </cell>
        </row>
        <row r="1467">
          <cell r="A1467">
            <v>360197</v>
          </cell>
          <cell r="B1467">
            <v>42405.917025462964</v>
          </cell>
          <cell r="G1467">
            <v>328.64</v>
          </cell>
          <cell r="H1467">
            <v>328.64</v>
          </cell>
          <cell r="I1467">
            <v>0</v>
          </cell>
          <cell r="J1467">
            <v>0</v>
          </cell>
          <cell r="K1467" t="str">
            <v>USD</v>
          </cell>
          <cell r="L1467" t="str">
            <v>LOWES</v>
          </cell>
          <cell r="M1467" t="str">
            <v>24000-023746</v>
          </cell>
          <cell r="N1467">
            <v>42406.034988425927</v>
          </cell>
          <cell r="O1467" t="str">
            <v>SP</v>
          </cell>
          <cell r="P1467" t="str">
            <v>KEY</v>
          </cell>
          <cell r="Q1467">
            <v>5082938</v>
          </cell>
          <cell r="R1467" t="str">
            <v>USA</v>
          </cell>
          <cell r="S1467">
            <v>42370</v>
          </cell>
          <cell r="T1467">
            <v>42436</v>
          </cell>
          <cell r="U1467" t="str">
            <v>CHAMARATHM-FUS</v>
          </cell>
          <cell r="V1467" t="str">
            <v>OTSK954-18BX</v>
          </cell>
          <cell r="W1467" t="str">
            <v xml:space="preserve">Damaged                             </v>
          </cell>
          <cell r="X1467" t="str">
            <v>D</v>
          </cell>
          <cell r="Y1467">
            <v>328.64</v>
          </cell>
          <cell r="AG1467" t="str">
            <v>Lowes</v>
          </cell>
          <cell r="AH1467">
            <v>811232</v>
          </cell>
          <cell r="AJ1467">
            <v>5082938</v>
          </cell>
        </row>
        <row r="1468">
          <cell r="A1468">
            <v>360198</v>
          </cell>
          <cell r="B1468">
            <v>42405.917037037034</v>
          </cell>
          <cell r="C1468">
            <v>42304.939629629633</v>
          </cell>
          <cell r="D1468">
            <v>9023282</v>
          </cell>
          <cell r="E1468">
            <v>60045551</v>
          </cell>
          <cell r="F1468">
            <v>30014095</v>
          </cell>
          <cell r="G1468">
            <v>28</v>
          </cell>
          <cell r="H1468">
            <v>28</v>
          </cell>
          <cell r="I1468">
            <v>1.96</v>
          </cell>
          <cell r="J1468">
            <v>1.96</v>
          </cell>
          <cell r="K1468" t="str">
            <v>USD</v>
          </cell>
          <cell r="L1468" t="str">
            <v>CITRINE</v>
          </cell>
          <cell r="M1468" t="str">
            <v>24000-000001</v>
          </cell>
          <cell r="N1468">
            <v>42406.034988425927</v>
          </cell>
          <cell r="O1468" t="str">
            <v>SP</v>
          </cell>
          <cell r="P1468" t="str">
            <v>FUS</v>
          </cell>
          <cell r="Q1468">
            <v>100008603</v>
          </cell>
          <cell r="R1468" t="str">
            <v>USA</v>
          </cell>
          <cell r="S1468">
            <v>42370</v>
          </cell>
          <cell r="T1468">
            <v>42436</v>
          </cell>
          <cell r="U1468" t="str">
            <v>CAGECW-FUS</v>
          </cell>
          <cell r="V1468" t="str">
            <v>FR9203</v>
          </cell>
          <cell r="W1468" t="str">
            <v xml:space="preserve">Customer Decision                   </v>
          </cell>
          <cell r="X1468" t="str">
            <v>F</v>
          </cell>
          <cell r="Y1468">
            <v>28</v>
          </cell>
          <cell r="Z1468" t="str">
            <v>Customer decision to return item.</v>
          </cell>
          <cell r="AC1468" t="str">
            <v>MARSHD-FUS</v>
          </cell>
          <cell r="AD1468" t="str">
            <v>RONDONL-FUS</v>
          </cell>
          <cell r="AG1468" t="str">
            <v>FKS Consumer Sales</v>
          </cell>
          <cell r="AH1468">
            <v>811341</v>
          </cell>
          <cell r="AI1468" t="str">
            <v>SP</v>
          </cell>
          <cell r="AJ1468" t="str">
            <v>5999999</v>
          </cell>
        </row>
        <row r="1469">
          <cell r="A1469">
            <v>360199</v>
          </cell>
          <cell r="B1469">
            <v>42405.917048611111</v>
          </cell>
          <cell r="G1469">
            <v>135.69999999999999</v>
          </cell>
          <cell r="H1469">
            <v>135.69999999999999</v>
          </cell>
          <cell r="I1469">
            <v>0</v>
          </cell>
          <cell r="J1469">
            <v>0</v>
          </cell>
          <cell r="K1469" t="str">
            <v>USD</v>
          </cell>
          <cell r="L1469" t="str">
            <v>LOWES</v>
          </cell>
          <cell r="M1469" t="str">
            <v>24000-023746</v>
          </cell>
          <cell r="N1469">
            <v>42406.034988425927</v>
          </cell>
          <cell r="O1469" t="str">
            <v>SP</v>
          </cell>
          <cell r="P1469" t="str">
            <v>KEY</v>
          </cell>
          <cell r="Q1469">
            <v>5082857</v>
          </cell>
          <cell r="R1469" t="str">
            <v>USA</v>
          </cell>
          <cell r="S1469">
            <v>42370</v>
          </cell>
          <cell r="T1469">
            <v>42436</v>
          </cell>
          <cell r="U1469" t="str">
            <v>RUSSAWR-FUS</v>
          </cell>
          <cell r="V1469" t="str">
            <v>SGR3322-1</v>
          </cell>
          <cell r="W1469" t="str">
            <v xml:space="preserve">Product Defective                   </v>
          </cell>
          <cell r="X1469" t="str">
            <v>E</v>
          </cell>
          <cell r="Y1469">
            <v>135.69999999999999</v>
          </cell>
          <cell r="Z1469" t="str">
            <v xml:space="preserve">STOCK </v>
          </cell>
          <cell r="AG1469" t="str">
            <v>Lowes</v>
          </cell>
          <cell r="AH1469">
            <v>811273</v>
          </cell>
          <cell r="AJ1469">
            <v>5082857</v>
          </cell>
        </row>
        <row r="1470">
          <cell r="A1470">
            <v>360200</v>
          </cell>
          <cell r="B1470">
            <v>42405.917048611111</v>
          </cell>
          <cell r="G1470">
            <v>146.41999999999999</v>
          </cell>
          <cell r="H1470">
            <v>146.41999999999999</v>
          </cell>
          <cell r="I1470">
            <v>0</v>
          </cell>
          <cell r="J1470">
            <v>0</v>
          </cell>
          <cell r="K1470" t="str">
            <v>USD</v>
          </cell>
          <cell r="L1470" t="str">
            <v>LOWES</v>
          </cell>
          <cell r="M1470" t="str">
            <v>24000-023746</v>
          </cell>
          <cell r="N1470">
            <v>42406.034988425927</v>
          </cell>
          <cell r="O1470" t="str">
            <v>SP</v>
          </cell>
          <cell r="P1470" t="str">
            <v>KEY</v>
          </cell>
          <cell r="Q1470">
            <v>5082857</v>
          </cell>
          <cell r="R1470" t="str">
            <v>USA</v>
          </cell>
          <cell r="S1470">
            <v>42370</v>
          </cell>
          <cell r="T1470">
            <v>42436</v>
          </cell>
          <cell r="U1470" t="str">
            <v>RUSSAWR-FUS</v>
          </cell>
          <cell r="V1470" t="str">
            <v>FBFG904BX</v>
          </cell>
          <cell r="W1470" t="str">
            <v xml:space="preserve">Damaged                             </v>
          </cell>
          <cell r="X1470" t="str">
            <v>D</v>
          </cell>
          <cell r="Y1470">
            <v>146.41999999999999</v>
          </cell>
          <cell r="Z1470" t="str">
            <v xml:space="preserve">STOCK </v>
          </cell>
          <cell r="AG1470" t="str">
            <v>Lowes</v>
          </cell>
          <cell r="AH1470">
            <v>811347</v>
          </cell>
          <cell r="AJ1470">
            <v>5082857</v>
          </cell>
        </row>
        <row r="1471">
          <cell r="A1471">
            <v>360201</v>
          </cell>
          <cell r="B1471">
            <v>42405.917048611111</v>
          </cell>
          <cell r="C1471">
            <v>42346.625196759262</v>
          </cell>
          <cell r="D1471">
            <v>9027742</v>
          </cell>
          <cell r="E1471">
            <v>60052695</v>
          </cell>
          <cell r="F1471">
            <v>30014092</v>
          </cell>
          <cell r="G1471">
            <v>262.27999999999997</v>
          </cell>
          <cell r="H1471">
            <v>262.27999999999997</v>
          </cell>
          <cell r="I1471">
            <v>0</v>
          </cell>
          <cell r="J1471">
            <v>0</v>
          </cell>
          <cell r="K1471" t="str">
            <v>USD</v>
          </cell>
          <cell r="L1471" t="str">
            <v>KWC4275</v>
          </cell>
          <cell r="M1471" t="str">
            <v>24000-140250</v>
          </cell>
          <cell r="N1471">
            <v>42406.034988425927</v>
          </cell>
          <cell r="O1471" t="str">
            <v>SP</v>
          </cell>
          <cell r="P1471" t="str">
            <v>FUS</v>
          </cell>
          <cell r="Q1471">
            <v>5079978</v>
          </cell>
          <cell r="R1471" t="str">
            <v>USA</v>
          </cell>
          <cell r="S1471">
            <v>42370</v>
          </cell>
          <cell r="T1471">
            <v>42436</v>
          </cell>
          <cell r="U1471" t="str">
            <v>CAGECW-FUS</v>
          </cell>
          <cell r="V1471" t="str">
            <v>10.061.033.000</v>
          </cell>
          <cell r="W1471" t="str">
            <v xml:space="preserve">Customer Decision                   </v>
          </cell>
          <cell r="X1471" t="str">
            <v>F</v>
          </cell>
          <cell r="Y1471">
            <v>191.74</v>
          </cell>
          <cell r="Z1471" t="str">
            <v xml:space="preserve">CUSTOMER CHNAGED MIND *** CREDIT DUE***   25% RESTOCKING FEE. </v>
          </cell>
          <cell r="AC1471" t="str">
            <v>THOMASR-FUS</v>
          </cell>
          <cell r="AD1471" t="str">
            <v>RUSSAWR-FUS</v>
          </cell>
          <cell r="AG1471" t="str">
            <v>Next Plumbing Supply</v>
          </cell>
          <cell r="AH1471">
            <v>811262</v>
          </cell>
          <cell r="AI1471" t="str">
            <v>KFC</v>
          </cell>
          <cell r="AJ1471">
            <v>5079978</v>
          </cell>
        </row>
        <row r="1472">
          <cell r="A1472">
            <v>360201</v>
          </cell>
          <cell r="B1472">
            <v>42405.917048611111</v>
          </cell>
          <cell r="C1472">
            <v>42346.625196759262</v>
          </cell>
          <cell r="D1472">
            <v>9027742</v>
          </cell>
          <cell r="E1472">
            <v>60052695</v>
          </cell>
          <cell r="F1472">
            <v>30014092</v>
          </cell>
          <cell r="G1472">
            <v>262.27999999999997</v>
          </cell>
          <cell r="H1472">
            <v>262.27999999999997</v>
          </cell>
          <cell r="I1472">
            <v>0</v>
          </cell>
          <cell r="J1472">
            <v>0</v>
          </cell>
          <cell r="K1472" t="str">
            <v>USD</v>
          </cell>
          <cell r="L1472" t="str">
            <v>KWC4275</v>
          </cell>
          <cell r="M1472" t="str">
            <v>24000-140250</v>
          </cell>
          <cell r="N1472">
            <v>42406.034988425927</v>
          </cell>
          <cell r="O1472" t="str">
            <v>SP</v>
          </cell>
          <cell r="P1472" t="str">
            <v>FUS</v>
          </cell>
          <cell r="Q1472">
            <v>5079978</v>
          </cell>
          <cell r="R1472" t="str">
            <v>USA</v>
          </cell>
          <cell r="S1472">
            <v>42370</v>
          </cell>
          <cell r="T1472">
            <v>42436</v>
          </cell>
          <cell r="U1472" t="str">
            <v>CAGECW-FUS</v>
          </cell>
          <cell r="V1472" t="str">
            <v>Z.536.159.000</v>
          </cell>
          <cell r="W1472" t="str">
            <v xml:space="preserve">Customer Decision                   </v>
          </cell>
          <cell r="X1472" t="str">
            <v>F</v>
          </cell>
          <cell r="Y1472">
            <v>70.540000000000006</v>
          </cell>
          <cell r="Z1472" t="str">
            <v xml:space="preserve">CUSTOMER CHNAGED MIND *** CREDIT DUE***   25% RESTOCKING FEE. </v>
          </cell>
          <cell r="AC1472" t="str">
            <v>THOMASR-FUS</v>
          </cell>
          <cell r="AD1472" t="str">
            <v>RUSSAWR-FUS</v>
          </cell>
          <cell r="AG1472" t="str">
            <v>Next Plumbing Supply</v>
          </cell>
          <cell r="AH1472">
            <v>811262</v>
          </cell>
          <cell r="AI1472" t="str">
            <v>KAC</v>
          </cell>
          <cell r="AJ1472">
            <v>5079978</v>
          </cell>
        </row>
        <row r="1473">
          <cell r="A1473">
            <v>360202</v>
          </cell>
          <cell r="B1473">
            <v>42405.917060185187</v>
          </cell>
          <cell r="C1473">
            <v>42347.937696759262</v>
          </cell>
          <cell r="D1473">
            <v>9028001</v>
          </cell>
          <cell r="E1473">
            <v>60052872</v>
          </cell>
          <cell r="F1473">
            <v>30014111</v>
          </cell>
          <cell r="G1473">
            <v>268.69</v>
          </cell>
          <cell r="H1473">
            <v>268.69</v>
          </cell>
          <cell r="I1473">
            <v>0</v>
          </cell>
          <cell r="J1473">
            <v>0</v>
          </cell>
          <cell r="K1473" t="str">
            <v>USD</v>
          </cell>
          <cell r="L1473" t="str">
            <v>FERGUSON</v>
          </cell>
          <cell r="M1473" t="str">
            <v>24000-017965</v>
          </cell>
          <cell r="N1473">
            <v>42406.034988425927</v>
          </cell>
          <cell r="O1473" t="str">
            <v>SP</v>
          </cell>
          <cell r="P1473" t="str">
            <v>KEY</v>
          </cell>
          <cell r="Q1473">
            <v>5081670</v>
          </cell>
          <cell r="R1473" t="str">
            <v>USA</v>
          </cell>
          <cell r="S1473">
            <v>42370</v>
          </cell>
          <cell r="T1473">
            <v>42436</v>
          </cell>
          <cell r="U1473" t="str">
            <v>CAGECW-FUS</v>
          </cell>
          <cell r="V1473" t="str">
            <v>10.061.033.127</v>
          </cell>
          <cell r="W1473" t="str">
            <v xml:space="preserve">Customer Decision                   </v>
          </cell>
          <cell r="X1473" t="str">
            <v>F</v>
          </cell>
          <cell r="Y1473">
            <v>268.69</v>
          </cell>
          <cell r="Z1473" t="str">
            <v>10.061.033.000 - CUSTOMER CHANGED MIND (TOO BIG) AND WIL RETURN WITH 25% RESTOCK    CAY   1/22</v>
          </cell>
          <cell r="AC1473" t="str">
            <v>MARSHD-FUS</v>
          </cell>
          <cell r="AD1473" t="str">
            <v>COULSONC-FUS</v>
          </cell>
          <cell r="AG1473" t="str">
            <v>Ferguson</v>
          </cell>
          <cell r="AH1473">
            <v>811363</v>
          </cell>
          <cell r="AI1473" t="str">
            <v>KFC</v>
          </cell>
          <cell r="AJ1473">
            <v>5081670</v>
          </cell>
        </row>
        <row r="1474">
          <cell r="A1474">
            <v>360203</v>
          </cell>
          <cell r="B1474">
            <v>42405.917141203703</v>
          </cell>
          <cell r="F1474">
            <v>30013901</v>
          </cell>
          <cell r="G1474">
            <v>228.93</v>
          </cell>
          <cell r="H1474">
            <v>228.93</v>
          </cell>
          <cell r="I1474">
            <v>0</v>
          </cell>
          <cell r="J1474">
            <v>0</v>
          </cell>
          <cell r="K1474" t="str">
            <v>USD</v>
          </cell>
          <cell r="L1474" t="str">
            <v>KWC4275</v>
          </cell>
          <cell r="M1474" t="str">
            <v>24000-201500</v>
          </cell>
          <cell r="N1474">
            <v>42406.035000000003</v>
          </cell>
          <cell r="O1474" t="str">
            <v>SP</v>
          </cell>
          <cell r="P1474" t="str">
            <v>FUS</v>
          </cell>
          <cell r="Q1474">
            <v>5080214</v>
          </cell>
          <cell r="R1474" t="str">
            <v>USA</v>
          </cell>
          <cell r="S1474">
            <v>42370</v>
          </cell>
          <cell r="T1474">
            <v>42436</v>
          </cell>
          <cell r="U1474" t="str">
            <v>CAGECW-FUS</v>
          </cell>
          <cell r="V1474" t="str">
            <v>10.211.033.127</v>
          </cell>
          <cell r="W1474" t="str">
            <v xml:space="preserve">Damaged                             </v>
          </cell>
          <cell r="X1474" t="str">
            <v>D</v>
          </cell>
          <cell r="Y1474">
            <v>228.93</v>
          </cell>
          <cell r="Z1474" t="str">
            <v xml:space="preserve">KWC RMA: PO #: 5433480-00 Order#: 45018203 Invoice#: 206369 Price: $ 228.93   LEAKS UNDERNEATH </v>
          </cell>
          <cell r="AG1474" t="str">
            <v>The Plumbery - Sacramento</v>
          </cell>
          <cell r="AH1474">
            <v>811335</v>
          </cell>
          <cell r="AJ1474">
            <v>5080214</v>
          </cell>
        </row>
        <row r="1475">
          <cell r="A1475">
            <v>360204</v>
          </cell>
          <cell r="B1475">
            <v>42405.917141203703</v>
          </cell>
          <cell r="C1475">
            <v>42359.937962962962</v>
          </cell>
          <cell r="D1475">
            <v>9029120</v>
          </cell>
          <cell r="E1475">
            <v>60054652</v>
          </cell>
          <cell r="F1475">
            <v>30014077</v>
          </cell>
          <cell r="G1475">
            <v>24</v>
          </cell>
          <cell r="H1475">
            <v>24</v>
          </cell>
          <cell r="I1475">
            <v>1.5</v>
          </cell>
          <cell r="J1475">
            <v>1.5</v>
          </cell>
          <cell r="K1475" t="str">
            <v>USD</v>
          </cell>
          <cell r="L1475" t="str">
            <v>CITRINE</v>
          </cell>
          <cell r="M1475" t="str">
            <v>24000-000001</v>
          </cell>
          <cell r="N1475">
            <v>42406.035000000003</v>
          </cell>
          <cell r="O1475" t="str">
            <v>SP</v>
          </cell>
          <cell r="P1475" t="str">
            <v>FUS</v>
          </cell>
          <cell r="Q1475">
            <v>100009792</v>
          </cell>
          <cell r="R1475" t="str">
            <v>USA</v>
          </cell>
          <cell r="S1475">
            <v>42370</v>
          </cell>
          <cell r="T1475">
            <v>42436</v>
          </cell>
          <cell r="U1475" t="str">
            <v>CAGECW-FUS</v>
          </cell>
          <cell r="V1475" t="str">
            <v>FR9472BRS</v>
          </cell>
          <cell r="W1475" t="str">
            <v>Wrong Part</v>
          </cell>
          <cell r="X1475" t="str">
            <v>0</v>
          </cell>
          <cell r="Y1475">
            <v>24</v>
          </cell>
          <cell r="Z1475" t="str">
            <v xml:space="preserve">CUSTOMER ORDERED PARTS THAT DO NOT WORK WITH FAUCET. </v>
          </cell>
          <cell r="AC1475" t="str">
            <v>HASSENL-FUS</v>
          </cell>
          <cell r="AD1475" t="str">
            <v>SOTOJ-FUS</v>
          </cell>
          <cell r="AG1475" t="str">
            <v>FKS Consumer Sales</v>
          </cell>
          <cell r="AH1475">
            <v>811338</v>
          </cell>
          <cell r="AI1475" t="str">
            <v>SP</v>
          </cell>
          <cell r="AJ1475" t="str">
            <v>5999999</v>
          </cell>
        </row>
        <row r="1476">
          <cell r="A1476">
            <v>360205</v>
          </cell>
          <cell r="B1476">
            <v>42405.91715277778</v>
          </cell>
          <cell r="C1476">
            <v>42326.93855324074</v>
          </cell>
          <cell r="D1476">
            <v>9025855</v>
          </cell>
          <cell r="E1476">
            <v>60049328</v>
          </cell>
          <cell r="F1476">
            <v>30014076</v>
          </cell>
          <cell r="G1476">
            <v>36</v>
          </cell>
          <cell r="H1476">
            <v>36</v>
          </cell>
          <cell r="I1476">
            <v>2.25</v>
          </cell>
          <cell r="J1476">
            <v>2.25</v>
          </cell>
          <cell r="K1476" t="str">
            <v>USD</v>
          </cell>
          <cell r="L1476" t="str">
            <v>CITRINE</v>
          </cell>
          <cell r="M1476" t="str">
            <v>24000-000001</v>
          </cell>
          <cell r="N1476">
            <v>42406.035000000003</v>
          </cell>
          <cell r="O1476" t="str">
            <v>SP</v>
          </cell>
          <cell r="P1476" t="str">
            <v>FUS</v>
          </cell>
          <cell r="Q1476">
            <v>100009792</v>
          </cell>
          <cell r="R1476" t="str">
            <v>USA</v>
          </cell>
          <cell r="S1476">
            <v>42370</v>
          </cell>
          <cell r="T1476">
            <v>42436</v>
          </cell>
          <cell r="U1476" t="str">
            <v>CAGECW-FUS</v>
          </cell>
          <cell r="V1476" t="str">
            <v>FR9471</v>
          </cell>
          <cell r="W1476" t="str">
            <v>Wrong Part</v>
          </cell>
          <cell r="X1476" t="str">
            <v>0</v>
          </cell>
          <cell r="Y1476">
            <v>36</v>
          </cell>
          <cell r="Z1476" t="str">
            <v xml:space="preserve">CUSTOMER ORDERED PARTS THAT DO NOT WORK WITH FAUCET. </v>
          </cell>
          <cell r="AC1476" t="str">
            <v>MARSHD-FUS</v>
          </cell>
          <cell r="AD1476" t="str">
            <v>THOMPSONG-FUS</v>
          </cell>
          <cell r="AG1476" t="str">
            <v>FKS Consumer Sales</v>
          </cell>
          <cell r="AH1476">
            <v>811340</v>
          </cell>
          <cell r="AI1476" t="str">
            <v>SP</v>
          </cell>
          <cell r="AJ1476" t="str">
            <v>5999999</v>
          </cell>
        </row>
        <row r="1477">
          <cell r="A1477">
            <v>360206</v>
          </cell>
          <cell r="B1477">
            <v>42405.917164351849</v>
          </cell>
          <cell r="C1477">
            <v>42347.937789351854</v>
          </cell>
          <cell r="D1477">
            <v>9028026</v>
          </cell>
          <cell r="E1477">
            <v>60052879</v>
          </cell>
          <cell r="F1477">
            <v>30014105</v>
          </cell>
          <cell r="G1477">
            <v>54.4</v>
          </cell>
          <cell r="H1477">
            <v>54.4</v>
          </cell>
          <cell r="I1477">
            <v>0</v>
          </cell>
          <cell r="J1477">
            <v>0</v>
          </cell>
          <cell r="K1477" t="str">
            <v>USD</v>
          </cell>
          <cell r="L1477" t="str">
            <v>LOWES</v>
          </cell>
          <cell r="M1477" t="str">
            <v>24000-023746</v>
          </cell>
          <cell r="N1477">
            <v>42406.035000000003</v>
          </cell>
          <cell r="O1477" t="str">
            <v>SOS</v>
          </cell>
          <cell r="P1477" t="str">
            <v>KEY</v>
          </cell>
          <cell r="Q1477">
            <v>5083815</v>
          </cell>
          <cell r="R1477" t="str">
            <v>USA</v>
          </cell>
          <cell r="S1477">
            <v>42370</v>
          </cell>
          <cell r="T1477">
            <v>42436</v>
          </cell>
          <cell r="U1477" t="str">
            <v>CAGECW-FUS</v>
          </cell>
          <cell r="V1477" t="str">
            <v>FBGG1114</v>
          </cell>
          <cell r="W1477" t="str">
            <v xml:space="preserve">Customer Decision                   </v>
          </cell>
          <cell r="X1477" t="str">
            <v>F</v>
          </cell>
          <cell r="Y1477">
            <v>54.4</v>
          </cell>
          <cell r="Z1477" t="str">
            <v>CUST DIDNT WANT~~MAM</v>
          </cell>
          <cell r="AC1477" t="str">
            <v>MARSHD-FUS</v>
          </cell>
          <cell r="AD1477" t="str">
            <v>MELTONM-FUS</v>
          </cell>
          <cell r="AG1477" t="str">
            <v>Lowes</v>
          </cell>
          <cell r="AH1477">
            <v>811286</v>
          </cell>
          <cell r="AI1477" t="str">
            <v>RTL</v>
          </cell>
          <cell r="AJ1477">
            <v>5083815</v>
          </cell>
        </row>
        <row r="1478">
          <cell r="A1478">
            <v>360207</v>
          </cell>
          <cell r="B1478">
            <v>42405.917164351849</v>
          </cell>
          <cell r="G1478">
            <v>118</v>
          </cell>
          <cell r="H1478">
            <v>118</v>
          </cell>
          <cell r="I1478">
            <v>0</v>
          </cell>
          <cell r="J1478">
            <v>0</v>
          </cell>
          <cell r="K1478" t="str">
            <v>USD</v>
          </cell>
          <cell r="L1478" t="str">
            <v>LOWES</v>
          </cell>
          <cell r="M1478" t="str">
            <v>24000-023746</v>
          </cell>
          <cell r="N1478">
            <v>42406.035000000003</v>
          </cell>
          <cell r="O1478" t="str">
            <v>SP</v>
          </cell>
          <cell r="P1478" t="str">
            <v>KEY</v>
          </cell>
          <cell r="Q1478">
            <v>5083501</v>
          </cell>
          <cell r="R1478" t="str">
            <v>USA</v>
          </cell>
          <cell r="S1478">
            <v>42370</v>
          </cell>
          <cell r="T1478">
            <v>42436</v>
          </cell>
          <cell r="U1478" t="str">
            <v>CHAMARATHM-FUS</v>
          </cell>
          <cell r="V1478" t="str">
            <v>FPO3322-1</v>
          </cell>
          <cell r="W1478" t="str">
            <v xml:space="preserve">Damaged                             </v>
          </cell>
          <cell r="X1478" t="str">
            <v>D</v>
          </cell>
          <cell r="Y1478">
            <v>118</v>
          </cell>
          <cell r="AG1478" t="str">
            <v>Lowes</v>
          </cell>
          <cell r="AH1478">
            <v>811243</v>
          </cell>
          <cell r="AJ1478">
            <v>5083501</v>
          </cell>
        </row>
        <row r="1479">
          <cell r="A1479">
            <v>360208</v>
          </cell>
          <cell r="B1479">
            <v>42405.917175925926</v>
          </cell>
          <cell r="C1479">
            <v>42360.937662037039</v>
          </cell>
          <cell r="D1479">
            <v>9029273</v>
          </cell>
          <cell r="E1479">
            <v>60055107</v>
          </cell>
          <cell r="F1479">
            <v>30013934</v>
          </cell>
          <cell r="G1479">
            <v>41.6</v>
          </cell>
          <cell r="H1479">
            <v>41.6</v>
          </cell>
          <cell r="I1479">
            <v>0</v>
          </cell>
          <cell r="J1479">
            <v>0</v>
          </cell>
          <cell r="K1479" t="str">
            <v>USD</v>
          </cell>
          <cell r="L1479" t="str">
            <v>LOWES</v>
          </cell>
          <cell r="M1479" t="str">
            <v>24000-023746</v>
          </cell>
          <cell r="N1479">
            <v>42406.035000000003</v>
          </cell>
          <cell r="O1479" t="str">
            <v>SOS</v>
          </cell>
          <cell r="P1479" t="str">
            <v>KEY</v>
          </cell>
          <cell r="Q1479">
            <v>5082541</v>
          </cell>
          <cell r="R1479" t="str">
            <v>USA</v>
          </cell>
          <cell r="S1479">
            <v>42370</v>
          </cell>
          <cell r="T1479">
            <v>42436</v>
          </cell>
          <cell r="U1479" t="str">
            <v>CAGECW-FUS</v>
          </cell>
          <cell r="V1479" t="str">
            <v>FBBG2716</v>
          </cell>
          <cell r="W1479" t="str">
            <v xml:space="preserve">Customer Decision                   </v>
          </cell>
          <cell r="X1479" t="str">
            <v>F</v>
          </cell>
          <cell r="Y1479">
            <v>41.6</v>
          </cell>
          <cell r="Z1479" t="str">
            <v>ITEM DOESNT FIT, ORDERED INCORRECT ITEM~~MAM</v>
          </cell>
          <cell r="AC1479" t="str">
            <v>WALTERI-FUS</v>
          </cell>
          <cell r="AD1479" t="str">
            <v>MELTONM-FUS</v>
          </cell>
          <cell r="AG1479" t="str">
            <v>Lowes</v>
          </cell>
          <cell r="AH1479">
            <v>811257</v>
          </cell>
          <cell r="AI1479" t="str">
            <v>RTL</v>
          </cell>
          <cell r="AJ1479">
            <v>5082541</v>
          </cell>
        </row>
        <row r="1480">
          <cell r="A1480">
            <v>360209</v>
          </cell>
          <cell r="B1480">
            <v>42405.917175925926</v>
          </cell>
          <cell r="G1480">
            <v>85.28</v>
          </cell>
          <cell r="H1480">
            <v>85.28</v>
          </cell>
          <cell r="I1480">
            <v>0</v>
          </cell>
          <cell r="J1480">
            <v>0</v>
          </cell>
          <cell r="K1480" t="str">
            <v>USD</v>
          </cell>
          <cell r="L1480" t="str">
            <v>LOWES</v>
          </cell>
          <cell r="M1480" t="str">
            <v>24000-023746</v>
          </cell>
          <cell r="N1480">
            <v>42406.035000000003</v>
          </cell>
          <cell r="O1480" t="str">
            <v>SP</v>
          </cell>
          <cell r="P1480" t="str">
            <v>KEY</v>
          </cell>
          <cell r="Q1480">
            <v>5082543</v>
          </cell>
          <cell r="R1480" t="str">
            <v>USA</v>
          </cell>
          <cell r="S1480">
            <v>42370</v>
          </cell>
          <cell r="T1480">
            <v>42436</v>
          </cell>
          <cell r="U1480" t="str">
            <v>MELTONM-FUS</v>
          </cell>
          <cell r="V1480" t="str">
            <v>FTS904BX</v>
          </cell>
          <cell r="W1480" t="str">
            <v xml:space="preserve">Damaged                             </v>
          </cell>
          <cell r="X1480" t="str">
            <v>D</v>
          </cell>
          <cell r="Y1480">
            <v>85.28</v>
          </cell>
          <cell r="AG1480" t="str">
            <v>Lowes</v>
          </cell>
          <cell r="AH1480">
            <v>811300</v>
          </cell>
          <cell r="AJ1480">
            <v>5082543</v>
          </cell>
        </row>
        <row r="1481">
          <cell r="A1481">
            <v>360210</v>
          </cell>
          <cell r="B1481">
            <v>42405.917175925926</v>
          </cell>
          <cell r="G1481">
            <v>132.71</v>
          </cell>
          <cell r="H1481">
            <v>132.71</v>
          </cell>
          <cell r="I1481">
            <v>0</v>
          </cell>
          <cell r="J1481">
            <v>0</v>
          </cell>
          <cell r="K1481" t="str">
            <v>USD</v>
          </cell>
          <cell r="L1481" t="str">
            <v>LOWES</v>
          </cell>
          <cell r="M1481" t="str">
            <v>24000-023746</v>
          </cell>
          <cell r="N1481">
            <v>42406.035000000003</v>
          </cell>
          <cell r="O1481" t="str">
            <v>SP</v>
          </cell>
          <cell r="P1481" t="str">
            <v>KEY</v>
          </cell>
          <cell r="Q1481">
            <v>5083696</v>
          </cell>
          <cell r="R1481" t="str">
            <v>USA</v>
          </cell>
          <cell r="S1481">
            <v>42370</v>
          </cell>
          <cell r="T1481">
            <v>42436</v>
          </cell>
          <cell r="U1481" t="str">
            <v>MELTONM-FUS</v>
          </cell>
          <cell r="V1481" t="str">
            <v>EDDB33229-1</v>
          </cell>
          <cell r="W1481" t="str">
            <v xml:space="preserve">Damaged                             </v>
          </cell>
          <cell r="X1481" t="str">
            <v>D</v>
          </cell>
          <cell r="Y1481">
            <v>132.71</v>
          </cell>
          <cell r="AG1481" t="str">
            <v>Lowes</v>
          </cell>
          <cell r="AH1481">
            <v>811261</v>
          </cell>
          <cell r="AJ1481">
            <v>5083696</v>
          </cell>
        </row>
        <row r="1482">
          <cell r="A1482">
            <v>360211</v>
          </cell>
          <cell r="B1482">
            <v>42405.917175925926</v>
          </cell>
          <cell r="G1482">
            <v>140.08000000000001</v>
          </cell>
          <cell r="H1482">
            <v>140.08000000000001</v>
          </cell>
          <cell r="I1482">
            <v>0</v>
          </cell>
          <cell r="J1482">
            <v>0</v>
          </cell>
          <cell r="K1482" t="str">
            <v>USD</v>
          </cell>
          <cell r="L1482" t="str">
            <v>LOWES</v>
          </cell>
          <cell r="M1482" t="str">
            <v>24000-023746</v>
          </cell>
          <cell r="N1482">
            <v>42406.035011574073</v>
          </cell>
          <cell r="O1482" t="str">
            <v>SP</v>
          </cell>
          <cell r="P1482" t="str">
            <v>KEY</v>
          </cell>
          <cell r="Q1482">
            <v>5082009</v>
          </cell>
          <cell r="R1482" t="str">
            <v>USA</v>
          </cell>
          <cell r="S1482">
            <v>42370</v>
          </cell>
          <cell r="T1482">
            <v>42436</v>
          </cell>
          <cell r="U1482" t="str">
            <v>SOTOJ-FUS</v>
          </cell>
          <cell r="V1482" t="str">
            <v>EOOX33229-1</v>
          </cell>
          <cell r="W1482" t="str">
            <v xml:space="preserve">Damaged                             </v>
          </cell>
          <cell r="X1482" t="str">
            <v>D</v>
          </cell>
          <cell r="Y1482">
            <v>140.08000000000001</v>
          </cell>
          <cell r="AG1482" t="str">
            <v>Lowes</v>
          </cell>
          <cell r="AH1482">
            <v>811264</v>
          </cell>
          <cell r="AJ1482">
            <v>5082009</v>
          </cell>
        </row>
        <row r="1483">
          <cell r="A1483">
            <v>360212</v>
          </cell>
          <cell r="B1483">
            <v>42405.917175925926</v>
          </cell>
          <cell r="G1483">
            <v>132.71</v>
          </cell>
          <cell r="H1483">
            <v>132.71</v>
          </cell>
          <cell r="I1483">
            <v>0</v>
          </cell>
          <cell r="J1483">
            <v>0</v>
          </cell>
          <cell r="K1483" t="str">
            <v>USD</v>
          </cell>
          <cell r="L1483" t="str">
            <v>LOWES</v>
          </cell>
          <cell r="M1483" t="str">
            <v>24000-023746</v>
          </cell>
          <cell r="N1483">
            <v>42406.035011574073</v>
          </cell>
          <cell r="O1483" t="str">
            <v>SP</v>
          </cell>
          <cell r="P1483" t="str">
            <v>KEY</v>
          </cell>
          <cell r="Q1483">
            <v>5082581</v>
          </cell>
          <cell r="R1483" t="str">
            <v>USA</v>
          </cell>
          <cell r="S1483">
            <v>42370</v>
          </cell>
          <cell r="T1483">
            <v>42436</v>
          </cell>
          <cell r="U1483" t="str">
            <v>MELTONM-FUS</v>
          </cell>
          <cell r="V1483" t="str">
            <v>EDDB33229-1</v>
          </cell>
          <cell r="W1483" t="str">
            <v xml:space="preserve">Damaged                             </v>
          </cell>
          <cell r="X1483" t="str">
            <v>D</v>
          </cell>
          <cell r="Y1483">
            <v>132.71</v>
          </cell>
          <cell r="AG1483" t="str">
            <v>Lowes</v>
          </cell>
          <cell r="AH1483">
            <v>811237</v>
          </cell>
          <cell r="AJ1483">
            <v>5082581</v>
          </cell>
        </row>
        <row r="1484">
          <cell r="A1484">
            <v>360213</v>
          </cell>
          <cell r="B1484">
            <v>42405.917187500003</v>
          </cell>
          <cell r="G1484">
            <v>106</v>
          </cell>
          <cell r="H1484">
            <v>106</v>
          </cell>
          <cell r="I1484">
            <v>0</v>
          </cell>
          <cell r="J1484">
            <v>0</v>
          </cell>
          <cell r="K1484" t="str">
            <v>USD</v>
          </cell>
          <cell r="L1484" t="str">
            <v>LOWES</v>
          </cell>
          <cell r="M1484" t="str">
            <v>24000-023746</v>
          </cell>
          <cell r="N1484">
            <v>42406.035011574073</v>
          </cell>
          <cell r="O1484" t="str">
            <v>SP</v>
          </cell>
          <cell r="P1484" t="str">
            <v>KEY</v>
          </cell>
          <cell r="Q1484">
            <v>5083233</v>
          </cell>
          <cell r="R1484" t="str">
            <v>USA</v>
          </cell>
          <cell r="S1484">
            <v>42370</v>
          </cell>
          <cell r="T1484">
            <v>42436</v>
          </cell>
          <cell r="U1484" t="str">
            <v>MELTONM-FUS</v>
          </cell>
          <cell r="V1484" t="str">
            <v>FSLG804BX</v>
          </cell>
          <cell r="W1484" t="str">
            <v xml:space="preserve">Damaged                             </v>
          </cell>
          <cell r="X1484" t="str">
            <v>D</v>
          </cell>
          <cell r="Y1484">
            <v>106</v>
          </cell>
          <cell r="AG1484" t="str">
            <v>Lowes</v>
          </cell>
          <cell r="AH1484">
            <v>811336</v>
          </cell>
          <cell r="AJ1484">
            <v>5083233</v>
          </cell>
        </row>
        <row r="1485">
          <cell r="A1485">
            <v>360214</v>
          </cell>
          <cell r="B1485">
            <v>42405.917187500003</v>
          </cell>
          <cell r="G1485">
            <v>47.76</v>
          </cell>
          <cell r="H1485">
            <v>47.76</v>
          </cell>
          <cell r="I1485">
            <v>0</v>
          </cell>
          <cell r="J1485">
            <v>0</v>
          </cell>
          <cell r="K1485" t="str">
            <v>USD</v>
          </cell>
          <cell r="L1485" t="str">
            <v>LOWES</v>
          </cell>
          <cell r="M1485" t="str">
            <v>24000-023746</v>
          </cell>
          <cell r="N1485">
            <v>42406.035011574073</v>
          </cell>
          <cell r="O1485" t="str">
            <v>SP</v>
          </cell>
          <cell r="P1485" t="str">
            <v>KEY</v>
          </cell>
          <cell r="Q1485">
            <v>5083371</v>
          </cell>
          <cell r="R1485" t="str">
            <v>USA</v>
          </cell>
          <cell r="S1485">
            <v>42370</v>
          </cell>
          <cell r="T1485">
            <v>42436</v>
          </cell>
          <cell r="U1485" t="str">
            <v>MELTONM-FUS</v>
          </cell>
          <cell r="V1485" t="str">
            <v>FDS804NB</v>
          </cell>
          <cell r="W1485" t="str">
            <v xml:space="preserve">Damaged                             </v>
          </cell>
          <cell r="X1485" t="str">
            <v>D</v>
          </cell>
          <cell r="Y1485">
            <v>47.76</v>
          </cell>
          <cell r="AG1485" t="str">
            <v>Lowes</v>
          </cell>
          <cell r="AH1485">
            <v>811258</v>
          </cell>
          <cell r="AJ1485">
            <v>5083371</v>
          </cell>
        </row>
        <row r="1486">
          <cell r="A1486">
            <v>360215</v>
          </cell>
          <cell r="B1486">
            <v>42405.917187500003</v>
          </cell>
          <cell r="G1486">
            <v>118</v>
          </cell>
          <cell r="H1486">
            <v>118</v>
          </cell>
          <cell r="I1486">
            <v>0</v>
          </cell>
          <cell r="J1486">
            <v>0</v>
          </cell>
          <cell r="K1486" t="str">
            <v>USD</v>
          </cell>
          <cell r="L1486" t="str">
            <v>LOWES</v>
          </cell>
          <cell r="M1486" t="str">
            <v>24000-023746</v>
          </cell>
          <cell r="N1486">
            <v>42406.035011574073</v>
          </cell>
          <cell r="O1486" t="str">
            <v>SP</v>
          </cell>
          <cell r="P1486" t="str">
            <v>KEY</v>
          </cell>
          <cell r="Q1486">
            <v>5083847</v>
          </cell>
          <cell r="R1486" t="str">
            <v>USA</v>
          </cell>
          <cell r="S1486">
            <v>42370</v>
          </cell>
          <cell r="T1486">
            <v>42436</v>
          </cell>
          <cell r="U1486" t="str">
            <v>MELTONM-FUS</v>
          </cell>
          <cell r="V1486" t="str">
            <v>FPO3322-1</v>
          </cell>
          <cell r="W1486" t="str">
            <v xml:space="preserve">Damaged                             </v>
          </cell>
          <cell r="X1486" t="str">
            <v>D</v>
          </cell>
          <cell r="Y1486">
            <v>118</v>
          </cell>
          <cell r="AG1486" t="str">
            <v>Lowes</v>
          </cell>
          <cell r="AH1486">
            <v>811337</v>
          </cell>
          <cell r="AJ1486">
            <v>5083847</v>
          </cell>
        </row>
        <row r="1487">
          <cell r="A1487">
            <v>360216</v>
          </cell>
          <cell r="B1487">
            <v>42405.917199074072</v>
          </cell>
          <cell r="C1487">
            <v>42195.625567129631</v>
          </cell>
          <cell r="D1487">
            <v>9012911</v>
          </cell>
          <cell r="E1487">
            <v>60030154</v>
          </cell>
          <cell r="G1487">
            <v>66</v>
          </cell>
          <cell r="H1487">
            <v>66</v>
          </cell>
          <cell r="I1487">
            <v>5.05</v>
          </cell>
          <cell r="J1487">
            <v>5.05</v>
          </cell>
          <cell r="K1487" t="str">
            <v>USD</v>
          </cell>
          <cell r="L1487" t="str">
            <v>CITRINE</v>
          </cell>
          <cell r="M1487" t="str">
            <v>24000-000001</v>
          </cell>
          <cell r="N1487">
            <v>42406.035011574073</v>
          </cell>
          <cell r="O1487" t="str">
            <v>SP</v>
          </cell>
          <cell r="P1487" t="str">
            <v>FUS</v>
          </cell>
          <cell r="Q1487">
            <v>100003985</v>
          </cell>
          <cell r="R1487" t="str">
            <v>USA</v>
          </cell>
          <cell r="S1487">
            <v>42370</v>
          </cell>
          <cell r="T1487">
            <v>42436</v>
          </cell>
          <cell r="U1487" t="str">
            <v>THOMPSONG-FUS</v>
          </cell>
          <cell r="V1487" t="str">
            <v>3699</v>
          </cell>
          <cell r="W1487" t="str">
            <v xml:space="preserve">Customer Decision                   </v>
          </cell>
          <cell r="X1487" t="str">
            <v>F</v>
          </cell>
          <cell r="Y1487">
            <v>66</v>
          </cell>
          <cell r="Z1487" t="str">
            <v xml:space="preserve">CUSTOMER RETURNED UNUSED CARTRIDGE AFTER DECIDING TO PURCHASE A NEW FAUCET WITHOUT GETTING RMA FIRST.  CALLED REGARDING OR HER NEW FAUCET AND EXPLAINED THAT SHE HAD NOT RCVD CREDIT YET. SINCE FROM JULY 2015. PLEASE SEE ATTACHED EM. </v>
          </cell>
          <cell r="AC1487" t="str">
            <v>THOMASR-FUS</v>
          </cell>
          <cell r="AD1487" t="str">
            <v>LOYDL-FUS</v>
          </cell>
          <cell r="AG1487" t="str">
            <v>FKS Consumer Sales</v>
          </cell>
          <cell r="AH1487">
            <v>811371</v>
          </cell>
          <cell r="AI1487" t="str">
            <v>SP</v>
          </cell>
          <cell r="AJ1487" t="str">
            <v>5999999</v>
          </cell>
        </row>
        <row r="1488">
          <cell r="A1488">
            <v>360217</v>
          </cell>
          <cell r="B1488">
            <v>42405.917210648149</v>
          </cell>
          <cell r="G1488">
            <v>135.69999999999999</v>
          </cell>
          <cell r="H1488">
            <v>135.69999999999999</v>
          </cell>
          <cell r="I1488">
            <v>0</v>
          </cell>
          <cell r="J1488">
            <v>0</v>
          </cell>
          <cell r="K1488" t="str">
            <v>USD</v>
          </cell>
          <cell r="L1488" t="str">
            <v>LOWES</v>
          </cell>
          <cell r="M1488" t="str">
            <v>24000-023746</v>
          </cell>
          <cell r="N1488">
            <v>42406.035011574073</v>
          </cell>
          <cell r="O1488" t="str">
            <v>SP</v>
          </cell>
          <cell r="P1488" t="str">
            <v>KEY</v>
          </cell>
          <cell r="Q1488">
            <v>5083735</v>
          </cell>
          <cell r="R1488" t="str">
            <v>USA</v>
          </cell>
          <cell r="S1488">
            <v>42370</v>
          </cell>
          <cell r="T1488">
            <v>42436</v>
          </cell>
          <cell r="U1488" t="str">
            <v>RUSSAWR-FUS</v>
          </cell>
          <cell r="V1488" t="str">
            <v>SGR3322-1</v>
          </cell>
          <cell r="W1488" t="str">
            <v xml:space="preserve">Product Defective                   </v>
          </cell>
          <cell r="X1488" t="str">
            <v>E</v>
          </cell>
          <cell r="Y1488">
            <v>135.69999999999999</v>
          </cell>
          <cell r="Z1488" t="str">
            <v xml:space="preserve">STOCK </v>
          </cell>
          <cell r="AG1488" t="str">
            <v>Lowes</v>
          </cell>
          <cell r="AH1488">
            <v>811247</v>
          </cell>
          <cell r="AJ1488">
            <v>5083735</v>
          </cell>
        </row>
        <row r="1489">
          <cell r="A1489">
            <v>360218</v>
          </cell>
          <cell r="B1489">
            <v>42405.917210648149</v>
          </cell>
          <cell r="G1489">
            <v>92.5</v>
          </cell>
          <cell r="H1489">
            <v>92.5</v>
          </cell>
          <cell r="I1489">
            <v>0</v>
          </cell>
          <cell r="J1489">
            <v>0</v>
          </cell>
          <cell r="K1489" t="str">
            <v>USD</v>
          </cell>
          <cell r="L1489" t="str">
            <v>LOWES</v>
          </cell>
          <cell r="M1489" t="str">
            <v>24000-023746</v>
          </cell>
          <cell r="N1489">
            <v>42406.03502314815</v>
          </cell>
          <cell r="O1489" t="str">
            <v>SP</v>
          </cell>
          <cell r="P1489" t="str">
            <v>KEY</v>
          </cell>
          <cell r="Q1489">
            <v>5083669</v>
          </cell>
          <cell r="R1489" t="str">
            <v>USA</v>
          </cell>
          <cell r="S1489">
            <v>42370</v>
          </cell>
          <cell r="T1489">
            <v>42436</v>
          </cell>
          <cell r="U1489" t="str">
            <v>THOMPSONG-FUS</v>
          </cell>
          <cell r="V1489" t="str">
            <v>FTB904BX</v>
          </cell>
          <cell r="W1489" t="str">
            <v xml:space="preserve">Damaged                             </v>
          </cell>
          <cell r="X1489" t="str">
            <v>D</v>
          </cell>
          <cell r="Y1489">
            <v>92.5</v>
          </cell>
          <cell r="Z1489" t="str">
            <v>FD-CRACKED</v>
          </cell>
          <cell r="AG1489" t="str">
            <v>Lowes</v>
          </cell>
          <cell r="AH1489">
            <v>811246</v>
          </cell>
          <cell r="AJ1489">
            <v>5083669</v>
          </cell>
        </row>
        <row r="1490">
          <cell r="A1490">
            <v>360219</v>
          </cell>
          <cell r="B1490">
            <v>42405.917210648149</v>
          </cell>
          <cell r="G1490">
            <v>191.5</v>
          </cell>
          <cell r="H1490">
            <v>191.5</v>
          </cell>
          <cell r="I1490">
            <v>0</v>
          </cell>
          <cell r="J1490">
            <v>0</v>
          </cell>
          <cell r="K1490" t="str">
            <v>USD</v>
          </cell>
          <cell r="L1490" t="str">
            <v>LOWES</v>
          </cell>
          <cell r="M1490" t="str">
            <v>24000-023746</v>
          </cell>
          <cell r="N1490">
            <v>42406.03502314815</v>
          </cell>
          <cell r="O1490" t="str">
            <v>SP</v>
          </cell>
          <cell r="P1490" t="str">
            <v>KEY</v>
          </cell>
          <cell r="Q1490">
            <v>5082928</v>
          </cell>
          <cell r="R1490" t="str">
            <v>USA</v>
          </cell>
          <cell r="S1490">
            <v>42370</v>
          </cell>
          <cell r="T1490">
            <v>42436</v>
          </cell>
          <cell r="U1490" t="str">
            <v>RUSSAWR-FUS</v>
          </cell>
          <cell r="V1490" t="str">
            <v>ESCH25229-1</v>
          </cell>
          <cell r="W1490" t="str">
            <v xml:space="preserve">Damaged                             </v>
          </cell>
          <cell r="X1490" t="str">
            <v>D</v>
          </cell>
          <cell r="Y1490">
            <v>191.5</v>
          </cell>
          <cell r="Z1490" t="str">
            <v xml:space="preserve">STOCK </v>
          </cell>
          <cell r="AG1490" t="str">
            <v>Lowes</v>
          </cell>
          <cell r="AH1490">
            <v>811348</v>
          </cell>
          <cell r="AJ1490">
            <v>5082928</v>
          </cell>
        </row>
        <row r="1491">
          <cell r="A1491">
            <v>360220</v>
          </cell>
          <cell r="B1491">
            <v>42405.917222222219</v>
          </cell>
          <cell r="G1491">
            <v>191.5</v>
          </cell>
          <cell r="H1491">
            <v>191.5</v>
          </cell>
          <cell r="I1491">
            <v>0</v>
          </cell>
          <cell r="J1491">
            <v>0</v>
          </cell>
          <cell r="K1491" t="str">
            <v>USD</v>
          </cell>
          <cell r="L1491" t="str">
            <v>LOWES</v>
          </cell>
          <cell r="M1491" t="str">
            <v>24000-023746</v>
          </cell>
          <cell r="N1491">
            <v>42406.03502314815</v>
          </cell>
          <cell r="O1491" t="str">
            <v>SP</v>
          </cell>
          <cell r="P1491" t="str">
            <v>KEY</v>
          </cell>
          <cell r="Q1491">
            <v>5083297</v>
          </cell>
          <cell r="R1491" t="str">
            <v>USA</v>
          </cell>
          <cell r="S1491">
            <v>42370</v>
          </cell>
          <cell r="T1491">
            <v>42436</v>
          </cell>
          <cell r="U1491" t="str">
            <v>THOMPSONG-FUS</v>
          </cell>
          <cell r="V1491" t="str">
            <v>ELG61091-GRA</v>
          </cell>
          <cell r="W1491" t="str">
            <v xml:space="preserve">Damaged                             </v>
          </cell>
          <cell r="X1491" t="str">
            <v>D</v>
          </cell>
          <cell r="Y1491">
            <v>191.5</v>
          </cell>
          <cell r="Z1491" t="str">
            <v>FD-CRACKS ON EDGES UNDERNEATH  BY DRAIN HOLE</v>
          </cell>
          <cell r="AG1491" t="str">
            <v>Lowes</v>
          </cell>
          <cell r="AH1491">
            <v>811292</v>
          </cell>
          <cell r="AJ1491">
            <v>5083297</v>
          </cell>
        </row>
        <row r="1492">
          <cell r="A1492">
            <v>360221</v>
          </cell>
          <cell r="B1492">
            <v>42405.917222222219</v>
          </cell>
          <cell r="G1492">
            <v>212</v>
          </cell>
          <cell r="H1492">
            <v>212</v>
          </cell>
          <cell r="I1492">
            <v>0</v>
          </cell>
          <cell r="J1492">
            <v>0</v>
          </cell>
          <cell r="K1492" t="str">
            <v>USD</v>
          </cell>
          <cell r="L1492" t="str">
            <v>LOWES</v>
          </cell>
          <cell r="M1492" t="str">
            <v>24000-023746</v>
          </cell>
          <cell r="N1492">
            <v>42406.03502314815</v>
          </cell>
          <cell r="O1492" t="str">
            <v>SP</v>
          </cell>
          <cell r="P1492" t="str">
            <v>KEY</v>
          </cell>
          <cell r="Q1492">
            <v>5082413</v>
          </cell>
          <cell r="R1492" t="str">
            <v>USA</v>
          </cell>
          <cell r="S1492">
            <v>42370</v>
          </cell>
          <cell r="T1492">
            <v>42436</v>
          </cell>
          <cell r="U1492" t="str">
            <v>MELTONM-FUS</v>
          </cell>
          <cell r="V1492" t="str">
            <v>FPC3322-1</v>
          </cell>
          <cell r="W1492" t="str">
            <v xml:space="preserve">Damaged                             </v>
          </cell>
          <cell r="X1492" t="str">
            <v>D</v>
          </cell>
          <cell r="Y1492">
            <v>212</v>
          </cell>
          <cell r="AG1492" t="str">
            <v>Lowes</v>
          </cell>
          <cell r="AH1492">
            <v>811284</v>
          </cell>
          <cell r="AJ1492">
            <v>5082413</v>
          </cell>
        </row>
        <row r="1493">
          <cell r="A1493">
            <v>360222</v>
          </cell>
          <cell r="B1493">
            <v>42405.917222222219</v>
          </cell>
          <cell r="G1493">
            <v>140.08000000000001</v>
          </cell>
          <cell r="H1493">
            <v>140.08000000000001</v>
          </cell>
          <cell r="I1493">
            <v>0</v>
          </cell>
          <cell r="J1493">
            <v>0</v>
          </cell>
          <cell r="K1493" t="str">
            <v>USD</v>
          </cell>
          <cell r="L1493" t="str">
            <v>LOWES</v>
          </cell>
          <cell r="M1493" t="str">
            <v>24000-023746</v>
          </cell>
          <cell r="N1493">
            <v>42406.03502314815</v>
          </cell>
          <cell r="O1493" t="str">
            <v>SP</v>
          </cell>
          <cell r="P1493" t="str">
            <v>KEY</v>
          </cell>
          <cell r="Q1493">
            <v>5082440</v>
          </cell>
          <cell r="R1493" t="str">
            <v>USA</v>
          </cell>
          <cell r="S1493">
            <v>42370</v>
          </cell>
          <cell r="T1493">
            <v>42436</v>
          </cell>
          <cell r="U1493" t="str">
            <v>MELTONM-FUS</v>
          </cell>
          <cell r="V1493" t="str">
            <v>EOOX33229-1</v>
          </cell>
          <cell r="W1493" t="str">
            <v xml:space="preserve">Damaged                             </v>
          </cell>
          <cell r="X1493" t="str">
            <v>D</v>
          </cell>
          <cell r="Y1493">
            <v>140.08000000000001</v>
          </cell>
          <cell r="AG1493" t="str">
            <v>Lowes</v>
          </cell>
          <cell r="AH1493">
            <v>811360</v>
          </cell>
          <cell r="AJ1493">
            <v>5082440</v>
          </cell>
        </row>
        <row r="1494">
          <cell r="A1494">
            <v>360223</v>
          </cell>
          <cell r="B1494">
            <v>42405.917233796295</v>
          </cell>
          <cell r="G1494">
            <v>159.46</v>
          </cell>
          <cell r="H1494">
            <v>159.46</v>
          </cell>
          <cell r="I1494">
            <v>0</v>
          </cell>
          <cell r="J1494">
            <v>0</v>
          </cell>
          <cell r="K1494" t="str">
            <v>USD</v>
          </cell>
          <cell r="L1494" t="str">
            <v>LOWES</v>
          </cell>
          <cell r="M1494" t="str">
            <v>24000-023746</v>
          </cell>
          <cell r="N1494">
            <v>42406.03502314815</v>
          </cell>
          <cell r="O1494" t="str">
            <v>SP</v>
          </cell>
          <cell r="P1494" t="str">
            <v>KEY</v>
          </cell>
          <cell r="Q1494">
            <v>5082416</v>
          </cell>
          <cell r="R1494" t="str">
            <v>USA</v>
          </cell>
          <cell r="S1494">
            <v>42370</v>
          </cell>
          <cell r="T1494">
            <v>42436</v>
          </cell>
          <cell r="U1494" t="str">
            <v>MELTONM-FUS</v>
          </cell>
          <cell r="V1494" t="str">
            <v>HFS3322-1</v>
          </cell>
          <cell r="W1494" t="str">
            <v xml:space="preserve">Damaged                             </v>
          </cell>
          <cell r="X1494" t="str">
            <v>D</v>
          </cell>
          <cell r="Y1494">
            <v>159.46</v>
          </cell>
          <cell r="AG1494" t="str">
            <v>Lowes</v>
          </cell>
          <cell r="AH1494">
            <v>811303</v>
          </cell>
          <cell r="AJ1494">
            <v>5082416</v>
          </cell>
        </row>
        <row r="1495">
          <cell r="A1495">
            <v>360224</v>
          </cell>
          <cell r="B1495">
            <v>42405.917233796295</v>
          </cell>
          <cell r="G1495">
            <v>118</v>
          </cell>
          <cell r="H1495">
            <v>118</v>
          </cell>
          <cell r="I1495">
            <v>0</v>
          </cell>
          <cell r="J1495">
            <v>0</v>
          </cell>
          <cell r="K1495" t="str">
            <v>USD</v>
          </cell>
          <cell r="L1495" t="str">
            <v>LOWES</v>
          </cell>
          <cell r="M1495" t="str">
            <v>24000-023746</v>
          </cell>
          <cell r="N1495">
            <v>42406.035034722219</v>
          </cell>
          <cell r="O1495" t="str">
            <v>SP</v>
          </cell>
          <cell r="P1495" t="str">
            <v>KEY</v>
          </cell>
          <cell r="Q1495">
            <v>5082789</v>
          </cell>
          <cell r="R1495" t="str">
            <v>USA</v>
          </cell>
          <cell r="S1495">
            <v>42370</v>
          </cell>
          <cell r="T1495">
            <v>42436</v>
          </cell>
          <cell r="U1495" t="str">
            <v>CHAMARATHM-FUS</v>
          </cell>
          <cell r="V1495" t="str">
            <v>FPO3322-1</v>
          </cell>
          <cell r="W1495" t="str">
            <v xml:space="preserve">Damaged                             </v>
          </cell>
          <cell r="X1495" t="str">
            <v>D</v>
          </cell>
          <cell r="Y1495">
            <v>118</v>
          </cell>
          <cell r="AG1495" t="str">
            <v>Lowes</v>
          </cell>
          <cell r="AH1495">
            <v>811321</v>
          </cell>
          <cell r="AJ1495">
            <v>5082789</v>
          </cell>
        </row>
        <row r="1496">
          <cell r="A1496">
            <v>360225</v>
          </cell>
          <cell r="B1496">
            <v>42405.917233796295</v>
          </cell>
          <cell r="G1496">
            <v>146.41999999999999</v>
          </cell>
          <cell r="H1496">
            <v>146.41999999999999</v>
          </cell>
          <cell r="I1496">
            <v>0</v>
          </cell>
          <cell r="J1496">
            <v>0</v>
          </cell>
          <cell r="K1496" t="str">
            <v>USD</v>
          </cell>
          <cell r="L1496" t="str">
            <v>LOWES</v>
          </cell>
          <cell r="M1496" t="str">
            <v>24000-023746</v>
          </cell>
          <cell r="N1496">
            <v>42406.035034722219</v>
          </cell>
          <cell r="O1496" t="str">
            <v>SP</v>
          </cell>
          <cell r="P1496" t="str">
            <v>KEY</v>
          </cell>
          <cell r="Q1496">
            <v>5082787</v>
          </cell>
          <cell r="R1496" t="str">
            <v>USA</v>
          </cell>
          <cell r="S1496">
            <v>42370</v>
          </cell>
          <cell r="T1496">
            <v>42436</v>
          </cell>
          <cell r="U1496" t="str">
            <v>THOMPSONG-FUS</v>
          </cell>
          <cell r="V1496" t="str">
            <v>FBFG904BX</v>
          </cell>
          <cell r="W1496" t="str">
            <v xml:space="preserve">Damaged                             </v>
          </cell>
          <cell r="X1496" t="str">
            <v>D</v>
          </cell>
          <cell r="Y1496">
            <v>146.41999999999999</v>
          </cell>
          <cell r="Z1496" t="str">
            <v xml:space="preserve">FD-BOWL DENTED IN BOTTOM </v>
          </cell>
          <cell r="AG1496" t="str">
            <v>Lowes</v>
          </cell>
          <cell r="AH1496">
            <v>811290</v>
          </cell>
          <cell r="AJ1496">
            <v>5082787</v>
          </cell>
        </row>
        <row r="1497">
          <cell r="A1497">
            <v>360226</v>
          </cell>
          <cell r="B1497">
            <v>42405.917245370372</v>
          </cell>
          <cell r="G1497">
            <v>191.5</v>
          </cell>
          <cell r="H1497">
            <v>191.5</v>
          </cell>
          <cell r="I1497">
            <v>0</v>
          </cell>
          <cell r="J1497">
            <v>0</v>
          </cell>
          <cell r="K1497" t="str">
            <v>USD</v>
          </cell>
          <cell r="L1497" t="str">
            <v>LOWES</v>
          </cell>
          <cell r="M1497" t="str">
            <v>24000-023746</v>
          </cell>
          <cell r="N1497">
            <v>42406.035034722219</v>
          </cell>
          <cell r="O1497" t="str">
            <v>SP</v>
          </cell>
          <cell r="P1497" t="str">
            <v>KEY</v>
          </cell>
          <cell r="Q1497">
            <v>5083499</v>
          </cell>
          <cell r="R1497" t="str">
            <v>USA</v>
          </cell>
          <cell r="S1497">
            <v>42370</v>
          </cell>
          <cell r="T1497">
            <v>42436</v>
          </cell>
          <cell r="U1497" t="str">
            <v>CHAMARATHM-FUS</v>
          </cell>
          <cell r="V1497" t="str">
            <v>ELG61091-GRA</v>
          </cell>
          <cell r="W1497" t="str">
            <v xml:space="preserve">Product Defective                   </v>
          </cell>
          <cell r="X1497" t="str">
            <v>E</v>
          </cell>
          <cell r="Y1497">
            <v>191.5</v>
          </cell>
          <cell r="AG1497" t="str">
            <v>Lowes</v>
          </cell>
          <cell r="AH1497">
            <v>811272</v>
          </cell>
          <cell r="AJ1497">
            <v>5083499</v>
          </cell>
        </row>
        <row r="1498">
          <cell r="A1498">
            <v>360227</v>
          </cell>
          <cell r="B1498">
            <v>42405.917245370372</v>
          </cell>
          <cell r="G1498">
            <v>145.66</v>
          </cell>
          <cell r="H1498">
            <v>145.66</v>
          </cell>
          <cell r="I1498">
            <v>0</v>
          </cell>
          <cell r="J1498">
            <v>0</v>
          </cell>
          <cell r="K1498" t="str">
            <v>USD</v>
          </cell>
          <cell r="L1498" t="str">
            <v>LOWES</v>
          </cell>
          <cell r="M1498" t="str">
            <v>24000-023746</v>
          </cell>
          <cell r="N1498">
            <v>42406.035034722219</v>
          </cell>
          <cell r="O1498" t="str">
            <v>SP</v>
          </cell>
          <cell r="P1498" t="str">
            <v>KEY</v>
          </cell>
          <cell r="Q1498">
            <v>5083708</v>
          </cell>
          <cell r="R1498" t="str">
            <v>USA</v>
          </cell>
          <cell r="S1498">
            <v>42370</v>
          </cell>
          <cell r="T1498">
            <v>42436</v>
          </cell>
          <cell r="U1498" t="str">
            <v>SOTOJ-FUS</v>
          </cell>
          <cell r="V1498" t="str">
            <v>UOSK900-18</v>
          </cell>
          <cell r="W1498" t="str">
            <v xml:space="preserve">Damaged                             </v>
          </cell>
          <cell r="X1498" t="str">
            <v>D</v>
          </cell>
          <cell r="Y1498">
            <v>145.66</v>
          </cell>
          <cell r="AG1498" t="str">
            <v>Lowes</v>
          </cell>
          <cell r="AH1498">
            <v>811345</v>
          </cell>
          <cell r="AJ1498">
            <v>5083708</v>
          </cell>
        </row>
        <row r="1499">
          <cell r="A1499">
            <v>360228</v>
          </cell>
          <cell r="B1499">
            <v>42405.917245370372</v>
          </cell>
          <cell r="G1499">
            <v>230.58</v>
          </cell>
          <cell r="H1499">
            <v>230.58</v>
          </cell>
          <cell r="I1499">
            <v>0</v>
          </cell>
          <cell r="J1499">
            <v>0</v>
          </cell>
          <cell r="K1499" t="str">
            <v>USD</v>
          </cell>
          <cell r="L1499" t="str">
            <v>LOWES</v>
          </cell>
          <cell r="M1499" t="str">
            <v>24000-023746</v>
          </cell>
          <cell r="N1499">
            <v>42406.035034722219</v>
          </cell>
          <cell r="O1499" t="str">
            <v>SP</v>
          </cell>
          <cell r="P1499" t="str">
            <v>KEY</v>
          </cell>
          <cell r="Q1499">
            <v>5083922</v>
          </cell>
          <cell r="R1499" t="str">
            <v>USA</v>
          </cell>
          <cell r="S1499">
            <v>42370</v>
          </cell>
          <cell r="T1499">
            <v>42436</v>
          </cell>
          <cell r="U1499" t="str">
            <v>RUSSAWR-FUS</v>
          </cell>
          <cell r="V1499" t="str">
            <v>SP3322-1</v>
          </cell>
          <cell r="W1499" t="str">
            <v xml:space="preserve">Damaged                             </v>
          </cell>
          <cell r="X1499" t="str">
            <v>D</v>
          </cell>
          <cell r="Y1499">
            <v>230.58</v>
          </cell>
          <cell r="Z1499" t="str">
            <v>SOS</v>
          </cell>
          <cell r="AG1499" t="str">
            <v>Lowes</v>
          </cell>
          <cell r="AH1499">
            <v>811279</v>
          </cell>
          <cell r="AJ1499">
            <v>5083922</v>
          </cell>
        </row>
        <row r="1500">
          <cell r="A1500">
            <v>360229</v>
          </cell>
          <cell r="B1500">
            <v>42405.917256944442</v>
          </cell>
          <cell r="C1500">
            <v>42342.625613425924</v>
          </cell>
          <cell r="D1500">
            <v>9027351</v>
          </cell>
          <cell r="E1500">
            <v>60052169</v>
          </cell>
          <cell r="F1500">
            <v>30014152</v>
          </cell>
          <cell r="G1500">
            <v>227.5</v>
          </cell>
          <cell r="H1500">
            <v>227.5</v>
          </cell>
          <cell r="I1500">
            <v>0</v>
          </cell>
          <cell r="J1500">
            <v>0</v>
          </cell>
          <cell r="K1500" t="str">
            <v>USD</v>
          </cell>
          <cell r="L1500" t="str">
            <v>LOWES</v>
          </cell>
          <cell r="M1500" t="str">
            <v>24000-023746</v>
          </cell>
          <cell r="N1500">
            <v>42406.035034722219</v>
          </cell>
          <cell r="O1500" t="str">
            <v>SOS</v>
          </cell>
          <cell r="P1500" t="str">
            <v>KEY</v>
          </cell>
          <cell r="Q1500">
            <v>5082340</v>
          </cell>
          <cell r="R1500" t="str">
            <v>USA</v>
          </cell>
          <cell r="S1500">
            <v>42370</v>
          </cell>
          <cell r="T1500">
            <v>42436</v>
          </cell>
          <cell r="U1500" t="str">
            <v>CAGECW-FUS</v>
          </cell>
          <cell r="V1500" t="str">
            <v>EOCH33229-1</v>
          </cell>
          <cell r="W1500" t="str">
            <v xml:space="preserve">Customer Decision                   </v>
          </cell>
          <cell r="X1500" t="str">
            <v>F</v>
          </cell>
          <cell r="Y1500">
            <v>227.5</v>
          </cell>
          <cell r="Z1500" t="str">
            <v>ITEM WAS ORDERED 2 TIMES~~MAM</v>
          </cell>
          <cell r="AC1500" t="str">
            <v>WALTERI-FUS</v>
          </cell>
          <cell r="AD1500" t="str">
            <v>MELTONM-FUS</v>
          </cell>
          <cell r="AG1500" t="str">
            <v>Lowes</v>
          </cell>
          <cell r="AH1500">
            <v>811359</v>
          </cell>
          <cell r="AI1500" t="str">
            <v>RTL</v>
          </cell>
          <cell r="AJ1500">
            <v>5082340</v>
          </cell>
        </row>
        <row r="1501">
          <cell r="A1501">
            <v>360230</v>
          </cell>
          <cell r="B1501">
            <v>42405.917256944442</v>
          </cell>
          <cell r="C1501">
            <v>42388.939166666663</v>
          </cell>
          <cell r="D1501">
            <v>9031905</v>
          </cell>
          <cell r="E1501">
            <v>60059164</v>
          </cell>
          <cell r="F1501">
            <v>30014156</v>
          </cell>
          <cell r="G1501">
            <v>358.25</v>
          </cell>
          <cell r="H1501">
            <v>358.25</v>
          </cell>
          <cell r="I1501">
            <v>0</v>
          </cell>
          <cell r="J1501">
            <v>0</v>
          </cell>
          <cell r="K1501" t="str">
            <v>USD</v>
          </cell>
          <cell r="L1501" t="str">
            <v>KWC4275</v>
          </cell>
          <cell r="M1501" t="str">
            <v>24000-200400</v>
          </cell>
          <cell r="N1501">
            <v>42406.035034722219</v>
          </cell>
          <cell r="O1501" t="str">
            <v>SP</v>
          </cell>
          <cell r="P1501" t="str">
            <v>FUS</v>
          </cell>
          <cell r="Q1501">
            <v>5080627</v>
          </cell>
          <cell r="R1501" t="str">
            <v>USA</v>
          </cell>
          <cell r="S1501">
            <v>42370</v>
          </cell>
          <cell r="T1501">
            <v>42436</v>
          </cell>
          <cell r="U1501" t="str">
            <v>CAGECW-FUS</v>
          </cell>
          <cell r="V1501" t="str">
            <v>10.061.033.127</v>
          </cell>
          <cell r="W1501" t="str">
            <v>Wrong Part</v>
          </cell>
          <cell r="X1501" t="str">
            <v>0</v>
          </cell>
          <cell r="Y1501">
            <v>358.25</v>
          </cell>
          <cell r="Z1501" t="str">
            <v>CUST WAS SHIPPED THE WRONG ITEM(10.061.003.127) - NEED TO RETURN FOR CREDIT</v>
          </cell>
          <cell r="AC1501" t="str">
            <v>HASSENL-FUS</v>
          </cell>
          <cell r="AD1501" t="str">
            <v>THOMPSONG-FUS</v>
          </cell>
          <cell r="AG1501" t="str">
            <v>The Bath Co</v>
          </cell>
          <cell r="AH1501">
            <v>811368</v>
          </cell>
          <cell r="AI1501" t="str">
            <v>KFC</v>
          </cell>
          <cell r="AJ1501">
            <v>5080627</v>
          </cell>
        </row>
        <row r="1502">
          <cell r="A1502">
            <v>360231</v>
          </cell>
          <cell r="B1502">
            <v>42405.917268518519</v>
          </cell>
          <cell r="G1502">
            <v>46.03</v>
          </cell>
          <cell r="H1502">
            <v>46.03</v>
          </cell>
          <cell r="I1502">
            <v>0</v>
          </cell>
          <cell r="J1502">
            <v>0</v>
          </cell>
          <cell r="K1502" t="str">
            <v>USD</v>
          </cell>
          <cell r="L1502" t="str">
            <v>LOWES</v>
          </cell>
          <cell r="M1502" t="str">
            <v>24000-023746</v>
          </cell>
          <cell r="N1502">
            <v>42406.035046296296</v>
          </cell>
          <cell r="O1502" t="str">
            <v>SP</v>
          </cell>
          <cell r="P1502" t="str">
            <v>KEY</v>
          </cell>
          <cell r="Q1502">
            <v>5083093</v>
          </cell>
          <cell r="R1502" t="str">
            <v>USA</v>
          </cell>
          <cell r="S1502">
            <v>42370</v>
          </cell>
          <cell r="T1502">
            <v>42436</v>
          </cell>
          <cell r="U1502" t="str">
            <v>MELTONM-FUS</v>
          </cell>
          <cell r="V1502" t="str">
            <v>SSK854NB</v>
          </cell>
          <cell r="W1502" t="str">
            <v xml:space="preserve">Damaged                             </v>
          </cell>
          <cell r="X1502" t="str">
            <v>D</v>
          </cell>
          <cell r="Y1502">
            <v>46.03</v>
          </cell>
          <cell r="AG1502" t="str">
            <v>Lowes</v>
          </cell>
          <cell r="AH1502">
            <v>811358</v>
          </cell>
          <cell r="AJ1502">
            <v>5083093</v>
          </cell>
        </row>
        <row r="1503">
          <cell r="A1503">
            <v>360232</v>
          </cell>
          <cell r="B1503">
            <v>42405.917268518519</v>
          </cell>
          <cell r="G1503">
            <v>92.5</v>
          </cell>
          <cell r="H1503">
            <v>92.5</v>
          </cell>
          <cell r="I1503">
            <v>0</v>
          </cell>
          <cell r="J1503">
            <v>0</v>
          </cell>
          <cell r="K1503" t="str">
            <v>USD</v>
          </cell>
          <cell r="L1503" t="str">
            <v>LOWES</v>
          </cell>
          <cell r="M1503" t="str">
            <v>24000-023746</v>
          </cell>
          <cell r="N1503">
            <v>42406.035046296296</v>
          </cell>
          <cell r="O1503" t="str">
            <v>SP</v>
          </cell>
          <cell r="P1503" t="str">
            <v>KEY</v>
          </cell>
          <cell r="Q1503">
            <v>5082921</v>
          </cell>
          <cell r="R1503" t="str">
            <v>USA</v>
          </cell>
          <cell r="S1503">
            <v>42370</v>
          </cell>
          <cell r="T1503">
            <v>42436</v>
          </cell>
          <cell r="U1503" t="str">
            <v>MELTONM-FUS</v>
          </cell>
          <cell r="V1503" t="str">
            <v>FTB904BX</v>
          </cell>
          <cell r="W1503" t="str">
            <v xml:space="preserve">Damaged                             </v>
          </cell>
          <cell r="X1503" t="str">
            <v>D</v>
          </cell>
          <cell r="Y1503">
            <v>92.5</v>
          </cell>
          <cell r="AG1503" t="str">
            <v>Lowes</v>
          </cell>
          <cell r="AH1503">
            <v>811265</v>
          </cell>
          <cell r="AJ1503">
            <v>5082921</v>
          </cell>
        </row>
        <row r="1504">
          <cell r="A1504">
            <v>360233</v>
          </cell>
          <cell r="B1504">
            <v>42405.917268518519</v>
          </cell>
          <cell r="G1504">
            <v>146.41999999999999</v>
          </cell>
          <cell r="H1504">
            <v>146.41999999999999</v>
          </cell>
          <cell r="I1504">
            <v>0</v>
          </cell>
          <cell r="J1504">
            <v>0</v>
          </cell>
          <cell r="K1504" t="str">
            <v>USD</v>
          </cell>
          <cell r="L1504" t="str">
            <v>LOWES</v>
          </cell>
          <cell r="M1504" t="str">
            <v>24000-023746</v>
          </cell>
          <cell r="N1504">
            <v>42406.035046296296</v>
          </cell>
          <cell r="O1504" t="str">
            <v>SP</v>
          </cell>
          <cell r="P1504" t="str">
            <v>KEY</v>
          </cell>
          <cell r="Q1504">
            <v>5082596</v>
          </cell>
          <cell r="R1504" t="str">
            <v>USA</v>
          </cell>
          <cell r="S1504">
            <v>42370</v>
          </cell>
          <cell r="T1504">
            <v>42436</v>
          </cell>
          <cell r="U1504" t="str">
            <v>CHAMARATHM-FUS</v>
          </cell>
          <cell r="V1504" t="str">
            <v>FBFG904BX</v>
          </cell>
          <cell r="W1504" t="str">
            <v xml:space="preserve">Damaged                             </v>
          </cell>
          <cell r="X1504" t="str">
            <v>D</v>
          </cell>
          <cell r="Y1504">
            <v>146.41999999999999</v>
          </cell>
          <cell r="AG1504" t="str">
            <v>Lowes</v>
          </cell>
          <cell r="AH1504">
            <v>811244</v>
          </cell>
          <cell r="AJ1504">
            <v>5082596</v>
          </cell>
        </row>
        <row r="1505">
          <cell r="A1505">
            <v>360234</v>
          </cell>
          <cell r="B1505">
            <v>42405.917280092595</v>
          </cell>
          <cell r="C1505">
            <v>42389.625092592592</v>
          </cell>
          <cell r="D1505">
            <v>9031973</v>
          </cell>
          <cell r="E1505">
            <v>60059328</v>
          </cell>
          <cell r="F1505">
            <v>30014146</v>
          </cell>
          <cell r="G1505">
            <v>182</v>
          </cell>
          <cell r="H1505">
            <v>182</v>
          </cell>
          <cell r="I1505">
            <v>0</v>
          </cell>
          <cell r="J1505">
            <v>0</v>
          </cell>
          <cell r="K1505" t="str">
            <v>USD</v>
          </cell>
          <cell r="L1505" t="str">
            <v>LOWES</v>
          </cell>
          <cell r="M1505" t="str">
            <v>24000-023746</v>
          </cell>
          <cell r="N1505">
            <v>42406.035046296296</v>
          </cell>
          <cell r="O1505" t="str">
            <v>SOS</v>
          </cell>
          <cell r="P1505" t="str">
            <v>KEY</v>
          </cell>
          <cell r="Q1505">
            <v>5082353</v>
          </cell>
          <cell r="R1505" t="str">
            <v>USA</v>
          </cell>
          <cell r="S1505">
            <v>42370</v>
          </cell>
          <cell r="T1505">
            <v>42436</v>
          </cell>
          <cell r="U1505" t="str">
            <v>CAGECW-FUS</v>
          </cell>
          <cell r="V1505" t="str">
            <v>EDCH33229-1</v>
          </cell>
          <cell r="W1505" t="str">
            <v xml:space="preserve">Customer Decision                   </v>
          </cell>
          <cell r="X1505" t="str">
            <v>F</v>
          </cell>
          <cell r="Y1505">
            <v>182</v>
          </cell>
          <cell r="Z1505" t="str">
            <v>CUST CHANGED MIND~~MAM</v>
          </cell>
          <cell r="AC1505" t="str">
            <v>WALTERI-FUS</v>
          </cell>
          <cell r="AD1505" t="str">
            <v>MELTONM-FUS</v>
          </cell>
          <cell r="AG1505" t="str">
            <v>Lowes</v>
          </cell>
          <cell r="AH1505">
            <v>811350</v>
          </cell>
          <cell r="AI1505" t="str">
            <v>RTL</v>
          </cell>
          <cell r="AJ1505">
            <v>5082353</v>
          </cell>
        </row>
        <row r="1506">
          <cell r="A1506">
            <v>360235</v>
          </cell>
          <cell r="B1506">
            <v>42405.917280092595</v>
          </cell>
          <cell r="C1506">
            <v>42394.318356481483</v>
          </cell>
          <cell r="D1506">
            <v>9032507</v>
          </cell>
          <cell r="E1506">
            <v>60060406</v>
          </cell>
          <cell r="F1506">
            <v>30014113</v>
          </cell>
          <cell r="G1506">
            <v>171</v>
          </cell>
          <cell r="H1506">
            <v>171</v>
          </cell>
          <cell r="I1506">
            <v>0</v>
          </cell>
          <cell r="J1506">
            <v>0</v>
          </cell>
          <cell r="K1506" t="str">
            <v>USD</v>
          </cell>
          <cell r="L1506" t="str">
            <v>KWC45</v>
          </cell>
          <cell r="M1506" t="str">
            <v>24000-131501</v>
          </cell>
          <cell r="N1506">
            <v>42406.035046296296</v>
          </cell>
          <cell r="O1506" t="str">
            <v>SP</v>
          </cell>
          <cell r="P1506" t="str">
            <v>FUS</v>
          </cell>
          <cell r="Q1506">
            <v>5079937</v>
          </cell>
          <cell r="R1506" t="str">
            <v>USA</v>
          </cell>
          <cell r="S1506">
            <v>42370</v>
          </cell>
          <cell r="T1506">
            <v>42436</v>
          </cell>
          <cell r="U1506" t="str">
            <v>CAGECW-FUS</v>
          </cell>
          <cell r="V1506" t="str">
            <v>Z.504.212.102</v>
          </cell>
          <cell r="W1506" t="str">
            <v xml:space="preserve">Shipping Error                      </v>
          </cell>
          <cell r="X1506" t="str">
            <v>S</v>
          </cell>
          <cell r="Y1506">
            <v>171</v>
          </cell>
          <cell r="Z1506" t="str">
            <v xml:space="preserve">CUSTOMER ORDERED 2 CHROME BUT REC'D 2 WHITE </v>
          </cell>
          <cell r="AD1506" t="str">
            <v>LOYDL-FUS</v>
          </cell>
          <cell r="AG1506" t="str">
            <v>Monique's Bath Showroom, Inc.</v>
          </cell>
          <cell r="AH1506">
            <v>811331</v>
          </cell>
          <cell r="AI1506" t="str">
            <v>KPT</v>
          </cell>
          <cell r="AJ1506">
            <v>5079937</v>
          </cell>
        </row>
        <row r="1507">
          <cell r="A1507">
            <v>360236</v>
          </cell>
          <cell r="B1507">
            <v>42405.917280092595</v>
          </cell>
          <cell r="G1507">
            <v>212</v>
          </cell>
          <cell r="H1507">
            <v>212</v>
          </cell>
          <cell r="I1507">
            <v>0</v>
          </cell>
          <cell r="J1507">
            <v>0</v>
          </cell>
          <cell r="K1507" t="str">
            <v>USD</v>
          </cell>
          <cell r="L1507" t="str">
            <v>LOWES</v>
          </cell>
          <cell r="M1507" t="str">
            <v>24000-023746</v>
          </cell>
          <cell r="N1507">
            <v>42406.035046296296</v>
          </cell>
          <cell r="O1507" t="str">
            <v>SP</v>
          </cell>
          <cell r="P1507" t="str">
            <v>KEY</v>
          </cell>
          <cell r="Q1507">
            <v>5082667</v>
          </cell>
          <cell r="R1507" t="str">
            <v>USA</v>
          </cell>
          <cell r="S1507">
            <v>42370</v>
          </cell>
          <cell r="T1507">
            <v>42436</v>
          </cell>
          <cell r="U1507" t="str">
            <v>MELTONM-FUS</v>
          </cell>
          <cell r="V1507" t="str">
            <v>FPC3322-1</v>
          </cell>
          <cell r="W1507" t="str">
            <v xml:space="preserve">Damaged                             </v>
          </cell>
          <cell r="X1507" t="str">
            <v>D</v>
          </cell>
          <cell r="Y1507">
            <v>212</v>
          </cell>
          <cell r="AG1507" t="str">
            <v>Lowes</v>
          </cell>
          <cell r="AH1507">
            <v>811285</v>
          </cell>
          <cell r="AJ1507">
            <v>5082667</v>
          </cell>
        </row>
        <row r="1508">
          <cell r="A1508">
            <v>360237</v>
          </cell>
          <cell r="B1508">
            <v>42405.917291666665</v>
          </cell>
          <cell r="G1508">
            <v>132.71</v>
          </cell>
          <cell r="H1508">
            <v>132.71</v>
          </cell>
          <cell r="I1508">
            <v>0</v>
          </cell>
          <cell r="J1508">
            <v>0</v>
          </cell>
          <cell r="K1508" t="str">
            <v>USD</v>
          </cell>
          <cell r="L1508" t="str">
            <v>LOWES</v>
          </cell>
          <cell r="M1508" t="str">
            <v>24000-023746</v>
          </cell>
          <cell r="N1508">
            <v>42406.035046296296</v>
          </cell>
          <cell r="O1508" t="str">
            <v>SP</v>
          </cell>
          <cell r="P1508" t="str">
            <v>KEY</v>
          </cell>
          <cell r="Q1508">
            <v>5082707</v>
          </cell>
          <cell r="R1508" t="str">
            <v>USA</v>
          </cell>
          <cell r="S1508">
            <v>42370</v>
          </cell>
          <cell r="T1508">
            <v>42436</v>
          </cell>
          <cell r="U1508" t="str">
            <v>RUSSAWR-FUS</v>
          </cell>
          <cell r="V1508" t="str">
            <v>EDDB33229-1</v>
          </cell>
          <cell r="W1508" t="str">
            <v xml:space="preserve">Damaged                             </v>
          </cell>
          <cell r="X1508" t="str">
            <v>D</v>
          </cell>
          <cell r="Y1508">
            <v>132.71</v>
          </cell>
          <cell r="Z1508" t="str">
            <v xml:space="preserve">STOCK </v>
          </cell>
          <cell r="AG1508" t="str">
            <v>Lowes</v>
          </cell>
          <cell r="AH1508">
            <v>811271</v>
          </cell>
          <cell r="AJ1508">
            <v>5082707</v>
          </cell>
        </row>
        <row r="1509">
          <cell r="A1509">
            <v>360238</v>
          </cell>
          <cell r="B1509">
            <v>42405.917291666665</v>
          </cell>
          <cell r="G1509">
            <v>135.69999999999999</v>
          </cell>
          <cell r="H1509">
            <v>135.69999999999999</v>
          </cell>
          <cell r="I1509">
            <v>0</v>
          </cell>
          <cell r="J1509">
            <v>0</v>
          </cell>
          <cell r="K1509" t="str">
            <v>USD</v>
          </cell>
          <cell r="L1509" t="str">
            <v>LOWES</v>
          </cell>
          <cell r="M1509" t="str">
            <v>24000-023746</v>
          </cell>
          <cell r="N1509">
            <v>42406.035057870373</v>
          </cell>
          <cell r="O1509" t="str">
            <v>SP</v>
          </cell>
          <cell r="P1509" t="str">
            <v>KEY</v>
          </cell>
          <cell r="Q1509">
            <v>5082737</v>
          </cell>
          <cell r="R1509" t="str">
            <v>USA</v>
          </cell>
          <cell r="S1509">
            <v>42370</v>
          </cell>
          <cell r="T1509">
            <v>42436</v>
          </cell>
          <cell r="U1509" t="str">
            <v>MELTONM-FUS</v>
          </cell>
          <cell r="V1509" t="str">
            <v>SGR3322-1</v>
          </cell>
          <cell r="W1509" t="str">
            <v xml:space="preserve">Damaged                             </v>
          </cell>
          <cell r="X1509" t="str">
            <v>D</v>
          </cell>
          <cell r="Y1509">
            <v>135.69999999999999</v>
          </cell>
          <cell r="AG1509" t="str">
            <v>Lowes</v>
          </cell>
          <cell r="AH1509">
            <v>811320</v>
          </cell>
          <cell r="AJ1509">
            <v>5082737</v>
          </cell>
        </row>
        <row r="1510">
          <cell r="A1510">
            <v>360239</v>
          </cell>
          <cell r="B1510">
            <v>42405.917291666665</v>
          </cell>
          <cell r="G1510">
            <v>122.69</v>
          </cell>
          <cell r="H1510">
            <v>122.69</v>
          </cell>
          <cell r="I1510">
            <v>0</v>
          </cell>
          <cell r="J1510">
            <v>0</v>
          </cell>
          <cell r="K1510" t="str">
            <v>USD</v>
          </cell>
          <cell r="L1510" t="str">
            <v>LOWES</v>
          </cell>
          <cell r="M1510" t="str">
            <v>24000-023746</v>
          </cell>
          <cell r="N1510">
            <v>42406.035057870373</v>
          </cell>
          <cell r="O1510" t="str">
            <v>SP</v>
          </cell>
          <cell r="P1510" t="str">
            <v>KEY</v>
          </cell>
          <cell r="Q1510">
            <v>5083762</v>
          </cell>
          <cell r="R1510" t="str">
            <v>USA</v>
          </cell>
          <cell r="S1510">
            <v>42370</v>
          </cell>
          <cell r="T1510">
            <v>42436</v>
          </cell>
          <cell r="U1510" t="str">
            <v>SOTOJ-FUS</v>
          </cell>
          <cell r="V1510" t="str">
            <v>EDOX33229-1</v>
          </cell>
          <cell r="W1510" t="str">
            <v xml:space="preserve">Damaged                             </v>
          </cell>
          <cell r="X1510" t="str">
            <v>D</v>
          </cell>
          <cell r="Y1510">
            <v>122.69</v>
          </cell>
          <cell r="AG1510" t="str">
            <v>Lowes</v>
          </cell>
          <cell r="AH1510">
            <v>811281</v>
          </cell>
          <cell r="AJ1510">
            <v>5083762</v>
          </cell>
        </row>
        <row r="1511">
          <cell r="A1511">
            <v>360240</v>
          </cell>
          <cell r="B1511">
            <v>42405.917303240742</v>
          </cell>
          <cell r="G1511">
            <v>118</v>
          </cell>
          <cell r="H1511">
            <v>118</v>
          </cell>
          <cell r="I1511">
            <v>0</v>
          </cell>
          <cell r="J1511">
            <v>0</v>
          </cell>
          <cell r="K1511" t="str">
            <v>USD</v>
          </cell>
          <cell r="L1511" t="str">
            <v>LOWES</v>
          </cell>
          <cell r="M1511" t="str">
            <v>24000-023746</v>
          </cell>
          <cell r="N1511">
            <v>42406.035057870373</v>
          </cell>
          <cell r="O1511" t="str">
            <v>SP</v>
          </cell>
          <cell r="P1511" t="str">
            <v>KEY</v>
          </cell>
          <cell r="Q1511">
            <v>5082724</v>
          </cell>
          <cell r="R1511" t="str">
            <v>USA</v>
          </cell>
          <cell r="S1511">
            <v>42370</v>
          </cell>
          <cell r="T1511">
            <v>42436</v>
          </cell>
          <cell r="U1511" t="str">
            <v>MELTONM-FUS</v>
          </cell>
          <cell r="V1511" t="str">
            <v>FPO3322-1</v>
          </cell>
          <cell r="W1511" t="str">
            <v xml:space="preserve">Damaged                             </v>
          </cell>
          <cell r="X1511" t="str">
            <v>D</v>
          </cell>
          <cell r="Y1511">
            <v>118</v>
          </cell>
          <cell r="AG1511" t="str">
            <v>Lowes</v>
          </cell>
          <cell r="AH1511">
            <v>811254</v>
          </cell>
          <cell r="AJ1511">
            <v>5082724</v>
          </cell>
        </row>
        <row r="1512">
          <cell r="A1512">
            <v>360241</v>
          </cell>
          <cell r="B1512">
            <v>42405.917303240742</v>
          </cell>
          <cell r="C1512">
            <v>42359.625127314815</v>
          </cell>
          <cell r="D1512">
            <v>9028977</v>
          </cell>
          <cell r="E1512">
            <v>60054718</v>
          </cell>
          <cell r="F1512">
            <v>30014180</v>
          </cell>
          <cell r="G1512">
            <v>184</v>
          </cell>
          <cell r="H1512">
            <v>184</v>
          </cell>
          <cell r="I1512">
            <v>0</v>
          </cell>
          <cell r="J1512">
            <v>0</v>
          </cell>
          <cell r="K1512" t="str">
            <v>USD</v>
          </cell>
          <cell r="L1512" t="str">
            <v>LOWES</v>
          </cell>
          <cell r="M1512" t="str">
            <v>24000-023746</v>
          </cell>
          <cell r="N1512">
            <v>42406.035057870373</v>
          </cell>
          <cell r="O1512" t="str">
            <v>SOS</v>
          </cell>
          <cell r="P1512" t="str">
            <v>KEY</v>
          </cell>
          <cell r="Q1512">
            <v>5082770</v>
          </cell>
          <cell r="R1512" t="str">
            <v>USA</v>
          </cell>
          <cell r="S1512">
            <v>42370</v>
          </cell>
          <cell r="T1512">
            <v>42436</v>
          </cell>
          <cell r="U1512" t="str">
            <v>CAGECW-FUS</v>
          </cell>
          <cell r="V1512" t="str">
            <v>SP3322-1</v>
          </cell>
          <cell r="W1512" t="str">
            <v xml:space="preserve">Customer Decision                   </v>
          </cell>
          <cell r="X1512" t="str">
            <v>F</v>
          </cell>
          <cell r="Y1512">
            <v>184</v>
          </cell>
          <cell r="Z1512" t="str">
            <v>CUST ORDERED THE WRONG SIZE~~MAM</v>
          </cell>
          <cell r="AC1512" t="str">
            <v>WALTERI-FUS</v>
          </cell>
          <cell r="AD1512" t="str">
            <v>MELTONM-FUS</v>
          </cell>
          <cell r="AG1512" t="str">
            <v>Lowes</v>
          </cell>
          <cell r="AH1512">
            <v>811362</v>
          </cell>
          <cell r="AI1512" t="str">
            <v>RTL</v>
          </cell>
          <cell r="AJ1512">
            <v>5082770</v>
          </cell>
        </row>
        <row r="1513">
          <cell r="A1513">
            <v>360242</v>
          </cell>
          <cell r="B1513">
            <v>42405.917303240742</v>
          </cell>
          <cell r="G1513">
            <v>145.66</v>
          </cell>
          <cell r="H1513">
            <v>145.66</v>
          </cell>
          <cell r="I1513">
            <v>0</v>
          </cell>
          <cell r="J1513">
            <v>0</v>
          </cell>
          <cell r="K1513" t="str">
            <v>USD</v>
          </cell>
          <cell r="L1513" t="str">
            <v>LOWES</v>
          </cell>
          <cell r="M1513" t="str">
            <v>24000-023746</v>
          </cell>
          <cell r="N1513">
            <v>42406.035057870373</v>
          </cell>
          <cell r="O1513" t="str">
            <v>SP</v>
          </cell>
          <cell r="P1513" t="str">
            <v>KEY</v>
          </cell>
          <cell r="Q1513">
            <v>5083171</v>
          </cell>
          <cell r="R1513" t="str">
            <v>USA</v>
          </cell>
          <cell r="S1513">
            <v>42370</v>
          </cell>
          <cell r="T1513">
            <v>42436</v>
          </cell>
          <cell r="U1513" t="str">
            <v>RUSSAWR-FUS</v>
          </cell>
          <cell r="V1513" t="str">
            <v>UOSK900-18</v>
          </cell>
          <cell r="W1513" t="str">
            <v xml:space="preserve">Damaged                             </v>
          </cell>
          <cell r="X1513" t="str">
            <v>D</v>
          </cell>
          <cell r="Y1513">
            <v>145.66</v>
          </cell>
          <cell r="Z1513" t="str">
            <v xml:space="preserve">STOCK </v>
          </cell>
          <cell r="AG1513" t="str">
            <v>Lowes</v>
          </cell>
          <cell r="AH1513">
            <v>811248</v>
          </cell>
          <cell r="AJ1513">
            <v>5083171</v>
          </cell>
        </row>
        <row r="1514">
          <cell r="A1514">
            <v>360243</v>
          </cell>
          <cell r="B1514">
            <v>42405.917314814818</v>
          </cell>
          <cell r="G1514">
            <v>56.63</v>
          </cell>
          <cell r="H1514">
            <v>56.63</v>
          </cell>
          <cell r="I1514">
            <v>0</v>
          </cell>
          <cell r="J1514">
            <v>0</v>
          </cell>
          <cell r="K1514" t="str">
            <v>USD</v>
          </cell>
          <cell r="L1514" t="str">
            <v>LOWES</v>
          </cell>
          <cell r="M1514" t="str">
            <v>24000-023746</v>
          </cell>
          <cell r="N1514">
            <v>42406.035069444442</v>
          </cell>
          <cell r="O1514" t="str">
            <v>SP</v>
          </cell>
          <cell r="P1514" t="str">
            <v>KEY</v>
          </cell>
          <cell r="Q1514">
            <v>5082160</v>
          </cell>
          <cell r="R1514" t="str">
            <v>USA</v>
          </cell>
          <cell r="S1514">
            <v>42370</v>
          </cell>
          <cell r="T1514">
            <v>42436</v>
          </cell>
          <cell r="U1514" t="str">
            <v>MELTONM-FUS</v>
          </cell>
          <cell r="V1514" t="str">
            <v>BMSK802</v>
          </cell>
          <cell r="W1514" t="str">
            <v xml:space="preserve">Damaged                             </v>
          </cell>
          <cell r="X1514" t="str">
            <v>D</v>
          </cell>
          <cell r="Y1514">
            <v>56.63</v>
          </cell>
          <cell r="AG1514" t="str">
            <v>Lowes</v>
          </cell>
          <cell r="AH1514">
            <v>811295</v>
          </cell>
          <cell r="AJ1514">
            <v>5082160</v>
          </cell>
        </row>
        <row r="1515">
          <cell r="A1515">
            <v>360244</v>
          </cell>
          <cell r="B1515">
            <v>42405.917314814818</v>
          </cell>
          <cell r="G1515">
            <v>34.26</v>
          </cell>
          <cell r="H1515">
            <v>34.26</v>
          </cell>
          <cell r="I1515">
            <v>0</v>
          </cell>
          <cell r="J1515">
            <v>0</v>
          </cell>
          <cell r="K1515" t="str">
            <v>USD</v>
          </cell>
          <cell r="L1515" t="str">
            <v>LOWES</v>
          </cell>
          <cell r="M1515" t="str">
            <v>24000-023746</v>
          </cell>
          <cell r="N1515">
            <v>42406.035069444442</v>
          </cell>
          <cell r="O1515" t="str">
            <v>SP</v>
          </cell>
          <cell r="P1515" t="str">
            <v>KEY</v>
          </cell>
          <cell r="Q1515">
            <v>5082557</v>
          </cell>
          <cell r="R1515" t="str">
            <v>USA</v>
          </cell>
          <cell r="S1515">
            <v>42370</v>
          </cell>
          <cell r="T1515">
            <v>42436</v>
          </cell>
          <cell r="U1515" t="str">
            <v>MELTONM-FUS</v>
          </cell>
          <cell r="V1515" t="str">
            <v>FSS704NB</v>
          </cell>
          <cell r="W1515" t="str">
            <v xml:space="preserve">Damaged                             </v>
          </cell>
          <cell r="X1515" t="str">
            <v>D</v>
          </cell>
          <cell r="Y1515">
            <v>34.26</v>
          </cell>
          <cell r="AG1515" t="str">
            <v>Lowes</v>
          </cell>
          <cell r="AH1515">
            <v>811296</v>
          </cell>
          <cell r="AJ1515">
            <v>5082557</v>
          </cell>
        </row>
        <row r="1516">
          <cell r="A1516">
            <v>360245</v>
          </cell>
          <cell r="B1516">
            <v>42405.917326388888</v>
          </cell>
          <cell r="G1516">
            <v>118</v>
          </cell>
          <cell r="H1516">
            <v>118</v>
          </cell>
          <cell r="I1516">
            <v>0</v>
          </cell>
          <cell r="J1516">
            <v>0</v>
          </cell>
          <cell r="K1516" t="str">
            <v>USD</v>
          </cell>
          <cell r="L1516" t="str">
            <v>LOWES</v>
          </cell>
          <cell r="M1516" t="str">
            <v>24000-023746</v>
          </cell>
          <cell r="N1516">
            <v>42406.035069444442</v>
          </cell>
          <cell r="O1516" t="str">
            <v>SP</v>
          </cell>
          <cell r="P1516" t="str">
            <v>KEY</v>
          </cell>
          <cell r="Q1516">
            <v>5082764</v>
          </cell>
          <cell r="R1516" t="str">
            <v>USA</v>
          </cell>
          <cell r="S1516">
            <v>42370</v>
          </cell>
          <cell r="T1516">
            <v>42436</v>
          </cell>
          <cell r="U1516" t="str">
            <v>MELTONM-FUS</v>
          </cell>
          <cell r="V1516" t="str">
            <v>FPO3322-1</v>
          </cell>
          <cell r="W1516" t="str">
            <v xml:space="preserve">Damaged                             </v>
          </cell>
          <cell r="X1516" t="str">
            <v>D</v>
          </cell>
          <cell r="Y1516">
            <v>118</v>
          </cell>
          <cell r="AG1516" t="str">
            <v>Lowes</v>
          </cell>
          <cell r="AH1516">
            <v>811356</v>
          </cell>
          <cell r="AJ1516">
            <v>5082764</v>
          </cell>
        </row>
        <row r="1517">
          <cell r="A1517">
            <v>360246</v>
          </cell>
          <cell r="B1517">
            <v>42405.917326388888</v>
          </cell>
          <cell r="G1517">
            <v>304.5</v>
          </cell>
          <cell r="H1517">
            <v>304.5</v>
          </cell>
          <cell r="I1517">
            <v>0</v>
          </cell>
          <cell r="J1517">
            <v>0</v>
          </cell>
          <cell r="K1517" t="str">
            <v>USD</v>
          </cell>
          <cell r="L1517" t="str">
            <v>LOWES</v>
          </cell>
          <cell r="M1517" t="str">
            <v>24000-023746</v>
          </cell>
          <cell r="N1517">
            <v>42406.035069444442</v>
          </cell>
          <cell r="O1517" t="str">
            <v>SP</v>
          </cell>
          <cell r="P1517" t="str">
            <v>KEY</v>
          </cell>
          <cell r="Q1517">
            <v>5082806</v>
          </cell>
          <cell r="R1517" t="str">
            <v>USA</v>
          </cell>
          <cell r="S1517">
            <v>42370</v>
          </cell>
          <cell r="T1517">
            <v>42436</v>
          </cell>
          <cell r="U1517" t="str">
            <v>THOMPSONG-FUS</v>
          </cell>
          <cell r="V1517" t="str">
            <v>FPC3322-1</v>
          </cell>
          <cell r="W1517" t="str">
            <v xml:space="preserve">Damaged                             </v>
          </cell>
          <cell r="X1517" t="str">
            <v>D</v>
          </cell>
          <cell r="Y1517">
            <v>212</v>
          </cell>
          <cell r="Z1517" t="str">
            <v>FD-BOTH SINKS CRACKED.</v>
          </cell>
          <cell r="AG1517" t="str">
            <v>Lowes</v>
          </cell>
          <cell r="AH1517">
            <v>811238</v>
          </cell>
          <cell r="AJ1517">
            <v>5082806</v>
          </cell>
        </row>
        <row r="1518">
          <cell r="A1518">
            <v>360246</v>
          </cell>
          <cell r="B1518">
            <v>42405.917326388888</v>
          </cell>
          <cell r="G1518">
            <v>304.5</v>
          </cell>
          <cell r="H1518">
            <v>304.5</v>
          </cell>
          <cell r="I1518">
            <v>0</v>
          </cell>
          <cell r="J1518">
            <v>0</v>
          </cell>
          <cell r="K1518" t="str">
            <v>USD</v>
          </cell>
          <cell r="L1518" t="str">
            <v>LOWES</v>
          </cell>
          <cell r="M1518" t="str">
            <v>24000-023746</v>
          </cell>
          <cell r="N1518">
            <v>42406.035069444442</v>
          </cell>
          <cell r="O1518" t="str">
            <v>SP</v>
          </cell>
          <cell r="P1518" t="str">
            <v>KEY</v>
          </cell>
          <cell r="Q1518">
            <v>5082806</v>
          </cell>
          <cell r="R1518" t="str">
            <v>USA</v>
          </cell>
          <cell r="S1518">
            <v>42370</v>
          </cell>
          <cell r="T1518">
            <v>42436</v>
          </cell>
          <cell r="U1518" t="str">
            <v>THOMPSONG-FUS</v>
          </cell>
          <cell r="V1518" t="str">
            <v>FTW904BX</v>
          </cell>
          <cell r="W1518" t="str">
            <v xml:space="preserve">Damaged                             </v>
          </cell>
          <cell r="X1518" t="str">
            <v>D</v>
          </cell>
          <cell r="Y1518">
            <v>92.5</v>
          </cell>
          <cell r="Z1518" t="str">
            <v>FD-BOTH SINKS CRACKED.</v>
          </cell>
          <cell r="AG1518" t="str">
            <v>Lowes</v>
          </cell>
          <cell r="AH1518">
            <v>811238</v>
          </cell>
          <cell r="AJ1518">
            <v>5082806</v>
          </cell>
        </row>
        <row r="1519">
          <cell r="A1519">
            <v>360247</v>
          </cell>
          <cell r="B1519">
            <v>42405.917326388888</v>
          </cell>
          <cell r="G1519">
            <v>132.71</v>
          </cell>
          <cell r="H1519">
            <v>132.71</v>
          </cell>
          <cell r="I1519">
            <v>0</v>
          </cell>
          <cell r="J1519">
            <v>0</v>
          </cell>
          <cell r="K1519" t="str">
            <v>USD</v>
          </cell>
          <cell r="L1519" t="str">
            <v>LOWES</v>
          </cell>
          <cell r="M1519" t="str">
            <v>24000-023746</v>
          </cell>
          <cell r="N1519">
            <v>42406.035069444442</v>
          </cell>
          <cell r="O1519" t="str">
            <v>SP</v>
          </cell>
          <cell r="P1519" t="str">
            <v>KEY</v>
          </cell>
          <cell r="Q1519">
            <v>5082188</v>
          </cell>
          <cell r="R1519" t="str">
            <v>USA</v>
          </cell>
          <cell r="S1519">
            <v>42370</v>
          </cell>
          <cell r="T1519">
            <v>42436</v>
          </cell>
          <cell r="U1519" t="str">
            <v>SOTOJ-FUS</v>
          </cell>
          <cell r="V1519" t="str">
            <v>EDDB33229-1</v>
          </cell>
          <cell r="W1519" t="str">
            <v xml:space="preserve">Damaged                             </v>
          </cell>
          <cell r="X1519" t="str">
            <v>D</v>
          </cell>
          <cell r="Y1519">
            <v>132.71</v>
          </cell>
          <cell r="AG1519" t="str">
            <v>Lowes</v>
          </cell>
          <cell r="AH1519">
            <v>811275</v>
          </cell>
          <cell r="AJ1519">
            <v>5082188</v>
          </cell>
        </row>
        <row r="1520">
          <cell r="A1520">
            <v>360248</v>
          </cell>
          <cell r="B1520">
            <v>42405.917337962965</v>
          </cell>
          <cell r="G1520">
            <v>140.08000000000001</v>
          </cell>
          <cell r="H1520">
            <v>140.08000000000001</v>
          </cell>
          <cell r="I1520">
            <v>0</v>
          </cell>
          <cell r="J1520">
            <v>0</v>
          </cell>
          <cell r="K1520" t="str">
            <v>USD</v>
          </cell>
          <cell r="L1520" t="str">
            <v>LOWES</v>
          </cell>
          <cell r="M1520" t="str">
            <v>24000-023746</v>
          </cell>
          <cell r="N1520">
            <v>42406.035069444442</v>
          </cell>
          <cell r="O1520" t="str">
            <v>SP</v>
          </cell>
          <cell r="P1520" t="str">
            <v>KEY</v>
          </cell>
          <cell r="Q1520">
            <v>5082837</v>
          </cell>
          <cell r="R1520" t="str">
            <v>USA</v>
          </cell>
          <cell r="S1520">
            <v>42370</v>
          </cell>
          <cell r="T1520">
            <v>42436</v>
          </cell>
          <cell r="U1520" t="str">
            <v>MELTONM-FUS</v>
          </cell>
          <cell r="V1520" t="str">
            <v>EOOX33229-1</v>
          </cell>
          <cell r="W1520" t="str">
            <v xml:space="preserve">Damaged                             </v>
          </cell>
          <cell r="X1520" t="str">
            <v>D</v>
          </cell>
          <cell r="Y1520">
            <v>140.08000000000001</v>
          </cell>
          <cell r="AG1520" t="str">
            <v>Lowes</v>
          </cell>
          <cell r="AH1520">
            <v>811327</v>
          </cell>
          <cell r="AJ1520">
            <v>5082837</v>
          </cell>
        </row>
        <row r="1521">
          <cell r="A1521">
            <v>360249</v>
          </cell>
          <cell r="B1521">
            <v>42405.917337962965</v>
          </cell>
          <cell r="G1521">
            <v>33.21</v>
          </cell>
          <cell r="H1521">
            <v>33.21</v>
          </cell>
          <cell r="I1521">
            <v>0</v>
          </cell>
          <cell r="J1521">
            <v>0</v>
          </cell>
          <cell r="K1521" t="str">
            <v>USD</v>
          </cell>
          <cell r="L1521" t="str">
            <v>LOWES</v>
          </cell>
          <cell r="M1521" t="str">
            <v>24000-023746</v>
          </cell>
          <cell r="N1521">
            <v>42406.035069444442</v>
          </cell>
          <cell r="O1521" t="str">
            <v>SP</v>
          </cell>
          <cell r="P1521" t="str">
            <v>KEY</v>
          </cell>
          <cell r="Q1521">
            <v>5083759</v>
          </cell>
          <cell r="R1521" t="str">
            <v>USA</v>
          </cell>
          <cell r="S1521">
            <v>42370</v>
          </cell>
          <cell r="T1521">
            <v>42436</v>
          </cell>
          <cell r="U1521" t="str">
            <v>THOMPSONG-FUS</v>
          </cell>
          <cell r="V1521" t="str">
            <v>FDS604LP</v>
          </cell>
          <cell r="W1521" t="str">
            <v xml:space="preserve">Damaged                             </v>
          </cell>
          <cell r="X1521" t="str">
            <v>D</v>
          </cell>
          <cell r="Y1521">
            <v>33.21</v>
          </cell>
          <cell r="Z1521" t="str">
            <v xml:space="preserve">FD-DENTED ON SIDE. </v>
          </cell>
          <cell r="AG1521" t="str">
            <v>Lowes</v>
          </cell>
          <cell r="AH1521">
            <v>811269</v>
          </cell>
          <cell r="AJ1521">
            <v>5083759</v>
          </cell>
        </row>
        <row r="1522">
          <cell r="A1522">
            <v>360250</v>
          </cell>
          <cell r="B1522">
            <v>42405.917337962965</v>
          </cell>
          <cell r="G1522">
            <v>212</v>
          </cell>
          <cell r="H1522">
            <v>212</v>
          </cell>
          <cell r="I1522">
            <v>0</v>
          </cell>
          <cell r="J1522">
            <v>0</v>
          </cell>
          <cell r="K1522" t="str">
            <v>USD</v>
          </cell>
          <cell r="L1522" t="str">
            <v>LOWES</v>
          </cell>
          <cell r="M1522" t="str">
            <v>24000-023746</v>
          </cell>
          <cell r="N1522">
            <v>42406.035081018519</v>
          </cell>
          <cell r="O1522" t="str">
            <v>SP</v>
          </cell>
          <cell r="P1522" t="str">
            <v>KEY</v>
          </cell>
          <cell r="Q1522">
            <v>5082030</v>
          </cell>
          <cell r="R1522" t="str">
            <v>USA</v>
          </cell>
          <cell r="S1522">
            <v>42370</v>
          </cell>
          <cell r="T1522">
            <v>42436</v>
          </cell>
          <cell r="U1522" t="str">
            <v>THOMPSONG-FUS</v>
          </cell>
          <cell r="V1522" t="str">
            <v>FPC3322-1</v>
          </cell>
          <cell r="W1522" t="str">
            <v xml:space="preserve">Damaged                             </v>
          </cell>
          <cell r="X1522" t="str">
            <v>D</v>
          </cell>
          <cell r="Y1522">
            <v>212</v>
          </cell>
          <cell r="Z1522" t="str">
            <v>FD-DRAIN HOLE IS NOT FLUSH CAUSING LEAK</v>
          </cell>
          <cell r="AG1522" t="str">
            <v>Lowes</v>
          </cell>
          <cell r="AH1522">
            <v>811293</v>
          </cell>
          <cell r="AJ1522">
            <v>5082030</v>
          </cell>
        </row>
        <row r="1523">
          <cell r="A1523">
            <v>360251</v>
          </cell>
          <cell r="B1523">
            <v>42405.917349537034</v>
          </cell>
          <cell r="G1523">
            <v>145.66</v>
          </cell>
          <cell r="H1523">
            <v>145.66</v>
          </cell>
          <cell r="I1523">
            <v>0</v>
          </cell>
          <cell r="J1523">
            <v>0</v>
          </cell>
          <cell r="K1523" t="str">
            <v>USD</v>
          </cell>
          <cell r="L1523" t="str">
            <v>LOWES</v>
          </cell>
          <cell r="M1523" t="str">
            <v>24000-023746</v>
          </cell>
          <cell r="N1523">
            <v>42406.035081018519</v>
          </cell>
          <cell r="O1523" t="str">
            <v>SP</v>
          </cell>
          <cell r="P1523" t="str">
            <v>KEY</v>
          </cell>
          <cell r="Q1523">
            <v>5083061</v>
          </cell>
          <cell r="R1523" t="str">
            <v>USA</v>
          </cell>
          <cell r="S1523">
            <v>42370</v>
          </cell>
          <cell r="T1523">
            <v>42436</v>
          </cell>
          <cell r="U1523" t="str">
            <v>CHAMARATHM-FUS</v>
          </cell>
          <cell r="V1523" t="str">
            <v>UOSK900-18</v>
          </cell>
          <cell r="W1523" t="str">
            <v xml:space="preserve">Damaged                             </v>
          </cell>
          <cell r="X1523" t="str">
            <v>D</v>
          </cell>
          <cell r="Y1523">
            <v>145.66</v>
          </cell>
          <cell r="AG1523" t="str">
            <v>Lowes</v>
          </cell>
          <cell r="AH1523">
            <v>811317</v>
          </cell>
          <cell r="AJ1523">
            <v>5083061</v>
          </cell>
        </row>
        <row r="1524">
          <cell r="A1524">
            <v>360252</v>
          </cell>
          <cell r="B1524">
            <v>42405.917349537034</v>
          </cell>
          <cell r="G1524">
            <v>122.69</v>
          </cell>
          <cell r="H1524">
            <v>122.69</v>
          </cell>
          <cell r="I1524">
            <v>0</v>
          </cell>
          <cell r="J1524">
            <v>0</v>
          </cell>
          <cell r="K1524" t="str">
            <v>USD</v>
          </cell>
          <cell r="L1524" t="str">
            <v>LOWES</v>
          </cell>
          <cell r="M1524" t="str">
            <v>24000-023746</v>
          </cell>
          <cell r="N1524">
            <v>42406.035081018519</v>
          </cell>
          <cell r="O1524" t="str">
            <v>SP</v>
          </cell>
          <cell r="P1524" t="str">
            <v>KEY</v>
          </cell>
          <cell r="Q1524">
            <v>5082391</v>
          </cell>
          <cell r="R1524" t="str">
            <v>USA</v>
          </cell>
          <cell r="S1524">
            <v>42370</v>
          </cell>
          <cell r="T1524">
            <v>42436</v>
          </cell>
          <cell r="U1524" t="str">
            <v>RUSSAWR-FUS</v>
          </cell>
          <cell r="V1524" t="str">
            <v>EDOX33229-1</v>
          </cell>
          <cell r="W1524" t="str">
            <v xml:space="preserve">Damaged                             </v>
          </cell>
          <cell r="X1524" t="str">
            <v>D</v>
          </cell>
          <cell r="Y1524">
            <v>122.69</v>
          </cell>
          <cell r="Z1524" t="str">
            <v xml:space="preserve">STOCK </v>
          </cell>
          <cell r="AG1524" t="str">
            <v>Lowes</v>
          </cell>
          <cell r="AH1524">
            <v>811251</v>
          </cell>
          <cell r="AJ1524">
            <v>5082391</v>
          </cell>
        </row>
        <row r="1525">
          <cell r="A1525">
            <v>360253</v>
          </cell>
          <cell r="B1525">
            <v>42405.917349537034</v>
          </cell>
          <cell r="G1525">
            <v>132.71</v>
          </cell>
          <cell r="H1525">
            <v>132.71</v>
          </cell>
          <cell r="I1525">
            <v>0</v>
          </cell>
          <cell r="J1525">
            <v>0</v>
          </cell>
          <cell r="K1525" t="str">
            <v>USD</v>
          </cell>
          <cell r="L1525" t="str">
            <v>LOWES</v>
          </cell>
          <cell r="M1525" t="str">
            <v>24000-023746</v>
          </cell>
          <cell r="N1525">
            <v>42406.035081018519</v>
          </cell>
          <cell r="O1525" t="str">
            <v>SP</v>
          </cell>
          <cell r="P1525" t="str">
            <v>KEY</v>
          </cell>
          <cell r="Q1525">
            <v>5083065</v>
          </cell>
          <cell r="R1525" t="str">
            <v>USA</v>
          </cell>
          <cell r="S1525">
            <v>42370</v>
          </cell>
          <cell r="T1525">
            <v>42436</v>
          </cell>
          <cell r="U1525" t="str">
            <v>MELTONM-FUS</v>
          </cell>
          <cell r="V1525" t="str">
            <v>EDDB33229-1</v>
          </cell>
          <cell r="W1525" t="str">
            <v xml:space="preserve">Damaged                             </v>
          </cell>
          <cell r="X1525" t="str">
            <v>D</v>
          </cell>
          <cell r="Y1525">
            <v>132.71</v>
          </cell>
          <cell r="AG1525" t="str">
            <v>Lowes</v>
          </cell>
          <cell r="AH1525">
            <v>811314</v>
          </cell>
          <cell r="AJ1525">
            <v>5083065</v>
          </cell>
        </row>
        <row r="1526">
          <cell r="A1526">
            <v>360254</v>
          </cell>
          <cell r="B1526">
            <v>42405.917361111111</v>
          </cell>
          <cell r="G1526">
            <v>146.41999999999999</v>
          </cell>
          <cell r="H1526">
            <v>146.41999999999999</v>
          </cell>
          <cell r="I1526">
            <v>0</v>
          </cell>
          <cell r="J1526">
            <v>0</v>
          </cell>
          <cell r="K1526" t="str">
            <v>USD</v>
          </cell>
          <cell r="L1526" t="str">
            <v>LOWES</v>
          </cell>
          <cell r="M1526" t="str">
            <v>24000-023746</v>
          </cell>
          <cell r="N1526">
            <v>42406.035081018519</v>
          </cell>
          <cell r="O1526" t="str">
            <v>SP</v>
          </cell>
          <cell r="P1526" t="str">
            <v>KEY</v>
          </cell>
          <cell r="Q1526">
            <v>5082452</v>
          </cell>
          <cell r="R1526" t="str">
            <v>USA</v>
          </cell>
          <cell r="S1526">
            <v>42370</v>
          </cell>
          <cell r="T1526">
            <v>42436</v>
          </cell>
          <cell r="U1526" t="str">
            <v>SOTOJ-FUS</v>
          </cell>
          <cell r="V1526" t="str">
            <v>FBFG904BX</v>
          </cell>
          <cell r="W1526" t="str">
            <v xml:space="preserve">Damaged                             </v>
          </cell>
          <cell r="X1526" t="str">
            <v>D</v>
          </cell>
          <cell r="Y1526">
            <v>146.41999999999999</v>
          </cell>
          <cell r="AG1526" t="str">
            <v>Lowes</v>
          </cell>
          <cell r="AH1526">
            <v>811282</v>
          </cell>
          <cell r="AJ1526">
            <v>5082452</v>
          </cell>
        </row>
        <row r="1527">
          <cell r="A1527">
            <v>360255</v>
          </cell>
          <cell r="B1527">
            <v>42405.917361111111</v>
          </cell>
          <cell r="G1527">
            <v>145.66</v>
          </cell>
          <cell r="H1527">
            <v>145.66</v>
          </cell>
          <cell r="I1527">
            <v>0</v>
          </cell>
          <cell r="J1527">
            <v>0</v>
          </cell>
          <cell r="K1527" t="str">
            <v>USD</v>
          </cell>
          <cell r="L1527" t="str">
            <v>LOWES</v>
          </cell>
          <cell r="M1527" t="str">
            <v>24000-023746</v>
          </cell>
          <cell r="N1527">
            <v>42406.035081018519</v>
          </cell>
          <cell r="O1527" t="str">
            <v>SP</v>
          </cell>
          <cell r="P1527" t="str">
            <v>KEY</v>
          </cell>
          <cell r="Q1527">
            <v>5083761</v>
          </cell>
          <cell r="R1527" t="str">
            <v>USA</v>
          </cell>
          <cell r="S1527">
            <v>42370</v>
          </cell>
          <cell r="T1527">
            <v>42436</v>
          </cell>
          <cell r="U1527" t="str">
            <v>MELTONM-FUS</v>
          </cell>
          <cell r="V1527" t="str">
            <v>UOSK900-18</v>
          </cell>
          <cell r="W1527" t="str">
            <v xml:space="preserve">Damaged                             </v>
          </cell>
          <cell r="X1527" t="str">
            <v>D</v>
          </cell>
          <cell r="Y1527">
            <v>145.66</v>
          </cell>
          <cell r="AG1527" t="str">
            <v>Lowes</v>
          </cell>
          <cell r="AH1527">
            <v>811260</v>
          </cell>
          <cell r="AJ1527">
            <v>5083761</v>
          </cell>
        </row>
        <row r="1528">
          <cell r="A1528">
            <v>360256</v>
          </cell>
          <cell r="B1528">
            <v>42405.917361111111</v>
          </cell>
          <cell r="G1528">
            <v>110.46</v>
          </cell>
          <cell r="H1528">
            <v>110.46</v>
          </cell>
          <cell r="I1528">
            <v>0</v>
          </cell>
          <cell r="J1528">
            <v>0</v>
          </cell>
          <cell r="K1528" t="str">
            <v>USD</v>
          </cell>
          <cell r="L1528" t="str">
            <v>LOWES</v>
          </cell>
          <cell r="M1528" t="str">
            <v>24000-023746</v>
          </cell>
          <cell r="N1528">
            <v>42406.035092592596</v>
          </cell>
          <cell r="O1528" t="str">
            <v>SP</v>
          </cell>
          <cell r="P1528" t="str">
            <v>KEY</v>
          </cell>
          <cell r="Q1528">
            <v>5083555</v>
          </cell>
          <cell r="R1528" t="str">
            <v>USA</v>
          </cell>
          <cell r="S1528">
            <v>42370</v>
          </cell>
          <cell r="T1528">
            <v>42436</v>
          </cell>
          <cell r="U1528" t="str">
            <v>MELTONM-FUS</v>
          </cell>
          <cell r="V1528" t="str">
            <v>DIG62D91-GRA</v>
          </cell>
          <cell r="W1528" t="str">
            <v xml:space="preserve">Damaged                             </v>
          </cell>
          <cell r="X1528" t="str">
            <v>D</v>
          </cell>
          <cell r="Y1528">
            <v>110.46</v>
          </cell>
          <cell r="AG1528" t="str">
            <v>Lowes</v>
          </cell>
          <cell r="AH1528">
            <v>811343</v>
          </cell>
          <cell r="AJ1528">
            <v>5083555</v>
          </cell>
        </row>
        <row r="1529">
          <cell r="A1529">
            <v>360257</v>
          </cell>
          <cell r="B1529">
            <v>42405.917372685188</v>
          </cell>
          <cell r="C1529">
            <v>42305.937754629631</v>
          </cell>
          <cell r="D1529">
            <v>9023411</v>
          </cell>
          <cell r="E1529">
            <v>60045529</v>
          </cell>
          <cell r="G1529">
            <v>116.49</v>
          </cell>
          <cell r="H1529">
            <v>116.49</v>
          </cell>
          <cell r="I1529">
            <v>0</v>
          </cell>
          <cell r="J1529">
            <v>0</v>
          </cell>
          <cell r="K1529" t="str">
            <v>USD</v>
          </cell>
          <cell r="L1529" t="str">
            <v>QUARTZ</v>
          </cell>
          <cell r="M1529" t="str">
            <v>24000-924309</v>
          </cell>
          <cell r="N1529">
            <v>42406.035092592596</v>
          </cell>
          <cell r="O1529" t="str">
            <v>SP</v>
          </cell>
          <cell r="P1529" t="str">
            <v>DLR</v>
          </cell>
          <cell r="Q1529">
            <v>5099774</v>
          </cell>
          <cell r="R1529" t="str">
            <v>USA</v>
          </cell>
          <cell r="S1529">
            <v>42370</v>
          </cell>
          <cell r="T1529">
            <v>42436</v>
          </cell>
          <cell r="U1529" t="str">
            <v>LOYDL-FUS</v>
          </cell>
          <cell r="V1529" t="str">
            <v>SHIPPING</v>
          </cell>
          <cell r="W1529" t="str">
            <v xml:space="preserve">Invoice Another                     </v>
          </cell>
          <cell r="X1529" t="str">
            <v>I</v>
          </cell>
          <cell r="Y1529">
            <v>116.49</v>
          </cell>
          <cell r="Z1529" t="str">
            <v xml:space="preserve">SHOULD BE FFA AS THE ORDER TOTAL FOR PO# 68166 IS MORE THAN $2500 </v>
          </cell>
          <cell r="AC1529" t="str">
            <v>WALTERI-FUS</v>
          </cell>
          <cell r="AD1529" t="str">
            <v>SOTOJ-FUS</v>
          </cell>
          <cell r="AG1529" t="str">
            <v>Focal Point Hardware</v>
          </cell>
          <cell r="AH1529">
            <v>811339</v>
          </cell>
          <cell r="AI1529" t="str">
            <v>FRT</v>
          </cell>
          <cell r="AJ1529">
            <v>5099774</v>
          </cell>
        </row>
        <row r="1530">
          <cell r="A1530">
            <v>360258</v>
          </cell>
          <cell r="B1530">
            <v>42405.917372685188</v>
          </cell>
          <cell r="G1530">
            <v>42.5</v>
          </cell>
          <cell r="H1530">
            <v>42.5</v>
          </cell>
          <cell r="I1530">
            <v>0</v>
          </cell>
          <cell r="J1530">
            <v>0</v>
          </cell>
          <cell r="K1530" t="str">
            <v>USD</v>
          </cell>
          <cell r="L1530" t="str">
            <v>LOWES</v>
          </cell>
          <cell r="M1530" t="str">
            <v>24000-023746</v>
          </cell>
          <cell r="N1530">
            <v>42406.035092592596</v>
          </cell>
          <cell r="O1530" t="str">
            <v>SP</v>
          </cell>
          <cell r="P1530" t="str">
            <v>KEY</v>
          </cell>
          <cell r="Q1530">
            <v>5083156</v>
          </cell>
          <cell r="R1530" t="str">
            <v>USA</v>
          </cell>
          <cell r="S1530">
            <v>42370</v>
          </cell>
          <cell r="T1530">
            <v>42436</v>
          </cell>
          <cell r="U1530" t="str">
            <v>SOTOJ-FUS</v>
          </cell>
          <cell r="V1530" t="str">
            <v>FSS604N</v>
          </cell>
          <cell r="W1530" t="str">
            <v xml:space="preserve">Damaged                             </v>
          </cell>
          <cell r="X1530" t="str">
            <v>D</v>
          </cell>
          <cell r="Y1530">
            <v>42.5</v>
          </cell>
          <cell r="AG1530" t="str">
            <v>Lowes</v>
          </cell>
          <cell r="AH1530">
            <v>811277</v>
          </cell>
          <cell r="AJ1530">
            <v>5083156</v>
          </cell>
        </row>
        <row r="1531">
          <cell r="A1531">
            <v>360259</v>
          </cell>
          <cell r="B1531">
            <v>42405.917372685188</v>
          </cell>
          <cell r="G1531">
            <v>122.69</v>
          </cell>
          <cell r="H1531">
            <v>122.69</v>
          </cell>
          <cell r="I1531">
            <v>0</v>
          </cell>
          <cell r="J1531">
            <v>0</v>
          </cell>
          <cell r="K1531" t="str">
            <v>USD</v>
          </cell>
          <cell r="L1531" t="str">
            <v>LOWES</v>
          </cell>
          <cell r="M1531" t="str">
            <v>24000-023746</v>
          </cell>
          <cell r="N1531">
            <v>42406.035092592596</v>
          </cell>
          <cell r="O1531" t="str">
            <v>SP</v>
          </cell>
          <cell r="P1531" t="str">
            <v>KEY</v>
          </cell>
          <cell r="Q1531">
            <v>5082680</v>
          </cell>
          <cell r="R1531" t="str">
            <v>USA</v>
          </cell>
          <cell r="S1531">
            <v>42370</v>
          </cell>
          <cell r="T1531">
            <v>42436</v>
          </cell>
          <cell r="U1531" t="str">
            <v>MELTONM-FUS</v>
          </cell>
          <cell r="V1531" t="str">
            <v>EDOX33229-1</v>
          </cell>
          <cell r="W1531" t="str">
            <v xml:space="preserve">Damaged                             </v>
          </cell>
          <cell r="X1531" t="str">
            <v>D</v>
          </cell>
          <cell r="Y1531">
            <v>122.69</v>
          </cell>
          <cell r="AG1531" t="str">
            <v>Lowes</v>
          </cell>
          <cell r="AH1531">
            <v>811233</v>
          </cell>
          <cell r="AJ1531">
            <v>5082680</v>
          </cell>
        </row>
        <row r="1532">
          <cell r="A1532">
            <v>360260</v>
          </cell>
          <cell r="B1532">
            <v>42405.917384259257</v>
          </cell>
          <cell r="C1532">
            <v>42373.6252662037</v>
          </cell>
          <cell r="D1532">
            <v>9030123</v>
          </cell>
          <cell r="E1532">
            <v>60056198</v>
          </cell>
          <cell r="F1532">
            <v>30014072</v>
          </cell>
          <cell r="G1532">
            <v>95.72</v>
          </cell>
          <cell r="H1532">
            <v>95.72</v>
          </cell>
          <cell r="I1532">
            <v>0</v>
          </cell>
          <cell r="J1532">
            <v>0</v>
          </cell>
          <cell r="K1532" t="str">
            <v>USD</v>
          </cell>
          <cell r="L1532" t="str">
            <v>LOWES</v>
          </cell>
          <cell r="M1532" t="str">
            <v>24000-023746</v>
          </cell>
          <cell r="N1532">
            <v>42406.035092592596</v>
          </cell>
          <cell r="O1532" t="str">
            <v>SP</v>
          </cell>
          <cell r="P1532" t="str">
            <v>KEY</v>
          </cell>
          <cell r="Q1532">
            <v>5083320</v>
          </cell>
          <cell r="R1532" t="str">
            <v>USA</v>
          </cell>
          <cell r="S1532">
            <v>42370</v>
          </cell>
          <cell r="T1532">
            <v>42436</v>
          </cell>
          <cell r="U1532" t="str">
            <v>CAGECW-FUS</v>
          </cell>
          <cell r="V1532" t="str">
            <v>FSLG804BX</v>
          </cell>
          <cell r="W1532" t="str">
            <v xml:space="preserve">Customer Decision                   </v>
          </cell>
          <cell r="X1532" t="str">
            <v>F</v>
          </cell>
          <cell r="Y1532">
            <v>95.72</v>
          </cell>
          <cell r="Z1532" t="str">
            <v>TOO LARGE FOR CUSTOMER~~MAM</v>
          </cell>
          <cell r="AC1532" t="str">
            <v>WALTERI-FUS</v>
          </cell>
          <cell r="AD1532" t="str">
            <v>MELTONM-FUS</v>
          </cell>
          <cell r="AG1532" t="str">
            <v>Lowes</v>
          </cell>
          <cell r="AH1532">
            <v>811310</v>
          </cell>
          <cell r="AI1532" t="str">
            <v>RTL</v>
          </cell>
          <cell r="AJ1532">
            <v>5083320</v>
          </cell>
        </row>
        <row r="1533">
          <cell r="A1533">
            <v>360261</v>
          </cell>
          <cell r="B1533">
            <v>42405.917384259257</v>
          </cell>
          <cell r="G1533">
            <v>212</v>
          </cell>
          <cell r="H1533">
            <v>212</v>
          </cell>
          <cell r="I1533">
            <v>0</v>
          </cell>
          <cell r="J1533">
            <v>0</v>
          </cell>
          <cell r="K1533" t="str">
            <v>USD</v>
          </cell>
          <cell r="L1533" t="str">
            <v>LOWES</v>
          </cell>
          <cell r="M1533" t="str">
            <v>24000-023746</v>
          </cell>
          <cell r="N1533">
            <v>42406.035092592596</v>
          </cell>
          <cell r="O1533" t="str">
            <v>SP</v>
          </cell>
          <cell r="P1533" t="str">
            <v>KEY</v>
          </cell>
          <cell r="Q1533">
            <v>5082804</v>
          </cell>
          <cell r="R1533" t="str">
            <v>USA</v>
          </cell>
          <cell r="S1533">
            <v>42370</v>
          </cell>
          <cell r="T1533">
            <v>42436</v>
          </cell>
          <cell r="U1533" t="str">
            <v>MELTONM-FUS</v>
          </cell>
          <cell r="V1533" t="str">
            <v>FPC3322-1</v>
          </cell>
          <cell r="W1533" t="str">
            <v xml:space="preserve">Damaged                             </v>
          </cell>
          <cell r="X1533" t="str">
            <v>D</v>
          </cell>
          <cell r="Y1533">
            <v>212</v>
          </cell>
          <cell r="AG1533" t="str">
            <v>Lowes</v>
          </cell>
          <cell r="AH1533">
            <v>811294</v>
          </cell>
          <cell r="AJ1533">
            <v>5082804</v>
          </cell>
        </row>
        <row r="1534">
          <cell r="A1534">
            <v>360262</v>
          </cell>
          <cell r="B1534">
            <v>42405.917395833334</v>
          </cell>
          <cell r="C1534">
            <v>42382.625231481485</v>
          </cell>
          <cell r="D1534">
            <v>9031255</v>
          </cell>
          <cell r="E1534">
            <v>60058131</v>
          </cell>
          <cell r="F1534">
            <v>30014102</v>
          </cell>
          <cell r="G1534">
            <v>95.72</v>
          </cell>
          <cell r="H1534">
            <v>95.72</v>
          </cell>
          <cell r="I1534">
            <v>0</v>
          </cell>
          <cell r="J1534">
            <v>0</v>
          </cell>
          <cell r="K1534" t="str">
            <v>USD</v>
          </cell>
          <cell r="L1534" t="str">
            <v>LOWES</v>
          </cell>
          <cell r="M1534" t="str">
            <v>24000-023746</v>
          </cell>
          <cell r="N1534">
            <v>42406.035092592596</v>
          </cell>
          <cell r="O1534" t="str">
            <v>SOS</v>
          </cell>
          <cell r="P1534" t="str">
            <v>KEY</v>
          </cell>
          <cell r="Q1534">
            <v>5083386</v>
          </cell>
          <cell r="R1534" t="str">
            <v>USA</v>
          </cell>
          <cell r="S1534">
            <v>42370</v>
          </cell>
          <cell r="T1534">
            <v>42436</v>
          </cell>
          <cell r="U1534" t="str">
            <v>CAGECW-FUS</v>
          </cell>
          <cell r="V1534" t="str">
            <v>FSLG804BX</v>
          </cell>
          <cell r="W1534" t="str">
            <v xml:space="preserve">Customer Decision                   </v>
          </cell>
          <cell r="X1534" t="str">
            <v>F</v>
          </cell>
          <cell r="Y1534">
            <v>95.72</v>
          </cell>
          <cell r="Z1534" t="str">
            <v>CUST CANCELLED~~MAM</v>
          </cell>
          <cell r="AC1534" t="str">
            <v>WALTERI-FUS</v>
          </cell>
          <cell r="AD1534" t="str">
            <v>MELTONM-FUS</v>
          </cell>
          <cell r="AG1534" t="str">
            <v>Lowes</v>
          </cell>
          <cell r="AH1534">
            <v>811268</v>
          </cell>
          <cell r="AI1534" t="str">
            <v>RTL</v>
          </cell>
          <cell r="AJ1534">
            <v>5083386</v>
          </cell>
        </row>
        <row r="1535">
          <cell r="A1535">
            <v>360263</v>
          </cell>
          <cell r="B1535">
            <v>42405.917395833334</v>
          </cell>
          <cell r="G1535">
            <v>212</v>
          </cell>
          <cell r="H1535">
            <v>212</v>
          </cell>
          <cell r="I1535">
            <v>0</v>
          </cell>
          <cell r="J1535">
            <v>0</v>
          </cell>
          <cell r="K1535" t="str">
            <v>USD</v>
          </cell>
          <cell r="L1535" t="str">
            <v>LOWES</v>
          </cell>
          <cell r="M1535" t="str">
            <v>24000-023746</v>
          </cell>
          <cell r="N1535">
            <v>42406.035092592596</v>
          </cell>
          <cell r="O1535" t="str">
            <v>SP</v>
          </cell>
          <cell r="P1535" t="str">
            <v>KEY</v>
          </cell>
          <cell r="Q1535">
            <v>5082918</v>
          </cell>
          <cell r="R1535" t="str">
            <v>USA</v>
          </cell>
          <cell r="S1535">
            <v>42370</v>
          </cell>
          <cell r="T1535">
            <v>42436</v>
          </cell>
          <cell r="U1535" t="str">
            <v>RUSSAWR-FUS</v>
          </cell>
          <cell r="V1535" t="str">
            <v>FPC3322-1</v>
          </cell>
          <cell r="W1535" t="str">
            <v xml:space="preserve">Damaged                             </v>
          </cell>
          <cell r="X1535" t="str">
            <v>D</v>
          </cell>
          <cell r="Y1535">
            <v>212</v>
          </cell>
          <cell r="AG1535" t="str">
            <v>Lowes</v>
          </cell>
          <cell r="AH1535">
            <v>811316</v>
          </cell>
          <cell r="AJ1535">
            <v>5082918</v>
          </cell>
        </row>
        <row r="1536">
          <cell r="A1536">
            <v>360264</v>
          </cell>
          <cell r="B1536">
            <v>42408.65347222222</v>
          </cell>
          <cell r="G1536">
            <v>446.37</v>
          </cell>
          <cell r="H1536">
            <v>446.37</v>
          </cell>
          <cell r="I1536">
            <v>0</v>
          </cell>
          <cell r="J1536">
            <v>0</v>
          </cell>
          <cell r="K1536" t="str">
            <v>USD</v>
          </cell>
          <cell r="L1536" t="str">
            <v>LOWES</v>
          </cell>
          <cell r="M1536" t="str">
            <v>24000-023746</v>
          </cell>
          <cell r="N1536">
            <v>42409.034826388888</v>
          </cell>
          <cell r="O1536" t="str">
            <v>SP</v>
          </cell>
          <cell r="P1536" t="str">
            <v>KEY</v>
          </cell>
          <cell r="Q1536">
            <v>5094303</v>
          </cell>
          <cell r="R1536" t="str">
            <v>USA</v>
          </cell>
          <cell r="S1536">
            <v>42370</v>
          </cell>
          <cell r="T1536">
            <v>42436</v>
          </cell>
          <cell r="U1536" t="str">
            <v>PITTSV-FUS</v>
          </cell>
          <cell r="V1536" t="str">
            <v>RETFRTALLOW</v>
          </cell>
          <cell r="W1536" t="str">
            <v xml:space="preserve">Business Decision                   </v>
          </cell>
          <cell r="X1536" t="str">
            <v>B</v>
          </cell>
          <cell r="Y1536">
            <v>446.37</v>
          </cell>
          <cell r="Z1536" t="str">
            <v>II-3856</v>
          </cell>
          <cell r="AG1536" t="str">
            <v>Lowes</v>
          </cell>
          <cell r="AH1536">
            <v>811584</v>
          </cell>
          <cell r="AJ1536">
            <v>5094303</v>
          </cell>
        </row>
        <row r="1537">
          <cell r="A1537">
            <v>360265</v>
          </cell>
          <cell r="B1537">
            <v>42408.657002314816</v>
          </cell>
          <cell r="G1537">
            <v>890.34</v>
          </cell>
          <cell r="H1537">
            <v>890.34</v>
          </cell>
          <cell r="I1537">
            <v>0</v>
          </cell>
          <cell r="J1537">
            <v>0</v>
          </cell>
          <cell r="K1537" t="str">
            <v>USD</v>
          </cell>
          <cell r="L1537" t="str">
            <v>LOWES</v>
          </cell>
          <cell r="M1537" t="str">
            <v>24000-023746</v>
          </cell>
          <cell r="N1537">
            <v>42409.034826388888</v>
          </cell>
          <cell r="O1537" t="str">
            <v>SP</v>
          </cell>
          <cell r="P1537" t="str">
            <v>KEY</v>
          </cell>
          <cell r="Q1537">
            <v>5094303</v>
          </cell>
          <cell r="R1537" t="str">
            <v>USA</v>
          </cell>
          <cell r="S1537">
            <v>42370</v>
          </cell>
          <cell r="T1537">
            <v>42436</v>
          </cell>
          <cell r="U1537" t="str">
            <v>PITTSV-FUS</v>
          </cell>
          <cell r="V1537" t="str">
            <v>RETFRTALLOW</v>
          </cell>
          <cell r="W1537" t="str">
            <v xml:space="preserve">Business Decision                   </v>
          </cell>
          <cell r="X1537" t="str">
            <v>B</v>
          </cell>
          <cell r="Y1537">
            <v>890.34</v>
          </cell>
          <cell r="Z1537" t="str">
            <v>II-4077</v>
          </cell>
          <cell r="AG1537" t="str">
            <v>Lowes</v>
          </cell>
          <cell r="AH1537">
            <v>811585</v>
          </cell>
          <cell r="AJ1537">
            <v>5094303</v>
          </cell>
        </row>
        <row r="1538">
          <cell r="A1538">
            <v>360266</v>
          </cell>
          <cell r="B1538">
            <v>42408.658495370371</v>
          </cell>
          <cell r="G1538">
            <v>345.01</v>
          </cell>
          <cell r="H1538">
            <v>345.01</v>
          </cell>
          <cell r="I1538">
            <v>0</v>
          </cell>
          <cell r="J1538">
            <v>0</v>
          </cell>
          <cell r="K1538" t="str">
            <v>USD</v>
          </cell>
          <cell r="L1538" t="str">
            <v>LOWES</v>
          </cell>
          <cell r="M1538" t="str">
            <v>24000-023746</v>
          </cell>
          <cell r="N1538">
            <v>42409.034826388888</v>
          </cell>
          <cell r="O1538" t="str">
            <v>SP</v>
          </cell>
          <cell r="P1538" t="str">
            <v>KEY</v>
          </cell>
          <cell r="Q1538">
            <v>5094303</v>
          </cell>
          <cell r="R1538" t="str">
            <v>USA</v>
          </cell>
          <cell r="S1538">
            <v>42370</v>
          </cell>
          <cell r="T1538">
            <v>42436</v>
          </cell>
          <cell r="U1538" t="str">
            <v>PITTSV-FUS</v>
          </cell>
          <cell r="V1538" t="str">
            <v>RETFRTALLOW</v>
          </cell>
          <cell r="W1538" t="str">
            <v xml:space="preserve">Business Decision                   </v>
          </cell>
          <cell r="X1538" t="str">
            <v>B</v>
          </cell>
          <cell r="Y1538">
            <v>345.01</v>
          </cell>
          <cell r="Z1538" t="str">
            <v xml:space="preserve">II-4141 </v>
          </cell>
          <cell r="AG1538" t="str">
            <v>Lowes</v>
          </cell>
          <cell r="AH1538">
            <v>811586</v>
          </cell>
          <cell r="AJ1538">
            <v>5094303</v>
          </cell>
        </row>
        <row r="1539">
          <cell r="A1539">
            <v>360267</v>
          </cell>
          <cell r="B1539">
            <v>42408.660034722219</v>
          </cell>
          <cell r="G1539">
            <v>717.6</v>
          </cell>
          <cell r="H1539">
            <v>717.6</v>
          </cell>
          <cell r="I1539">
            <v>0</v>
          </cell>
          <cell r="J1539">
            <v>0</v>
          </cell>
          <cell r="K1539" t="str">
            <v>USD</v>
          </cell>
          <cell r="L1539" t="str">
            <v>LOWES</v>
          </cell>
          <cell r="M1539" t="str">
            <v>24000-023746</v>
          </cell>
          <cell r="N1539">
            <v>42409.034826388888</v>
          </cell>
          <cell r="O1539" t="str">
            <v>SP</v>
          </cell>
          <cell r="P1539" t="str">
            <v>KEY</v>
          </cell>
          <cell r="Q1539">
            <v>5094303</v>
          </cell>
          <cell r="R1539" t="str">
            <v>USA</v>
          </cell>
          <cell r="S1539">
            <v>42370</v>
          </cell>
          <cell r="T1539">
            <v>42436</v>
          </cell>
          <cell r="U1539" t="str">
            <v>PITTSV-FUS</v>
          </cell>
          <cell r="V1539" t="str">
            <v>RETFRTALLOW</v>
          </cell>
          <cell r="W1539" t="str">
            <v xml:space="preserve">Business Decision                   </v>
          </cell>
          <cell r="X1539" t="str">
            <v>B</v>
          </cell>
          <cell r="Y1539">
            <v>717.6</v>
          </cell>
          <cell r="Z1539" t="str">
            <v xml:space="preserve">II-4145 </v>
          </cell>
          <cell r="AG1539" t="str">
            <v>Lowes</v>
          </cell>
          <cell r="AH1539">
            <v>811587</v>
          </cell>
          <cell r="AJ1539">
            <v>5094303</v>
          </cell>
        </row>
        <row r="1540">
          <cell r="A1540">
            <v>360268</v>
          </cell>
          <cell r="B1540">
            <v>42408.661273148151</v>
          </cell>
          <cell r="G1540">
            <v>198.11</v>
          </cell>
          <cell r="H1540">
            <v>198.11</v>
          </cell>
          <cell r="I1540">
            <v>0</v>
          </cell>
          <cell r="J1540">
            <v>0</v>
          </cell>
          <cell r="K1540" t="str">
            <v>USD</v>
          </cell>
          <cell r="L1540" t="str">
            <v>LOWES</v>
          </cell>
          <cell r="M1540" t="str">
            <v>24000-023746</v>
          </cell>
          <cell r="N1540">
            <v>42409.034837962965</v>
          </cell>
          <cell r="O1540" t="str">
            <v>SP</v>
          </cell>
          <cell r="P1540" t="str">
            <v>KEY</v>
          </cell>
          <cell r="Q1540">
            <v>5094303</v>
          </cell>
          <cell r="R1540" t="str">
            <v>USA</v>
          </cell>
          <cell r="S1540">
            <v>42370</v>
          </cell>
          <cell r="T1540">
            <v>42436</v>
          </cell>
          <cell r="U1540" t="str">
            <v>PITTSV-FUS</v>
          </cell>
          <cell r="V1540" t="str">
            <v>RETFRTALLOW</v>
          </cell>
          <cell r="W1540" t="str">
            <v xml:space="preserve">Business Decision                   </v>
          </cell>
          <cell r="X1540" t="str">
            <v>B</v>
          </cell>
          <cell r="Y1540">
            <v>198.11</v>
          </cell>
          <cell r="Z1540" t="str">
            <v xml:space="preserve">II 4213 </v>
          </cell>
          <cell r="AG1540" t="str">
            <v>Lowes</v>
          </cell>
          <cell r="AH1540">
            <v>811588</v>
          </cell>
          <cell r="AJ1540">
            <v>5094303</v>
          </cell>
        </row>
        <row r="1541">
          <cell r="A1541">
            <v>360269</v>
          </cell>
          <cell r="B1541">
            <v>42408.662581018521</v>
          </cell>
          <cell r="G1541">
            <v>1112.8499999999999</v>
          </cell>
          <cell r="H1541">
            <v>1112.8499999999999</v>
          </cell>
          <cell r="I1541">
            <v>0</v>
          </cell>
          <cell r="J1541">
            <v>0</v>
          </cell>
          <cell r="K1541" t="str">
            <v>USD</v>
          </cell>
          <cell r="L1541" t="str">
            <v>LOWES</v>
          </cell>
          <cell r="M1541" t="str">
            <v>24000-023746</v>
          </cell>
          <cell r="N1541">
            <v>42409.034837962965</v>
          </cell>
          <cell r="O1541" t="str">
            <v>SP</v>
          </cell>
          <cell r="P1541" t="str">
            <v>KEY</v>
          </cell>
          <cell r="Q1541">
            <v>5094303</v>
          </cell>
          <cell r="R1541" t="str">
            <v>USA</v>
          </cell>
          <cell r="S1541">
            <v>42370</v>
          </cell>
          <cell r="T1541">
            <v>42436</v>
          </cell>
          <cell r="U1541" t="str">
            <v>PITTSV-FUS</v>
          </cell>
          <cell r="V1541" t="str">
            <v>RETFRTALLOW</v>
          </cell>
          <cell r="W1541" t="str">
            <v xml:space="preserve">Business Decision                   </v>
          </cell>
          <cell r="X1541" t="str">
            <v>B</v>
          </cell>
          <cell r="Y1541">
            <v>1112.8499999999999</v>
          </cell>
          <cell r="Z1541" t="str">
            <v>II-4217</v>
          </cell>
          <cell r="AG1541" t="str">
            <v>Lowes</v>
          </cell>
          <cell r="AH1541">
            <v>811589</v>
          </cell>
          <cell r="AJ1541">
            <v>5094303</v>
          </cell>
        </row>
        <row r="1542">
          <cell r="A1542">
            <v>360270</v>
          </cell>
          <cell r="B1542">
            <v>42408.663842592592</v>
          </cell>
          <cell r="G1542">
            <v>488.48</v>
          </cell>
          <cell r="H1542">
            <v>488.48</v>
          </cell>
          <cell r="I1542">
            <v>0</v>
          </cell>
          <cell r="J1542">
            <v>0</v>
          </cell>
          <cell r="K1542" t="str">
            <v>USD</v>
          </cell>
          <cell r="L1542" t="str">
            <v>LOWES</v>
          </cell>
          <cell r="M1542" t="str">
            <v>24000-023746</v>
          </cell>
          <cell r="N1542">
            <v>42409.034837962965</v>
          </cell>
          <cell r="O1542" t="str">
            <v>SP</v>
          </cell>
          <cell r="P1542" t="str">
            <v>KEY</v>
          </cell>
          <cell r="Q1542">
            <v>5094303</v>
          </cell>
          <cell r="R1542" t="str">
            <v>USA</v>
          </cell>
          <cell r="S1542">
            <v>42370</v>
          </cell>
          <cell r="T1542">
            <v>42436</v>
          </cell>
          <cell r="U1542" t="str">
            <v>PITTSV-FUS</v>
          </cell>
          <cell r="V1542" t="str">
            <v>RETFRTALLOW</v>
          </cell>
          <cell r="W1542" t="str">
            <v xml:space="preserve">Business Decision                   </v>
          </cell>
          <cell r="X1542" t="str">
            <v>B</v>
          </cell>
          <cell r="Y1542">
            <v>488.48</v>
          </cell>
          <cell r="Z1542" t="str">
            <v xml:space="preserve">II-4219 </v>
          </cell>
          <cell r="AG1542" t="str">
            <v>Lowes</v>
          </cell>
          <cell r="AH1542">
            <v>811590</v>
          </cell>
          <cell r="AJ1542">
            <v>5094303</v>
          </cell>
        </row>
        <row r="1543">
          <cell r="A1543">
            <v>360271</v>
          </cell>
          <cell r="B1543">
            <v>42408.916747685187</v>
          </cell>
          <cell r="C1543">
            <v>42388.937719907408</v>
          </cell>
          <cell r="D1543">
            <v>9031878</v>
          </cell>
          <cell r="E1543">
            <v>60059276</v>
          </cell>
          <cell r="F1543">
            <v>30014177</v>
          </cell>
          <cell r="G1543">
            <v>95.72</v>
          </cell>
          <cell r="H1543">
            <v>95.72</v>
          </cell>
          <cell r="I1543">
            <v>0</v>
          </cell>
          <cell r="J1543">
            <v>0</v>
          </cell>
          <cell r="K1543" t="str">
            <v>USD</v>
          </cell>
          <cell r="L1543" t="str">
            <v>LOWES</v>
          </cell>
          <cell r="M1543" t="str">
            <v>24000-023746</v>
          </cell>
          <cell r="N1543">
            <v>42409.034837962965</v>
          </cell>
          <cell r="O1543" t="str">
            <v>SOS</v>
          </cell>
          <cell r="P1543" t="str">
            <v>KEY</v>
          </cell>
          <cell r="Q1543">
            <v>5083137</v>
          </cell>
          <cell r="R1543" t="str">
            <v>USA</v>
          </cell>
          <cell r="S1543">
            <v>42370</v>
          </cell>
          <cell r="T1543">
            <v>42436</v>
          </cell>
          <cell r="U1543" t="str">
            <v>CAGECW-FUS</v>
          </cell>
          <cell r="V1543" t="str">
            <v>FSLG804BX</v>
          </cell>
          <cell r="W1543" t="str">
            <v xml:space="preserve">Customer Decision                   </v>
          </cell>
          <cell r="X1543" t="str">
            <v>F</v>
          </cell>
          <cell r="Y1543">
            <v>95.72</v>
          </cell>
          <cell r="Z1543" t="str">
            <v>CUST DIDNT LIKE ITEM~~MAM</v>
          </cell>
          <cell r="AC1543" t="str">
            <v>WALTERI-FUS</v>
          </cell>
          <cell r="AD1543" t="str">
            <v>MELTONM-FUS</v>
          </cell>
          <cell r="AG1543" t="str">
            <v>Lowes</v>
          </cell>
          <cell r="AH1543">
            <v>811512</v>
          </cell>
          <cell r="AI1543" t="str">
            <v>RTL</v>
          </cell>
          <cell r="AJ1543">
            <v>5083137</v>
          </cell>
        </row>
        <row r="1544">
          <cell r="A1544">
            <v>360272</v>
          </cell>
          <cell r="B1544">
            <v>42408.916805555556</v>
          </cell>
          <cell r="C1544">
            <v>42395.625231481485</v>
          </cell>
          <cell r="D1544">
            <v>9032668</v>
          </cell>
          <cell r="E1544">
            <v>60060425</v>
          </cell>
          <cell r="G1544">
            <v>84</v>
          </cell>
          <cell r="H1544">
            <v>84</v>
          </cell>
          <cell r="I1544">
            <v>5.25</v>
          </cell>
          <cell r="J1544">
            <v>5.25</v>
          </cell>
          <cell r="K1544" t="str">
            <v>USD</v>
          </cell>
          <cell r="L1544" t="str">
            <v>CITRINE</v>
          </cell>
          <cell r="M1544" t="str">
            <v>24000-000001</v>
          </cell>
          <cell r="N1544">
            <v>42409.034837962965</v>
          </cell>
          <cell r="O1544" t="str">
            <v>SP</v>
          </cell>
          <cell r="P1544" t="str">
            <v>FUS</v>
          </cell>
          <cell r="Q1544">
            <v>100012402</v>
          </cell>
          <cell r="R1544" t="str">
            <v>USA</v>
          </cell>
          <cell r="S1544">
            <v>42370</v>
          </cell>
          <cell r="T1544">
            <v>42436</v>
          </cell>
          <cell r="U1544" t="str">
            <v>THOMPSONG-FUS</v>
          </cell>
          <cell r="V1544" t="str">
            <v>KS.SHIPPING</v>
          </cell>
          <cell r="W1544" t="str">
            <v xml:space="preserve">Business Decision                   </v>
          </cell>
          <cell r="X1544" t="str">
            <v>B</v>
          </cell>
          <cell r="Y1544">
            <v>12</v>
          </cell>
          <cell r="Z1544" t="str">
            <v xml:space="preserve">CREDIT FOR ENTIRE ORDER APPROVED BY KD DUE TO CUSTOMER RCVING WRONG COLD VALVE. THUS, HAVING THE PLUMBER OUT AGAIN AND PROLONGING THE ISSUE. </v>
          </cell>
          <cell r="AC1544" t="str">
            <v>THOMASR-FUS</v>
          </cell>
          <cell r="AD1544" t="str">
            <v>RONDONL-FUS</v>
          </cell>
          <cell r="AG1544" t="str">
            <v>FKS Consumer Sales</v>
          </cell>
          <cell r="AH1544">
            <v>811500</v>
          </cell>
          <cell r="AI1544" t="str">
            <v>FRT</v>
          </cell>
          <cell r="AJ1544" t="str">
            <v>5999999</v>
          </cell>
        </row>
        <row r="1545">
          <cell r="A1545">
            <v>360272</v>
          </cell>
          <cell r="B1545">
            <v>42408.916805555556</v>
          </cell>
          <cell r="C1545">
            <v>42395.625231481485</v>
          </cell>
          <cell r="D1545">
            <v>9032668</v>
          </cell>
          <cell r="E1545">
            <v>60060425</v>
          </cell>
          <cell r="G1545">
            <v>84</v>
          </cell>
          <cell r="H1545">
            <v>84</v>
          </cell>
          <cell r="I1545">
            <v>5.25</v>
          </cell>
          <cell r="J1545">
            <v>5.25</v>
          </cell>
          <cell r="K1545" t="str">
            <v>USD</v>
          </cell>
          <cell r="L1545" t="str">
            <v>CITRINE</v>
          </cell>
          <cell r="M1545" t="str">
            <v>24000-000001</v>
          </cell>
          <cell r="N1545">
            <v>42409.034837962965</v>
          </cell>
          <cell r="O1545" t="str">
            <v>SP</v>
          </cell>
          <cell r="P1545" t="str">
            <v>FUS</v>
          </cell>
          <cell r="Q1545">
            <v>100012402</v>
          </cell>
          <cell r="R1545" t="str">
            <v>USA</v>
          </cell>
          <cell r="S1545">
            <v>42370</v>
          </cell>
          <cell r="T1545">
            <v>42436</v>
          </cell>
          <cell r="U1545" t="str">
            <v>THOMPSONG-FUS</v>
          </cell>
          <cell r="V1545" t="str">
            <v>FR9146</v>
          </cell>
          <cell r="W1545" t="str">
            <v xml:space="preserve">Business Decision                   </v>
          </cell>
          <cell r="X1545" t="str">
            <v>B</v>
          </cell>
          <cell r="Y1545">
            <v>36</v>
          </cell>
          <cell r="Z1545" t="str">
            <v xml:space="preserve">CREDIT FOR ENTIRE ORDER APPROVED BY KD DUE TO CUSTOMER RCVING WRONG COLD VALVE. THUS, HAVING THE PLUMBER OUT AGAIN AND PROLONGING THE ISSUE. </v>
          </cell>
          <cell r="AC1545" t="str">
            <v>THOMASR-FUS</v>
          </cell>
          <cell r="AD1545" t="str">
            <v>RONDONL-FUS</v>
          </cell>
          <cell r="AG1545" t="str">
            <v>FKS Consumer Sales</v>
          </cell>
          <cell r="AH1545">
            <v>811500</v>
          </cell>
          <cell r="AI1545" t="str">
            <v>SP</v>
          </cell>
          <cell r="AJ1545" t="str">
            <v>5999999</v>
          </cell>
        </row>
        <row r="1546">
          <cell r="A1546">
            <v>360272</v>
          </cell>
          <cell r="B1546">
            <v>42408.916805555556</v>
          </cell>
          <cell r="C1546">
            <v>42395.625231481485</v>
          </cell>
          <cell r="D1546">
            <v>9032668</v>
          </cell>
          <cell r="E1546">
            <v>60060425</v>
          </cell>
          <cell r="G1546">
            <v>84</v>
          </cell>
          <cell r="H1546">
            <v>84</v>
          </cell>
          <cell r="I1546">
            <v>5.25</v>
          </cell>
          <cell r="J1546">
            <v>5.25</v>
          </cell>
          <cell r="K1546" t="str">
            <v>USD</v>
          </cell>
          <cell r="L1546" t="str">
            <v>CITRINE</v>
          </cell>
          <cell r="M1546" t="str">
            <v>24000-000001</v>
          </cell>
          <cell r="N1546">
            <v>42409.034837962965</v>
          </cell>
          <cell r="O1546" t="str">
            <v>SP</v>
          </cell>
          <cell r="P1546" t="str">
            <v>FUS</v>
          </cell>
          <cell r="Q1546">
            <v>100012402</v>
          </cell>
          <cell r="R1546" t="str">
            <v>USA</v>
          </cell>
          <cell r="S1546">
            <v>42370</v>
          </cell>
          <cell r="T1546">
            <v>42436</v>
          </cell>
          <cell r="U1546" t="str">
            <v>THOMPSONG-FUS</v>
          </cell>
          <cell r="V1546" t="str">
            <v>FR9145</v>
          </cell>
          <cell r="W1546" t="str">
            <v xml:space="preserve">Business Decision                   </v>
          </cell>
          <cell r="X1546" t="str">
            <v>B</v>
          </cell>
          <cell r="Y1546">
            <v>36</v>
          </cell>
          <cell r="Z1546" t="str">
            <v xml:space="preserve">CREDIT FOR ENTIRE ORDER APPROVED BY KD DUE TO CUSTOMER RCVING WRONG COLD VALVE. THUS, HAVING THE PLUMBER OUT AGAIN AND PROLONGING THE ISSUE. </v>
          </cell>
          <cell r="AC1546" t="str">
            <v>THOMASR-FUS</v>
          </cell>
          <cell r="AD1546" t="str">
            <v>RONDONL-FUS</v>
          </cell>
          <cell r="AG1546" t="str">
            <v>FKS Consumer Sales</v>
          </cell>
          <cell r="AH1546">
            <v>811500</v>
          </cell>
          <cell r="AI1546" t="str">
            <v>SP</v>
          </cell>
          <cell r="AJ1546" t="str">
            <v>5999999</v>
          </cell>
        </row>
        <row r="1547">
          <cell r="A1547">
            <v>360273</v>
          </cell>
          <cell r="B1547">
            <v>42408.916805555556</v>
          </cell>
          <cell r="G1547">
            <v>135.69999999999999</v>
          </cell>
          <cell r="H1547">
            <v>135.69999999999999</v>
          </cell>
          <cell r="I1547">
            <v>0</v>
          </cell>
          <cell r="J1547">
            <v>0</v>
          </cell>
          <cell r="K1547" t="str">
            <v>USD</v>
          </cell>
          <cell r="L1547" t="str">
            <v>LOWES</v>
          </cell>
          <cell r="M1547" t="str">
            <v>24000-023746</v>
          </cell>
          <cell r="N1547">
            <v>42409.034837962965</v>
          </cell>
          <cell r="O1547" t="str">
            <v>SP</v>
          </cell>
          <cell r="P1547" t="str">
            <v>KEY</v>
          </cell>
          <cell r="Q1547">
            <v>5083615</v>
          </cell>
          <cell r="R1547" t="str">
            <v>USA</v>
          </cell>
          <cell r="S1547">
            <v>42370</v>
          </cell>
          <cell r="T1547">
            <v>42436</v>
          </cell>
          <cell r="U1547" t="str">
            <v>MELTONM-FUS</v>
          </cell>
          <cell r="V1547" t="str">
            <v>SGR3322-1</v>
          </cell>
          <cell r="W1547" t="str">
            <v xml:space="preserve">Damaged                             </v>
          </cell>
          <cell r="X1547" t="str">
            <v>D</v>
          </cell>
          <cell r="Y1547">
            <v>135.69999999999999</v>
          </cell>
          <cell r="AG1547" t="str">
            <v>Lowes</v>
          </cell>
          <cell r="AH1547">
            <v>811534</v>
          </cell>
          <cell r="AJ1547">
            <v>5083615</v>
          </cell>
        </row>
        <row r="1548">
          <cell r="A1548">
            <v>360274</v>
          </cell>
          <cell r="B1548">
            <v>42408.916817129626</v>
          </cell>
          <cell r="C1548">
            <v>42389.937743055554</v>
          </cell>
          <cell r="D1548">
            <v>9032115</v>
          </cell>
          <cell r="E1548">
            <v>60059053</v>
          </cell>
          <cell r="F1548">
            <v>30014228</v>
          </cell>
          <cell r="G1548">
            <v>150</v>
          </cell>
          <cell r="H1548">
            <v>150</v>
          </cell>
          <cell r="I1548">
            <v>0</v>
          </cell>
          <cell r="J1548">
            <v>0</v>
          </cell>
          <cell r="K1548" t="str">
            <v>USD</v>
          </cell>
          <cell r="L1548" t="str">
            <v>LOWES</v>
          </cell>
          <cell r="M1548" t="str">
            <v>24000-023746</v>
          </cell>
          <cell r="N1548">
            <v>42409.034837962965</v>
          </cell>
          <cell r="O1548" t="str">
            <v>SOS</v>
          </cell>
          <cell r="P1548" t="str">
            <v>KEY</v>
          </cell>
          <cell r="Q1548">
            <v>5082985</v>
          </cell>
          <cell r="R1548" t="str">
            <v>USA</v>
          </cell>
          <cell r="S1548">
            <v>42370</v>
          </cell>
          <cell r="T1548">
            <v>42436</v>
          </cell>
          <cell r="U1548" t="str">
            <v>DAVISG-FUS</v>
          </cell>
          <cell r="V1548" t="str">
            <v>ESDB25229-1</v>
          </cell>
          <cell r="W1548" t="str">
            <v xml:space="preserve">Customer Decision                   </v>
          </cell>
          <cell r="X1548" t="str">
            <v>F</v>
          </cell>
          <cell r="Y1548">
            <v>150</v>
          </cell>
          <cell r="Z1548" t="str">
            <v>CUSTOMER ORDERED THE WRONG COLOR~~MAM</v>
          </cell>
          <cell r="AC1548" t="str">
            <v>WALTERI-FUS</v>
          </cell>
          <cell r="AD1548" t="str">
            <v>THOMPSONG-FUS</v>
          </cell>
          <cell r="AG1548" t="str">
            <v>Lowes</v>
          </cell>
          <cell r="AH1548">
            <v>811561</v>
          </cell>
          <cell r="AI1548" t="str">
            <v>RTL</v>
          </cell>
          <cell r="AJ1548">
            <v>5082985</v>
          </cell>
        </row>
        <row r="1549">
          <cell r="A1549">
            <v>360275</v>
          </cell>
          <cell r="B1549">
            <v>42408.916817129626</v>
          </cell>
          <cell r="G1549">
            <v>43.45</v>
          </cell>
          <cell r="H1549">
            <v>43.45</v>
          </cell>
          <cell r="I1549">
            <v>0</v>
          </cell>
          <cell r="J1549">
            <v>0</v>
          </cell>
          <cell r="K1549" t="str">
            <v>USD</v>
          </cell>
          <cell r="L1549" t="str">
            <v>LOWES</v>
          </cell>
          <cell r="M1549" t="str">
            <v>24000-023746</v>
          </cell>
          <cell r="N1549">
            <v>42409.034837962965</v>
          </cell>
          <cell r="O1549" t="str">
            <v>SP</v>
          </cell>
          <cell r="P1549" t="str">
            <v>KEY</v>
          </cell>
          <cell r="Q1549">
            <v>5082749</v>
          </cell>
          <cell r="R1549" t="str">
            <v>USA</v>
          </cell>
          <cell r="S1549">
            <v>42370</v>
          </cell>
          <cell r="T1549">
            <v>42436</v>
          </cell>
          <cell r="U1549" t="str">
            <v>RUSSAWR-FUS</v>
          </cell>
          <cell r="V1549" t="str">
            <v>FDS704NB</v>
          </cell>
          <cell r="W1549" t="str">
            <v xml:space="preserve">Damaged                             </v>
          </cell>
          <cell r="X1549" t="str">
            <v>D</v>
          </cell>
          <cell r="Y1549">
            <v>43.45</v>
          </cell>
          <cell r="AG1549" t="str">
            <v>Lowes</v>
          </cell>
          <cell r="AH1549">
            <v>811578</v>
          </cell>
          <cell r="AJ1549">
            <v>5082749</v>
          </cell>
        </row>
        <row r="1550">
          <cell r="A1550">
            <v>360276</v>
          </cell>
          <cell r="B1550">
            <v>42408.916817129626</v>
          </cell>
          <cell r="G1550">
            <v>140.08000000000001</v>
          </cell>
          <cell r="H1550">
            <v>140.08000000000001</v>
          </cell>
          <cell r="I1550">
            <v>0</v>
          </cell>
          <cell r="J1550">
            <v>0</v>
          </cell>
          <cell r="K1550" t="str">
            <v>USD</v>
          </cell>
          <cell r="L1550" t="str">
            <v>LOWES</v>
          </cell>
          <cell r="M1550" t="str">
            <v>24000-023746</v>
          </cell>
          <cell r="N1550">
            <v>42409.034849537034</v>
          </cell>
          <cell r="O1550" t="str">
            <v>SP</v>
          </cell>
          <cell r="P1550" t="str">
            <v>KEY</v>
          </cell>
          <cell r="Q1550">
            <v>5082470</v>
          </cell>
          <cell r="R1550" t="str">
            <v>USA</v>
          </cell>
          <cell r="S1550">
            <v>42370</v>
          </cell>
          <cell r="T1550">
            <v>42436</v>
          </cell>
          <cell r="U1550" t="str">
            <v>SOTOJ-FUS</v>
          </cell>
          <cell r="V1550" t="str">
            <v>EOOX33229-1</v>
          </cell>
          <cell r="W1550" t="str">
            <v xml:space="preserve">Damaged                             </v>
          </cell>
          <cell r="X1550" t="str">
            <v>D</v>
          </cell>
          <cell r="Y1550">
            <v>140.08000000000001</v>
          </cell>
          <cell r="AG1550" t="str">
            <v>Lowes</v>
          </cell>
          <cell r="AH1550">
            <v>811513</v>
          </cell>
          <cell r="AJ1550">
            <v>5082470</v>
          </cell>
        </row>
        <row r="1551">
          <cell r="A1551">
            <v>360277</v>
          </cell>
          <cell r="B1551">
            <v>42408.916817129626</v>
          </cell>
          <cell r="G1551">
            <v>229.26</v>
          </cell>
          <cell r="H1551">
            <v>229.26</v>
          </cell>
          <cell r="I1551">
            <v>0</v>
          </cell>
          <cell r="J1551">
            <v>0</v>
          </cell>
          <cell r="K1551" t="str">
            <v>USD</v>
          </cell>
          <cell r="L1551" t="str">
            <v>LOWES</v>
          </cell>
          <cell r="M1551" t="str">
            <v>24000-023746</v>
          </cell>
          <cell r="N1551">
            <v>42409.034849537034</v>
          </cell>
          <cell r="O1551" t="str">
            <v>SP</v>
          </cell>
          <cell r="P1551" t="str">
            <v>KEY</v>
          </cell>
          <cell r="Q1551">
            <v>5082564</v>
          </cell>
          <cell r="R1551" t="str">
            <v>USA</v>
          </cell>
          <cell r="S1551">
            <v>42370</v>
          </cell>
          <cell r="T1551">
            <v>42436</v>
          </cell>
          <cell r="U1551" t="str">
            <v>MELTONM-FUS</v>
          </cell>
          <cell r="V1551" t="str">
            <v>OGR3322-1</v>
          </cell>
          <cell r="W1551" t="str">
            <v xml:space="preserve">Damaged                             </v>
          </cell>
          <cell r="X1551" t="str">
            <v>D</v>
          </cell>
          <cell r="Y1551">
            <v>229.26</v>
          </cell>
          <cell r="AG1551" t="str">
            <v>Lowes</v>
          </cell>
          <cell r="AH1551">
            <v>811503</v>
          </cell>
          <cell r="AJ1551">
            <v>5082564</v>
          </cell>
        </row>
        <row r="1552">
          <cell r="A1552">
            <v>360278</v>
          </cell>
          <cell r="B1552">
            <v>42408.916828703703</v>
          </cell>
          <cell r="G1552">
            <v>140.08000000000001</v>
          </cell>
          <cell r="H1552">
            <v>140.08000000000001</v>
          </cell>
          <cell r="I1552">
            <v>0</v>
          </cell>
          <cell r="J1552">
            <v>0</v>
          </cell>
          <cell r="K1552" t="str">
            <v>USD</v>
          </cell>
          <cell r="L1552" t="str">
            <v>LOWES</v>
          </cell>
          <cell r="M1552" t="str">
            <v>24000-023746</v>
          </cell>
          <cell r="N1552">
            <v>42409.034849537034</v>
          </cell>
          <cell r="O1552" t="str">
            <v>SP</v>
          </cell>
          <cell r="P1552" t="str">
            <v>KEY</v>
          </cell>
          <cell r="Q1552">
            <v>5083774</v>
          </cell>
          <cell r="R1552" t="str">
            <v>USA</v>
          </cell>
          <cell r="S1552">
            <v>42370</v>
          </cell>
          <cell r="T1552">
            <v>42436</v>
          </cell>
          <cell r="U1552" t="str">
            <v>MELTONM-FUS</v>
          </cell>
          <cell r="V1552" t="str">
            <v>EOOX33229-1</v>
          </cell>
          <cell r="W1552" t="str">
            <v xml:space="preserve">Damaged                             </v>
          </cell>
          <cell r="X1552" t="str">
            <v>D</v>
          </cell>
          <cell r="Y1552">
            <v>140.08000000000001</v>
          </cell>
          <cell r="AG1552" t="str">
            <v>Lowes</v>
          </cell>
          <cell r="AH1552">
            <v>811517</v>
          </cell>
          <cell r="AJ1552">
            <v>5083774</v>
          </cell>
        </row>
        <row r="1553">
          <cell r="A1553">
            <v>360279</v>
          </cell>
          <cell r="B1553">
            <v>42408.916828703703</v>
          </cell>
          <cell r="G1553">
            <v>46.03</v>
          </cell>
          <cell r="H1553">
            <v>46.03</v>
          </cell>
          <cell r="I1553">
            <v>0</v>
          </cell>
          <cell r="J1553">
            <v>0</v>
          </cell>
          <cell r="K1553" t="str">
            <v>USD</v>
          </cell>
          <cell r="L1553" t="str">
            <v>LOWES</v>
          </cell>
          <cell r="M1553" t="str">
            <v>24000-023746</v>
          </cell>
          <cell r="N1553">
            <v>42409.034849537034</v>
          </cell>
          <cell r="O1553" t="str">
            <v>SP</v>
          </cell>
          <cell r="P1553" t="str">
            <v>KEY</v>
          </cell>
          <cell r="Q1553">
            <v>5082370</v>
          </cell>
          <cell r="R1553" t="str">
            <v>USA</v>
          </cell>
          <cell r="S1553">
            <v>42370</v>
          </cell>
          <cell r="T1553">
            <v>42436</v>
          </cell>
          <cell r="U1553" t="str">
            <v>MELTONM-FUS</v>
          </cell>
          <cell r="V1553" t="str">
            <v>SSK854NB</v>
          </cell>
          <cell r="W1553" t="str">
            <v xml:space="preserve">Damaged                             </v>
          </cell>
          <cell r="X1553" t="str">
            <v>D</v>
          </cell>
          <cell r="Y1553">
            <v>46.03</v>
          </cell>
          <cell r="AG1553" t="str">
            <v>Lowes</v>
          </cell>
          <cell r="AH1553">
            <v>811496</v>
          </cell>
          <cell r="AJ1553">
            <v>5082370</v>
          </cell>
        </row>
        <row r="1554">
          <cell r="A1554">
            <v>360280</v>
          </cell>
          <cell r="B1554">
            <v>42408.916828703703</v>
          </cell>
          <cell r="G1554">
            <v>212</v>
          </cell>
          <cell r="H1554">
            <v>212</v>
          </cell>
          <cell r="I1554">
            <v>0</v>
          </cell>
          <cell r="J1554">
            <v>0</v>
          </cell>
          <cell r="K1554" t="str">
            <v>USD</v>
          </cell>
          <cell r="L1554" t="str">
            <v>LOWES</v>
          </cell>
          <cell r="M1554" t="str">
            <v>24000-023746</v>
          </cell>
          <cell r="N1554">
            <v>42409.034849537034</v>
          </cell>
          <cell r="O1554" t="str">
            <v>SP</v>
          </cell>
          <cell r="P1554" t="str">
            <v>KEY</v>
          </cell>
          <cell r="Q1554">
            <v>5083625</v>
          </cell>
          <cell r="R1554" t="str">
            <v>USA</v>
          </cell>
          <cell r="S1554">
            <v>42370</v>
          </cell>
          <cell r="T1554">
            <v>42436</v>
          </cell>
          <cell r="U1554" t="str">
            <v>MELTONM-FUS</v>
          </cell>
          <cell r="V1554" t="str">
            <v>FPC3322-1</v>
          </cell>
          <cell r="W1554" t="str">
            <v xml:space="preserve">Damaged                             </v>
          </cell>
          <cell r="X1554" t="str">
            <v>D</v>
          </cell>
          <cell r="Y1554">
            <v>212</v>
          </cell>
          <cell r="AG1554" t="str">
            <v>Lowes</v>
          </cell>
          <cell r="AH1554">
            <v>811569</v>
          </cell>
          <cell r="AJ1554">
            <v>5083625</v>
          </cell>
        </row>
        <row r="1555">
          <cell r="A1555">
            <v>360281</v>
          </cell>
          <cell r="B1555">
            <v>42408.91684027778</v>
          </cell>
          <cell r="G1555">
            <v>135.69999999999999</v>
          </cell>
          <cell r="H1555">
            <v>135.69999999999999</v>
          </cell>
          <cell r="I1555">
            <v>0</v>
          </cell>
          <cell r="J1555">
            <v>0</v>
          </cell>
          <cell r="K1555" t="str">
            <v>USD</v>
          </cell>
          <cell r="L1555" t="str">
            <v>LOWES</v>
          </cell>
          <cell r="M1555" t="str">
            <v>24000-023746</v>
          </cell>
          <cell r="N1555">
            <v>42409.034849537034</v>
          </cell>
          <cell r="O1555" t="str">
            <v>SP</v>
          </cell>
          <cell r="P1555" t="str">
            <v>KEY</v>
          </cell>
          <cell r="Q1555">
            <v>5083085</v>
          </cell>
          <cell r="R1555" t="str">
            <v>USA</v>
          </cell>
          <cell r="S1555">
            <v>42370</v>
          </cell>
          <cell r="T1555">
            <v>42436</v>
          </cell>
          <cell r="U1555" t="str">
            <v>SOTOJ-FUS</v>
          </cell>
          <cell r="V1555" t="str">
            <v>SGR3322-1</v>
          </cell>
          <cell r="W1555" t="str">
            <v xml:space="preserve">Damaged                             </v>
          </cell>
          <cell r="X1555" t="str">
            <v>D</v>
          </cell>
          <cell r="Y1555">
            <v>135.69999999999999</v>
          </cell>
          <cell r="AG1555" t="str">
            <v>Lowes</v>
          </cell>
          <cell r="AH1555">
            <v>811559</v>
          </cell>
          <cell r="AJ1555">
            <v>5083085</v>
          </cell>
        </row>
        <row r="1556">
          <cell r="A1556">
            <v>360282</v>
          </cell>
          <cell r="B1556">
            <v>42408.91684027778</v>
          </cell>
          <cell r="C1556">
            <v>42352.625173611108</v>
          </cell>
          <cell r="D1556">
            <v>9028435</v>
          </cell>
          <cell r="E1556">
            <v>60053464</v>
          </cell>
          <cell r="F1556">
            <v>30013792</v>
          </cell>
          <cell r="G1556">
            <v>17.5</v>
          </cell>
          <cell r="H1556">
            <v>17.5</v>
          </cell>
          <cell r="I1556">
            <v>0</v>
          </cell>
          <cell r="J1556">
            <v>0</v>
          </cell>
          <cell r="K1556" t="str">
            <v>USD</v>
          </cell>
          <cell r="L1556" t="str">
            <v>HOMEDEPOT</v>
          </cell>
          <cell r="M1556" t="str">
            <v>24000-202645</v>
          </cell>
          <cell r="N1556">
            <v>42409.034849537034</v>
          </cell>
          <cell r="O1556" t="str">
            <v>SP</v>
          </cell>
          <cell r="P1556" t="str">
            <v>KEY</v>
          </cell>
          <cell r="Q1556">
            <v>5094300</v>
          </cell>
          <cell r="R1556" t="str">
            <v>USA</v>
          </cell>
          <cell r="S1556">
            <v>42370</v>
          </cell>
          <cell r="T1556">
            <v>42436</v>
          </cell>
          <cell r="U1556" t="str">
            <v>DAVISG-FUS</v>
          </cell>
          <cell r="V1556" t="str">
            <v>FGS50</v>
          </cell>
          <cell r="W1556" t="str">
            <v xml:space="preserve">Damaged                             </v>
          </cell>
          <cell r="X1556" t="str">
            <v>D</v>
          </cell>
          <cell r="Y1556">
            <v>17.5</v>
          </cell>
          <cell r="Z1556" t="str">
            <v xml:space="preserve">HOME DEPOT PORTAL RMA </v>
          </cell>
          <cell r="AC1556" t="str">
            <v>WALTERI-FUS</v>
          </cell>
          <cell r="AD1556" t="str">
            <v>FUS-DB55</v>
          </cell>
          <cell r="AE1556" t="str">
            <v>8</v>
          </cell>
          <cell r="AF1556" t="str">
            <v xml:space="preserve">EDI 850                             </v>
          </cell>
          <cell r="AG1556" t="str">
            <v>Home Depot</v>
          </cell>
          <cell r="AH1556">
            <v>811530</v>
          </cell>
          <cell r="AI1556" t="str">
            <v>RTL</v>
          </cell>
          <cell r="AJ1556">
            <v>5094300</v>
          </cell>
        </row>
        <row r="1557">
          <cell r="A1557">
            <v>360283</v>
          </cell>
          <cell r="B1557">
            <v>42408.91684027778</v>
          </cell>
          <cell r="C1557">
            <v>42311.9375462963</v>
          </cell>
          <cell r="D1557">
            <v>9024053</v>
          </cell>
          <cell r="E1557">
            <v>60046587</v>
          </cell>
          <cell r="F1557">
            <v>30013327</v>
          </cell>
          <cell r="G1557">
            <v>12.5</v>
          </cell>
          <cell r="H1557">
            <v>12.5</v>
          </cell>
          <cell r="I1557">
            <v>0</v>
          </cell>
          <cell r="J1557">
            <v>0</v>
          </cell>
          <cell r="K1557" t="str">
            <v>USD</v>
          </cell>
          <cell r="L1557" t="str">
            <v>HOMEDEPOT</v>
          </cell>
          <cell r="M1557" t="str">
            <v>24000-202645</v>
          </cell>
          <cell r="N1557">
            <v>42409.034849537034</v>
          </cell>
          <cell r="O1557" t="str">
            <v>SP</v>
          </cell>
          <cell r="P1557" t="str">
            <v>KEY</v>
          </cell>
          <cell r="Q1557">
            <v>5094300</v>
          </cell>
          <cell r="R1557" t="str">
            <v>USA</v>
          </cell>
          <cell r="S1557">
            <v>42370</v>
          </cell>
          <cell r="T1557">
            <v>42436</v>
          </cell>
          <cell r="U1557" t="str">
            <v>DAVISG-FUS</v>
          </cell>
          <cell r="V1557" t="str">
            <v>FGD75</v>
          </cell>
          <cell r="W1557" t="str">
            <v xml:space="preserve">Customer Decision                   </v>
          </cell>
          <cell r="X1557" t="str">
            <v>F</v>
          </cell>
          <cell r="Y1557">
            <v>12.5</v>
          </cell>
          <cell r="Z1557" t="str">
            <v xml:space="preserve">HOME DEPOT PORTAL RMA </v>
          </cell>
          <cell r="AC1557" t="str">
            <v>MARSHD-FUS</v>
          </cell>
          <cell r="AD1557" t="str">
            <v>FUS-DB55</v>
          </cell>
          <cell r="AE1557" t="str">
            <v>8</v>
          </cell>
          <cell r="AF1557" t="str">
            <v xml:space="preserve">EDI 850                             </v>
          </cell>
          <cell r="AG1557" t="str">
            <v>Home Depot</v>
          </cell>
          <cell r="AH1557">
            <v>811533</v>
          </cell>
          <cell r="AI1557" t="str">
            <v>RTL</v>
          </cell>
          <cell r="AJ1557">
            <v>5094300</v>
          </cell>
        </row>
        <row r="1558">
          <cell r="A1558">
            <v>360284</v>
          </cell>
          <cell r="B1558">
            <v>42408.91684027778</v>
          </cell>
          <cell r="C1558">
            <v>42282.625462962962</v>
          </cell>
          <cell r="D1558">
            <v>9020672</v>
          </cell>
          <cell r="E1558">
            <v>60041536</v>
          </cell>
          <cell r="F1558">
            <v>30013596</v>
          </cell>
          <cell r="G1558">
            <v>419</v>
          </cell>
          <cell r="H1558">
            <v>419</v>
          </cell>
          <cell r="I1558">
            <v>0</v>
          </cell>
          <cell r="J1558">
            <v>0</v>
          </cell>
          <cell r="K1558" t="str">
            <v>USD</v>
          </cell>
          <cell r="L1558" t="str">
            <v>HOMEDEPOT</v>
          </cell>
          <cell r="M1558" t="str">
            <v>24000-202645</v>
          </cell>
          <cell r="N1558">
            <v>42409.034861111111</v>
          </cell>
          <cell r="O1558" t="str">
            <v>SP</v>
          </cell>
          <cell r="P1558" t="str">
            <v>KEY</v>
          </cell>
          <cell r="Q1558">
            <v>5094300</v>
          </cell>
          <cell r="R1558" t="str">
            <v>USA</v>
          </cell>
          <cell r="S1558">
            <v>42370</v>
          </cell>
          <cell r="T1558">
            <v>42436</v>
          </cell>
          <cell r="U1558" t="str">
            <v>DAVISG-FUS</v>
          </cell>
          <cell r="V1558" t="str">
            <v>OTSK951-18BX</v>
          </cell>
          <cell r="W1558" t="str">
            <v xml:space="preserve">Damaged                             </v>
          </cell>
          <cell r="X1558" t="str">
            <v>D</v>
          </cell>
          <cell r="Y1558">
            <v>419</v>
          </cell>
          <cell r="Z1558" t="str">
            <v>HOME DEPOT PORTAL RMA    OTSK951-18BX NONRETURNABLE. AWAITING CONFIRMATION TO BE ABLE TO RETURN. D 109</v>
          </cell>
          <cell r="AC1558" t="str">
            <v>WALTERI-FUS</v>
          </cell>
          <cell r="AD1558" t="str">
            <v>FUS-DB55</v>
          </cell>
          <cell r="AE1558" t="str">
            <v>8</v>
          </cell>
          <cell r="AF1558" t="str">
            <v xml:space="preserve">EDI 850                             </v>
          </cell>
          <cell r="AG1558" t="str">
            <v>Home Depot</v>
          </cell>
          <cell r="AH1558">
            <v>811538</v>
          </cell>
          <cell r="AI1558" t="str">
            <v>RTL</v>
          </cell>
          <cell r="AJ1558">
            <v>5094300</v>
          </cell>
        </row>
        <row r="1559">
          <cell r="A1559">
            <v>360285</v>
          </cell>
          <cell r="B1559">
            <v>42408.916851851849</v>
          </cell>
          <cell r="C1559">
            <v>42378.625092592592</v>
          </cell>
          <cell r="D1559">
            <v>9030900</v>
          </cell>
          <cell r="E1559">
            <v>60057636</v>
          </cell>
          <cell r="F1559">
            <v>30014150</v>
          </cell>
          <cell r="G1559">
            <v>41.6</v>
          </cell>
          <cell r="H1559">
            <v>41.6</v>
          </cell>
          <cell r="I1559">
            <v>0</v>
          </cell>
          <cell r="J1559">
            <v>0</v>
          </cell>
          <cell r="K1559" t="str">
            <v>USD</v>
          </cell>
          <cell r="L1559" t="str">
            <v>LOWES</v>
          </cell>
          <cell r="M1559" t="str">
            <v>24000-023746</v>
          </cell>
          <cell r="N1559">
            <v>42409.034861111111</v>
          </cell>
          <cell r="O1559" t="str">
            <v>SOS</v>
          </cell>
          <cell r="P1559" t="str">
            <v>KEY</v>
          </cell>
          <cell r="Q1559">
            <v>5083585</v>
          </cell>
          <cell r="R1559" t="str">
            <v>USA</v>
          </cell>
          <cell r="S1559">
            <v>42370</v>
          </cell>
          <cell r="T1559">
            <v>42436</v>
          </cell>
          <cell r="U1559" t="str">
            <v>CAGECW-FUS</v>
          </cell>
          <cell r="V1559" t="str">
            <v>FBBG2716</v>
          </cell>
          <cell r="W1559" t="str">
            <v xml:space="preserve">Customer Decision                   </v>
          </cell>
          <cell r="X1559" t="str">
            <v>F</v>
          </cell>
          <cell r="Y1559">
            <v>41.6</v>
          </cell>
          <cell r="Z1559" t="str">
            <v>CUST CHANGED MIND DOESNT NEED~~MAM</v>
          </cell>
          <cell r="AC1559" t="str">
            <v>MARSHD-FUS</v>
          </cell>
          <cell r="AD1559" t="str">
            <v>THOMPSONG-FUS</v>
          </cell>
          <cell r="AG1559" t="str">
            <v>Lowes</v>
          </cell>
          <cell r="AH1559">
            <v>811544</v>
          </cell>
          <cell r="AI1559" t="str">
            <v>RTL</v>
          </cell>
          <cell r="AJ1559">
            <v>5083585</v>
          </cell>
        </row>
        <row r="1560">
          <cell r="A1560">
            <v>360286</v>
          </cell>
          <cell r="B1560">
            <v>42408.916851851849</v>
          </cell>
          <cell r="G1560">
            <v>122.69</v>
          </cell>
          <cell r="H1560">
            <v>122.69</v>
          </cell>
          <cell r="I1560">
            <v>0</v>
          </cell>
          <cell r="J1560">
            <v>0</v>
          </cell>
          <cell r="K1560" t="str">
            <v>USD</v>
          </cell>
          <cell r="L1560" t="str">
            <v>LOWES</v>
          </cell>
          <cell r="M1560" t="str">
            <v>24000-023746</v>
          </cell>
          <cell r="N1560">
            <v>42409.034861111111</v>
          </cell>
          <cell r="O1560" t="str">
            <v>SP</v>
          </cell>
          <cell r="P1560" t="str">
            <v>KEY</v>
          </cell>
          <cell r="Q1560">
            <v>5083366</v>
          </cell>
          <cell r="R1560" t="str">
            <v>USA</v>
          </cell>
          <cell r="S1560">
            <v>42370</v>
          </cell>
          <cell r="T1560">
            <v>42436</v>
          </cell>
          <cell r="U1560" t="str">
            <v>CHAMARATHM-FUS</v>
          </cell>
          <cell r="V1560" t="str">
            <v>EDOX33229-1</v>
          </cell>
          <cell r="W1560" t="str">
            <v xml:space="preserve">Damaged                             </v>
          </cell>
          <cell r="X1560" t="str">
            <v>D</v>
          </cell>
          <cell r="Y1560">
            <v>122.69</v>
          </cell>
          <cell r="AG1560" t="str">
            <v>Lowes</v>
          </cell>
          <cell r="AH1560">
            <v>811552</v>
          </cell>
          <cell r="AJ1560">
            <v>5083366</v>
          </cell>
        </row>
        <row r="1561">
          <cell r="A1561">
            <v>360287</v>
          </cell>
          <cell r="B1561">
            <v>42408.916851851849</v>
          </cell>
          <cell r="G1561">
            <v>33.21</v>
          </cell>
          <cell r="H1561">
            <v>33.21</v>
          </cell>
          <cell r="I1561">
            <v>0</v>
          </cell>
          <cell r="J1561">
            <v>0</v>
          </cell>
          <cell r="K1561" t="str">
            <v>USD</v>
          </cell>
          <cell r="L1561" t="str">
            <v>LOWES</v>
          </cell>
          <cell r="M1561" t="str">
            <v>24000-023746</v>
          </cell>
          <cell r="N1561">
            <v>42409.034861111111</v>
          </cell>
          <cell r="O1561" t="str">
            <v>SP</v>
          </cell>
          <cell r="P1561" t="str">
            <v>KEY</v>
          </cell>
          <cell r="Q1561">
            <v>5082082</v>
          </cell>
          <cell r="R1561" t="str">
            <v>USA</v>
          </cell>
          <cell r="S1561">
            <v>42370</v>
          </cell>
          <cell r="T1561">
            <v>42436</v>
          </cell>
          <cell r="U1561" t="str">
            <v>MELTONM-FUS</v>
          </cell>
          <cell r="V1561" t="str">
            <v>FDS604LP</v>
          </cell>
          <cell r="W1561" t="str">
            <v xml:space="preserve">Damaged                             </v>
          </cell>
          <cell r="X1561" t="str">
            <v>D</v>
          </cell>
          <cell r="Y1561">
            <v>33.21</v>
          </cell>
          <cell r="AG1561" t="str">
            <v>Lowes</v>
          </cell>
          <cell r="AH1561">
            <v>811550</v>
          </cell>
          <cell r="AJ1561">
            <v>5082082</v>
          </cell>
        </row>
        <row r="1562">
          <cell r="A1562">
            <v>360288</v>
          </cell>
          <cell r="B1562">
            <v>42408.916851851849</v>
          </cell>
          <cell r="C1562">
            <v>42376.625138888892</v>
          </cell>
          <cell r="D1562">
            <v>9030605</v>
          </cell>
          <cell r="E1562">
            <v>60056670</v>
          </cell>
          <cell r="F1562">
            <v>30014232</v>
          </cell>
          <cell r="G1562">
            <v>95.72</v>
          </cell>
          <cell r="H1562">
            <v>95.72</v>
          </cell>
          <cell r="I1562">
            <v>0</v>
          </cell>
          <cell r="J1562">
            <v>0</v>
          </cell>
          <cell r="K1562" t="str">
            <v>USD</v>
          </cell>
          <cell r="L1562" t="str">
            <v>LOWES</v>
          </cell>
          <cell r="M1562" t="str">
            <v>24000-023746</v>
          </cell>
          <cell r="N1562">
            <v>42409.034861111111</v>
          </cell>
          <cell r="O1562" t="str">
            <v>SOS</v>
          </cell>
          <cell r="P1562" t="str">
            <v>KEY</v>
          </cell>
          <cell r="Q1562">
            <v>5083430</v>
          </cell>
          <cell r="R1562" t="str">
            <v>USA</v>
          </cell>
          <cell r="S1562">
            <v>42370</v>
          </cell>
          <cell r="T1562">
            <v>42436</v>
          </cell>
          <cell r="U1562" t="str">
            <v>DAVISG-FUS</v>
          </cell>
          <cell r="V1562" t="str">
            <v>FSLG804BX</v>
          </cell>
          <cell r="W1562" t="str">
            <v xml:space="preserve">Customer Decision                   </v>
          </cell>
          <cell r="X1562" t="str">
            <v>F</v>
          </cell>
          <cell r="Y1562">
            <v>95.72</v>
          </cell>
          <cell r="Z1562" t="str">
            <v>ITEM WAS TOO BIG~~MAM</v>
          </cell>
          <cell r="AC1562" t="str">
            <v>WALTERI-FUS</v>
          </cell>
          <cell r="AD1562" t="str">
            <v>MELTONM-FUS</v>
          </cell>
          <cell r="AG1562" t="str">
            <v>Lowes</v>
          </cell>
          <cell r="AH1562">
            <v>811556</v>
          </cell>
          <cell r="AI1562" t="str">
            <v>RTL</v>
          </cell>
          <cell r="AJ1562">
            <v>5083430</v>
          </cell>
        </row>
        <row r="1563">
          <cell r="A1563">
            <v>360289</v>
          </cell>
          <cell r="B1563">
            <v>42408.916863425926</v>
          </cell>
          <cell r="G1563">
            <v>135.69999999999999</v>
          </cell>
          <cell r="H1563">
            <v>135.69999999999999</v>
          </cell>
          <cell r="I1563">
            <v>0</v>
          </cell>
          <cell r="J1563">
            <v>0</v>
          </cell>
          <cell r="K1563" t="str">
            <v>USD</v>
          </cell>
          <cell r="L1563" t="str">
            <v>LOWES</v>
          </cell>
          <cell r="M1563" t="str">
            <v>24000-023746</v>
          </cell>
          <cell r="N1563">
            <v>42409.034861111111</v>
          </cell>
          <cell r="O1563" t="str">
            <v>SP</v>
          </cell>
          <cell r="P1563" t="str">
            <v>KEY</v>
          </cell>
          <cell r="Q1563">
            <v>5082785</v>
          </cell>
          <cell r="R1563" t="str">
            <v>USA</v>
          </cell>
          <cell r="S1563">
            <v>42370</v>
          </cell>
          <cell r="T1563">
            <v>42436</v>
          </cell>
          <cell r="U1563" t="str">
            <v>MELTONM-FUS</v>
          </cell>
          <cell r="V1563" t="str">
            <v>SGR3322-1</v>
          </cell>
          <cell r="W1563" t="str">
            <v xml:space="preserve">Damaged                             </v>
          </cell>
          <cell r="X1563" t="str">
            <v>D</v>
          </cell>
          <cell r="Y1563">
            <v>135.69999999999999</v>
          </cell>
          <cell r="AG1563" t="str">
            <v>Lowes</v>
          </cell>
          <cell r="AH1563">
            <v>811582</v>
          </cell>
          <cell r="AJ1563">
            <v>5082785</v>
          </cell>
        </row>
        <row r="1564">
          <cell r="A1564">
            <v>360290</v>
          </cell>
          <cell r="B1564">
            <v>42408.916863425926</v>
          </cell>
          <cell r="G1564">
            <v>61.7</v>
          </cell>
          <cell r="H1564">
            <v>61.7</v>
          </cell>
          <cell r="I1564">
            <v>0</v>
          </cell>
          <cell r="J1564">
            <v>0</v>
          </cell>
          <cell r="K1564" t="str">
            <v>USD</v>
          </cell>
          <cell r="L1564" t="str">
            <v>LOWES</v>
          </cell>
          <cell r="M1564" t="str">
            <v>24000-023746</v>
          </cell>
          <cell r="N1564">
            <v>42409.034861111111</v>
          </cell>
          <cell r="O1564" t="str">
            <v>SP</v>
          </cell>
          <cell r="P1564" t="str">
            <v>KEY</v>
          </cell>
          <cell r="Q1564">
            <v>5083575</v>
          </cell>
          <cell r="R1564" t="str">
            <v>USA</v>
          </cell>
          <cell r="S1564">
            <v>42370</v>
          </cell>
          <cell r="T1564">
            <v>42436</v>
          </cell>
          <cell r="U1564" t="str">
            <v>MELTONM-FUS</v>
          </cell>
          <cell r="V1564" t="str">
            <v>FDS704NKIT</v>
          </cell>
          <cell r="W1564" t="str">
            <v xml:space="preserve">Damaged                             </v>
          </cell>
          <cell r="X1564" t="str">
            <v>D</v>
          </cell>
          <cell r="Y1564">
            <v>61.7</v>
          </cell>
          <cell r="AG1564" t="str">
            <v>Lowes</v>
          </cell>
          <cell r="AH1564">
            <v>811558</v>
          </cell>
          <cell r="AJ1564">
            <v>5083575</v>
          </cell>
        </row>
        <row r="1565">
          <cell r="A1565">
            <v>360291</v>
          </cell>
          <cell r="B1565">
            <v>42408.916863425926</v>
          </cell>
          <cell r="C1565">
            <v>42396.369652777779</v>
          </cell>
          <cell r="D1565">
            <v>9032818</v>
          </cell>
          <cell r="E1565">
            <v>60060320</v>
          </cell>
          <cell r="G1565">
            <v>47.39</v>
          </cell>
          <cell r="H1565">
            <v>47.39</v>
          </cell>
          <cell r="I1565">
            <v>0</v>
          </cell>
          <cell r="J1565">
            <v>0</v>
          </cell>
          <cell r="K1565" t="str">
            <v>USD</v>
          </cell>
          <cell r="L1565" t="str">
            <v>FERGUSON</v>
          </cell>
          <cell r="M1565" t="str">
            <v>24000-017965</v>
          </cell>
          <cell r="N1565">
            <v>42409.034861111111</v>
          </cell>
          <cell r="O1565" t="str">
            <v>SP</v>
          </cell>
          <cell r="P1565" t="str">
            <v>KEY</v>
          </cell>
          <cell r="Q1565">
            <v>5081677</v>
          </cell>
          <cell r="R1565" t="str">
            <v>USA</v>
          </cell>
          <cell r="S1565">
            <v>42370</v>
          </cell>
          <cell r="T1565">
            <v>42436</v>
          </cell>
          <cell r="U1565" t="str">
            <v>COULSONC-FUS</v>
          </cell>
          <cell r="V1565" t="str">
            <v>KB18-36S</v>
          </cell>
          <cell r="W1565" t="str">
            <v xml:space="preserve">Business Decision                   </v>
          </cell>
          <cell r="X1565" t="str">
            <v>B</v>
          </cell>
          <cell r="Y1565">
            <v>47.39</v>
          </cell>
          <cell r="Z1565" t="str">
            <v>RECREATED INVOICE ON (60063948) . IT WAS NOT LINKED TO ORIGINAL ORDER   CAY    2/8</v>
          </cell>
          <cell r="AD1565" t="str">
            <v>COULSONC-FUS</v>
          </cell>
          <cell r="AG1565" t="str">
            <v>Ferguson</v>
          </cell>
          <cell r="AH1565">
            <v>811542</v>
          </cell>
          <cell r="AI1565" t="str">
            <v>LUX</v>
          </cell>
          <cell r="AJ1565">
            <v>5081677</v>
          </cell>
        </row>
        <row r="1566">
          <cell r="A1566">
            <v>360292</v>
          </cell>
          <cell r="B1566">
            <v>42408.916875000003</v>
          </cell>
          <cell r="C1566">
            <v>42368.312615740739</v>
          </cell>
          <cell r="D1566">
            <v>9029898</v>
          </cell>
          <cell r="E1566">
            <v>60055991</v>
          </cell>
          <cell r="G1566">
            <v>362.48</v>
          </cell>
          <cell r="H1566">
            <v>362.48</v>
          </cell>
          <cell r="I1566">
            <v>0</v>
          </cell>
          <cell r="J1566">
            <v>0</v>
          </cell>
          <cell r="K1566" t="str">
            <v>USD</v>
          </cell>
          <cell r="L1566" t="str">
            <v>QTZK4275</v>
          </cell>
          <cell r="M1566" t="str">
            <v>24000-111130</v>
          </cell>
          <cell r="N1566">
            <v>42409.034872685188</v>
          </cell>
          <cell r="O1566" t="str">
            <v>SP</v>
          </cell>
          <cell r="P1566" t="str">
            <v>DLR</v>
          </cell>
          <cell r="Q1566">
            <v>5081234</v>
          </cell>
          <cell r="R1566" t="str">
            <v>USA</v>
          </cell>
          <cell r="S1566">
            <v>42370</v>
          </cell>
          <cell r="T1566">
            <v>42436</v>
          </cell>
          <cell r="U1566" t="str">
            <v>LOYDL-FUS</v>
          </cell>
          <cell r="V1566" t="str">
            <v>FF2880</v>
          </cell>
          <cell r="W1566" t="str">
            <v xml:space="preserve">Invoice Another                     </v>
          </cell>
          <cell r="X1566" t="str">
            <v>I</v>
          </cell>
          <cell r="Y1566">
            <v>362.48</v>
          </cell>
          <cell r="Z1566" t="str">
            <v xml:space="preserve">field destroy per Brad K. </v>
          </cell>
          <cell r="AC1566" t="str">
            <v>HARGROVEA-FUS</v>
          </cell>
          <cell r="AD1566" t="str">
            <v>LOYDL-FUS</v>
          </cell>
          <cell r="AG1566" t="str">
            <v>BEST PLBG SPLY INC</v>
          </cell>
          <cell r="AH1566">
            <v>811536</v>
          </cell>
          <cell r="AI1566" t="str">
            <v>LUX</v>
          </cell>
          <cell r="AJ1566">
            <v>5081234</v>
          </cell>
        </row>
        <row r="1567">
          <cell r="A1567">
            <v>360293</v>
          </cell>
          <cell r="B1567">
            <v>42408.916875000003</v>
          </cell>
          <cell r="C1567">
            <v>42352.312581018516</v>
          </cell>
          <cell r="D1567">
            <v>9028432</v>
          </cell>
          <cell r="E1567">
            <v>60052967</v>
          </cell>
          <cell r="G1567">
            <v>362.48</v>
          </cell>
          <cell r="H1567">
            <v>362.48</v>
          </cell>
          <cell r="I1567">
            <v>0</v>
          </cell>
          <cell r="J1567">
            <v>0</v>
          </cell>
          <cell r="K1567" t="str">
            <v>USD</v>
          </cell>
          <cell r="L1567" t="str">
            <v>QTZK4275</v>
          </cell>
          <cell r="M1567" t="str">
            <v>24000-111130</v>
          </cell>
          <cell r="N1567">
            <v>42409.034872685188</v>
          </cell>
          <cell r="O1567" t="str">
            <v>SP</v>
          </cell>
          <cell r="P1567" t="str">
            <v>DLR</v>
          </cell>
          <cell r="Q1567">
            <v>5081234</v>
          </cell>
          <cell r="R1567" t="str">
            <v>USA</v>
          </cell>
          <cell r="S1567">
            <v>42370</v>
          </cell>
          <cell r="T1567">
            <v>42436</v>
          </cell>
          <cell r="U1567" t="str">
            <v>LOYDL-FUS</v>
          </cell>
          <cell r="V1567" t="str">
            <v>FF2880</v>
          </cell>
          <cell r="W1567" t="str">
            <v xml:space="preserve">Invoice Another                     </v>
          </cell>
          <cell r="X1567" t="str">
            <v>I</v>
          </cell>
          <cell r="Y1567">
            <v>362.48</v>
          </cell>
          <cell r="Z1567" t="str">
            <v xml:space="preserve">field destro per Brad K. see attached email. </v>
          </cell>
          <cell r="AC1567" t="str">
            <v>HARGROVEA-FUS</v>
          </cell>
          <cell r="AD1567" t="str">
            <v>LOYDL-FUS</v>
          </cell>
          <cell r="AG1567" t="str">
            <v>BEST PLBG SPLY INC</v>
          </cell>
          <cell r="AH1567">
            <v>811541</v>
          </cell>
          <cell r="AI1567" t="str">
            <v>LUX</v>
          </cell>
          <cell r="AJ1567">
            <v>5081234</v>
          </cell>
        </row>
        <row r="1568">
          <cell r="A1568">
            <v>360294</v>
          </cell>
          <cell r="B1568">
            <v>42408.916875000003</v>
          </cell>
          <cell r="G1568">
            <v>92.46</v>
          </cell>
          <cell r="H1568">
            <v>92.46</v>
          </cell>
          <cell r="I1568">
            <v>0</v>
          </cell>
          <cell r="J1568">
            <v>0</v>
          </cell>
          <cell r="K1568" t="str">
            <v>USD</v>
          </cell>
          <cell r="L1568" t="str">
            <v>LOWES</v>
          </cell>
          <cell r="M1568" t="str">
            <v>24000-023746</v>
          </cell>
          <cell r="N1568">
            <v>42409.034872685188</v>
          </cell>
          <cell r="O1568" t="str">
            <v>SP</v>
          </cell>
          <cell r="P1568" t="str">
            <v>KEY</v>
          </cell>
          <cell r="Q1568">
            <v>5083695</v>
          </cell>
          <cell r="R1568" t="str">
            <v>USA</v>
          </cell>
          <cell r="S1568">
            <v>42370</v>
          </cell>
          <cell r="T1568">
            <v>42436</v>
          </cell>
          <cell r="U1568" t="str">
            <v>MELTONM-FUS</v>
          </cell>
          <cell r="V1568" t="str">
            <v>FFG802NKIT</v>
          </cell>
          <cell r="W1568" t="str">
            <v xml:space="preserve">Damaged                             </v>
          </cell>
          <cell r="X1568" t="str">
            <v>D</v>
          </cell>
          <cell r="Y1568">
            <v>92.46</v>
          </cell>
          <cell r="AG1568" t="str">
            <v>Lowes</v>
          </cell>
          <cell r="AH1568">
            <v>811532</v>
          </cell>
          <cell r="AJ1568">
            <v>5083695</v>
          </cell>
        </row>
        <row r="1569">
          <cell r="A1569">
            <v>360295</v>
          </cell>
          <cell r="B1569">
            <v>42408.916886574072</v>
          </cell>
          <cell r="G1569">
            <v>132.71</v>
          </cell>
          <cell r="H1569">
            <v>132.71</v>
          </cell>
          <cell r="I1569">
            <v>0</v>
          </cell>
          <cell r="J1569">
            <v>0</v>
          </cell>
          <cell r="K1569" t="str">
            <v>USD</v>
          </cell>
          <cell r="L1569" t="str">
            <v>LOWES</v>
          </cell>
          <cell r="M1569" t="str">
            <v>24000-023746</v>
          </cell>
          <cell r="N1569">
            <v>42409.034872685188</v>
          </cell>
          <cell r="O1569" t="str">
            <v>SP</v>
          </cell>
          <cell r="P1569" t="str">
            <v>KEY</v>
          </cell>
          <cell r="Q1569">
            <v>5083824</v>
          </cell>
          <cell r="R1569" t="str">
            <v>USA</v>
          </cell>
          <cell r="S1569">
            <v>42370</v>
          </cell>
          <cell r="T1569">
            <v>42436</v>
          </cell>
          <cell r="U1569" t="str">
            <v>CHAMARATHM-FUS</v>
          </cell>
          <cell r="V1569" t="str">
            <v>EDDB33229-1</v>
          </cell>
          <cell r="W1569" t="str">
            <v xml:space="preserve">Damaged                             </v>
          </cell>
          <cell r="X1569" t="str">
            <v>D</v>
          </cell>
          <cell r="Y1569">
            <v>132.71</v>
          </cell>
          <cell r="AG1569" t="str">
            <v>Lowes</v>
          </cell>
          <cell r="AH1569">
            <v>811527</v>
          </cell>
          <cell r="AJ1569">
            <v>5083824</v>
          </cell>
        </row>
        <row r="1570">
          <cell r="A1570">
            <v>360296</v>
          </cell>
          <cell r="B1570">
            <v>42408.916886574072</v>
          </cell>
          <cell r="C1570">
            <v>42342.625694444447</v>
          </cell>
          <cell r="D1570">
            <v>9027376</v>
          </cell>
          <cell r="E1570">
            <v>60051910</v>
          </cell>
          <cell r="F1570">
            <v>30014112</v>
          </cell>
          <cell r="G1570">
            <v>187.92</v>
          </cell>
          <cell r="H1570">
            <v>187.92</v>
          </cell>
          <cell r="I1570">
            <v>0</v>
          </cell>
          <cell r="J1570">
            <v>0</v>
          </cell>
          <cell r="K1570" t="str">
            <v>USD</v>
          </cell>
          <cell r="L1570" t="str">
            <v>FERGUSON</v>
          </cell>
          <cell r="M1570" t="str">
            <v>24000-017965</v>
          </cell>
          <cell r="N1570">
            <v>42409.034872685188</v>
          </cell>
          <cell r="O1570" t="str">
            <v>SP</v>
          </cell>
          <cell r="P1570" t="str">
            <v>KEY</v>
          </cell>
          <cell r="Q1570">
            <v>5081679</v>
          </cell>
          <cell r="R1570" t="str">
            <v>USA</v>
          </cell>
          <cell r="S1570">
            <v>42370</v>
          </cell>
          <cell r="T1570">
            <v>42436</v>
          </cell>
          <cell r="U1570" t="str">
            <v>CAGECW-FUS</v>
          </cell>
          <cell r="V1570" t="str">
            <v>RBX-110</v>
          </cell>
          <cell r="W1570" t="str">
            <v xml:space="preserve">Product Defective                   </v>
          </cell>
          <cell r="X1570" t="str">
            <v>E</v>
          </cell>
          <cell r="Y1570">
            <v>187.92</v>
          </cell>
          <cell r="Z1570" t="str">
            <v>RBX-110 - DENT   CAY   1/22</v>
          </cell>
          <cell r="AC1570" t="str">
            <v>HASSENL-FUS</v>
          </cell>
          <cell r="AD1570" t="str">
            <v>FUS-DB55</v>
          </cell>
          <cell r="AE1570" t="str">
            <v>8</v>
          </cell>
          <cell r="AF1570" t="str">
            <v xml:space="preserve">EDI 850                             </v>
          </cell>
          <cell r="AG1570" t="str">
            <v>Ferguson</v>
          </cell>
          <cell r="AH1570">
            <v>811515</v>
          </cell>
          <cell r="AI1570" t="str">
            <v>LUX</v>
          </cell>
          <cell r="AJ1570">
            <v>5081679</v>
          </cell>
        </row>
        <row r="1571">
          <cell r="A1571">
            <v>360297</v>
          </cell>
          <cell r="B1571">
            <v>42408.916886574072</v>
          </cell>
          <cell r="C1571">
            <v>42382.937638888892</v>
          </cell>
          <cell r="D1571">
            <v>9031336</v>
          </cell>
          <cell r="E1571">
            <v>60058263</v>
          </cell>
          <cell r="F1571">
            <v>30014176</v>
          </cell>
          <cell r="G1571">
            <v>41.6</v>
          </cell>
          <cell r="H1571">
            <v>41.6</v>
          </cell>
          <cell r="I1571">
            <v>0</v>
          </cell>
          <cell r="J1571">
            <v>0</v>
          </cell>
          <cell r="K1571" t="str">
            <v>USD</v>
          </cell>
          <cell r="L1571" t="str">
            <v>LOWES</v>
          </cell>
          <cell r="M1571" t="str">
            <v>24000-023746</v>
          </cell>
          <cell r="N1571">
            <v>42409.034872685188</v>
          </cell>
          <cell r="O1571" t="str">
            <v>SOS</v>
          </cell>
          <cell r="P1571" t="str">
            <v>KEY</v>
          </cell>
          <cell r="Q1571">
            <v>5083674</v>
          </cell>
          <cell r="R1571" t="str">
            <v>USA</v>
          </cell>
          <cell r="S1571">
            <v>42370</v>
          </cell>
          <cell r="T1571">
            <v>42436</v>
          </cell>
          <cell r="U1571" t="str">
            <v>CAGECW-FUS</v>
          </cell>
          <cell r="V1571" t="str">
            <v>FBBG2716</v>
          </cell>
          <cell r="W1571" t="str">
            <v xml:space="preserve">Customer Decision                   </v>
          </cell>
          <cell r="X1571" t="str">
            <v>F</v>
          </cell>
          <cell r="Y1571">
            <v>41.6</v>
          </cell>
          <cell r="Z1571" t="str">
            <v>BUYER CHANGED MIND~~MAM</v>
          </cell>
          <cell r="AC1571" t="str">
            <v>MARSHD-FUS</v>
          </cell>
          <cell r="AD1571" t="str">
            <v>MELTONM-FUS</v>
          </cell>
          <cell r="AG1571" t="str">
            <v>Lowes</v>
          </cell>
          <cell r="AH1571">
            <v>811543</v>
          </cell>
          <cell r="AI1571" t="str">
            <v>RTL</v>
          </cell>
          <cell r="AJ1571">
            <v>5083674</v>
          </cell>
        </row>
        <row r="1572">
          <cell r="A1572">
            <v>360298</v>
          </cell>
          <cell r="B1572">
            <v>42408.916898148149</v>
          </cell>
          <cell r="C1572">
            <v>42382.938530092593</v>
          </cell>
          <cell r="D1572">
            <v>9031350</v>
          </cell>
          <cell r="E1572">
            <v>60058160</v>
          </cell>
          <cell r="F1572">
            <v>30014074</v>
          </cell>
          <cell r="G1572">
            <v>798.03</v>
          </cell>
          <cell r="H1572">
            <v>798.03</v>
          </cell>
          <cell r="I1572">
            <v>0</v>
          </cell>
          <cell r="J1572">
            <v>0</v>
          </cell>
          <cell r="K1572" t="str">
            <v>USD</v>
          </cell>
          <cell r="L1572" t="str">
            <v>TURQUOISE</v>
          </cell>
          <cell r="M1572" t="str">
            <v>24000-062418</v>
          </cell>
          <cell r="N1572">
            <v>42409.034872685188</v>
          </cell>
          <cell r="O1572" t="str">
            <v>SP</v>
          </cell>
          <cell r="P1572" t="str">
            <v>DLR</v>
          </cell>
          <cell r="Q1572">
            <v>5084057</v>
          </cell>
          <cell r="R1572" t="str">
            <v>USA</v>
          </cell>
          <cell r="S1572">
            <v>42370</v>
          </cell>
          <cell r="T1572">
            <v>42436</v>
          </cell>
          <cell r="U1572" t="str">
            <v>CAGECW-FUS</v>
          </cell>
          <cell r="V1572" t="str">
            <v>SD-580</v>
          </cell>
          <cell r="W1572" t="str">
            <v xml:space="preserve">Business Decision                   </v>
          </cell>
          <cell r="X1572" t="str">
            <v>B</v>
          </cell>
          <cell r="Y1572">
            <v>147.49</v>
          </cell>
          <cell r="Z1572" t="str">
            <v xml:space="preserve">ORDER DUPLICATED BY REP </v>
          </cell>
          <cell r="AC1572" t="str">
            <v>HASSENL-FUS</v>
          </cell>
          <cell r="AD1572" t="str">
            <v>RUSSAWR-FUS</v>
          </cell>
          <cell r="AG1572" t="str">
            <v>NORDIC KITCHENS AND BATHS  INC</v>
          </cell>
          <cell r="AH1572">
            <v>811490</v>
          </cell>
          <cell r="AI1572" t="str">
            <v>LUX</v>
          </cell>
          <cell r="AJ1572">
            <v>5084057</v>
          </cell>
        </row>
        <row r="1573">
          <cell r="A1573">
            <v>360298</v>
          </cell>
          <cell r="B1573">
            <v>42408.916898148149</v>
          </cell>
          <cell r="C1573">
            <v>42382.938530092593</v>
          </cell>
          <cell r="D1573">
            <v>9031350</v>
          </cell>
          <cell r="E1573">
            <v>60058160</v>
          </cell>
          <cell r="F1573">
            <v>30014074</v>
          </cell>
          <cell r="G1573">
            <v>798.03</v>
          </cell>
          <cell r="H1573">
            <v>798.03</v>
          </cell>
          <cell r="I1573">
            <v>0</v>
          </cell>
          <cell r="J1573">
            <v>0</v>
          </cell>
          <cell r="K1573" t="str">
            <v>USD</v>
          </cell>
          <cell r="L1573" t="str">
            <v>TURQUOISE</v>
          </cell>
          <cell r="M1573" t="str">
            <v>24000-062418</v>
          </cell>
          <cell r="N1573">
            <v>42409.034872685188</v>
          </cell>
          <cell r="O1573" t="str">
            <v>SP</v>
          </cell>
          <cell r="P1573" t="str">
            <v>DLR</v>
          </cell>
          <cell r="Q1573">
            <v>5084057</v>
          </cell>
          <cell r="R1573" t="str">
            <v>USA</v>
          </cell>
          <cell r="S1573">
            <v>42370</v>
          </cell>
          <cell r="T1573">
            <v>42436</v>
          </cell>
          <cell r="U1573" t="str">
            <v>CAGECW-FUS</v>
          </cell>
          <cell r="V1573" t="str">
            <v>SHIPPING</v>
          </cell>
          <cell r="W1573" t="str">
            <v xml:space="preserve">Business Decision                   </v>
          </cell>
          <cell r="X1573" t="str">
            <v>B</v>
          </cell>
          <cell r="Y1573">
            <v>15.7</v>
          </cell>
          <cell r="Z1573" t="str">
            <v xml:space="preserve">ORDER DUPLICATED BY REP </v>
          </cell>
          <cell r="AC1573" t="str">
            <v>HASSENL-FUS</v>
          </cell>
          <cell r="AD1573" t="str">
            <v>RUSSAWR-FUS</v>
          </cell>
          <cell r="AG1573" t="str">
            <v>NORDIC KITCHENS AND BATHS  INC</v>
          </cell>
          <cell r="AH1573">
            <v>811490</v>
          </cell>
          <cell r="AI1573" t="str">
            <v>FRT</v>
          </cell>
          <cell r="AJ1573">
            <v>5084057</v>
          </cell>
        </row>
        <row r="1574">
          <cell r="A1574">
            <v>360298</v>
          </cell>
          <cell r="B1574">
            <v>42408.916898148149</v>
          </cell>
          <cell r="C1574">
            <v>42382.938530092593</v>
          </cell>
          <cell r="D1574">
            <v>9031350</v>
          </cell>
          <cell r="E1574">
            <v>60058160</v>
          </cell>
          <cell r="F1574">
            <v>30014074</v>
          </cell>
          <cell r="G1574">
            <v>798.03</v>
          </cell>
          <cell r="H1574">
            <v>798.03</v>
          </cell>
          <cell r="I1574">
            <v>0</v>
          </cell>
          <cell r="J1574">
            <v>0</v>
          </cell>
          <cell r="K1574" t="str">
            <v>USD</v>
          </cell>
          <cell r="L1574" t="str">
            <v>TURQUOISE</v>
          </cell>
          <cell r="M1574" t="str">
            <v>24000-062418</v>
          </cell>
          <cell r="N1574">
            <v>42409.034872685188</v>
          </cell>
          <cell r="O1574" t="str">
            <v>SP</v>
          </cell>
          <cell r="P1574" t="str">
            <v>DLR</v>
          </cell>
          <cell r="Q1574">
            <v>5084057</v>
          </cell>
          <cell r="R1574" t="str">
            <v>USA</v>
          </cell>
          <cell r="S1574">
            <v>42370</v>
          </cell>
          <cell r="T1574">
            <v>42436</v>
          </cell>
          <cell r="U1574" t="str">
            <v>CAGECW-FUS</v>
          </cell>
          <cell r="V1574" t="str">
            <v>FF2180</v>
          </cell>
          <cell r="W1574" t="str">
            <v xml:space="preserve">Business Decision                   </v>
          </cell>
          <cell r="X1574" t="str">
            <v>B</v>
          </cell>
          <cell r="Y1574">
            <v>634.84</v>
          </cell>
          <cell r="Z1574" t="str">
            <v xml:space="preserve">ORDER DUPLICATED BY REP </v>
          </cell>
          <cell r="AC1574" t="str">
            <v>HASSENL-FUS</v>
          </cell>
          <cell r="AD1574" t="str">
            <v>RUSSAWR-FUS</v>
          </cell>
          <cell r="AG1574" t="str">
            <v>NORDIC KITCHENS AND BATHS  INC</v>
          </cell>
          <cell r="AH1574">
            <v>811490</v>
          </cell>
          <cell r="AI1574" t="str">
            <v>LUX</v>
          </cell>
          <cell r="AJ1574">
            <v>5084057</v>
          </cell>
        </row>
        <row r="1575">
          <cell r="A1575">
            <v>360299</v>
          </cell>
          <cell r="B1575">
            <v>42408.916898148149</v>
          </cell>
          <cell r="G1575">
            <v>132.71</v>
          </cell>
          <cell r="H1575">
            <v>132.71</v>
          </cell>
          <cell r="I1575">
            <v>0</v>
          </cell>
          <cell r="J1575">
            <v>0</v>
          </cell>
          <cell r="K1575" t="str">
            <v>USD</v>
          </cell>
          <cell r="L1575" t="str">
            <v>LOWES</v>
          </cell>
          <cell r="M1575" t="str">
            <v>24000-023746</v>
          </cell>
          <cell r="N1575">
            <v>42409.034872685188</v>
          </cell>
          <cell r="O1575" t="str">
            <v>SP</v>
          </cell>
          <cell r="P1575" t="str">
            <v>KEY</v>
          </cell>
          <cell r="Q1575">
            <v>5083063</v>
          </cell>
          <cell r="R1575" t="str">
            <v>USA</v>
          </cell>
          <cell r="S1575">
            <v>42370</v>
          </cell>
          <cell r="T1575">
            <v>42436</v>
          </cell>
          <cell r="U1575" t="str">
            <v>RUSSAWR-FUS</v>
          </cell>
          <cell r="V1575" t="str">
            <v>EDDB33229-1</v>
          </cell>
          <cell r="W1575" t="str">
            <v xml:space="preserve">Damaged                             </v>
          </cell>
          <cell r="X1575" t="str">
            <v>D</v>
          </cell>
          <cell r="Y1575">
            <v>132.71</v>
          </cell>
          <cell r="AG1575" t="str">
            <v>Lowes</v>
          </cell>
          <cell r="AH1575">
            <v>811560</v>
          </cell>
          <cell r="AJ1575">
            <v>5083063</v>
          </cell>
        </row>
        <row r="1576">
          <cell r="A1576">
            <v>360300</v>
          </cell>
          <cell r="B1576">
            <v>42408.916898148149</v>
          </cell>
          <cell r="G1576">
            <v>43.28</v>
          </cell>
          <cell r="H1576">
            <v>43.28</v>
          </cell>
          <cell r="I1576">
            <v>0</v>
          </cell>
          <cell r="J1576">
            <v>0</v>
          </cell>
          <cell r="K1576" t="str">
            <v>USD</v>
          </cell>
          <cell r="L1576" t="str">
            <v>LOWES</v>
          </cell>
          <cell r="M1576" t="str">
            <v>24000-023746</v>
          </cell>
          <cell r="N1576">
            <v>42409.034884259258</v>
          </cell>
          <cell r="O1576" t="str">
            <v>SP</v>
          </cell>
          <cell r="P1576" t="str">
            <v>KEY</v>
          </cell>
          <cell r="Q1576">
            <v>5082120</v>
          </cell>
          <cell r="R1576" t="str">
            <v>USA</v>
          </cell>
          <cell r="S1576">
            <v>42370</v>
          </cell>
          <cell r="T1576">
            <v>42436</v>
          </cell>
          <cell r="U1576" t="str">
            <v>MELTONM-FUS</v>
          </cell>
          <cell r="V1576" t="str">
            <v>FSS604NB</v>
          </cell>
          <cell r="W1576" t="str">
            <v xml:space="preserve">Damaged                             </v>
          </cell>
          <cell r="X1576" t="str">
            <v>D</v>
          </cell>
          <cell r="Y1576">
            <v>43.28</v>
          </cell>
          <cell r="AG1576" t="str">
            <v>Lowes</v>
          </cell>
          <cell r="AH1576">
            <v>811520</v>
          </cell>
          <cell r="AJ1576">
            <v>5082120</v>
          </cell>
        </row>
        <row r="1577">
          <cell r="A1577">
            <v>360301</v>
          </cell>
          <cell r="B1577">
            <v>42408.916909722226</v>
          </cell>
          <cell r="G1577">
            <v>115.46</v>
          </cell>
          <cell r="H1577">
            <v>115.46</v>
          </cell>
          <cell r="I1577">
            <v>0</v>
          </cell>
          <cell r="J1577">
            <v>0</v>
          </cell>
          <cell r="K1577" t="str">
            <v>USD</v>
          </cell>
          <cell r="L1577" t="str">
            <v>LOWES</v>
          </cell>
          <cell r="M1577" t="str">
            <v>24000-023746</v>
          </cell>
          <cell r="N1577">
            <v>42409.034884259258</v>
          </cell>
          <cell r="O1577" t="str">
            <v>SP</v>
          </cell>
          <cell r="P1577" t="str">
            <v>KEY</v>
          </cell>
          <cell r="Q1577">
            <v>5082120</v>
          </cell>
          <cell r="R1577" t="str">
            <v>USA</v>
          </cell>
          <cell r="S1577">
            <v>42370</v>
          </cell>
          <cell r="T1577">
            <v>42436</v>
          </cell>
          <cell r="U1577" t="str">
            <v>CHAMARATHM-FUS</v>
          </cell>
          <cell r="V1577" t="str">
            <v>FBSLD904-18BX</v>
          </cell>
          <cell r="W1577" t="str">
            <v xml:space="preserve">Damaged                             </v>
          </cell>
          <cell r="X1577" t="str">
            <v>D</v>
          </cell>
          <cell r="Y1577">
            <v>115.46</v>
          </cell>
          <cell r="AG1577" t="str">
            <v>Lowes</v>
          </cell>
          <cell r="AH1577">
            <v>811545</v>
          </cell>
          <cell r="AJ1577">
            <v>5082120</v>
          </cell>
        </row>
        <row r="1578">
          <cell r="A1578">
            <v>360302</v>
          </cell>
          <cell r="B1578">
            <v>42408.916909722226</v>
          </cell>
          <cell r="G1578">
            <v>122.69</v>
          </cell>
          <cell r="H1578">
            <v>122.69</v>
          </cell>
          <cell r="I1578">
            <v>0</v>
          </cell>
          <cell r="J1578">
            <v>0</v>
          </cell>
          <cell r="K1578" t="str">
            <v>USD</v>
          </cell>
          <cell r="L1578" t="str">
            <v>LOWES</v>
          </cell>
          <cell r="M1578" t="str">
            <v>24000-023746</v>
          </cell>
          <cell r="N1578">
            <v>42409.034884259258</v>
          </cell>
          <cell r="O1578" t="str">
            <v>SP</v>
          </cell>
          <cell r="P1578" t="str">
            <v>KEY</v>
          </cell>
          <cell r="Q1578">
            <v>5083778</v>
          </cell>
          <cell r="R1578" t="str">
            <v>USA</v>
          </cell>
          <cell r="S1578">
            <v>42370</v>
          </cell>
          <cell r="T1578">
            <v>42436</v>
          </cell>
          <cell r="U1578" t="str">
            <v>MELTONM-FUS</v>
          </cell>
          <cell r="V1578" t="str">
            <v>EDOX33229-1</v>
          </cell>
          <cell r="W1578" t="str">
            <v xml:space="preserve">Damaged                             </v>
          </cell>
          <cell r="X1578" t="str">
            <v>D</v>
          </cell>
          <cell r="Y1578">
            <v>122.69</v>
          </cell>
          <cell r="AG1578" t="str">
            <v>Lowes</v>
          </cell>
          <cell r="AH1578">
            <v>811519</v>
          </cell>
          <cell r="AJ1578">
            <v>5083778</v>
          </cell>
        </row>
        <row r="1579">
          <cell r="A1579">
            <v>360303</v>
          </cell>
          <cell r="B1579">
            <v>42408.916909722226</v>
          </cell>
          <cell r="G1579">
            <v>118</v>
          </cell>
          <cell r="H1579">
            <v>118</v>
          </cell>
          <cell r="I1579">
            <v>0</v>
          </cell>
          <cell r="J1579">
            <v>0</v>
          </cell>
          <cell r="K1579" t="str">
            <v>USD</v>
          </cell>
          <cell r="L1579" t="str">
            <v>LOWES</v>
          </cell>
          <cell r="M1579" t="str">
            <v>24000-023746</v>
          </cell>
          <cell r="N1579">
            <v>42409.034884259258</v>
          </cell>
          <cell r="O1579" t="str">
            <v>SP</v>
          </cell>
          <cell r="P1579" t="str">
            <v>KEY</v>
          </cell>
          <cell r="Q1579">
            <v>5082968</v>
          </cell>
          <cell r="R1579" t="str">
            <v>USA</v>
          </cell>
          <cell r="S1579">
            <v>42370</v>
          </cell>
          <cell r="T1579">
            <v>42436</v>
          </cell>
          <cell r="U1579" t="str">
            <v>LOYDL-FUS</v>
          </cell>
          <cell r="V1579" t="str">
            <v>FPO3322-1</v>
          </cell>
          <cell r="W1579" t="str">
            <v xml:space="preserve">Damaged                             </v>
          </cell>
          <cell r="X1579" t="str">
            <v>D</v>
          </cell>
          <cell r="Y1579">
            <v>118</v>
          </cell>
          <cell r="Z1579" t="str">
            <v xml:space="preserve">CRACKED   FD </v>
          </cell>
          <cell r="AG1579" t="str">
            <v>Lowes</v>
          </cell>
          <cell r="AH1579">
            <v>811553</v>
          </cell>
          <cell r="AJ1579">
            <v>5082968</v>
          </cell>
        </row>
        <row r="1580">
          <cell r="A1580">
            <v>360304</v>
          </cell>
          <cell r="B1580">
            <v>42408.916909722226</v>
          </cell>
          <cell r="G1580">
            <v>118</v>
          </cell>
          <cell r="H1580">
            <v>118</v>
          </cell>
          <cell r="I1580">
            <v>0</v>
          </cell>
          <cell r="J1580">
            <v>0</v>
          </cell>
          <cell r="K1580" t="str">
            <v>USD</v>
          </cell>
          <cell r="L1580" t="str">
            <v>LOWES</v>
          </cell>
          <cell r="M1580" t="str">
            <v>24000-023746</v>
          </cell>
          <cell r="N1580">
            <v>42409.034884259258</v>
          </cell>
          <cell r="O1580" t="str">
            <v>SP</v>
          </cell>
          <cell r="P1580" t="str">
            <v>KEY</v>
          </cell>
          <cell r="Q1580">
            <v>5082909</v>
          </cell>
          <cell r="R1580" t="str">
            <v>USA</v>
          </cell>
          <cell r="S1580">
            <v>42370</v>
          </cell>
          <cell r="T1580">
            <v>42436</v>
          </cell>
          <cell r="U1580" t="str">
            <v>MELTONM-FUS</v>
          </cell>
          <cell r="V1580" t="str">
            <v>FPO3322-1</v>
          </cell>
          <cell r="W1580" t="str">
            <v xml:space="preserve">Damaged                             </v>
          </cell>
          <cell r="X1580" t="str">
            <v>D</v>
          </cell>
          <cell r="Y1580">
            <v>118</v>
          </cell>
          <cell r="AG1580" t="str">
            <v>Lowes</v>
          </cell>
          <cell r="AH1580">
            <v>811502</v>
          </cell>
          <cell r="AJ1580">
            <v>5082909</v>
          </cell>
        </row>
        <row r="1581">
          <cell r="A1581">
            <v>360305</v>
          </cell>
          <cell r="B1581">
            <v>42408.916909722226</v>
          </cell>
          <cell r="G1581">
            <v>146.41999999999999</v>
          </cell>
          <cell r="H1581">
            <v>146.41999999999999</v>
          </cell>
          <cell r="I1581">
            <v>0</v>
          </cell>
          <cell r="J1581">
            <v>0</v>
          </cell>
          <cell r="K1581" t="str">
            <v>USD</v>
          </cell>
          <cell r="L1581" t="str">
            <v>LOWES</v>
          </cell>
          <cell r="M1581" t="str">
            <v>24000-023746</v>
          </cell>
          <cell r="N1581">
            <v>42409.034884259258</v>
          </cell>
          <cell r="O1581" t="str">
            <v>SP</v>
          </cell>
          <cell r="P1581" t="str">
            <v>KEY</v>
          </cell>
          <cell r="Q1581">
            <v>5082803</v>
          </cell>
          <cell r="R1581" t="str">
            <v>USA</v>
          </cell>
          <cell r="S1581">
            <v>42370</v>
          </cell>
          <cell r="T1581">
            <v>42436</v>
          </cell>
          <cell r="U1581" t="str">
            <v>MELTONM-FUS</v>
          </cell>
          <cell r="V1581" t="str">
            <v>FBFG904BX</v>
          </cell>
          <cell r="W1581" t="str">
            <v xml:space="preserve">Damaged                             </v>
          </cell>
          <cell r="X1581" t="str">
            <v>D</v>
          </cell>
          <cell r="Y1581">
            <v>146.41999999999999</v>
          </cell>
          <cell r="AG1581" t="str">
            <v>Lowes</v>
          </cell>
          <cell r="AH1581">
            <v>811506</v>
          </cell>
          <cell r="AJ1581">
            <v>5082803</v>
          </cell>
        </row>
        <row r="1582">
          <cell r="A1582">
            <v>360306</v>
          </cell>
          <cell r="B1582">
            <v>42408.916921296295</v>
          </cell>
          <cell r="G1582">
            <v>132.71</v>
          </cell>
          <cell r="H1582">
            <v>132.71</v>
          </cell>
          <cell r="I1582">
            <v>0</v>
          </cell>
          <cell r="J1582">
            <v>0</v>
          </cell>
          <cell r="K1582" t="str">
            <v>USD</v>
          </cell>
          <cell r="L1582" t="str">
            <v>LOWES</v>
          </cell>
          <cell r="M1582" t="str">
            <v>24000-023746</v>
          </cell>
          <cell r="N1582">
            <v>42409.034884259258</v>
          </cell>
          <cell r="O1582" t="str">
            <v>SP</v>
          </cell>
          <cell r="P1582" t="str">
            <v>KEY</v>
          </cell>
          <cell r="Q1582">
            <v>5083074</v>
          </cell>
          <cell r="R1582" t="str">
            <v>USA</v>
          </cell>
          <cell r="S1582">
            <v>42370</v>
          </cell>
          <cell r="T1582">
            <v>42436</v>
          </cell>
          <cell r="U1582" t="str">
            <v>MELTONM-FUS</v>
          </cell>
          <cell r="V1582" t="str">
            <v>EDDB33229-1</v>
          </cell>
          <cell r="W1582" t="str">
            <v xml:space="preserve">Damaged                             </v>
          </cell>
          <cell r="X1582" t="str">
            <v>D</v>
          </cell>
          <cell r="Y1582">
            <v>132.71</v>
          </cell>
          <cell r="AG1582" t="str">
            <v>Lowes</v>
          </cell>
          <cell r="AH1582">
            <v>811567</v>
          </cell>
          <cell r="AJ1582">
            <v>5083074</v>
          </cell>
        </row>
        <row r="1583">
          <cell r="A1583">
            <v>360307</v>
          </cell>
          <cell r="B1583">
            <v>42408.916921296295</v>
          </cell>
          <cell r="G1583">
            <v>132.71</v>
          </cell>
          <cell r="H1583">
            <v>132.71</v>
          </cell>
          <cell r="I1583">
            <v>0</v>
          </cell>
          <cell r="J1583">
            <v>0</v>
          </cell>
          <cell r="K1583" t="str">
            <v>USD</v>
          </cell>
          <cell r="L1583" t="str">
            <v>LOWES</v>
          </cell>
          <cell r="M1583" t="str">
            <v>24000-023746</v>
          </cell>
          <cell r="N1583">
            <v>42409.034884259258</v>
          </cell>
          <cell r="O1583" t="str">
            <v>SP</v>
          </cell>
          <cell r="P1583" t="str">
            <v>KEY</v>
          </cell>
          <cell r="Q1583">
            <v>5082543</v>
          </cell>
          <cell r="R1583" t="str">
            <v>USA</v>
          </cell>
          <cell r="S1583">
            <v>42370</v>
          </cell>
          <cell r="T1583">
            <v>42436</v>
          </cell>
          <cell r="U1583" t="str">
            <v>MELTONM-FUS</v>
          </cell>
          <cell r="V1583" t="str">
            <v>EDDB33229-1</v>
          </cell>
          <cell r="W1583" t="str">
            <v xml:space="preserve">Damaged                             </v>
          </cell>
          <cell r="X1583" t="str">
            <v>D</v>
          </cell>
          <cell r="Y1583">
            <v>132.71</v>
          </cell>
          <cell r="AG1583" t="str">
            <v>Lowes</v>
          </cell>
          <cell r="AH1583">
            <v>811508</v>
          </cell>
          <cell r="AJ1583">
            <v>5082543</v>
          </cell>
        </row>
        <row r="1584">
          <cell r="A1584">
            <v>360308</v>
          </cell>
          <cell r="B1584">
            <v>42408.916921296295</v>
          </cell>
          <cell r="G1584">
            <v>212</v>
          </cell>
          <cell r="H1584">
            <v>212</v>
          </cell>
          <cell r="I1584">
            <v>0</v>
          </cell>
          <cell r="J1584">
            <v>0</v>
          </cell>
          <cell r="K1584" t="str">
            <v>USD</v>
          </cell>
          <cell r="L1584" t="str">
            <v>LOWES</v>
          </cell>
          <cell r="M1584" t="str">
            <v>24000-023746</v>
          </cell>
          <cell r="N1584">
            <v>42409.034895833334</v>
          </cell>
          <cell r="O1584" t="str">
            <v>SP</v>
          </cell>
          <cell r="P1584" t="str">
            <v>KEY</v>
          </cell>
          <cell r="Q1584">
            <v>5082671</v>
          </cell>
          <cell r="R1584" t="str">
            <v>USA</v>
          </cell>
          <cell r="S1584">
            <v>42370</v>
          </cell>
          <cell r="T1584">
            <v>42436</v>
          </cell>
          <cell r="U1584" t="str">
            <v>MELTONM-FUS</v>
          </cell>
          <cell r="V1584" t="str">
            <v>FPC3322-1</v>
          </cell>
          <cell r="W1584" t="str">
            <v xml:space="preserve">Damaged                             </v>
          </cell>
          <cell r="X1584" t="str">
            <v>D</v>
          </cell>
          <cell r="Y1584">
            <v>212</v>
          </cell>
          <cell r="AG1584" t="str">
            <v>Lowes</v>
          </cell>
          <cell r="AH1584">
            <v>811571</v>
          </cell>
          <cell r="AJ1584">
            <v>5082671</v>
          </cell>
        </row>
        <row r="1585">
          <cell r="A1585">
            <v>360309</v>
          </cell>
          <cell r="B1585">
            <v>42408.916932870372</v>
          </cell>
          <cell r="C1585">
            <v>42369.937824074077</v>
          </cell>
          <cell r="D1585">
            <v>9030100</v>
          </cell>
          <cell r="E1585">
            <v>60056228</v>
          </cell>
          <cell r="F1585">
            <v>30014242</v>
          </cell>
          <cell r="G1585">
            <v>168.08</v>
          </cell>
          <cell r="H1585">
            <v>168.08</v>
          </cell>
          <cell r="I1585">
            <v>10.67</v>
          </cell>
          <cell r="J1585">
            <v>10.67</v>
          </cell>
          <cell r="K1585" t="str">
            <v>USD</v>
          </cell>
          <cell r="L1585" t="str">
            <v>QTZK4275</v>
          </cell>
          <cell r="M1585" t="str">
            <v>24000-924659</v>
          </cell>
          <cell r="N1585">
            <v>42409.034895833334</v>
          </cell>
          <cell r="O1585" t="str">
            <v>SP</v>
          </cell>
          <cell r="P1585" t="str">
            <v>DLR</v>
          </cell>
          <cell r="Q1585">
            <v>5094517</v>
          </cell>
          <cell r="R1585" t="str">
            <v>USA</v>
          </cell>
          <cell r="S1585">
            <v>42370</v>
          </cell>
          <cell r="T1585">
            <v>42436</v>
          </cell>
          <cell r="U1585" t="str">
            <v>DAVISG-FUS</v>
          </cell>
          <cell r="V1585" t="str">
            <v>LB9170</v>
          </cell>
          <cell r="W1585" t="str">
            <v xml:space="preserve">Product Defective                   </v>
          </cell>
          <cell r="X1585" t="str">
            <v>E</v>
          </cell>
          <cell r="Y1585">
            <v>168.08</v>
          </cell>
          <cell r="Z1585" t="str">
            <v xml:space="preserve">HANDLE NOT STAYING UP </v>
          </cell>
          <cell r="AC1585" t="str">
            <v>MARSHD-FUS</v>
          </cell>
          <cell r="AD1585" t="str">
            <v>LOYDL-FUS</v>
          </cell>
          <cell r="AG1585" t="str">
            <v>Bender Management Inc</v>
          </cell>
          <cell r="AH1585">
            <v>811579</v>
          </cell>
          <cell r="AI1585" t="str">
            <v>LUX</v>
          </cell>
          <cell r="AJ1585">
            <v>5094517</v>
          </cell>
        </row>
        <row r="1586">
          <cell r="A1586">
            <v>360310</v>
          </cell>
          <cell r="B1586">
            <v>42408.916932870372</v>
          </cell>
          <cell r="G1586">
            <v>265.42</v>
          </cell>
          <cell r="H1586">
            <v>265.42</v>
          </cell>
          <cell r="I1586">
            <v>0</v>
          </cell>
          <cell r="J1586">
            <v>0</v>
          </cell>
          <cell r="K1586" t="str">
            <v>USD</v>
          </cell>
          <cell r="L1586" t="str">
            <v>LOWES</v>
          </cell>
          <cell r="M1586" t="str">
            <v>24000-023746</v>
          </cell>
          <cell r="N1586">
            <v>42409.034895833334</v>
          </cell>
          <cell r="O1586" t="str">
            <v>SP</v>
          </cell>
          <cell r="P1586" t="str">
            <v>KEY</v>
          </cell>
          <cell r="Q1586">
            <v>5082367</v>
          </cell>
          <cell r="R1586" t="str">
            <v>USA</v>
          </cell>
          <cell r="S1586">
            <v>42370</v>
          </cell>
          <cell r="T1586">
            <v>42436</v>
          </cell>
          <cell r="U1586" t="str">
            <v>CHAMARATHM-FUS</v>
          </cell>
          <cell r="V1586" t="str">
            <v>EDDB33229-1</v>
          </cell>
          <cell r="W1586" t="str">
            <v xml:space="preserve">Product Defective                   </v>
          </cell>
          <cell r="X1586" t="str">
            <v>E</v>
          </cell>
          <cell r="Y1586">
            <v>265.42</v>
          </cell>
          <cell r="AG1586" t="str">
            <v>Lowes</v>
          </cell>
          <cell r="AH1586">
            <v>811524</v>
          </cell>
          <cell r="AJ1586">
            <v>5082367</v>
          </cell>
        </row>
        <row r="1587">
          <cell r="A1587">
            <v>360311</v>
          </cell>
          <cell r="B1587">
            <v>42408.916944444441</v>
          </cell>
          <cell r="G1587">
            <v>145.66</v>
          </cell>
          <cell r="H1587">
            <v>145.66</v>
          </cell>
          <cell r="I1587">
            <v>0</v>
          </cell>
          <cell r="J1587">
            <v>0</v>
          </cell>
          <cell r="K1587" t="str">
            <v>USD</v>
          </cell>
          <cell r="L1587" t="str">
            <v>LOWES</v>
          </cell>
          <cell r="M1587" t="str">
            <v>24000-023746</v>
          </cell>
          <cell r="N1587">
            <v>42409.034895833334</v>
          </cell>
          <cell r="O1587" t="str">
            <v>SP</v>
          </cell>
          <cell r="P1587" t="str">
            <v>KEY</v>
          </cell>
          <cell r="Q1587">
            <v>5082650</v>
          </cell>
          <cell r="R1587" t="str">
            <v>USA</v>
          </cell>
          <cell r="S1587">
            <v>42370</v>
          </cell>
          <cell r="T1587">
            <v>42436</v>
          </cell>
          <cell r="U1587" t="str">
            <v>THOMPSONG-FUS</v>
          </cell>
          <cell r="V1587" t="str">
            <v>UOSK900-18</v>
          </cell>
          <cell r="W1587" t="str">
            <v xml:space="preserve">Damaged                             </v>
          </cell>
          <cell r="X1587" t="str">
            <v>D</v>
          </cell>
          <cell r="Y1587">
            <v>145.66</v>
          </cell>
          <cell r="Z1587" t="str">
            <v>FD-DENTED AROUND DRAINHOLE</v>
          </cell>
          <cell r="AG1587" t="str">
            <v>Lowes</v>
          </cell>
          <cell r="AH1587">
            <v>811492</v>
          </cell>
          <cell r="AJ1587">
            <v>5082650</v>
          </cell>
        </row>
        <row r="1588">
          <cell r="A1588">
            <v>360312</v>
          </cell>
          <cell r="B1588">
            <v>42408.916944444441</v>
          </cell>
          <cell r="G1588">
            <v>135.69999999999999</v>
          </cell>
          <cell r="H1588">
            <v>135.69999999999999</v>
          </cell>
          <cell r="I1588">
            <v>0</v>
          </cell>
          <cell r="J1588">
            <v>0</v>
          </cell>
          <cell r="K1588" t="str">
            <v>USD</v>
          </cell>
          <cell r="L1588" t="str">
            <v>LOWES</v>
          </cell>
          <cell r="M1588" t="str">
            <v>24000-023746</v>
          </cell>
          <cell r="N1588">
            <v>42409.034895833334</v>
          </cell>
          <cell r="O1588" t="str">
            <v>SP</v>
          </cell>
          <cell r="P1588" t="str">
            <v>KEY</v>
          </cell>
          <cell r="Q1588">
            <v>5082903</v>
          </cell>
          <cell r="R1588" t="str">
            <v>USA</v>
          </cell>
          <cell r="S1588">
            <v>42370</v>
          </cell>
          <cell r="T1588">
            <v>42436</v>
          </cell>
          <cell r="U1588" t="str">
            <v>MELTONM-FUS</v>
          </cell>
          <cell r="V1588" t="str">
            <v>SGR3322-1</v>
          </cell>
          <cell r="W1588" t="str">
            <v xml:space="preserve">Damaged                             </v>
          </cell>
          <cell r="X1588" t="str">
            <v>D</v>
          </cell>
          <cell r="Y1588">
            <v>135.69999999999999</v>
          </cell>
          <cell r="AG1588" t="str">
            <v>Lowes</v>
          </cell>
          <cell r="AH1588">
            <v>811521</v>
          </cell>
          <cell r="AJ1588">
            <v>5082903</v>
          </cell>
        </row>
        <row r="1589">
          <cell r="A1589">
            <v>360313</v>
          </cell>
          <cell r="B1589">
            <v>42408.916944444441</v>
          </cell>
          <cell r="G1589">
            <v>46.03</v>
          </cell>
          <cell r="H1589">
            <v>46.03</v>
          </cell>
          <cell r="I1589">
            <v>0</v>
          </cell>
          <cell r="J1589">
            <v>0</v>
          </cell>
          <cell r="K1589" t="str">
            <v>USD</v>
          </cell>
          <cell r="L1589" t="str">
            <v>LOWES</v>
          </cell>
          <cell r="M1589" t="str">
            <v>24000-023746</v>
          </cell>
          <cell r="N1589">
            <v>42409.034895833334</v>
          </cell>
          <cell r="O1589" t="str">
            <v>SP</v>
          </cell>
          <cell r="P1589" t="str">
            <v>KEY</v>
          </cell>
          <cell r="Q1589">
            <v>5082769</v>
          </cell>
          <cell r="R1589" t="str">
            <v>USA</v>
          </cell>
          <cell r="S1589">
            <v>42370</v>
          </cell>
          <cell r="T1589">
            <v>42436</v>
          </cell>
          <cell r="U1589" t="str">
            <v>MELTONM-FUS</v>
          </cell>
          <cell r="V1589" t="str">
            <v>SSK854NB</v>
          </cell>
          <cell r="W1589" t="str">
            <v xml:space="preserve">Damaged                             </v>
          </cell>
          <cell r="X1589" t="str">
            <v>D</v>
          </cell>
          <cell r="Y1589">
            <v>46.03</v>
          </cell>
          <cell r="AG1589" t="str">
            <v>Lowes</v>
          </cell>
          <cell r="AH1589">
            <v>811572</v>
          </cell>
          <cell r="AJ1589">
            <v>5082769</v>
          </cell>
        </row>
        <row r="1590">
          <cell r="A1590">
            <v>360314</v>
          </cell>
          <cell r="B1590">
            <v>42408.916944444441</v>
          </cell>
          <cell r="G1590">
            <v>56.63</v>
          </cell>
          <cell r="H1590">
            <v>56.63</v>
          </cell>
          <cell r="I1590">
            <v>0</v>
          </cell>
          <cell r="J1590">
            <v>0</v>
          </cell>
          <cell r="K1590" t="str">
            <v>USD</v>
          </cell>
          <cell r="L1590" t="str">
            <v>LOWES</v>
          </cell>
          <cell r="M1590" t="str">
            <v>24000-023746</v>
          </cell>
          <cell r="N1590">
            <v>42409.034895833334</v>
          </cell>
          <cell r="O1590" t="str">
            <v>SP</v>
          </cell>
          <cell r="P1590" t="str">
            <v>KEY</v>
          </cell>
          <cell r="Q1590">
            <v>5082867</v>
          </cell>
          <cell r="R1590" t="str">
            <v>USA</v>
          </cell>
          <cell r="S1590">
            <v>42370</v>
          </cell>
          <cell r="T1590">
            <v>42436</v>
          </cell>
          <cell r="U1590" t="str">
            <v>MELTONM-FUS</v>
          </cell>
          <cell r="V1590" t="str">
            <v>BMSK802</v>
          </cell>
          <cell r="W1590" t="str">
            <v xml:space="preserve">Damaged                             </v>
          </cell>
          <cell r="X1590" t="str">
            <v>D</v>
          </cell>
          <cell r="Y1590">
            <v>56.63</v>
          </cell>
          <cell r="AG1590" t="str">
            <v>Lowes</v>
          </cell>
          <cell r="AH1590">
            <v>811504</v>
          </cell>
          <cell r="AJ1590">
            <v>5082867</v>
          </cell>
        </row>
        <row r="1591">
          <cell r="A1591">
            <v>360315</v>
          </cell>
          <cell r="B1591">
            <v>42408.916956018518</v>
          </cell>
          <cell r="G1591">
            <v>56.11</v>
          </cell>
          <cell r="H1591">
            <v>56.11</v>
          </cell>
          <cell r="I1591">
            <v>0</v>
          </cell>
          <cell r="J1591">
            <v>0</v>
          </cell>
          <cell r="K1591" t="str">
            <v>USD</v>
          </cell>
          <cell r="L1591" t="str">
            <v>LOWES</v>
          </cell>
          <cell r="M1591" t="str">
            <v>24000-023746</v>
          </cell>
          <cell r="N1591">
            <v>42409.034907407404</v>
          </cell>
          <cell r="O1591" t="str">
            <v>SP</v>
          </cell>
          <cell r="P1591" t="str">
            <v>KEY</v>
          </cell>
          <cell r="Q1591">
            <v>5083334</v>
          </cell>
          <cell r="R1591" t="str">
            <v>USA</v>
          </cell>
          <cell r="S1591">
            <v>42370</v>
          </cell>
          <cell r="T1591">
            <v>42436</v>
          </cell>
          <cell r="U1591" t="str">
            <v>MELTONM-FUS</v>
          </cell>
          <cell r="V1591" t="str">
            <v>LFBS602NKIT</v>
          </cell>
          <cell r="W1591" t="str">
            <v xml:space="preserve">Damaged                             </v>
          </cell>
          <cell r="X1591" t="str">
            <v>D</v>
          </cell>
          <cell r="Y1591">
            <v>56.11</v>
          </cell>
          <cell r="AG1591" t="str">
            <v>Lowes</v>
          </cell>
          <cell r="AH1591">
            <v>811551</v>
          </cell>
          <cell r="AJ1591">
            <v>5083334</v>
          </cell>
        </row>
        <row r="1592">
          <cell r="A1592">
            <v>360316</v>
          </cell>
          <cell r="B1592">
            <v>42408.916956018518</v>
          </cell>
          <cell r="G1592">
            <v>62.45</v>
          </cell>
          <cell r="H1592">
            <v>62.45</v>
          </cell>
          <cell r="I1592">
            <v>0</v>
          </cell>
          <cell r="J1592">
            <v>0</v>
          </cell>
          <cell r="K1592" t="str">
            <v>USD</v>
          </cell>
          <cell r="L1592" t="str">
            <v>LOWES</v>
          </cell>
          <cell r="M1592" t="str">
            <v>24000-023746</v>
          </cell>
          <cell r="N1592">
            <v>42409.034907407404</v>
          </cell>
          <cell r="O1592" t="str">
            <v>SP</v>
          </cell>
          <cell r="P1592" t="str">
            <v>KEY</v>
          </cell>
          <cell r="Q1592">
            <v>5083297</v>
          </cell>
          <cell r="R1592" t="str">
            <v>USA</v>
          </cell>
          <cell r="S1592">
            <v>42370</v>
          </cell>
          <cell r="T1592">
            <v>42436</v>
          </cell>
          <cell r="U1592" t="str">
            <v>THOMPSONG-FUS</v>
          </cell>
          <cell r="V1592" t="str">
            <v>SSK104NB</v>
          </cell>
          <cell r="W1592" t="str">
            <v xml:space="preserve">Damaged                             </v>
          </cell>
          <cell r="X1592" t="str">
            <v>D</v>
          </cell>
          <cell r="Y1592">
            <v>62.45</v>
          </cell>
          <cell r="Z1592" t="str">
            <v>FD-DRAIN HOLE TOO SMALL TO SCREW ON STRAINER BASKET.</v>
          </cell>
          <cell r="AG1592" t="str">
            <v>Lowes</v>
          </cell>
          <cell r="AH1592">
            <v>811537</v>
          </cell>
          <cell r="AJ1592">
            <v>5083297</v>
          </cell>
        </row>
        <row r="1593">
          <cell r="A1593">
            <v>360317</v>
          </cell>
          <cell r="B1593">
            <v>42408.916956018518</v>
          </cell>
          <cell r="G1593">
            <v>46.03</v>
          </cell>
          <cell r="H1593">
            <v>46.03</v>
          </cell>
          <cell r="I1593">
            <v>0</v>
          </cell>
          <cell r="J1593">
            <v>0</v>
          </cell>
          <cell r="K1593" t="str">
            <v>USD</v>
          </cell>
          <cell r="L1593" t="str">
            <v>LOWES</v>
          </cell>
          <cell r="M1593" t="str">
            <v>24000-023746</v>
          </cell>
          <cell r="N1593">
            <v>42409.034907407404</v>
          </cell>
          <cell r="O1593" t="str">
            <v>SP</v>
          </cell>
          <cell r="P1593" t="str">
            <v>KEY</v>
          </cell>
          <cell r="Q1593">
            <v>5083389</v>
          </cell>
          <cell r="R1593" t="str">
            <v>USA</v>
          </cell>
          <cell r="S1593">
            <v>42370</v>
          </cell>
          <cell r="T1593">
            <v>42436</v>
          </cell>
          <cell r="U1593" t="str">
            <v>MELTONM-FUS</v>
          </cell>
          <cell r="V1593" t="str">
            <v>SSK854NB</v>
          </cell>
          <cell r="W1593" t="str">
            <v xml:space="preserve">Damaged                             </v>
          </cell>
          <cell r="X1593" t="str">
            <v>D</v>
          </cell>
          <cell r="Y1593">
            <v>46.03</v>
          </cell>
          <cell r="AG1593" t="str">
            <v>Lowes</v>
          </cell>
          <cell r="AH1593">
            <v>811494</v>
          </cell>
          <cell r="AJ1593">
            <v>5083389</v>
          </cell>
        </row>
        <row r="1594">
          <cell r="A1594">
            <v>360318</v>
          </cell>
          <cell r="B1594">
            <v>42408.916956018518</v>
          </cell>
          <cell r="G1594">
            <v>135.69999999999999</v>
          </cell>
          <cell r="H1594">
            <v>135.69999999999999</v>
          </cell>
          <cell r="I1594">
            <v>0</v>
          </cell>
          <cell r="J1594">
            <v>0</v>
          </cell>
          <cell r="K1594" t="str">
            <v>USD</v>
          </cell>
          <cell r="L1594" t="str">
            <v>LOWES</v>
          </cell>
          <cell r="M1594" t="str">
            <v>24000-023746</v>
          </cell>
          <cell r="N1594">
            <v>42409.034907407404</v>
          </cell>
          <cell r="O1594" t="str">
            <v>SP</v>
          </cell>
          <cell r="P1594" t="str">
            <v>KEY</v>
          </cell>
          <cell r="Q1594">
            <v>5082469</v>
          </cell>
          <cell r="R1594" t="str">
            <v>USA</v>
          </cell>
          <cell r="S1594">
            <v>42370</v>
          </cell>
          <cell r="T1594">
            <v>42436</v>
          </cell>
          <cell r="U1594" t="str">
            <v>CHAMARATHM-FUS</v>
          </cell>
          <cell r="V1594" t="str">
            <v>SGR3322-1</v>
          </cell>
          <cell r="W1594" t="str">
            <v xml:space="preserve">Damaged                             </v>
          </cell>
          <cell r="X1594" t="str">
            <v>D</v>
          </cell>
          <cell r="Y1594">
            <v>135.69999999999999</v>
          </cell>
          <cell r="AG1594" t="str">
            <v>Lowes</v>
          </cell>
          <cell r="AH1594">
            <v>811583</v>
          </cell>
          <cell r="AJ1594">
            <v>5082469</v>
          </cell>
        </row>
        <row r="1595">
          <cell r="A1595">
            <v>360319</v>
          </cell>
          <cell r="B1595">
            <v>42408.916967592595</v>
          </cell>
          <cell r="C1595">
            <v>42395.93922453704</v>
          </cell>
          <cell r="D1595">
            <v>9032783</v>
          </cell>
          <cell r="E1595">
            <v>60060538</v>
          </cell>
          <cell r="G1595">
            <v>16.71</v>
          </cell>
          <cell r="H1595">
            <v>16.71</v>
          </cell>
          <cell r="I1595">
            <v>1.46</v>
          </cell>
          <cell r="J1595">
            <v>1.46</v>
          </cell>
          <cell r="K1595" t="str">
            <v>USD</v>
          </cell>
          <cell r="L1595" t="str">
            <v>CITRINE</v>
          </cell>
          <cell r="M1595" t="str">
            <v>24000-000001</v>
          </cell>
          <cell r="N1595">
            <v>42409.034907407404</v>
          </cell>
          <cell r="O1595" t="str">
            <v>WAR</v>
          </cell>
          <cell r="P1595" t="str">
            <v>FUS</v>
          </cell>
          <cell r="Q1595">
            <v>100013331</v>
          </cell>
          <cell r="R1595" t="str">
            <v>USA</v>
          </cell>
          <cell r="S1595">
            <v>42370</v>
          </cell>
          <cell r="T1595">
            <v>42436</v>
          </cell>
          <cell r="U1595" t="str">
            <v>RONDONL-FUS</v>
          </cell>
          <cell r="V1595" t="str">
            <v>SHIPPING</v>
          </cell>
          <cell r="W1595" t="str">
            <v xml:space="preserve">Invoice Another                     </v>
          </cell>
          <cell r="X1595" t="str">
            <v>I</v>
          </cell>
          <cell r="Y1595">
            <v>16.71</v>
          </cell>
          <cell r="Z1595" t="str">
            <v>Did not flip the 'warranty' flag.</v>
          </cell>
          <cell r="AC1595" t="str">
            <v>THOMASR-FUS</v>
          </cell>
          <cell r="AD1595" t="str">
            <v>RONDONL-FUS</v>
          </cell>
          <cell r="AG1595" t="str">
            <v>FKS Consumer Sales</v>
          </cell>
          <cell r="AH1595">
            <v>811518</v>
          </cell>
          <cell r="AI1595" t="str">
            <v>FRT</v>
          </cell>
          <cell r="AJ1595" t="str">
            <v>5999999</v>
          </cell>
        </row>
        <row r="1596">
          <cell r="A1596">
            <v>360319</v>
          </cell>
          <cell r="B1596">
            <v>42408.916967592595</v>
          </cell>
          <cell r="C1596">
            <v>42395.93922453704</v>
          </cell>
          <cell r="D1596">
            <v>9032783</v>
          </cell>
          <cell r="E1596">
            <v>60060538</v>
          </cell>
          <cell r="G1596">
            <v>16.71</v>
          </cell>
          <cell r="H1596">
            <v>16.71</v>
          </cell>
          <cell r="I1596">
            <v>1.46</v>
          </cell>
          <cell r="J1596">
            <v>1.46</v>
          </cell>
          <cell r="K1596" t="str">
            <v>USD</v>
          </cell>
          <cell r="L1596" t="str">
            <v>CITRINE</v>
          </cell>
          <cell r="M1596" t="str">
            <v>24000-000001</v>
          </cell>
          <cell r="N1596">
            <v>42409.034907407404</v>
          </cell>
          <cell r="O1596" t="str">
            <v>WAR</v>
          </cell>
          <cell r="P1596" t="str">
            <v>FUS</v>
          </cell>
          <cell r="Q1596">
            <v>100013331</v>
          </cell>
          <cell r="R1596" t="str">
            <v>USA</v>
          </cell>
          <cell r="S1596">
            <v>42370</v>
          </cell>
          <cell r="T1596">
            <v>42436</v>
          </cell>
          <cell r="U1596" t="str">
            <v>RONDONL-FUS</v>
          </cell>
          <cell r="V1596" t="str">
            <v>FR9136</v>
          </cell>
          <cell r="W1596" t="str">
            <v xml:space="preserve">Invoice Another                     </v>
          </cell>
          <cell r="X1596" t="str">
            <v>I</v>
          </cell>
          <cell r="Y1596">
            <v>0</v>
          </cell>
          <cell r="Z1596" t="str">
            <v>Did not flip the 'warranty' flag.</v>
          </cell>
          <cell r="AC1596" t="str">
            <v>THOMASR-FUS</v>
          </cell>
          <cell r="AD1596" t="str">
            <v>RONDONL-FUS</v>
          </cell>
          <cell r="AG1596" t="str">
            <v>FKS Consumer Sales</v>
          </cell>
          <cell r="AH1596">
            <v>811518</v>
          </cell>
          <cell r="AI1596" t="str">
            <v>SP</v>
          </cell>
          <cell r="AJ1596" t="str">
            <v>5999999</v>
          </cell>
        </row>
        <row r="1597">
          <cell r="A1597">
            <v>360320</v>
          </cell>
          <cell r="B1597">
            <v>42408.916967592595</v>
          </cell>
          <cell r="G1597">
            <v>271.39999999999998</v>
          </cell>
          <cell r="H1597">
            <v>271.39999999999998</v>
          </cell>
          <cell r="I1597">
            <v>0</v>
          </cell>
          <cell r="J1597">
            <v>0</v>
          </cell>
          <cell r="K1597" t="str">
            <v>USD</v>
          </cell>
          <cell r="L1597" t="str">
            <v>LOWES</v>
          </cell>
          <cell r="M1597" t="str">
            <v>24000-023746</v>
          </cell>
          <cell r="N1597">
            <v>42409.034907407404</v>
          </cell>
          <cell r="O1597" t="str">
            <v>SP</v>
          </cell>
          <cell r="P1597" t="str">
            <v>KEY</v>
          </cell>
          <cell r="Q1597">
            <v>5082863</v>
          </cell>
          <cell r="R1597" t="str">
            <v>USA</v>
          </cell>
          <cell r="S1597">
            <v>42370</v>
          </cell>
          <cell r="T1597">
            <v>42436</v>
          </cell>
          <cell r="U1597" t="str">
            <v>MELTONM-FUS</v>
          </cell>
          <cell r="V1597" t="str">
            <v>SGR3322-1</v>
          </cell>
          <cell r="W1597" t="str">
            <v xml:space="preserve">Damaged                             </v>
          </cell>
          <cell r="X1597" t="str">
            <v>D</v>
          </cell>
          <cell r="Y1597">
            <v>271.39999999999998</v>
          </cell>
          <cell r="AG1597" t="str">
            <v>Lowes</v>
          </cell>
          <cell r="AH1597">
            <v>811531</v>
          </cell>
          <cell r="AJ1597">
            <v>5082863</v>
          </cell>
        </row>
        <row r="1598">
          <cell r="A1598">
            <v>360321</v>
          </cell>
          <cell r="B1598">
            <v>42408.916967592595</v>
          </cell>
          <cell r="G1598">
            <v>118</v>
          </cell>
          <cell r="H1598">
            <v>118</v>
          </cell>
          <cell r="I1598">
            <v>0</v>
          </cell>
          <cell r="J1598">
            <v>0</v>
          </cell>
          <cell r="K1598" t="str">
            <v>USD</v>
          </cell>
          <cell r="L1598" t="str">
            <v>LOWES</v>
          </cell>
          <cell r="M1598" t="str">
            <v>24000-023746</v>
          </cell>
          <cell r="N1598">
            <v>42409.034907407404</v>
          </cell>
          <cell r="O1598" t="str">
            <v>SP</v>
          </cell>
          <cell r="P1598" t="str">
            <v>KEY</v>
          </cell>
          <cell r="Q1598">
            <v>5082419</v>
          </cell>
          <cell r="R1598" t="str">
            <v>USA</v>
          </cell>
          <cell r="S1598">
            <v>42370</v>
          </cell>
          <cell r="T1598">
            <v>42436</v>
          </cell>
          <cell r="U1598" t="str">
            <v>MELTONM-FUS</v>
          </cell>
          <cell r="V1598" t="str">
            <v>FPO3322-1</v>
          </cell>
          <cell r="W1598" t="str">
            <v xml:space="preserve">Damaged                             </v>
          </cell>
          <cell r="X1598" t="str">
            <v>D</v>
          </cell>
          <cell r="Y1598">
            <v>118</v>
          </cell>
          <cell r="AG1598" t="str">
            <v>Lowes</v>
          </cell>
          <cell r="AH1598">
            <v>811505</v>
          </cell>
          <cell r="AJ1598">
            <v>5082419</v>
          </cell>
        </row>
        <row r="1599">
          <cell r="A1599">
            <v>360322</v>
          </cell>
          <cell r="B1599">
            <v>42408.916967592595</v>
          </cell>
          <cell r="G1599">
            <v>43.45</v>
          </cell>
          <cell r="H1599">
            <v>43.45</v>
          </cell>
          <cell r="I1599">
            <v>0</v>
          </cell>
          <cell r="J1599">
            <v>0</v>
          </cell>
          <cell r="K1599" t="str">
            <v>USD</v>
          </cell>
          <cell r="L1599" t="str">
            <v>LOWES</v>
          </cell>
          <cell r="M1599" t="str">
            <v>24000-023746</v>
          </cell>
          <cell r="N1599">
            <v>42409.034907407404</v>
          </cell>
          <cell r="O1599" t="str">
            <v>SP</v>
          </cell>
          <cell r="P1599" t="str">
            <v>KEY</v>
          </cell>
          <cell r="Q1599">
            <v>5082600</v>
          </cell>
          <cell r="R1599" t="str">
            <v>USA</v>
          </cell>
          <cell r="S1599">
            <v>42370</v>
          </cell>
          <cell r="T1599">
            <v>42436</v>
          </cell>
          <cell r="U1599" t="str">
            <v>CHAMARATHM-FUS</v>
          </cell>
          <cell r="V1599" t="str">
            <v>FDS704NB</v>
          </cell>
          <cell r="W1599" t="str">
            <v xml:space="preserve">Damaged                             </v>
          </cell>
          <cell r="X1599" t="str">
            <v>D</v>
          </cell>
          <cell r="Y1599">
            <v>43.45</v>
          </cell>
          <cell r="AG1599" t="str">
            <v>Lowes</v>
          </cell>
          <cell r="AH1599">
            <v>811511</v>
          </cell>
          <cell r="AJ1599">
            <v>5082600</v>
          </cell>
        </row>
        <row r="1600">
          <cell r="A1600">
            <v>360323</v>
          </cell>
          <cell r="B1600">
            <v>42408.916979166665</v>
          </cell>
          <cell r="G1600">
            <v>42.6</v>
          </cell>
          <cell r="H1600">
            <v>42.6</v>
          </cell>
          <cell r="I1600">
            <v>0</v>
          </cell>
          <cell r="J1600">
            <v>0</v>
          </cell>
          <cell r="K1600" t="str">
            <v>USD</v>
          </cell>
          <cell r="L1600" t="str">
            <v>LOWES</v>
          </cell>
          <cell r="M1600" t="str">
            <v>24000-023746</v>
          </cell>
          <cell r="N1600">
            <v>42409.034918981481</v>
          </cell>
          <cell r="O1600" t="str">
            <v>SP</v>
          </cell>
          <cell r="P1600" t="str">
            <v>KEY</v>
          </cell>
          <cell r="Q1600">
            <v>5083631</v>
          </cell>
          <cell r="R1600" t="str">
            <v>USA</v>
          </cell>
          <cell r="S1600">
            <v>42370</v>
          </cell>
          <cell r="T1600">
            <v>42436</v>
          </cell>
          <cell r="U1600" t="str">
            <v>THOMPSONG-FUS</v>
          </cell>
          <cell r="V1600" t="str">
            <v>FMSB654NB</v>
          </cell>
          <cell r="W1600" t="str">
            <v xml:space="preserve">Damaged                             </v>
          </cell>
          <cell r="X1600" t="str">
            <v>D</v>
          </cell>
          <cell r="Y1600">
            <v>42.6</v>
          </cell>
          <cell r="Z1600" t="str">
            <v>FD-DENTED INSIDE BOWL</v>
          </cell>
          <cell r="AG1600" t="str">
            <v>Lowes</v>
          </cell>
          <cell r="AH1600">
            <v>811529</v>
          </cell>
          <cell r="AJ1600">
            <v>5083631</v>
          </cell>
        </row>
        <row r="1601">
          <cell r="A1601">
            <v>360324</v>
          </cell>
          <cell r="B1601">
            <v>42408.916979166665</v>
          </cell>
          <cell r="G1601">
            <v>135.69999999999999</v>
          </cell>
          <cell r="H1601">
            <v>135.69999999999999</v>
          </cell>
          <cell r="I1601">
            <v>0</v>
          </cell>
          <cell r="J1601">
            <v>0</v>
          </cell>
          <cell r="K1601" t="str">
            <v>USD</v>
          </cell>
          <cell r="L1601" t="str">
            <v>LOWES</v>
          </cell>
          <cell r="M1601" t="str">
            <v>24000-023746</v>
          </cell>
          <cell r="N1601">
            <v>42409.034918981481</v>
          </cell>
          <cell r="O1601" t="str">
            <v>SP</v>
          </cell>
          <cell r="P1601" t="str">
            <v>KEY</v>
          </cell>
          <cell r="Q1601">
            <v>5083554</v>
          </cell>
          <cell r="R1601" t="str">
            <v>USA</v>
          </cell>
          <cell r="S1601">
            <v>42370</v>
          </cell>
          <cell r="T1601">
            <v>42436</v>
          </cell>
          <cell r="U1601" t="str">
            <v>THOMPSONG-FUS</v>
          </cell>
          <cell r="V1601" t="str">
            <v>SGR3322-1</v>
          </cell>
          <cell r="W1601" t="str">
            <v xml:space="preserve">Damaged                             </v>
          </cell>
          <cell r="X1601" t="str">
            <v>D</v>
          </cell>
          <cell r="Y1601">
            <v>135.69999999999999</v>
          </cell>
          <cell r="Z1601" t="str">
            <v xml:space="preserve">FD-BROKEN </v>
          </cell>
          <cell r="AG1601" t="str">
            <v>Lowes</v>
          </cell>
          <cell r="AH1601">
            <v>811514</v>
          </cell>
          <cell r="AJ1601">
            <v>5083554</v>
          </cell>
        </row>
        <row r="1602">
          <cell r="A1602">
            <v>360325</v>
          </cell>
          <cell r="B1602">
            <v>42408.916979166665</v>
          </cell>
          <cell r="G1602">
            <v>122.69</v>
          </cell>
          <cell r="H1602">
            <v>122.69</v>
          </cell>
          <cell r="I1602">
            <v>0</v>
          </cell>
          <cell r="J1602">
            <v>0</v>
          </cell>
          <cell r="K1602" t="str">
            <v>USD</v>
          </cell>
          <cell r="L1602" t="str">
            <v>LOWES</v>
          </cell>
          <cell r="M1602" t="str">
            <v>24000-023746</v>
          </cell>
          <cell r="N1602">
            <v>42409.034918981481</v>
          </cell>
          <cell r="O1602" t="str">
            <v>SP</v>
          </cell>
          <cell r="P1602" t="str">
            <v>KEY</v>
          </cell>
          <cell r="Q1602">
            <v>5082675</v>
          </cell>
          <cell r="R1602" t="str">
            <v>USA</v>
          </cell>
          <cell r="S1602">
            <v>42370</v>
          </cell>
          <cell r="T1602">
            <v>42436</v>
          </cell>
          <cell r="U1602" t="str">
            <v>MELTONM-FUS</v>
          </cell>
          <cell r="V1602" t="str">
            <v>EDOX33229-1</v>
          </cell>
          <cell r="W1602" t="str">
            <v xml:space="preserve">Damaged                             </v>
          </cell>
          <cell r="X1602" t="str">
            <v>D</v>
          </cell>
          <cell r="Y1602">
            <v>122.69</v>
          </cell>
          <cell r="AG1602" t="str">
            <v>Lowes</v>
          </cell>
          <cell r="AH1602">
            <v>811574</v>
          </cell>
          <cell r="AJ1602">
            <v>5082675</v>
          </cell>
        </row>
        <row r="1603">
          <cell r="A1603">
            <v>360326</v>
          </cell>
          <cell r="B1603">
            <v>42408.916979166665</v>
          </cell>
          <cell r="G1603">
            <v>145.66</v>
          </cell>
          <cell r="H1603">
            <v>145.66</v>
          </cell>
          <cell r="I1603">
            <v>0</v>
          </cell>
          <cell r="J1603">
            <v>0</v>
          </cell>
          <cell r="K1603" t="str">
            <v>USD</v>
          </cell>
          <cell r="L1603" t="str">
            <v>LOWES</v>
          </cell>
          <cell r="M1603" t="str">
            <v>24000-023746</v>
          </cell>
          <cell r="N1603">
            <v>42409.034918981481</v>
          </cell>
          <cell r="O1603" t="str">
            <v>SP</v>
          </cell>
          <cell r="P1603" t="str">
            <v>KEY</v>
          </cell>
          <cell r="Q1603">
            <v>5082759</v>
          </cell>
          <cell r="R1603" t="str">
            <v>USA</v>
          </cell>
          <cell r="S1603">
            <v>42370</v>
          </cell>
          <cell r="T1603">
            <v>42436</v>
          </cell>
          <cell r="U1603" t="str">
            <v>CHAMARATHM-FUS</v>
          </cell>
          <cell r="V1603" t="str">
            <v>UOSK900-18</v>
          </cell>
          <cell r="W1603" t="str">
            <v xml:space="preserve">Damaged                             </v>
          </cell>
          <cell r="X1603" t="str">
            <v>D</v>
          </cell>
          <cell r="Y1603">
            <v>145.66</v>
          </cell>
          <cell r="AG1603" t="str">
            <v>Lowes</v>
          </cell>
          <cell r="AH1603">
            <v>811555</v>
          </cell>
          <cell r="AJ1603">
            <v>5082759</v>
          </cell>
        </row>
        <row r="1604">
          <cell r="A1604">
            <v>360327</v>
          </cell>
          <cell r="B1604">
            <v>42408.916990740741</v>
          </cell>
          <cell r="G1604">
            <v>145.66</v>
          </cell>
          <cell r="H1604">
            <v>145.66</v>
          </cell>
          <cell r="I1604">
            <v>0</v>
          </cell>
          <cell r="J1604">
            <v>0</v>
          </cell>
          <cell r="K1604" t="str">
            <v>USD</v>
          </cell>
          <cell r="L1604" t="str">
            <v>LOWES</v>
          </cell>
          <cell r="M1604" t="str">
            <v>24000-023746</v>
          </cell>
          <cell r="N1604">
            <v>42409.034918981481</v>
          </cell>
          <cell r="O1604" t="str">
            <v>SP</v>
          </cell>
          <cell r="P1604" t="str">
            <v>KEY</v>
          </cell>
          <cell r="Q1604">
            <v>5083528</v>
          </cell>
          <cell r="R1604" t="str">
            <v>USA</v>
          </cell>
          <cell r="S1604">
            <v>42370</v>
          </cell>
          <cell r="T1604">
            <v>42436</v>
          </cell>
          <cell r="U1604" t="str">
            <v>MELTONM-FUS</v>
          </cell>
          <cell r="V1604" t="str">
            <v>UOSK900-18</v>
          </cell>
          <cell r="W1604" t="str">
            <v xml:space="preserve">Damaged                             </v>
          </cell>
          <cell r="X1604" t="str">
            <v>D</v>
          </cell>
          <cell r="Y1604">
            <v>145.66</v>
          </cell>
          <cell r="AG1604" t="str">
            <v>Lowes</v>
          </cell>
          <cell r="AH1604">
            <v>811526</v>
          </cell>
          <cell r="AJ1604">
            <v>5083528</v>
          </cell>
        </row>
        <row r="1605">
          <cell r="A1605">
            <v>360328</v>
          </cell>
          <cell r="B1605">
            <v>42408.916990740741</v>
          </cell>
          <cell r="G1605">
            <v>140.08000000000001</v>
          </cell>
          <cell r="H1605">
            <v>140.08000000000001</v>
          </cell>
          <cell r="I1605">
            <v>0</v>
          </cell>
          <cell r="J1605">
            <v>0</v>
          </cell>
          <cell r="K1605" t="str">
            <v>USD</v>
          </cell>
          <cell r="L1605" t="str">
            <v>LOWES</v>
          </cell>
          <cell r="M1605" t="str">
            <v>24000-023746</v>
          </cell>
          <cell r="N1605">
            <v>42409.034918981481</v>
          </cell>
          <cell r="O1605" t="str">
            <v>SP</v>
          </cell>
          <cell r="P1605" t="str">
            <v>KEY</v>
          </cell>
          <cell r="Q1605">
            <v>5082141</v>
          </cell>
          <cell r="R1605" t="str">
            <v>USA</v>
          </cell>
          <cell r="S1605">
            <v>42370</v>
          </cell>
          <cell r="T1605">
            <v>42436</v>
          </cell>
          <cell r="U1605" t="str">
            <v>MELTONM-FUS</v>
          </cell>
          <cell r="V1605" t="str">
            <v>EOOX33229-1</v>
          </cell>
          <cell r="W1605" t="str">
            <v xml:space="preserve">Damaged                             </v>
          </cell>
          <cell r="X1605" t="str">
            <v>D</v>
          </cell>
          <cell r="Y1605">
            <v>140.08000000000001</v>
          </cell>
          <cell r="AG1605" t="str">
            <v>Lowes</v>
          </cell>
          <cell r="AH1605">
            <v>811554</v>
          </cell>
          <cell r="AJ1605">
            <v>5082141</v>
          </cell>
        </row>
        <row r="1606">
          <cell r="A1606">
            <v>360329</v>
          </cell>
          <cell r="B1606">
            <v>42408.916990740741</v>
          </cell>
          <cell r="G1606">
            <v>140.08000000000001</v>
          </cell>
          <cell r="H1606">
            <v>140.08000000000001</v>
          </cell>
          <cell r="I1606">
            <v>0</v>
          </cell>
          <cell r="J1606">
            <v>0</v>
          </cell>
          <cell r="K1606" t="str">
            <v>USD</v>
          </cell>
          <cell r="L1606" t="str">
            <v>LOWES</v>
          </cell>
          <cell r="M1606" t="str">
            <v>24000-023746</v>
          </cell>
          <cell r="N1606">
            <v>42409.034918981481</v>
          </cell>
          <cell r="O1606" t="str">
            <v>SP</v>
          </cell>
          <cell r="P1606" t="str">
            <v>KEY</v>
          </cell>
          <cell r="Q1606">
            <v>5083011</v>
          </cell>
          <cell r="R1606" t="str">
            <v>USA</v>
          </cell>
          <cell r="S1606">
            <v>42370</v>
          </cell>
          <cell r="T1606">
            <v>42436</v>
          </cell>
          <cell r="U1606" t="str">
            <v>THOMPSONG-FUS</v>
          </cell>
          <cell r="V1606" t="str">
            <v>EOOX33229-1</v>
          </cell>
          <cell r="W1606" t="str">
            <v xml:space="preserve">Damaged                             </v>
          </cell>
          <cell r="X1606" t="str">
            <v>D</v>
          </cell>
          <cell r="Y1606">
            <v>140.08000000000001</v>
          </cell>
          <cell r="Z1606" t="str">
            <v xml:space="preserve">FD-SHATTERED </v>
          </cell>
          <cell r="AG1606" t="str">
            <v>Lowes</v>
          </cell>
          <cell r="AH1606">
            <v>811577</v>
          </cell>
          <cell r="AJ1606">
            <v>5083011</v>
          </cell>
        </row>
        <row r="1607">
          <cell r="A1607">
            <v>360330</v>
          </cell>
          <cell r="B1607">
            <v>42408.916990740741</v>
          </cell>
          <cell r="G1607">
            <v>238.51</v>
          </cell>
          <cell r="H1607">
            <v>238.51</v>
          </cell>
          <cell r="I1607">
            <v>0</v>
          </cell>
          <cell r="J1607">
            <v>0</v>
          </cell>
          <cell r="K1607" t="str">
            <v>USD</v>
          </cell>
          <cell r="L1607" t="str">
            <v>LOWES</v>
          </cell>
          <cell r="M1607" t="str">
            <v>24000-023746</v>
          </cell>
          <cell r="N1607">
            <v>42409.034930555557</v>
          </cell>
          <cell r="O1607" t="str">
            <v>SP</v>
          </cell>
          <cell r="P1607" t="str">
            <v>KEY</v>
          </cell>
          <cell r="Q1607">
            <v>5083614</v>
          </cell>
          <cell r="R1607" t="str">
            <v>USA</v>
          </cell>
          <cell r="S1607">
            <v>42370</v>
          </cell>
          <cell r="T1607">
            <v>42436</v>
          </cell>
          <cell r="U1607" t="str">
            <v>SOTOJ-FUS</v>
          </cell>
          <cell r="V1607" t="str">
            <v>EODB33229-1</v>
          </cell>
          <cell r="W1607" t="str">
            <v xml:space="preserve">Damaged                             </v>
          </cell>
          <cell r="X1607" t="str">
            <v>D</v>
          </cell>
          <cell r="Y1607">
            <v>238.51</v>
          </cell>
          <cell r="AG1607" t="str">
            <v>Lowes</v>
          </cell>
          <cell r="AH1607">
            <v>811539</v>
          </cell>
          <cell r="AJ1607">
            <v>5083614</v>
          </cell>
        </row>
        <row r="1608">
          <cell r="A1608">
            <v>360331</v>
          </cell>
          <cell r="B1608">
            <v>42408.917002314818</v>
          </cell>
          <cell r="G1608">
            <v>314.19</v>
          </cell>
          <cell r="H1608">
            <v>314.19</v>
          </cell>
          <cell r="I1608">
            <v>0</v>
          </cell>
          <cell r="J1608">
            <v>0</v>
          </cell>
          <cell r="K1608" t="str">
            <v>USD</v>
          </cell>
          <cell r="L1608" t="str">
            <v>LOWES</v>
          </cell>
          <cell r="M1608" t="str">
            <v>24000-023746</v>
          </cell>
          <cell r="N1608">
            <v>42409.034930555557</v>
          </cell>
          <cell r="O1608" t="str">
            <v>SP</v>
          </cell>
          <cell r="P1608" t="str">
            <v>KEY</v>
          </cell>
          <cell r="Q1608">
            <v>5083680</v>
          </cell>
          <cell r="R1608" t="str">
            <v>USA</v>
          </cell>
          <cell r="S1608">
            <v>42370</v>
          </cell>
          <cell r="T1608">
            <v>42436</v>
          </cell>
          <cell r="U1608" t="str">
            <v>SOTOJ-FUS</v>
          </cell>
          <cell r="V1608" t="str">
            <v>ELG61091-GRA</v>
          </cell>
          <cell r="W1608" t="str">
            <v xml:space="preserve">Damaged                             </v>
          </cell>
          <cell r="X1608" t="str">
            <v>D</v>
          </cell>
          <cell r="Y1608">
            <v>191.5</v>
          </cell>
          <cell r="AG1608" t="str">
            <v>Lowes</v>
          </cell>
          <cell r="AH1608">
            <v>811501</v>
          </cell>
          <cell r="AJ1608">
            <v>5083680</v>
          </cell>
        </row>
        <row r="1609">
          <cell r="A1609">
            <v>360331</v>
          </cell>
          <cell r="B1609">
            <v>42408.917002314818</v>
          </cell>
          <cell r="G1609">
            <v>314.19</v>
          </cell>
          <cell r="H1609">
            <v>314.19</v>
          </cell>
          <cell r="I1609">
            <v>0</v>
          </cell>
          <cell r="J1609">
            <v>0</v>
          </cell>
          <cell r="K1609" t="str">
            <v>USD</v>
          </cell>
          <cell r="L1609" t="str">
            <v>LOWES</v>
          </cell>
          <cell r="M1609" t="str">
            <v>24000-023746</v>
          </cell>
          <cell r="N1609">
            <v>42409.034930555557</v>
          </cell>
          <cell r="O1609" t="str">
            <v>SP</v>
          </cell>
          <cell r="P1609" t="str">
            <v>KEY</v>
          </cell>
          <cell r="Q1609">
            <v>5083680</v>
          </cell>
          <cell r="R1609" t="str">
            <v>USA</v>
          </cell>
          <cell r="S1609">
            <v>42370</v>
          </cell>
          <cell r="T1609">
            <v>42436</v>
          </cell>
          <cell r="U1609" t="str">
            <v>SOTOJ-FUS</v>
          </cell>
          <cell r="V1609" t="str">
            <v>EDOX33229-1</v>
          </cell>
          <cell r="W1609" t="str">
            <v xml:space="preserve">Damaged                             </v>
          </cell>
          <cell r="X1609" t="str">
            <v>D</v>
          </cell>
          <cell r="Y1609">
            <v>122.69</v>
          </cell>
          <cell r="AG1609" t="str">
            <v>Lowes</v>
          </cell>
          <cell r="AH1609">
            <v>811501</v>
          </cell>
          <cell r="AJ1609">
            <v>5083680</v>
          </cell>
        </row>
        <row r="1610">
          <cell r="A1610">
            <v>360332</v>
          </cell>
          <cell r="B1610">
            <v>42408.917002314818</v>
          </cell>
          <cell r="G1610">
            <v>118</v>
          </cell>
          <cell r="H1610">
            <v>118</v>
          </cell>
          <cell r="I1610">
            <v>0</v>
          </cell>
          <cell r="J1610">
            <v>0</v>
          </cell>
          <cell r="K1610" t="str">
            <v>USD</v>
          </cell>
          <cell r="L1610" t="str">
            <v>LOWES</v>
          </cell>
          <cell r="M1610" t="str">
            <v>24000-023746</v>
          </cell>
          <cell r="N1610">
            <v>42409.034930555557</v>
          </cell>
          <cell r="O1610" t="str">
            <v>SP</v>
          </cell>
          <cell r="P1610" t="str">
            <v>KEY</v>
          </cell>
          <cell r="Q1610">
            <v>5082353</v>
          </cell>
          <cell r="R1610" t="str">
            <v>USA</v>
          </cell>
          <cell r="S1610">
            <v>42370</v>
          </cell>
          <cell r="T1610">
            <v>42436</v>
          </cell>
          <cell r="U1610" t="str">
            <v>MELTONM-FUS</v>
          </cell>
          <cell r="V1610" t="str">
            <v>FPO3322-1</v>
          </cell>
          <cell r="W1610" t="str">
            <v xml:space="preserve">Damaged                             </v>
          </cell>
          <cell r="X1610" t="str">
            <v>D</v>
          </cell>
          <cell r="Y1610">
            <v>118</v>
          </cell>
          <cell r="AG1610" t="str">
            <v>Lowes</v>
          </cell>
          <cell r="AH1610">
            <v>811488</v>
          </cell>
          <cell r="AJ1610">
            <v>5082353</v>
          </cell>
        </row>
        <row r="1611">
          <cell r="A1611">
            <v>360333</v>
          </cell>
          <cell r="B1611">
            <v>42408.917002314818</v>
          </cell>
          <cell r="G1611">
            <v>43.45</v>
          </cell>
          <cell r="H1611">
            <v>43.45</v>
          </cell>
          <cell r="I1611">
            <v>0</v>
          </cell>
          <cell r="J1611">
            <v>0</v>
          </cell>
          <cell r="K1611" t="str">
            <v>USD</v>
          </cell>
          <cell r="L1611" t="str">
            <v>LOWES</v>
          </cell>
          <cell r="M1611" t="str">
            <v>24000-023746</v>
          </cell>
          <cell r="N1611">
            <v>42409.034930555557</v>
          </cell>
          <cell r="O1611" t="str">
            <v>SP</v>
          </cell>
          <cell r="P1611" t="str">
            <v>KEY</v>
          </cell>
          <cell r="Q1611">
            <v>5082667</v>
          </cell>
          <cell r="R1611" t="str">
            <v>USA</v>
          </cell>
          <cell r="S1611">
            <v>42370</v>
          </cell>
          <cell r="T1611">
            <v>42436</v>
          </cell>
          <cell r="U1611" t="str">
            <v>MELTONM-FUS</v>
          </cell>
          <cell r="V1611" t="str">
            <v>FDS704NB</v>
          </cell>
          <cell r="W1611" t="str">
            <v xml:space="preserve">Damaged                             </v>
          </cell>
          <cell r="X1611" t="str">
            <v>D</v>
          </cell>
          <cell r="Y1611">
            <v>43.45</v>
          </cell>
          <cell r="AG1611" t="str">
            <v>Lowes</v>
          </cell>
          <cell r="AH1611">
            <v>811573</v>
          </cell>
          <cell r="AJ1611">
            <v>5082667</v>
          </cell>
        </row>
        <row r="1612">
          <cell r="A1612">
            <v>360334</v>
          </cell>
          <cell r="B1612">
            <v>42408.917002314818</v>
          </cell>
          <cell r="C1612">
            <v>42394.937800925924</v>
          </cell>
          <cell r="D1612">
            <v>9032630</v>
          </cell>
          <cell r="E1612">
            <v>60060450</v>
          </cell>
          <cell r="G1612">
            <v>16.71</v>
          </cell>
          <cell r="H1612">
            <v>16.71</v>
          </cell>
          <cell r="I1612">
            <v>0</v>
          </cell>
          <cell r="J1612">
            <v>0</v>
          </cell>
          <cell r="K1612" t="str">
            <v>USD</v>
          </cell>
          <cell r="L1612" t="str">
            <v>KWC405</v>
          </cell>
          <cell r="M1612" t="str">
            <v>24000-201050</v>
          </cell>
          <cell r="N1612">
            <v>42409.034930555557</v>
          </cell>
          <cell r="O1612" t="str">
            <v>SP</v>
          </cell>
          <cell r="P1612" t="str">
            <v>FUS</v>
          </cell>
          <cell r="Q1612">
            <v>5080631</v>
          </cell>
          <cell r="R1612" t="str">
            <v>USA</v>
          </cell>
          <cell r="S1612">
            <v>42370</v>
          </cell>
          <cell r="T1612">
            <v>42436</v>
          </cell>
          <cell r="U1612" t="str">
            <v>THOMPSONG-FUS</v>
          </cell>
          <cell r="V1612" t="str">
            <v>SHIPPING</v>
          </cell>
          <cell r="W1612" t="str">
            <v xml:space="preserve">Freight Credit                      </v>
          </cell>
          <cell r="X1612" t="str">
            <v>T</v>
          </cell>
          <cell r="Y1612">
            <v>16.71</v>
          </cell>
          <cell r="Z1612" t="str">
            <v xml:space="preserve">CREDIT SHIPPING ON A SHORTAGE ORDER. </v>
          </cell>
          <cell r="AC1612" t="str">
            <v>THOMASR-FUS</v>
          </cell>
          <cell r="AD1612" t="str">
            <v>SOTOJ-FUS</v>
          </cell>
          <cell r="AG1612" t="str">
            <v>The Faucet Shoppe</v>
          </cell>
          <cell r="AH1612">
            <v>811495</v>
          </cell>
          <cell r="AI1612" t="str">
            <v>FRT</v>
          </cell>
          <cell r="AJ1612">
            <v>5080631</v>
          </cell>
        </row>
        <row r="1613">
          <cell r="A1613">
            <v>360335</v>
          </cell>
          <cell r="B1613">
            <v>42408.917002314818</v>
          </cell>
          <cell r="G1613">
            <v>43.45</v>
          </cell>
          <cell r="H1613">
            <v>43.45</v>
          </cell>
          <cell r="I1613">
            <v>0</v>
          </cell>
          <cell r="J1613">
            <v>0</v>
          </cell>
          <cell r="K1613" t="str">
            <v>USD</v>
          </cell>
          <cell r="L1613" t="str">
            <v>LOWES</v>
          </cell>
          <cell r="M1613" t="str">
            <v>24000-023746</v>
          </cell>
          <cell r="N1613">
            <v>42409.034930555557</v>
          </cell>
          <cell r="O1613" t="str">
            <v>SP</v>
          </cell>
          <cell r="P1613" t="str">
            <v>KEY</v>
          </cell>
          <cell r="Q1613">
            <v>5082166</v>
          </cell>
          <cell r="R1613" t="str">
            <v>USA</v>
          </cell>
          <cell r="S1613">
            <v>42370</v>
          </cell>
          <cell r="T1613">
            <v>42436</v>
          </cell>
          <cell r="U1613" t="str">
            <v>SOTOJ-FUS</v>
          </cell>
          <cell r="V1613" t="str">
            <v>FDS704NB</v>
          </cell>
          <cell r="W1613" t="str">
            <v xml:space="preserve">Damaged                             </v>
          </cell>
          <cell r="X1613" t="str">
            <v>D</v>
          </cell>
          <cell r="Y1613">
            <v>43.45</v>
          </cell>
          <cell r="AG1613" t="str">
            <v>Lowes</v>
          </cell>
          <cell r="AH1613">
            <v>811498</v>
          </cell>
          <cell r="AJ1613">
            <v>5082166</v>
          </cell>
        </row>
        <row r="1614">
          <cell r="A1614">
            <v>360336</v>
          </cell>
          <cell r="B1614">
            <v>42408.917013888888</v>
          </cell>
          <cell r="G1614">
            <v>145.66</v>
          </cell>
          <cell r="H1614">
            <v>145.66</v>
          </cell>
          <cell r="I1614">
            <v>0</v>
          </cell>
          <cell r="J1614">
            <v>0</v>
          </cell>
          <cell r="K1614" t="str">
            <v>USD</v>
          </cell>
          <cell r="L1614" t="str">
            <v>LOWES</v>
          </cell>
          <cell r="M1614" t="str">
            <v>24000-023746</v>
          </cell>
          <cell r="N1614">
            <v>42409.034930555557</v>
          </cell>
          <cell r="O1614" t="str">
            <v>SP</v>
          </cell>
          <cell r="P1614" t="str">
            <v>KEY</v>
          </cell>
          <cell r="Q1614">
            <v>5082208</v>
          </cell>
          <cell r="R1614" t="str">
            <v>USA</v>
          </cell>
          <cell r="S1614">
            <v>42370</v>
          </cell>
          <cell r="T1614">
            <v>42436</v>
          </cell>
          <cell r="U1614" t="str">
            <v>LOYDL-FUS</v>
          </cell>
          <cell r="V1614" t="str">
            <v>UOSK900-18</v>
          </cell>
          <cell r="W1614" t="str">
            <v xml:space="preserve">Damaged                             </v>
          </cell>
          <cell r="X1614" t="str">
            <v>D</v>
          </cell>
          <cell r="Y1614">
            <v>145.66</v>
          </cell>
          <cell r="Z1614" t="str">
            <v xml:space="preserve">BAD FINISH </v>
          </cell>
          <cell r="AG1614" t="str">
            <v>Lowes</v>
          </cell>
          <cell r="AH1614">
            <v>811493</v>
          </cell>
          <cell r="AJ1614">
            <v>5082208</v>
          </cell>
        </row>
        <row r="1615">
          <cell r="A1615">
            <v>360337</v>
          </cell>
          <cell r="B1615">
            <v>42408.917013888888</v>
          </cell>
          <cell r="G1615">
            <v>135.69999999999999</v>
          </cell>
          <cell r="H1615">
            <v>135.69999999999999</v>
          </cell>
          <cell r="I1615">
            <v>0</v>
          </cell>
          <cell r="J1615">
            <v>0</v>
          </cell>
          <cell r="K1615" t="str">
            <v>USD</v>
          </cell>
          <cell r="L1615" t="str">
            <v>LOWES</v>
          </cell>
          <cell r="M1615" t="str">
            <v>24000-023746</v>
          </cell>
          <cell r="N1615">
            <v>42409.034930555557</v>
          </cell>
          <cell r="O1615" t="str">
            <v>SP</v>
          </cell>
          <cell r="P1615" t="str">
            <v>KEY</v>
          </cell>
          <cell r="Q1615">
            <v>5083585</v>
          </cell>
          <cell r="R1615" t="str">
            <v>USA</v>
          </cell>
          <cell r="S1615">
            <v>42370</v>
          </cell>
          <cell r="T1615">
            <v>42436</v>
          </cell>
          <cell r="U1615" t="str">
            <v>MELTONM-FUS</v>
          </cell>
          <cell r="V1615" t="str">
            <v>SGR3322-1</v>
          </cell>
          <cell r="W1615" t="str">
            <v xml:space="preserve">Damaged                             </v>
          </cell>
          <cell r="X1615" t="str">
            <v>D</v>
          </cell>
          <cell r="Y1615">
            <v>135.69999999999999</v>
          </cell>
          <cell r="AG1615" t="str">
            <v>Lowes</v>
          </cell>
          <cell r="AH1615">
            <v>811562</v>
          </cell>
          <cell r="AJ1615">
            <v>5083585</v>
          </cell>
        </row>
        <row r="1616">
          <cell r="A1616">
            <v>360338</v>
          </cell>
          <cell r="B1616">
            <v>42408.917013888888</v>
          </cell>
          <cell r="G1616">
            <v>56.63</v>
          </cell>
          <cell r="H1616">
            <v>56.63</v>
          </cell>
          <cell r="I1616">
            <v>0</v>
          </cell>
          <cell r="J1616">
            <v>0</v>
          </cell>
          <cell r="K1616" t="str">
            <v>USD</v>
          </cell>
          <cell r="L1616" t="str">
            <v>LOWES</v>
          </cell>
          <cell r="M1616" t="str">
            <v>24000-023746</v>
          </cell>
          <cell r="N1616">
            <v>42409.034942129627</v>
          </cell>
          <cell r="O1616" t="str">
            <v>SP</v>
          </cell>
          <cell r="P1616" t="str">
            <v>KEY</v>
          </cell>
          <cell r="Q1616">
            <v>5082424</v>
          </cell>
          <cell r="R1616" t="str">
            <v>USA</v>
          </cell>
          <cell r="S1616">
            <v>42370</v>
          </cell>
          <cell r="T1616">
            <v>42436</v>
          </cell>
          <cell r="U1616" t="str">
            <v>CHAMARATHM-FUS</v>
          </cell>
          <cell r="V1616" t="str">
            <v>SL103BX</v>
          </cell>
          <cell r="W1616" t="str">
            <v xml:space="preserve">Damaged                             </v>
          </cell>
          <cell r="X1616" t="str">
            <v>D</v>
          </cell>
          <cell r="Y1616">
            <v>56.63</v>
          </cell>
          <cell r="AG1616" t="str">
            <v>Lowes</v>
          </cell>
          <cell r="AH1616">
            <v>811509</v>
          </cell>
          <cell r="AJ1616">
            <v>5082424</v>
          </cell>
        </row>
        <row r="1617">
          <cell r="A1617">
            <v>360339</v>
          </cell>
          <cell r="B1617">
            <v>42408.917013888888</v>
          </cell>
          <cell r="G1617">
            <v>92.5</v>
          </cell>
          <cell r="H1617">
            <v>92.5</v>
          </cell>
          <cell r="I1617">
            <v>0</v>
          </cell>
          <cell r="J1617">
            <v>0</v>
          </cell>
          <cell r="K1617" t="str">
            <v>USD</v>
          </cell>
          <cell r="L1617" t="str">
            <v>LOWES</v>
          </cell>
          <cell r="M1617" t="str">
            <v>24000-023746</v>
          </cell>
          <cell r="N1617">
            <v>42409.034942129627</v>
          </cell>
          <cell r="O1617" t="str">
            <v>SP</v>
          </cell>
          <cell r="P1617" t="str">
            <v>KEY</v>
          </cell>
          <cell r="Q1617">
            <v>5082399</v>
          </cell>
          <cell r="R1617" t="str">
            <v>USA</v>
          </cell>
          <cell r="S1617">
            <v>42370</v>
          </cell>
          <cell r="T1617">
            <v>42436</v>
          </cell>
          <cell r="U1617" t="str">
            <v>CHAMARATHM-FUS</v>
          </cell>
          <cell r="V1617" t="str">
            <v>FTB904BX</v>
          </cell>
          <cell r="W1617" t="str">
            <v xml:space="preserve">Damaged                             </v>
          </cell>
          <cell r="X1617" t="str">
            <v>D</v>
          </cell>
          <cell r="Y1617">
            <v>92.5</v>
          </cell>
          <cell r="AG1617" t="str">
            <v>Lowes</v>
          </cell>
          <cell r="AH1617">
            <v>811547</v>
          </cell>
          <cell r="AJ1617">
            <v>5082399</v>
          </cell>
        </row>
        <row r="1618">
          <cell r="A1618">
            <v>360340</v>
          </cell>
          <cell r="B1618">
            <v>42408.917025462964</v>
          </cell>
          <cell r="G1618">
            <v>92.5</v>
          </cell>
          <cell r="H1618">
            <v>92.5</v>
          </cell>
          <cell r="I1618">
            <v>0</v>
          </cell>
          <cell r="J1618">
            <v>0</v>
          </cell>
          <cell r="K1618" t="str">
            <v>USD</v>
          </cell>
          <cell r="L1618" t="str">
            <v>LOWES</v>
          </cell>
          <cell r="M1618" t="str">
            <v>24000-023746</v>
          </cell>
          <cell r="N1618">
            <v>42409.034942129627</v>
          </cell>
          <cell r="O1618" t="str">
            <v>SP</v>
          </cell>
          <cell r="P1618" t="str">
            <v>KEY</v>
          </cell>
          <cell r="Q1618">
            <v>5082369</v>
          </cell>
          <cell r="R1618" t="str">
            <v>USA</v>
          </cell>
          <cell r="S1618">
            <v>42370</v>
          </cell>
          <cell r="T1618">
            <v>42436</v>
          </cell>
          <cell r="U1618" t="str">
            <v>CHAMARATHM-FUS</v>
          </cell>
          <cell r="V1618" t="str">
            <v>FTB904BX</v>
          </cell>
          <cell r="W1618" t="str">
            <v xml:space="preserve">Damaged                             </v>
          </cell>
          <cell r="X1618" t="str">
            <v>D</v>
          </cell>
          <cell r="Y1618">
            <v>92.5</v>
          </cell>
          <cell r="AG1618" t="str">
            <v>Lowes</v>
          </cell>
          <cell r="AH1618">
            <v>811489</v>
          </cell>
          <cell r="AJ1618">
            <v>5082369</v>
          </cell>
        </row>
        <row r="1619">
          <cell r="A1619">
            <v>360341</v>
          </cell>
          <cell r="B1619">
            <v>42408.917025462964</v>
          </cell>
          <cell r="G1619">
            <v>118</v>
          </cell>
          <cell r="H1619">
            <v>118</v>
          </cell>
          <cell r="I1619">
            <v>0</v>
          </cell>
          <cell r="J1619">
            <v>0</v>
          </cell>
          <cell r="K1619" t="str">
            <v>USD</v>
          </cell>
          <cell r="L1619" t="str">
            <v>LOWES</v>
          </cell>
          <cell r="M1619" t="str">
            <v>24000-023746</v>
          </cell>
          <cell r="N1619">
            <v>42409.034942129627</v>
          </cell>
          <cell r="O1619" t="str">
            <v>SP</v>
          </cell>
          <cell r="P1619" t="str">
            <v>KEY</v>
          </cell>
          <cell r="Q1619">
            <v>5082773</v>
          </cell>
          <cell r="R1619" t="str">
            <v>USA</v>
          </cell>
          <cell r="S1619">
            <v>42370</v>
          </cell>
          <cell r="T1619">
            <v>42436</v>
          </cell>
          <cell r="U1619" t="str">
            <v>MELTONM-FUS</v>
          </cell>
          <cell r="V1619" t="str">
            <v>FPO3322-1</v>
          </cell>
          <cell r="W1619" t="str">
            <v xml:space="preserve">Damaged                             </v>
          </cell>
          <cell r="X1619" t="str">
            <v>D</v>
          </cell>
          <cell r="Y1619">
            <v>118</v>
          </cell>
          <cell r="AG1619" t="str">
            <v>Lowes</v>
          </cell>
          <cell r="AH1619">
            <v>811564</v>
          </cell>
          <cell r="AJ1619">
            <v>5082773</v>
          </cell>
        </row>
        <row r="1620">
          <cell r="A1620">
            <v>360342</v>
          </cell>
          <cell r="B1620">
            <v>42408.917025462964</v>
          </cell>
          <cell r="G1620">
            <v>135.69999999999999</v>
          </cell>
          <cell r="H1620">
            <v>135.69999999999999</v>
          </cell>
          <cell r="I1620">
            <v>0</v>
          </cell>
          <cell r="J1620">
            <v>0</v>
          </cell>
          <cell r="K1620" t="str">
            <v>USD</v>
          </cell>
          <cell r="L1620" t="str">
            <v>LOWES</v>
          </cell>
          <cell r="M1620" t="str">
            <v>24000-023746</v>
          </cell>
          <cell r="N1620">
            <v>42409.034942129627</v>
          </cell>
          <cell r="O1620" t="str">
            <v>SP</v>
          </cell>
          <cell r="P1620" t="str">
            <v>KEY</v>
          </cell>
          <cell r="Q1620">
            <v>5083267</v>
          </cell>
          <cell r="R1620" t="str">
            <v>USA</v>
          </cell>
          <cell r="S1620">
            <v>42370</v>
          </cell>
          <cell r="T1620">
            <v>42436</v>
          </cell>
          <cell r="U1620" t="str">
            <v>MELTONM-FUS</v>
          </cell>
          <cell r="V1620" t="str">
            <v>SGR3322-1</v>
          </cell>
          <cell r="W1620" t="str">
            <v xml:space="preserve">Damaged                             </v>
          </cell>
          <cell r="X1620" t="str">
            <v>D</v>
          </cell>
          <cell r="Y1620">
            <v>135.69999999999999</v>
          </cell>
          <cell r="AG1620" t="str">
            <v>Lowes</v>
          </cell>
          <cell r="AH1620">
            <v>811570</v>
          </cell>
          <cell r="AJ1620">
            <v>5083267</v>
          </cell>
        </row>
        <row r="1621">
          <cell r="A1621">
            <v>360343</v>
          </cell>
          <cell r="B1621">
            <v>42408.917025462964</v>
          </cell>
          <cell r="G1621">
            <v>145.66</v>
          </cell>
          <cell r="H1621">
            <v>145.66</v>
          </cell>
          <cell r="I1621">
            <v>0</v>
          </cell>
          <cell r="J1621">
            <v>0</v>
          </cell>
          <cell r="K1621" t="str">
            <v>USD</v>
          </cell>
          <cell r="L1621" t="str">
            <v>LOWES</v>
          </cell>
          <cell r="M1621" t="str">
            <v>24000-023746</v>
          </cell>
          <cell r="N1621">
            <v>42409.034942129627</v>
          </cell>
          <cell r="O1621" t="str">
            <v>SP</v>
          </cell>
          <cell r="P1621" t="str">
            <v>KEY</v>
          </cell>
          <cell r="Q1621">
            <v>5082635</v>
          </cell>
          <cell r="R1621" t="str">
            <v>USA</v>
          </cell>
          <cell r="S1621">
            <v>42370</v>
          </cell>
          <cell r="T1621">
            <v>42436</v>
          </cell>
          <cell r="U1621" t="str">
            <v>SOTOJ-FUS</v>
          </cell>
          <cell r="V1621" t="str">
            <v>UOSK900-18</v>
          </cell>
          <cell r="W1621" t="str">
            <v xml:space="preserve">Damaged                             </v>
          </cell>
          <cell r="X1621" t="str">
            <v>D</v>
          </cell>
          <cell r="Y1621">
            <v>145.66</v>
          </cell>
          <cell r="AG1621" t="str">
            <v>Lowes</v>
          </cell>
          <cell r="AH1621">
            <v>811557</v>
          </cell>
          <cell r="AJ1621">
            <v>5082635</v>
          </cell>
        </row>
        <row r="1622">
          <cell r="A1622">
            <v>360344</v>
          </cell>
          <cell r="B1622">
            <v>42408.917037037034</v>
          </cell>
          <cell r="G1622">
            <v>122.69</v>
          </cell>
          <cell r="H1622">
            <v>122.69</v>
          </cell>
          <cell r="I1622">
            <v>0</v>
          </cell>
          <cell r="J1622">
            <v>0</v>
          </cell>
          <cell r="K1622" t="str">
            <v>USD</v>
          </cell>
          <cell r="L1622" t="str">
            <v>LOWES</v>
          </cell>
          <cell r="M1622" t="str">
            <v>24000-023746</v>
          </cell>
          <cell r="N1622">
            <v>42409.034942129627</v>
          </cell>
          <cell r="O1622" t="str">
            <v>SP</v>
          </cell>
          <cell r="P1622" t="str">
            <v>KEY</v>
          </cell>
          <cell r="Q1622">
            <v>5082193</v>
          </cell>
          <cell r="R1622" t="str">
            <v>USA</v>
          </cell>
          <cell r="S1622">
            <v>42370</v>
          </cell>
          <cell r="T1622">
            <v>42436</v>
          </cell>
          <cell r="U1622" t="str">
            <v>THOMPSONG-FUS</v>
          </cell>
          <cell r="V1622" t="str">
            <v>EDOX33229-1</v>
          </cell>
          <cell r="W1622" t="str">
            <v xml:space="preserve">Damaged                             </v>
          </cell>
          <cell r="X1622" t="str">
            <v>D</v>
          </cell>
          <cell r="Y1622">
            <v>122.69</v>
          </cell>
          <cell r="Z1622" t="str">
            <v>FD-CORNER BUSTED</v>
          </cell>
          <cell r="AG1622" t="str">
            <v>Lowes</v>
          </cell>
          <cell r="AH1622">
            <v>811568</v>
          </cell>
          <cell r="AJ1622">
            <v>5082193</v>
          </cell>
        </row>
        <row r="1623">
          <cell r="A1623">
            <v>360345</v>
          </cell>
          <cell r="B1623">
            <v>42408.917037037034</v>
          </cell>
          <cell r="G1623">
            <v>132.71</v>
          </cell>
          <cell r="H1623">
            <v>132.71</v>
          </cell>
          <cell r="I1623">
            <v>0</v>
          </cell>
          <cell r="J1623">
            <v>0</v>
          </cell>
          <cell r="K1623" t="str">
            <v>USD</v>
          </cell>
          <cell r="L1623" t="str">
            <v>LOWES</v>
          </cell>
          <cell r="M1623" t="str">
            <v>24000-023746</v>
          </cell>
          <cell r="N1623">
            <v>42409.034953703704</v>
          </cell>
          <cell r="O1623" t="str">
            <v>SP</v>
          </cell>
          <cell r="P1623" t="str">
            <v>KEY</v>
          </cell>
          <cell r="Q1623">
            <v>5082674</v>
          </cell>
          <cell r="R1623" t="str">
            <v>USA</v>
          </cell>
          <cell r="S1623">
            <v>42370</v>
          </cell>
          <cell r="T1623">
            <v>42436</v>
          </cell>
          <cell r="U1623" t="str">
            <v>THOMPSONG-FUS</v>
          </cell>
          <cell r="V1623" t="str">
            <v>EDDB33229-1</v>
          </cell>
          <cell r="W1623" t="str">
            <v xml:space="preserve">Damaged                             </v>
          </cell>
          <cell r="X1623" t="str">
            <v>D</v>
          </cell>
          <cell r="Y1623">
            <v>132.71</v>
          </cell>
          <cell r="Z1623" t="str">
            <v xml:space="preserve">FD-CRACKED </v>
          </cell>
          <cell r="AG1623" t="str">
            <v>Lowes</v>
          </cell>
          <cell r="AH1623">
            <v>811540</v>
          </cell>
          <cell r="AJ1623">
            <v>5082674</v>
          </cell>
        </row>
        <row r="1624">
          <cell r="A1624">
            <v>360346</v>
          </cell>
          <cell r="B1624">
            <v>42408.917037037034</v>
          </cell>
          <cell r="G1624">
            <v>43.45</v>
          </cell>
          <cell r="H1624">
            <v>43.45</v>
          </cell>
          <cell r="I1624">
            <v>0</v>
          </cell>
          <cell r="J1624">
            <v>0</v>
          </cell>
          <cell r="K1624" t="str">
            <v>USD</v>
          </cell>
          <cell r="L1624" t="str">
            <v>LOWES</v>
          </cell>
          <cell r="M1624" t="str">
            <v>24000-023746</v>
          </cell>
          <cell r="N1624">
            <v>42409.034953703704</v>
          </cell>
          <cell r="O1624" t="str">
            <v>SP</v>
          </cell>
          <cell r="P1624" t="str">
            <v>KEY</v>
          </cell>
          <cell r="Q1624">
            <v>5082030</v>
          </cell>
          <cell r="R1624" t="str">
            <v>USA</v>
          </cell>
          <cell r="S1624">
            <v>42370</v>
          </cell>
          <cell r="T1624">
            <v>42436</v>
          </cell>
          <cell r="U1624" t="str">
            <v>CHAMARATHM-FUS</v>
          </cell>
          <cell r="V1624" t="str">
            <v>FDS704NB</v>
          </cell>
          <cell r="W1624" t="str">
            <v xml:space="preserve">Product Defective                   </v>
          </cell>
          <cell r="X1624" t="str">
            <v>E</v>
          </cell>
          <cell r="Y1624">
            <v>43.45</v>
          </cell>
          <cell r="AG1624" t="str">
            <v>Lowes</v>
          </cell>
          <cell r="AH1624">
            <v>811546</v>
          </cell>
          <cell r="AJ1624">
            <v>5082030</v>
          </cell>
        </row>
        <row r="1625">
          <cell r="A1625">
            <v>360347</v>
          </cell>
          <cell r="B1625">
            <v>42408.917037037034</v>
          </cell>
          <cell r="G1625">
            <v>92.46</v>
          </cell>
          <cell r="H1625">
            <v>92.46</v>
          </cell>
          <cell r="I1625">
            <v>0</v>
          </cell>
          <cell r="J1625">
            <v>0</v>
          </cell>
          <cell r="K1625" t="str">
            <v>USD</v>
          </cell>
          <cell r="L1625" t="str">
            <v>LOWES</v>
          </cell>
          <cell r="M1625" t="str">
            <v>24000-023746</v>
          </cell>
          <cell r="N1625">
            <v>42409.034953703704</v>
          </cell>
          <cell r="O1625" t="str">
            <v>SP</v>
          </cell>
          <cell r="P1625" t="str">
            <v>KEY</v>
          </cell>
          <cell r="Q1625">
            <v>5082079</v>
          </cell>
          <cell r="R1625" t="str">
            <v>USA</v>
          </cell>
          <cell r="S1625">
            <v>42370</v>
          </cell>
          <cell r="T1625">
            <v>42436</v>
          </cell>
          <cell r="U1625" t="str">
            <v>MELTONM-FUS</v>
          </cell>
          <cell r="V1625" t="str">
            <v>FFG802NKIT</v>
          </cell>
          <cell r="W1625" t="str">
            <v xml:space="preserve">Damaged                             </v>
          </cell>
          <cell r="X1625" t="str">
            <v>D</v>
          </cell>
          <cell r="Y1625">
            <v>92.46</v>
          </cell>
          <cell r="AG1625" t="str">
            <v>Lowes</v>
          </cell>
          <cell r="AH1625">
            <v>811576</v>
          </cell>
          <cell r="AJ1625">
            <v>5082079</v>
          </cell>
        </row>
        <row r="1626">
          <cell r="A1626">
            <v>360348</v>
          </cell>
          <cell r="B1626">
            <v>42408.917048611111</v>
          </cell>
          <cell r="G1626">
            <v>46.03</v>
          </cell>
          <cell r="H1626">
            <v>46.03</v>
          </cell>
          <cell r="I1626">
            <v>0</v>
          </cell>
          <cell r="J1626">
            <v>0</v>
          </cell>
          <cell r="K1626" t="str">
            <v>USD</v>
          </cell>
          <cell r="L1626" t="str">
            <v>LOWES</v>
          </cell>
          <cell r="M1626" t="str">
            <v>24000-023746</v>
          </cell>
          <cell r="N1626">
            <v>42409.034953703704</v>
          </cell>
          <cell r="O1626" t="str">
            <v>SP</v>
          </cell>
          <cell r="P1626" t="str">
            <v>KEY</v>
          </cell>
          <cell r="Q1626">
            <v>5083864</v>
          </cell>
          <cell r="R1626" t="str">
            <v>USA</v>
          </cell>
          <cell r="S1626">
            <v>42370</v>
          </cell>
          <cell r="T1626">
            <v>42436</v>
          </cell>
          <cell r="U1626" t="str">
            <v>MELTONM-FUS</v>
          </cell>
          <cell r="V1626" t="str">
            <v>SSK854NB</v>
          </cell>
          <cell r="W1626" t="str">
            <v xml:space="preserve">Damaged                             </v>
          </cell>
          <cell r="X1626" t="str">
            <v>D</v>
          </cell>
          <cell r="Y1626">
            <v>46.03</v>
          </cell>
          <cell r="AG1626" t="str">
            <v>Lowes</v>
          </cell>
          <cell r="AH1626">
            <v>811525</v>
          </cell>
          <cell r="AJ1626">
            <v>5083864</v>
          </cell>
        </row>
        <row r="1627">
          <cell r="A1627">
            <v>360349</v>
          </cell>
          <cell r="B1627">
            <v>42408.917048611111</v>
          </cell>
          <cell r="G1627">
            <v>122.69</v>
          </cell>
          <cell r="H1627">
            <v>122.69</v>
          </cell>
          <cell r="I1627">
            <v>0</v>
          </cell>
          <cell r="J1627">
            <v>0</v>
          </cell>
          <cell r="K1627" t="str">
            <v>USD</v>
          </cell>
          <cell r="L1627" t="str">
            <v>LOWES</v>
          </cell>
          <cell r="M1627" t="str">
            <v>24000-023746</v>
          </cell>
          <cell r="N1627">
            <v>42409.034953703704</v>
          </cell>
          <cell r="O1627" t="str">
            <v>SP</v>
          </cell>
          <cell r="P1627" t="str">
            <v>KEY</v>
          </cell>
          <cell r="Q1627">
            <v>5083459</v>
          </cell>
          <cell r="R1627" t="str">
            <v>USA</v>
          </cell>
          <cell r="S1627">
            <v>42370</v>
          </cell>
          <cell r="T1627">
            <v>42436</v>
          </cell>
          <cell r="U1627" t="str">
            <v>MELTONM-FUS</v>
          </cell>
          <cell r="V1627" t="str">
            <v>EDOX33229-1</v>
          </cell>
          <cell r="W1627" t="str">
            <v xml:space="preserve">Damaged                             </v>
          </cell>
          <cell r="X1627" t="str">
            <v>D</v>
          </cell>
          <cell r="Y1627">
            <v>122.69</v>
          </cell>
          <cell r="AG1627" t="str">
            <v>Lowes</v>
          </cell>
          <cell r="AH1627">
            <v>811528</v>
          </cell>
          <cell r="AJ1627">
            <v>5083459</v>
          </cell>
        </row>
        <row r="1628">
          <cell r="A1628">
            <v>360350</v>
          </cell>
          <cell r="B1628">
            <v>42408.917048611111</v>
          </cell>
          <cell r="G1628">
            <v>43.45</v>
          </cell>
          <cell r="H1628">
            <v>43.45</v>
          </cell>
          <cell r="I1628">
            <v>0</v>
          </cell>
          <cell r="J1628">
            <v>0</v>
          </cell>
          <cell r="K1628" t="str">
            <v>USD</v>
          </cell>
          <cell r="L1628" t="str">
            <v>LOWES</v>
          </cell>
          <cell r="M1628" t="str">
            <v>24000-023746</v>
          </cell>
          <cell r="N1628">
            <v>42409.034953703704</v>
          </cell>
          <cell r="O1628" t="str">
            <v>SP</v>
          </cell>
          <cell r="P1628" t="str">
            <v>KEY</v>
          </cell>
          <cell r="Q1628">
            <v>5083079</v>
          </cell>
          <cell r="R1628" t="str">
            <v>USA</v>
          </cell>
          <cell r="S1628">
            <v>42370</v>
          </cell>
          <cell r="T1628">
            <v>42436</v>
          </cell>
          <cell r="U1628" t="str">
            <v>MELTONM-FUS</v>
          </cell>
          <cell r="V1628" t="str">
            <v>FDS704NB</v>
          </cell>
          <cell r="W1628" t="str">
            <v xml:space="preserve">Damaged                             </v>
          </cell>
          <cell r="X1628" t="str">
            <v>D</v>
          </cell>
          <cell r="Y1628">
            <v>43.45</v>
          </cell>
          <cell r="AG1628" t="str">
            <v>Lowes</v>
          </cell>
          <cell r="AH1628">
            <v>811575</v>
          </cell>
          <cell r="AJ1628">
            <v>5083079</v>
          </cell>
        </row>
        <row r="1629">
          <cell r="A1629">
            <v>360351</v>
          </cell>
          <cell r="B1629">
            <v>42408.917048611111</v>
          </cell>
          <cell r="C1629">
            <v>42389.625081018516</v>
          </cell>
          <cell r="D1629">
            <v>9031970</v>
          </cell>
          <cell r="E1629">
            <v>60059357</v>
          </cell>
          <cell r="F1629">
            <v>30014202</v>
          </cell>
          <cell r="G1629">
            <v>190.8</v>
          </cell>
          <cell r="H1629">
            <v>190.8</v>
          </cell>
          <cell r="I1629">
            <v>0</v>
          </cell>
          <cell r="J1629">
            <v>0</v>
          </cell>
          <cell r="K1629" t="str">
            <v>USD</v>
          </cell>
          <cell r="L1629" t="str">
            <v>LOWES</v>
          </cell>
          <cell r="M1629" t="str">
            <v>24000-023746</v>
          </cell>
          <cell r="N1629">
            <v>42409.034953703704</v>
          </cell>
          <cell r="O1629" t="str">
            <v>SOS</v>
          </cell>
          <cell r="P1629" t="str">
            <v>KEY</v>
          </cell>
          <cell r="Q1629">
            <v>5082002</v>
          </cell>
          <cell r="R1629" t="str">
            <v>USA</v>
          </cell>
          <cell r="S1629">
            <v>42370</v>
          </cell>
          <cell r="T1629">
            <v>42436</v>
          </cell>
          <cell r="U1629" t="str">
            <v>DAVISG-FUS</v>
          </cell>
          <cell r="V1629" t="str">
            <v>EOCH33229-1</v>
          </cell>
          <cell r="W1629" t="str">
            <v xml:space="preserve">Customer Decision                   </v>
          </cell>
          <cell r="X1629" t="str">
            <v>F</v>
          </cell>
          <cell r="Y1629">
            <v>190.8</v>
          </cell>
          <cell r="Z1629" t="str">
            <v>CUST CANCELLED AFTER THE ORDER HAD SHIPPED~MAM</v>
          </cell>
          <cell r="AC1629" t="str">
            <v>WALTERI-FUS</v>
          </cell>
          <cell r="AD1629" t="str">
            <v>MELTONM-FUS</v>
          </cell>
          <cell r="AG1629" t="str">
            <v>Lowes</v>
          </cell>
          <cell r="AH1629">
            <v>811566</v>
          </cell>
          <cell r="AI1629" t="str">
            <v>RTL</v>
          </cell>
          <cell r="AJ1629">
            <v>5082002</v>
          </cell>
        </row>
        <row r="1630">
          <cell r="A1630">
            <v>360352</v>
          </cell>
          <cell r="B1630">
            <v>42408.917060185187</v>
          </cell>
          <cell r="G1630">
            <v>230</v>
          </cell>
          <cell r="H1630">
            <v>230</v>
          </cell>
          <cell r="I1630">
            <v>0</v>
          </cell>
          <cell r="J1630">
            <v>0</v>
          </cell>
          <cell r="K1630" t="str">
            <v>USD</v>
          </cell>
          <cell r="L1630" t="str">
            <v>LOWES</v>
          </cell>
          <cell r="M1630" t="str">
            <v>24000-023746</v>
          </cell>
          <cell r="N1630">
            <v>42409.034953703704</v>
          </cell>
          <cell r="O1630" t="str">
            <v>SP</v>
          </cell>
          <cell r="P1630" t="str">
            <v>KEY</v>
          </cell>
          <cell r="Q1630">
            <v>5083783</v>
          </cell>
          <cell r="R1630" t="str">
            <v>USA</v>
          </cell>
          <cell r="S1630">
            <v>42370</v>
          </cell>
          <cell r="T1630">
            <v>42436</v>
          </cell>
          <cell r="U1630" t="str">
            <v>MELTONM-FUS</v>
          </cell>
          <cell r="V1630" t="str">
            <v>GHSOX901</v>
          </cell>
          <cell r="W1630" t="str">
            <v xml:space="preserve">Damaged                             </v>
          </cell>
          <cell r="X1630" t="str">
            <v>D</v>
          </cell>
          <cell r="Y1630">
            <v>230</v>
          </cell>
          <cell r="AG1630" t="str">
            <v>Lowes</v>
          </cell>
          <cell r="AH1630">
            <v>811497</v>
          </cell>
          <cell r="AJ1630">
            <v>5083783</v>
          </cell>
        </row>
        <row r="1631">
          <cell r="A1631">
            <v>360353</v>
          </cell>
          <cell r="B1631">
            <v>42409.548692129632</v>
          </cell>
          <cell r="G1631">
            <v>250.01</v>
          </cell>
          <cell r="H1631">
            <v>250.01</v>
          </cell>
          <cell r="I1631">
            <v>0</v>
          </cell>
          <cell r="J1631">
            <v>0</v>
          </cell>
          <cell r="K1631" t="str">
            <v>USD</v>
          </cell>
          <cell r="L1631" t="str">
            <v>LOWES</v>
          </cell>
          <cell r="M1631" t="str">
            <v>24000-023746</v>
          </cell>
          <cell r="N1631">
            <v>42410.034861111111</v>
          </cell>
          <cell r="O1631" t="str">
            <v>SP</v>
          </cell>
          <cell r="P1631" t="str">
            <v>KEY</v>
          </cell>
          <cell r="Q1631">
            <v>5094303</v>
          </cell>
          <cell r="R1631" t="str">
            <v>USA</v>
          </cell>
          <cell r="S1631">
            <v>42370</v>
          </cell>
          <cell r="T1631">
            <v>42436</v>
          </cell>
          <cell r="U1631" t="str">
            <v>PITTSV-FUS</v>
          </cell>
          <cell r="V1631" t="str">
            <v>RETFRTALLOW</v>
          </cell>
          <cell r="W1631" t="str">
            <v xml:space="preserve">Business Decision                   </v>
          </cell>
          <cell r="X1631" t="str">
            <v>B</v>
          </cell>
          <cell r="Y1631">
            <v>250.01</v>
          </cell>
          <cell r="Z1631" t="str">
            <v xml:space="preserve">II 4137 </v>
          </cell>
          <cell r="AG1631" t="str">
            <v>Lowes</v>
          </cell>
          <cell r="AH1631">
            <v>811628</v>
          </cell>
          <cell r="AJ1631">
            <v>5094303</v>
          </cell>
        </row>
        <row r="1632">
          <cell r="A1632">
            <v>360354</v>
          </cell>
          <cell r="B1632">
            <v>42409.55028935185</v>
          </cell>
          <cell r="G1632">
            <v>370.47</v>
          </cell>
          <cell r="H1632">
            <v>370.47</v>
          </cell>
          <cell r="I1632">
            <v>0</v>
          </cell>
          <cell r="J1632">
            <v>0</v>
          </cell>
          <cell r="K1632" t="str">
            <v>USD</v>
          </cell>
          <cell r="L1632" t="str">
            <v>LOWES</v>
          </cell>
          <cell r="M1632" t="str">
            <v>24000-023746</v>
          </cell>
          <cell r="N1632">
            <v>42410.034861111111</v>
          </cell>
          <cell r="O1632" t="str">
            <v>SP</v>
          </cell>
          <cell r="P1632" t="str">
            <v>KEY</v>
          </cell>
          <cell r="Q1632">
            <v>5094303</v>
          </cell>
          <cell r="R1632" t="str">
            <v>USA</v>
          </cell>
          <cell r="S1632">
            <v>42370</v>
          </cell>
          <cell r="T1632">
            <v>42436</v>
          </cell>
          <cell r="U1632" t="str">
            <v>PITTSV-FUS</v>
          </cell>
          <cell r="V1632" t="str">
            <v>RETFRTALLOW</v>
          </cell>
          <cell r="W1632" t="str">
            <v xml:space="preserve">Business Decision                   </v>
          </cell>
          <cell r="X1632" t="str">
            <v>B</v>
          </cell>
          <cell r="Y1632">
            <v>370.47</v>
          </cell>
          <cell r="Z1632" t="str">
            <v xml:space="preserve">II-4221 </v>
          </cell>
          <cell r="AG1632" t="str">
            <v>Lowes</v>
          </cell>
          <cell r="AH1632">
            <v>811629</v>
          </cell>
          <cell r="AJ1632">
            <v>5094303</v>
          </cell>
        </row>
        <row r="1633">
          <cell r="A1633">
            <v>360355</v>
          </cell>
          <cell r="B1633">
            <v>42410.705474537041</v>
          </cell>
          <cell r="G1633">
            <v>115.75</v>
          </cell>
          <cell r="H1633">
            <v>115.75</v>
          </cell>
          <cell r="I1633">
            <v>0</v>
          </cell>
          <cell r="J1633">
            <v>0</v>
          </cell>
          <cell r="K1633" t="str">
            <v>USD</v>
          </cell>
          <cell r="L1633" t="str">
            <v>KWC4275</v>
          </cell>
          <cell r="M1633" t="str">
            <v>24000-060600</v>
          </cell>
          <cell r="N1633">
            <v>42411.034837962965</v>
          </cell>
          <cell r="O1633" t="str">
            <v>SP</v>
          </cell>
          <cell r="P1633" t="str">
            <v>FUS</v>
          </cell>
          <cell r="Q1633">
            <v>5078946</v>
          </cell>
          <cell r="R1633" t="str">
            <v>USA</v>
          </cell>
          <cell r="S1633">
            <v>42370</v>
          </cell>
          <cell r="T1633">
            <v>42436</v>
          </cell>
          <cell r="U1633" t="str">
            <v>DUDAKK-FUS</v>
          </cell>
          <cell r="V1633" t="str">
            <v>Z.536.060.000</v>
          </cell>
          <cell r="W1633" t="str">
            <v xml:space="preserve">Damaged                             </v>
          </cell>
          <cell r="X1633" t="str">
            <v>D</v>
          </cell>
          <cell r="Y1633">
            <v>115.75</v>
          </cell>
          <cell r="Z1633" t="str">
            <v>Customer showed proof of delivery on KWC RMA 3510493.  Credit for item 154.33 less 25% restock fee ending with credit total of 115.75  Fedex #631184018047</v>
          </cell>
          <cell r="AG1633" t="str">
            <v>Farrey's Wholesale Hdwe</v>
          </cell>
          <cell r="AH1633">
            <v>811484</v>
          </cell>
          <cell r="AJ1633">
            <v>5078946</v>
          </cell>
        </row>
        <row r="1634">
          <cell r="A1634">
            <v>360356</v>
          </cell>
          <cell r="B1634">
            <v>42410.916759259257</v>
          </cell>
          <cell r="C1634">
            <v>42374.625324074077</v>
          </cell>
          <cell r="D1634">
            <v>9030248</v>
          </cell>
          <cell r="E1634">
            <v>60056547</v>
          </cell>
          <cell r="F1634">
            <v>30013988</v>
          </cell>
          <cell r="G1634">
            <v>113</v>
          </cell>
          <cell r="H1634">
            <v>113</v>
          </cell>
          <cell r="I1634">
            <v>6.78</v>
          </cell>
          <cell r="J1634">
            <v>6.78</v>
          </cell>
          <cell r="K1634" t="str">
            <v>USD</v>
          </cell>
          <cell r="L1634" t="str">
            <v>CITRINE</v>
          </cell>
          <cell r="M1634" t="str">
            <v>24000-000001</v>
          </cell>
          <cell r="N1634">
            <v>42411.034837962965</v>
          </cell>
          <cell r="O1634" t="str">
            <v>SP</v>
          </cell>
          <cell r="P1634" t="str">
            <v>FUS</v>
          </cell>
          <cell r="Q1634">
            <v>100012014</v>
          </cell>
          <cell r="R1634" t="str">
            <v>USA</v>
          </cell>
          <cell r="S1634">
            <v>42370</v>
          </cell>
          <cell r="T1634">
            <v>42436</v>
          </cell>
          <cell r="U1634" t="str">
            <v>CAGECW-FUS</v>
          </cell>
          <cell r="V1634" t="str">
            <v>K.32.60.00</v>
          </cell>
          <cell r="W1634" t="str">
            <v xml:space="preserve">Customer Decision                   </v>
          </cell>
          <cell r="X1634" t="str">
            <v>F</v>
          </cell>
          <cell r="Y1634">
            <v>113</v>
          </cell>
          <cell r="Z1634" t="str">
            <v>CUSTOMER COULD NOT USE PART SINCE THEY COULDN'T REMOVE OLD CARTRIDGE. WANTED TO SEND BACK. CREDIT BACK ON PART ONLY.</v>
          </cell>
          <cell r="AC1634" t="str">
            <v>MARSHD-FUS</v>
          </cell>
          <cell r="AD1634" t="str">
            <v>RONDONL-FUS</v>
          </cell>
          <cell r="AG1634" t="str">
            <v>FKS Consumer Sales</v>
          </cell>
          <cell r="AH1634">
            <v>811378</v>
          </cell>
          <cell r="AI1634" t="str">
            <v>KPT</v>
          </cell>
          <cell r="AJ1634" t="str">
            <v>5999999</v>
          </cell>
        </row>
        <row r="1635">
          <cell r="A1635">
            <v>360357</v>
          </cell>
          <cell r="B1635">
            <v>42410.916770833333</v>
          </cell>
          <cell r="C1635">
            <v>42367.312743055554</v>
          </cell>
          <cell r="D1635">
            <v>9029701</v>
          </cell>
          <cell r="E1635">
            <v>60055277</v>
          </cell>
          <cell r="G1635">
            <v>34.43</v>
          </cell>
          <cell r="H1635">
            <v>34.43</v>
          </cell>
          <cell r="I1635">
            <v>0</v>
          </cell>
          <cell r="J1635">
            <v>0</v>
          </cell>
          <cell r="K1635" t="str">
            <v>USD</v>
          </cell>
          <cell r="L1635" t="str">
            <v>BRONZE</v>
          </cell>
          <cell r="M1635" t="str">
            <v>24000-161853</v>
          </cell>
          <cell r="N1635">
            <v>42411.034837962965</v>
          </cell>
          <cell r="O1635" t="str">
            <v>SP</v>
          </cell>
          <cell r="P1635" t="str">
            <v>DLR</v>
          </cell>
          <cell r="Q1635">
            <v>5084303</v>
          </cell>
          <cell r="R1635" t="str">
            <v>USA</v>
          </cell>
          <cell r="S1635">
            <v>42370</v>
          </cell>
          <cell r="T1635">
            <v>42436</v>
          </cell>
          <cell r="U1635" t="str">
            <v>MELTONM-FUS</v>
          </cell>
          <cell r="V1635" t="str">
            <v>FSS604N</v>
          </cell>
          <cell r="W1635" t="str">
            <v xml:space="preserve">Business Decision                   </v>
          </cell>
          <cell r="X1635" t="str">
            <v>B</v>
          </cell>
          <cell r="Y1635">
            <v>34.43</v>
          </cell>
          <cell r="Z1635" t="str">
            <v>CUST WAS SHORT AN ITEM ON THE ORDER~~MAM</v>
          </cell>
          <cell r="AC1635" t="str">
            <v>HARRISJ-FUS</v>
          </cell>
          <cell r="AD1635" t="str">
            <v>MELTONM-FUS</v>
          </cell>
          <cell r="AG1635" t="str">
            <v>MCLINEY LUMBER &amp; SUPPLY LLC</v>
          </cell>
          <cell r="AH1635">
            <v>811748</v>
          </cell>
          <cell r="AI1635" t="str">
            <v>RTL</v>
          </cell>
          <cell r="AJ1635">
            <v>5084303</v>
          </cell>
        </row>
        <row r="1636">
          <cell r="A1636">
            <v>360358</v>
          </cell>
          <cell r="B1636">
            <v>42410.916770833333</v>
          </cell>
          <cell r="C1636">
            <v>42397.938275462962</v>
          </cell>
          <cell r="D1636">
            <v>9033134</v>
          </cell>
          <cell r="E1636">
            <v>60061182</v>
          </cell>
          <cell r="G1636">
            <v>64.5</v>
          </cell>
          <cell r="H1636">
            <v>64.5</v>
          </cell>
          <cell r="I1636">
            <v>4.03</v>
          </cell>
          <cell r="J1636">
            <v>4.03</v>
          </cell>
          <cell r="K1636" t="str">
            <v>USD</v>
          </cell>
          <cell r="L1636" t="str">
            <v>CITRINE</v>
          </cell>
          <cell r="M1636" t="str">
            <v>24000-000001</v>
          </cell>
          <cell r="N1636">
            <v>42411.034837962965</v>
          </cell>
          <cell r="O1636" t="str">
            <v>SP</v>
          </cell>
          <cell r="P1636" t="str">
            <v>FUS</v>
          </cell>
          <cell r="Q1636">
            <v>100012916</v>
          </cell>
          <cell r="R1636" t="str">
            <v>USA</v>
          </cell>
          <cell r="S1636">
            <v>42370</v>
          </cell>
          <cell r="T1636">
            <v>42436</v>
          </cell>
          <cell r="U1636" t="str">
            <v>RUSSAWR-FUS</v>
          </cell>
          <cell r="V1636" t="str">
            <v>KS.SHIPPING</v>
          </cell>
          <cell r="W1636" t="str">
            <v xml:space="preserve">Business Decision                   </v>
          </cell>
          <cell r="X1636" t="str">
            <v>B</v>
          </cell>
          <cell r="Y1636">
            <v>12</v>
          </cell>
          <cell r="Z1636" t="str">
            <v xml:space="preserve">CUSTOMER HAS COPY OF RECEIPT. PROVIDED COPY WITHIN 30DAYS OF PURCHASE. </v>
          </cell>
          <cell r="AC1636" t="str">
            <v>MARSHD-FUS</v>
          </cell>
          <cell r="AD1636" t="str">
            <v>RUSSAWR-FUS</v>
          </cell>
          <cell r="AG1636" t="str">
            <v>FKS Consumer Sales</v>
          </cell>
          <cell r="AH1636">
            <v>811671</v>
          </cell>
          <cell r="AI1636" t="str">
            <v>FRT</v>
          </cell>
          <cell r="AJ1636" t="str">
            <v>5999999</v>
          </cell>
        </row>
        <row r="1637">
          <cell r="A1637">
            <v>360358</v>
          </cell>
          <cell r="B1637">
            <v>42410.916770833333</v>
          </cell>
          <cell r="C1637">
            <v>42397.938275462962</v>
          </cell>
          <cell r="D1637">
            <v>9033134</v>
          </cell>
          <cell r="E1637">
            <v>60061182</v>
          </cell>
          <cell r="G1637">
            <v>64.5</v>
          </cell>
          <cell r="H1637">
            <v>64.5</v>
          </cell>
          <cell r="I1637">
            <v>4.03</v>
          </cell>
          <cell r="J1637">
            <v>4.03</v>
          </cell>
          <cell r="K1637" t="str">
            <v>USD</v>
          </cell>
          <cell r="L1637" t="str">
            <v>CITRINE</v>
          </cell>
          <cell r="M1637" t="str">
            <v>24000-000001</v>
          </cell>
          <cell r="N1637">
            <v>42411.034837962965</v>
          </cell>
          <cell r="O1637" t="str">
            <v>SP</v>
          </cell>
          <cell r="P1637" t="str">
            <v>FUS</v>
          </cell>
          <cell r="Q1637">
            <v>100012916</v>
          </cell>
          <cell r="R1637" t="str">
            <v>USA</v>
          </cell>
          <cell r="S1637">
            <v>42370</v>
          </cell>
          <cell r="T1637">
            <v>42436</v>
          </cell>
          <cell r="U1637" t="str">
            <v>RUSSAWR-FUS</v>
          </cell>
          <cell r="V1637" t="str">
            <v>802.379</v>
          </cell>
          <cell r="W1637" t="str">
            <v xml:space="preserve">Business Decision                   </v>
          </cell>
          <cell r="X1637" t="str">
            <v>B</v>
          </cell>
          <cell r="Y1637">
            <v>52.5</v>
          </cell>
          <cell r="Z1637" t="str">
            <v xml:space="preserve">CUSTOMER HAS COPY OF RECEIPT. PROVIDED COPY WITHIN 30DAYS OF PURCHASE. </v>
          </cell>
          <cell r="AC1637" t="str">
            <v>MARSHD-FUS</v>
          </cell>
          <cell r="AD1637" t="str">
            <v>RUSSAWR-FUS</v>
          </cell>
          <cell r="AG1637" t="str">
            <v>FKS Consumer Sales</v>
          </cell>
          <cell r="AH1637">
            <v>811671</v>
          </cell>
          <cell r="AI1637" t="str">
            <v>SP</v>
          </cell>
          <cell r="AJ1637" t="str">
            <v>5999999</v>
          </cell>
        </row>
        <row r="1638">
          <cell r="A1638">
            <v>360359</v>
          </cell>
          <cell r="B1638">
            <v>42410.91678240741</v>
          </cell>
          <cell r="G1638">
            <v>43.28</v>
          </cell>
          <cell r="H1638">
            <v>43.28</v>
          </cell>
          <cell r="I1638">
            <v>0</v>
          </cell>
          <cell r="J1638">
            <v>0</v>
          </cell>
          <cell r="K1638" t="str">
            <v>USD</v>
          </cell>
          <cell r="L1638" t="str">
            <v>LOWES</v>
          </cell>
          <cell r="M1638" t="str">
            <v>24000-023746</v>
          </cell>
          <cell r="N1638">
            <v>42411.034837962965</v>
          </cell>
          <cell r="O1638" t="str">
            <v>SP</v>
          </cell>
          <cell r="P1638" t="str">
            <v>KEY</v>
          </cell>
          <cell r="Q1638">
            <v>5083317</v>
          </cell>
          <cell r="R1638" t="str">
            <v>USA</v>
          </cell>
          <cell r="S1638">
            <v>42370</v>
          </cell>
          <cell r="T1638">
            <v>42436</v>
          </cell>
          <cell r="U1638" t="str">
            <v>MELTONM-FUS</v>
          </cell>
          <cell r="V1638" t="str">
            <v>FSS604NB</v>
          </cell>
          <cell r="W1638" t="str">
            <v xml:space="preserve">Damaged                             </v>
          </cell>
          <cell r="X1638" t="str">
            <v>D</v>
          </cell>
          <cell r="Y1638">
            <v>43.28</v>
          </cell>
          <cell r="AG1638" t="str">
            <v>Lowes</v>
          </cell>
          <cell r="AH1638">
            <v>811721</v>
          </cell>
          <cell r="AJ1638">
            <v>5083317</v>
          </cell>
        </row>
        <row r="1639">
          <cell r="A1639">
            <v>360360</v>
          </cell>
          <cell r="B1639">
            <v>42410.91678240741</v>
          </cell>
          <cell r="F1639">
            <v>30011661</v>
          </cell>
          <cell r="G1639">
            <v>69.5</v>
          </cell>
          <cell r="H1639">
            <v>69.5</v>
          </cell>
          <cell r="I1639">
            <v>0</v>
          </cell>
          <cell r="J1639">
            <v>0</v>
          </cell>
          <cell r="K1639" t="str">
            <v>USD</v>
          </cell>
          <cell r="L1639" t="str">
            <v>HOMEDEPOT</v>
          </cell>
          <cell r="M1639" t="str">
            <v>24000-202645</v>
          </cell>
          <cell r="N1639">
            <v>42411.034837962965</v>
          </cell>
          <cell r="O1639" t="str">
            <v>SP</v>
          </cell>
          <cell r="P1639" t="str">
            <v>KEY</v>
          </cell>
          <cell r="Q1639">
            <v>5094300</v>
          </cell>
          <cell r="R1639" t="str">
            <v>USA</v>
          </cell>
          <cell r="S1639">
            <v>42370</v>
          </cell>
          <cell r="T1639">
            <v>42436</v>
          </cell>
          <cell r="U1639" t="str">
            <v>BRESHEARSS-FUS</v>
          </cell>
          <cell r="V1639" t="str">
            <v>USCSK600</v>
          </cell>
          <cell r="W1639" t="str">
            <v xml:space="preserve">Customer Decision                   </v>
          </cell>
          <cell r="X1639" t="str">
            <v>F</v>
          </cell>
          <cell r="Y1639">
            <v>69.5</v>
          </cell>
          <cell r="Z1639" t="str">
            <v xml:space="preserve">HD portal RMA from 4shift. </v>
          </cell>
          <cell r="AG1639" t="str">
            <v>Home Depot</v>
          </cell>
          <cell r="AH1639">
            <v>811637</v>
          </cell>
          <cell r="AJ1639">
            <v>5094300</v>
          </cell>
        </row>
        <row r="1640">
          <cell r="A1640">
            <v>360361</v>
          </cell>
          <cell r="B1640">
            <v>42410.91678240741</v>
          </cell>
          <cell r="F1640">
            <v>30013293</v>
          </cell>
          <cell r="G1640">
            <v>419</v>
          </cell>
          <cell r="H1640">
            <v>419</v>
          </cell>
          <cell r="I1640">
            <v>0</v>
          </cell>
          <cell r="J1640">
            <v>0</v>
          </cell>
          <cell r="K1640" t="str">
            <v>USD</v>
          </cell>
          <cell r="L1640" t="str">
            <v>HOMEDEPOT</v>
          </cell>
          <cell r="M1640" t="str">
            <v>24000-202645</v>
          </cell>
          <cell r="N1640">
            <v>42411.034837962965</v>
          </cell>
          <cell r="O1640" t="str">
            <v>SP</v>
          </cell>
          <cell r="P1640" t="str">
            <v>KEY</v>
          </cell>
          <cell r="Q1640">
            <v>5094300</v>
          </cell>
          <cell r="R1640" t="str">
            <v>USA</v>
          </cell>
          <cell r="S1640">
            <v>42370</v>
          </cell>
          <cell r="T1640">
            <v>42436</v>
          </cell>
          <cell r="U1640" t="str">
            <v>BRESHEARSS-FUS</v>
          </cell>
          <cell r="V1640" t="str">
            <v>OTSK951-18BX</v>
          </cell>
          <cell r="W1640" t="str">
            <v xml:space="preserve">Customer Decision                   </v>
          </cell>
          <cell r="X1640" t="str">
            <v>F</v>
          </cell>
          <cell r="Y1640">
            <v>419</v>
          </cell>
          <cell r="Z1640" t="str">
            <v>HOME DEPOT PORTAL RMA</v>
          </cell>
          <cell r="AG1640" t="str">
            <v>Home Depot</v>
          </cell>
          <cell r="AH1640">
            <v>811651</v>
          </cell>
          <cell r="AJ1640">
            <v>5094300</v>
          </cell>
        </row>
        <row r="1641">
          <cell r="A1641">
            <v>360362</v>
          </cell>
          <cell r="B1641">
            <v>42410.91679398148</v>
          </cell>
          <cell r="G1641">
            <v>85.28</v>
          </cell>
          <cell r="H1641">
            <v>85.28</v>
          </cell>
          <cell r="I1641">
            <v>0</v>
          </cell>
          <cell r="J1641">
            <v>0</v>
          </cell>
          <cell r="K1641" t="str">
            <v>USD</v>
          </cell>
          <cell r="L1641" t="str">
            <v>LOWES</v>
          </cell>
          <cell r="M1641" t="str">
            <v>24000-023746</v>
          </cell>
          <cell r="N1641">
            <v>42411.034837962965</v>
          </cell>
          <cell r="O1641" t="str">
            <v>SP</v>
          </cell>
          <cell r="P1641" t="str">
            <v>KEY</v>
          </cell>
          <cell r="Q1641">
            <v>5082961</v>
          </cell>
          <cell r="R1641" t="str">
            <v>USA</v>
          </cell>
          <cell r="S1641">
            <v>42370</v>
          </cell>
          <cell r="T1641">
            <v>42436</v>
          </cell>
          <cell r="U1641" t="str">
            <v>LOYDL-FUS</v>
          </cell>
          <cell r="V1641" t="str">
            <v>FTS904BX</v>
          </cell>
          <cell r="W1641" t="str">
            <v xml:space="preserve">Product Defective                   </v>
          </cell>
          <cell r="X1641" t="str">
            <v>E</v>
          </cell>
          <cell r="Y1641">
            <v>85.28</v>
          </cell>
          <cell r="Z1641" t="str">
            <v>NOT LEVEL    FD</v>
          </cell>
          <cell r="AG1641" t="str">
            <v>Lowes</v>
          </cell>
          <cell r="AH1641">
            <v>811605</v>
          </cell>
          <cell r="AJ1641">
            <v>5082961</v>
          </cell>
        </row>
        <row r="1642">
          <cell r="A1642">
            <v>360363</v>
          </cell>
          <cell r="B1642">
            <v>42410.91679398148</v>
          </cell>
          <cell r="C1642">
            <v>42152.166851851849</v>
          </cell>
          <cell r="D1642">
            <v>9008452</v>
          </cell>
          <cell r="E1642">
            <v>60023004</v>
          </cell>
          <cell r="F1642">
            <v>30014323</v>
          </cell>
          <cell r="G1642">
            <v>147.49</v>
          </cell>
          <cell r="H1642">
            <v>147.49</v>
          </cell>
          <cell r="I1642">
            <v>0</v>
          </cell>
          <cell r="J1642">
            <v>0</v>
          </cell>
          <cell r="K1642" t="str">
            <v>USD</v>
          </cell>
          <cell r="L1642" t="str">
            <v>TURQK45</v>
          </cell>
          <cell r="M1642" t="str">
            <v>24000-191248</v>
          </cell>
          <cell r="N1642">
            <v>42411.034837962965</v>
          </cell>
          <cell r="O1642" t="str">
            <v>SP</v>
          </cell>
          <cell r="P1642" t="str">
            <v>DLR</v>
          </cell>
          <cell r="Q1642">
            <v>5081747</v>
          </cell>
          <cell r="R1642" t="str">
            <v>USA</v>
          </cell>
          <cell r="S1642">
            <v>42370</v>
          </cell>
          <cell r="T1642">
            <v>42436</v>
          </cell>
          <cell r="U1642" t="str">
            <v>DAVISG-FUS</v>
          </cell>
          <cell r="V1642" t="str">
            <v>DW9000</v>
          </cell>
          <cell r="W1642" t="str">
            <v xml:space="preserve">Product Defective                   </v>
          </cell>
          <cell r="X1642" t="str">
            <v>E</v>
          </cell>
          <cell r="Y1642">
            <v>147.49</v>
          </cell>
          <cell r="Z1642" t="str">
            <v xml:space="preserve">DEFECTIVE SPOUT </v>
          </cell>
          <cell r="AC1642" t="str">
            <v>HASSENL-FUS</v>
          </cell>
          <cell r="AD1642" t="str">
            <v>LOYDL-FUS</v>
          </cell>
          <cell r="AG1642" t="str">
            <v>GENERAL PLUMBING SUPPLY</v>
          </cell>
          <cell r="AH1642">
            <v>811634</v>
          </cell>
          <cell r="AI1642" t="str">
            <v>LUX</v>
          </cell>
          <cell r="AJ1642">
            <v>5081747</v>
          </cell>
        </row>
        <row r="1643">
          <cell r="A1643">
            <v>360364</v>
          </cell>
          <cell r="B1643">
            <v>42410.91679398148</v>
          </cell>
          <cell r="G1643">
            <v>212</v>
          </cell>
          <cell r="H1643">
            <v>212</v>
          </cell>
          <cell r="I1643">
            <v>0</v>
          </cell>
          <cell r="J1643">
            <v>0</v>
          </cell>
          <cell r="K1643" t="str">
            <v>USD</v>
          </cell>
          <cell r="L1643" t="str">
            <v>LOWES</v>
          </cell>
          <cell r="M1643" t="str">
            <v>24000-023746</v>
          </cell>
          <cell r="N1643">
            <v>42411.034849537034</v>
          </cell>
          <cell r="O1643" t="str">
            <v>SP</v>
          </cell>
          <cell r="P1643" t="str">
            <v>KEY</v>
          </cell>
          <cell r="Q1643">
            <v>5082438</v>
          </cell>
          <cell r="R1643" t="str">
            <v>USA</v>
          </cell>
          <cell r="S1643">
            <v>42370</v>
          </cell>
          <cell r="T1643">
            <v>42436</v>
          </cell>
          <cell r="U1643" t="str">
            <v>MELTONM-FUS</v>
          </cell>
          <cell r="V1643" t="str">
            <v>FPC3322-1</v>
          </cell>
          <cell r="W1643" t="str">
            <v xml:space="preserve">Damaged                             </v>
          </cell>
          <cell r="X1643" t="str">
            <v>D</v>
          </cell>
          <cell r="Y1643">
            <v>212</v>
          </cell>
          <cell r="AG1643" t="str">
            <v>Lowes</v>
          </cell>
          <cell r="AH1643">
            <v>811621</v>
          </cell>
          <cell r="AJ1643">
            <v>5082438</v>
          </cell>
        </row>
        <row r="1644">
          <cell r="A1644">
            <v>360365</v>
          </cell>
          <cell r="B1644">
            <v>42410.91679398148</v>
          </cell>
          <cell r="C1644">
            <v>42396.625138888892</v>
          </cell>
          <cell r="D1644">
            <v>9032853</v>
          </cell>
          <cell r="E1644">
            <v>60057892</v>
          </cell>
          <cell r="F1644">
            <v>30014264</v>
          </cell>
          <cell r="G1644">
            <v>68.8</v>
          </cell>
          <cell r="H1644">
            <v>68.8</v>
          </cell>
          <cell r="I1644">
            <v>0</v>
          </cell>
          <cell r="J1644">
            <v>0</v>
          </cell>
          <cell r="K1644" t="str">
            <v>USD</v>
          </cell>
          <cell r="L1644" t="str">
            <v>LOWES</v>
          </cell>
          <cell r="M1644" t="str">
            <v>24000-023746</v>
          </cell>
          <cell r="N1644">
            <v>42411.034849537034</v>
          </cell>
          <cell r="O1644" t="str">
            <v>SOS</v>
          </cell>
          <cell r="P1644" t="str">
            <v>KEY</v>
          </cell>
          <cell r="Q1644">
            <v>5083204</v>
          </cell>
          <cell r="R1644" t="str">
            <v>USA</v>
          </cell>
          <cell r="S1644">
            <v>42370</v>
          </cell>
          <cell r="T1644">
            <v>42436</v>
          </cell>
          <cell r="U1644" t="str">
            <v>DAVISG-FUS</v>
          </cell>
          <cell r="V1644" t="str">
            <v>FSS604NB</v>
          </cell>
          <cell r="W1644" t="str">
            <v xml:space="preserve">Customer Decision                   </v>
          </cell>
          <cell r="X1644" t="str">
            <v>F</v>
          </cell>
          <cell r="Y1644">
            <v>68.8</v>
          </cell>
          <cell r="Z1644" t="str">
            <v>ITEM WILL NOT FIT~~MAM</v>
          </cell>
          <cell r="AC1644" t="str">
            <v>WALTERI-FUS</v>
          </cell>
          <cell r="AD1644" t="str">
            <v>MELTONM-FUS</v>
          </cell>
          <cell r="AG1644" t="str">
            <v>Lowes</v>
          </cell>
          <cell r="AH1644">
            <v>811663</v>
          </cell>
          <cell r="AI1644" t="str">
            <v>RTL</v>
          </cell>
          <cell r="AJ1644">
            <v>5083204</v>
          </cell>
        </row>
        <row r="1645">
          <cell r="A1645">
            <v>360366</v>
          </cell>
          <cell r="B1645">
            <v>42410.916805555556</v>
          </cell>
          <cell r="C1645">
            <v>42163.625057870369</v>
          </cell>
          <cell r="D1645">
            <v>9009443</v>
          </cell>
          <cell r="E1645">
            <v>60025065</v>
          </cell>
          <cell r="F1645">
            <v>30011597</v>
          </cell>
          <cell r="G1645">
            <v>145</v>
          </cell>
          <cell r="H1645">
            <v>145</v>
          </cell>
          <cell r="I1645">
            <v>0</v>
          </cell>
          <cell r="J1645">
            <v>0</v>
          </cell>
          <cell r="K1645" t="str">
            <v>USD</v>
          </cell>
          <cell r="L1645" t="str">
            <v>HOMEDEPOT</v>
          </cell>
          <cell r="M1645" t="str">
            <v>24000-202645</v>
          </cell>
          <cell r="N1645">
            <v>42411.034849537034</v>
          </cell>
          <cell r="O1645" t="str">
            <v>SP</v>
          </cell>
          <cell r="P1645" t="str">
            <v>KEY</v>
          </cell>
          <cell r="Q1645">
            <v>5094300</v>
          </cell>
          <cell r="R1645" t="str">
            <v>USA</v>
          </cell>
          <cell r="S1645">
            <v>42370</v>
          </cell>
          <cell r="T1645">
            <v>42436</v>
          </cell>
          <cell r="U1645" t="str">
            <v>BRESHEARSS-FUS</v>
          </cell>
          <cell r="V1645" t="str">
            <v>EDOX33229-1</v>
          </cell>
          <cell r="W1645" t="str">
            <v xml:space="preserve">Shipping Error                      </v>
          </cell>
          <cell r="X1645" t="str">
            <v>S</v>
          </cell>
          <cell r="Y1645">
            <v>145</v>
          </cell>
          <cell r="Z1645" t="str">
            <v>Home Depot RMA</v>
          </cell>
          <cell r="AC1645" t="str">
            <v>WALTERI-FUS</v>
          </cell>
          <cell r="AD1645" t="str">
            <v>FUS-DB55</v>
          </cell>
          <cell r="AE1645" t="str">
            <v>8</v>
          </cell>
          <cell r="AF1645" t="str">
            <v xml:space="preserve">EDI 850                             </v>
          </cell>
          <cell r="AG1645" t="str">
            <v>Home Depot</v>
          </cell>
          <cell r="AH1645">
            <v>811635</v>
          </cell>
          <cell r="AI1645" t="str">
            <v>RTL</v>
          </cell>
          <cell r="AJ1645">
            <v>5094300</v>
          </cell>
        </row>
        <row r="1646">
          <cell r="A1646">
            <v>360367</v>
          </cell>
          <cell r="B1646">
            <v>42410.916805555556</v>
          </cell>
          <cell r="C1646">
            <v>42153.625069444446</v>
          </cell>
          <cell r="D1646">
            <v>9008609</v>
          </cell>
          <cell r="E1646">
            <v>60023982</v>
          </cell>
          <cell r="F1646">
            <v>30011606</v>
          </cell>
          <cell r="G1646">
            <v>165</v>
          </cell>
          <cell r="H1646">
            <v>165</v>
          </cell>
          <cell r="I1646">
            <v>0</v>
          </cell>
          <cell r="J1646">
            <v>0</v>
          </cell>
          <cell r="K1646" t="str">
            <v>USD</v>
          </cell>
          <cell r="L1646" t="str">
            <v>HOMEDEPOT</v>
          </cell>
          <cell r="M1646" t="str">
            <v>24000-202645</v>
          </cell>
          <cell r="N1646">
            <v>42411.034849537034</v>
          </cell>
          <cell r="O1646" t="str">
            <v>SP</v>
          </cell>
          <cell r="P1646" t="str">
            <v>KEY</v>
          </cell>
          <cell r="Q1646">
            <v>5094300</v>
          </cell>
          <cell r="R1646" t="str">
            <v>USA</v>
          </cell>
          <cell r="S1646">
            <v>42370</v>
          </cell>
          <cell r="T1646">
            <v>42436</v>
          </cell>
          <cell r="U1646" t="str">
            <v>BRESHEARSS-FUS</v>
          </cell>
          <cell r="V1646" t="str">
            <v>SGR3322-1</v>
          </cell>
          <cell r="W1646" t="str">
            <v xml:space="preserve">Customer Decision                   </v>
          </cell>
          <cell r="X1646" t="str">
            <v>F</v>
          </cell>
          <cell r="Y1646">
            <v>165</v>
          </cell>
          <cell r="Z1646" t="str">
            <v>HD portal RMA</v>
          </cell>
          <cell r="AC1646" t="str">
            <v>WALTERI-FUS</v>
          </cell>
          <cell r="AD1646" t="str">
            <v>FUS-DB55</v>
          </cell>
          <cell r="AE1646" t="str">
            <v>8</v>
          </cell>
          <cell r="AF1646" t="str">
            <v xml:space="preserve">EDI 850                             </v>
          </cell>
          <cell r="AG1646" t="str">
            <v>Home Depot</v>
          </cell>
          <cell r="AH1646">
            <v>811636</v>
          </cell>
          <cell r="AI1646" t="str">
            <v>RTL</v>
          </cell>
          <cell r="AJ1646">
            <v>5094300</v>
          </cell>
        </row>
        <row r="1647">
          <cell r="A1647">
            <v>360368</v>
          </cell>
          <cell r="B1647">
            <v>42410.916805555556</v>
          </cell>
          <cell r="C1647">
            <v>42199.916805555556</v>
          </cell>
          <cell r="D1647">
            <v>9013212</v>
          </cell>
          <cell r="E1647">
            <v>60030632</v>
          </cell>
          <cell r="F1647">
            <v>30012021</v>
          </cell>
          <cell r="G1647">
            <v>40.950000000000003</v>
          </cell>
          <cell r="H1647">
            <v>40.950000000000003</v>
          </cell>
          <cell r="I1647">
            <v>0</v>
          </cell>
          <cell r="J1647">
            <v>0</v>
          </cell>
          <cell r="K1647" t="str">
            <v>USD</v>
          </cell>
          <cell r="L1647" t="str">
            <v>HOMEDEPOT</v>
          </cell>
          <cell r="M1647" t="str">
            <v>24000-202645</v>
          </cell>
          <cell r="N1647">
            <v>42411.034849537034</v>
          </cell>
          <cell r="O1647" t="str">
            <v>SP</v>
          </cell>
          <cell r="P1647" t="str">
            <v>KEY</v>
          </cell>
          <cell r="Q1647">
            <v>5094300</v>
          </cell>
          <cell r="R1647" t="str">
            <v>USA</v>
          </cell>
          <cell r="S1647">
            <v>42370</v>
          </cell>
          <cell r="T1647">
            <v>42436</v>
          </cell>
          <cell r="U1647" t="str">
            <v>BRESHEARSS-FUS</v>
          </cell>
          <cell r="V1647" t="str">
            <v>FCBU1614</v>
          </cell>
          <cell r="W1647" t="str">
            <v xml:space="preserve">Customer Decision                   </v>
          </cell>
          <cell r="X1647" t="str">
            <v>F</v>
          </cell>
          <cell r="Y1647">
            <v>40.950000000000003</v>
          </cell>
          <cell r="Z1647" t="str">
            <v xml:space="preserve">HOME DEPOT PORTAL RMA </v>
          </cell>
          <cell r="AC1647" t="str">
            <v>WALTERI-FUS</v>
          </cell>
          <cell r="AD1647" t="str">
            <v>FUS-DB55</v>
          </cell>
          <cell r="AE1647" t="str">
            <v>8</v>
          </cell>
          <cell r="AF1647" t="str">
            <v xml:space="preserve">EDI 850                             </v>
          </cell>
          <cell r="AG1647" t="str">
            <v>Home Depot</v>
          </cell>
          <cell r="AH1647">
            <v>811638</v>
          </cell>
          <cell r="AI1647" t="str">
            <v>RTL</v>
          </cell>
          <cell r="AJ1647">
            <v>5094300</v>
          </cell>
        </row>
        <row r="1648">
          <cell r="A1648">
            <v>360369</v>
          </cell>
          <cell r="B1648">
            <v>42410.916817129626</v>
          </cell>
          <cell r="C1648">
            <v>42210.916817129626</v>
          </cell>
          <cell r="D1648">
            <v>9014261</v>
          </cell>
          <cell r="E1648">
            <v>60032089</v>
          </cell>
          <cell r="F1648">
            <v>30012251</v>
          </cell>
          <cell r="G1648">
            <v>106</v>
          </cell>
          <cell r="H1648">
            <v>106</v>
          </cell>
          <cell r="I1648">
            <v>0</v>
          </cell>
          <cell r="J1648">
            <v>0</v>
          </cell>
          <cell r="K1648" t="str">
            <v>USD</v>
          </cell>
          <cell r="L1648" t="str">
            <v>HOMEDEPOT</v>
          </cell>
          <cell r="M1648" t="str">
            <v>24000-202645</v>
          </cell>
          <cell r="N1648">
            <v>42411.034849537034</v>
          </cell>
          <cell r="O1648" t="str">
            <v>SP</v>
          </cell>
          <cell r="P1648" t="str">
            <v>KEY</v>
          </cell>
          <cell r="Q1648">
            <v>5094300</v>
          </cell>
          <cell r="R1648" t="str">
            <v>USA</v>
          </cell>
          <cell r="S1648">
            <v>42370</v>
          </cell>
          <cell r="T1648">
            <v>42436</v>
          </cell>
          <cell r="U1648" t="str">
            <v>BRESHEARSS-FUS</v>
          </cell>
          <cell r="V1648" t="str">
            <v>FSUG800-18BX</v>
          </cell>
          <cell r="W1648" t="str">
            <v xml:space="preserve">Customer Decision                   </v>
          </cell>
          <cell r="X1648" t="str">
            <v>F</v>
          </cell>
          <cell r="Y1648">
            <v>106</v>
          </cell>
          <cell r="Z1648" t="str">
            <v>HOME DEPOT PORTAL RMA</v>
          </cell>
          <cell r="AC1648" t="str">
            <v>WALTERI-FUS</v>
          </cell>
          <cell r="AD1648" t="str">
            <v>FUS-DB55</v>
          </cell>
          <cell r="AE1648" t="str">
            <v>8</v>
          </cell>
          <cell r="AF1648" t="str">
            <v xml:space="preserve">EDI 850                             </v>
          </cell>
          <cell r="AG1648" t="str">
            <v>Home Depot</v>
          </cell>
          <cell r="AH1648">
            <v>811639</v>
          </cell>
          <cell r="AI1648" t="str">
            <v>RTL</v>
          </cell>
          <cell r="AJ1648">
            <v>5094300</v>
          </cell>
        </row>
        <row r="1649">
          <cell r="A1649">
            <v>360370</v>
          </cell>
          <cell r="B1649">
            <v>42410.916817129626</v>
          </cell>
          <cell r="C1649">
            <v>42396.625625000001</v>
          </cell>
          <cell r="D1649">
            <v>9032923</v>
          </cell>
          <cell r="E1649">
            <v>60060733</v>
          </cell>
          <cell r="F1649">
            <v>30014240</v>
          </cell>
          <cell r="G1649">
            <v>70</v>
          </cell>
          <cell r="H1649">
            <v>70</v>
          </cell>
          <cell r="I1649">
            <v>0</v>
          </cell>
          <cell r="J1649">
            <v>0</v>
          </cell>
          <cell r="K1649" t="str">
            <v>USD</v>
          </cell>
          <cell r="L1649" t="str">
            <v>HOMEDEPOT</v>
          </cell>
          <cell r="M1649" t="str">
            <v>24000-202645</v>
          </cell>
          <cell r="N1649">
            <v>42411.034849537034</v>
          </cell>
          <cell r="O1649" t="str">
            <v>SP</v>
          </cell>
          <cell r="P1649" t="str">
            <v>KEY</v>
          </cell>
          <cell r="Q1649">
            <v>5094300</v>
          </cell>
          <cell r="R1649" t="str">
            <v>USA</v>
          </cell>
          <cell r="S1649">
            <v>42370</v>
          </cell>
          <cell r="T1649">
            <v>42436</v>
          </cell>
          <cell r="U1649" t="str">
            <v>DAVISG-FUS</v>
          </cell>
          <cell r="V1649" t="str">
            <v>SL103BX</v>
          </cell>
          <cell r="W1649" t="str">
            <v xml:space="preserve">Customer Decision                   </v>
          </cell>
          <cell r="X1649" t="str">
            <v>F</v>
          </cell>
          <cell r="Y1649">
            <v>70</v>
          </cell>
          <cell r="Z1649" t="str">
            <v xml:space="preserve">HOME DEPOT PORTAL RMA </v>
          </cell>
          <cell r="AC1649" t="str">
            <v>WALTERI-FUS</v>
          </cell>
          <cell r="AD1649" t="str">
            <v>FUS-DB55</v>
          </cell>
          <cell r="AE1649" t="str">
            <v>8</v>
          </cell>
          <cell r="AF1649" t="str">
            <v xml:space="preserve">EDI 850                             </v>
          </cell>
          <cell r="AG1649" t="str">
            <v>Home Depot</v>
          </cell>
          <cell r="AH1649">
            <v>811642</v>
          </cell>
          <cell r="AI1649" t="str">
            <v>RTL</v>
          </cell>
          <cell r="AJ1649">
            <v>5094300</v>
          </cell>
        </row>
        <row r="1650">
          <cell r="A1650">
            <v>360371</v>
          </cell>
          <cell r="B1650">
            <v>42410.916828703703</v>
          </cell>
          <cell r="C1650">
            <v>42264.625081018516</v>
          </cell>
          <cell r="D1650">
            <v>9019078</v>
          </cell>
          <cell r="E1650">
            <v>60039158</v>
          </cell>
          <cell r="F1650">
            <v>30012770</v>
          </cell>
          <cell r="G1650">
            <v>248.5</v>
          </cell>
          <cell r="H1650">
            <v>248.5</v>
          </cell>
          <cell r="I1650">
            <v>0</v>
          </cell>
          <cell r="J1650">
            <v>0</v>
          </cell>
          <cell r="K1650" t="str">
            <v>USD</v>
          </cell>
          <cell r="L1650" t="str">
            <v>HOMEDEPOT</v>
          </cell>
          <cell r="M1650" t="str">
            <v>24000-202645</v>
          </cell>
          <cell r="N1650">
            <v>42411.034849537034</v>
          </cell>
          <cell r="O1650" t="str">
            <v>SP</v>
          </cell>
          <cell r="P1650" t="str">
            <v>KEY</v>
          </cell>
          <cell r="Q1650">
            <v>5094300</v>
          </cell>
          <cell r="R1650" t="str">
            <v>USA</v>
          </cell>
          <cell r="S1650">
            <v>42370</v>
          </cell>
          <cell r="T1650">
            <v>42436</v>
          </cell>
          <cell r="U1650" t="str">
            <v>BRESHEARSS-FUS</v>
          </cell>
          <cell r="V1650" t="str">
            <v>UOSK900-18</v>
          </cell>
          <cell r="W1650" t="str">
            <v xml:space="preserve">Customer Decision                   </v>
          </cell>
          <cell r="X1650" t="str">
            <v>F</v>
          </cell>
          <cell r="Y1650">
            <v>248.5</v>
          </cell>
          <cell r="Z1650" t="str">
            <v xml:space="preserve">HOME DEPOT PORTAL RMA </v>
          </cell>
          <cell r="AC1650" t="str">
            <v>WALTERI-FUS</v>
          </cell>
          <cell r="AD1650" t="str">
            <v>FUS-DB55</v>
          </cell>
          <cell r="AE1650" t="str">
            <v>8</v>
          </cell>
          <cell r="AF1650" t="str">
            <v xml:space="preserve">EDI 850                             </v>
          </cell>
          <cell r="AG1650" t="str">
            <v>Home Depot</v>
          </cell>
          <cell r="AH1650">
            <v>811643</v>
          </cell>
          <cell r="AI1650" t="str">
            <v>RTL</v>
          </cell>
          <cell r="AJ1650">
            <v>5094300</v>
          </cell>
        </row>
        <row r="1651">
          <cell r="A1651">
            <v>360372</v>
          </cell>
          <cell r="B1651">
            <v>42410.916828703703</v>
          </cell>
          <cell r="C1651">
            <v>42290.937662037039</v>
          </cell>
          <cell r="D1651">
            <v>9021620</v>
          </cell>
          <cell r="E1651">
            <v>60042839</v>
          </cell>
          <cell r="F1651">
            <v>30013006</v>
          </cell>
          <cell r="G1651">
            <v>79.5</v>
          </cell>
          <cell r="H1651">
            <v>79.5</v>
          </cell>
          <cell r="I1651">
            <v>0</v>
          </cell>
          <cell r="J1651">
            <v>0</v>
          </cell>
          <cell r="K1651" t="str">
            <v>USD</v>
          </cell>
          <cell r="L1651" t="str">
            <v>HOMEDEPOT</v>
          </cell>
          <cell r="M1651" t="str">
            <v>24000-202645</v>
          </cell>
          <cell r="N1651">
            <v>42411.034849537034</v>
          </cell>
          <cell r="O1651" t="str">
            <v>SP</v>
          </cell>
          <cell r="P1651" t="str">
            <v>KEY</v>
          </cell>
          <cell r="Q1651">
            <v>5094300</v>
          </cell>
          <cell r="R1651" t="str">
            <v>USA</v>
          </cell>
          <cell r="S1651">
            <v>42370</v>
          </cell>
          <cell r="T1651">
            <v>42436</v>
          </cell>
          <cell r="U1651" t="str">
            <v>BRESHEARSS-FUS</v>
          </cell>
          <cell r="V1651" t="str">
            <v>FSUG800-20BX</v>
          </cell>
          <cell r="W1651" t="str">
            <v xml:space="preserve">Customer Decision                   </v>
          </cell>
          <cell r="X1651" t="str">
            <v>F</v>
          </cell>
          <cell r="Y1651">
            <v>79.5</v>
          </cell>
          <cell r="Z1651" t="str">
            <v>HOME DEPOT PORTAL</v>
          </cell>
          <cell r="AC1651" t="str">
            <v>WALTERI-FUS</v>
          </cell>
          <cell r="AD1651" t="str">
            <v>FUS-DB55</v>
          </cell>
          <cell r="AE1651" t="str">
            <v>8</v>
          </cell>
          <cell r="AF1651" t="str">
            <v xml:space="preserve">EDI 850                             </v>
          </cell>
          <cell r="AG1651" t="str">
            <v>Home Depot</v>
          </cell>
          <cell r="AH1651">
            <v>811646</v>
          </cell>
          <cell r="AI1651" t="str">
            <v>RTL</v>
          </cell>
          <cell r="AJ1651">
            <v>5094300</v>
          </cell>
        </row>
        <row r="1652">
          <cell r="A1652">
            <v>360373</v>
          </cell>
          <cell r="B1652">
            <v>42410.916828703703</v>
          </cell>
          <cell r="C1652">
            <v>42242.9375462963</v>
          </cell>
          <cell r="D1652">
            <v>9017041</v>
          </cell>
          <cell r="E1652">
            <v>60036130</v>
          </cell>
          <cell r="F1652">
            <v>30013098</v>
          </cell>
          <cell r="G1652">
            <v>318</v>
          </cell>
          <cell r="H1652">
            <v>318</v>
          </cell>
          <cell r="I1652">
            <v>0</v>
          </cell>
          <cell r="J1652">
            <v>0</v>
          </cell>
          <cell r="K1652" t="str">
            <v>USD</v>
          </cell>
          <cell r="L1652" t="str">
            <v>HOMEDEPOT</v>
          </cell>
          <cell r="M1652" t="str">
            <v>24000-202645</v>
          </cell>
          <cell r="N1652">
            <v>42411.034861111111</v>
          </cell>
          <cell r="O1652" t="str">
            <v>SP</v>
          </cell>
          <cell r="P1652" t="str">
            <v>KEY</v>
          </cell>
          <cell r="Q1652">
            <v>5094300</v>
          </cell>
          <cell r="R1652" t="str">
            <v>USA</v>
          </cell>
          <cell r="S1652">
            <v>42370</v>
          </cell>
          <cell r="T1652">
            <v>42436</v>
          </cell>
          <cell r="U1652" t="str">
            <v>BRESHEARSS-FUS</v>
          </cell>
          <cell r="V1652" t="str">
            <v>OTSK954BX</v>
          </cell>
          <cell r="W1652" t="str">
            <v xml:space="preserve">Damaged                             </v>
          </cell>
          <cell r="X1652" t="str">
            <v>D</v>
          </cell>
          <cell r="Y1652">
            <v>318</v>
          </cell>
          <cell r="Z1652" t="str">
            <v xml:space="preserve">HOME DEPOT PORTAL RMA </v>
          </cell>
          <cell r="AC1652" t="str">
            <v>WALTERI-FUS</v>
          </cell>
          <cell r="AD1652" t="str">
            <v>FUS-DB55</v>
          </cell>
          <cell r="AE1652" t="str">
            <v>8</v>
          </cell>
          <cell r="AF1652" t="str">
            <v xml:space="preserve">EDI 850                             </v>
          </cell>
          <cell r="AG1652" t="str">
            <v>Home Depot</v>
          </cell>
          <cell r="AH1652">
            <v>811647</v>
          </cell>
          <cell r="AI1652" t="str">
            <v>RTL</v>
          </cell>
          <cell r="AJ1652">
            <v>5094300</v>
          </cell>
        </row>
        <row r="1653">
          <cell r="A1653">
            <v>360374</v>
          </cell>
          <cell r="B1653">
            <v>42410.916828703703</v>
          </cell>
          <cell r="C1653">
            <v>42293.625069444446</v>
          </cell>
          <cell r="D1653">
            <v>9021991</v>
          </cell>
          <cell r="E1653">
            <v>60043107</v>
          </cell>
          <cell r="F1653">
            <v>30013167</v>
          </cell>
          <cell r="G1653">
            <v>212</v>
          </cell>
          <cell r="H1653">
            <v>212</v>
          </cell>
          <cell r="I1653">
            <v>0</v>
          </cell>
          <cell r="J1653">
            <v>0</v>
          </cell>
          <cell r="K1653" t="str">
            <v>USD</v>
          </cell>
          <cell r="L1653" t="str">
            <v>HOMEDEPOT</v>
          </cell>
          <cell r="M1653" t="str">
            <v>24000-202645</v>
          </cell>
          <cell r="N1653">
            <v>42411.034861111111</v>
          </cell>
          <cell r="O1653" t="str">
            <v>SP</v>
          </cell>
          <cell r="P1653" t="str">
            <v>KEY</v>
          </cell>
          <cell r="Q1653">
            <v>5094300</v>
          </cell>
          <cell r="R1653" t="str">
            <v>USA</v>
          </cell>
          <cell r="S1653">
            <v>42370</v>
          </cell>
          <cell r="T1653">
            <v>42436</v>
          </cell>
          <cell r="U1653" t="str">
            <v>BRESHEARSS-FUS</v>
          </cell>
          <cell r="V1653" t="str">
            <v>FPC3322-1</v>
          </cell>
          <cell r="W1653" t="str">
            <v xml:space="preserve">Customer Decision                   </v>
          </cell>
          <cell r="X1653" t="str">
            <v>F</v>
          </cell>
          <cell r="Y1653">
            <v>212</v>
          </cell>
          <cell r="Z1653" t="str">
            <v xml:space="preserve">HOME DEPOT PORTAL RMA </v>
          </cell>
          <cell r="AC1653" t="str">
            <v>WALTERI-FUS</v>
          </cell>
          <cell r="AD1653" t="str">
            <v>FUS-DB55</v>
          </cell>
          <cell r="AE1653" t="str">
            <v>8</v>
          </cell>
          <cell r="AF1653" t="str">
            <v xml:space="preserve">EDI 850                             </v>
          </cell>
          <cell r="AG1653" t="str">
            <v>Home Depot</v>
          </cell>
          <cell r="AH1653">
            <v>811648</v>
          </cell>
          <cell r="AI1653" t="str">
            <v>RTL</v>
          </cell>
          <cell r="AJ1653">
            <v>5094300</v>
          </cell>
        </row>
        <row r="1654">
          <cell r="A1654">
            <v>360375</v>
          </cell>
          <cell r="B1654">
            <v>42410.916828703703</v>
          </cell>
          <cell r="C1654">
            <v>42324.625150462962</v>
          </cell>
          <cell r="D1654">
            <v>9025395</v>
          </cell>
          <cell r="E1654">
            <v>60048665</v>
          </cell>
          <cell r="F1654">
            <v>30013646</v>
          </cell>
          <cell r="G1654">
            <v>70</v>
          </cell>
          <cell r="H1654">
            <v>70</v>
          </cell>
          <cell r="I1654">
            <v>0</v>
          </cell>
          <cell r="J1654">
            <v>0</v>
          </cell>
          <cell r="K1654" t="str">
            <v>USD</v>
          </cell>
          <cell r="L1654" t="str">
            <v>HOMEDEPOT</v>
          </cell>
          <cell r="M1654" t="str">
            <v>24000-202645</v>
          </cell>
          <cell r="N1654">
            <v>42411.034861111111</v>
          </cell>
          <cell r="O1654" t="str">
            <v>SP</v>
          </cell>
          <cell r="P1654" t="str">
            <v>KEY</v>
          </cell>
          <cell r="Q1654">
            <v>5094300</v>
          </cell>
          <cell r="R1654" t="str">
            <v>USA</v>
          </cell>
          <cell r="S1654">
            <v>42370</v>
          </cell>
          <cell r="T1654">
            <v>42436</v>
          </cell>
          <cell r="U1654" t="str">
            <v>BRESHEARSS-FUS</v>
          </cell>
          <cell r="V1654" t="str">
            <v>SL103BX</v>
          </cell>
          <cell r="W1654" t="str">
            <v xml:space="preserve">Customer Decision                   </v>
          </cell>
          <cell r="X1654" t="str">
            <v>F</v>
          </cell>
          <cell r="Y1654">
            <v>70</v>
          </cell>
          <cell r="Z1654" t="str">
            <v xml:space="preserve">HOME DEPOT PORTAL RMA </v>
          </cell>
          <cell r="AC1654" t="str">
            <v>WALTERI-FUS</v>
          </cell>
          <cell r="AD1654" t="str">
            <v>FUS-DB55</v>
          </cell>
          <cell r="AE1654" t="str">
            <v>8</v>
          </cell>
          <cell r="AF1654" t="str">
            <v xml:space="preserve">EDI 850                             </v>
          </cell>
          <cell r="AG1654" t="str">
            <v>Home Depot</v>
          </cell>
          <cell r="AH1654">
            <v>811673</v>
          </cell>
          <cell r="AI1654" t="str">
            <v>RTL</v>
          </cell>
          <cell r="AJ1654">
            <v>5094300</v>
          </cell>
        </row>
        <row r="1655">
          <cell r="A1655">
            <v>360376</v>
          </cell>
          <cell r="B1655">
            <v>42410.916828703703</v>
          </cell>
          <cell r="C1655">
            <v>42345.625150462962</v>
          </cell>
          <cell r="D1655">
            <v>9027595</v>
          </cell>
          <cell r="E1655">
            <v>60052295</v>
          </cell>
          <cell r="F1655">
            <v>30013713</v>
          </cell>
          <cell r="G1655">
            <v>129</v>
          </cell>
          <cell r="H1655">
            <v>129</v>
          </cell>
          <cell r="I1655">
            <v>0</v>
          </cell>
          <cell r="J1655">
            <v>0</v>
          </cell>
          <cell r="K1655" t="str">
            <v>USD</v>
          </cell>
          <cell r="L1655" t="str">
            <v>HOMEDEPOT</v>
          </cell>
          <cell r="M1655" t="str">
            <v>24000-202645</v>
          </cell>
          <cell r="N1655">
            <v>42411.034861111111</v>
          </cell>
          <cell r="O1655" t="str">
            <v>SP</v>
          </cell>
          <cell r="P1655" t="str">
            <v>KEY</v>
          </cell>
          <cell r="Q1655">
            <v>5094300</v>
          </cell>
          <cell r="R1655" t="str">
            <v>USA</v>
          </cell>
          <cell r="S1655">
            <v>42370</v>
          </cell>
          <cell r="T1655">
            <v>42436</v>
          </cell>
          <cell r="U1655" t="str">
            <v>BRESHEARSS-FUS</v>
          </cell>
          <cell r="V1655" t="str">
            <v>ESOX25229-1</v>
          </cell>
          <cell r="W1655" t="str">
            <v xml:space="preserve">Damaged                             </v>
          </cell>
          <cell r="X1655" t="str">
            <v>D</v>
          </cell>
          <cell r="Y1655">
            <v>129</v>
          </cell>
          <cell r="Z1655" t="str">
            <v>HOME DEPOT PORTAL RMA</v>
          </cell>
          <cell r="AC1655" t="str">
            <v>WALTERI-FUS</v>
          </cell>
          <cell r="AD1655" t="str">
            <v>FUS-DB55</v>
          </cell>
          <cell r="AE1655" t="str">
            <v>8</v>
          </cell>
          <cell r="AF1655" t="str">
            <v xml:space="preserve">EDI 850                             </v>
          </cell>
          <cell r="AG1655" t="str">
            <v>Home Depot</v>
          </cell>
          <cell r="AH1655">
            <v>811674</v>
          </cell>
          <cell r="AI1655" t="str">
            <v>RTL</v>
          </cell>
          <cell r="AJ1655">
            <v>5094300</v>
          </cell>
        </row>
        <row r="1656">
          <cell r="A1656">
            <v>360377</v>
          </cell>
          <cell r="B1656">
            <v>42410.91684027778</v>
          </cell>
          <cell r="C1656">
            <v>42310.625162037039</v>
          </cell>
          <cell r="D1656">
            <v>9023860</v>
          </cell>
          <cell r="E1656">
            <v>60046572</v>
          </cell>
          <cell r="F1656">
            <v>30013715</v>
          </cell>
          <cell r="G1656">
            <v>145</v>
          </cell>
          <cell r="H1656">
            <v>145</v>
          </cell>
          <cell r="I1656">
            <v>0</v>
          </cell>
          <cell r="J1656">
            <v>0</v>
          </cell>
          <cell r="K1656" t="str">
            <v>USD</v>
          </cell>
          <cell r="L1656" t="str">
            <v>HOMEDEPOT</v>
          </cell>
          <cell r="M1656" t="str">
            <v>24000-202645</v>
          </cell>
          <cell r="N1656">
            <v>42411.034861111111</v>
          </cell>
          <cell r="O1656" t="str">
            <v>SP</v>
          </cell>
          <cell r="P1656" t="str">
            <v>KEY</v>
          </cell>
          <cell r="Q1656">
            <v>5094300</v>
          </cell>
          <cell r="R1656" t="str">
            <v>USA</v>
          </cell>
          <cell r="S1656">
            <v>42370</v>
          </cell>
          <cell r="T1656">
            <v>42436</v>
          </cell>
          <cell r="U1656" t="str">
            <v>BRESHEARSS-FUS</v>
          </cell>
          <cell r="V1656" t="str">
            <v>EDOX33229-1</v>
          </cell>
          <cell r="W1656" t="str">
            <v xml:space="preserve">Damaged                             </v>
          </cell>
          <cell r="X1656" t="str">
            <v>D</v>
          </cell>
          <cell r="Y1656">
            <v>145</v>
          </cell>
          <cell r="Z1656" t="str">
            <v>HOME DEPOT PORTAL RMA</v>
          </cell>
          <cell r="AC1656" t="str">
            <v>WALTERI-FUS</v>
          </cell>
          <cell r="AD1656" t="str">
            <v>FUS-DB55</v>
          </cell>
          <cell r="AE1656" t="str">
            <v>8</v>
          </cell>
          <cell r="AF1656" t="str">
            <v xml:space="preserve">EDI 850                             </v>
          </cell>
          <cell r="AG1656" t="str">
            <v>Home Depot</v>
          </cell>
          <cell r="AH1656">
            <v>811675</v>
          </cell>
          <cell r="AI1656" t="str">
            <v>RTL</v>
          </cell>
          <cell r="AJ1656">
            <v>5094300</v>
          </cell>
        </row>
        <row r="1657">
          <cell r="A1657">
            <v>360378</v>
          </cell>
          <cell r="B1657">
            <v>42410.91684027778</v>
          </cell>
          <cell r="C1657">
            <v>42307.625127314815</v>
          </cell>
          <cell r="D1657">
            <v>9023636</v>
          </cell>
          <cell r="E1657">
            <v>60046184</v>
          </cell>
          <cell r="F1657">
            <v>30013746</v>
          </cell>
          <cell r="G1657">
            <v>129</v>
          </cell>
          <cell r="H1657">
            <v>129</v>
          </cell>
          <cell r="I1657">
            <v>0</v>
          </cell>
          <cell r="J1657">
            <v>0</v>
          </cell>
          <cell r="K1657" t="str">
            <v>USD</v>
          </cell>
          <cell r="L1657" t="str">
            <v>HOMEDEPOT</v>
          </cell>
          <cell r="M1657" t="str">
            <v>24000-202645</v>
          </cell>
          <cell r="N1657">
            <v>42411.034861111111</v>
          </cell>
          <cell r="O1657" t="str">
            <v>SP</v>
          </cell>
          <cell r="P1657" t="str">
            <v>KEY</v>
          </cell>
          <cell r="Q1657">
            <v>5094300</v>
          </cell>
          <cell r="R1657" t="str">
            <v>USA</v>
          </cell>
          <cell r="S1657">
            <v>42370</v>
          </cell>
          <cell r="T1657">
            <v>42436</v>
          </cell>
          <cell r="U1657" t="str">
            <v>BRESHEARSS-FUS</v>
          </cell>
          <cell r="V1657" t="str">
            <v>ESOX25229-1</v>
          </cell>
          <cell r="W1657" t="str">
            <v xml:space="preserve">Customer Decision                   </v>
          </cell>
          <cell r="X1657" t="str">
            <v>F</v>
          </cell>
          <cell r="Y1657">
            <v>129</v>
          </cell>
          <cell r="Z1657" t="str">
            <v xml:space="preserve">HOME DEPOT PORTAL RMA </v>
          </cell>
          <cell r="AC1657" t="str">
            <v>WALTERI-FUS</v>
          </cell>
          <cell r="AD1657" t="str">
            <v>FUS-DB55</v>
          </cell>
          <cell r="AE1657" t="str">
            <v>8</v>
          </cell>
          <cell r="AF1657" t="str">
            <v xml:space="preserve">EDI 850                             </v>
          </cell>
          <cell r="AG1657" t="str">
            <v>Home Depot</v>
          </cell>
          <cell r="AH1657">
            <v>811677</v>
          </cell>
          <cell r="AI1657" t="str">
            <v>RTL</v>
          </cell>
          <cell r="AJ1657">
            <v>5094300</v>
          </cell>
        </row>
        <row r="1658">
          <cell r="A1658">
            <v>360379</v>
          </cell>
          <cell r="B1658">
            <v>42410.91684027778</v>
          </cell>
          <cell r="C1658">
            <v>42347.6252662037</v>
          </cell>
          <cell r="D1658">
            <v>9027912</v>
          </cell>
          <cell r="E1658">
            <v>60052963</v>
          </cell>
          <cell r="F1658">
            <v>30013749</v>
          </cell>
          <cell r="G1658">
            <v>70</v>
          </cell>
          <cell r="H1658">
            <v>70</v>
          </cell>
          <cell r="I1658">
            <v>0</v>
          </cell>
          <cell r="J1658">
            <v>0</v>
          </cell>
          <cell r="K1658" t="str">
            <v>USD</v>
          </cell>
          <cell r="L1658" t="str">
            <v>HOMEDEPOT</v>
          </cell>
          <cell r="M1658" t="str">
            <v>24000-202645</v>
          </cell>
          <cell r="N1658">
            <v>42411.034861111111</v>
          </cell>
          <cell r="O1658" t="str">
            <v>SP</v>
          </cell>
          <cell r="P1658" t="str">
            <v>KEY</v>
          </cell>
          <cell r="Q1658">
            <v>5094300</v>
          </cell>
          <cell r="R1658" t="str">
            <v>USA</v>
          </cell>
          <cell r="S1658">
            <v>42370</v>
          </cell>
          <cell r="T1658">
            <v>42436</v>
          </cell>
          <cell r="U1658" t="str">
            <v>BRESHEARSS-FUS</v>
          </cell>
          <cell r="V1658" t="str">
            <v>SL103BX</v>
          </cell>
          <cell r="W1658" t="str">
            <v xml:space="preserve">Customer Decision                   </v>
          </cell>
          <cell r="X1658" t="str">
            <v>F</v>
          </cell>
          <cell r="Y1658">
            <v>70</v>
          </cell>
          <cell r="Z1658" t="str">
            <v>HOME DEPOT PORTAL RMA</v>
          </cell>
          <cell r="AC1658" t="str">
            <v>WALTERI-FUS</v>
          </cell>
          <cell r="AD1658" t="str">
            <v>FUS-DB55</v>
          </cell>
          <cell r="AE1658" t="str">
            <v>8</v>
          </cell>
          <cell r="AF1658" t="str">
            <v xml:space="preserve">EDI 850                             </v>
          </cell>
          <cell r="AG1658" t="str">
            <v>Home Depot</v>
          </cell>
          <cell r="AH1658">
            <v>811678</v>
          </cell>
          <cell r="AI1658" t="str">
            <v>RTL</v>
          </cell>
          <cell r="AJ1658">
            <v>5094300</v>
          </cell>
        </row>
        <row r="1659">
          <cell r="A1659">
            <v>360380</v>
          </cell>
          <cell r="B1659">
            <v>42410.91684027778</v>
          </cell>
          <cell r="C1659">
            <v>42347.625196759262</v>
          </cell>
          <cell r="D1659">
            <v>9027897</v>
          </cell>
          <cell r="E1659">
            <v>60052539</v>
          </cell>
          <cell r="F1659">
            <v>30013750</v>
          </cell>
          <cell r="G1659">
            <v>79.5</v>
          </cell>
          <cell r="H1659">
            <v>79.5</v>
          </cell>
          <cell r="I1659">
            <v>0</v>
          </cell>
          <cell r="J1659">
            <v>0</v>
          </cell>
          <cell r="K1659" t="str">
            <v>USD</v>
          </cell>
          <cell r="L1659" t="str">
            <v>HOMEDEPOT</v>
          </cell>
          <cell r="M1659" t="str">
            <v>24000-202645</v>
          </cell>
          <cell r="N1659">
            <v>42411.034861111111</v>
          </cell>
          <cell r="O1659" t="str">
            <v>SP</v>
          </cell>
          <cell r="P1659" t="str">
            <v>KEY</v>
          </cell>
          <cell r="Q1659">
            <v>5094300</v>
          </cell>
          <cell r="R1659" t="str">
            <v>USA</v>
          </cell>
          <cell r="S1659">
            <v>42370</v>
          </cell>
          <cell r="T1659">
            <v>42436</v>
          </cell>
          <cell r="U1659" t="str">
            <v>BRESHEARSS-FUS</v>
          </cell>
          <cell r="V1659" t="str">
            <v>FSUG800-20BX</v>
          </cell>
          <cell r="W1659" t="str">
            <v xml:space="preserve">Customer Decision                   </v>
          </cell>
          <cell r="X1659" t="str">
            <v>F</v>
          </cell>
          <cell r="Y1659">
            <v>79.5</v>
          </cell>
          <cell r="Z1659" t="str">
            <v>HOME DEPOT PORTAL RMA</v>
          </cell>
          <cell r="AC1659" t="str">
            <v>WALTERI-FUS</v>
          </cell>
          <cell r="AD1659" t="str">
            <v>FUS-DB55</v>
          </cell>
          <cell r="AE1659" t="str">
            <v>8</v>
          </cell>
          <cell r="AF1659" t="str">
            <v xml:space="preserve">EDI 850                             </v>
          </cell>
          <cell r="AG1659" t="str">
            <v>Home Depot</v>
          </cell>
          <cell r="AH1659">
            <v>811679</v>
          </cell>
          <cell r="AI1659" t="str">
            <v>RTL</v>
          </cell>
          <cell r="AJ1659">
            <v>5094300</v>
          </cell>
        </row>
        <row r="1660">
          <cell r="A1660">
            <v>360381</v>
          </cell>
          <cell r="B1660">
            <v>42410.91684027778</v>
          </cell>
          <cell r="C1660">
            <v>42314.625138888892</v>
          </cell>
          <cell r="D1660">
            <v>9024399</v>
          </cell>
          <cell r="E1660">
            <v>60047355</v>
          </cell>
          <cell r="F1660">
            <v>30013325</v>
          </cell>
          <cell r="G1660">
            <v>249.5</v>
          </cell>
          <cell r="H1660">
            <v>249.5</v>
          </cell>
          <cell r="I1660">
            <v>0</v>
          </cell>
          <cell r="J1660">
            <v>0</v>
          </cell>
          <cell r="K1660" t="str">
            <v>USD</v>
          </cell>
          <cell r="L1660" t="str">
            <v>HOMEDEPOT</v>
          </cell>
          <cell r="M1660" t="str">
            <v>24000-202645</v>
          </cell>
          <cell r="N1660">
            <v>42411.034861111111</v>
          </cell>
          <cell r="O1660" t="str">
            <v>SP</v>
          </cell>
          <cell r="P1660" t="str">
            <v>KEY</v>
          </cell>
          <cell r="Q1660">
            <v>5094300</v>
          </cell>
          <cell r="R1660" t="str">
            <v>USA</v>
          </cell>
          <cell r="S1660">
            <v>42370</v>
          </cell>
          <cell r="T1660">
            <v>42436</v>
          </cell>
          <cell r="U1660" t="str">
            <v>BRESHEARSS-FUS</v>
          </cell>
          <cell r="V1660" t="str">
            <v>UDTS32/10</v>
          </cell>
          <cell r="W1660" t="str">
            <v xml:space="preserve">Customer Decision                   </v>
          </cell>
          <cell r="X1660" t="str">
            <v>F</v>
          </cell>
          <cell r="Y1660">
            <v>249.5</v>
          </cell>
          <cell r="Z1660" t="str">
            <v xml:space="preserve">HOME DEPOT PORTAL RMA </v>
          </cell>
          <cell r="AC1660" t="str">
            <v>WALTERI-FUS</v>
          </cell>
          <cell r="AD1660" t="str">
            <v>FUS-DB55</v>
          </cell>
          <cell r="AE1660" t="str">
            <v>8</v>
          </cell>
          <cell r="AF1660" t="str">
            <v xml:space="preserve">EDI 850                             </v>
          </cell>
          <cell r="AG1660" t="str">
            <v>Home Depot</v>
          </cell>
          <cell r="AH1660">
            <v>811652</v>
          </cell>
          <cell r="AI1660" t="str">
            <v>RTL</v>
          </cell>
          <cell r="AJ1660">
            <v>5094300</v>
          </cell>
        </row>
        <row r="1661">
          <cell r="A1661">
            <v>360382</v>
          </cell>
          <cell r="B1661">
            <v>42410.916851851849</v>
          </cell>
          <cell r="C1661">
            <v>42313.625127314815</v>
          </cell>
          <cell r="D1661">
            <v>9024279</v>
          </cell>
          <cell r="E1661">
            <v>60047151</v>
          </cell>
          <cell r="F1661">
            <v>30013356</v>
          </cell>
          <cell r="G1661">
            <v>145</v>
          </cell>
          <cell r="H1661">
            <v>145</v>
          </cell>
          <cell r="I1661">
            <v>0</v>
          </cell>
          <cell r="J1661">
            <v>0</v>
          </cell>
          <cell r="K1661" t="str">
            <v>USD</v>
          </cell>
          <cell r="L1661" t="str">
            <v>HOMEDEPOT</v>
          </cell>
          <cell r="M1661" t="str">
            <v>24000-202645</v>
          </cell>
          <cell r="N1661">
            <v>42411.034861111111</v>
          </cell>
          <cell r="O1661" t="str">
            <v>SP</v>
          </cell>
          <cell r="P1661" t="str">
            <v>KEY</v>
          </cell>
          <cell r="Q1661">
            <v>5094300</v>
          </cell>
          <cell r="R1661" t="str">
            <v>USA</v>
          </cell>
          <cell r="S1661">
            <v>42370</v>
          </cell>
          <cell r="T1661">
            <v>42436</v>
          </cell>
          <cell r="U1661" t="str">
            <v>BRESHEARSS-FUS</v>
          </cell>
          <cell r="V1661" t="str">
            <v>EDOX33229-1</v>
          </cell>
          <cell r="W1661" t="str">
            <v xml:space="preserve">Customer Decision                   </v>
          </cell>
          <cell r="X1661" t="str">
            <v>F</v>
          </cell>
          <cell r="Y1661">
            <v>145</v>
          </cell>
          <cell r="Z1661" t="str">
            <v xml:space="preserve">HOME DEPOT PORTAL RMA </v>
          </cell>
          <cell r="AC1661" t="str">
            <v>WALTERI-FUS</v>
          </cell>
          <cell r="AD1661" t="str">
            <v>FUS-DB55</v>
          </cell>
          <cell r="AE1661" t="str">
            <v>8</v>
          </cell>
          <cell r="AF1661" t="str">
            <v xml:space="preserve">EDI 850                             </v>
          </cell>
          <cell r="AG1661" t="str">
            <v>Home Depot</v>
          </cell>
          <cell r="AH1661">
            <v>811653</v>
          </cell>
          <cell r="AI1661" t="str">
            <v>RTL</v>
          </cell>
          <cell r="AJ1661">
            <v>5094300</v>
          </cell>
        </row>
        <row r="1662">
          <cell r="A1662">
            <v>360383</v>
          </cell>
          <cell r="B1662">
            <v>42410.916851851849</v>
          </cell>
          <cell r="C1662">
            <v>42300.625138888892</v>
          </cell>
          <cell r="D1662">
            <v>9022846</v>
          </cell>
          <cell r="E1662">
            <v>60045057</v>
          </cell>
          <cell r="F1662">
            <v>30013435</v>
          </cell>
          <cell r="G1662">
            <v>70</v>
          </cell>
          <cell r="H1662">
            <v>70</v>
          </cell>
          <cell r="I1662">
            <v>0</v>
          </cell>
          <cell r="J1662">
            <v>0</v>
          </cell>
          <cell r="K1662" t="str">
            <v>USD</v>
          </cell>
          <cell r="L1662" t="str">
            <v>HOMEDEPOT</v>
          </cell>
          <cell r="M1662" t="str">
            <v>24000-202645</v>
          </cell>
          <cell r="N1662">
            <v>42411.034861111111</v>
          </cell>
          <cell r="O1662" t="str">
            <v>SP</v>
          </cell>
          <cell r="P1662" t="str">
            <v>KEY</v>
          </cell>
          <cell r="Q1662">
            <v>5094300</v>
          </cell>
          <cell r="R1662" t="str">
            <v>USA</v>
          </cell>
          <cell r="S1662">
            <v>42370</v>
          </cell>
          <cell r="T1662">
            <v>42436</v>
          </cell>
          <cell r="U1662" t="str">
            <v>BRESHEARSS-FUS</v>
          </cell>
          <cell r="V1662" t="str">
            <v>SL103BX</v>
          </cell>
          <cell r="W1662" t="str">
            <v xml:space="preserve">Customer Decision                   </v>
          </cell>
          <cell r="X1662" t="str">
            <v>F</v>
          </cell>
          <cell r="Y1662">
            <v>70</v>
          </cell>
          <cell r="Z1662" t="str">
            <v xml:space="preserve">HOME DEPOT PORTAL RMA </v>
          </cell>
          <cell r="AC1662" t="str">
            <v>WALTERI-FUS</v>
          </cell>
          <cell r="AD1662" t="str">
            <v>FUS-DB55</v>
          </cell>
          <cell r="AE1662" t="str">
            <v>8</v>
          </cell>
          <cell r="AF1662" t="str">
            <v xml:space="preserve">EDI 850                             </v>
          </cell>
          <cell r="AG1662" t="str">
            <v>Home Depot</v>
          </cell>
          <cell r="AH1662">
            <v>811661</v>
          </cell>
          <cell r="AI1662" t="str">
            <v>RTL</v>
          </cell>
          <cell r="AJ1662">
            <v>5094300</v>
          </cell>
        </row>
        <row r="1663">
          <cell r="A1663">
            <v>360384</v>
          </cell>
          <cell r="B1663">
            <v>42410.916851851849</v>
          </cell>
          <cell r="C1663">
            <v>42327.937592592592</v>
          </cell>
          <cell r="D1663">
            <v>9025949</v>
          </cell>
          <cell r="E1663">
            <v>60049679</v>
          </cell>
          <cell r="F1663">
            <v>30013468</v>
          </cell>
          <cell r="G1663">
            <v>80</v>
          </cell>
          <cell r="H1663">
            <v>80</v>
          </cell>
          <cell r="I1663">
            <v>0</v>
          </cell>
          <cell r="J1663">
            <v>0</v>
          </cell>
          <cell r="K1663" t="str">
            <v>USD</v>
          </cell>
          <cell r="L1663" t="str">
            <v>HOMEDEPOT</v>
          </cell>
          <cell r="M1663" t="str">
            <v>24000-202645</v>
          </cell>
          <cell r="N1663">
            <v>42411.034872685188</v>
          </cell>
          <cell r="O1663" t="str">
            <v>SP</v>
          </cell>
          <cell r="P1663" t="str">
            <v>KEY</v>
          </cell>
          <cell r="Q1663">
            <v>5094300</v>
          </cell>
          <cell r="R1663" t="str">
            <v>USA</v>
          </cell>
          <cell r="S1663">
            <v>42370</v>
          </cell>
          <cell r="T1663">
            <v>42436</v>
          </cell>
          <cell r="U1663" t="str">
            <v>BRESHEARSS-FUS</v>
          </cell>
          <cell r="V1663" t="str">
            <v>BMSK802</v>
          </cell>
          <cell r="W1663" t="str">
            <v xml:space="preserve">Customer Decision                   </v>
          </cell>
          <cell r="X1663" t="str">
            <v>F</v>
          </cell>
          <cell r="Y1663">
            <v>80</v>
          </cell>
          <cell r="Z1663" t="str">
            <v xml:space="preserve">HOME DEPOT PORTAL RMA </v>
          </cell>
          <cell r="AC1663" t="str">
            <v>WALTERI-FUS</v>
          </cell>
          <cell r="AD1663" t="str">
            <v>FUS-DB55</v>
          </cell>
          <cell r="AE1663" t="str">
            <v>8</v>
          </cell>
          <cell r="AF1663" t="str">
            <v xml:space="preserve">EDI 850                             </v>
          </cell>
          <cell r="AG1663" t="str">
            <v>Home Depot</v>
          </cell>
          <cell r="AH1663">
            <v>811662</v>
          </cell>
          <cell r="AI1663" t="str">
            <v>RTL</v>
          </cell>
          <cell r="AJ1663">
            <v>5094300</v>
          </cell>
        </row>
        <row r="1664">
          <cell r="A1664">
            <v>360385</v>
          </cell>
          <cell r="B1664">
            <v>42410.916851851849</v>
          </cell>
          <cell r="C1664">
            <v>42342.937627314815</v>
          </cell>
          <cell r="D1664">
            <v>9027386</v>
          </cell>
          <cell r="E1664">
            <v>60052036</v>
          </cell>
          <cell r="F1664">
            <v>30013752</v>
          </cell>
          <cell r="G1664">
            <v>70</v>
          </cell>
          <cell r="H1664">
            <v>70</v>
          </cell>
          <cell r="I1664">
            <v>0</v>
          </cell>
          <cell r="J1664">
            <v>0</v>
          </cell>
          <cell r="K1664" t="str">
            <v>USD</v>
          </cell>
          <cell r="L1664" t="str">
            <v>HOMEDEPOT</v>
          </cell>
          <cell r="M1664" t="str">
            <v>24000-202645</v>
          </cell>
          <cell r="N1664">
            <v>42411.034872685188</v>
          </cell>
          <cell r="O1664" t="str">
            <v>SP</v>
          </cell>
          <cell r="P1664" t="str">
            <v>KEY</v>
          </cell>
          <cell r="Q1664">
            <v>5094300</v>
          </cell>
          <cell r="R1664" t="str">
            <v>USA</v>
          </cell>
          <cell r="S1664">
            <v>42370</v>
          </cell>
          <cell r="T1664">
            <v>42436</v>
          </cell>
          <cell r="U1664" t="str">
            <v>BRESHEARSS-FUS</v>
          </cell>
          <cell r="V1664" t="str">
            <v>SL103BX</v>
          </cell>
          <cell r="W1664" t="str">
            <v xml:space="preserve">Customer Decision                   </v>
          </cell>
          <cell r="X1664" t="str">
            <v>F</v>
          </cell>
          <cell r="Y1664">
            <v>70</v>
          </cell>
          <cell r="Z1664" t="str">
            <v>HOME DEPOT PORTAL RMA</v>
          </cell>
          <cell r="AC1664" t="str">
            <v>WALTERI-FUS</v>
          </cell>
          <cell r="AD1664" t="str">
            <v>FUS-DB55</v>
          </cell>
          <cell r="AE1664" t="str">
            <v>8</v>
          </cell>
          <cell r="AF1664" t="str">
            <v xml:space="preserve">EDI 850                             </v>
          </cell>
          <cell r="AG1664" t="str">
            <v>Home Depot</v>
          </cell>
          <cell r="AH1664">
            <v>811680</v>
          </cell>
          <cell r="AI1664" t="str">
            <v>RTL</v>
          </cell>
          <cell r="AJ1664">
            <v>5094300</v>
          </cell>
        </row>
        <row r="1665">
          <cell r="A1665">
            <v>360386</v>
          </cell>
          <cell r="B1665">
            <v>42410.916851851849</v>
          </cell>
          <cell r="C1665">
            <v>42355.938900462963</v>
          </cell>
          <cell r="D1665">
            <v>9028964</v>
          </cell>
          <cell r="E1665">
            <v>60054310</v>
          </cell>
          <cell r="F1665">
            <v>30013842</v>
          </cell>
          <cell r="G1665">
            <v>256.5</v>
          </cell>
          <cell r="H1665">
            <v>256.5</v>
          </cell>
          <cell r="I1665">
            <v>0</v>
          </cell>
          <cell r="J1665">
            <v>0</v>
          </cell>
          <cell r="K1665" t="str">
            <v>USD</v>
          </cell>
          <cell r="L1665" t="str">
            <v>HOMEDEPOT</v>
          </cell>
          <cell r="M1665" t="str">
            <v>24000-202645</v>
          </cell>
          <cell r="N1665">
            <v>42411.034872685188</v>
          </cell>
          <cell r="O1665" t="str">
            <v>SP</v>
          </cell>
          <cell r="P1665" t="str">
            <v>KEY</v>
          </cell>
          <cell r="Q1665">
            <v>5094300</v>
          </cell>
          <cell r="R1665" t="str">
            <v>USA</v>
          </cell>
          <cell r="S1665">
            <v>42370</v>
          </cell>
          <cell r="T1665">
            <v>42436</v>
          </cell>
          <cell r="U1665" t="str">
            <v>BRESHEARSS-FUS</v>
          </cell>
          <cell r="V1665" t="str">
            <v>SGR2522-1</v>
          </cell>
          <cell r="W1665" t="str">
            <v xml:space="preserve">Customer Decision                   </v>
          </cell>
          <cell r="X1665" t="str">
            <v>F</v>
          </cell>
          <cell r="Y1665">
            <v>256.5</v>
          </cell>
          <cell r="Z1665" t="str">
            <v xml:space="preserve">HOME DEPOT PORTAL RMA   SGR2522-1 NONRETURNABLE. AWAITING CONFIRMATION TO RETURN. F-908  </v>
          </cell>
          <cell r="AC1665" t="str">
            <v>WALTERI-FUS</v>
          </cell>
          <cell r="AD1665" t="str">
            <v>FUS-DB55</v>
          </cell>
          <cell r="AE1665" t="str">
            <v>8</v>
          </cell>
          <cell r="AF1665" t="str">
            <v xml:space="preserve">EDI 850                             </v>
          </cell>
          <cell r="AG1665" t="str">
            <v>Home Depot</v>
          </cell>
          <cell r="AH1665">
            <v>811683</v>
          </cell>
          <cell r="AI1665" t="str">
            <v>RTL</v>
          </cell>
          <cell r="AJ1665">
            <v>5094300</v>
          </cell>
        </row>
        <row r="1666">
          <cell r="A1666">
            <v>360387</v>
          </cell>
          <cell r="B1666">
            <v>42410.916863425926</v>
          </cell>
          <cell r="C1666">
            <v>42359.937743055554</v>
          </cell>
          <cell r="D1666">
            <v>9029077</v>
          </cell>
          <cell r="E1666">
            <v>60054897</v>
          </cell>
          <cell r="F1666">
            <v>30013844</v>
          </cell>
          <cell r="G1666">
            <v>70</v>
          </cell>
          <cell r="H1666">
            <v>70</v>
          </cell>
          <cell r="I1666">
            <v>0</v>
          </cell>
          <cell r="J1666">
            <v>0</v>
          </cell>
          <cell r="K1666" t="str">
            <v>USD</v>
          </cell>
          <cell r="L1666" t="str">
            <v>HOMEDEPOT</v>
          </cell>
          <cell r="M1666" t="str">
            <v>24000-202645</v>
          </cell>
          <cell r="N1666">
            <v>42411.034872685188</v>
          </cell>
          <cell r="O1666" t="str">
            <v>SP</v>
          </cell>
          <cell r="P1666" t="str">
            <v>KEY</v>
          </cell>
          <cell r="Q1666">
            <v>5094300</v>
          </cell>
          <cell r="R1666" t="str">
            <v>USA</v>
          </cell>
          <cell r="S1666">
            <v>42370</v>
          </cell>
          <cell r="T1666">
            <v>42436</v>
          </cell>
          <cell r="U1666" t="str">
            <v>BRESHEARSS-FUS</v>
          </cell>
          <cell r="V1666" t="str">
            <v>SL103BX</v>
          </cell>
          <cell r="W1666" t="str">
            <v xml:space="preserve">Customer Decision                   </v>
          </cell>
          <cell r="X1666" t="str">
            <v>F</v>
          </cell>
          <cell r="Y1666">
            <v>70</v>
          </cell>
          <cell r="Z1666" t="str">
            <v xml:space="preserve">HOME DEPOT PORTAL RMA </v>
          </cell>
          <cell r="AC1666" t="str">
            <v>WALTERI-FUS</v>
          </cell>
          <cell r="AD1666" t="str">
            <v>FUS-DB55</v>
          </cell>
          <cell r="AE1666" t="str">
            <v>8</v>
          </cell>
          <cell r="AF1666" t="str">
            <v xml:space="preserve">EDI 850                             </v>
          </cell>
          <cell r="AG1666" t="str">
            <v>Home Depot</v>
          </cell>
          <cell r="AH1666">
            <v>811684</v>
          </cell>
          <cell r="AI1666" t="str">
            <v>RTL</v>
          </cell>
          <cell r="AJ1666">
            <v>5094300</v>
          </cell>
        </row>
        <row r="1667">
          <cell r="A1667">
            <v>360388</v>
          </cell>
          <cell r="B1667">
            <v>42410.916863425926</v>
          </cell>
          <cell r="C1667">
            <v>42325.625150462962</v>
          </cell>
          <cell r="D1667">
            <v>9025538</v>
          </cell>
          <cell r="E1667">
            <v>60049051</v>
          </cell>
          <cell r="F1667">
            <v>30013877</v>
          </cell>
          <cell r="G1667">
            <v>69.5</v>
          </cell>
          <cell r="H1667">
            <v>69.5</v>
          </cell>
          <cell r="I1667">
            <v>0</v>
          </cell>
          <cell r="J1667">
            <v>0</v>
          </cell>
          <cell r="K1667" t="str">
            <v>USD</v>
          </cell>
          <cell r="L1667" t="str">
            <v>HOMEDEPOT</v>
          </cell>
          <cell r="M1667" t="str">
            <v>24000-202645</v>
          </cell>
          <cell r="N1667">
            <v>42411.034872685188</v>
          </cell>
          <cell r="O1667" t="str">
            <v>SP</v>
          </cell>
          <cell r="P1667" t="str">
            <v>KEY</v>
          </cell>
          <cell r="Q1667">
            <v>5094300</v>
          </cell>
          <cell r="R1667" t="str">
            <v>USA</v>
          </cell>
          <cell r="S1667">
            <v>42370</v>
          </cell>
          <cell r="T1667">
            <v>42436</v>
          </cell>
          <cell r="U1667" t="str">
            <v>BRESHEARSS-FUS</v>
          </cell>
          <cell r="V1667" t="str">
            <v>USCSK600</v>
          </cell>
          <cell r="W1667" t="str">
            <v xml:space="preserve">Customer Decision                   </v>
          </cell>
          <cell r="X1667" t="str">
            <v>F</v>
          </cell>
          <cell r="Y1667">
            <v>69.5</v>
          </cell>
          <cell r="Z1667" t="str">
            <v>HOME DEPOT PORTAL RMA</v>
          </cell>
          <cell r="AC1667" t="str">
            <v>WALTERI-FUS</v>
          </cell>
          <cell r="AD1667" t="str">
            <v>FUS-DB55</v>
          </cell>
          <cell r="AE1667" t="str">
            <v>8</v>
          </cell>
          <cell r="AF1667" t="str">
            <v xml:space="preserve">EDI 850                             </v>
          </cell>
          <cell r="AG1667" t="str">
            <v>Home Depot</v>
          </cell>
          <cell r="AH1667">
            <v>811685</v>
          </cell>
          <cell r="AI1667" t="str">
            <v>RTL</v>
          </cell>
          <cell r="AJ1667">
            <v>5094300</v>
          </cell>
        </row>
        <row r="1668">
          <cell r="A1668">
            <v>360389</v>
          </cell>
          <cell r="B1668">
            <v>42410.916863425926</v>
          </cell>
          <cell r="C1668">
            <v>42320.625162037039</v>
          </cell>
          <cell r="D1668">
            <v>9025008</v>
          </cell>
          <cell r="E1668">
            <v>60048202</v>
          </cell>
          <cell r="F1668">
            <v>30013887</v>
          </cell>
          <cell r="G1668">
            <v>322.5</v>
          </cell>
          <cell r="H1668">
            <v>322.5</v>
          </cell>
          <cell r="I1668">
            <v>0</v>
          </cell>
          <cell r="J1668">
            <v>0</v>
          </cell>
          <cell r="K1668" t="str">
            <v>USD</v>
          </cell>
          <cell r="L1668" t="str">
            <v>HOMEDEPOT</v>
          </cell>
          <cell r="M1668" t="str">
            <v>24000-202645</v>
          </cell>
          <cell r="N1668">
            <v>42411.034872685188</v>
          </cell>
          <cell r="O1668" t="str">
            <v>SP</v>
          </cell>
          <cell r="P1668" t="str">
            <v>KEY</v>
          </cell>
          <cell r="Q1668">
            <v>5094300</v>
          </cell>
          <cell r="R1668" t="str">
            <v>USA</v>
          </cell>
          <cell r="S1668">
            <v>42370</v>
          </cell>
          <cell r="T1668">
            <v>42436</v>
          </cell>
          <cell r="U1668" t="str">
            <v>BRESHEARSS-FUS</v>
          </cell>
          <cell r="V1668" t="str">
            <v>EODB33229-1</v>
          </cell>
          <cell r="W1668" t="str">
            <v xml:space="preserve">Vendor Error                        </v>
          </cell>
          <cell r="X1668" t="str">
            <v>V</v>
          </cell>
          <cell r="Y1668">
            <v>322.5</v>
          </cell>
          <cell r="Z1668" t="str">
            <v>HOME DEPOT PORTAL RMA</v>
          </cell>
          <cell r="AC1668" t="str">
            <v>WALTERI-FUS</v>
          </cell>
          <cell r="AD1668" t="str">
            <v>FUS-DB55</v>
          </cell>
          <cell r="AE1668" t="str">
            <v>8</v>
          </cell>
          <cell r="AF1668" t="str">
            <v xml:space="preserve">EDI 850                             </v>
          </cell>
          <cell r="AG1668" t="str">
            <v>Home Depot</v>
          </cell>
          <cell r="AH1668">
            <v>811686</v>
          </cell>
          <cell r="AI1668" t="str">
            <v>RTL</v>
          </cell>
          <cell r="AJ1668">
            <v>5094300</v>
          </cell>
        </row>
        <row r="1669">
          <cell r="A1669">
            <v>360390</v>
          </cell>
          <cell r="B1669">
            <v>42410.916863425926</v>
          </cell>
          <cell r="C1669">
            <v>42326.625138888892</v>
          </cell>
          <cell r="D1669">
            <v>9025701</v>
          </cell>
          <cell r="E1669">
            <v>60049129</v>
          </cell>
          <cell r="F1669">
            <v>30013889</v>
          </cell>
          <cell r="G1669">
            <v>129</v>
          </cell>
          <cell r="H1669">
            <v>129</v>
          </cell>
          <cell r="I1669">
            <v>0</v>
          </cell>
          <cell r="J1669">
            <v>0</v>
          </cell>
          <cell r="K1669" t="str">
            <v>USD</v>
          </cell>
          <cell r="L1669" t="str">
            <v>HOMEDEPOT</v>
          </cell>
          <cell r="M1669" t="str">
            <v>24000-202645</v>
          </cell>
          <cell r="N1669">
            <v>42411.034872685188</v>
          </cell>
          <cell r="O1669" t="str">
            <v>SP</v>
          </cell>
          <cell r="P1669" t="str">
            <v>KEY</v>
          </cell>
          <cell r="Q1669">
            <v>5094300</v>
          </cell>
          <cell r="R1669" t="str">
            <v>USA</v>
          </cell>
          <cell r="S1669">
            <v>42370</v>
          </cell>
          <cell r="T1669">
            <v>42436</v>
          </cell>
          <cell r="U1669" t="str">
            <v>BRESHEARSS-FUS</v>
          </cell>
          <cell r="V1669" t="str">
            <v>ESOX25229-1</v>
          </cell>
          <cell r="W1669" t="str">
            <v xml:space="preserve">Customer Decision                   </v>
          </cell>
          <cell r="X1669" t="str">
            <v>F</v>
          </cell>
          <cell r="Y1669">
            <v>129</v>
          </cell>
          <cell r="Z1669" t="str">
            <v>HOME DEPOT PORTAL RMA</v>
          </cell>
          <cell r="AC1669" t="str">
            <v>WALTERI-FUS</v>
          </cell>
          <cell r="AD1669" t="str">
            <v>FUS-DB55</v>
          </cell>
          <cell r="AE1669" t="str">
            <v>8</v>
          </cell>
          <cell r="AF1669" t="str">
            <v xml:space="preserve">EDI 850                             </v>
          </cell>
          <cell r="AG1669" t="str">
            <v>Home Depot</v>
          </cell>
          <cell r="AH1669">
            <v>811687</v>
          </cell>
          <cell r="AI1669" t="str">
            <v>RTL</v>
          </cell>
          <cell r="AJ1669">
            <v>5094300</v>
          </cell>
        </row>
        <row r="1670">
          <cell r="A1670">
            <v>360391</v>
          </cell>
          <cell r="B1670">
            <v>42410.916863425926</v>
          </cell>
          <cell r="C1670">
            <v>42359.937731481485</v>
          </cell>
          <cell r="D1670">
            <v>9029073</v>
          </cell>
          <cell r="E1670">
            <v>60054887</v>
          </cell>
          <cell r="F1670">
            <v>30013890</v>
          </cell>
          <cell r="G1670">
            <v>227.5</v>
          </cell>
          <cell r="H1670">
            <v>227.5</v>
          </cell>
          <cell r="I1670">
            <v>0</v>
          </cell>
          <cell r="J1670">
            <v>0</v>
          </cell>
          <cell r="K1670" t="str">
            <v>USD</v>
          </cell>
          <cell r="L1670" t="str">
            <v>HOMEDEPOT</v>
          </cell>
          <cell r="M1670" t="str">
            <v>24000-202645</v>
          </cell>
          <cell r="N1670">
            <v>42411.034872685188</v>
          </cell>
          <cell r="O1670" t="str">
            <v>SP</v>
          </cell>
          <cell r="P1670" t="str">
            <v>KEY</v>
          </cell>
          <cell r="Q1670">
            <v>5094300</v>
          </cell>
          <cell r="R1670" t="str">
            <v>USA</v>
          </cell>
          <cell r="S1670">
            <v>42370</v>
          </cell>
          <cell r="T1670">
            <v>42436</v>
          </cell>
          <cell r="U1670" t="str">
            <v>BRESHEARSS-FUS</v>
          </cell>
          <cell r="V1670" t="str">
            <v>SZGR1720-1</v>
          </cell>
          <cell r="W1670" t="str">
            <v xml:space="preserve">Vendor Error                        </v>
          </cell>
          <cell r="X1670" t="str">
            <v>V</v>
          </cell>
          <cell r="Y1670">
            <v>227.5</v>
          </cell>
          <cell r="Z1670" t="str">
            <v>HOME DEPOT PORTAL RMA</v>
          </cell>
          <cell r="AC1670" t="str">
            <v>WALTERI-FUS</v>
          </cell>
          <cell r="AD1670" t="str">
            <v>FUS-DB55</v>
          </cell>
          <cell r="AE1670" t="str">
            <v>8</v>
          </cell>
          <cell r="AF1670" t="str">
            <v xml:space="preserve">EDI 850                             </v>
          </cell>
          <cell r="AG1670" t="str">
            <v>Home Depot</v>
          </cell>
          <cell r="AH1670">
            <v>811688</v>
          </cell>
          <cell r="AI1670" t="str">
            <v>RTL</v>
          </cell>
          <cell r="AJ1670">
            <v>5094300</v>
          </cell>
        </row>
        <row r="1671">
          <cell r="A1671">
            <v>360392</v>
          </cell>
          <cell r="B1671">
            <v>42410.916875000003</v>
          </cell>
          <cell r="C1671">
            <v>42361.938020833331</v>
          </cell>
          <cell r="D1671">
            <v>9029430</v>
          </cell>
          <cell r="E1671">
            <v>60053739</v>
          </cell>
          <cell r="F1671">
            <v>30013892</v>
          </cell>
          <cell r="G1671">
            <v>129</v>
          </cell>
          <cell r="H1671">
            <v>129</v>
          </cell>
          <cell r="I1671">
            <v>0</v>
          </cell>
          <cell r="J1671">
            <v>0</v>
          </cell>
          <cell r="K1671" t="str">
            <v>USD</v>
          </cell>
          <cell r="L1671" t="str">
            <v>HOMEDEPOT</v>
          </cell>
          <cell r="M1671" t="str">
            <v>24000-202645</v>
          </cell>
          <cell r="N1671">
            <v>42411.034872685188</v>
          </cell>
          <cell r="O1671" t="str">
            <v>SP</v>
          </cell>
          <cell r="P1671" t="str">
            <v>KEY</v>
          </cell>
          <cell r="Q1671">
            <v>5094300</v>
          </cell>
          <cell r="R1671" t="str">
            <v>USA</v>
          </cell>
          <cell r="S1671">
            <v>42370</v>
          </cell>
          <cell r="T1671">
            <v>42436</v>
          </cell>
          <cell r="U1671" t="str">
            <v>BRESHEARSS-FUS</v>
          </cell>
          <cell r="V1671" t="str">
            <v>ESOX25229-1</v>
          </cell>
          <cell r="W1671" t="str">
            <v xml:space="preserve">Vendor Error                        </v>
          </cell>
          <cell r="X1671" t="str">
            <v>V</v>
          </cell>
          <cell r="Y1671">
            <v>129</v>
          </cell>
          <cell r="Z1671" t="str">
            <v xml:space="preserve">HOME DEPOT PORTAL RMA </v>
          </cell>
          <cell r="AC1671" t="str">
            <v>WALTERI-FUS</v>
          </cell>
          <cell r="AD1671" t="str">
            <v>FUS-DB55</v>
          </cell>
          <cell r="AE1671" t="str">
            <v>8</v>
          </cell>
          <cell r="AF1671" t="str">
            <v xml:space="preserve">EDI 850                             </v>
          </cell>
          <cell r="AG1671" t="str">
            <v>Home Depot</v>
          </cell>
          <cell r="AH1671">
            <v>811689</v>
          </cell>
          <cell r="AI1671" t="str">
            <v>RTL</v>
          </cell>
          <cell r="AJ1671">
            <v>5094300</v>
          </cell>
        </row>
        <row r="1672">
          <cell r="A1672">
            <v>360393</v>
          </cell>
          <cell r="B1672">
            <v>42410.916875000003</v>
          </cell>
          <cell r="C1672">
            <v>42348.625104166669</v>
          </cell>
          <cell r="D1672">
            <v>9028077</v>
          </cell>
          <cell r="E1672">
            <v>60053301</v>
          </cell>
          <cell r="F1672">
            <v>30013893</v>
          </cell>
          <cell r="G1672">
            <v>50</v>
          </cell>
          <cell r="H1672">
            <v>50</v>
          </cell>
          <cell r="I1672">
            <v>0</v>
          </cell>
          <cell r="J1672">
            <v>0</v>
          </cell>
          <cell r="K1672" t="str">
            <v>USD</v>
          </cell>
          <cell r="L1672" t="str">
            <v>HOMEDEPOT</v>
          </cell>
          <cell r="M1672" t="str">
            <v>24000-202645</v>
          </cell>
          <cell r="N1672">
            <v>42411.034872685188</v>
          </cell>
          <cell r="O1672" t="str">
            <v>SP</v>
          </cell>
          <cell r="P1672" t="str">
            <v>KEY</v>
          </cell>
          <cell r="Q1672">
            <v>5094300</v>
          </cell>
          <cell r="R1672" t="str">
            <v>USA</v>
          </cell>
          <cell r="S1672">
            <v>42370</v>
          </cell>
          <cell r="T1672">
            <v>42436</v>
          </cell>
          <cell r="U1672" t="str">
            <v>BRESHEARSS-FUS</v>
          </cell>
          <cell r="V1672" t="str">
            <v>FBBG2716</v>
          </cell>
          <cell r="W1672" t="str">
            <v xml:space="preserve">Customer Decision                   </v>
          </cell>
          <cell r="X1672" t="str">
            <v>F</v>
          </cell>
          <cell r="Y1672">
            <v>50</v>
          </cell>
          <cell r="Z1672" t="str">
            <v xml:space="preserve">HOME DEPOT PORTAL RMA </v>
          </cell>
          <cell r="AC1672" t="str">
            <v>WALTERI-FUS</v>
          </cell>
          <cell r="AD1672" t="str">
            <v>FUS-DB55</v>
          </cell>
          <cell r="AE1672" t="str">
            <v>8</v>
          </cell>
          <cell r="AF1672" t="str">
            <v xml:space="preserve">EDI 850                             </v>
          </cell>
          <cell r="AG1672" t="str">
            <v>Home Depot</v>
          </cell>
          <cell r="AH1672">
            <v>811690</v>
          </cell>
          <cell r="AI1672" t="str">
            <v>RTL</v>
          </cell>
          <cell r="AJ1672">
            <v>5094300</v>
          </cell>
        </row>
        <row r="1673">
          <cell r="A1673">
            <v>360394</v>
          </cell>
          <cell r="B1673">
            <v>42410.916875000003</v>
          </cell>
          <cell r="C1673">
            <v>42348.625104166669</v>
          </cell>
          <cell r="D1673">
            <v>9028077</v>
          </cell>
          <cell r="E1673">
            <v>60053301</v>
          </cell>
          <cell r="F1673">
            <v>30013895</v>
          </cell>
          <cell r="G1673">
            <v>165</v>
          </cell>
          <cell r="H1673">
            <v>165</v>
          </cell>
          <cell r="I1673">
            <v>0</v>
          </cell>
          <cell r="J1673">
            <v>0</v>
          </cell>
          <cell r="K1673" t="str">
            <v>USD</v>
          </cell>
          <cell r="L1673" t="str">
            <v>HOMEDEPOT</v>
          </cell>
          <cell r="M1673" t="str">
            <v>24000-202645</v>
          </cell>
          <cell r="N1673">
            <v>42411.034884259258</v>
          </cell>
          <cell r="O1673" t="str">
            <v>SP</v>
          </cell>
          <cell r="P1673" t="str">
            <v>KEY</v>
          </cell>
          <cell r="Q1673">
            <v>5094300</v>
          </cell>
          <cell r="R1673" t="str">
            <v>USA</v>
          </cell>
          <cell r="S1673">
            <v>42370</v>
          </cell>
          <cell r="T1673">
            <v>42436</v>
          </cell>
          <cell r="U1673" t="str">
            <v>BRESHEARSS-FUS</v>
          </cell>
          <cell r="V1673" t="str">
            <v>SGR3322-1</v>
          </cell>
          <cell r="W1673" t="str">
            <v xml:space="preserve">Customer Decision                   </v>
          </cell>
          <cell r="X1673" t="str">
            <v>F</v>
          </cell>
          <cell r="Y1673">
            <v>165</v>
          </cell>
          <cell r="Z1673" t="str">
            <v xml:space="preserve">HOME DEPOT PORTAL RMA </v>
          </cell>
          <cell r="AC1673" t="str">
            <v>WALTERI-FUS</v>
          </cell>
          <cell r="AD1673" t="str">
            <v>FUS-DB55</v>
          </cell>
          <cell r="AE1673" t="str">
            <v>8</v>
          </cell>
          <cell r="AF1673" t="str">
            <v xml:space="preserve">EDI 850                             </v>
          </cell>
          <cell r="AG1673" t="str">
            <v>Home Depot</v>
          </cell>
          <cell r="AH1673">
            <v>811691</v>
          </cell>
          <cell r="AI1673" t="str">
            <v>RTL</v>
          </cell>
          <cell r="AJ1673">
            <v>5094300</v>
          </cell>
        </row>
        <row r="1674">
          <cell r="A1674">
            <v>360395</v>
          </cell>
          <cell r="B1674">
            <v>42410.916875000003</v>
          </cell>
          <cell r="C1674">
            <v>42352.625185185185</v>
          </cell>
          <cell r="D1674">
            <v>9028437</v>
          </cell>
          <cell r="E1674">
            <v>60053568</v>
          </cell>
          <cell r="F1674">
            <v>30013929</v>
          </cell>
          <cell r="G1674">
            <v>32.5</v>
          </cell>
          <cell r="H1674">
            <v>32.5</v>
          </cell>
          <cell r="I1674">
            <v>0</v>
          </cell>
          <cell r="J1674">
            <v>0</v>
          </cell>
          <cell r="K1674" t="str">
            <v>USD</v>
          </cell>
          <cell r="L1674" t="str">
            <v>HOMEDEPOT</v>
          </cell>
          <cell r="M1674" t="str">
            <v>24000-202645</v>
          </cell>
          <cell r="N1674">
            <v>42411.034884259258</v>
          </cell>
          <cell r="O1674" t="str">
            <v>SP</v>
          </cell>
          <cell r="P1674" t="str">
            <v>KEY</v>
          </cell>
          <cell r="Q1674">
            <v>5094300</v>
          </cell>
          <cell r="R1674" t="str">
            <v>USA</v>
          </cell>
          <cell r="S1674">
            <v>42370</v>
          </cell>
          <cell r="T1674">
            <v>42436</v>
          </cell>
          <cell r="U1674" t="str">
            <v>BRESHEARSS-FUS</v>
          </cell>
          <cell r="V1674" t="str">
            <v>FBGG1014</v>
          </cell>
          <cell r="W1674" t="str">
            <v xml:space="preserve">Customer Decision                   </v>
          </cell>
          <cell r="X1674" t="str">
            <v>F</v>
          </cell>
          <cell r="Y1674">
            <v>32.5</v>
          </cell>
          <cell r="Z1674" t="str">
            <v>HOME DEPOT PORTAL RMA</v>
          </cell>
          <cell r="AC1674" t="str">
            <v>WALTERI-FUS</v>
          </cell>
          <cell r="AD1674" t="str">
            <v>FUS-DB55</v>
          </cell>
          <cell r="AE1674" t="str">
            <v>8</v>
          </cell>
          <cell r="AF1674" t="str">
            <v xml:space="preserve">EDI 850                             </v>
          </cell>
          <cell r="AG1674" t="str">
            <v>Home Depot</v>
          </cell>
          <cell r="AH1674">
            <v>811692</v>
          </cell>
          <cell r="AI1674" t="str">
            <v>RTL</v>
          </cell>
          <cell r="AJ1674">
            <v>5094300</v>
          </cell>
        </row>
        <row r="1675">
          <cell r="A1675">
            <v>360396</v>
          </cell>
          <cell r="B1675">
            <v>42410.916886574072</v>
          </cell>
          <cell r="C1675">
            <v>42367.939166666663</v>
          </cell>
          <cell r="D1675">
            <v>9029876</v>
          </cell>
          <cell r="E1675">
            <v>60055783</v>
          </cell>
          <cell r="F1675">
            <v>30013930</v>
          </cell>
          <cell r="G1675">
            <v>32.5</v>
          </cell>
          <cell r="H1675">
            <v>32.5</v>
          </cell>
          <cell r="I1675">
            <v>0</v>
          </cell>
          <cell r="J1675">
            <v>0</v>
          </cell>
          <cell r="K1675" t="str">
            <v>USD</v>
          </cell>
          <cell r="L1675" t="str">
            <v>HOMEDEPOT</v>
          </cell>
          <cell r="M1675" t="str">
            <v>24000-202645</v>
          </cell>
          <cell r="N1675">
            <v>42411.034884259258</v>
          </cell>
          <cell r="O1675" t="str">
            <v>SP</v>
          </cell>
          <cell r="P1675" t="str">
            <v>KEY</v>
          </cell>
          <cell r="Q1675">
            <v>5094300</v>
          </cell>
          <cell r="R1675" t="str">
            <v>USA</v>
          </cell>
          <cell r="S1675">
            <v>42370</v>
          </cell>
          <cell r="T1675">
            <v>42436</v>
          </cell>
          <cell r="U1675" t="str">
            <v>BRESHEARSS-FUS</v>
          </cell>
          <cell r="V1675" t="str">
            <v>FBGG1014</v>
          </cell>
          <cell r="W1675" t="str">
            <v xml:space="preserve">Customer Decision                   </v>
          </cell>
          <cell r="X1675" t="str">
            <v>F</v>
          </cell>
          <cell r="Y1675">
            <v>32.5</v>
          </cell>
          <cell r="Z1675" t="str">
            <v xml:space="preserve">HOME DEPOT PORTAL RMA </v>
          </cell>
          <cell r="AC1675" t="str">
            <v>HASSENL-FUS</v>
          </cell>
          <cell r="AD1675" t="str">
            <v>FUS-DB55</v>
          </cell>
          <cell r="AE1675" t="str">
            <v>8</v>
          </cell>
          <cell r="AF1675" t="str">
            <v xml:space="preserve">EDI 850                             </v>
          </cell>
          <cell r="AG1675" t="str">
            <v>Home Depot</v>
          </cell>
          <cell r="AH1675">
            <v>811693</v>
          </cell>
          <cell r="AI1675" t="str">
            <v>RTL</v>
          </cell>
          <cell r="AJ1675">
            <v>5094300</v>
          </cell>
        </row>
        <row r="1676">
          <cell r="A1676">
            <v>360397</v>
          </cell>
          <cell r="B1676">
            <v>42410.916886574072</v>
          </cell>
          <cell r="C1676">
            <v>42366.939050925925</v>
          </cell>
          <cell r="D1676">
            <v>9029665</v>
          </cell>
          <cell r="E1676">
            <v>60055601</v>
          </cell>
          <cell r="F1676">
            <v>30013931</v>
          </cell>
          <cell r="G1676">
            <v>129</v>
          </cell>
          <cell r="H1676">
            <v>129</v>
          </cell>
          <cell r="I1676">
            <v>0</v>
          </cell>
          <cell r="J1676">
            <v>0</v>
          </cell>
          <cell r="K1676" t="str">
            <v>USD</v>
          </cell>
          <cell r="L1676" t="str">
            <v>HOMEDEPOT</v>
          </cell>
          <cell r="M1676" t="str">
            <v>24000-202645</v>
          </cell>
          <cell r="N1676">
            <v>42411.034884259258</v>
          </cell>
          <cell r="O1676" t="str">
            <v>SP</v>
          </cell>
          <cell r="P1676" t="str">
            <v>KEY</v>
          </cell>
          <cell r="Q1676">
            <v>5094300</v>
          </cell>
          <cell r="R1676" t="str">
            <v>USA</v>
          </cell>
          <cell r="S1676">
            <v>42370</v>
          </cell>
          <cell r="T1676">
            <v>42436</v>
          </cell>
          <cell r="U1676" t="str">
            <v>BRESHEARSS-FUS</v>
          </cell>
          <cell r="V1676" t="str">
            <v>ESOX25229-1</v>
          </cell>
          <cell r="W1676" t="str">
            <v xml:space="preserve">Damaged                             </v>
          </cell>
          <cell r="X1676" t="str">
            <v>D</v>
          </cell>
          <cell r="Y1676">
            <v>129</v>
          </cell>
          <cell r="Z1676" t="str">
            <v xml:space="preserve">HOME DEPOT PORTAL RMA </v>
          </cell>
          <cell r="AC1676" t="str">
            <v>WALTERI-FUS</v>
          </cell>
          <cell r="AD1676" t="str">
            <v>FUS-DB55</v>
          </cell>
          <cell r="AE1676" t="str">
            <v>8</v>
          </cell>
          <cell r="AF1676" t="str">
            <v xml:space="preserve">EDI 850                             </v>
          </cell>
          <cell r="AG1676" t="str">
            <v>Home Depot</v>
          </cell>
          <cell r="AH1676">
            <v>811694</v>
          </cell>
          <cell r="AI1676" t="str">
            <v>RTL</v>
          </cell>
          <cell r="AJ1676">
            <v>5094300</v>
          </cell>
        </row>
        <row r="1677">
          <cell r="A1677">
            <v>360398</v>
          </cell>
          <cell r="B1677">
            <v>42410.916886574072</v>
          </cell>
          <cell r="C1677">
            <v>42326.625162037039</v>
          </cell>
          <cell r="D1677">
            <v>9025708</v>
          </cell>
          <cell r="E1677">
            <v>60049361</v>
          </cell>
          <cell r="F1677">
            <v>30013959</v>
          </cell>
          <cell r="G1677">
            <v>397.5</v>
          </cell>
          <cell r="H1677">
            <v>397.5</v>
          </cell>
          <cell r="I1677">
            <v>0</v>
          </cell>
          <cell r="J1677">
            <v>0</v>
          </cell>
          <cell r="K1677" t="str">
            <v>USD</v>
          </cell>
          <cell r="L1677" t="str">
            <v>HOMEDEPOT</v>
          </cell>
          <cell r="M1677" t="str">
            <v>24000-202645</v>
          </cell>
          <cell r="N1677">
            <v>42411.034884259258</v>
          </cell>
          <cell r="O1677" t="str">
            <v>SP</v>
          </cell>
          <cell r="P1677" t="str">
            <v>KEY</v>
          </cell>
          <cell r="Q1677">
            <v>5094300</v>
          </cell>
          <cell r="R1677" t="str">
            <v>USA</v>
          </cell>
          <cell r="S1677">
            <v>42370</v>
          </cell>
          <cell r="T1677">
            <v>42436</v>
          </cell>
          <cell r="U1677" t="str">
            <v>BRESHEARSS-FUS</v>
          </cell>
          <cell r="V1677" t="str">
            <v>FFS30B-10-18</v>
          </cell>
          <cell r="W1677" t="str">
            <v xml:space="preserve">Customer Decision                   </v>
          </cell>
          <cell r="X1677" t="str">
            <v>F</v>
          </cell>
          <cell r="Y1677">
            <v>397.5</v>
          </cell>
          <cell r="Z1677" t="str">
            <v xml:space="preserve">HOME DEPOT PORTAL RMA </v>
          </cell>
          <cell r="AC1677" t="str">
            <v>WALTERI-FUS</v>
          </cell>
          <cell r="AD1677" t="str">
            <v>FUS-DB55</v>
          </cell>
          <cell r="AE1677" t="str">
            <v>8</v>
          </cell>
          <cell r="AF1677" t="str">
            <v xml:space="preserve">EDI 850                             </v>
          </cell>
          <cell r="AG1677" t="str">
            <v>Home Depot</v>
          </cell>
          <cell r="AH1677">
            <v>811696</v>
          </cell>
          <cell r="AI1677" t="str">
            <v>RTL</v>
          </cell>
          <cell r="AJ1677">
            <v>5094300</v>
          </cell>
        </row>
        <row r="1678">
          <cell r="A1678">
            <v>360399</v>
          </cell>
          <cell r="B1678">
            <v>42410.916886574072</v>
          </cell>
          <cell r="C1678">
            <v>42374.625983796293</v>
          </cell>
          <cell r="D1678">
            <v>9030290</v>
          </cell>
          <cell r="E1678">
            <v>60056483</v>
          </cell>
          <cell r="F1678">
            <v>30013967</v>
          </cell>
          <cell r="G1678">
            <v>32.5</v>
          </cell>
          <cell r="H1678">
            <v>32.5</v>
          </cell>
          <cell r="I1678">
            <v>0</v>
          </cell>
          <cell r="J1678">
            <v>0</v>
          </cell>
          <cell r="K1678" t="str">
            <v>USD</v>
          </cell>
          <cell r="L1678" t="str">
            <v>HOMEDEPOT</v>
          </cell>
          <cell r="M1678" t="str">
            <v>24000-202645</v>
          </cell>
          <cell r="N1678">
            <v>42411.034884259258</v>
          </cell>
          <cell r="O1678" t="str">
            <v>SP</v>
          </cell>
          <cell r="P1678" t="str">
            <v>KEY</v>
          </cell>
          <cell r="Q1678">
            <v>5094300</v>
          </cell>
          <cell r="R1678" t="str">
            <v>USA</v>
          </cell>
          <cell r="S1678">
            <v>42370</v>
          </cell>
          <cell r="T1678">
            <v>42436</v>
          </cell>
          <cell r="U1678" t="str">
            <v>BRESHEARSS-FUS</v>
          </cell>
          <cell r="V1678" t="str">
            <v>FBGG1014</v>
          </cell>
          <cell r="W1678" t="str">
            <v xml:space="preserve">Customer Decision                   </v>
          </cell>
          <cell r="X1678" t="str">
            <v>F</v>
          </cell>
          <cell r="Y1678">
            <v>32.5</v>
          </cell>
          <cell r="Z1678" t="str">
            <v xml:space="preserve">HOME DEPOT PORTAL RMA </v>
          </cell>
          <cell r="AC1678" t="str">
            <v>MARSHD-FUS</v>
          </cell>
          <cell r="AD1678" t="str">
            <v>FUS-DB55</v>
          </cell>
          <cell r="AE1678" t="str">
            <v>8</v>
          </cell>
          <cell r="AF1678" t="str">
            <v xml:space="preserve">EDI 850                             </v>
          </cell>
          <cell r="AG1678" t="str">
            <v>Home Depot</v>
          </cell>
          <cell r="AH1678">
            <v>811697</v>
          </cell>
          <cell r="AI1678" t="str">
            <v>RTL</v>
          </cell>
          <cell r="AJ1678">
            <v>5094300</v>
          </cell>
        </row>
        <row r="1679">
          <cell r="A1679">
            <v>360400</v>
          </cell>
          <cell r="B1679">
            <v>42410.916886574072</v>
          </cell>
          <cell r="C1679">
            <v>42368.938726851855</v>
          </cell>
          <cell r="D1679">
            <v>9030012</v>
          </cell>
          <cell r="E1679">
            <v>60055954</v>
          </cell>
          <cell r="F1679">
            <v>30013983</v>
          </cell>
          <cell r="G1679">
            <v>129</v>
          </cell>
          <cell r="H1679">
            <v>129</v>
          </cell>
          <cell r="I1679">
            <v>0</v>
          </cell>
          <cell r="J1679">
            <v>0</v>
          </cell>
          <cell r="K1679" t="str">
            <v>USD</v>
          </cell>
          <cell r="L1679" t="str">
            <v>HOMEDEPOT</v>
          </cell>
          <cell r="M1679" t="str">
            <v>24000-202645</v>
          </cell>
          <cell r="N1679">
            <v>42411.034884259258</v>
          </cell>
          <cell r="O1679" t="str">
            <v>SP</v>
          </cell>
          <cell r="P1679" t="str">
            <v>KEY</v>
          </cell>
          <cell r="Q1679">
            <v>5094300</v>
          </cell>
          <cell r="R1679" t="str">
            <v>USA</v>
          </cell>
          <cell r="S1679">
            <v>42370</v>
          </cell>
          <cell r="T1679">
            <v>42436</v>
          </cell>
          <cell r="U1679" t="str">
            <v>BRESHEARSS-FUS</v>
          </cell>
          <cell r="V1679" t="str">
            <v>ESOX25229-1</v>
          </cell>
          <cell r="W1679" t="str">
            <v xml:space="preserve">Customer Decision                   </v>
          </cell>
          <cell r="X1679" t="str">
            <v>F</v>
          </cell>
          <cell r="Y1679">
            <v>129</v>
          </cell>
          <cell r="Z1679" t="str">
            <v xml:space="preserve">HOME DEPOT PORTAL RMA </v>
          </cell>
          <cell r="AC1679" t="str">
            <v>WALTERI-FUS</v>
          </cell>
          <cell r="AD1679" t="str">
            <v>FUS-DB55</v>
          </cell>
          <cell r="AE1679" t="str">
            <v>8</v>
          </cell>
          <cell r="AF1679" t="str">
            <v xml:space="preserve">EDI 850                             </v>
          </cell>
          <cell r="AG1679" t="str">
            <v>Home Depot</v>
          </cell>
          <cell r="AH1679">
            <v>811698</v>
          </cell>
          <cell r="AI1679" t="str">
            <v>RTL</v>
          </cell>
          <cell r="AJ1679">
            <v>5094300</v>
          </cell>
        </row>
        <row r="1680">
          <cell r="A1680">
            <v>360401</v>
          </cell>
          <cell r="B1680">
            <v>42410.916898148149</v>
          </cell>
          <cell r="C1680">
            <v>42377.625520833331</v>
          </cell>
          <cell r="D1680">
            <v>9030790</v>
          </cell>
          <cell r="E1680">
            <v>60057396</v>
          </cell>
          <cell r="F1680">
            <v>30013993</v>
          </cell>
          <cell r="G1680">
            <v>145</v>
          </cell>
          <cell r="H1680">
            <v>145</v>
          </cell>
          <cell r="I1680">
            <v>0</v>
          </cell>
          <cell r="J1680">
            <v>0</v>
          </cell>
          <cell r="K1680" t="str">
            <v>USD</v>
          </cell>
          <cell r="L1680" t="str">
            <v>HOMEDEPOT</v>
          </cell>
          <cell r="M1680" t="str">
            <v>24000-202645</v>
          </cell>
          <cell r="N1680">
            <v>42411.034884259258</v>
          </cell>
          <cell r="O1680" t="str">
            <v>SP</v>
          </cell>
          <cell r="P1680" t="str">
            <v>KEY</v>
          </cell>
          <cell r="Q1680">
            <v>5094300</v>
          </cell>
          <cell r="R1680" t="str">
            <v>USA</v>
          </cell>
          <cell r="S1680">
            <v>42370</v>
          </cell>
          <cell r="T1680">
            <v>42436</v>
          </cell>
          <cell r="U1680" t="str">
            <v>BRESHEARSS-FUS</v>
          </cell>
          <cell r="V1680" t="str">
            <v>EDOX33229-1</v>
          </cell>
          <cell r="W1680" t="str">
            <v xml:space="preserve">Customer Decision                   </v>
          </cell>
          <cell r="X1680" t="str">
            <v>F</v>
          </cell>
          <cell r="Y1680">
            <v>145</v>
          </cell>
          <cell r="Z1680" t="str">
            <v xml:space="preserve">HOME DEPOT PORTAL RMA </v>
          </cell>
          <cell r="AC1680" t="str">
            <v>WALTERI-FUS</v>
          </cell>
          <cell r="AD1680" t="str">
            <v>FUS-DB55</v>
          </cell>
          <cell r="AE1680" t="str">
            <v>8</v>
          </cell>
          <cell r="AF1680" t="str">
            <v xml:space="preserve">EDI 850                             </v>
          </cell>
          <cell r="AG1680" t="str">
            <v>Home Depot</v>
          </cell>
          <cell r="AH1680">
            <v>811699</v>
          </cell>
          <cell r="AI1680" t="str">
            <v>RTL</v>
          </cell>
          <cell r="AJ1680">
            <v>5094300</v>
          </cell>
        </row>
        <row r="1681">
          <cell r="A1681">
            <v>360402</v>
          </cell>
          <cell r="B1681">
            <v>42410.916898148149</v>
          </cell>
          <cell r="C1681">
            <v>42326.625173611108</v>
          </cell>
          <cell r="D1681">
            <v>9025714</v>
          </cell>
          <cell r="E1681">
            <v>60049438</v>
          </cell>
          <cell r="F1681">
            <v>30014015</v>
          </cell>
          <cell r="G1681">
            <v>145</v>
          </cell>
          <cell r="H1681">
            <v>145</v>
          </cell>
          <cell r="I1681">
            <v>0</v>
          </cell>
          <cell r="J1681">
            <v>0</v>
          </cell>
          <cell r="K1681" t="str">
            <v>USD</v>
          </cell>
          <cell r="L1681" t="str">
            <v>HOMEDEPOT</v>
          </cell>
          <cell r="M1681" t="str">
            <v>24000-202645</v>
          </cell>
          <cell r="N1681">
            <v>42411.034884259258</v>
          </cell>
          <cell r="O1681" t="str">
            <v>SP</v>
          </cell>
          <cell r="P1681" t="str">
            <v>KEY</v>
          </cell>
          <cell r="Q1681">
            <v>5094300</v>
          </cell>
          <cell r="R1681" t="str">
            <v>USA</v>
          </cell>
          <cell r="S1681">
            <v>42370</v>
          </cell>
          <cell r="T1681">
            <v>42436</v>
          </cell>
          <cell r="U1681" t="str">
            <v>BRESHEARSS-FUS</v>
          </cell>
          <cell r="V1681" t="str">
            <v>EDOX33229-1</v>
          </cell>
          <cell r="W1681" t="str">
            <v xml:space="preserve">Customer Decision                   </v>
          </cell>
          <cell r="X1681" t="str">
            <v>F</v>
          </cell>
          <cell r="Y1681">
            <v>145</v>
          </cell>
          <cell r="Z1681" t="str">
            <v xml:space="preserve">HOME DEPOT PORTAL RMA </v>
          </cell>
          <cell r="AC1681" t="str">
            <v>WALTERI-FUS</v>
          </cell>
          <cell r="AD1681" t="str">
            <v>FUS-DB55</v>
          </cell>
          <cell r="AE1681" t="str">
            <v>8</v>
          </cell>
          <cell r="AF1681" t="str">
            <v xml:space="preserve">EDI 850                             </v>
          </cell>
          <cell r="AG1681" t="str">
            <v>Home Depot</v>
          </cell>
          <cell r="AH1681">
            <v>811700</v>
          </cell>
          <cell r="AI1681" t="str">
            <v>RTL</v>
          </cell>
          <cell r="AJ1681">
            <v>5094300</v>
          </cell>
        </row>
        <row r="1682">
          <cell r="A1682">
            <v>360403</v>
          </cell>
          <cell r="B1682">
            <v>42410.916898148149</v>
          </cell>
          <cell r="C1682">
            <v>42367.939155092594</v>
          </cell>
          <cell r="D1682">
            <v>9029870</v>
          </cell>
          <cell r="E1682">
            <v>60055650</v>
          </cell>
          <cell r="F1682">
            <v>30014030</v>
          </cell>
          <cell r="G1682">
            <v>145</v>
          </cell>
          <cell r="H1682">
            <v>145</v>
          </cell>
          <cell r="I1682">
            <v>0</v>
          </cell>
          <cell r="J1682">
            <v>0</v>
          </cell>
          <cell r="K1682" t="str">
            <v>USD</v>
          </cell>
          <cell r="L1682" t="str">
            <v>HOMEDEPOT</v>
          </cell>
          <cell r="M1682" t="str">
            <v>24000-202645</v>
          </cell>
          <cell r="N1682">
            <v>42411.034884259258</v>
          </cell>
          <cell r="O1682" t="str">
            <v>SP</v>
          </cell>
          <cell r="P1682" t="str">
            <v>KEY</v>
          </cell>
          <cell r="Q1682">
            <v>5094300</v>
          </cell>
          <cell r="R1682" t="str">
            <v>USA</v>
          </cell>
          <cell r="S1682">
            <v>42370</v>
          </cell>
          <cell r="T1682">
            <v>42436</v>
          </cell>
          <cell r="U1682" t="str">
            <v>BRESHEARSS-FUS</v>
          </cell>
          <cell r="V1682" t="str">
            <v>EDOX33229-1</v>
          </cell>
          <cell r="W1682" t="str">
            <v xml:space="preserve">Damaged                             </v>
          </cell>
          <cell r="X1682" t="str">
            <v>D</v>
          </cell>
          <cell r="Y1682">
            <v>145</v>
          </cell>
          <cell r="Z1682" t="str">
            <v xml:space="preserve">HOME DEPOT PORTAL RMA </v>
          </cell>
          <cell r="AC1682" t="str">
            <v>WALTERI-FUS</v>
          </cell>
          <cell r="AD1682" t="str">
            <v>FUS-DB55</v>
          </cell>
          <cell r="AE1682" t="str">
            <v>8</v>
          </cell>
          <cell r="AF1682" t="str">
            <v xml:space="preserve">EDI 850                             </v>
          </cell>
          <cell r="AG1682" t="str">
            <v>Home Depot</v>
          </cell>
          <cell r="AH1682">
            <v>811701</v>
          </cell>
          <cell r="AI1682" t="str">
            <v>RTL</v>
          </cell>
          <cell r="AJ1682">
            <v>5094300</v>
          </cell>
        </row>
        <row r="1683">
          <cell r="A1683">
            <v>360404</v>
          </cell>
          <cell r="B1683">
            <v>42410.916898148149</v>
          </cell>
          <cell r="C1683">
            <v>42327.625092592592</v>
          </cell>
          <cell r="D1683">
            <v>9025901</v>
          </cell>
          <cell r="E1683">
            <v>60049677</v>
          </cell>
          <cell r="F1683">
            <v>30014042</v>
          </cell>
          <cell r="G1683">
            <v>145</v>
          </cell>
          <cell r="H1683">
            <v>145</v>
          </cell>
          <cell r="I1683">
            <v>0</v>
          </cell>
          <cell r="J1683">
            <v>0</v>
          </cell>
          <cell r="K1683" t="str">
            <v>USD</v>
          </cell>
          <cell r="L1683" t="str">
            <v>HOMEDEPOT</v>
          </cell>
          <cell r="M1683" t="str">
            <v>24000-202645</v>
          </cell>
          <cell r="N1683">
            <v>42411.034895833334</v>
          </cell>
          <cell r="O1683" t="str">
            <v>SP</v>
          </cell>
          <cell r="P1683" t="str">
            <v>KEY</v>
          </cell>
          <cell r="Q1683">
            <v>5094300</v>
          </cell>
          <cell r="R1683" t="str">
            <v>USA</v>
          </cell>
          <cell r="S1683">
            <v>42370</v>
          </cell>
          <cell r="T1683">
            <v>42436</v>
          </cell>
          <cell r="U1683" t="str">
            <v>BRESHEARSS-FUS</v>
          </cell>
          <cell r="V1683" t="str">
            <v>EDOX33229-1</v>
          </cell>
          <cell r="W1683" t="str">
            <v xml:space="preserve">Customer Decision                   </v>
          </cell>
          <cell r="X1683" t="str">
            <v>F</v>
          </cell>
          <cell r="Y1683">
            <v>145</v>
          </cell>
          <cell r="Z1683" t="str">
            <v xml:space="preserve">HOME DEPOT PORTAL RMA </v>
          </cell>
          <cell r="AC1683" t="str">
            <v>WALTERI-FUS</v>
          </cell>
          <cell r="AD1683" t="str">
            <v>FUS-DB55</v>
          </cell>
          <cell r="AE1683" t="str">
            <v>8</v>
          </cell>
          <cell r="AF1683" t="str">
            <v xml:space="preserve">EDI 850                             </v>
          </cell>
          <cell r="AG1683" t="str">
            <v>Home Depot</v>
          </cell>
          <cell r="AH1683">
            <v>811702</v>
          </cell>
          <cell r="AI1683" t="str">
            <v>RTL</v>
          </cell>
          <cell r="AJ1683">
            <v>5094300</v>
          </cell>
        </row>
        <row r="1684">
          <cell r="A1684">
            <v>360405</v>
          </cell>
          <cell r="B1684">
            <v>42410.916898148149</v>
          </cell>
          <cell r="C1684">
            <v>42377.625520833331</v>
          </cell>
          <cell r="D1684">
            <v>9030791</v>
          </cell>
          <cell r="E1684">
            <v>60057397</v>
          </cell>
          <cell r="F1684">
            <v>30014045</v>
          </cell>
          <cell r="G1684">
            <v>258</v>
          </cell>
          <cell r="H1684">
            <v>258</v>
          </cell>
          <cell r="I1684">
            <v>0</v>
          </cell>
          <cell r="J1684">
            <v>0</v>
          </cell>
          <cell r="K1684" t="str">
            <v>USD</v>
          </cell>
          <cell r="L1684" t="str">
            <v>HOMEDEPOT</v>
          </cell>
          <cell r="M1684" t="str">
            <v>24000-202645</v>
          </cell>
          <cell r="N1684">
            <v>42411.034895833334</v>
          </cell>
          <cell r="O1684" t="str">
            <v>SP</v>
          </cell>
          <cell r="P1684" t="str">
            <v>KEY</v>
          </cell>
          <cell r="Q1684">
            <v>5094300</v>
          </cell>
          <cell r="R1684" t="str">
            <v>USA</v>
          </cell>
          <cell r="S1684">
            <v>42370</v>
          </cell>
          <cell r="T1684">
            <v>42436</v>
          </cell>
          <cell r="U1684" t="str">
            <v>BRESHEARSS-FUS</v>
          </cell>
          <cell r="V1684" t="str">
            <v>ESDB25229-1</v>
          </cell>
          <cell r="W1684" t="str">
            <v xml:space="preserve">Customer Decision                   </v>
          </cell>
          <cell r="X1684" t="str">
            <v>F</v>
          </cell>
          <cell r="Y1684">
            <v>258</v>
          </cell>
          <cell r="Z1684" t="str">
            <v>HOME DEPOT PORTAL RMA</v>
          </cell>
          <cell r="AC1684" t="str">
            <v>WALTERI-FUS</v>
          </cell>
          <cell r="AD1684" t="str">
            <v>FUS-DB55</v>
          </cell>
          <cell r="AE1684" t="str">
            <v>8</v>
          </cell>
          <cell r="AF1684" t="str">
            <v xml:space="preserve">EDI 850                             </v>
          </cell>
          <cell r="AG1684" t="str">
            <v>Home Depot</v>
          </cell>
          <cell r="AH1684">
            <v>811703</v>
          </cell>
          <cell r="AI1684" t="str">
            <v>RTL</v>
          </cell>
          <cell r="AJ1684">
            <v>5094300</v>
          </cell>
        </row>
        <row r="1685">
          <cell r="A1685">
            <v>360406</v>
          </cell>
          <cell r="B1685">
            <v>42410.916909722226</v>
          </cell>
          <cell r="C1685">
            <v>42368.626898148148</v>
          </cell>
          <cell r="D1685">
            <v>9029948</v>
          </cell>
          <cell r="E1685">
            <v>60055651</v>
          </cell>
          <cell r="F1685">
            <v>30014052</v>
          </cell>
          <cell r="G1685">
            <v>80</v>
          </cell>
          <cell r="H1685">
            <v>80</v>
          </cell>
          <cell r="I1685">
            <v>0</v>
          </cell>
          <cell r="J1685">
            <v>0</v>
          </cell>
          <cell r="K1685" t="str">
            <v>USD</v>
          </cell>
          <cell r="L1685" t="str">
            <v>HOMEDEPOT</v>
          </cell>
          <cell r="M1685" t="str">
            <v>24000-202645</v>
          </cell>
          <cell r="N1685">
            <v>42411.034895833334</v>
          </cell>
          <cell r="O1685" t="str">
            <v>SP</v>
          </cell>
          <cell r="P1685" t="str">
            <v>KEY</v>
          </cell>
          <cell r="Q1685">
            <v>5094300</v>
          </cell>
          <cell r="R1685" t="str">
            <v>USA</v>
          </cell>
          <cell r="S1685">
            <v>42370</v>
          </cell>
          <cell r="T1685">
            <v>42436</v>
          </cell>
          <cell r="U1685" t="str">
            <v>BRESHEARSS-FUS</v>
          </cell>
          <cell r="V1685" t="str">
            <v>BMSK802</v>
          </cell>
          <cell r="W1685" t="str">
            <v xml:space="preserve">Customer Decision                   </v>
          </cell>
          <cell r="X1685" t="str">
            <v>F</v>
          </cell>
          <cell r="Y1685">
            <v>80</v>
          </cell>
          <cell r="Z1685" t="str">
            <v>HOME DEPOT PORTAL RMA</v>
          </cell>
          <cell r="AC1685" t="str">
            <v>WALTERI-FUS</v>
          </cell>
          <cell r="AD1685" t="str">
            <v>FUS-DB55</v>
          </cell>
          <cell r="AE1685" t="str">
            <v>8</v>
          </cell>
          <cell r="AF1685" t="str">
            <v xml:space="preserve">EDI 850                             </v>
          </cell>
          <cell r="AG1685" t="str">
            <v>Home Depot</v>
          </cell>
          <cell r="AH1685">
            <v>811704</v>
          </cell>
          <cell r="AI1685" t="str">
            <v>RTL</v>
          </cell>
          <cell r="AJ1685">
            <v>5094300</v>
          </cell>
        </row>
        <row r="1686">
          <cell r="A1686">
            <v>360407</v>
          </cell>
          <cell r="B1686">
            <v>42410.916909722226</v>
          </cell>
          <cell r="C1686">
            <v>42326.625150462962</v>
          </cell>
          <cell r="D1686">
            <v>9025705</v>
          </cell>
          <cell r="E1686">
            <v>60049110</v>
          </cell>
          <cell r="F1686">
            <v>30014071</v>
          </cell>
          <cell r="G1686">
            <v>185.5</v>
          </cell>
          <cell r="H1686">
            <v>185.5</v>
          </cell>
          <cell r="I1686">
            <v>0</v>
          </cell>
          <cell r="J1686">
            <v>0</v>
          </cell>
          <cell r="K1686" t="str">
            <v>USD</v>
          </cell>
          <cell r="L1686" t="str">
            <v>HOMEDEPOT</v>
          </cell>
          <cell r="M1686" t="str">
            <v>24000-202645</v>
          </cell>
          <cell r="N1686">
            <v>42411.034895833334</v>
          </cell>
          <cell r="O1686" t="str">
            <v>SP</v>
          </cell>
          <cell r="P1686" t="str">
            <v>KEY</v>
          </cell>
          <cell r="Q1686">
            <v>5094300</v>
          </cell>
          <cell r="R1686" t="str">
            <v>USA</v>
          </cell>
          <cell r="S1686">
            <v>42370</v>
          </cell>
          <cell r="T1686">
            <v>42436</v>
          </cell>
          <cell r="U1686" t="str">
            <v>BRESHEARSS-FUS</v>
          </cell>
          <cell r="V1686" t="str">
            <v>FSLG804BX</v>
          </cell>
          <cell r="W1686" t="str">
            <v xml:space="preserve">Customer Decision                   </v>
          </cell>
          <cell r="X1686" t="str">
            <v>F</v>
          </cell>
          <cell r="Y1686">
            <v>185.5</v>
          </cell>
          <cell r="Z1686" t="str">
            <v>ADDRESS WAS INCORRECT.  THE PERSON LIVING THERE STATED THEY DO NOT KNOW A JAMAL AND HE DID NOT ORDER A SINK.  PLEASE CREDIT</v>
          </cell>
          <cell r="AC1686" t="str">
            <v>WALTERI-FUS</v>
          </cell>
          <cell r="AD1686" t="str">
            <v>FUS-DB55</v>
          </cell>
          <cell r="AE1686" t="str">
            <v>8</v>
          </cell>
          <cell r="AF1686" t="str">
            <v xml:space="preserve">EDI 850                             </v>
          </cell>
          <cell r="AG1686" t="str">
            <v>Home Depot</v>
          </cell>
          <cell r="AH1686">
            <v>811705</v>
          </cell>
          <cell r="AI1686" t="str">
            <v>RTL</v>
          </cell>
          <cell r="AJ1686">
            <v>5094300</v>
          </cell>
        </row>
        <row r="1687">
          <cell r="A1687">
            <v>360408</v>
          </cell>
          <cell r="B1687">
            <v>42410.916909722226</v>
          </cell>
          <cell r="C1687">
            <v>42373.938275462962</v>
          </cell>
          <cell r="D1687">
            <v>9030211</v>
          </cell>
          <cell r="E1687">
            <v>60056353</v>
          </cell>
          <cell r="F1687">
            <v>30014099</v>
          </cell>
          <cell r="G1687">
            <v>129</v>
          </cell>
          <cell r="H1687">
            <v>129</v>
          </cell>
          <cell r="I1687">
            <v>0</v>
          </cell>
          <cell r="J1687">
            <v>0</v>
          </cell>
          <cell r="K1687" t="str">
            <v>USD</v>
          </cell>
          <cell r="L1687" t="str">
            <v>HOMEDEPOT</v>
          </cell>
          <cell r="M1687" t="str">
            <v>24000-202645</v>
          </cell>
          <cell r="N1687">
            <v>42411.034895833334</v>
          </cell>
          <cell r="O1687" t="str">
            <v>SP</v>
          </cell>
          <cell r="P1687" t="str">
            <v>KEY</v>
          </cell>
          <cell r="Q1687">
            <v>5094300</v>
          </cell>
          <cell r="R1687" t="str">
            <v>USA</v>
          </cell>
          <cell r="S1687">
            <v>42370</v>
          </cell>
          <cell r="T1687">
            <v>42436</v>
          </cell>
          <cell r="U1687" t="str">
            <v>BRESHEARSS-FUS</v>
          </cell>
          <cell r="V1687" t="str">
            <v>ESOX25229-1</v>
          </cell>
          <cell r="W1687" t="str">
            <v xml:space="preserve">Vendor Error                        </v>
          </cell>
          <cell r="X1687" t="str">
            <v>V</v>
          </cell>
          <cell r="Y1687">
            <v>129</v>
          </cell>
          <cell r="Z1687" t="str">
            <v xml:space="preserve">HOME DEPOT PORTAL RMA </v>
          </cell>
          <cell r="AC1687" t="str">
            <v>WALTERI-FUS</v>
          </cell>
          <cell r="AD1687" t="str">
            <v>FUS-DB55</v>
          </cell>
          <cell r="AE1687" t="str">
            <v>8</v>
          </cell>
          <cell r="AF1687" t="str">
            <v xml:space="preserve">EDI 850                             </v>
          </cell>
          <cell r="AG1687" t="str">
            <v>Home Depot</v>
          </cell>
          <cell r="AH1687">
            <v>811706</v>
          </cell>
          <cell r="AI1687" t="str">
            <v>RTL</v>
          </cell>
          <cell r="AJ1687">
            <v>5094300</v>
          </cell>
        </row>
        <row r="1688">
          <cell r="A1688">
            <v>360409</v>
          </cell>
          <cell r="B1688">
            <v>42410.916909722226</v>
          </cell>
          <cell r="C1688">
            <v>42373.938275462962</v>
          </cell>
          <cell r="D1688">
            <v>9030209</v>
          </cell>
          <cell r="E1688">
            <v>60056325</v>
          </cell>
          <cell r="F1688">
            <v>30014115</v>
          </cell>
          <cell r="G1688">
            <v>150</v>
          </cell>
          <cell r="H1688">
            <v>150</v>
          </cell>
          <cell r="I1688">
            <v>0</v>
          </cell>
          <cell r="J1688">
            <v>0</v>
          </cell>
          <cell r="K1688" t="str">
            <v>USD</v>
          </cell>
          <cell r="L1688" t="str">
            <v>HOMEDEPOT</v>
          </cell>
          <cell r="M1688" t="str">
            <v>24000-202645</v>
          </cell>
          <cell r="N1688">
            <v>42411.034895833334</v>
          </cell>
          <cell r="O1688" t="str">
            <v>SP</v>
          </cell>
          <cell r="P1688" t="str">
            <v>KEY</v>
          </cell>
          <cell r="Q1688">
            <v>5094300</v>
          </cell>
          <cell r="R1688" t="str">
            <v>USA</v>
          </cell>
          <cell r="S1688">
            <v>42370</v>
          </cell>
          <cell r="T1688">
            <v>42436</v>
          </cell>
          <cell r="U1688" t="str">
            <v>BRESHEARSS-FUS</v>
          </cell>
          <cell r="V1688" t="str">
            <v>EDDB33229-1</v>
          </cell>
          <cell r="W1688" t="str">
            <v xml:space="preserve">Customer Decision                   </v>
          </cell>
          <cell r="X1688" t="str">
            <v>F</v>
          </cell>
          <cell r="Y1688">
            <v>150</v>
          </cell>
          <cell r="Z1688" t="str">
            <v xml:space="preserve">HOME DEPOT PORTAL RMA </v>
          </cell>
          <cell r="AC1688" t="str">
            <v>WALTERI-FUS</v>
          </cell>
          <cell r="AD1688" t="str">
            <v>FUS-DB55</v>
          </cell>
          <cell r="AE1688" t="str">
            <v>8</v>
          </cell>
          <cell r="AF1688" t="str">
            <v xml:space="preserve">EDI 850                             </v>
          </cell>
          <cell r="AG1688" t="str">
            <v>Home Depot</v>
          </cell>
          <cell r="AH1688">
            <v>811707</v>
          </cell>
          <cell r="AI1688" t="str">
            <v>RTL</v>
          </cell>
          <cell r="AJ1688">
            <v>5094300</v>
          </cell>
        </row>
        <row r="1689">
          <cell r="A1689">
            <v>360410</v>
          </cell>
          <cell r="B1689">
            <v>42410.916909722226</v>
          </cell>
          <cell r="C1689">
            <v>42359.626215277778</v>
          </cell>
          <cell r="D1689">
            <v>9029030</v>
          </cell>
          <cell r="E1689">
            <v>60054602</v>
          </cell>
          <cell r="F1689">
            <v>30014119</v>
          </cell>
          <cell r="G1689">
            <v>322.5</v>
          </cell>
          <cell r="H1689">
            <v>322.5</v>
          </cell>
          <cell r="I1689">
            <v>0</v>
          </cell>
          <cell r="J1689">
            <v>0</v>
          </cell>
          <cell r="K1689" t="str">
            <v>USD</v>
          </cell>
          <cell r="L1689" t="str">
            <v>HOMEDEPOT</v>
          </cell>
          <cell r="M1689" t="str">
            <v>24000-202645</v>
          </cell>
          <cell r="N1689">
            <v>42411.034895833334</v>
          </cell>
          <cell r="O1689" t="str">
            <v>SP</v>
          </cell>
          <cell r="P1689" t="str">
            <v>KEY</v>
          </cell>
          <cell r="Q1689">
            <v>5094300</v>
          </cell>
          <cell r="R1689" t="str">
            <v>USA</v>
          </cell>
          <cell r="S1689">
            <v>42370</v>
          </cell>
          <cell r="T1689">
            <v>42436</v>
          </cell>
          <cell r="U1689" t="str">
            <v>BRESHEARSS-FUS</v>
          </cell>
          <cell r="V1689" t="str">
            <v>EOCH33229-1</v>
          </cell>
          <cell r="W1689" t="str">
            <v xml:space="preserve">Customer Decision                   </v>
          </cell>
          <cell r="X1689" t="str">
            <v>F</v>
          </cell>
          <cell r="Y1689">
            <v>322.5</v>
          </cell>
          <cell r="Z1689" t="str">
            <v xml:space="preserve">HOME DEPOT PORTAL RMA </v>
          </cell>
          <cell r="AC1689" t="str">
            <v>WALTERI-FUS</v>
          </cell>
          <cell r="AD1689" t="str">
            <v>FUS-DB55</v>
          </cell>
          <cell r="AE1689" t="str">
            <v>8</v>
          </cell>
          <cell r="AF1689" t="str">
            <v xml:space="preserve">EDI 850                             </v>
          </cell>
          <cell r="AG1689" t="str">
            <v>Home Depot</v>
          </cell>
          <cell r="AH1689">
            <v>811712</v>
          </cell>
          <cell r="AI1689" t="str">
            <v>RTL</v>
          </cell>
          <cell r="AJ1689">
            <v>5094300</v>
          </cell>
        </row>
        <row r="1690">
          <cell r="A1690">
            <v>360411</v>
          </cell>
          <cell r="B1690">
            <v>42410.916921296295</v>
          </cell>
          <cell r="C1690">
            <v>42360.625092592592</v>
          </cell>
          <cell r="D1690">
            <v>9029148</v>
          </cell>
          <cell r="E1690">
            <v>60053569</v>
          </cell>
          <cell r="F1690">
            <v>30014135</v>
          </cell>
          <cell r="G1690">
            <v>129</v>
          </cell>
          <cell r="H1690">
            <v>129</v>
          </cell>
          <cell r="I1690">
            <v>0</v>
          </cell>
          <cell r="J1690">
            <v>0</v>
          </cell>
          <cell r="K1690" t="str">
            <v>USD</v>
          </cell>
          <cell r="L1690" t="str">
            <v>HOMEDEPOT</v>
          </cell>
          <cell r="M1690" t="str">
            <v>24000-202645</v>
          </cell>
          <cell r="N1690">
            <v>42411.034895833334</v>
          </cell>
          <cell r="O1690" t="str">
            <v>SP</v>
          </cell>
          <cell r="P1690" t="str">
            <v>KEY</v>
          </cell>
          <cell r="Q1690">
            <v>5094300</v>
          </cell>
          <cell r="R1690" t="str">
            <v>USA</v>
          </cell>
          <cell r="S1690">
            <v>42370</v>
          </cell>
          <cell r="T1690">
            <v>42436</v>
          </cell>
          <cell r="U1690" t="str">
            <v>BRESHEARSS-FUS</v>
          </cell>
          <cell r="V1690" t="str">
            <v>ESOX25229-1</v>
          </cell>
          <cell r="W1690" t="str">
            <v xml:space="preserve">Damaged                             </v>
          </cell>
          <cell r="X1690" t="str">
            <v>D</v>
          </cell>
          <cell r="Y1690">
            <v>129</v>
          </cell>
          <cell r="Z1690" t="str">
            <v>HOME DEPOT PORTAL RMA</v>
          </cell>
          <cell r="AC1690" t="str">
            <v>WALTERI-FUS</v>
          </cell>
          <cell r="AD1690" t="str">
            <v>FUS-DB55</v>
          </cell>
          <cell r="AE1690" t="str">
            <v>8</v>
          </cell>
          <cell r="AF1690" t="str">
            <v xml:space="preserve">EDI 850                             </v>
          </cell>
          <cell r="AG1690" t="str">
            <v>Home Depot</v>
          </cell>
          <cell r="AH1690">
            <v>811713</v>
          </cell>
          <cell r="AI1690" t="str">
            <v>RTL</v>
          </cell>
          <cell r="AJ1690">
            <v>5094300</v>
          </cell>
        </row>
        <row r="1691">
          <cell r="A1691">
            <v>360412</v>
          </cell>
          <cell r="B1691">
            <v>42410.916921296295</v>
          </cell>
          <cell r="C1691">
            <v>42385.625474537039</v>
          </cell>
          <cell r="D1691">
            <v>9031725</v>
          </cell>
          <cell r="E1691">
            <v>60058726</v>
          </cell>
          <cell r="F1691">
            <v>30014136</v>
          </cell>
          <cell r="G1691">
            <v>116.5</v>
          </cell>
          <cell r="H1691">
            <v>116.5</v>
          </cell>
          <cell r="I1691">
            <v>0</v>
          </cell>
          <cell r="J1691">
            <v>0</v>
          </cell>
          <cell r="K1691" t="str">
            <v>USD</v>
          </cell>
          <cell r="L1691" t="str">
            <v>HOMEDEPOT</v>
          </cell>
          <cell r="M1691" t="str">
            <v>24000-202645</v>
          </cell>
          <cell r="N1691">
            <v>42411.034895833334</v>
          </cell>
          <cell r="O1691" t="str">
            <v>SP</v>
          </cell>
          <cell r="P1691" t="str">
            <v>KEY</v>
          </cell>
          <cell r="Q1691">
            <v>5094300</v>
          </cell>
          <cell r="R1691" t="str">
            <v>USA</v>
          </cell>
          <cell r="S1691">
            <v>42370</v>
          </cell>
          <cell r="T1691">
            <v>42436</v>
          </cell>
          <cell r="U1691" t="str">
            <v>BRESHEARSS-FUS</v>
          </cell>
          <cell r="V1691" t="str">
            <v>FSUG900-18BX</v>
          </cell>
          <cell r="W1691" t="str">
            <v xml:space="preserve">Customer Decision                   </v>
          </cell>
          <cell r="X1691" t="str">
            <v>F</v>
          </cell>
          <cell r="Y1691">
            <v>116.5</v>
          </cell>
          <cell r="Z1691" t="str">
            <v>HOME DEPOT PORTAL RMA</v>
          </cell>
          <cell r="AC1691" t="str">
            <v>WALTERI-FUS</v>
          </cell>
          <cell r="AD1691" t="str">
            <v>FUS-DB55</v>
          </cell>
          <cell r="AE1691" t="str">
            <v>8</v>
          </cell>
          <cell r="AF1691" t="str">
            <v xml:space="preserve">EDI 850                             </v>
          </cell>
          <cell r="AG1691" t="str">
            <v>Home Depot</v>
          </cell>
          <cell r="AH1691">
            <v>811714</v>
          </cell>
          <cell r="AI1691" t="str">
            <v>RTL</v>
          </cell>
          <cell r="AJ1691">
            <v>5094300</v>
          </cell>
        </row>
        <row r="1692">
          <cell r="A1692">
            <v>360413</v>
          </cell>
          <cell r="B1692">
            <v>42410.916921296295</v>
          </cell>
          <cell r="C1692">
            <v>42378.938078703701</v>
          </cell>
          <cell r="D1692">
            <v>9030958</v>
          </cell>
          <cell r="E1692">
            <v>60057727</v>
          </cell>
          <cell r="F1692">
            <v>30014137</v>
          </cell>
          <cell r="G1692">
            <v>80</v>
          </cell>
          <cell r="H1692">
            <v>80</v>
          </cell>
          <cell r="I1692">
            <v>0</v>
          </cell>
          <cell r="J1692">
            <v>0</v>
          </cell>
          <cell r="K1692" t="str">
            <v>USD</v>
          </cell>
          <cell r="L1692" t="str">
            <v>HOMEDEPOT</v>
          </cell>
          <cell r="M1692" t="str">
            <v>24000-202645</v>
          </cell>
          <cell r="N1692">
            <v>42411.034895833334</v>
          </cell>
          <cell r="O1692" t="str">
            <v>SP</v>
          </cell>
          <cell r="P1692" t="str">
            <v>KEY</v>
          </cell>
          <cell r="Q1692">
            <v>5094300</v>
          </cell>
          <cell r="R1692" t="str">
            <v>USA</v>
          </cell>
          <cell r="S1692">
            <v>42370</v>
          </cell>
          <cell r="T1692">
            <v>42436</v>
          </cell>
          <cell r="U1692" t="str">
            <v>BRESHEARSS-FUS</v>
          </cell>
          <cell r="V1692" t="str">
            <v>BMSK802</v>
          </cell>
          <cell r="W1692" t="str">
            <v xml:space="preserve">Customer Decision                   </v>
          </cell>
          <cell r="X1692" t="str">
            <v>F</v>
          </cell>
          <cell r="Y1692">
            <v>80</v>
          </cell>
          <cell r="Z1692" t="str">
            <v>HOME DEPOT PORTAL RMA</v>
          </cell>
          <cell r="AC1692" t="str">
            <v>WALTERI-FUS</v>
          </cell>
          <cell r="AD1692" t="str">
            <v>FUS-DB55</v>
          </cell>
          <cell r="AE1692" t="str">
            <v>8</v>
          </cell>
          <cell r="AF1692" t="str">
            <v xml:space="preserve">EDI 850                             </v>
          </cell>
          <cell r="AG1692" t="str">
            <v>Home Depot</v>
          </cell>
          <cell r="AH1692">
            <v>811716</v>
          </cell>
          <cell r="AI1692" t="str">
            <v>RTL</v>
          </cell>
          <cell r="AJ1692">
            <v>5094300</v>
          </cell>
        </row>
        <row r="1693">
          <cell r="A1693">
            <v>360414</v>
          </cell>
          <cell r="B1693">
            <v>42410.916921296295</v>
          </cell>
          <cell r="C1693">
            <v>42385.625439814816</v>
          </cell>
          <cell r="D1693">
            <v>9031710</v>
          </cell>
          <cell r="E1693">
            <v>60057868</v>
          </cell>
          <cell r="F1693">
            <v>30014139</v>
          </cell>
          <cell r="G1693">
            <v>88</v>
          </cell>
          <cell r="H1693">
            <v>88</v>
          </cell>
          <cell r="I1693">
            <v>0</v>
          </cell>
          <cell r="J1693">
            <v>0</v>
          </cell>
          <cell r="K1693" t="str">
            <v>USD</v>
          </cell>
          <cell r="L1693" t="str">
            <v>HOMEDEPOT</v>
          </cell>
          <cell r="M1693" t="str">
            <v>24000-202645</v>
          </cell>
          <cell r="N1693">
            <v>42411.034895833334</v>
          </cell>
          <cell r="O1693" t="str">
            <v>SP</v>
          </cell>
          <cell r="P1693" t="str">
            <v>KEY</v>
          </cell>
          <cell r="Q1693">
            <v>5094300</v>
          </cell>
          <cell r="R1693" t="str">
            <v>USA</v>
          </cell>
          <cell r="S1693">
            <v>42370</v>
          </cell>
          <cell r="T1693">
            <v>42436</v>
          </cell>
          <cell r="U1693" t="str">
            <v>BRESHEARSS-FUS</v>
          </cell>
          <cell r="V1693" t="str">
            <v>SSK104NB</v>
          </cell>
          <cell r="W1693" t="str">
            <v xml:space="preserve">Customer Decision                   </v>
          </cell>
          <cell r="X1693" t="str">
            <v>F</v>
          </cell>
          <cell r="Y1693">
            <v>88</v>
          </cell>
          <cell r="Z1693" t="str">
            <v>HOME DEPOT PORTAL RMA</v>
          </cell>
          <cell r="AC1693" t="str">
            <v>WALTERI-FUS</v>
          </cell>
          <cell r="AD1693" t="str">
            <v>FUS-DB55</v>
          </cell>
          <cell r="AE1693" t="str">
            <v>8</v>
          </cell>
          <cell r="AF1693" t="str">
            <v xml:space="preserve">EDI 850                             </v>
          </cell>
          <cell r="AG1693" t="str">
            <v>Home Depot</v>
          </cell>
          <cell r="AH1693">
            <v>811717</v>
          </cell>
          <cell r="AI1693" t="str">
            <v>RTL</v>
          </cell>
          <cell r="AJ1693">
            <v>5094300</v>
          </cell>
        </row>
        <row r="1694">
          <cell r="A1694">
            <v>360415</v>
          </cell>
          <cell r="B1694">
            <v>42410.916921296295</v>
          </cell>
          <cell r="C1694">
            <v>42375.938993055555</v>
          </cell>
          <cell r="D1694">
            <v>9030562</v>
          </cell>
          <cell r="E1694">
            <v>60056837</v>
          </cell>
          <cell r="F1694">
            <v>30014226</v>
          </cell>
          <cell r="G1694">
            <v>50</v>
          </cell>
          <cell r="H1694">
            <v>50</v>
          </cell>
          <cell r="I1694">
            <v>0</v>
          </cell>
          <cell r="J1694">
            <v>0</v>
          </cell>
          <cell r="K1694" t="str">
            <v>USD</v>
          </cell>
          <cell r="L1694" t="str">
            <v>HOMEDEPOT</v>
          </cell>
          <cell r="M1694" t="str">
            <v>24000-202645</v>
          </cell>
          <cell r="N1694">
            <v>42411.034907407404</v>
          </cell>
          <cell r="O1694" t="str">
            <v>SP</v>
          </cell>
          <cell r="P1694" t="str">
            <v>KEY</v>
          </cell>
          <cell r="Q1694">
            <v>5094300</v>
          </cell>
          <cell r="R1694" t="str">
            <v>USA</v>
          </cell>
          <cell r="S1694">
            <v>42370</v>
          </cell>
          <cell r="T1694">
            <v>42436</v>
          </cell>
          <cell r="U1694" t="str">
            <v>BRESHEARSS-FUS</v>
          </cell>
          <cell r="V1694" t="str">
            <v>FBBG2716</v>
          </cell>
          <cell r="W1694" t="str">
            <v xml:space="preserve">Customer Decision                   </v>
          </cell>
          <cell r="X1694" t="str">
            <v>F</v>
          </cell>
          <cell r="Y1694">
            <v>50</v>
          </cell>
          <cell r="Z1694" t="str">
            <v xml:space="preserve">HOME DEPOT PORTAL RMA </v>
          </cell>
          <cell r="AC1694" t="str">
            <v>HASSENL-FUS</v>
          </cell>
          <cell r="AD1694" t="str">
            <v>FUS-DB55</v>
          </cell>
          <cell r="AE1694" t="str">
            <v>8</v>
          </cell>
          <cell r="AF1694" t="str">
            <v xml:space="preserve">EDI 850                             </v>
          </cell>
          <cell r="AG1694" t="str">
            <v>Home Depot</v>
          </cell>
          <cell r="AH1694">
            <v>811718</v>
          </cell>
          <cell r="AI1694" t="str">
            <v>RTL</v>
          </cell>
          <cell r="AJ1694">
            <v>5094300</v>
          </cell>
        </row>
        <row r="1695">
          <cell r="A1695">
            <v>360416</v>
          </cell>
          <cell r="B1695">
            <v>42410.916932870372</v>
          </cell>
          <cell r="C1695">
            <v>42151.166886574072</v>
          </cell>
          <cell r="D1695">
            <v>9008275</v>
          </cell>
          <cell r="E1695">
            <v>60023315</v>
          </cell>
          <cell r="F1695">
            <v>30011478</v>
          </cell>
          <cell r="G1695">
            <v>212</v>
          </cell>
          <cell r="H1695">
            <v>212</v>
          </cell>
          <cell r="I1695">
            <v>0</v>
          </cell>
          <cell r="J1695">
            <v>0</v>
          </cell>
          <cell r="K1695" t="str">
            <v>USD</v>
          </cell>
          <cell r="L1695" t="str">
            <v>HOMEDEPOT</v>
          </cell>
          <cell r="M1695" t="str">
            <v>24000-202645</v>
          </cell>
          <cell r="N1695">
            <v>42411.034907407404</v>
          </cell>
          <cell r="O1695" t="str">
            <v>SP</v>
          </cell>
          <cell r="P1695" t="str">
            <v>KEY</v>
          </cell>
          <cell r="Q1695">
            <v>5094300</v>
          </cell>
          <cell r="R1695" t="str">
            <v>USA</v>
          </cell>
          <cell r="S1695">
            <v>42370</v>
          </cell>
          <cell r="T1695">
            <v>42436</v>
          </cell>
          <cell r="U1695" t="str">
            <v>BRESHEARSS-FUS</v>
          </cell>
          <cell r="V1695" t="str">
            <v>UDTS24/10</v>
          </cell>
          <cell r="W1695" t="str">
            <v xml:space="preserve">Customer Decision                   </v>
          </cell>
          <cell r="X1695" t="str">
            <v>F</v>
          </cell>
          <cell r="Y1695">
            <v>212</v>
          </cell>
          <cell r="AC1695" t="str">
            <v>BEDFORDD-FUS</v>
          </cell>
          <cell r="AD1695" t="str">
            <v>FUS-DB55</v>
          </cell>
          <cell r="AE1695" t="str">
            <v>8</v>
          </cell>
          <cell r="AF1695" t="str">
            <v xml:space="preserve">EDI 850                             </v>
          </cell>
          <cell r="AG1695" t="str">
            <v>Home Depot</v>
          </cell>
          <cell r="AH1695">
            <v>811626</v>
          </cell>
          <cell r="AI1695" t="str">
            <v>RTL</v>
          </cell>
          <cell r="AJ1695">
            <v>5094300</v>
          </cell>
        </row>
        <row r="1696">
          <cell r="A1696">
            <v>360417</v>
          </cell>
          <cell r="B1696">
            <v>42410.916932870372</v>
          </cell>
          <cell r="C1696">
            <v>42327.625115740739</v>
          </cell>
          <cell r="D1696">
            <v>9025907</v>
          </cell>
          <cell r="E1696">
            <v>60049765</v>
          </cell>
          <cell r="F1696">
            <v>30013771</v>
          </cell>
          <cell r="G1696">
            <v>145</v>
          </cell>
          <cell r="H1696">
            <v>145</v>
          </cell>
          <cell r="I1696">
            <v>0</v>
          </cell>
          <cell r="J1696">
            <v>0</v>
          </cell>
          <cell r="K1696" t="str">
            <v>USD</v>
          </cell>
          <cell r="L1696" t="str">
            <v>HOMEDEPOT</v>
          </cell>
          <cell r="M1696" t="str">
            <v>24000-202645</v>
          </cell>
          <cell r="N1696">
            <v>42411.034907407404</v>
          </cell>
          <cell r="O1696" t="str">
            <v>SP</v>
          </cell>
          <cell r="P1696" t="str">
            <v>KEY</v>
          </cell>
          <cell r="Q1696">
            <v>5094300</v>
          </cell>
          <cell r="R1696" t="str">
            <v>USA</v>
          </cell>
          <cell r="S1696">
            <v>42370</v>
          </cell>
          <cell r="T1696">
            <v>42436</v>
          </cell>
          <cell r="U1696" t="str">
            <v>BRESHEARSS-FUS</v>
          </cell>
          <cell r="V1696" t="str">
            <v>EDOX33229-1</v>
          </cell>
          <cell r="W1696" t="str">
            <v xml:space="preserve">Damaged                             </v>
          </cell>
          <cell r="X1696" t="str">
            <v>D</v>
          </cell>
          <cell r="Y1696">
            <v>145</v>
          </cell>
          <cell r="Z1696" t="str">
            <v xml:space="preserve">HOME DEPOT PORTAL RMA </v>
          </cell>
          <cell r="AC1696" t="str">
            <v>WALTERI-FUS</v>
          </cell>
          <cell r="AD1696" t="str">
            <v>FUS-DB55</v>
          </cell>
          <cell r="AE1696" t="str">
            <v>8</v>
          </cell>
          <cell r="AF1696" t="str">
            <v xml:space="preserve">EDI 850                             </v>
          </cell>
          <cell r="AG1696" t="str">
            <v>Home Depot</v>
          </cell>
          <cell r="AH1696">
            <v>811681</v>
          </cell>
          <cell r="AI1696" t="str">
            <v>RTL</v>
          </cell>
          <cell r="AJ1696">
            <v>5094300</v>
          </cell>
        </row>
        <row r="1697">
          <cell r="A1697">
            <v>360418</v>
          </cell>
          <cell r="B1697">
            <v>42410.916932870372</v>
          </cell>
          <cell r="C1697">
            <v>42320.937650462962</v>
          </cell>
          <cell r="D1697">
            <v>9025104</v>
          </cell>
          <cell r="E1697">
            <v>60048645</v>
          </cell>
          <cell r="F1697">
            <v>30013791</v>
          </cell>
          <cell r="G1697">
            <v>70</v>
          </cell>
          <cell r="H1697">
            <v>70</v>
          </cell>
          <cell r="I1697">
            <v>0</v>
          </cell>
          <cell r="J1697">
            <v>0</v>
          </cell>
          <cell r="K1697" t="str">
            <v>USD</v>
          </cell>
          <cell r="L1697" t="str">
            <v>HOMEDEPOT</v>
          </cell>
          <cell r="M1697" t="str">
            <v>24000-202645</v>
          </cell>
          <cell r="N1697">
            <v>42411.034907407404</v>
          </cell>
          <cell r="O1697" t="str">
            <v>SP</v>
          </cell>
          <cell r="P1697" t="str">
            <v>KEY</v>
          </cell>
          <cell r="Q1697">
            <v>5094300</v>
          </cell>
          <cell r="R1697" t="str">
            <v>USA</v>
          </cell>
          <cell r="S1697">
            <v>42370</v>
          </cell>
          <cell r="T1697">
            <v>42436</v>
          </cell>
          <cell r="U1697" t="str">
            <v>BRESHEARSS-FUS</v>
          </cell>
          <cell r="V1697" t="str">
            <v>SL103BX</v>
          </cell>
          <cell r="W1697" t="str">
            <v xml:space="preserve">Customer Decision                   </v>
          </cell>
          <cell r="X1697" t="str">
            <v>F</v>
          </cell>
          <cell r="Y1697">
            <v>70</v>
          </cell>
          <cell r="Z1697" t="str">
            <v xml:space="preserve">HOME DEPOT PORTAL RMA </v>
          </cell>
          <cell r="AC1697" t="str">
            <v>WALTERI-FUS</v>
          </cell>
          <cell r="AD1697" t="str">
            <v>FUS-DB55</v>
          </cell>
          <cell r="AE1697" t="str">
            <v>8</v>
          </cell>
          <cell r="AF1697" t="str">
            <v xml:space="preserve">EDI 850                             </v>
          </cell>
          <cell r="AG1697" t="str">
            <v>Home Depot</v>
          </cell>
          <cell r="AH1697">
            <v>811682</v>
          </cell>
          <cell r="AI1697" t="str">
            <v>RTL</v>
          </cell>
          <cell r="AJ1697">
            <v>5094300</v>
          </cell>
        </row>
        <row r="1698">
          <cell r="A1698">
            <v>360419</v>
          </cell>
          <cell r="B1698">
            <v>42410.916932870372</v>
          </cell>
          <cell r="C1698">
            <v>42327.937592592592</v>
          </cell>
          <cell r="D1698">
            <v>9025949</v>
          </cell>
          <cell r="E1698">
            <v>60049679</v>
          </cell>
          <cell r="F1698">
            <v>30013470</v>
          </cell>
          <cell r="G1698">
            <v>70</v>
          </cell>
          <cell r="H1698">
            <v>70</v>
          </cell>
          <cell r="I1698">
            <v>0</v>
          </cell>
          <cell r="J1698">
            <v>0</v>
          </cell>
          <cell r="K1698" t="str">
            <v>USD</v>
          </cell>
          <cell r="L1698" t="str">
            <v>HOMEDEPOT</v>
          </cell>
          <cell r="M1698" t="str">
            <v>24000-202645</v>
          </cell>
          <cell r="N1698">
            <v>42411.034907407404</v>
          </cell>
          <cell r="O1698" t="str">
            <v>SP</v>
          </cell>
          <cell r="P1698" t="str">
            <v>KEY</v>
          </cell>
          <cell r="Q1698">
            <v>5094300</v>
          </cell>
          <cell r="R1698" t="str">
            <v>USA</v>
          </cell>
          <cell r="S1698">
            <v>42370</v>
          </cell>
          <cell r="T1698">
            <v>42436</v>
          </cell>
          <cell r="U1698" t="str">
            <v>BRESHEARSS-FUS</v>
          </cell>
          <cell r="V1698" t="str">
            <v>SL103BX</v>
          </cell>
          <cell r="W1698" t="str">
            <v xml:space="preserve">Customer Decision                   </v>
          </cell>
          <cell r="X1698" t="str">
            <v>F</v>
          </cell>
          <cell r="Y1698">
            <v>70</v>
          </cell>
          <cell r="Z1698" t="str">
            <v>HOME DEPOT PORTAL RMA</v>
          </cell>
          <cell r="AC1698" t="str">
            <v>WALTERI-FUS</v>
          </cell>
          <cell r="AD1698" t="str">
            <v>FUS-DB55</v>
          </cell>
          <cell r="AE1698" t="str">
            <v>8</v>
          </cell>
          <cell r="AF1698" t="str">
            <v xml:space="preserve">EDI 850                             </v>
          </cell>
          <cell r="AG1698" t="str">
            <v>Home Depot</v>
          </cell>
          <cell r="AH1698">
            <v>811720</v>
          </cell>
          <cell r="AI1698" t="str">
            <v>RTL</v>
          </cell>
          <cell r="AJ1698">
            <v>5094300</v>
          </cell>
        </row>
        <row r="1699">
          <cell r="A1699">
            <v>360420</v>
          </cell>
          <cell r="B1699">
            <v>42410.916932870372</v>
          </cell>
          <cell r="G1699">
            <v>92.5</v>
          </cell>
          <cell r="H1699">
            <v>92.5</v>
          </cell>
          <cell r="I1699">
            <v>0</v>
          </cell>
          <cell r="J1699">
            <v>0</v>
          </cell>
          <cell r="K1699" t="str">
            <v>USD</v>
          </cell>
          <cell r="L1699" t="str">
            <v>LOWES</v>
          </cell>
          <cell r="M1699" t="str">
            <v>24000-023746</v>
          </cell>
          <cell r="N1699">
            <v>42411.034907407404</v>
          </cell>
          <cell r="O1699" t="str">
            <v>SP</v>
          </cell>
          <cell r="P1699" t="str">
            <v>KEY</v>
          </cell>
          <cell r="Q1699">
            <v>5083366</v>
          </cell>
          <cell r="R1699" t="str">
            <v>USA</v>
          </cell>
          <cell r="S1699">
            <v>42370</v>
          </cell>
          <cell r="T1699">
            <v>42436</v>
          </cell>
          <cell r="U1699" t="str">
            <v>MELTONM-FUS</v>
          </cell>
          <cell r="V1699" t="str">
            <v>FTB904BX</v>
          </cell>
          <cell r="W1699" t="str">
            <v xml:space="preserve">Damaged                             </v>
          </cell>
          <cell r="X1699" t="str">
            <v>D</v>
          </cell>
          <cell r="Y1699">
            <v>92.5</v>
          </cell>
          <cell r="AG1699" t="str">
            <v>Lowes</v>
          </cell>
          <cell r="AH1699">
            <v>811654</v>
          </cell>
          <cell r="AJ1699">
            <v>5083366</v>
          </cell>
        </row>
        <row r="1700">
          <cell r="A1700">
            <v>360421</v>
          </cell>
          <cell r="B1700">
            <v>42410.916932870372</v>
          </cell>
          <cell r="G1700">
            <v>92.5</v>
          </cell>
          <cell r="H1700">
            <v>92.5</v>
          </cell>
          <cell r="I1700">
            <v>0</v>
          </cell>
          <cell r="J1700">
            <v>0</v>
          </cell>
          <cell r="K1700" t="str">
            <v>USD</v>
          </cell>
          <cell r="L1700" t="str">
            <v>LOWES</v>
          </cell>
          <cell r="M1700" t="str">
            <v>24000-023746</v>
          </cell>
          <cell r="N1700">
            <v>42411.034907407404</v>
          </cell>
          <cell r="O1700" t="str">
            <v>SP</v>
          </cell>
          <cell r="P1700" t="str">
            <v>KEY</v>
          </cell>
          <cell r="Q1700">
            <v>5083828</v>
          </cell>
          <cell r="R1700" t="str">
            <v>USA</v>
          </cell>
          <cell r="S1700">
            <v>42370</v>
          </cell>
          <cell r="T1700">
            <v>42436</v>
          </cell>
          <cell r="U1700" t="str">
            <v>SOTOJ-FUS</v>
          </cell>
          <cell r="V1700" t="str">
            <v>FTB904BX</v>
          </cell>
          <cell r="W1700" t="str">
            <v xml:space="preserve">Damaged                             </v>
          </cell>
          <cell r="X1700" t="str">
            <v>D</v>
          </cell>
          <cell r="Y1700">
            <v>92.5</v>
          </cell>
          <cell r="AG1700" t="str">
            <v>Lowes</v>
          </cell>
          <cell r="AH1700">
            <v>811384</v>
          </cell>
          <cell r="AJ1700">
            <v>5083828</v>
          </cell>
        </row>
        <row r="1701">
          <cell r="A1701">
            <v>360422</v>
          </cell>
          <cell r="B1701">
            <v>42410.916944444441</v>
          </cell>
          <cell r="G1701">
            <v>249</v>
          </cell>
          <cell r="H1701">
            <v>249</v>
          </cell>
          <cell r="I1701">
            <v>0</v>
          </cell>
          <cell r="J1701">
            <v>0</v>
          </cell>
          <cell r="K1701" t="str">
            <v>USD</v>
          </cell>
          <cell r="L1701" t="str">
            <v>LOWES</v>
          </cell>
          <cell r="M1701" t="str">
            <v>24000-023746</v>
          </cell>
          <cell r="N1701">
            <v>42411.034907407404</v>
          </cell>
          <cell r="O1701" t="str">
            <v>SP</v>
          </cell>
          <cell r="P1701" t="str">
            <v>KEY</v>
          </cell>
          <cell r="Q1701">
            <v>5082342</v>
          </cell>
          <cell r="R1701" t="str">
            <v>USA</v>
          </cell>
          <cell r="S1701">
            <v>42370</v>
          </cell>
          <cell r="T1701">
            <v>42436</v>
          </cell>
          <cell r="U1701" t="str">
            <v>MELTONM-FUS</v>
          </cell>
          <cell r="V1701" t="str">
            <v>EVCAG904-18</v>
          </cell>
          <cell r="W1701" t="str">
            <v xml:space="preserve">Damaged                             </v>
          </cell>
          <cell r="X1701" t="str">
            <v>D</v>
          </cell>
          <cell r="Y1701">
            <v>249</v>
          </cell>
          <cell r="AG1701" t="str">
            <v>Lowes</v>
          </cell>
          <cell r="AH1701">
            <v>811729</v>
          </cell>
          <cell r="AJ1701">
            <v>5082342</v>
          </cell>
        </row>
        <row r="1702">
          <cell r="A1702">
            <v>360423</v>
          </cell>
          <cell r="B1702">
            <v>42410.916944444441</v>
          </cell>
          <cell r="C1702">
            <v>42366.937951388885</v>
          </cell>
          <cell r="D1702">
            <v>9029591</v>
          </cell>
          <cell r="E1702">
            <v>60055489</v>
          </cell>
          <cell r="F1702">
            <v>30014302</v>
          </cell>
          <cell r="G1702">
            <v>50.98</v>
          </cell>
          <cell r="H1702">
            <v>50.98</v>
          </cell>
          <cell r="I1702">
            <v>0</v>
          </cell>
          <cell r="J1702">
            <v>0</v>
          </cell>
          <cell r="K1702" t="str">
            <v>USD</v>
          </cell>
          <cell r="L1702" t="str">
            <v>HQUARTZ</v>
          </cell>
          <cell r="M1702" t="str">
            <v>24000-141231</v>
          </cell>
          <cell r="N1702">
            <v>42411.034907407404</v>
          </cell>
          <cell r="O1702" t="str">
            <v>SP</v>
          </cell>
          <cell r="P1702" t="str">
            <v>KEY</v>
          </cell>
          <cell r="Q1702">
            <v>5081417</v>
          </cell>
          <cell r="R1702" t="str">
            <v>USA</v>
          </cell>
          <cell r="S1702">
            <v>42370</v>
          </cell>
          <cell r="T1702">
            <v>42436</v>
          </cell>
          <cell r="U1702" t="str">
            <v>DAVISG-FUS</v>
          </cell>
          <cell r="V1702" t="str">
            <v>Z.534.621.700</v>
          </cell>
          <cell r="W1702" t="str">
            <v xml:space="preserve">Customer Decision                   </v>
          </cell>
          <cell r="X1702" t="str">
            <v>F</v>
          </cell>
          <cell r="Y1702">
            <v>50.98</v>
          </cell>
          <cell r="Z1702" t="str">
            <v>CUSTOMER CHANGED MIND. 25% RESTOCK FEE.</v>
          </cell>
          <cell r="AC1702" t="str">
            <v>HASSENL-FUS</v>
          </cell>
          <cell r="AD1702" t="str">
            <v>CHAMARATHM-FUS</v>
          </cell>
          <cell r="AG1702" t="str">
            <v>Hajoca Mountain</v>
          </cell>
          <cell r="AH1702">
            <v>811650</v>
          </cell>
          <cell r="AI1702" t="str">
            <v>KPT</v>
          </cell>
          <cell r="AJ1702">
            <v>5081417</v>
          </cell>
        </row>
        <row r="1703">
          <cell r="A1703">
            <v>360424</v>
          </cell>
          <cell r="B1703">
            <v>42410.916944444441</v>
          </cell>
          <cell r="C1703">
            <v>42388.625335648147</v>
          </cell>
          <cell r="D1703">
            <v>9031798</v>
          </cell>
          <cell r="E1703">
            <v>60059259</v>
          </cell>
          <cell r="F1703">
            <v>30014231</v>
          </cell>
          <cell r="G1703">
            <v>95.72</v>
          </cell>
          <cell r="H1703">
            <v>95.72</v>
          </cell>
          <cell r="I1703">
            <v>0</v>
          </cell>
          <cell r="J1703">
            <v>0</v>
          </cell>
          <cell r="K1703" t="str">
            <v>USD</v>
          </cell>
          <cell r="L1703" t="str">
            <v>LOWES</v>
          </cell>
          <cell r="M1703" t="str">
            <v>24000-023746</v>
          </cell>
          <cell r="N1703">
            <v>42411.034918981481</v>
          </cell>
          <cell r="O1703" t="str">
            <v>SOS</v>
          </cell>
          <cell r="P1703" t="str">
            <v>KEY</v>
          </cell>
          <cell r="Q1703">
            <v>5083272</v>
          </cell>
          <cell r="R1703" t="str">
            <v>USA</v>
          </cell>
          <cell r="S1703">
            <v>42370</v>
          </cell>
          <cell r="T1703">
            <v>42436</v>
          </cell>
          <cell r="U1703" t="str">
            <v>DAVISG-FUS</v>
          </cell>
          <cell r="V1703" t="str">
            <v>FSLG804BX</v>
          </cell>
          <cell r="W1703" t="str">
            <v xml:space="preserve">Customer Decision                   </v>
          </cell>
          <cell r="X1703" t="str">
            <v>F</v>
          </cell>
          <cell r="Y1703">
            <v>95.72</v>
          </cell>
          <cell r="Z1703" t="str">
            <v>CUST ORDERED ITEM TOO LARGE~~MAM</v>
          </cell>
          <cell r="AC1703" t="str">
            <v>WALTERI-FUS</v>
          </cell>
          <cell r="AD1703" t="str">
            <v>MELTONM-FUS</v>
          </cell>
          <cell r="AG1703" t="str">
            <v>Lowes</v>
          </cell>
          <cell r="AH1703">
            <v>811672</v>
          </cell>
          <cell r="AI1703" t="str">
            <v>RTL</v>
          </cell>
          <cell r="AJ1703">
            <v>5083272</v>
          </cell>
        </row>
        <row r="1704">
          <cell r="A1704">
            <v>360425</v>
          </cell>
          <cell r="B1704">
            <v>42410.916944444441</v>
          </cell>
          <cell r="C1704">
            <v>42374.937789351854</v>
          </cell>
          <cell r="D1704">
            <v>9030323</v>
          </cell>
          <cell r="E1704">
            <v>60056580</v>
          </cell>
          <cell r="F1704">
            <v>30014001</v>
          </cell>
          <cell r="G1704">
            <v>535.03</v>
          </cell>
          <cell r="H1704">
            <v>535.03</v>
          </cell>
          <cell r="I1704">
            <v>0</v>
          </cell>
          <cell r="J1704">
            <v>0</v>
          </cell>
          <cell r="K1704" t="str">
            <v>USD</v>
          </cell>
          <cell r="L1704" t="str">
            <v>HQUARTZ</v>
          </cell>
          <cell r="M1704" t="str">
            <v>24000-141230</v>
          </cell>
          <cell r="N1704">
            <v>42411.034918981481</v>
          </cell>
          <cell r="O1704" t="str">
            <v>SP</v>
          </cell>
          <cell r="P1704" t="str">
            <v>KEY</v>
          </cell>
          <cell r="Q1704">
            <v>5084400</v>
          </cell>
          <cell r="R1704" t="str">
            <v>USA</v>
          </cell>
          <cell r="S1704">
            <v>42370</v>
          </cell>
          <cell r="T1704">
            <v>42436</v>
          </cell>
          <cell r="U1704" t="str">
            <v>DAVISG-FUS</v>
          </cell>
          <cell r="V1704" t="str">
            <v>FF2480R</v>
          </cell>
          <cell r="W1704" t="str">
            <v xml:space="preserve">Customer Decision                   </v>
          </cell>
          <cell r="X1704" t="str">
            <v>F</v>
          </cell>
          <cell r="Y1704">
            <v>327.04000000000002</v>
          </cell>
          <cell r="Z1704" t="str">
            <v>DUPLICATE SHIPMENT.  PLEASE CREDIT</v>
          </cell>
          <cell r="AC1704" t="str">
            <v>HASSENL-FUS</v>
          </cell>
          <cell r="AD1704" t="str">
            <v>SOTOJ-FUS</v>
          </cell>
          <cell r="AG1704" t="str">
            <v>Hajoca MID</v>
          </cell>
          <cell r="AH1704">
            <v>811613</v>
          </cell>
          <cell r="AI1704" t="str">
            <v>LUX</v>
          </cell>
          <cell r="AJ1704">
            <v>5084400</v>
          </cell>
        </row>
        <row r="1705">
          <cell r="A1705">
            <v>360425</v>
          </cell>
          <cell r="B1705">
            <v>42410.916944444441</v>
          </cell>
          <cell r="C1705">
            <v>42374.937789351854</v>
          </cell>
          <cell r="D1705">
            <v>9030323</v>
          </cell>
          <cell r="E1705">
            <v>60056580</v>
          </cell>
          <cell r="F1705">
            <v>30014001</v>
          </cell>
          <cell r="G1705">
            <v>535.03</v>
          </cell>
          <cell r="H1705">
            <v>535.03</v>
          </cell>
          <cell r="I1705">
            <v>0</v>
          </cell>
          <cell r="J1705">
            <v>0</v>
          </cell>
          <cell r="K1705" t="str">
            <v>USD</v>
          </cell>
          <cell r="L1705" t="str">
            <v>HQUARTZ</v>
          </cell>
          <cell r="M1705" t="str">
            <v>24000-141230</v>
          </cell>
          <cell r="N1705">
            <v>42411.034918981481</v>
          </cell>
          <cell r="O1705" t="str">
            <v>SP</v>
          </cell>
          <cell r="P1705" t="str">
            <v>KEY</v>
          </cell>
          <cell r="Q1705">
            <v>5084400</v>
          </cell>
          <cell r="R1705" t="str">
            <v>USA</v>
          </cell>
          <cell r="S1705">
            <v>42370</v>
          </cell>
          <cell r="T1705">
            <v>42436</v>
          </cell>
          <cell r="U1705" t="str">
            <v>DAVISG-FUS</v>
          </cell>
          <cell r="V1705" t="str">
            <v>SHIPPING</v>
          </cell>
          <cell r="W1705" t="str">
            <v xml:space="preserve">Customer Decision                   </v>
          </cell>
          <cell r="X1705" t="str">
            <v>F</v>
          </cell>
          <cell r="Y1705">
            <v>19.89</v>
          </cell>
          <cell r="Z1705" t="str">
            <v>DUPLICATE SHIPMENT.  PLEASE CREDIT</v>
          </cell>
          <cell r="AC1705" t="str">
            <v>HASSENL-FUS</v>
          </cell>
          <cell r="AD1705" t="str">
            <v>SOTOJ-FUS</v>
          </cell>
          <cell r="AG1705" t="str">
            <v>Hajoca MID</v>
          </cell>
          <cell r="AH1705">
            <v>811613</v>
          </cell>
          <cell r="AI1705" t="str">
            <v>FRT</v>
          </cell>
          <cell r="AJ1705">
            <v>5084400</v>
          </cell>
        </row>
        <row r="1706">
          <cell r="A1706">
            <v>360425</v>
          </cell>
          <cell r="B1706">
            <v>42410.916944444441</v>
          </cell>
          <cell r="C1706">
            <v>42374.937789351854</v>
          </cell>
          <cell r="D1706">
            <v>9030323</v>
          </cell>
          <cell r="E1706">
            <v>60056580</v>
          </cell>
          <cell r="F1706">
            <v>30014001</v>
          </cell>
          <cell r="G1706">
            <v>535.03</v>
          </cell>
          <cell r="H1706">
            <v>535.03</v>
          </cell>
          <cell r="I1706">
            <v>0</v>
          </cell>
          <cell r="J1706">
            <v>0</v>
          </cell>
          <cell r="K1706" t="str">
            <v>USD</v>
          </cell>
          <cell r="L1706" t="str">
            <v>HQUARTZ</v>
          </cell>
          <cell r="M1706" t="str">
            <v>24000-141230</v>
          </cell>
          <cell r="N1706">
            <v>42411.034918981481</v>
          </cell>
          <cell r="O1706" t="str">
            <v>SP</v>
          </cell>
          <cell r="P1706" t="str">
            <v>KEY</v>
          </cell>
          <cell r="Q1706">
            <v>5084400</v>
          </cell>
          <cell r="R1706" t="str">
            <v>USA</v>
          </cell>
          <cell r="S1706">
            <v>42370</v>
          </cell>
          <cell r="T1706">
            <v>42436</v>
          </cell>
          <cell r="U1706" t="str">
            <v>DAVISG-FUS</v>
          </cell>
          <cell r="V1706" t="str">
            <v>SD2480</v>
          </cell>
          <cell r="W1706" t="str">
            <v xml:space="preserve">Customer Decision                   </v>
          </cell>
          <cell r="X1706" t="str">
            <v>F</v>
          </cell>
          <cell r="Y1706">
            <v>188.1</v>
          </cell>
          <cell r="Z1706" t="str">
            <v>DUPLICATE SHIPMENT.  PLEASE CREDIT</v>
          </cell>
          <cell r="AC1706" t="str">
            <v>HASSENL-FUS</v>
          </cell>
          <cell r="AD1706" t="str">
            <v>SOTOJ-FUS</v>
          </cell>
          <cell r="AG1706" t="str">
            <v>Hajoca MID</v>
          </cell>
          <cell r="AH1706">
            <v>811613</v>
          </cell>
          <cell r="AI1706" t="str">
            <v>LUX</v>
          </cell>
          <cell r="AJ1706">
            <v>5084400</v>
          </cell>
        </row>
        <row r="1707">
          <cell r="A1707">
            <v>360426</v>
          </cell>
          <cell r="B1707">
            <v>42410.916956018518</v>
          </cell>
          <cell r="C1707">
            <v>42367.937604166669</v>
          </cell>
          <cell r="D1707">
            <v>9029781</v>
          </cell>
          <cell r="E1707">
            <v>60056026</v>
          </cell>
          <cell r="F1707">
            <v>30014178</v>
          </cell>
          <cell r="G1707">
            <v>44.57</v>
          </cell>
          <cell r="H1707">
            <v>44.57</v>
          </cell>
          <cell r="I1707">
            <v>0</v>
          </cell>
          <cell r="J1707">
            <v>0</v>
          </cell>
          <cell r="K1707" t="str">
            <v>USD</v>
          </cell>
          <cell r="L1707" t="str">
            <v>HQUARTZ</v>
          </cell>
          <cell r="M1707" t="str">
            <v>24000-141231</v>
          </cell>
          <cell r="N1707">
            <v>42411.034918981481</v>
          </cell>
          <cell r="O1707" t="str">
            <v>SP</v>
          </cell>
          <cell r="P1707" t="str">
            <v>KEY</v>
          </cell>
          <cell r="Q1707">
            <v>5083989</v>
          </cell>
          <cell r="R1707" t="str">
            <v>USA</v>
          </cell>
          <cell r="S1707">
            <v>42370</v>
          </cell>
          <cell r="T1707">
            <v>42436</v>
          </cell>
          <cell r="U1707" t="str">
            <v>CAGECW-FUS</v>
          </cell>
          <cell r="V1707" t="str">
            <v>Z.502.659.000</v>
          </cell>
          <cell r="W1707" t="str">
            <v xml:space="preserve">Customer Decision                   </v>
          </cell>
          <cell r="X1707" t="str">
            <v>F</v>
          </cell>
          <cell r="Y1707">
            <v>44.57</v>
          </cell>
          <cell r="Z1707" t="str">
            <v>CUSTOMER ORDERED WRONG PART</v>
          </cell>
          <cell r="AC1707" t="str">
            <v>HASSENL-FUS</v>
          </cell>
          <cell r="AD1707" t="str">
            <v>CHAMARATHM-FUS</v>
          </cell>
          <cell r="AG1707" t="str">
            <v>Hajoca Mountain</v>
          </cell>
          <cell r="AH1707">
            <v>811375</v>
          </cell>
          <cell r="AI1707" t="str">
            <v>KPT</v>
          </cell>
          <cell r="AJ1707">
            <v>5083989</v>
          </cell>
        </row>
        <row r="1708">
          <cell r="A1708">
            <v>360427</v>
          </cell>
          <cell r="B1708">
            <v>42410.916956018518</v>
          </cell>
          <cell r="C1708">
            <v>42136.916921296295</v>
          </cell>
          <cell r="D1708">
            <v>9006987</v>
          </cell>
          <cell r="E1708">
            <v>60020827</v>
          </cell>
          <cell r="G1708">
            <v>180</v>
          </cell>
          <cell r="H1708">
            <v>180</v>
          </cell>
          <cell r="I1708">
            <v>0</v>
          </cell>
          <cell r="J1708">
            <v>0</v>
          </cell>
          <cell r="K1708" t="str">
            <v>USD</v>
          </cell>
          <cell r="L1708" t="str">
            <v>BRONZE</v>
          </cell>
          <cell r="M1708" t="str">
            <v>24000-187591</v>
          </cell>
          <cell r="N1708">
            <v>42411.034918981481</v>
          </cell>
          <cell r="O1708" t="str">
            <v>SP</v>
          </cell>
          <cell r="P1708" t="str">
            <v>DLR</v>
          </cell>
          <cell r="Q1708">
            <v>5081100</v>
          </cell>
          <cell r="R1708" t="str">
            <v>USA</v>
          </cell>
          <cell r="S1708">
            <v>42370</v>
          </cell>
          <cell r="T1708">
            <v>42436</v>
          </cell>
          <cell r="U1708" t="str">
            <v>LOYDL-FUS</v>
          </cell>
          <cell r="V1708" t="str">
            <v>FTW904BX</v>
          </cell>
          <cell r="W1708" t="str">
            <v xml:space="preserve">Invoice Another                     </v>
          </cell>
          <cell r="X1708" t="str">
            <v>I</v>
          </cell>
          <cell r="Y1708">
            <v>180</v>
          </cell>
          <cell r="Z1708" t="str">
            <v xml:space="preserve">customer claims shorted </v>
          </cell>
          <cell r="AD1708" t="str">
            <v>FUS-DB55</v>
          </cell>
          <cell r="AE1708" t="str">
            <v>8</v>
          </cell>
          <cell r="AF1708" t="str">
            <v xml:space="preserve">EDI 850                             </v>
          </cell>
          <cell r="AG1708" t="str">
            <v>Ace Hardware</v>
          </cell>
          <cell r="AH1708">
            <v>811394</v>
          </cell>
          <cell r="AI1708" t="str">
            <v>RTL</v>
          </cell>
          <cell r="AJ1708">
            <v>5081100</v>
          </cell>
        </row>
        <row r="1709">
          <cell r="A1709">
            <v>360428</v>
          </cell>
          <cell r="B1709">
            <v>42410.916956018518</v>
          </cell>
          <cell r="C1709">
            <v>42296.937800925924</v>
          </cell>
          <cell r="D1709">
            <v>9022317</v>
          </cell>
          <cell r="E1709">
            <v>60043334</v>
          </cell>
          <cell r="F1709">
            <v>30014164</v>
          </cell>
          <cell r="G1709">
            <v>172.13</v>
          </cell>
          <cell r="H1709">
            <v>172.13</v>
          </cell>
          <cell r="I1709">
            <v>0</v>
          </cell>
          <cell r="J1709">
            <v>0</v>
          </cell>
          <cell r="K1709" t="str">
            <v>USD</v>
          </cell>
          <cell r="L1709" t="str">
            <v>QUARTZ</v>
          </cell>
          <cell r="M1709" t="str">
            <v>24000-026525</v>
          </cell>
          <cell r="N1709">
            <v>42411.034918981481</v>
          </cell>
          <cell r="O1709" t="str">
            <v>SP</v>
          </cell>
          <cell r="P1709" t="str">
            <v>DLR</v>
          </cell>
          <cell r="Q1709">
            <v>5094529</v>
          </cell>
          <cell r="R1709" t="str">
            <v>USA</v>
          </cell>
          <cell r="S1709">
            <v>42370</v>
          </cell>
          <cell r="T1709">
            <v>42436</v>
          </cell>
          <cell r="U1709" t="str">
            <v>CAGECW-FUS</v>
          </cell>
          <cell r="V1709" t="str">
            <v>DW8080</v>
          </cell>
          <cell r="W1709" t="str">
            <v xml:space="preserve">Damaged                             </v>
          </cell>
          <cell r="X1709" t="str">
            <v>D</v>
          </cell>
          <cell r="Y1709">
            <v>172.13</v>
          </cell>
          <cell r="Z1709" t="str">
            <v>LEAK AT SPOUT</v>
          </cell>
          <cell r="AC1709" t="str">
            <v>THOMASR-FUS</v>
          </cell>
          <cell r="AD1709" t="str">
            <v>RUSSAWR-FUS</v>
          </cell>
          <cell r="AG1709" t="str">
            <v>REMODELERS SUPPLY CENTRE</v>
          </cell>
          <cell r="AH1709">
            <v>811382</v>
          </cell>
          <cell r="AI1709" t="str">
            <v>LUX</v>
          </cell>
          <cell r="AJ1709">
            <v>5094529</v>
          </cell>
        </row>
        <row r="1710">
          <cell r="A1710">
            <v>360429</v>
          </cell>
          <cell r="B1710">
            <v>42410.916967592595</v>
          </cell>
          <cell r="C1710">
            <v>42298.625162037039</v>
          </cell>
          <cell r="D1710">
            <v>9022522</v>
          </cell>
          <cell r="E1710">
            <v>60040505</v>
          </cell>
          <cell r="F1710">
            <v>30014162</v>
          </cell>
          <cell r="G1710">
            <v>236.93</v>
          </cell>
          <cell r="H1710">
            <v>236.93</v>
          </cell>
          <cell r="I1710">
            <v>0</v>
          </cell>
          <cell r="J1710">
            <v>0</v>
          </cell>
          <cell r="K1710" t="str">
            <v>USD</v>
          </cell>
          <cell r="L1710" t="str">
            <v>QUARTZ</v>
          </cell>
          <cell r="M1710" t="str">
            <v>24000-026525</v>
          </cell>
          <cell r="N1710">
            <v>42411.034918981481</v>
          </cell>
          <cell r="O1710" t="str">
            <v>SP</v>
          </cell>
          <cell r="P1710" t="str">
            <v>DLR</v>
          </cell>
          <cell r="Q1710">
            <v>5094529</v>
          </cell>
          <cell r="R1710" t="str">
            <v>USA</v>
          </cell>
          <cell r="S1710">
            <v>42370</v>
          </cell>
          <cell r="T1710">
            <v>42436</v>
          </cell>
          <cell r="U1710" t="str">
            <v>CAGECW-FUS</v>
          </cell>
          <cell r="V1710" t="str">
            <v>LB8280</v>
          </cell>
          <cell r="W1710" t="str">
            <v xml:space="preserve">Damaged                             </v>
          </cell>
          <cell r="X1710" t="str">
            <v>D</v>
          </cell>
          <cell r="Y1710">
            <v>236.93</v>
          </cell>
          <cell r="Z1710" t="str">
            <v>LEAK AT BASE</v>
          </cell>
          <cell r="AC1710" t="str">
            <v>MARSHD-FUS</v>
          </cell>
          <cell r="AD1710" t="str">
            <v>LOYDL-FUS</v>
          </cell>
          <cell r="AG1710" t="str">
            <v>REMODELERS SUPPLY CENTRE</v>
          </cell>
          <cell r="AH1710">
            <v>811387</v>
          </cell>
          <cell r="AI1710" t="str">
            <v>LUX</v>
          </cell>
          <cell r="AJ1710">
            <v>5094529</v>
          </cell>
        </row>
        <row r="1711">
          <cell r="A1711">
            <v>360430</v>
          </cell>
          <cell r="B1711">
            <v>42410.916967592595</v>
          </cell>
          <cell r="C1711">
            <v>42332.937824074077</v>
          </cell>
          <cell r="D1711">
            <v>9026506</v>
          </cell>
          <cell r="E1711">
            <v>60050228</v>
          </cell>
          <cell r="F1711">
            <v>30014163</v>
          </cell>
          <cell r="G1711">
            <v>172.13</v>
          </cell>
          <cell r="H1711">
            <v>172.13</v>
          </cell>
          <cell r="I1711">
            <v>0</v>
          </cell>
          <cell r="J1711">
            <v>0</v>
          </cell>
          <cell r="K1711" t="str">
            <v>USD</v>
          </cell>
          <cell r="L1711" t="str">
            <v>QUARTZ</v>
          </cell>
          <cell r="M1711" t="str">
            <v>24000-026525</v>
          </cell>
          <cell r="N1711">
            <v>42411.034918981481</v>
          </cell>
          <cell r="O1711" t="str">
            <v>SP</v>
          </cell>
          <cell r="P1711" t="str">
            <v>DLR</v>
          </cell>
          <cell r="Q1711">
            <v>5094529</v>
          </cell>
          <cell r="R1711" t="str">
            <v>USA</v>
          </cell>
          <cell r="S1711">
            <v>42370</v>
          </cell>
          <cell r="T1711">
            <v>42436</v>
          </cell>
          <cell r="U1711" t="str">
            <v>CAGECW-FUS</v>
          </cell>
          <cell r="V1711" t="str">
            <v>LB8180</v>
          </cell>
          <cell r="W1711" t="str">
            <v xml:space="preserve">Damaged                             </v>
          </cell>
          <cell r="X1711" t="str">
            <v>D</v>
          </cell>
          <cell r="Y1711">
            <v>172.13</v>
          </cell>
          <cell r="Z1711" t="str">
            <v>LEAK AT BASE</v>
          </cell>
          <cell r="AC1711" t="str">
            <v>HARRISJ-FUS</v>
          </cell>
          <cell r="AD1711" t="str">
            <v>SOTOJ-FUS</v>
          </cell>
          <cell r="AG1711" t="str">
            <v>REMODELERS SUPPLY CENTRE</v>
          </cell>
          <cell r="AH1711">
            <v>811388</v>
          </cell>
          <cell r="AI1711" t="str">
            <v>LUX</v>
          </cell>
          <cell r="AJ1711">
            <v>5094529</v>
          </cell>
        </row>
        <row r="1712">
          <cell r="A1712">
            <v>360431</v>
          </cell>
          <cell r="B1712">
            <v>42410.916979166665</v>
          </cell>
          <cell r="C1712">
            <v>42332.937824074077</v>
          </cell>
          <cell r="D1712">
            <v>9026506</v>
          </cell>
          <cell r="E1712">
            <v>60050228</v>
          </cell>
          <cell r="F1712">
            <v>30014158</v>
          </cell>
          <cell r="G1712">
            <v>139.72999999999999</v>
          </cell>
          <cell r="H1712">
            <v>139.72999999999999</v>
          </cell>
          <cell r="I1712">
            <v>0</v>
          </cell>
          <cell r="J1712">
            <v>0</v>
          </cell>
          <cell r="K1712" t="str">
            <v>USD</v>
          </cell>
          <cell r="L1712" t="str">
            <v>QUARTZ</v>
          </cell>
          <cell r="M1712" t="str">
            <v>24000-026525</v>
          </cell>
          <cell r="N1712">
            <v>42411.034918981481</v>
          </cell>
          <cell r="O1712" t="str">
            <v>SP</v>
          </cell>
          <cell r="P1712" t="str">
            <v>DLR</v>
          </cell>
          <cell r="Q1712">
            <v>5094529</v>
          </cell>
          <cell r="R1712" t="str">
            <v>USA</v>
          </cell>
          <cell r="S1712">
            <v>42370</v>
          </cell>
          <cell r="T1712">
            <v>42436</v>
          </cell>
          <cell r="U1712" t="str">
            <v>CAGECW-FUS</v>
          </cell>
          <cell r="V1712" t="str">
            <v>LB9100</v>
          </cell>
          <cell r="W1712" t="str">
            <v xml:space="preserve">Damaged                             </v>
          </cell>
          <cell r="X1712" t="str">
            <v>D</v>
          </cell>
          <cell r="Y1712">
            <v>139.72999999999999</v>
          </cell>
          <cell r="Z1712" t="str">
            <v>LEAK AT BASE</v>
          </cell>
          <cell r="AC1712" t="str">
            <v>HARRISJ-FUS</v>
          </cell>
          <cell r="AD1712" t="str">
            <v>SOTOJ-FUS</v>
          </cell>
          <cell r="AG1712" t="str">
            <v>REMODELERS SUPPLY CENTRE</v>
          </cell>
          <cell r="AH1712">
            <v>811390</v>
          </cell>
          <cell r="AI1712" t="str">
            <v>LUX</v>
          </cell>
          <cell r="AJ1712">
            <v>5094529</v>
          </cell>
        </row>
        <row r="1713">
          <cell r="A1713">
            <v>360432</v>
          </cell>
          <cell r="B1713">
            <v>42410.916979166665</v>
          </cell>
          <cell r="C1713">
            <v>42361.625671296293</v>
          </cell>
          <cell r="D1713">
            <v>9029362</v>
          </cell>
          <cell r="E1713">
            <v>60054337</v>
          </cell>
          <cell r="F1713">
            <v>30014161</v>
          </cell>
          <cell r="G1713">
            <v>228.83</v>
          </cell>
          <cell r="H1713">
            <v>228.83</v>
          </cell>
          <cell r="I1713">
            <v>0</v>
          </cell>
          <cell r="J1713">
            <v>0</v>
          </cell>
          <cell r="K1713" t="str">
            <v>USD</v>
          </cell>
          <cell r="L1713" t="str">
            <v>QUARTZ</v>
          </cell>
          <cell r="M1713" t="str">
            <v>24000-026525</v>
          </cell>
          <cell r="N1713">
            <v>42411.034918981481</v>
          </cell>
          <cell r="O1713" t="str">
            <v>SP</v>
          </cell>
          <cell r="P1713" t="str">
            <v>DLR</v>
          </cell>
          <cell r="Q1713">
            <v>5094529</v>
          </cell>
          <cell r="R1713" t="str">
            <v>USA</v>
          </cell>
          <cell r="S1713">
            <v>42370</v>
          </cell>
          <cell r="T1713">
            <v>42436</v>
          </cell>
          <cell r="U1713" t="str">
            <v>CAGECW-FUS</v>
          </cell>
          <cell r="V1713" t="str">
            <v>LB9280</v>
          </cell>
          <cell r="W1713" t="str">
            <v xml:space="preserve">Damaged                             </v>
          </cell>
          <cell r="X1713" t="str">
            <v>D</v>
          </cell>
          <cell r="Y1713">
            <v>228.83</v>
          </cell>
          <cell r="Z1713" t="str">
            <v>LEAK AT BASE</v>
          </cell>
          <cell r="AC1713" t="str">
            <v>WALTERI-FUS</v>
          </cell>
          <cell r="AD1713" t="str">
            <v>LOYDL-FUS</v>
          </cell>
          <cell r="AG1713" t="str">
            <v>REMODELERS SUPPLY CENTRE</v>
          </cell>
          <cell r="AH1713">
            <v>811391</v>
          </cell>
          <cell r="AI1713" t="str">
            <v>LUX</v>
          </cell>
          <cell r="AJ1713">
            <v>5094529</v>
          </cell>
        </row>
        <row r="1714">
          <cell r="A1714">
            <v>360433</v>
          </cell>
          <cell r="B1714">
            <v>42410.916990740741</v>
          </cell>
          <cell r="C1714">
            <v>42300.625324074077</v>
          </cell>
          <cell r="D1714">
            <v>9022868</v>
          </cell>
          <cell r="E1714">
            <v>60045055</v>
          </cell>
          <cell r="F1714">
            <v>30014108</v>
          </cell>
          <cell r="G1714">
            <v>155.93</v>
          </cell>
          <cell r="H1714">
            <v>155.93</v>
          </cell>
          <cell r="I1714">
            <v>0</v>
          </cell>
          <cell r="J1714">
            <v>0</v>
          </cell>
          <cell r="K1714" t="str">
            <v>USD</v>
          </cell>
          <cell r="L1714" t="str">
            <v>QUARTZ</v>
          </cell>
          <cell r="M1714" t="str">
            <v>24000-026525</v>
          </cell>
          <cell r="N1714">
            <v>42411.034918981481</v>
          </cell>
          <cell r="O1714" t="str">
            <v>SP</v>
          </cell>
          <cell r="P1714" t="str">
            <v>DLR</v>
          </cell>
          <cell r="Q1714">
            <v>5084187</v>
          </cell>
          <cell r="R1714" t="str">
            <v>USA</v>
          </cell>
          <cell r="S1714">
            <v>42370</v>
          </cell>
          <cell r="T1714">
            <v>42436</v>
          </cell>
          <cell r="U1714" t="str">
            <v>CAGECW-FUS</v>
          </cell>
          <cell r="V1714" t="str">
            <v>OC-45SP</v>
          </cell>
          <cell r="W1714" t="str">
            <v xml:space="preserve">Damaged                             </v>
          </cell>
          <cell r="X1714" t="str">
            <v>D</v>
          </cell>
          <cell r="Y1714">
            <v>155.93</v>
          </cell>
          <cell r="Z1714" t="str">
            <v>CUTTING BOARD SPLIT</v>
          </cell>
          <cell r="AC1714" t="str">
            <v>HASSENL-FUS</v>
          </cell>
          <cell r="AD1714" t="str">
            <v>SOTOJ-FUS</v>
          </cell>
          <cell r="AG1714" t="str">
            <v>REMODELERS SUPPLY CENTRE</v>
          </cell>
          <cell r="AH1714">
            <v>811380</v>
          </cell>
          <cell r="AI1714" t="str">
            <v>LUX</v>
          </cell>
          <cell r="AJ1714">
            <v>5084187</v>
          </cell>
        </row>
        <row r="1715">
          <cell r="A1715">
            <v>360434</v>
          </cell>
          <cell r="B1715">
            <v>42410.916990740741</v>
          </cell>
          <cell r="G1715">
            <v>212</v>
          </cell>
          <cell r="H1715">
            <v>212</v>
          </cell>
          <cell r="I1715">
            <v>0</v>
          </cell>
          <cell r="J1715">
            <v>0</v>
          </cell>
          <cell r="K1715" t="str">
            <v>USD</v>
          </cell>
          <cell r="L1715" t="str">
            <v>LOWES</v>
          </cell>
          <cell r="M1715" t="str">
            <v>24000-023746</v>
          </cell>
          <cell r="N1715">
            <v>42411.034930555557</v>
          </cell>
          <cell r="O1715" t="str">
            <v>SP</v>
          </cell>
          <cell r="P1715" t="str">
            <v>KEY</v>
          </cell>
          <cell r="Q1715">
            <v>5082103</v>
          </cell>
          <cell r="R1715" t="str">
            <v>USA</v>
          </cell>
          <cell r="S1715">
            <v>42370</v>
          </cell>
          <cell r="T1715">
            <v>42436</v>
          </cell>
          <cell r="U1715" t="str">
            <v>MELTONM-FUS</v>
          </cell>
          <cell r="V1715" t="str">
            <v>FPC3322-1</v>
          </cell>
          <cell r="W1715" t="str">
            <v xml:space="preserve">Damaged                             </v>
          </cell>
          <cell r="X1715" t="str">
            <v>D</v>
          </cell>
          <cell r="Y1715">
            <v>212</v>
          </cell>
          <cell r="AG1715" t="str">
            <v>Lowes</v>
          </cell>
          <cell r="AH1715">
            <v>811641</v>
          </cell>
          <cell r="AJ1715">
            <v>5082103</v>
          </cell>
        </row>
        <row r="1716">
          <cell r="A1716">
            <v>360435</v>
          </cell>
          <cell r="B1716">
            <v>42410.916990740741</v>
          </cell>
          <cell r="G1716">
            <v>135.69999999999999</v>
          </cell>
          <cell r="H1716">
            <v>135.69999999999999</v>
          </cell>
          <cell r="I1716">
            <v>0</v>
          </cell>
          <cell r="J1716">
            <v>0</v>
          </cell>
          <cell r="K1716" t="str">
            <v>USD</v>
          </cell>
          <cell r="L1716" t="str">
            <v>LOWES</v>
          </cell>
          <cell r="M1716" t="str">
            <v>24000-023746</v>
          </cell>
          <cell r="N1716">
            <v>42411.034930555557</v>
          </cell>
          <cell r="O1716" t="str">
            <v>SP</v>
          </cell>
          <cell r="P1716" t="str">
            <v>KEY</v>
          </cell>
          <cell r="Q1716">
            <v>5082772</v>
          </cell>
          <cell r="R1716" t="str">
            <v>USA</v>
          </cell>
          <cell r="S1716">
            <v>42370</v>
          </cell>
          <cell r="T1716">
            <v>42436</v>
          </cell>
          <cell r="U1716" t="str">
            <v>SOTOJ-FUS</v>
          </cell>
          <cell r="V1716" t="str">
            <v>SGR3322-1</v>
          </cell>
          <cell r="W1716" t="str">
            <v xml:space="preserve">Damaged                             </v>
          </cell>
          <cell r="X1716" t="str">
            <v>D</v>
          </cell>
          <cell r="Y1716">
            <v>135.69999999999999</v>
          </cell>
          <cell r="AG1716" t="str">
            <v>Lowes</v>
          </cell>
          <cell r="AH1716">
            <v>811599</v>
          </cell>
          <cell r="AJ1716">
            <v>5082772</v>
          </cell>
        </row>
        <row r="1717">
          <cell r="A1717">
            <v>360436</v>
          </cell>
          <cell r="B1717">
            <v>42410.916990740741</v>
          </cell>
          <cell r="C1717">
            <v>42389.625185185185</v>
          </cell>
          <cell r="D1717">
            <v>9032001</v>
          </cell>
          <cell r="E1717">
            <v>60059575</v>
          </cell>
          <cell r="F1717">
            <v>30014265</v>
          </cell>
          <cell r="G1717">
            <v>95.72</v>
          </cell>
          <cell r="H1717">
            <v>95.72</v>
          </cell>
          <cell r="I1717">
            <v>0</v>
          </cell>
          <cell r="J1717">
            <v>0</v>
          </cell>
          <cell r="K1717" t="str">
            <v>USD</v>
          </cell>
          <cell r="L1717" t="str">
            <v>LOWES</v>
          </cell>
          <cell r="M1717" t="str">
            <v>24000-023746</v>
          </cell>
          <cell r="N1717">
            <v>42411.034930555557</v>
          </cell>
          <cell r="O1717" t="str">
            <v>SOS</v>
          </cell>
          <cell r="P1717" t="str">
            <v>KEY</v>
          </cell>
          <cell r="Q1717">
            <v>5083638</v>
          </cell>
          <cell r="R1717" t="str">
            <v>USA</v>
          </cell>
          <cell r="S1717">
            <v>42370</v>
          </cell>
          <cell r="T1717">
            <v>42436</v>
          </cell>
          <cell r="U1717" t="str">
            <v>DAVISG-FUS</v>
          </cell>
          <cell r="V1717" t="str">
            <v>FSLG804BX</v>
          </cell>
          <cell r="W1717" t="str">
            <v xml:space="preserve">Customer Decision                   </v>
          </cell>
          <cell r="X1717" t="str">
            <v>F</v>
          </cell>
          <cell r="Y1717">
            <v>95.72</v>
          </cell>
          <cell r="Z1717" t="str">
            <v>CUST CHANGED MIND~MAM</v>
          </cell>
          <cell r="AC1717" t="str">
            <v>WALTERI-FUS</v>
          </cell>
          <cell r="AD1717" t="str">
            <v>MELTONM-FUS</v>
          </cell>
          <cell r="AG1717" t="str">
            <v>Lowes</v>
          </cell>
          <cell r="AH1717">
            <v>811676</v>
          </cell>
          <cell r="AI1717" t="str">
            <v>RTL</v>
          </cell>
          <cell r="AJ1717">
            <v>5083638</v>
          </cell>
        </row>
        <row r="1718">
          <cell r="A1718">
            <v>360437</v>
          </cell>
          <cell r="B1718">
            <v>42410.917002314818</v>
          </cell>
          <cell r="G1718">
            <v>140.08000000000001</v>
          </cell>
          <cell r="H1718">
            <v>140.08000000000001</v>
          </cell>
          <cell r="I1718">
            <v>0</v>
          </cell>
          <cell r="J1718">
            <v>0</v>
          </cell>
          <cell r="K1718" t="str">
            <v>USD</v>
          </cell>
          <cell r="L1718" t="str">
            <v>LOWES</v>
          </cell>
          <cell r="M1718" t="str">
            <v>24000-023746</v>
          </cell>
          <cell r="N1718">
            <v>42411.034930555557</v>
          </cell>
          <cell r="O1718" t="str">
            <v>SP</v>
          </cell>
          <cell r="P1718" t="str">
            <v>KEY</v>
          </cell>
          <cell r="Q1718">
            <v>5082170</v>
          </cell>
          <cell r="R1718" t="str">
            <v>USA</v>
          </cell>
          <cell r="S1718">
            <v>42370</v>
          </cell>
          <cell r="T1718">
            <v>42436</v>
          </cell>
          <cell r="U1718" t="str">
            <v>SOTOJ-FUS</v>
          </cell>
          <cell r="V1718" t="str">
            <v>EOOX33229-1</v>
          </cell>
          <cell r="W1718" t="str">
            <v xml:space="preserve">Damaged                             </v>
          </cell>
          <cell r="X1718" t="str">
            <v>D</v>
          </cell>
          <cell r="Y1718">
            <v>140.08000000000001</v>
          </cell>
          <cell r="AG1718" t="str">
            <v>Lowes</v>
          </cell>
          <cell r="AH1718">
            <v>811392</v>
          </cell>
          <cell r="AJ1718">
            <v>5082170</v>
          </cell>
        </row>
        <row r="1719">
          <cell r="A1719">
            <v>360438</v>
          </cell>
          <cell r="B1719">
            <v>42410.917083333334</v>
          </cell>
          <cell r="F1719">
            <v>30014189</v>
          </cell>
          <cell r="G1719">
            <v>339.39</v>
          </cell>
          <cell r="H1719">
            <v>339.39</v>
          </cell>
          <cell r="I1719">
            <v>32.24</v>
          </cell>
          <cell r="J1719">
            <v>32.24</v>
          </cell>
          <cell r="K1719" t="str">
            <v>USD</v>
          </cell>
          <cell r="L1719" t="str">
            <v>GENPLMG</v>
          </cell>
          <cell r="M1719" t="str">
            <v>24000-018663</v>
          </cell>
          <cell r="N1719">
            <v>42411.034930555557</v>
          </cell>
          <cell r="O1719" t="str">
            <v>SP</v>
          </cell>
          <cell r="P1719" t="str">
            <v>KEY</v>
          </cell>
          <cell r="Q1719">
            <v>5081748</v>
          </cell>
          <cell r="R1719" t="str">
            <v>USA</v>
          </cell>
          <cell r="S1719">
            <v>42370</v>
          </cell>
          <cell r="T1719">
            <v>42436</v>
          </cell>
          <cell r="U1719" t="str">
            <v>CAGECW-FUS</v>
          </cell>
          <cell r="V1719" t="str">
            <v>10.061.033.127</v>
          </cell>
          <cell r="W1719" t="str">
            <v xml:space="preserve">Damaged                             </v>
          </cell>
          <cell r="X1719" t="str">
            <v>D</v>
          </cell>
          <cell r="Y1719">
            <v>339.39</v>
          </cell>
          <cell r="Z1719" t="str">
            <v>THIS IS SECOND FAUCET CUSTOMER HAS OWNED.  FAUCET SEIZED UP AND IS UNREPAIRABLE.  IT HAS BEEN INSTALLED, BUT PER BRYAN SUMRACK, WE WILL ACCEPT RMA.  CUSTOMER HAS ORDERED A NEW FAUCET THROUGH GENERAL PLUMBING.  PLEASE CREDIT.   ORDER IS FROM 5/15 IN KWC PBS  PO P1242148  INVOICE 204263  ORDER NUMBER 45015875</v>
          </cell>
          <cell r="AG1719" t="str">
            <v>GENERAL PLUMBING SUPPLY CO.</v>
          </cell>
          <cell r="AH1719">
            <v>811477</v>
          </cell>
          <cell r="AJ1719">
            <v>5081748</v>
          </cell>
        </row>
        <row r="1720">
          <cell r="A1720">
            <v>360439</v>
          </cell>
          <cell r="B1720">
            <v>42410.917083333334</v>
          </cell>
          <cell r="C1720">
            <v>42174.166886574072</v>
          </cell>
          <cell r="D1720">
            <v>9010632</v>
          </cell>
          <cell r="E1720">
            <v>60026587</v>
          </cell>
          <cell r="F1720">
            <v>30014294</v>
          </cell>
          <cell r="G1720">
            <v>366.53</v>
          </cell>
          <cell r="H1720">
            <v>366.53</v>
          </cell>
          <cell r="I1720">
            <v>0</v>
          </cell>
          <cell r="J1720">
            <v>0</v>
          </cell>
          <cell r="K1720" t="str">
            <v>USD</v>
          </cell>
          <cell r="L1720" t="str">
            <v>FERGUSON</v>
          </cell>
          <cell r="M1720" t="str">
            <v>24000-017965</v>
          </cell>
          <cell r="N1720">
            <v>42411.034930555557</v>
          </cell>
          <cell r="O1720" t="str">
            <v>SP</v>
          </cell>
          <cell r="P1720" t="str">
            <v>KEY</v>
          </cell>
          <cell r="Q1720">
            <v>5081679</v>
          </cell>
          <cell r="R1720" t="str">
            <v>USA</v>
          </cell>
          <cell r="S1720">
            <v>42370</v>
          </cell>
          <cell r="T1720">
            <v>42436</v>
          </cell>
          <cell r="U1720" t="str">
            <v>DAVISG-FUS</v>
          </cell>
          <cell r="V1720" t="str">
            <v>CQX11024</v>
          </cell>
          <cell r="W1720" t="str">
            <v xml:space="preserve">Customer Decision                   </v>
          </cell>
          <cell r="X1720" t="str">
            <v>F</v>
          </cell>
          <cell r="Y1720">
            <v>366.53</v>
          </cell>
          <cell r="Z1720" t="str">
            <v>CQX11024 * CUSTOMER ORDER WRONG ITEM AND WILL RETURN WITH 25% RESTOCK   CAY     2/2  CQX11024 - WOULD NOT IMPORT - ACTIVE ITEM, PHASING OUT - INVOICE VALUE  $366.53 - 25%  =   274.90</v>
          </cell>
          <cell r="AC1720" t="str">
            <v>HASSENL-FUS</v>
          </cell>
          <cell r="AD1720" t="str">
            <v>FUS-DB55</v>
          </cell>
          <cell r="AE1720" t="str">
            <v>8</v>
          </cell>
          <cell r="AF1720" t="str">
            <v xml:space="preserve">EDI 850                             </v>
          </cell>
          <cell r="AG1720" t="str">
            <v>Ferguson</v>
          </cell>
          <cell r="AH1720">
            <v>811664</v>
          </cell>
          <cell r="AI1720" t="str">
            <v>LUX</v>
          </cell>
          <cell r="AJ1720">
            <v>5081679</v>
          </cell>
        </row>
        <row r="1721">
          <cell r="A1721">
            <v>360440</v>
          </cell>
          <cell r="B1721">
            <v>42410.917094907411</v>
          </cell>
          <cell r="G1721">
            <v>122.69</v>
          </cell>
          <cell r="H1721">
            <v>122.69</v>
          </cell>
          <cell r="I1721">
            <v>0</v>
          </cell>
          <cell r="J1721">
            <v>0</v>
          </cell>
          <cell r="K1721" t="str">
            <v>USD</v>
          </cell>
          <cell r="L1721" t="str">
            <v>LOWES</v>
          </cell>
          <cell r="M1721" t="str">
            <v>24000-023746</v>
          </cell>
          <cell r="N1721">
            <v>42411.034930555557</v>
          </cell>
          <cell r="O1721" t="str">
            <v>SP</v>
          </cell>
          <cell r="P1721" t="str">
            <v>KEY</v>
          </cell>
          <cell r="Q1721">
            <v>5083791</v>
          </cell>
          <cell r="R1721" t="str">
            <v>USA</v>
          </cell>
          <cell r="S1721">
            <v>42370</v>
          </cell>
          <cell r="T1721">
            <v>42436</v>
          </cell>
          <cell r="U1721" t="str">
            <v>CHAMARATHM-FUS</v>
          </cell>
          <cell r="V1721" t="str">
            <v>EDOX33229-1</v>
          </cell>
          <cell r="W1721" t="str">
            <v xml:space="preserve">Damaged                             </v>
          </cell>
          <cell r="X1721" t="str">
            <v>D</v>
          </cell>
          <cell r="Y1721">
            <v>122.69</v>
          </cell>
          <cell r="AG1721" t="str">
            <v>Lowes</v>
          </cell>
          <cell r="AH1721">
            <v>811741</v>
          </cell>
          <cell r="AJ1721">
            <v>5083791</v>
          </cell>
        </row>
        <row r="1722">
          <cell r="A1722">
            <v>360441</v>
          </cell>
          <cell r="B1722">
            <v>42410.917094907411</v>
          </cell>
          <cell r="G1722">
            <v>179.15</v>
          </cell>
          <cell r="H1722">
            <v>179.15</v>
          </cell>
          <cell r="I1722">
            <v>0</v>
          </cell>
          <cell r="J1722">
            <v>0</v>
          </cell>
          <cell r="K1722" t="str">
            <v>USD</v>
          </cell>
          <cell r="L1722" t="str">
            <v>LOWES</v>
          </cell>
          <cell r="M1722" t="str">
            <v>24000-023746</v>
          </cell>
          <cell r="N1722">
            <v>42411.034930555557</v>
          </cell>
          <cell r="O1722" t="str">
            <v>SP</v>
          </cell>
          <cell r="P1722" t="str">
            <v>KEY</v>
          </cell>
          <cell r="Q1722">
            <v>5083581</v>
          </cell>
          <cell r="R1722" t="str">
            <v>USA</v>
          </cell>
          <cell r="S1722">
            <v>42370</v>
          </cell>
          <cell r="T1722">
            <v>42436</v>
          </cell>
          <cell r="U1722" t="str">
            <v>SOTOJ-FUS</v>
          </cell>
          <cell r="V1722" t="str">
            <v>SGR3322-1</v>
          </cell>
          <cell r="W1722" t="str">
            <v xml:space="preserve">Damaged                             </v>
          </cell>
          <cell r="X1722" t="str">
            <v>D</v>
          </cell>
          <cell r="Y1722">
            <v>135.69999999999999</v>
          </cell>
          <cell r="AG1722" t="str">
            <v>Lowes</v>
          </cell>
          <cell r="AH1722">
            <v>811487</v>
          </cell>
          <cell r="AJ1722">
            <v>5083581</v>
          </cell>
        </row>
        <row r="1723">
          <cell r="A1723">
            <v>360441</v>
          </cell>
          <cell r="B1723">
            <v>42410.917094907411</v>
          </cell>
          <cell r="G1723">
            <v>179.15</v>
          </cell>
          <cell r="H1723">
            <v>179.15</v>
          </cell>
          <cell r="I1723">
            <v>0</v>
          </cell>
          <cell r="J1723">
            <v>0</v>
          </cell>
          <cell r="K1723" t="str">
            <v>USD</v>
          </cell>
          <cell r="L1723" t="str">
            <v>LOWES</v>
          </cell>
          <cell r="M1723" t="str">
            <v>24000-023746</v>
          </cell>
          <cell r="N1723">
            <v>42411.034930555557</v>
          </cell>
          <cell r="O1723" t="str">
            <v>SP</v>
          </cell>
          <cell r="P1723" t="str">
            <v>KEY</v>
          </cell>
          <cell r="Q1723">
            <v>5083581</v>
          </cell>
          <cell r="R1723" t="str">
            <v>USA</v>
          </cell>
          <cell r="S1723">
            <v>42370</v>
          </cell>
          <cell r="T1723">
            <v>42436</v>
          </cell>
          <cell r="U1723" t="str">
            <v>SOTOJ-FUS</v>
          </cell>
          <cell r="V1723" t="str">
            <v>FDS704NB</v>
          </cell>
          <cell r="W1723" t="str">
            <v xml:space="preserve">Damaged                             </v>
          </cell>
          <cell r="X1723" t="str">
            <v>D</v>
          </cell>
          <cell r="Y1723">
            <v>43.45</v>
          </cell>
          <cell r="AG1723" t="str">
            <v>Lowes</v>
          </cell>
          <cell r="AH1723">
            <v>811487</v>
          </cell>
          <cell r="AJ1723">
            <v>5083581</v>
          </cell>
        </row>
        <row r="1724">
          <cell r="A1724">
            <v>360442</v>
          </cell>
          <cell r="B1724">
            <v>42410.91710648148</v>
          </cell>
          <cell r="C1724">
            <v>42409.625127314815</v>
          </cell>
          <cell r="D1724">
            <v>9034403</v>
          </cell>
          <cell r="E1724">
            <v>60062570</v>
          </cell>
          <cell r="F1724">
            <v>30014395</v>
          </cell>
          <cell r="G1724">
            <v>849.71</v>
          </cell>
          <cell r="H1724">
            <v>849.71</v>
          </cell>
          <cell r="I1724">
            <v>0</v>
          </cell>
          <cell r="J1724">
            <v>0</v>
          </cell>
          <cell r="K1724" t="str">
            <v>USD</v>
          </cell>
          <cell r="L1724" t="str">
            <v>TURQK45</v>
          </cell>
          <cell r="M1724" t="str">
            <v>24000-026523</v>
          </cell>
          <cell r="N1724">
            <v>42411.034942129627</v>
          </cell>
          <cell r="O1724" t="str">
            <v>SP</v>
          </cell>
          <cell r="P1724" t="str">
            <v>DLR</v>
          </cell>
          <cell r="Q1724">
            <v>5081075</v>
          </cell>
          <cell r="R1724" t="str">
            <v>USA</v>
          </cell>
          <cell r="S1724">
            <v>42370</v>
          </cell>
          <cell r="T1724">
            <v>42436</v>
          </cell>
          <cell r="U1724" t="str">
            <v>BRESHEARSS-FUS</v>
          </cell>
          <cell r="V1724" t="str">
            <v>OA-36S</v>
          </cell>
          <cell r="W1724" t="str">
            <v xml:space="preserve">Business Decision                   </v>
          </cell>
          <cell r="X1724" t="str">
            <v>B</v>
          </cell>
          <cell r="Y1724">
            <v>97.9</v>
          </cell>
          <cell r="Z1724" t="str">
            <v xml:space="preserve">ORDER NEVER LEFT THE WAREHOUSE AND IT WAS INVOICED. WE WILL PROCESS A CREDIT. THIS WAS A CANCELLED ORDER. NO RESTOCKING FEE. </v>
          </cell>
          <cell r="AC1724" t="str">
            <v>HASSENL-FUS</v>
          </cell>
          <cell r="AD1724" t="str">
            <v>FUS-DB55</v>
          </cell>
          <cell r="AE1724" t="str">
            <v>8</v>
          </cell>
          <cell r="AF1724" t="str">
            <v xml:space="preserve">EDI 850                             </v>
          </cell>
          <cell r="AG1724" t="str">
            <v>Reico</v>
          </cell>
          <cell r="AH1724">
            <v>811708</v>
          </cell>
          <cell r="AI1724" t="str">
            <v>LUX</v>
          </cell>
          <cell r="AJ1724">
            <v>5081075</v>
          </cell>
        </row>
        <row r="1725">
          <cell r="A1725">
            <v>360442</v>
          </cell>
          <cell r="B1725">
            <v>42410.91710648148</v>
          </cell>
          <cell r="C1725">
            <v>42409.625127314815</v>
          </cell>
          <cell r="D1725">
            <v>9034403</v>
          </cell>
          <cell r="E1725">
            <v>60062570</v>
          </cell>
          <cell r="F1725">
            <v>30014395</v>
          </cell>
          <cell r="G1725">
            <v>849.71</v>
          </cell>
          <cell r="H1725">
            <v>849.71</v>
          </cell>
          <cell r="I1725">
            <v>0</v>
          </cell>
          <cell r="J1725">
            <v>0</v>
          </cell>
          <cell r="K1725" t="str">
            <v>USD</v>
          </cell>
          <cell r="L1725" t="str">
            <v>TURQK45</v>
          </cell>
          <cell r="M1725" t="str">
            <v>24000-026523</v>
          </cell>
          <cell r="N1725">
            <v>42411.034942129627</v>
          </cell>
          <cell r="O1725" t="str">
            <v>SP</v>
          </cell>
          <cell r="P1725" t="str">
            <v>DLR</v>
          </cell>
          <cell r="Q1725">
            <v>5081075</v>
          </cell>
          <cell r="R1725" t="str">
            <v>USA</v>
          </cell>
          <cell r="S1725">
            <v>42370</v>
          </cell>
          <cell r="T1725">
            <v>42436</v>
          </cell>
          <cell r="U1725" t="str">
            <v>BRESHEARSS-FUS</v>
          </cell>
          <cell r="V1725" t="str">
            <v>OA-40S</v>
          </cell>
          <cell r="W1725" t="str">
            <v xml:space="preserve">Business Decision                   </v>
          </cell>
          <cell r="X1725" t="str">
            <v>B</v>
          </cell>
          <cell r="Y1725">
            <v>136.37</v>
          </cell>
          <cell r="Z1725" t="str">
            <v xml:space="preserve">ORDER NEVER LEFT THE WAREHOUSE AND IT WAS INVOICED. WE WILL PROCESS A CREDIT. THIS WAS A CANCELLED ORDER. NO RESTOCKING FEE. </v>
          </cell>
          <cell r="AC1725" t="str">
            <v>HASSENL-FUS</v>
          </cell>
          <cell r="AD1725" t="str">
            <v>FUS-DB55</v>
          </cell>
          <cell r="AE1725" t="str">
            <v>8</v>
          </cell>
          <cell r="AF1725" t="str">
            <v xml:space="preserve">EDI 850                             </v>
          </cell>
          <cell r="AG1725" t="str">
            <v>Reico</v>
          </cell>
          <cell r="AH1725">
            <v>811708</v>
          </cell>
          <cell r="AI1725" t="str">
            <v>LUX</v>
          </cell>
          <cell r="AJ1725">
            <v>5081075</v>
          </cell>
        </row>
        <row r="1726">
          <cell r="A1726">
            <v>360442</v>
          </cell>
          <cell r="B1726">
            <v>42410.91710648148</v>
          </cell>
          <cell r="C1726">
            <v>42409.625127314815</v>
          </cell>
          <cell r="D1726">
            <v>9034403</v>
          </cell>
          <cell r="E1726">
            <v>60062570</v>
          </cell>
          <cell r="F1726">
            <v>30014395</v>
          </cell>
          <cell r="G1726">
            <v>849.71</v>
          </cell>
          <cell r="H1726">
            <v>849.71</v>
          </cell>
          <cell r="I1726">
            <v>0</v>
          </cell>
          <cell r="J1726">
            <v>0</v>
          </cell>
          <cell r="K1726" t="str">
            <v>USD</v>
          </cell>
          <cell r="L1726" t="str">
            <v>TURQK45</v>
          </cell>
          <cell r="M1726" t="str">
            <v>24000-026523</v>
          </cell>
          <cell r="N1726">
            <v>42411.034942129627</v>
          </cell>
          <cell r="O1726" t="str">
            <v>SP</v>
          </cell>
          <cell r="P1726" t="str">
            <v>DLR</v>
          </cell>
          <cell r="Q1726">
            <v>5081075</v>
          </cell>
          <cell r="R1726" t="str">
            <v>USA</v>
          </cell>
          <cell r="S1726">
            <v>42370</v>
          </cell>
          <cell r="T1726">
            <v>42436</v>
          </cell>
          <cell r="U1726" t="str">
            <v>BRESHEARSS-FUS</v>
          </cell>
          <cell r="V1726" t="str">
            <v>SHIPPING</v>
          </cell>
          <cell r="W1726" t="str">
            <v xml:space="preserve">Business Decision                   </v>
          </cell>
          <cell r="X1726" t="str">
            <v>B</v>
          </cell>
          <cell r="Y1726">
            <v>240.1</v>
          </cell>
          <cell r="Z1726" t="str">
            <v xml:space="preserve">ORDER NEVER LEFT THE WAREHOUSE AND IT WAS INVOICED. WE WILL PROCESS A CREDIT. THIS WAS A CANCELLED ORDER. NO RESTOCKING FEE. </v>
          </cell>
          <cell r="AC1726" t="str">
            <v>HASSENL-FUS</v>
          </cell>
          <cell r="AD1726" t="str">
            <v>FUS-DB55</v>
          </cell>
          <cell r="AE1726" t="str">
            <v>8</v>
          </cell>
          <cell r="AF1726" t="str">
            <v xml:space="preserve">EDI 850                             </v>
          </cell>
          <cell r="AG1726" t="str">
            <v>Reico</v>
          </cell>
          <cell r="AH1726">
            <v>811708</v>
          </cell>
          <cell r="AI1726" t="str">
            <v>FRT</v>
          </cell>
          <cell r="AJ1726">
            <v>5081075</v>
          </cell>
        </row>
        <row r="1727">
          <cell r="A1727">
            <v>360442</v>
          </cell>
          <cell r="B1727">
            <v>42410.91710648148</v>
          </cell>
          <cell r="C1727">
            <v>42409.625127314815</v>
          </cell>
          <cell r="D1727">
            <v>9034403</v>
          </cell>
          <cell r="E1727">
            <v>60062570</v>
          </cell>
          <cell r="F1727">
            <v>30014395</v>
          </cell>
          <cell r="G1727">
            <v>849.71</v>
          </cell>
          <cell r="H1727">
            <v>849.71</v>
          </cell>
          <cell r="I1727">
            <v>0</v>
          </cell>
          <cell r="J1727">
            <v>0</v>
          </cell>
          <cell r="K1727" t="str">
            <v>USD</v>
          </cell>
          <cell r="L1727" t="str">
            <v>TURQK45</v>
          </cell>
          <cell r="M1727" t="str">
            <v>24000-026523</v>
          </cell>
          <cell r="N1727">
            <v>42411.034942129627</v>
          </cell>
          <cell r="O1727" t="str">
            <v>SP</v>
          </cell>
          <cell r="P1727" t="str">
            <v>DLR</v>
          </cell>
          <cell r="Q1727">
            <v>5081075</v>
          </cell>
          <cell r="R1727" t="str">
            <v>USA</v>
          </cell>
          <cell r="S1727">
            <v>42370</v>
          </cell>
          <cell r="T1727">
            <v>42436</v>
          </cell>
          <cell r="U1727" t="str">
            <v>BRESHEARSS-FUS</v>
          </cell>
          <cell r="V1727" t="str">
            <v>CK15-36C</v>
          </cell>
          <cell r="W1727" t="str">
            <v xml:space="preserve">Business Decision                   </v>
          </cell>
          <cell r="X1727" t="str">
            <v>B</v>
          </cell>
          <cell r="Y1727">
            <v>85.07</v>
          </cell>
          <cell r="Z1727" t="str">
            <v xml:space="preserve">ORDER NEVER LEFT THE WAREHOUSE AND IT WAS INVOICED. WE WILL PROCESS A CREDIT. THIS WAS A CANCELLED ORDER. NO RESTOCKING FEE. </v>
          </cell>
          <cell r="AC1727" t="str">
            <v>HASSENL-FUS</v>
          </cell>
          <cell r="AD1727" t="str">
            <v>FUS-DB55</v>
          </cell>
          <cell r="AE1727" t="str">
            <v>8</v>
          </cell>
          <cell r="AF1727" t="str">
            <v xml:space="preserve">EDI 850                             </v>
          </cell>
          <cell r="AG1727" t="str">
            <v>Reico</v>
          </cell>
          <cell r="AH1727">
            <v>811708</v>
          </cell>
          <cell r="AI1727" t="str">
            <v>LUX</v>
          </cell>
          <cell r="AJ1727">
            <v>5081075</v>
          </cell>
        </row>
        <row r="1728">
          <cell r="A1728">
            <v>360442</v>
          </cell>
          <cell r="B1728">
            <v>42410.91710648148</v>
          </cell>
          <cell r="C1728">
            <v>42409.625127314815</v>
          </cell>
          <cell r="D1728">
            <v>9034403</v>
          </cell>
          <cell r="E1728">
            <v>60062570</v>
          </cell>
          <cell r="F1728">
            <v>30014395</v>
          </cell>
          <cell r="G1728">
            <v>849.71</v>
          </cell>
          <cell r="H1728">
            <v>849.71</v>
          </cell>
          <cell r="I1728">
            <v>0</v>
          </cell>
          <cell r="J1728">
            <v>0</v>
          </cell>
          <cell r="K1728" t="str">
            <v>USD</v>
          </cell>
          <cell r="L1728" t="str">
            <v>TURQK45</v>
          </cell>
          <cell r="M1728" t="str">
            <v>24000-026523</v>
          </cell>
          <cell r="N1728">
            <v>42411.034942129627</v>
          </cell>
          <cell r="O1728" t="str">
            <v>SP</v>
          </cell>
          <cell r="P1728" t="str">
            <v>DLR</v>
          </cell>
          <cell r="Q1728">
            <v>5081075</v>
          </cell>
          <cell r="R1728" t="str">
            <v>USA</v>
          </cell>
          <cell r="S1728">
            <v>42370</v>
          </cell>
          <cell r="T1728">
            <v>42436</v>
          </cell>
          <cell r="U1728" t="str">
            <v>BRESHEARSS-FUS</v>
          </cell>
          <cell r="V1728" t="str">
            <v>CCK110-15WH</v>
          </cell>
          <cell r="W1728" t="str">
            <v xml:space="preserve">Business Decision                   </v>
          </cell>
          <cell r="X1728" t="str">
            <v>B</v>
          </cell>
          <cell r="Y1728">
            <v>290.27</v>
          </cell>
          <cell r="Z1728" t="str">
            <v xml:space="preserve">ORDER NEVER LEFT THE WAREHOUSE AND IT WAS INVOICED. WE WILL PROCESS A CREDIT. THIS WAS A CANCELLED ORDER. NO RESTOCKING FEE. </v>
          </cell>
          <cell r="AC1728" t="str">
            <v>HASSENL-FUS</v>
          </cell>
          <cell r="AD1728" t="str">
            <v>FUS-DB55</v>
          </cell>
          <cell r="AE1728" t="str">
            <v>8</v>
          </cell>
          <cell r="AF1728" t="str">
            <v xml:space="preserve">EDI 850                             </v>
          </cell>
          <cell r="AG1728" t="str">
            <v>Reico</v>
          </cell>
          <cell r="AH1728">
            <v>811708</v>
          </cell>
          <cell r="AI1728" t="str">
            <v>LUX</v>
          </cell>
          <cell r="AJ1728">
            <v>5081075</v>
          </cell>
        </row>
        <row r="1729">
          <cell r="A1729">
            <v>360443</v>
          </cell>
          <cell r="B1729">
            <v>42410.91710648148</v>
          </cell>
          <cell r="C1729">
            <v>42355.93886574074</v>
          </cell>
          <cell r="D1729">
            <v>9028952</v>
          </cell>
          <cell r="E1729">
            <v>60053896</v>
          </cell>
          <cell r="F1729">
            <v>30014342</v>
          </cell>
          <cell r="G1729">
            <v>42.53</v>
          </cell>
          <cell r="H1729">
            <v>42.53</v>
          </cell>
          <cell r="I1729">
            <v>0</v>
          </cell>
          <cell r="J1729">
            <v>0</v>
          </cell>
          <cell r="K1729" t="str">
            <v>USD</v>
          </cell>
          <cell r="L1729" t="str">
            <v>QUARTZ</v>
          </cell>
          <cell r="M1729" t="str">
            <v>24000-236942</v>
          </cell>
          <cell r="N1729">
            <v>42411.034942129627</v>
          </cell>
          <cell r="O1729" t="str">
            <v>SP</v>
          </cell>
          <cell r="P1729" t="str">
            <v>DLR</v>
          </cell>
          <cell r="Q1729">
            <v>5081729</v>
          </cell>
          <cell r="R1729" t="str">
            <v>USA</v>
          </cell>
          <cell r="S1729">
            <v>42370</v>
          </cell>
          <cell r="T1729">
            <v>42436</v>
          </cell>
          <cell r="U1729" t="str">
            <v>DAVISG-FUS</v>
          </cell>
          <cell r="V1729" t="str">
            <v>FR9603</v>
          </cell>
          <cell r="W1729" t="str">
            <v xml:space="preserve">Damaged                             </v>
          </cell>
          <cell r="X1729" t="str">
            <v>D</v>
          </cell>
          <cell r="Y1729">
            <v>42.53</v>
          </cell>
          <cell r="Z1729" t="str">
            <v>DEFECTIVE.   CREDIT DUE</v>
          </cell>
          <cell r="AC1729" t="str">
            <v>HASSENL-FUS</v>
          </cell>
          <cell r="AD1729" t="str">
            <v>RUSSAWR-FUS</v>
          </cell>
          <cell r="AG1729" t="str">
            <v>GUILLENS ENTERPRISE</v>
          </cell>
          <cell r="AH1729">
            <v>811640</v>
          </cell>
          <cell r="AI1729" t="str">
            <v>SP</v>
          </cell>
          <cell r="AJ1729">
            <v>5081729</v>
          </cell>
        </row>
        <row r="1730">
          <cell r="A1730">
            <v>360444</v>
          </cell>
          <cell r="B1730">
            <v>42410.91710648148</v>
          </cell>
          <cell r="C1730">
            <v>42401.937615740739</v>
          </cell>
          <cell r="D1730">
            <v>9033549</v>
          </cell>
          <cell r="E1730">
            <v>60058734</v>
          </cell>
          <cell r="G1730">
            <v>240.1</v>
          </cell>
          <cell r="H1730">
            <v>240.1</v>
          </cell>
          <cell r="I1730">
            <v>0</v>
          </cell>
          <cell r="J1730">
            <v>0</v>
          </cell>
          <cell r="K1730" t="str">
            <v>USD</v>
          </cell>
          <cell r="L1730" t="str">
            <v>QUARTZRTL</v>
          </cell>
          <cell r="M1730" t="str">
            <v>24000-017935</v>
          </cell>
          <cell r="N1730">
            <v>42411.034942129627</v>
          </cell>
          <cell r="O1730" t="str">
            <v>SP</v>
          </cell>
          <cell r="P1730" t="str">
            <v>LUXURY</v>
          </cell>
          <cell r="Q1730">
            <v>5081531</v>
          </cell>
          <cell r="R1730" t="str">
            <v>USA</v>
          </cell>
          <cell r="S1730">
            <v>42370</v>
          </cell>
          <cell r="T1730">
            <v>42436</v>
          </cell>
          <cell r="U1730" t="str">
            <v>MELTONM-FUS</v>
          </cell>
          <cell r="V1730" t="str">
            <v>SHIPPING</v>
          </cell>
          <cell r="W1730" t="str">
            <v xml:space="preserve">Business Decision                   </v>
          </cell>
          <cell r="X1730" t="str">
            <v>B</v>
          </cell>
          <cell r="Y1730">
            <v>240.1</v>
          </cell>
          <cell r="Z1730" t="str">
            <v>THIS WAS ACCIDENTALLY CHARGED FREIGHT~~MAM</v>
          </cell>
          <cell r="AC1730" t="str">
            <v>HARRISJ-FUS</v>
          </cell>
          <cell r="AD1730" t="str">
            <v>THOMPSONG-FUS</v>
          </cell>
          <cell r="AG1730" t="str">
            <v>FABRICATORS SUPPLY INC.</v>
          </cell>
          <cell r="AH1730">
            <v>811668</v>
          </cell>
          <cell r="AI1730" t="str">
            <v>FRT</v>
          </cell>
          <cell r="AJ1730">
            <v>5081531</v>
          </cell>
        </row>
        <row r="1731">
          <cell r="A1731">
            <v>360445</v>
          </cell>
          <cell r="B1731">
            <v>42410.917118055557</v>
          </cell>
          <cell r="C1731">
            <v>42377.937592592592</v>
          </cell>
          <cell r="D1731">
            <v>9030806</v>
          </cell>
          <cell r="E1731">
            <v>60057250</v>
          </cell>
          <cell r="G1731">
            <v>240.1</v>
          </cell>
          <cell r="H1731">
            <v>240.1</v>
          </cell>
          <cell r="I1731">
            <v>21.61</v>
          </cell>
          <cell r="J1731">
            <v>21.61</v>
          </cell>
          <cell r="K1731" t="str">
            <v>USD</v>
          </cell>
          <cell r="L1731" t="str">
            <v>CITRINE</v>
          </cell>
          <cell r="M1731" t="str">
            <v>24000-000002</v>
          </cell>
          <cell r="N1731">
            <v>42411.034942129627</v>
          </cell>
          <cell r="O1731" t="str">
            <v>SP</v>
          </cell>
          <cell r="P1731" t="str">
            <v>FUS</v>
          </cell>
          <cell r="Q1731">
            <v>5094377</v>
          </cell>
          <cell r="R1731" t="str">
            <v>USA</v>
          </cell>
          <cell r="S1731">
            <v>42370</v>
          </cell>
          <cell r="T1731">
            <v>42436</v>
          </cell>
          <cell r="U1731" t="str">
            <v>COULSONC-FUS</v>
          </cell>
          <cell r="V1731" t="str">
            <v>SHIPPING</v>
          </cell>
          <cell r="W1731" t="str">
            <v xml:space="preserve">Freight Credit                      </v>
          </cell>
          <cell r="X1731" t="str">
            <v>T</v>
          </cell>
          <cell r="Y1731">
            <v>240.1</v>
          </cell>
          <cell r="Z1731" t="str">
            <v>OVER CHARGED FOR CREDIT   CAY   2/3</v>
          </cell>
          <cell r="AC1731" t="str">
            <v>BECKTONC-FUS</v>
          </cell>
          <cell r="AD1731" t="str">
            <v>COULSONC-FUS</v>
          </cell>
          <cell r="AG1731" t="str">
            <v>Cash Sales - Franke Kitchens</v>
          </cell>
          <cell r="AH1731">
            <v>811393</v>
          </cell>
          <cell r="AI1731" t="str">
            <v>FRT</v>
          </cell>
          <cell r="AJ1731">
            <v>5094377</v>
          </cell>
        </row>
        <row r="1732">
          <cell r="A1732">
            <v>360446</v>
          </cell>
          <cell r="B1732">
            <v>42410.917129629626</v>
          </cell>
          <cell r="G1732">
            <v>92.5</v>
          </cell>
          <cell r="H1732">
            <v>92.5</v>
          </cell>
          <cell r="I1732">
            <v>0</v>
          </cell>
          <cell r="J1732">
            <v>0</v>
          </cell>
          <cell r="K1732" t="str">
            <v>USD</v>
          </cell>
          <cell r="L1732" t="str">
            <v>LOWES</v>
          </cell>
          <cell r="M1732" t="str">
            <v>24000-023746</v>
          </cell>
          <cell r="N1732">
            <v>42411.034942129627</v>
          </cell>
          <cell r="O1732" t="str">
            <v>SP</v>
          </cell>
          <cell r="P1732" t="str">
            <v>KEY</v>
          </cell>
          <cell r="Q1732">
            <v>5082558</v>
          </cell>
          <cell r="R1732" t="str">
            <v>USA</v>
          </cell>
          <cell r="S1732">
            <v>42370</v>
          </cell>
          <cell r="T1732">
            <v>42436</v>
          </cell>
          <cell r="U1732" t="str">
            <v>SOTOJ-FUS</v>
          </cell>
          <cell r="V1732" t="str">
            <v>FTB904BX</v>
          </cell>
          <cell r="W1732" t="str">
            <v xml:space="preserve">Damaged                             </v>
          </cell>
          <cell r="X1732" t="str">
            <v>D</v>
          </cell>
          <cell r="Y1732">
            <v>92.5</v>
          </cell>
          <cell r="AG1732" t="str">
            <v>Lowes</v>
          </cell>
          <cell r="AH1732">
            <v>811396</v>
          </cell>
          <cell r="AJ1732">
            <v>5082558</v>
          </cell>
        </row>
        <row r="1733">
          <cell r="A1733">
            <v>360447</v>
          </cell>
          <cell r="B1733">
            <v>42410.917129629626</v>
          </cell>
          <cell r="C1733">
            <v>42247.625358796293</v>
          </cell>
          <cell r="D1733">
            <v>9017486</v>
          </cell>
          <cell r="E1733">
            <v>60036368</v>
          </cell>
          <cell r="F1733">
            <v>30013408</v>
          </cell>
          <cell r="G1733">
            <v>728.6</v>
          </cell>
          <cell r="H1733">
            <v>728.6</v>
          </cell>
          <cell r="I1733">
            <v>0</v>
          </cell>
          <cell r="J1733">
            <v>0</v>
          </cell>
          <cell r="K1733" t="str">
            <v>USD</v>
          </cell>
          <cell r="L1733" t="str">
            <v>FERGUSON</v>
          </cell>
          <cell r="M1733" t="str">
            <v>24000-017965</v>
          </cell>
          <cell r="N1733">
            <v>42411.034942129627</v>
          </cell>
          <cell r="O1733" t="str">
            <v>SP</v>
          </cell>
          <cell r="P1733" t="str">
            <v>KEY</v>
          </cell>
          <cell r="Q1733">
            <v>5081678</v>
          </cell>
          <cell r="R1733" t="str">
            <v>USA</v>
          </cell>
          <cell r="S1733">
            <v>42370</v>
          </cell>
          <cell r="T1733">
            <v>42436</v>
          </cell>
          <cell r="U1733" t="str">
            <v>DAVISG-FUS</v>
          </cell>
          <cell r="V1733" t="str">
            <v>KBX12043</v>
          </cell>
          <cell r="W1733" t="str">
            <v xml:space="preserve">Damaged                             </v>
          </cell>
          <cell r="X1733" t="str">
            <v>D</v>
          </cell>
          <cell r="Y1733">
            <v>728.6</v>
          </cell>
          <cell r="Z1733" t="str">
            <v>KBX12043 - DAMAGED   CAY   11/24</v>
          </cell>
          <cell r="AD1733" t="str">
            <v>FUS-DB55</v>
          </cell>
          <cell r="AE1733" t="str">
            <v>8</v>
          </cell>
          <cell r="AF1733" t="str">
            <v xml:space="preserve">EDI 850                             </v>
          </cell>
          <cell r="AG1733" t="str">
            <v>Ferguson</v>
          </cell>
          <cell r="AH1733">
            <v>811616</v>
          </cell>
          <cell r="AI1733" t="str">
            <v>LUX</v>
          </cell>
          <cell r="AJ1733">
            <v>5081678</v>
          </cell>
        </row>
        <row r="1734">
          <cell r="A1734">
            <v>360448</v>
          </cell>
          <cell r="B1734">
            <v>42410.917129629626</v>
          </cell>
          <cell r="G1734">
            <v>140.08000000000001</v>
          </cell>
          <cell r="H1734">
            <v>140.08000000000001</v>
          </cell>
          <cell r="I1734">
            <v>0</v>
          </cell>
          <cell r="J1734">
            <v>0</v>
          </cell>
          <cell r="K1734" t="str">
            <v>USD</v>
          </cell>
          <cell r="L1734" t="str">
            <v>LOWES</v>
          </cell>
          <cell r="M1734" t="str">
            <v>24000-023746</v>
          </cell>
          <cell r="N1734">
            <v>42411.034942129627</v>
          </cell>
          <cell r="O1734" t="str">
            <v>SP</v>
          </cell>
          <cell r="P1734" t="str">
            <v>KEY</v>
          </cell>
          <cell r="Q1734">
            <v>5083013</v>
          </cell>
          <cell r="R1734" t="str">
            <v>USA</v>
          </cell>
          <cell r="S1734">
            <v>42370</v>
          </cell>
          <cell r="T1734">
            <v>42436</v>
          </cell>
          <cell r="U1734" t="str">
            <v>CHAMARATHM-FUS</v>
          </cell>
          <cell r="V1734" t="str">
            <v>EOOX33229-1</v>
          </cell>
          <cell r="W1734" t="str">
            <v xml:space="preserve">Damaged                             </v>
          </cell>
          <cell r="X1734" t="str">
            <v>D</v>
          </cell>
          <cell r="Y1734">
            <v>140.08000000000001</v>
          </cell>
          <cell r="AG1734" t="str">
            <v>Lowes</v>
          </cell>
          <cell r="AH1734">
            <v>811615</v>
          </cell>
          <cell r="AJ1734">
            <v>5083013</v>
          </cell>
        </row>
        <row r="1735">
          <cell r="A1735">
            <v>360449</v>
          </cell>
          <cell r="B1735">
            <v>42410.917141203703</v>
          </cell>
          <cell r="G1735">
            <v>135.69999999999999</v>
          </cell>
          <cell r="H1735">
            <v>135.69999999999999</v>
          </cell>
          <cell r="I1735">
            <v>0</v>
          </cell>
          <cell r="J1735">
            <v>0</v>
          </cell>
          <cell r="K1735" t="str">
            <v>USD</v>
          </cell>
          <cell r="L1735" t="str">
            <v>LOWES</v>
          </cell>
          <cell r="M1735" t="str">
            <v>24000-023746</v>
          </cell>
          <cell r="N1735">
            <v>42411.034942129627</v>
          </cell>
          <cell r="O1735" t="str">
            <v>SP</v>
          </cell>
          <cell r="P1735" t="str">
            <v>KEY</v>
          </cell>
          <cell r="Q1735">
            <v>5082183</v>
          </cell>
          <cell r="R1735" t="str">
            <v>USA</v>
          </cell>
          <cell r="S1735">
            <v>42370</v>
          </cell>
          <cell r="T1735">
            <v>42436</v>
          </cell>
          <cell r="U1735" t="str">
            <v>MELTONM-FUS</v>
          </cell>
          <cell r="V1735" t="str">
            <v>SGR3322-1</v>
          </cell>
          <cell r="W1735" t="str">
            <v xml:space="preserve">Damaged                             </v>
          </cell>
          <cell r="X1735" t="str">
            <v>D</v>
          </cell>
          <cell r="Y1735">
            <v>135.69999999999999</v>
          </cell>
          <cell r="AG1735" t="str">
            <v>Lowes</v>
          </cell>
          <cell r="AH1735">
            <v>811627</v>
          </cell>
          <cell r="AJ1735">
            <v>5082183</v>
          </cell>
        </row>
        <row r="1736">
          <cell r="A1736">
            <v>360450</v>
          </cell>
          <cell r="B1736">
            <v>42410.917141203703</v>
          </cell>
          <cell r="G1736">
            <v>95.46</v>
          </cell>
          <cell r="H1736">
            <v>95.46</v>
          </cell>
          <cell r="I1736">
            <v>0</v>
          </cell>
          <cell r="J1736">
            <v>0</v>
          </cell>
          <cell r="K1736" t="str">
            <v>USD</v>
          </cell>
          <cell r="L1736" t="str">
            <v>LOWES</v>
          </cell>
          <cell r="M1736" t="str">
            <v>24000-023746</v>
          </cell>
          <cell r="N1736">
            <v>42411.034942129627</v>
          </cell>
          <cell r="O1736" t="str">
            <v>SP</v>
          </cell>
          <cell r="P1736" t="str">
            <v>KEY</v>
          </cell>
          <cell r="Q1736">
            <v>5082132</v>
          </cell>
          <cell r="R1736" t="str">
            <v>USA</v>
          </cell>
          <cell r="S1736">
            <v>42370</v>
          </cell>
          <cell r="T1736">
            <v>42436</v>
          </cell>
          <cell r="U1736" t="str">
            <v>MELTONM-FUS</v>
          </cell>
          <cell r="V1736" t="str">
            <v>EVDCG904-18</v>
          </cell>
          <cell r="W1736" t="str">
            <v xml:space="preserve">Damaged                             </v>
          </cell>
          <cell r="X1736" t="str">
            <v>D</v>
          </cell>
          <cell r="Y1736">
            <v>95.46</v>
          </cell>
          <cell r="AG1736" t="str">
            <v>Lowes</v>
          </cell>
          <cell r="AH1736">
            <v>811723</v>
          </cell>
          <cell r="AJ1736">
            <v>5082132</v>
          </cell>
        </row>
        <row r="1737">
          <cell r="A1737">
            <v>360451</v>
          </cell>
          <cell r="B1737">
            <v>42410.91715277778</v>
          </cell>
          <cell r="G1737">
            <v>132.71</v>
          </cell>
          <cell r="H1737">
            <v>132.71</v>
          </cell>
          <cell r="I1737">
            <v>0</v>
          </cell>
          <cell r="J1737">
            <v>0</v>
          </cell>
          <cell r="K1737" t="str">
            <v>USD</v>
          </cell>
          <cell r="L1737" t="str">
            <v>LOWES</v>
          </cell>
          <cell r="M1737" t="str">
            <v>24000-023746</v>
          </cell>
          <cell r="N1737">
            <v>42411.034953703704</v>
          </cell>
          <cell r="O1737" t="str">
            <v>SP</v>
          </cell>
          <cell r="P1737" t="str">
            <v>KEY</v>
          </cell>
          <cell r="Q1737">
            <v>5083227</v>
          </cell>
          <cell r="R1737" t="str">
            <v>USA</v>
          </cell>
          <cell r="S1737">
            <v>42370</v>
          </cell>
          <cell r="T1737">
            <v>42436</v>
          </cell>
          <cell r="U1737" t="str">
            <v>CHAMARATHM-FUS</v>
          </cell>
          <cell r="V1737" t="str">
            <v>EDDB33229-1</v>
          </cell>
          <cell r="W1737" t="str">
            <v xml:space="preserve">Damaged                             </v>
          </cell>
          <cell r="X1737" t="str">
            <v>D</v>
          </cell>
          <cell r="Y1737">
            <v>132.71</v>
          </cell>
          <cell r="AG1737" t="str">
            <v>Lowes</v>
          </cell>
          <cell r="AH1737">
            <v>811709</v>
          </cell>
          <cell r="AJ1737">
            <v>5083227</v>
          </cell>
        </row>
        <row r="1738">
          <cell r="A1738">
            <v>360452</v>
          </cell>
          <cell r="B1738">
            <v>42410.91715277778</v>
          </cell>
          <cell r="G1738">
            <v>135.69999999999999</v>
          </cell>
          <cell r="H1738">
            <v>135.69999999999999</v>
          </cell>
          <cell r="I1738">
            <v>0</v>
          </cell>
          <cell r="J1738">
            <v>0</v>
          </cell>
          <cell r="K1738" t="str">
            <v>USD</v>
          </cell>
          <cell r="L1738" t="str">
            <v>LOWES</v>
          </cell>
          <cell r="M1738" t="str">
            <v>24000-023746</v>
          </cell>
          <cell r="N1738">
            <v>42411.034953703704</v>
          </cell>
          <cell r="O1738" t="str">
            <v>SP</v>
          </cell>
          <cell r="P1738" t="str">
            <v>KEY</v>
          </cell>
          <cell r="Q1738">
            <v>5083121</v>
          </cell>
          <cell r="R1738" t="str">
            <v>USA</v>
          </cell>
          <cell r="S1738">
            <v>42370</v>
          </cell>
          <cell r="T1738">
            <v>42436</v>
          </cell>
          <cell r="U1738" t="str">
            <v>THOMPSONG-FUS</v>
          </cell>
          <cell r="V1738" t="str">
            <v>SGR3322-1</v>
          </cell>
          <cell r="W1738" t="str">
            <v xml:space="preserve">Damaged                             </v>
          </cell>
          <cell r="X1738" t="str">
            <v>D</v>
          </cell>
          <cell r="Y1738">
            <v>135.69999999999999</v>
          </cell>
          <cell r="Z1738" t="str">
            <v>FD-CORNER BROKEN OFF.</v>
          </cell>
          <cell r="AG1738" t="str">
            <v>Lowes</v>
          </cell>
          <cell r="AH1738">
            <v>811715</v>
          </cell>
          <cell r="AJ1738">
            <v>5083121</v>
          </cell>
        </row>
        <row r="1739">
          <cell r="A1739">
            <v>360453</v>
          </cell>
          <cell r="B1739">
            <v>42410.91715277778</v>
          </cell>
          <cell r="G1739">
            <v>238.51</v>
          </cell>
          <cell r="H1739">
            <v>238.51</v>
          </cell>
          <cell r="I1739">
            <v>0</v>
          </cell>
          <cell r="J1739">
            <v>0</v>
          </cell>
          <cell r="K1739" t="str">
            <v>USD</v>
          </cell>
          <cell r="L1739" t="str">
            <v>LOWES</v>
          </cell>
          <cell r="M1739" t="str">
            <v>24000-023746</v>
          </cell>
          <cell r="N1739">
            <v>42411.034953703704</v>
          </cell>
          <cell r="O1739" t="str">
            <v>SP</v>
          </cell>
          <cell r="P1739" t="str">
            <v>KEY</v>
          </cell>
          <cell r="Q1739">
            <v>5082372</v>
          </cell>
          <cell r="R1739" t="str">
            <v>USA</v>
          </cell>
          <cell r="S1739">
            <v>42370</v>
          </cell>
          <cell r="T1739">
            <v>42436</v>
          </cell>
          <cell r="U1739" t="str">
            <v>MELTONM-FUS</v>
          </cell>
          <cell r="V1739" t="str">
            <v>EODB33229-1</v>
          </cell>
          <cell r="W1739" t="str">
            <v xml:space="preserve">Damaged                             </v>
          </cell>
          <cell r="X1739" t="str">
            <v>D</v>
          </cell>
          <cell r="Y1739">
            <v>238.51</v>
          </cell>
          <cell r="AG1739" t="str">
            <v>Lowes</v>
          </cell>
          <cell r="AH1739">
            <v>811617</v>
          </cell>
          <cell r="AJ1739">
            <v>5082372</v>
          </cell>
        </row>
        <row r="1740">
          <cell r="A1740">
            <v>360454</v>
          </cell>
          <cell r="B1740">
            <v>42410.917164351849</v>
          </cell>
          <cell r="G1740">
            <v>98.46</v>
          </cell>
          <cell r="H1740">
            <v>98.46</v>
          </cell>
          <cell r="I1740">
            <v>0</v>
          </cell>
          <cell r="J1740">
            <v>0</v>
          </cell>
          <cell r="K1740" t="str">
            <v>USD</v>
          </cell>
          <cell r="L1740" t="str">
            <v>LOWES</v>
          </cell>
          <cell r="M1740" t="str">
            <v>24000-023746</v>
          </cell>
          <cell r="N1740">
            <v>42411.034953703704</v>
          </cell>
          <cell r="O1740" t="str">
            <v>SP</v>
          </cell>
          <cell r="P1740" t="str">
            <v>KEY</v>
          </cell>
          <cell r="Q1740">
            <v>5082888</v>
          </cell>
          <cell r="R1740" t="str">
            <v>USA</v>
          </cell>
          <cell r="S1740">
            <v>42370</v>
          </cell>
          <cell r="T1740">
            <v>42436</v>
          </cell>
          <cell r="U1740" t="str">
            <v>MELTONM-FUS</v>
          </cell>
          <cell r="V1740" t="str">
            <v>ELG62D91-LIN</v>
          </cell>
          <cell r="W1740" t="str">
            <v xml:space="preserve">Damaged                             </v>
          </cell>
          <cell r="X1740" t="str">
            <v>D</v>
          </cell>
          <cell r="Y1740">
            <v>98.46</v>
          </cell>
          <cell r="AG1740" t="str">
            <v>Lowes</v>
          </cell>
          <cell r="AH1740">
            <v>811731</v>
          </cell>
          <cell r="AJ1740">
            <v>5082888</v>
          </cell>
        </row>
        <row r="1741">
          <cell r="A1741">
            <v>360455</v>
          </cell>
          <cell r="B1741">
            <v>42410.917164351849</v>
          </cell>
          <cell r="G1741">
            <v>56.11</v>
          </cell>
          <cell r="H1741">
            <v>56.11</v>
          </cell>
          <cell r="I1741">
            <v>0</v>
          </cell>
          <cell r="J1741">
            <v>0</v>
          </cell>
          <cell r="K1741" t="str">
            <v>USD</v>
          </cell>
          <cell r="L1741" t="str">
            <v>LOWES</v>
          </cell>
          <cell r="M1741" t="str">
            <v>24000-023746</v>
          </cell>
          <cell r="N1741">
            <v>42411.034953703704</v>
          </cell>
          <cell r="O1741" t="str">
            <v>SP</v>
          </cell>
          <cell r="P1741" t="str">
            <v>KEY</v>
          </cell>
          <cell r="Q1741">
            <v>5082368</v>
          </cell>
          <cell r="R1741" t="str">
            <v>USA</v>
          </cell>
          <cell r="S1741">
            <v>42370</v>
          </cell>
          <cell r="T1741">
            <v>42436</v>
          </cell>
          <cell r="U1741" t="str">
            <v>MELTONM-FUS</v>
          </cell>
          <cell r="V1741" t="str">
            <v>LFBS602NKIT</v>
          </cell>
          <cell r="W1741" t="str">
            <v xml:space="preserve">Damaged                             </v>
          </cell>
          <cell r="X1741" t="str">
            <v>D</v>
          </cell>
          <cell r="Y1741">
            <v>56.11</v>
          </cell>
          <cell r="AG1741" t="str">
            <v>Lowes</v>
          </cell>
          <cell r="AH1741">
            <v>811710</v>
          </cell>
          <cell r="AJ1741">
            <v>5082368</v>
          </cell>
        </row>
        <row r="1742">
          <cell r="A1742">
            <v>360456</v>
          </cell>
          <cell r="B1742">
            <v>42410.917164351849</v>
          </cell>
          <cell r="C1742">
            <v>42320.625289351854</v>
          </cell>
          <cell r="D1742">
            <v>9025051</v>
          </cell>
          <cell r="E1742">
            <v>60048617</v>
          </cell>
          <cell r="F1742">
            <v>30014205</v>
          </cell>
          <cell r="G1742">
            <v>93.2</v>
          </cell>
          <cell r="H1742">
            <v>93.2</v>
          </cell>
          <cell r="I1742">
            <v>0</v>
          </cell>
          <cell r="J1742">
            <v>0</v>
          </cell>
          <cell r="K1742" t="str">
            <v>USD</v>
          </cell>
          <cell r="L1742" t="str">
            <v>LOWES</v>
          </cell>
          <cell r="M1742" t="str">
            <v>24000-023746</v>
          </cell>
          <cell r="N1742">
            <v>42411.034953703704</v>
          </cell>
          <cell r="O1742" t="str">
            <v>SOS</v>
          </cell>
          <cell r="P1742" t="str">
            <v>KEY</v>
          </cell>
          <cell r="Q1742">
            <v>5082799</v>
          </cell>
          <cell r="R1742" t="str">
            <v>USA</v>
          </cell>
          <cell r="S1742">
            <v>42370</v>
          </cell>
          <cell r="T1742">
            <v>42436</v>
          </cell>
          <cell r="U1742" t="str">
            <v>DAVISG-FUS</v>
          </cell>
          <cell r="V1742" t="str">
            <v>FSUG900-18BX</v>
          </cell>
          <cell r="W1742" t="str">
            <v xml:space="preserve">Customer Decision                   </v>
          </cell>
          <cell r="X1742" t="str">
            <v>F</v>
          </cell>
          <cell r="Y1742">
            <v>93.2</v>
          </cell>
          <cell r="Z1742" t="str">
            <v>CUST CHANGED MIND~~MAM</v>
          </cell>
          <cell r="AC1742" t="str">
            <v>WALTERI-FUS</v>
          </cell>
          <cell r="AD1742" t="str">
            <v>MELTONM-FUS</v>
          </cell>
          <cell r="AG1742" t="str">
            <v>Lowes</v>
          </cell>
          <cell r="AH1742">
            <v>811609</v>
          </cell>
          <cell r="AI1742" t="str">
            <v>RTL</v>
          </cell>
          <cell r="AJ1742">
            <v>5082799</v>
          </cell>
        </row>
        <row r="1743">
          <cell r="A1743">
            <v>360457</v>
          </cell>
          <cell r="B1743">
            <v>42410.917164351849</v>
          </cell>
          <cell r="G1743">
            <v>46.03</v>
          </cell>
          <cell r="H1743">
            <v>46.03</v>
          </cell>
          <cell r="I1743">
            <v>0</v>
          </cell>
          <cell r="J1743">
            <v>0</v>
          </cell>
          <cell r="K1743" t="str">
            <v>USD</v>
          </cell>
          <cell r="L1743" t="str">
            <v>LOWES</v>
          </cell>
          <cell r="M1743" t="str">
            <v>24000-023746</v>
          </cell>
          <cell r="N1743">
            <v>42411.034953703704</v>
          </cell>
          <cell r="O1743" t="str">
            <v>SP</v>
          </cell>
          <cell r="P1743" t="str">
            <v>KEY</v>
          </cell>
          <cell r="Q1743">
            <v>5083294</v>
          </cell>
          <cell r="R1743" t="str">
            <v>USA</v>
          </cell>
          <cell r="S1743">
            <v>42370</v>
          </cell>
          <cell r="T1743">
            <v>42436</v>
          </cell>
          <cell r="U1743" t="str">
            <v>SOTOJ-FUS</v>
          </cell>
          <cell r="V1743" t="str">
            <v>SSK854NB</v>
          </cell>
          <cell r="W1743" t="str">
            <v xml:space="preserve">Damaged                             </v>
          </cell>
          <cell r="X1743" t="str">
            <v>D</v>
          </cell>
          <cell r="Y1743">
            <v>46.03</v>
          </cell>
          <cell r="AG1743" t="str">
            <v>Lowes</v>
          </cell>
          <cell r="AH1743">
            <v>811733</v>
          </cell>
          <cell r="AJ1743">
            <v>5083294</v>
          </cell>
        </row>
        <row r="1744">
          <cell r="A1744">
            <v>360458</v>
          </cell>
          <cell r="B1744">
            <v>42410.917175925926</v>
          </cell>
          <cell r="C1744">
            <v>42345.625127314815</v>
          </cell>
          <cell r="D1744">
            <v>9027590</v>
          </cell>
          <cell r="E1744">
            <v>60052333</v>
          </cell>
          <cell r="F1744">
            <v>30013826</v>
          </cell>
          <cell r="G1744">
            <v>174.6</v>
          </cell>
          <cell r="H1744">
            <v>174.6</v>
          </cell>
          <cell r="I1744">
            <v>0</v>
          </cell>
          <cell r="J1744">
            <v>0</v>
          </cell>
          <cell r="K1744" t="str">
            <v>USD</v>
          </cell>
          <cell r="L1744" t="str">
            <v>KWC45</v>
          </cell>
          <cell r="M1744" t="str">
            <v>24000-230250</v>
          </cell>
          <cell r="N1744">
            <v>42411.034953703704</v>
          </cell>
          <cell r="O1744" t="str">
            <v>SP</v>
          </cell>
          <cell r="P1744" t="str">
            <v>FUS</v>
          </cell>
          <cell r="Q1744">
            <v>5080290</v>
          </cell>
          <cell r="R1744" t="str">
            <v>USA</v>
          </cell>
          <cell r="S1744">
            <v>42370</v>
          </cell>
          <cell r="T1744">
            <v>42436</v>
          </cell>
          <cell r="U1744" t="str">
            <v>CAGECW-FUS</v>
          </cell>
          <cell r="V1744" t="str">
            <v>Z.504.212.127</v>
          </cell>
          <cell r="W1744" t="str">
            <v>Wrong Part</v>
          </cell>
          <cell r="X1744" t="str">
            <v>0</v>
          </cell>
          <cell r="Y1744">
            <v>103.05</v>
          </cell>
          <cell r="Z1744" t="str">
            <v>CUSTOMER RECEIVED WRONG ITEMS.  PLEASE CREDIT.</v>
          </cell>
          <cell r="AC1744" t="str">
            <v>THOMASR-FUS</v>
          </cell>
          <cell r="AD1744" t="str">
            <v>LOYDL-FUS</v>
          </cell>
          <cell r="AG1744" t="str">
            <v>W.A. Birdsall</v>
          </cell>
          <cell r="AH1744">
            <v>811377</v>
          </cell>
          <cell r="AI1744" t="str">
            <v>KPT</v>
          </cell>
          <cell r="AJ1744">
            <v>5080290</v>
          </cell>
        </row>
        <row r="1745">
          <cell r="A1745">
            <v>360458</v>
          </cell>
          <cell r="B1745">
            <v>42410.917175925926</v>
          </cell>
          <cell r="C1745">
            <v>42345.625127314815</v>
          </cell>
          <cell r="D1745">
            <v>9027590</v>
          </cell>
          <cell r="E1745">
            <v>60052333</v>
          </cell>
          <cell r="F1745">
            <v>30013826</v>
          </cell>
          <cell r="G1745">
            <v>174.6</v>
          </cell>
          <cell r="H1745">
            <v>174.6</v>
          </cell>
          <cell r="I1745">
            <v>0</v>
          </cell>
          <cell r="J1745">
            <v>0</v>
          </cell>
          <cell r="K1745" t="str">
            <v>USD</v>
          </cell>
          <cell r="L1745" t="str">
            <v>KWC45</v>
          </cell>
          <cell r="M1745" t="str">
            <v>24000-230250</v>
          </cell>
          <cell r="N1745">
            <v>42411.034953703704</v>
          </cell>
          <cell r="O1745" t="str">
            <v>SP</v>
          </cell>
          <cell r="P1745" t="str">
            <v>FUS</v>
          </cell>
          <cell r="Q1745">
            <v>5080290</v>
          </cell>
          <cell r="R1745" t="str">
            <v>USA</v>
          </cell>
          <cell r="S1745">
            <v>42370</v>
          </cell>
          <cell r="T1745">
            <v>42436</v>
          </cell>
          <cell r="U1745" t="str">
            <v>CAGECW-FUS</v>
          </cell>
          <cell r="V1745" t="str">
            <v>Z.534.621.700</v>
          </cell>
          <cell r="W1745" t="str">
            <v>Wrong Part</v>
          </cell>
          <cell r="X1745" t="str">
            <v>0</v>
          </cell>
          <cell r="Y1745">
            <v>71.55</v>
          </cell>
          <cell r="Z1745" t="str">
            <v>CUSTOMER RECEIVED WRONG ITEMS.  PLEASE CREDIT.</v>
          </cell>
          <cell r="AC1745" t="str">
            <v>THOMASR-FUS</v>
          </cell>
          <cell r="AD1745" t="str">
            <v>LOYDL-FUS</v>
          </cell>
          <cell r="AG1745" t="str">
            <v>W.A. Birdsall</v>
          </cell>
          <cell r="AH1745">
            <v>811377</v>
          </cell>
          <cell r="AI1745" t="str">
            <v>KPT</v>
          </cell>
          <cell r="AJ1745">
            <v>5080290</v>
          </cell>
        </row>
        <row r="1746">
          <cell r="A1746">
            <v>360459</v>
          </cell>
          <cell r="B1746">
            <v>42410.917175925926</v>
          </cell>
          <cell r="C1746">
            <v>42349.937581018516</v>
          </cell>
          <cell r="D1746">
            <v>9028271</v>
          </cell>
          <cell r="E1746">
            <v>60053550</v>
          </cell>
          <cell r="F1746">
            <v>30014174</v>
          </cell>
          <cell r="G1746">
            <v>150.36000000000001</v>
          </cell>
          <cell r="H1746">
            <v>150.36000000000001</v>
          </cell>
          <cell r="I1746">
            <v>0</v>
          </cell>
          <cell r="J1746">
            <v>0</v>
          </cell>
          <cell r="K1746" t="str">
            <v>USD</v>
          </cell>
          <cell r="L1746" t="str">
            <v>QTZK4275</v>
          </cell>
          <cell r="M1746" t="str">
            <v>24000-132500</v>
          </cell>
          <cell r="N1746">
            <v>42411.03496527778</v>
          </cell>
          <cell r="O1746" t="str">
            <v>SP</v>
          </cell>
          <cell r="P1746" t="str">
            <v>DLR</v>
          </cell>
          <cell r="Q1746">
            <v>5079968</v>
          </cell>
          <cell r="R1746" t="str">
            <v>USA</v>
          </cell>
          <cell r="S1746">
            <v>42370</v>
          </cell>
          <cell r="T1746">
            <v>42436</v>
          </cell>
          <cell r="U1746" t="str">
            <v>DAVISG-FUS</v>
          </cell>
          <cell r="V1746" t="str">
            <v>FFP3450</v>
          </cell>
          <cell r="W1746" t="str">
            <v xml:space="preserve">Customer Decision                   </v>
          </cell>
          <cell r="X1746" t="str">
            <v>F</v>
          </cell>
          <cell r="Y1746">
            <v>150.36000000000001</v>
          </cell>
          <cell r="Z1746" t="str">
            <v xml:space="preserve">CUSTOMER CANCELLED </v>
          </cell>
          <cell r="AC1746" t="str">
            <v>MARSHD-FUS</v>
          </cell>
          <cell r="AD1746" t="str">
            <v>RUSSAWR-FUS</v>
          </cell>
          <cell r="AG1746" t="str">
            <v>Morrison Supply Company</v>
          </cell>
          <cell r="AH1746">
            <v>811606</v>
          </cell>
          <cell r="AI1746" t="str">
            <v>LUX</v>
          </cell>
          <cell r="AJ1746">
            <v>5079968</v>
          </cell>
        </row>
        <row r="1747">
          <cell r="A1747">
            <v>360460</v>
          </cell>
          <cell r="B1747">
            <v>42410.917175925926</v>
          </cell>
          <cell r="G1747">
            <v>92.5</v>
          </cell>
          <cell r="H1747">
            <v>92.5</v>
          </cell>
          <cell r="I1747">
            <v>0</v>
          </cell>
          <cell r="J1747">
            <v>0</v>
          </cell>
          <cell r="K1747" t="str">
            <v>USD</v>
          </cell>
          <cell r="L1747" t="str">
            <v>LOWES</v>
          </cell>
          <cell r="M1747" t="str">
            <v>24000-023746</v>
          </cell>
          <cell r="N1747">
            <v>42411.03496527778</v>
          </cell>
          <cell r="O1747" t="str">
            <v>SP</v>
          </cell>
          <cell r="P1747" t="str">
            <v>KEY</v>
          </cell>
          <cell r="Q1747">
            <v>5082020</v>
          </cell>
          <cell r="R1747" t="str">
            <v>USA</v>
          </cell>
          <cell r="S1747">
            <v>42370</v>
          </cell>
          <cell r="T1747">
            <v>42436</v>
          </cell>
          <cell r="U1747" t="str">
            <v>CHAMARATHM-FUS</v>
          </cell>
          <cell r="V1747" t="str">
            <v>FTB904BX</v>
          </cell>
          <cell r="W1747" t="str">
            <v xml:space="preserve">Damaged                             </v>
          </cell>
          <cell r="X1747" t="str">
            <v>D</v>
          </cell>
          <cell r="Y1747">
            <v>92.5</v>
          </cell>
          <cell r="AG1747" t="str">
            <v>Lowes</v>
          </cell>
          <cell r="AH1747">
            <v>811695</v>
          </cell>
          <cell r="AJ1747">
            <v>5082020</v>
          </cell>
        </row>
        <row r="1748">
          <cell r="A1748">
            <v>360461</v>
          </cell>
          <cell r="B1748">
            <v>42410.917175925926</v>
          </cell>
          <cell r="G1748">
            <v>140.08000000000001</v>
          </cell>
          <cell r="H1748">
            <v>140.08000000000001</v>
          </cell>
          <cell r="I1748">
            <v>0</v>
          </cell>
          <cell r="J1748">
            <v>0</v>
          </cell>
          <cell r="K1748" t="str">
            <v>USD</v>
          </cell>
          <cell r="L1748" t="str">
            <v>LOWES</v>
          </cell>
          <cell r="M1748" t="str">
            <v>24000-023746</v>
          </cell>
          <cell r="N1748">
            <v>42411.03496527778</v>
          </cell>
          <cell r="O1748" t="str">
            <v>SP</v>
          </cell>
          <cell r="P1748" t="str">
            <v>KEY</v>
          </cell>
          <cell r="Q1748">
            <v>5082738</v>
          </cell>
          <cell r="R1748" t="str">
            <v>USA</v>
          </cell>
          <cell r="S1748">
            <v>42370</v>
          </cell>
          <cell r="T1748">
            <v>42436</v>
          </cell>
          <cell r="U1748" t="str">
            <v>MELTONM-FUS</v>
          </cell>
          <cell r="V1748" t="str">
            <v>EOOX33229-1</v>
          </cell>
          <cell r="W1748" t="str">
            <v xml:space="preserve">Damaged                             </v>
          </cell>
          <cell r="X1748" t="str">
            <v>D</v>
          </cell>
          <cell r="Y1748">
            <v>140.08000000000001</v>
          </cell>
          <cell r="AG1748" t="str">
            <v>Lowes</v>
          </cell>
          <cell r="AH1748">
            <v>811612</v>
          </cell>
          <cell r="AJ1748">
            <v>5082738</v>
          </cell>
        </row>
        <row r="1749">
          <cell r="A1749">
            <v>360462</v>
          </cell>
          <cell r="B1749">
            <v>42410.917175925926</v>
          </cell>
          <cell r="C1749">
            <v>42403.937789351854</v>
          </cell>
          <cell r="D1749">
            <v>9033805</v>
          </cell>
          <cell r="E1749">
            <v>60062100</v>
          </cell>
          <cell r="G1749">
            <v>230</v>
          </cell>
          <cell r="H1749">
            <v>230</v>
          </cell>
          <cell r="I1749">
            <v>0</v>
          </cell>
          <cell r="J1749">
            <v>0</v>
          </cell>
          <cell r="K1749" t="str">
            <v>USD</v>
          </cell>
          <cell r="L1749" t="str">
            <v>LOWES</v>
          </cell>
          <cell r="M1749" t="str">
            <v>24000-023746</v>
          </cell>
          <cell r="N1749">
            <v>42411.03496527778</v>
          </cell>
          <cell r="O1749" t="str">
            <v>SOS</v>
          </cell>
          <cell r="P1749" t="str">
            <v>KEY</v>
          </cell>
          <cell r="Q1749">
            <v>5082665</v>
          </cell>
          <cell r="R1749" t="str">
            <v>USA</v>
          </cell>
          <cell r="S1749">
            <v>42370</v>
          </cell>
          <cell r="T1749">
            <v>42436</v>
          </cell>
          <cell r="U1749" t="str">
            <v>MELTONM-FUS</v>
          </cell>
          <cell r="V1749" t="str">
            <v>SC3322-1</v>
          </cell>
          <cell r="W1749" t="str">
            <v xml:space="preserve">Business Decision                   </v>
          </cell>
          <cell r="X1749" t="str">
            <v>B</v>
          </cell>
          <cell r="Y1749">
            <v>230</v>
          </cell>
          <cell r="Z1749" t="str">
            <v>THIS IS A CREDIT FOR A DUPLICATE ORDER~~MAM</v>
          </cell>
          <cell r="AC1749" t="str">
            <v>WALTERI-FUS</v>
          </cell>
          <cell r="AD1749" t="str">
            <v>MELTONM-FUS</v>
          </cell>
          <cell r="AG1749" t="str">
            <v>Lowes</v>
          </cell>
          <cell r="AH1749">
            <v>811631</v>
          </cell>
          <cell r="AI1749" t="str">
            <v>RTL</v>
          </cell>
          <cell r="AJ1749">
            <v>5082665</v>
          </cell>
        </row>
        <row r="1750">
          <cell r="A1750">
            <v>360463</v>
          </cell>
          <cell r="B1750">
            <v>42410.917187500003</v>
          </cell>
          <cell r="G1750">
            <v>140.08000000000001</v>
          </cell>
          <cell r="H1750">
            <v>140.08000000000001</v>
          </cell>
          <cell r="I1750">
            <v>0</v>
          </cell>
          <cell r="J1750">
            <v>0</v>
          </cell>
          <cell r="K1750" t="str">
            <v>USD</v>
          </cell>
          <cell r="L1750" t="str">
            <v>LOWES</v>
          </cell>
          <cell r="M1750" t="str">
            <v>24000-023746</v>
          </cell>
          <cell r="N1750">
            <v>42411.03496527778</v>
          </cell>
          <cell r="O1750" t="str">
            <v>SP</v>
          </cell>
          <cell r="P1750" t="str">
            <v>KEY</v>
          </cell>
          <cell r="Q1750">
            <v>5083891</v>
          </cell>
          <cell r="R1750" t="str">
            <v>USA</v>
          </cell>
          <cell r="S1750">
            <v>42370</v>
          </cell>
          <cell r="T1750">
            <v>42436</v>
          </cell>
          <cell r="U1750" t="str">
            <v>LOYDL-FUS</v>
          </cell>
          <cell r="V1750" t="str">
            <v>EOOX33229-1</v>
          </cell>
          <cell r="W1750" t="str">
            <v xml:space="preserve">Damaged                             </v>
          </cell>
          <cell r="X1750" t="str">
            <v>D</v>
          </cell>
          <cell r="Y1750">
            <v>140.08000000000001</v>
          </cell>
          <cell r="Z1750" t="str">
            <v>CRACKED    FD</v>
          </cell>
          <cell r="AG1750" t="str">
            <v>Lowes</v>
          </cell>
          <cell r="AH1750">
            <v>811737</v>
          </cell>
          <cell r="AJ1750">
            <v>5083891</v>
          </cell>
        </row>
        <row r="1751">
          <cell r="A1751">
            <v>360464</v>
          </cell>
          <cell r="B1751">
            <v>42410.917187500003</v>
          </cell>
          <cell r="G1751">
            <v>33.21</v>
          </cell>
          <cell r="H1751">
            <v>33.21</v>
          </cell>
          <cell r="I1751">
            <v>0</v>
          </cell>
          <cell r="J1751">
            <v>0</v>
          </cell>
          <cell r="K1751" t="str">
            <v>USD</v>
          </cell>
          <cell r="L1751" t="str">
            <v>LOWES</v>
          </cell>
          <cell r="M1751" t="str">
            <v>24000-023746</v>
          </cell>
          <cell r="N1751">
            <v>42411.03496527778</v>
          </cell>
          <cell r="O1751" t="str">
            <v>SP</v>
          </cell>
          <cell r="P1751" t="str">
            <v>KEY</v>
          </cell>
          <cell r="Q1751">
            <v>5083053</v>
          </cell>
          <cell r="R1751" t="str">
            <v>USA</v>
          </cell>
          <cell r="S1751">
            <v>42370</v>
          </cell>
          <cell r="T1751">
            <v>42436</v>
          </cell>
          <cell r="U1751" t="str">
            <v>SOTOJ-FUS</v>
          </cell>
          <cell r="V1751" t="str">
            <v>FDS604LP</v>
          </cell>
          <cell r="W1751" t="str">
            <v xml:space="preserve">Damaged                             </v>
          </cell>
          <cell r="X1751" t="str">
            <v>D</v>
          </cell>
          <cell r="Y1751">
            <v>33.21</v>
          </cell>
          <cell r="AG1751" t="str">
            <v>Lowes</v>
          </cell>
          <cell r="AH1751">
            <v>811389</v>
          </cell>
          <cell r="AJ1751">
            <v>5083053</v>
          </cell>
        </row>
        <row r="1752">
          <cell r="A1752">
            <v>360465</v>
          </cell>
          <cell r="B1752">
            <v>42410.917187500003</v>
          </cell>
          <cell r="G1752">
            <v>135.69999999999999</v>
          </cell>
          <cell r="H1752">
            <v>135.69999999999999</v>
          </cell>
          <cell r="I1752">
            <v>0</v>
          </cell>
          <cell r="J1752">
            <v>0</v>
          </cell>
          <cell r="K1752" t="str">
            <v>USD</v>
          </cell>
          <cell r="L1752" t="str">
            <v>LOWES</v>
          </cell>
          <cell r="M1752" t="str">
            <v>24000-023746</v>
          </cell>
          <cell r="N1752">
            <v>42411.03496527778</v>
          </cell>
          <cell r="O1752" t="str">
            <v>SP</v>
          </cell>
          <cell r="P1752" t="str">
            <v>KEY</v>
          </cell>
          <cell r="Q1752">
            <v>5082473</v>
          </cell>
          <cell r="R1752" t="str">
            <v>USA</v>
          </cell>
          <cell r="S1752">
            <v>42370</v>
          </cell>
          <cell r="T1752">
            <v>42436</v>
          </cell>
          <cell r="U1752" t="str">
            <v>MELTONM-FUS</v>
          </cell>
          <cell r="V1752" t="str">
            <v>SGR3322-1</v>
          </cell>
          <cell r="W1752" t="str">
            <v xml:space="preserve">Damaged                             </v>
          </cell>
          <cell r="X1752" t="str">
            <v>D</v>
          </cell>
          <cell r="Y1752">
            <v>135.69999999999999</v>
          </cell>
          <cell r="AG1752" t="str">
            <v>Lowes</v>
          </cell>
          <cell r="AH1752">
            <v>811722</v>
          </cell>
          <cell r="AJ1752">
            <v>5082473</v>
          </cell>
        </row>
        <row r="1753">
          <cell r="A1753">
            <v>360466</v>
          </cell>
          <cell r="B1753">
            <v>42410.917187500003</v>
          </cell>
          <cell r="G1753">
            <v>115.46</v>
          </cell>
          <cell r="H1753">
            <v>115.46</v>
          </cell>
          <cell r="I1753">
            <v>0</v>
          </cell>
          <cell r="J1753">
            <v>0</v>
          </cell>
          <cell r="K1753" t="str">
            <v>USD</v>
          </cell>
          <cell r="L1753" t="str">
            <v>LOWES</v>
          </cell>
          <cell r="M1753" t="str">
            <v>24000-023746</v>
          </cell>
          <cell r="N1753">
            <v>42411.03497685185</v>
          </cell>
          <cell r="O1753" t="str">
            <v>SP</v>
          </cell>
          <cell r="P1753" t="str">
            <v>KEY</v>
          </cell>
          <cell r="Q1753">
            <v>5082816</v>
          </cell>
          <cell r="R1753" t="str">
            <v>USA</v>
          </cell>
          <cell r="S1753">
            <v>42370</v>
          </cell>
          <cell r="T1753">
            <v>42436</v>
          </cell>
          <cell r="U1753" t="str">
            <v>LOYDL-FUS</v>
          </cell>
          <cell r="V1753" t="str">
            <v>FBSLD904-18BX</v>
          </cell>
          <cell r="W1753" t="str">
            <v xml:space="preserve">Product Defective                   </v>
          </cell>
          <cell r="X1753" t="str">
            <v>E</v>
          </cell>
          <cell r="Y1753">
            <v>115.46</v>
          </cell>
          <cell r="Z1753" t="str">
            <v>BLEMISH BY DRAIN HOLE    FD</v>
          </cell>
          <cell r="AG1753" t="str">
            <v>Lowes</v>
          </cell>
          <cell r="AH1753">
            <v>811598</v>
          </cell>
          <cell r="AJ1753">
            <v>5082816</v>
          </cell>
        </row>
        <row r="1754">
          <cell r="A1754">
            <v>360467</v>
          </cell>
          <cell r="B1754">
            <v>42410.917199074072</v>
          </cell>
          <cell r="C1754">
            <v>42324.625231481485</v>
          </cell>
          <cell r="D1754">
            <v>9025419</v>
          </cell>
          <cell r="E1754">
            <v>60048882</v>
          </cell>
          <cell r="F1754">
            <v>30014311</v>
          </cell>
          <cell r="G1754">
            <v>73.430000000000007</v>
          </cell>
          <cell r="H1754">
            <v>73.430000000000007</v>
          </cell>
          <cell r="I1754">
            <v>0</v>
          </cell>
          <cell r="J1754">
            <v>0</v>
          </cell>
          <cell r="K1754" t="str">
            <v>USD</v>
          </cell>
          <cell r="L1754" t="str">
            <v>FERGUSON</v>
          </cell>
          <cell r="M1754" t="str">
            <v>24000-017965</v>
          </cell>
          <cell r="N1754">
            <v>42411.03497685185</v>
          </cell>
          <cell r="O1754" t="str">
            <v>SP</v>
          </cell>
          <cell r="P1754" t="str">
            <v>KEY</v>
          </cell>
          <cell r="Q1754">
            <v>5081519</v>
          </cell>
          <cell r="R1754" t="str">
            <v>USA</v>
          </cell>
          <cell r="S1754">
            <v>42370</v>
          </cell>
          <cell r="T1754">
            <v>42436</v>
          </cell>
          <cell r="U1754" t="str">
            <v>CAGECW-FUS</v>
          </cell>
          <cell r="V1754" t="str">
            <v>Z.504.212.127</v>
          </cell>
          <cell r="W1754" t="str">
            <v xml:space="preserve">Business Decision                   </v>
          </cell>
          <cell r="X1754" t="str">
            <v>B</v>
          </cell>
          <cell r="Y1754">
            <v>73.430000000000007</v>
          </cell>
          <cell r="Z1754" t="str">
            <v>Z.504.212.127 - CUSTOMER CHANGED MIND AND WILL RETURN WITH 25% RESTOCK   CAY    2/3</v>
          </cell>
          <cell r="AC1754" t="str">
            <v>THOMASR-FUS</v>
          </cell>
          <cell r="AD1754" t="str">
            <v>COULSONC-FUS</v>
          </cell>
          <cell r="AG1754" t="str">
            <v>Ferguson</v>
          </cell>
          <cell r="AH1754">
            <v>811657</v>
          </cell>
          <cell r="AI1754" t="str">
            <v>KPT</v>
          </cell>
          <cell r="AJ1754">
            <v>5081519</v>
          </cell>
        </row>
        <row r="1755">
          <cell r="A1755">
            <v>360468</v>
          </cell>
          <cell r="B1755">
            <v>42410.917199074072</v>
          </cell>
          <cell r="G1755">
            <v>135.69999999999999</v>
          </cell>
          <cell r="H1755">
            <v>135.69999999999999</v>
          </cell>
          <cell r="I1755">
            <v>0</v>
          </cell>
          <cell r="J1755">
            <v>0</v>
          </cell>
          <cell r="K1755" t="str">
            <v>USD</v>
          </cell>
          <cell r="L1755" t="str">
            <v>LOWES</v>
          </cell>
          <cell r="M1755" t="str">
            <v>24000-023746</v>
          </cell>
          <cell r="N1755">
            <v>42411.03497685185</v>
          </cell>
          <cell r="O1755" t="str">
            <v>SP</v>
          </cell>
          <cell r="P1755" t="str">
            <v>KEY</v>
          </cell>
          <cell r="Q1755">
            <v>5082845</v>
          </cell>
          <cell r="R1755" t="str">
            <v>USA</v>
          </cell>
          <cell r="S1755">
            <v>42370</v>
          </cell>
          <cell r="T1755">
            <v>42436</v>
          </cell>
          <cell r="U1755" t="str">
            <v>MELTONM-FUS</v>
          </cell>
          <cell r="V1755" t="str">
            <v>SGR3322-1</v>
          </cell>
          <cell r="W1755" t="str">
            <v xml:space="preserve">Damaged                             </v>
          </cell>
          <cell r="X1755" t="str">
            <v>D</v>
          </cell>
          <cell r="Y1755">
            <v>135.69999999999999</v>
          </cell>
          <cell r="AG1755" t="str">
            <v>Lowes</v>
          </cell>
          <cell r="AH1755">
            <v>811739</v>
          </cell>
          <cell r="AJ1755">
            <v>5082845</v>
          </cell>
        </row>
        <row r="1756">
          <cell r="A1756">
            <v>360469</v>
          </cell>
          <cell r="B1756">
            <v>42410.917199074072</v>
          </cell>
          <cell r="G1756">
            <v>146.41999999999999</v>
          </cell>
          <cell r="H1756">
            <v>146.41999999999999</v>
          </cell>
          <cell r="I1756">
            <v>0</v>
          </cell>
          <cell r="J1756">
            <v>0</v>
          </cell>
          <cell r="K1756" t="str">
            <v>USD</v>
          </cell>
          <cell r="L1756" t="str">
            <v>LOWES</v>
          </cell>
          <cell r="M1756" t="str">
            <v>24000-023746</v>
          </cell>
          <cell r="N1756">
            <v>42411.03497685185</v>
          </cell>
          <cell r="O1756" t="str">
            <v>SP</v>
          </cell>
          <cell r="P1756" t="str">
            <v>KEY</v>
          </cell>
          <cell r="Q1756">
            <v>5083233</v>
          </cell>
          <cell r="R1756" t="str">
            <v>USA</v>
          </cell>
          <cell r="S1756">
            <v>42370</v>
          </cell>
          <cell r="T1756">
            <v>42436</v>
          </cell>
          <cell r="U1756" t="str">
            <v>CHAMARATHM-FUS</v>
          </cell>
          <cell r="V1756" t="str">
            <v>FBFG904BX</v>
          </cell>
          <cell r="W1756" t="str">
            <v xml:space="preserve">Damaged                             </v>
          </cell>
          <cell r="X1756" t="str">
            <v>D</v>
          </cell>
          <cell r="Y1756">
            <v>146.41999999999999</v>
          </cell>
          <cell r="AG1756" t="str">
            <v>Lowes</v>
          </cell>
          <cell r="AH1756">
            <v>811660</v>
          </cell>
          <cell r="AJ1756">
            <v>5083233</v>
          </cell>
        </row>
        <row r="1757">
          <cell r="A1757">
            <v>360470</v>
          </cell>
          <cell r="B1757">
            <v>42410.917210648149</v>
          </cell>
          <cell r="C1757">
            <v>42369.937847222223</v>
          </cell>
          <cell r="D1757">
            <v>9030107</v>
          </cell>
          <cell r="E1757">
            <v>60055947</v>
          </cell>
          <cell r="G1757">
            <v>906.4</v>
          </cell>
          <cell r="H1757">
            <v>906.4</v>
          </cell>
          <cell r="I1757">
            <v>0</v>
          </cell>
          <cell r="J1757">
            <v>0</v>
          </cell>
          <cell r="K1757" t="str">
            <v>USD</v>
          </cell>
          <cell r="L1757" t="str">
            <v>FERGUSON</v>
          </cell>
          <cell r="M1757" t="str">
            <v>24000-017965</v>
          </cell>
          <cell r="N1757">
            <v>42411.03497685185</v>
          </cell>
          <cell r="O1757" t="str">
            <v>SP</v>
          </cell>
          <cell r="P1757" t="str">
            <v>KEY</v>
          </cell>
          <cell r="Q1757">
            <v>5099370</v>
          </cell>
          <cell r="R1757" t="str">
            <v>USA</v>
          </cell>
          <cell r="S1757">
            <v>42370</v>
          </cell>
          <cell r="T1757">
            <v>42436</v>
          </cell>
          <cell r="U1757" t="str">
            <v>COULSONC-FUS</v>
          </cell>
          <cell r="V1757" t="str">
            <v>KBX11028</v>
          </cell>
          <cell r="W1757" t="str">
            <v xml:space="preserve">Shortage                            </v>
          </cell>
          <cell r="X1757" t="str">
            <v>H</v>
          </cell>
          <cell r="Y1757">
            <v>906.4</v>
          </cell>
          <cell r="Z1757" t="str">
            <v>KBX11028 - 2EA SHORTAGE - NO REORDER - JUST CREDIT   CAY</v>
          </cell>
          <cell r="AC1757" t="str">
            <v>WALTERI-FUS</v>
          </cell>
          <cell r="AD1757" t="str">
            <v>FUS-DB55</v>
          </cell>
          <cell r="AE1757" t="str">
            <v>8</v>
          </cell>
          <cell r="AF1757" t="str">
            <v xml:space="preserve">EDI 850                             </v>
          </cell>
          <cell r="AG1757" t="str">
            <v>Ferguson</v>
          </cell>
          <cell r="AH1757">
            <v>811372</v>
          </cell>
          <cell r="AI1757" t="str">
            <v>LUX</v>
          </cell>
          <cell r="AJ1757">
            <v>5099370</v>
          </cell>
        </row>
        <row r="1758">
          <cell r="A1758">
            <v>360471</v>
          </cell>
          <cell r="B1758">
            <v>42410.917210648149</v>
          </cell>
          <cell r="G1758">
            <v>85.48</v>
          </cell>
          <cell r="H1758">
            <v>85.48</v>
          </cell>
          <cell r="I1758">
            <v>0</v>
          </cell>
          <cell r="J1758">
            <v>0</v>
          </cell>
          <cell r="K1758" t="str">
            <v>USD</v>
          </cell>
          <cell r="L1758" t="str">
            <v>LOWES</v>
          </cell>
          <cell r="M1758" t="str">
            <v>24000-023746</v>
          </cell>
          <cell r="N1758">
            <v>42411.03497685185</v>
          </cell>
          <cell r="O1758" t="str">
            <v>SP</v>
          </cell>
          <cell r="P1758" t="str">
            <v>KEY</v>
          </cell>
          <cell r="Q1758">
            <v>5083721</v>
          </cell>
          <cell r="R1758" t="str">
            <v>USA</v>
          </cell>
          <cell r="S1758">
            <v>42370</v>
          </cell>
          <cell r="T1758">
            <v>42436</v>
          </cell>
          <cell r="U1758" t="str">
            <v>CHAMARATHM-FUS</v>
          </cell>
          <cell r="V1758" t="str">
            <v>FSS804NKIT</v>
          </cell>
          <cell r="W1758" t="str">
            <v xml:space="preserve">Product Defective                   </v>
          </cell>
          <cell r="X1758" t="str">
            <v>E</v>
          </cell>
          <cell r="Y1758">
            <v>85.48</v>
          </cell>
          <cell r="AG1758" t="str">
            <v>Lowes</v>
          </cell>
          <cell r="AH1758">
            <v>811725</v>
          </cell>
          <cell r="AJ1758">
            <v>5083721</v>
          </cell>
        </row>
        <row r="1759">
          <cell r="A1759">
            <v>360472</v>
          </cell>
          <cell r="B1759">
            <v>42410.917210648149</v>
          </cell>
          <cell r="G1759">
            <v>118</v>
          </cell>
          <cell r="H1759">
            <v>118</v>
          </cell>
          <cell r="I1759">
            <v>0</v>
          </cell>
          <cell r="J1759">
            <v>0</v>
          </cell>
          <cell r="K1759" t="str">
            <v>USD</v>
          </cell>
          <cell r="L1759" t="str">
            <v>LOWES</v>
          </cell>
          <cell r="M1759" t="str">
            <v>24000-023746</v>
          </cell>
          <cell r="N1759">
            <v>42411.03497685185</v>
          </cell>
          <cell r="O1759" t="str">
            <v>SP</v>
          </cell>
          <cell r="P1759" t="str">
            <v>KEY</v>
          </cell>
          <cell r="Q1759">
            <v>5083632</v>
          </cell>
          <cell r="R1759" t="str">
            <v>USA</v>
          </cell>
          <cell r="S1759">
            <v>42370</v>
          </cell>
          <cell r="T1759">
            <v>42436</v>
          </cell>
          <cell r="U1759" t="str">
            <v>MELTONM-FUS</v>
          </cell>
          <cell r="V1759" t="str">
            <v>FPO3322-1</v>
          </cell>
          <cell r="W1759" t="str">
            <v xml:space="preserve">Damaged                             </v>
          </cell>
          <cell r="X1759" t="str">
            <v>D</v>
          </cell>
          <cell r="Y1759">
            <v>118</v>
          </cell>
          <cell r="AG1759" t="str">
            <v>Lowes</v>
          </cell>
          <cell r="AH1759">
            <v>811645</v>
          </cell>
          <cell r="AJ1759">
            <v>5083632</v>
          </cell>
        </row>
        <row r="1760">
          <cell r="A1760">
            <v>360473</v>
          </cell>
          <cell r="B1760">
            <v>42410.917222222219</v>
          </cell>
          <cell r="G1760">
            <v>140.08000000000001</v>
          </cell>
          <cell r="H1760">
            <v>140.08000000000001</v>
          </cell>
          <cell r="I1760">
            <v>0</v>
          </cell>
          <cell r="J1760">
            <v>0</v>
          </cell>
          <cell r="K1760" t="str">
            <v>USD</v>
          </cell>
          <cell r="L1760" t="str">
            <v>LOWES</v>
          </cell>
          <cell r="M1760" t="str">
            <v>24000-023746</v>
          </cell>
          <cell r="N1760">
            <v>42411.03497685185</v>
          </cell>
          <cell r="O1760" t="str">
            <v>SP</v>
          </cell>
          <cell r="P1760" t="str">
            <v>KEY</v>
          </cell>
          <cell r="Q1760">
            <v>5082896</v>
          </cell>
          <cell r="R1760" t="str">
            <v>USA</v>
          </cell>
          <cell r="S1760">
            <v>42370</v>
          </cell>
          <cell r="T1760">
            <v>42436</v>
          </cell>
          <cell r="U1760" t="str">
            <v>MELTONM-FUS</v>
          </cell>
          <cell r="V1760" t="str">
            <v>EOOX33229-1</v>
          </cell>
          <cell r="W1760" t="str">
            <v xml:space="preserve">Damaged                             </v>
          </cell>
          <cell r="X1760" t="str">
            <v>D</v>
          </cell>
          <cell r="Y1760">
            <v>140.08000000000001</v>
          </cell>
          <cell r="AG1760" t="str">
            <v>Lowes</v>
          </cell>
          <cell r="AH1760">
            <v>811743</v>
          </cell>
          <cell r="AJ1760">
            <v>5082896</v>
          </cell>
        </row>
        <row r="1761">
          <cell r="A1761">
            <v>360474</v>
          </cell>
          <cell r="B1761">
            <v>42410.917222222219</v>
          </cell>
          <cell r="G1761">
            <v>118</v>
          </cell>
          <cell r="H1761">
            <v>118</v>
          </cell>
          <cell r="I1761">
            <v>0</v>
          </cell>
          <cell r="J1761">
            <v>0</v>
          </cell>
          <cell r="K1761" t="str">
            <v>USD</v>
          </cell>
          <cell r="L1761" t="str">
            <v>LOWES</v>
          </cell>
          <cell r="M1761" t="str">
            <v>24000-023746</v>
          </cell>
          <cell r="N1761">
            <v>42411.034988425927</v>
          </cell>
          <cell r="O1761" t="str">
            <v>SP</v>
          </cell>
          <cell r="P1761" t="str">
            <v>KEY</v>
          </cell>
          <cell r="Q1761">
            <v>5082185</v>
          </cell>
          <cell r="R1761" t="str">
            <v>USA</v>
          </cell>
          <cell r="S1761">
            <v>42370</v>
          </cell>
          <cell r="T1761">
            <v>42436</v>
          </cell>
          <cell r="U1761" t="str">
            <v>MELTONM-FUS</v>
          </cell>
          <cell r="V1761" t="str">
            <v>FPO3322-1</v>
          </cell>
          <cell r="W1761" t="str">
            <v xml:space="preserve">Damaged                             </v>
          </cell>
          <cell r="X1761" t="str">
            <v>D</v>
          </cell>
          <cell r="Y1761">
            <v>118</v>
          </cell>
          <cell r="AG1761" t="str">
            <v>Lowes</v>
          </cell>
          <cell r="AH1761">
            <v>811742</v>
          </cell>
          <cell r="AJ1761">
            <v>5082185</v>
          </cell>
        </row>
        <row r="1762">
          <cell r="A1762">
            <v>360475</v>
          </cell>
          <cell r="B1762">
            <v>42410.917222222219</v>
          </cell>
          <cell r="G1762">
            <v>118</v>
          </cell>
          <cell r="H1762">
            <v>118</v>
          </cell>
          <cell r="I1762">
            <v>0</v>
          </cell>
          <cell r="J1762">
            <v>0</v>
          </cell>
          <cell r="K1762" t="str">
            <v>USD</v>
          </cell>
          <cell r="L1762" t="str">
            <v>LOWES</v>
          </cell>
          <cell r="M1762" t="str">
            <v>24000-023746</v>
          </cell>
          <cell r="N1762">
            <v>42411.034988425927</v>
          </cell>
          <cell r="O1762" t="str">
            <v>SP</v>
          </cell>
          <cell r="P1762" t="str">
            <v>KEY</v>
          </cell>
          <cell r="Q1762">
            <v>5083163</v>
          </cell>
          <cell r="R1762" t="str">
            <v>USA</v>
          </cell>
          <cell r="S1762">
            <v>42370</v>
          </cell>
          <cell r="T1762">
            <v>42436</v>
          </cell>
          <cell r="U1762" t="str">
            <v>THOMPSONG-FUS</v>
          </cell>
          <cell r="V1762" t="str">
            <v>FBFS602NKIT</v>
          </cell>
          <cell r="W1762" t="str">
            <v xml:space="preserve">Damaged                             </v>
          </cell>
          <cell r="X1762" t="str">
            <v>D</v>
          </cell>
          <cell r="Y1762">
            <v>118</v>
          </cell>
          <cell r="Z1762" t="str">
            <v xml:space="preserve">SS604BX INVALID TO RETURN. USED DIFFERENT MODEL AND RTM'S PRICE   FD-BOTH SINKS BOWLS DENTED. </v>
          </cell>
          <cell r="AG1762" t="str">
            <v>Lowes</v>
          </cell>
          <cell r="AH1762">
            <v>811397</v>
          </cell>
          <cell r="AJ1762">
            <v>5083163</v>
          </cell>
        </row>
        <row r="1763">
          <cell r="A1763">
            <v>360476</v>
          </cell>
          <cell r="B1763">
            <v>42410.917233796295</v>
          </cell>
          <cell r="G1763">
            <v>135.69999999999999</v>
          </cell>
          <cell r="H1763">
            <v>135.69999999999999</v>
          </cell>
          <cell r="I1763">
            <v>0</v>
          </cell>
          <cell r="J1763">
            <v>0</v>
          </cell>
          <cell r="K1763" t="str">
            <v>USD</v>
          </cell>
          <cell r="L1763" t="str">
            <v>LOWES</v>
          </cell>
          <cell r="M1763" t="str">
            <v>24000-023746</v>
          </cell>
          <cell r="N1763">
            <v>42411.034988425927</v>
          </cell>
          <cell r="O1763" t="str">
            <v>SP</v>
          </cell>
          <cell r="P1763" t="str">
            <v>KEY</v>
          </cell>
          <cell r="Q1763">
            <v>5082863</v>
          </cell>
          <cell r="R1763" t="str">
            <v>USA</v>
          </cell>
          <cell r="S1763">
            <v>42370</v>
          </cell>
          <cell r="T1763">
            <v>42436</v>
          </cell>
          <cell r="U1763" t="str">
            <v>MELTONM-FUS</v>
          </cell>
          <cell r="V1763" t="str">
            <v>SGR3322-1</v>
          </cell>
          <cell r="W1763" t="str">
            <v xml:space="preserve">Damaged                             </v>
          </cell>
          <cell r="X1763" t="str">
            <v>D</v>
          </cell>
          <cell r="Y1763">
            <v>135.69999999999999</v>
          </cell>
          <cell r="AG1763" t="str">
            <v>Lowes</v>
          </cell>
          <cell r="AH1763">
            <v>811373</v>
          </cell>
          <cell r="AJ1763">
            <v>5082863</v>
          </cell>
        </row>
        <row r="1764">
          <cell r="A1764">
            <v>360477</v>
          </cell>
          <cell r="B1764">
            <v>42410.917233796295</v>
          </cell>
          <cell r="G1764">
            <v>135.69999999999999</v>
          </cell>
          <cell r="H1764">
            <v>135.69999999999999</v>
          </cell>
          <cell r="I1764">
            <v>0</v>
          </cell>
          <cell r="J1764">
            <v>0</v>
          </cell>
          <cell r="K1764" t="str">
            <v>USD</v>
          </cell>
          <cell r="L1764" t="str">
            <v>LOWES</v>
          </cell>
          <cell r="M1764" t="str">
            <v>24000-023746</v>
          </cell>
          <cell r="N1764">
            <v>42411.034988425927</v>
          </cell>
          <cell r="O1764" t="str">
            <v>SP</v>
          </cell>
          <cell r="P1764" t="str">
            <v>KEY</v>
          </cell>
          <cell r="Q1764">
            <v>5082863</v>
          </cell>
          <cell r="R1764" t="str">
            <v>USA</v>
          </cell>
          <cell r="S1764">
            <v>42370</v>
          </cell>
          <cell r="T1764">
            <v>42436</v>
          </cell>
          <cell r="U1764" t="str">
            <v>CHAMARATHM-FUS</v>
          </cell>
          <cell r="V1764" t="str">
            <v>SGR3322-1</v>
          </cell>
          <cell r="W1764" t="str">
            <v xml:space="preserve">Damaged                             </v>
          </cell>
          <cell r="X1764" t="str">
            <v>D</v>
          </cell>
          <cell r="Y1764">
            <v>135.69999999999999</v>
          </cell>
          <cell r="AG1764" t="str">
            <v>Lowes</v>
          </cell>
          <cell r="AH1764">
            <v>811593</v>
          </cell>
          <cell r="AJ1764">
            <v>5082863</v>
          </cell>
        </row>
        <row r="1765">
          <cell r="A1765">
            <v>360478</v>
          </cell>
          <cell r="B1765">
            <v>42410.917233796295</v>
          </cell>
          <cell r="C1765">
            <v>42402.937638888892</v>
          </cell>
          <cell r="D1765">
            <v>9033683</v>
          </cell>
          <cell r="E1765">
            <v>60062167</v>
          </cell>
          <cell r="G1765">
            <v>164.64</v>
          </cell>
          <cell r="H1765">
            <v>164.64</v>
          </cell>
          <cell r="I1765">
            <v>0</v>
          </cell>
          <cell r="J1765">
            <v>0</v>
          </cell>
          <cell r="K1765" t="str">
            <v>USD</v>
          </cell>
          <cell r="L1765" t="str">
            <v>QTZK4275</v>
          </cell>
          <cell r="M1765" t="str">
            <v>24000-025929</v>
          </cell>
          <cell r="N1765">
            <v>42411.034988425927</v>
          </cell>
          <cell r="O1765" t="str">
            <v>SP</v>
          </cell>
          <cell r="P1765" t="str">
            <v>DLR</v>
          </cell>
          <cell r="Q1765">
            <v>5081067</v>
          </cell>
          <cell r="R1765" t="str">
            <v>USA</v>
          </cell>
          <cell r="S1765">
            <v>42370</v>
          </cell>
          <cell r="T1765">
            <v>42436</v>
          </cell>
          <cell r="U1765" t="str">
            <v>THOMPSONG-FUS</v>
          </cell>
          <cell r="V1765" t="str">
            <v>SHIPPING</v>
          </cell>
          <cell r="W1765" t="str">
            <v xml:space="preserve">Freight Credit                      </v>
          </cell>
          <cell r="X1765" t="str">
            <v>T</v>
          </cell>
          <cell r="Y1765">
            <v>164.64</v>
          </cell>
          <cell r="Z1765" t="str">
            <v>CREDIT BACK 1/2 OF SHIPPING SINCE HALF OF THE ORDER DID NOT ARRIVE WITHIN THE 3 DAY SHIPPING REQUEST.</v>
          </cell>
          <cell r="AC1765" t="str">
            <v>WALTERI-FUS</v>
          </cell>
          <cell r="AD1765" t="str">
            <v>CHAMARATHM-FUS</v>
          </cell>
          <cell r="AG1765" t="str">
            <v>PACIFIC PLUMBING SUPPLY</v>
          </cell>
          <cell r="AH1765">
            <v>811620</v>
          </cell>
          <cell r="AI1765" t="str">
            <v>FRT</v>
          </cell>
          <cell r="AJ1765">
            <v>5081067</v>
          </cell>
        </row>
        <row r="1766">
          <cell r="A1766">
            <v>360479</v>
          </cell>
          <cell r="B1766">
            <v>42410.917233796295</v>
          </cell>
          <cell r="G1766">
            <v>146.41999999999999</v>
          </cell>
          <cell r="H1766">
            <v>146.41999999999999</v>
          </cell>
          <cell r="I1766">
            <v>0</v>
          </cell>
          <cell r="J1766">
            <v>0</v>
          </cell>
          <cell r="K1766" t="str">
            <v>USD</v>
          </cell>
          <cell r="L1766" t="str">
            <v>LOWES</v>
          </cell>
          <cell r="M1766" t="str">
            <v>24000-023746</v>
          </cell>
          <cell r="N1766">
            <v>42411.034988425927</v>
          </cell>
          <cell r="O1766" t="str">
            <v>SP</v>
          </cell>
          <cell r="P1766" t="str">
            <v>KEY</v>
          </cell>
          <cell r="Q1766">
            <v>5083776</v>
          </cell>
          <cell r="R1766" t="str">
            <v>USA</v>
          </cell>
          <cell r="S1766">
            <v>42370</v>
          </cell>
          <cell r="T1766">
            <v>42436</v>
          </cell>
          <cell r="U1766" t="str">
            <v>MELTONM-FUS</v>
          </cell>
          <cell r="V1766" t="str">
            <v>FBFG904BX</v>
          </cell>
          <cell r="W1766" t="str">
            <v xml:space="preserve">Damaged                             </v>
          </cell>
          <cell r="X1766" t="str">
            <v>D</v>
          </cell>
          <cell r="Y1766">
            <v>146.41999999999999</v>
          </cell>
          <cell r="AG1766" t="str">
            <v>Lowes</v>
          </cell>
          <cell r="AH1766">
            <v>811655</v>
          </cell>
          <cell r="AJ1766">
            <v>5083776</v>
          </cell>
        </row>
        <row r="1767">
          <cell r="A1767">
            <v>360480</v>
          </cell>
          <cell r="B1767">
            <v>42410.917245370372</v>
          </cell>
          <cell r="G1767">
            <v>135.69999999999999</v>
          </cell>
          <cell r="H1767">
            <v>135.69999999999999</v>
          </cell>
          <cell r="I1767">
            <v>0</v>
          </cell>
          <cell r="J1767">
            <v>0</v>
          </cell>
          <cell r="K1767" t="str">
            <v>USD</v>
          </cell>
          <cell r="L1767" t="str">
            <v>LOWES</v>
          </cell>
          <cell r="M1767" t="str">
            <v>24000-023746</v>
          </cell>
          <cell r="N1767">
            <v>42411.034988425927</v>
          </cell>
          <cell r="O1767" t="str">
            <v>SP</v>
          </cell>
          <cell r="P1767" t="str">
            <v>KEY</v>
          </cell>
          <cell r="Q1767">
            <v>5082215</v>
          </cell>
          <cell r="R1767" t="str">
            <v>USA</v>
          </cell>
          <cell r="S1767">
            <v>42370</v>
          </cell>
          <cell r="T1767">
            <v>42436</v>
          </cell>
          <cell r="U1767" t="str">
            <v>THOMPSONG-FUS</v>
          </cell>
          <cell r="V1767" t="str">
            <v>SGR3322-1</v>
          </cell>
          <cell r="W1767" t="str">
            <v xml:space="preserve">Damaged                             </v>
          </cell>
          <cell r="X1767" t="str">
            <v>D</v>
          </cell>
          <cell r="Y1767">
            <v>135.69999999999999</v>
          </cell>
          <cell r="Z1767" t="str">
            <v>FD-HAIRLINE CRACK.</v>
          </cell>
          <cell r="AG1767" t="str">
            <v>Lowes</v>
          </cell>
          <cell r="AH1767">
            <v>811666</v>
          </cell>
          <cell r="AJ1767">
            <v>5082215</v>
          </cell>
        </row>
        <row r="1768">
          <cell r="A1768">
            <v>360481</v>
          </cell>
          <cell r="B1768">
            <v>42410.917245370372</v>
          </cell>
          <cell r="G1768">
            <v>140.08000000000001</v>
          </cell>
          <cell r="H1768">
            <v>140.08000000000001</v>
          </cell>
          <cell r="I1768">
            <v>0</v>
          </cell>
          <cell r="J1768">
            <v>0</v>
          </cell>
          <cell r="K1768" t="str">
            <v>USD</v>
          </cell>
          <cell r="L1768" t="str">
            <v>LOWES</v>
          </cell>
          <cell r="M1768" t="str">
            <v>24000-023746</v>
          </cell>
          <cell r="N1768">
            <v>42411.034988425927</v>
          </cell>
          <cell r="O1768" t="str">
            <v>SP</v>
          </cell>
          <cell r="P1768" t="str">
            <v>KEY</v>
          </cell>
          <cell r="Q1768">
            <v>5083803</v>
          </cell>
          <cell r="R1768" t="str">
            <v>USA</v>
          </cell>
          <cell r="S1768">
            <v>42370</v>
          </cell>
          <cell r="T1768">
            <v>42436</v>
          </cell>
          <cell r="U1768" t="str">
            <v>MELTONM-FUS</v>
          </cell>
          <cell r="V1768" t="str">
            <v>EOOX33229-1</v>
          </cell>
          <cell r="W1768" t="str">
            <v xml:space="preserve">Damaged                             </v>
          </cell>
          <cell r="X1768" t="str">
            <v>D</v>
          </cell>
          <cell r="Y1768">
            <v>140.08000000000001</v>
          </cell>
          <cell r="AG1768" t="str">
            <v>Lowes</v>
          </cell>
          <cell r="AH1768">
            <v>811667</v>
          </cell>
          <cell r="AJ1768">
            <v>5083803</v>
          </cell>
        </row>
        <row r="1769">
          <cell r="A1769">
            <v>360482</v>
          </cell>
          <cell r="B1769">
            <v>42410.917245370372</v>
          </cell>
          <cell r="G1769">
            <v>122.69</v>
          </cell>
          <cell r="H1769">
            <v>122.69</v>
          </cell>
          <cell r="I1769">
            <v>0</v>
          </cell>
          <cell r="J1769">
            <v>0</v>
          </cell>
          <cell r="K1769" t="str">
            <v>USD</v>
          </cell>
          <cell r="L1769" t="str">
            <v>LOWES</v>
          </cell>
          <cell r="M1769" t="str">
            <v>24000-023746</v>
          </cell>
          <cell r="N1769">
            <v>42411.035000000003</v>
          </cell>
          <cell r="O1769" t="str">
            <v>SP</v>
          </cell>
          <cell r="P1769" t="str">
            <v>KEY</v>
          </cell>
          <cell r="Q1769">
            <v>5082753</v>
          </cell>
          <cell r="R1769" t="str">
            <v>USA</v>
          </cell>
          <cell r="S1769">
            <v>42370</v>
          </cell>
          <cell r="T1769">
            <v>42436</v>
          </cell>
          <cell r="U1769" t="str">
            <v>MELTONM-FUS</v>
          </cell>
          <cell r="V1769" t="str">
            <v>EDOX33229-1</v>
          </cell>
          <cell r="W1769" t="str">
            <v xml:space="preserve">Damaged                             </v>
          </cell>
          <cell r="X1769" t="str">
            <v>D</v>
          </cell>
          <cell r="Y1769">
            <v>122.69</v>
          </cell>
          <cell r="AG1769" t="str">
            <v>Lowes</v>
          </cell>
          <cell r="AH1769">
            <v>811736</v>
          </cell>
          <cell r="AJ1769">
            <v>5082753</v>
          </cell>
        </row>
        <row r="1770">
          <cell r="A1770">
            <v>360483</v>
          </cell>
          <cell r="B1770">
            <v>42410.917245370372</v>
          </cell>
          <cell r="C1770">
            <v>42361.9375462963</v>
          </cell>
          <cell r="D1770">
            <v>9029386</v>
          </cell>
          <cell r="E1770">
            <v>60055256</v>
          </cell>
          <cell r="F1770">
            <v>30014210</v>
          </cell>
          <cell r="G1770">
            <v>188.68</v>
          </cell>
          <cell r="H1770">
            <v>188.68</v>
          </cell>
          <cell r="I1770">
            <v>0</v>
          </cell>
          <cell r="J1770">
            <v>0</v>
          </cell>
          <cell r="K1770" t="str">
            <v>USD</v>
          </cell>
          <cell r="L1770" t="str">
            <v>QTZK4275</v>
          </cell>
          <cell r="M1770" t="str">
            <v>24000-023903</v>
          </cell>
          <cell r="N1770">
            <v>42411.035000000003</v>
          </cell>
          <cell r="O1770" t="str">
            <v>SP</v>
          </cell>
          <cell r="P1770" t="str">
            <v>DLR</v>
          </cell>
          <cell r="Q1770">
            <v>5094598</v>
          </cell>
          <cell r="R1770" t="str">
            <v>USA</v>
          </cell>
          <cell r="S1770">
            <v>42370</v>
          </cell>
          <cell r="T1770">
            <v>42436</v>
          </cell>
          <cell r="U1770" t="str">
            <v>DAVISG-FUS</v>
          </cell>
          <cell r="V1770" t="str">
            <v>FF3450</v>
          </cell>
          <cell r="W1770" t="str">
            <v xml:space="preserve">Product Defective                   </v>
          </cell>
          <cell r="X1770" t="str">
            <v>E</v>
          </cell>
          <cell r="Y1770">
            <v>188.68</v>
          </cell>
          <cell r="Z1770" t="str">
            <v xml:space="preserve">LEAKING AT BASE. CUSTOMER DOES NOT WANT REPLACEMENT </v>
          </cell>
          <cell r="AC1770" t="str">
            <v>BECKTONC-FUS</v>
          </cell>
          <cell r="AD1770" t="str">
            <v>POAGN-FUS</v>
          </cell>
          <cell r="AG1770" t="str">
            <v>RK Parisi Enterprises, Inc</v>
          </cell>
          <cell r="AH1770">
            <v>811596</v>
          </cell>
          <cell r="AI1770" t="str">
            <v>LUX</v>
          </cell>
          <cell r="AJ1770">
            <v>5094598</v>
          </cell>
        </row>
        <row r="1771">
          <cell r="A1771">
            <v>360484</v>
          </cell>
          <cell r="B1771">
            <v>42410.917256944442</v>
          </cell>
          <cell r="C1771">
            <v>42389.937719907408</v>
          </cell>
          <cell r="D1771">
            <v>9032107</v>
          </cell>
          <cell r="E1771">
            <v>60059288</v>
          </cell>
          <cell r="F1771">
            <v>30014319</v>
          </cell>
          <cell r="G1771">
            <v>36</v>
          </cell>
          <cell r="H1771">
            <v>36</v>
          </cell>
          <cell r="I1771">
            <v>0</v>
          </cell>
          <cell r="J1771">
            <v>0</v>
          </cell>
          <cell r="K1771" t="str">
            <v>USD</v>
          </cell>
          <cell r="L1771" t="str">
            <v>LOWES</v>
          </cell>
          <cell r="M1771" t="str">
            <v>24000-023746</v>
          </cell>
          <cell r="N1771">
            <v>42411.035000000003</v>
          </cell>
          <cell r="O1771" t="str">
            <v>SOS</v>
          </cell>
          <cell r="P1771" t="str">
            <v>KEY</v>
          </cell>
          <cell r="Q1771">
            <v>5082632</v>
          </cell>
          <cell r="R1771" t="str">
            <v>USA</v>
          </cell>
          <cell r="S1771">
            <v>42370</v>
          </cell>
          <cell r="T1771">
            <v>42436</v>
          </cell>
          <cell r="U1771" t="str">
            <v>CAGECW-FUS</v>
          </cell>
          <cell r="V1771" t="str">
            <v>FBS602NB</v>
          </cell>
          <cell r="W1771" t="str">
            <v xml:space="preserve">Customer Decision                   </v>
          </cell>
          <cell r="X1771" t="str">
            <v>F</v>
          </cell>
          <cell r="Y1771">
            <v>36</v>
          </cell>
          <cell r="Z1771" t="str">
            <v>CUST DIDNT LIKE THE FINISH, RETURNED THE ITEM~~MAM</v>
          </cell>
          <cell r="AC1771" t="str">
            <v>WALTERI-FUS</v>
          </cell>
          <cell r="AD1771" t="str">
            <v>MELTONM-FUS</v>
          </cell>
          <cell r="AG1771" t="str">
            <v>Lowes</v>
          </cell>
          <cell r="AH1771">
            <v>811659</v>
          </cell>
          <cell r="AI1771" t="str">
            <v>RTL</v>
          </cell>
          <cell r="AJ1771">
            <v>5082632</v>
          </cell>
        </row>
        <row r="1772">
          <cell r="A1772">
            <v>360485</v>
          </cell>
          <cell r="B1772">
            <v>42410.917256944442</v>
          </cell>
          <cell r="G1772">
            <v>135.69999999999999</v>
          </cell>
          <cell r="H1772">
            <v>135.69999999999999</v>
          </cell>
          <cell r="I1772">
            <v>0</v>
          </cell>
          <cell r="J1772">
            <v>0</v>
          </cell>
          <cell r="K1772" t="str">
            <v>USD</v>
          </cell>
          <cell r="L1772" t="str">
            <v>LOWES</v>
          </cell>
          <cell r="M1772" t="str">
            <v>24000-023746</v>
          </cell>
          <cell r="N1772">
            <v>42411.035000000003</v>
          </cell>
          <cell r="O1772" t="str">
            <v>SP</v>
          </cell>
          <cell r="P1772" t="str">
            <v>KEY</v>
          </cell>
          <cell r="Q1772">
            <v>5083657</v>
          </cell>
          <cell r="R1772" t="str">
            <v>USA</v>
          </cell>
          <cell r="S1772">
            <v>42370</v>
          </cell>
          <cell r="T1772">
            <v>42436</v>
          </cell>
          <cell r="U1772" t="str">
            <v>MELTONM-FUS</v>
          </cell>
          <cell r="V1772" t="str">
            <v>SGR3322-1</v>
          </cell>
          <cell r="W1772" t="str">
            <v xml:space="preserve">Damaged                             </v>
          </cell>
          <cell r="X1772" t="str">
            <v>D</v>
          </cell>
          <cell r="Y1772">
            <v>135.69999999999999</v>
          </cell>
          <cell r="AG1772" t="str">
            <v>Lowes</v>
          </cell>
          <cell r="AH1772">
            <v>811622</v>
          </cell>
          <cell r="AJ1772">
            <v>5083657</v>
          </cell>
        </row>
        <row r="1773">
          <cell r="A1773">
            <v>360486</v>
          </cell>
          <cell r="B1773">
            <v>42410.917256944442</v>
          </cell>
          <cell r="C1773">
            <v>42350.625173611108</v>
          </cell>
          <cell r="D1773">
            <v>9028372</v>
          </cell>
          <cell r="E1773">
            <v>60053047</v>
          </cell>
          <cell r="F1773">
            <v>30013958</v>
          </cell>
          <cell r="G1773">
            <v>157.11000000000001</v>
          </cell>
          <cell r="H1773">
            <v>157.11000000000001</v>
          </cell>
          <cell r="I1773">
            <v>0</v>
          </cell>
          <cell r="J1773">
            <v>0</v>
          </cell>
          <cell r="K1773" t="str">
            <v>USD</v>
          </cell>
          <cell r="L1773" t="str">
            <v>TURQK45</v>
          </cell>
          <cell r="M1773" t="str">
            <v>24000-191248</v>
          </cell>
          <cell r="N1773">
            <v>42411.035000000003</v>
          </cell>
          <cell r="O1773" t="str">
            <v>SP</v>
          </cell>
          <cell r="P1773" t="str">
            <v>DLR</v>
          </cell>
          <cell r="Q1773">
            <v>5081732</v>
          </cell>
          <cell r="R1773" t="str">
            <v>USA</v>
          </cell>
          <cell r="S1773">
            <v>42370</v>
          </cell>
          <cell r="T1773">
            <v>42436</v>
          </cell>
          <cell r="U1773" t="str">
            <v>CAGECW-FUS</v>
          </cell>
          <cell r="V1773" t="str">
            <v>LB6200</v>
          </cell>
          <cell r="W1773" t="str">
            <v xml:space="preserve">Customer Decision                   </v>
          </cell>
          <cell r="X1773" t="str">
            <v>F</v>
          </cell>
          <cell r="Y1773">
            <v>157.11000000000001</v>
          </cell>
          <cell r="Z1773" t="str">
            <v xml:space="preserve">CUSTOMER ORDERED WRONG </v>
          </cell>
          <cell r="AC1773" t="str">
            <v>MARSHD-FUS</v>
          </cell>
          <cell r="AD1773" t="str">
            <v>SOTOJ-FUS</v>
          </cell>
          <cell r="AG1773" t="str">
            <v>GENERAL PLUMBING SUPPLY</v>
          </cell>
          <cell r="AH1773">
            <v>811415</v>
          </cell>
          <cell r="AI1773" t="str">
            <v>LUX</v>
          </cell>
          <cell r="AJ1773">
            <v>5081732</v>
          </cell>
        </row>
        <row r="1774">
          <cell r="A1774">
            <v>360487</v>
          </cell>
          <cell r="B1774">
            <v>42410.917256944442</v>
          </cell>
          <cell r="G1774">
            <v>149</v>
          </cell>
          <cell r="H1774">
            <v>149</v>
          </cell>
          <cell r="I1774">
            <v>0</v>
          </cell>
          <cell r="J1774">
            <v>0</v>
          </cell>
          <cell r="K1774" t="str">
            <v>USD</v>
          </cell>
          <cell r="L1774" t="str">
            <v>LOWES</v>
          </cell>
          <cell r="M1774" t="str">
            <v>24000-023746</v>
          </cell>
          <cell r="N1774">
            <v>42411.035000000003</v>
          </cell>
          <cell r="O1774" t="str">
            <v>SP</v>
          </cell>
          <cell r="P1774" t="str">
            <v>KEY</v>
          </cell>
          <cell r="Q1774">
            <v>5083095</v>
          </cell>
          <cell r="R1774" t="str">
            <v>USA</v>
          </cell>
          <cell r="S1774">
            <v>42370</v>
          </cell>
          <cell r="T1774">
            <v>42436</v>
          </cell>
          <cell r="U1774" t="str">
            <v>MELTONM-FUS</v>
          </cell>
          <cell r="V1774" t="str">
            <v>FTO904BX</v>
          </cell>
          <cell r="W1774" t="str">
            <v xml:space="preserve">Damaged                             </v>
          </cell>
          <cell r="X1774" t="str">
            <v>D</v>
          </cell>
          <cell r="Y1774">
            <v>149</v>
          </cell>
          <cell r="AG1774" t="str">
            <v>Lowes</v>
          </cell>
          <cell r="AH1774">
            <v>811374</v>
          </cell>
          <cell r="AJ1774">
            <v>5083095</v>
          </cell>
        </row>
        <row r="1775">
          <cell r="A1775">
            <v>360488</v>
          </cell>
          <cell r="B1775">
            <v>42410.917268518519</v>
          </cell>
          <cell r="G1775">
            <v>132.71</v>
          </cell>
          <cell r="H1775">
            <v>132.71</v>
          </cell>
          <cell r="I1775">
            <v>0</v>
          </cell>
          <cell r="J1775">
            <v>0</v>
          </cell>
          <cell r="K1775" t="str">
            <v>USD</v>
          </cell>
          <cell r="L1775" t="str">
            <v>LOWES</v>
          </cell>
          <cell r="M1775" t="str">
            <v>24000-023746</v>
          </cell>
          <cell r="N1775">
            <v>42411.035000000003</v>
          </cell>
          <cell r="O1775" t="str">
            <v>SP</v>
          </cell>
          <cell r="P1775" t="str">
            <v>KEY</v>
          </cell>
          <cell r="Q1775">
            <v>5082486</v>
          </cell>
          <cell r="R1775" t="str">
            <v>USA</v>
          </cell>
          <cell r="S1775">
            <v>42370</v>
          </cell>
          <cell r="T1775">
            <v>42436</v>
          </cell>
          <cell r="U1775" t="str">
            <v>THOMPSONG-FUS</v>
          </cell>
          <cell r="V1775" t="str">
            <v>EDDB33229-1</v>
          </cell>
          <cell r="W1775" t="str">
            <v xml:space="preserve">Damaged                             </v>
          </cell>
          <cell r="X1775" t="str">
            <v>D</v>
          </cell>
          <cell r="Y1775">
            <v>132.71</v>
          </cell>
          <cell r="Z1775" t="str">
            <v xml:space="preserve">FD-CRACKED </v>
          </cell>
          <cell r="AG1775" t="str">
            <v>Lowes</v>
          </cell>
          <cell r="AH1775">
            <v>811727</v>
          </cell>
          <cell r="AJ1775">
            <v>5082486</v>
          </cell>
        </row>
        <row r="1776">
          <cell r="A1776">
            <v>360489</v>
          </cell>
          <cell r="B1776">
            <v>42410.917268518519</v>
          </cell>
          <cell r="G1776">
            <v>160.66</v>
          </cell>
          <cell r="H1776">
            <v>160.66</v>
          </cell>
          <cell r="I1776">
            <v>0</v>
          </cell>
          <cell r="J1776">
            <v>0</v>
          </cell>
          <cell r="K1776" t="str">
            <v>USD</v>
          </cell>
          <cell r="L1776" t="str">
            <v>LOWES</v>
          </cell>
          <cell r="M1776" t="str">
            <v>24000-023746</v>
          </cell>
          <cell r="N1776">
            <v>42411.035000000003</v>
          </cell>
          <cell r="O1776" t="str">
            <v>SP</v>
          </cell>
          <cell r="P1776" t="str">
            <v>KEY</v>
          </cell>
          <cell r="Q1776">
            <v>5083444</v>
          </cell>
          <cell r="R1776" t="str">
            <v>USA</v>
          </cell>
          <cell r="S1776">
            <v>42370</v>
          </cell>
          <cell r="T1776">
            <v>42436</v>
          </cell>
          <cell r="U1776" t="str">
            <v>MELTONM-FUS</v>
          </cell>
          <cell r="V1776" t="str">
            <v>A1933/9</v>
          </cell>
          <cell r="W1776" t="str">
            <v xml:space="preserve">Damaged                             </v>
          </cell>
          <cell r="X1776" t="str">
            <v>D</v>
          </cell>
          <cell r="Y1776">
            <v>160.66</v>
          </cell>
          <cell r="AG1776" t="str">
            <v>Lowes</v>
          </cell>
          <cell r="AH1776">
            <v>811630</v>
          </cell>
          <cell r="AJ1776">
            <v>5083444</v>
          </cell>
        </row>
        <row r="1777">
          <cell r="A1777">
            <v>360490</v>
          </cell>
          <cell r="B1777">
            <v>42410.917268518519</v>
          </cell>
          <cell r="G1777">
            <v>135.69999999999999</v>
          </cell>
          <cell r="H1777">
            <v>135.69999999999999</v>
          </cell>
          <cell r="I1777">
            <v>0</v>
          </cell>
          <cell r="J1777">
            <v>0</v>
          </cell>
          <cell r="K1777" t="str">
            <v>USD</v>
          </cell>
          <cell r="L1777" t="str">
            <v>LOWES</v>
          </cell>
          <cell r="M1777" t="str">
            <v>24000-023746</v>
          </cell>
          <cell r="N1777">
            <v>42411.035011574073</v>
          </cell>
          <cell r="O1777" t="str">
            <v>SP</v>
          </cell>
          <cell r="P1777" t="str">
            <v>KEY</v>
          </cell>
          <cell r="Q1777">
            <v>5083580</v>
          </cell>
          <cell r="R1777" t="str">
            <v>USA</v>
          </cell>
          <cell r="S1777">
            <v>42370</v>
          </cell>
          <cell r="T1777">
            <v>42436</v>
          </cell>
          <cell r="U1777" t="str">
            <v>RUSSAWR-FUS</v>
          </cell>
          <cell r="V1777" t="str">
            <v>SGR3322-1</v>
          </cell>
          <cell r="W1777" t="str">
            <v xml:space="preserve">Damaged                             </v>
          </cell>
          <cell r="X1777" t="str">
            <v>D</v>
          </cell>
          <cell r="Y1777">
            <v>135.69999999999999</v>
          </cell>
          <cell r="Z1777" t="str">
            <v xml:space="preserve">STOCK </v>
          </cell>
          <cell r="AG1777" t="str">
            <v>Lowes</v>
          </cell>
          <cell r="AH1777">
            <v>811735</v>
          </cell>
          <cell r="AJ1777">
            <v>5083580</v>
          </cell>
        </row>
        <row r="1778">
          <cell r="A1778">
            <v>360491</v>
          </cell>
          <cell r="B1778">
            <v>42410.917268518519</v>
          </cell>
          <cell r="G1778">
            <v>33.21</v>
          </cell>
          <cell r="H1778">
            <v>33.21</v>
          </cell>
          <cell r="I1778">
            <v>0</v>
          </cell>
          <cell r="J1778">
            <v>0</v>
          </cell>
          <cell r="K1778" t="str">
            <v>USD</v>
          </cell>
          <cell r="L1778" t="str">
            <v>LOWES</v>
          </cell>
          <cell r="M1778" t="str">
            <v>24000-023746</v>
          </cell>
          <cell r="N1778">
            <v>42411.035011574073</v>
          </cell>
          <cell r="O1778" t="str">
            <v>SP</v>
          </cell>
          <cell r="P1778" t="str">
            <v>KEY</v>
          </cell>
          <cell r="Q1778">
            <v>5083798</v>
          </cell>
          <cell r="R1778" t="str">
            <v>USA</v>
          </cell>
          <cell r="S1778">
            <v>42370</v>
          </cell>
          <cell r="T1778">
            <v>42436</v>
          </cell>
          <cell r="U1778" t="str">
            <v>MELTONM-FUS</v>
          </cell>
          <cell r="V1778" t="str">
            <v>FDS604LP</v>
          </cell>
          <cell r="W1778" t="str">
            <v xml:space="preserve">Damaged                             </v>
          </cell>
          <cell r="X1778" t="str">
            <v>D</v>
          </cell>
          <cell r="Y1778">
            <v>33.21</v>
          </cell>
          <cell r="AG1778" t="str">
            <v>Lowes</v>
          </cell>
          <cell r="AH1778">
            <v>811738</v>
          </cell>
          <cell r="AJ1778">
            <v>5083798</v>
          </cell>
        </row>
        <row r="1779">
          <cell r="A1779">
            <v>360492</v>
          </cell>
          <cell r="B1779">
            <v>42410.917280092595</v>
          </cell>
          <cell r="G1779">
            <v>42.6</v>
          </cell>
          <cell r="H1779">
            <v>42.6</v>
          </cell>
          <cell r="I1779">
            <v>0</v>
          </cell>
          <cell r="J1779">
            <v>0</v>
          </cell>
          <cell r="K1779" t="str">
            <v>USD</v>
          </cell>
          <cell r="L1779" t="str">
            <v>LOWES</v>
          </cell>
          <cell r="M1779" t="str">
            <v>24000-023746</v>
          </cell>
          <cell r="N1779">
            <v>42411.035011574073</v>
          </cell>
          <cell r="O1779" t="str">
            <v>SP</v>
          </cell>
          <cell r="P1779" t="str">
            <v>KEY</v>
          </cell>
          <cell r="Q1779">
            <v>5082864</v>
          </cell>
          <cell r="R1779" t="str">
            <v>USA</v>
          </cell>
          <cell r="S1779">
            <v>42370</v>
          </cell>
          <cell r="T1779">
            <v>42436</v>
          </cell>
          <cell r="U1779" t="str">
            <v>CHAMARATHM-FUS</v>
          </cell>
          <cell r="V1779" t="str">
            <v>FMSB654NB</v>
          </cell>
          <cell r="W1779" t="str">
            <v xml:space="preserve">Damaged                             </v>
          </cell>
          <cell r="X1779" t="str">
            <v>D</v>
          </cell>
          <cell r="Y1779">
            <v>42.6</v>
          </cell>
          <cell r="AG1779" t="str">
            <v>Lowes</v>
          </cell>
          <cell r="AH1779">
            <v>811602</v>
          </cell>
          <cell r="AJ1779">
            <v>5082864</v>
          </cell>
        </row>
        <row r="1780">
          <cell r="A1780">
            <v>360493</v>
          </cell>
          <cell r="B1780">
            <v>42410.917280092595</v>
          </cell>
          <cell r="C1780">
            <v>42396.625104166669</v>
          </cell>
          <cell r="D1780">
            <v>9032836</v>
          </cell>
          <cell r="E1780">
            <v>60059891</v>
          </cell>
          <cell r="F1780">
            <v>30014290</v>
          </cell>
          <cell r="G1780">
            <v>131.54</v>
          </cell>
          <cell r="H1780">
            <v>131.54</v>
          </cell>
          <cell r="I1780">
            <v>0</v>
          </cell>
          <cell r="J1780">
            <v>0</v>
          </cell>
          <cell r="K1780" t="str">
            <v>USD</v>
          </cell>
          <cell r="L1780" t="str">
            <v>LOWES</v>
          </cell>
          <cell r="M1780" t="str">
            <v>24000-023746</v>
          </cell>
          <cell r="N1780">
            <v>42411.035011574073</v>
          </cell>
          <cell r="O1780" t="str">
            <v>SOS</v>
          </cell>
          <cell r="P1780" t="str">
            <v>KEY</v>
          </cell>
          <cell r="Q1780">
            <v>5082647</v>
          </cell>
          <cell r="R1780" t="str">
            <v>USA</v>
          </cell>
          <cell r="S1780">
            <v>42370</v>
          </cell>
          <cell r="T1780">
            <v>42436</v>
          </cell>
          <cell r="U1780" t="str">
            <v>DAVISG-FUS</v>
          </cell>
          <cell r="V1780" t="str">
            <v>UOSK900-18</v>
          </cell>
          <cell r="W1780" t="str">
            <v xml:space="preserve">Customer Decision                   </v>
          </cell>
          <cell r="X1780" t="str">
            <v>F</v>
          </cell>
          <cell r="Y1780">
            <v>131.54</v>
          </cell>
          <cell r="Z1780" t="str">
            <v>CUSTOMER CHANGED MIND~~MAM</v>
          </cell>
          <cell r="AC1780" t="str">
            <v>WALTERI-FUS</v>
          </cell>
          <cell r="AD1780" t="str">
            <v>THOMPSONG-FUS</v>
          </cell>
          <cell r="AG1780" t="str">
            <v>Lowes</v>
          </cell>
          <cell r="AH1780">
            <v>811724</v>
          </cell>
          <cell r="AI1780" t="str">
            <v>RTL</v>
          </cell>
          <cell r="AJ1780">
            <v>5082647</v>
          </cell>
        </row>
        <row r="1781">
          <cell r="A1781">
            <v>360494</v>
          </cell>
          <cell r="B1781">
            <v>42410.917280092595</v>
          </cell>
          <cell r="G1781">
            <v>212</v>
          </cell>
          <cell r="H1781">
            <v>212</v>
          </cell>
          <cell r="I1781">
            <v>0</v>
          </cell>
          <cell r="J1781">
            <v>0</v>
          </cell>
          <cell r="K1781" t="str">
            <v>USD</v>
          </cell>
          <cell r="L1781" t="str">
            <v>LOWES</v>
          </cell>
          <cell r="M1781" t="str">
            <v>24000-023746</v>
          </cell>
          <cell r="N1781">
            <v>42411.035011574073</v>
          </cell>
          <cell r="O1781" t="str">
            <v>SP</v>
          </cell>
          <cell r="P1781" t="str">
            <v>KEY</v>
          </cell>
          <cell r="Q1781">
            <v>5082187</v>
          </cell>
          <cell r="R1781" t="str">
            <v>USA</v>
          </cell>
          <cell r="S1781">
            <v>42370</v>
          </cell>
          <cell r="T1781">
            <v>42436</v>
          </cell>
          <cell r="U1781" t="str">
            <v>MELTONM-FUS</v>
          </cell>
          <cell r="V1781" t="str">
            <v>FPC3322-1</v>
          </cell>
          <cell r="W1781" t="str">
            <v xml:space="preserve">Damaged                             </v>
          </cell>
          <cell r="X1781" t="str">
            <v>D</v>
          </cell>
          <cell r="Y1781">
            <v>212</v>
          </cell>
          <cell r="AG1781" t="str">
            <v>Lowes</v>
          </cell>
          <cell r="AH1781">
            <v>811610</v>
          </cell>
          <cell r="AJ1781">
            <v>5082187</v>
          </cell>
        </row>
        <row r="1782">
          <cell r="A1782">
            <v>360495</v>
          </cell>
          <cell r="B1782">
            <v>42410.917280092595</v>
          </cell>
          <cell r="G1782">
            <v>145.66</v>
          </cell>
          <cell r="H1782">
            <v>145.66</v>
          </cell>
          <cell r="I1782">
            <v>0</v>
          </cell>
          <cell r="J1782">
            <v>0</v>
          </cell>
          <cell r="K1782" t="str">
            <v>USD</v>
          </cell>
          <cell r="L1782" t="str">
            <v>LOWES</v>
          </cell>
          <cell r="M1782" t="str">
            <v>24000-023746</v>
          </cell>
          <cell r="N1782">
            <v>42411.035011574073</v>
          </cell>
          <cell r="O1782" t="str">
            <v>SP</v>
          </cell>
          <cell r="P1782" t="str">
            <v>KEY</v>
          </cell>
          <cell r="Q1782">
            <v>5082460</v>
          </cell>
          <cell r="R1782" t="str">
            <v>USA</v>
          </cell>
          <cell r="S1782">
            <v>42370</v>
          </cell>
          <cell r="T1782">
            <v>42436</v>
          </cell>
          <cell r="U1782" t="str">
            <v>MELTONM-FUS</v>
          </cell>
          <cell r="V1782" t="str">
            <v>UOSK900-18</v>
          </cell>
          <cell r="W1782" t="str">
            <v xml:space="preserve">Damaged                             </v>
          </cell>
          <cell r="X1782" t="str">
            <v>D</v>
          </cell>
          <cell r="Y1782">
            <v>145.66</v>
          </cell>
          <cell r="AG1782" t="str">
            <v>Lowes</v>
          </cell>
          <cell r="AH1782">
            <v>811379</v>
          </cell>
          <cell r="AJ1782">
            <v>5082460</v>
          </cell>
        </row>
        <row r="1783">
          <cell r="A1783">
            <v>360496</v>
          </cell>
          <cell r="B1783">
            <v>42410.917291666665</v>
          </cell>
          <cell r="G1783">
            <v>122.69</v>
          </cell>
          <cell r="H1783">
            <v>122.69</v>
          </cell>
          <cell r="I1783">
            <v>0</v>
          </cell>
          <cell r="J1783">
            <v>0</v>
          </cell>
          <cell r="K1783" t="str">
            <v>USD</v>
          </cell>
          <cell r="L1783" t="str">
            <v>LOWES</v>
          </cell>
          <cell r="M1783" t="str">
            <v>24000-023746</v>
          </cell>
          <cell r="N1783">
            <v>42411.035011574073</v>
          </cell>
          <cell r="O1783" t="str">
            <v>SP</v>
          </cell>
          <cell r="P1783" t="str">
            <v>KEY</v>
          </cell>
          <cell r="Q1783">
            <v>5082373</v>
          </cell>
          <cell r="R1783" t="str">
            <v>USA</v>
          </cell>
          <cell r="S1783">
            <v>42370</v>
          </cell>
          <cell r="T1783">
            <v>42436</v>
          </cell>
          <cell r="U1783" t="str">
            <v>THOMPSONG-FUS</v>
          </cell>
          <cell r="V1783" t="str">
            <v>EDOX33229-1</v>
          </cell>
          <cell r="W1783" t="str">
            <v xml:space="preserve">Damaged                             </v>
          </cell>
          <cell r="X1783" t="str">
            <v>D</v>
          </cell>
          <cell r="Y1783">
            <v>122.69</v>
          </cell>
          <cell r="Z1783" t="str">
            <v xml:space="preserve">FD-HAIRLINE CRACK ON DIVIDER </v>
          </cell>
          <cell r="AG1783" t="str">
            <v>Lowes</v>
          </cell>
          <cell r="AH1783">
            <v>811665</v>
          </cell>
          <cell r="AJ1783">
            <v>5082373</v>
          </cell>
        </row>
        <row r="1784">
          <cell r="A1784">
            <v>360497</v>
          </cell>
          <cell r="B1784">
            <v>42410.917291666665</v>
          </cell>
          <cell r="G1784">
            <v>56.63</v>
          </cell>
          <cell r="H1784">
            <v>56.63</v>
          </cell>
          <cell r="I1784">
            <v>0</v>
          </cell>
          <cell r="J1784">
            <v>0</v>
          </cell>
          <cell r="K1784" t="str">
            <v>USD</v>
          </cell>
          <cell r="L1784" t="str">
            <v>LOWES</v>
          </cell>
          <cell r="M1784" t="str">
            <v>24000-023746</v>
          </cell>
          <cell r="N1784">
            <v>42411.035011574073</v>
          </cell>
          <cell r="O1784" t="str">
            <v>SP</v>
          </cell>
          <cell r="P1784" t="str">
            <v>KEY</v>
          </cell>
          <cell r="Q1784">
            <v>5083515</v>
          </cell>
          <cell r="R1784" t="str">
            <v>USA</v>
          </cell>
          <cell r="S1784">
            <v>42370</v>
          </cell>
          <cell r="T1784">
            <v>42436</v>
          </cell>
          <cell r="U1784" t="str">
            <v>LOYDL-FUS</v>
          </cell>
          <cell r="V1784" t="str">
            <v>BMSK802</v>
          </cell>
          <cell r="W1784" t="str">
            <v xml:space="preserve">Damaged                             </v>
          </cell>
          <cell r="X1784" t="str">
            <v>D</v>
          </cell>
          <cell r="Y1784">
            <v>56.63</v>
          </cell>
          <cell r="Z1784" t="str">
            <v>SCRATCHED    FD</v>
          </cell>
          <cell r="AG1784" t="str">
            <v>Lowes</v>
          </cell>
          <cell r="AH1784">
            <v>811604</v>
          </cell>
          <cell r="AJ1784">
            <v>5083515</v>
          </cell>
        </row>
        <row r="1785">
          <cell r="A1785">
            <v>360498</v>
          </cell>
          <cell r="B1785">
            <v>42410.917291666665</v>
          </cell>
          <cell r="G1785">
            <v>61.7</v>
          </cell>
          <cell r="H1785">
            <v>61.7</v>
          </cell>
          <cell r="I1785">
            <v>0</v>
          </cell>
          <cell r="J1785">
            <v>0</v>
          </cell>
          <cell r="K1785" t="str">
            <v>USD</v>
          </cell>
          <cell r="L1785" t="str">
            <v>LOWES</v>
          </cell>
          <cell r="M1785" t="str">
            <v>24000-023746</v>
          </cell>
          <cell r="N1785">
            <v>42411.03502314815</v>
          </cell>
          <cell r="O1785" t="str">
            <v>SP</v>
          </cell>
          <cell r="P1785" t="str">
            <v>KEY</v>
          </cell>
          <cell r="Q1785">
            <v>5082779</v>
          </cell>
          <cell r="R1785" t="str">
            <v>USA</v>
          </cell>
          <cell r="S1785">
            <v>42370</v>
          </cell>
          <cell r="T1785">
            <v>42436</v>
          </cell>
          <cell r="U1785" t="str">
            <v>SOTOJ-FUS</v>
          </cell>
          <cell r="V1785" t="str">
            <v>FDS704NKIT</v>
          </cell>
          <cell r="W1785" t="str">
            <v xml:space="preserve">Damaged                             </v>
          </cell>
          <cell r="X1785" t="str">
            <v>D</v>
          </cell>
          <cell r="Y1785">
            <v>61.7</v>
          </cell>
          <cell r="AG1785" t="str">
            <v>Lowes</v>
          </cell>
          <cell r="AH1785">
            <v>811398</v>
          </cell>
          <cell r="AJ1785">
            <v>5082779</v>
          </cell>
        </row>
        <row r="1786">
          <cell r="A1786">
            <v>360499</v>
          </cell>
          <cell r="B1786">
            <v>42410.917303240742</v>
          </cell>
          <cell r="G1786">
            <v>85.28</v>
          </cell>
          <cell r="H1786">
            <v>85.28</v>
          </cell>
          <cell r="I1786">
            <v>0</v>
          </cell>
          <cell r="J1786">
            <v>0</v>
          </cell>
          <cell r="K1786" t="str">
            <v>USD</v>
          </cell>
          <cell r="L1786" t="str">
            <v>LOWES</v>
          </cell>
          <cell r="M1786" t="str">
            <v>24000-023746</v>
          </cell>
          <cell r="N1786">
            <v>42411.03502314815</v>
          </cell>
          <cell r="O1786" t="str">
            <v>SP</v>
          </cell>
          <cell r="P1786" t="str">
            <v>KEY</v>
          </cell>
          <cell r="Q1786">
            <v>5083113</v>
          </cell>
          <cell r="R1786" t="str">
            <v>USA</v>
          </cell>
          <cell r="S1786">
            <v>42370</v>
          </cell>
          <cell r="T1786">
            <v>42436</v>
          </cell>
          <cell r="U1786" t="str">
            <v>SOTOJ-FUS</v>
          </cell>
          <cell r="V1786" t="str">
            <v>FTS904BX</v>
          </cell>
          <cell r="W1786" t="str">
            <v xml:space="preserve">Damaged                             </v>
          </cell>
          <cell r="X1786" t="str">
            <v>D</v>
          </cell>
          <cell r="Y1786">
            <v>85.28</v>
          </cell>
          <cell r="AG1786" t="str">
            <v>Lowes</v>
          </cell>
          <cell r="AH1786">
            <v>811734</v>
          </cell>
          <cell r="AJ1786">
            <v>5083113</v>
          </cell>
        </row>
        <row r="1787">
          <cell r="A1787">
            <v>360500</v>
          </cell>
          <cell r="B1787">
            <v>42410.917303240742</v>
          </cell>
          <cell r="G1787">
            <v>95.46</v>
          </cell>
          <cell r="H1787">
            <v>95.46</v>
          </cell>
          <cell r="I1787">
            <v>0</v>
          </cell>
          <cell r="J1787">
            <v>0</v>
          </cell>
          <cell r="K1787" t="str">
            <v>USD</v>
          </cell>
          <cell r="L1787" t="str">
            <v>LOWES</v>
          </cell>
          <cell r="M1787" t="str">
            <v>24000-023746</v>
          </cell>
          <cell r="N1787">
            <v>42411.03502314815</v>
          </cell>
          <cell r="O1787" t="str">
            <v>SP</v>
          </cell>
          <cell r="P1787" t="str">
            <v>KEY</v>
          </cell>
          <cell r="Q1787">
            <v>5082764</v>
          </cell>
          <cell r="R1787" t="str">
            <v>USA</v>
          </cell>
          <cell r="S1787">
            <v>42370</v>
          </cell>
          <cell r="T1787">
            <v>42436</v>
          </cell>
          <cell r="U1787" t="str">
            <v>MELTONM-FUS</v>
          </cell>
          <cell r="V1787" t="str">
            <v>EVDCG904-18</v>
          </cell>
          <cell r="W1787" t="str">
            <v xml:space="preserve">Damaged                             </v>
          </cell>
          <cell r="X1787" t="str">
            <v>D</v>
          </cell>
          <cell r="Y1787">
            <v>95.46</v>
          </cell>
          <cell r="AG1787" t="str">
            <v>Lowes</v>
          </cell>
          <cell r="AH1787">
            <v>811619</v>
          </cell>
          <cell r="AJ1787">
            <v>5082764</v>
          </cell>
        </row>
        <row r="1788">
          <cell r="A1788">
            <v>360501</v>
          </cell>
          <cell r="B1788">
            <v>42410.917303240742</v>
          </cell>
          <cell r="G1788">
            <v>145.66</v>
          </cell>
          <cell r="H1788">
            <v>145.66</v>
          </cell>
          <cell r="I1788">
            <v>0</v>
          </cell>
          <cell r="J1788">
            <v>0</v>
          </cell>
          <cell r="K1788" t="str">
            <v>USD</v>
          </cell>
          <cell r="L1788" t="str">
            <v>LOWES</v>
          </cell>
          <cell r="M1788" t="str">
            <v>24000-023746</v>
          </cell>
          <cell r="N1788">
            <v>42411.03502314815</v>
          </cell>
          <cell r="O1788" t="str">
            <v>SP</v>
          </cell>
          <cell r="P1788" t="str">
            <v>KEY</v>
          </cell>
          <cell r="Q1788">
            <v>5083089</v>
          </cell>
          <cell r="R1788" t="str">
            <v>USA</v>
          </cell>
          <cell r="S1788">
            <v>42370</v>
          </cell>
          <cell r="T1788">
            <v>42436</v>
          </cell>
          <cell r="U1788" t="str">
            <v>MELTONM-FUS</v>
          </cell>
          <cell r="V1788" t="str">
            <v>UOSK900-18</v>
          </cell>
          <cell r="W1788" t="str">
            <v xml:space="preserve">Damaged                             </v>
          </cell>
          <cell r="X1788" t="str">
            <v>D</v>
          </cell>
          <cell r="Y1788">
            <v>145.66</v>
          </cell>
          <cell r="AG1788" t="str">
            <v>Lowes</v>
          </cell>
          <cell r="AH1788">
            <v>811747</v>
          </cell>
          <cell r="AJ1788">
            <v>5083089</v>
          </cell>
        </row>
        <row r="1789">
          <cell r="A1789">
            <v>360502</v>
          </cell>
          <cell r="B1789">
            <v>42410.917314814818</v>
          </cell>
          <cell r="G1789">
            <v>230</v>
          </cell>
          <cell r="H1789">
            <v>230</v>
          </cell>
          <cell r="I1789">
            <v>0</v>
          </cell>
          <cell r="J1789">
            <v>0</v>
          </cell>
          <cell r="K1789" t="str">
            <v>USD</v>
          </cell>
          <cell r="L1789" t="str">
            <v>LOWES</v>
          </cell>
          <cell r="M1789" t="str">
            <v>24000-023746</v>
          </cell>
          <cell r="N1789">
            <v>42411.03502314815</v>
          </cell>
          <cell r="O1789" t="str">
            <v>SP</v>
          </cell>
          <cell r="P1789" t="str">
            <v>KEY</v>
          </cell>
          <cell r="Q1789">
            <v>5082806</v>
          </cell>
          <cell r="R1789" t="str">
            <v>USA</v>
          </cell>
          <cell r="S1789">
            <v>42370</v>
          </cell>
          <cell r="T1789">
            <v>42436</v>
          </cell>
          <cell r="U1789" t="str">
            <v>MELTONM-FUS</v>
          </cell>
          <cell r="V1789" t="str">
            <v>GHSOX901</v>
          </cell>
          <cell r="W1789" t="str">
            <v xml:space="preserve">Damaged                             </v>
          </cell>
          <cell r="X1789" t="str">
            <v>D</v>
          </cell>
          <cell r="Y1789">
            <v>230</v>
          </cell>
          <cell r="AG1789" t="str">
            <v>Lowes</v>
          </cell>
          <cell r="AH1789">
            <v>811746</v>
          </cell>
          <cell r="AJ1789">
            <v>5082806</v>
          </cell>
        </row>
        <row r="1790">
          <cell r="A1790">
            <v>360503</v>
          </cell>
          <cell r="B1790">
            <v>42410.917314814818</v>
          </cell>
          <cell r="G1790">
            <v>140.08000000000001</v>
          </cell>
          <cell r="H1790">
            <v>140.08000000000001</v>
          </cell>
          <cell r="I1790">
            <v>0</v>
          </cell>
          <cell r="J1790">
            <v>0</v>
          </cell>
          <cell r="K1790" t="str">
            <v>USD</v>
          </cell>
          <cell r="L1790" t="str">
            <v>LOWES</v>
          </cell>
          <cell r="M1790" t="str">
            <v>24000-023746</v>
          </cell>
          <cell r="N1790">
            <v>42411.03502314815</v>
          </cell>
          <cell r="O1790" t="str">
            <v>SP</v>
          </cell>
          <cell r="P1790" t="str">
            <v>KEY</v>
          </cell>
          <cell r="Q1790">
            <v>5082188</v>
          </cell>
          <cell r="R1790" t="str">
            <v>USA</v>
          </cell>
          <cell r="S1790">
            <v>42370</v>
          </cell>
          <cell r="T1790">
            <v>42436</v>
          </cell>
          <cell r="U1790" t="str">
            <v>LOYDL-FUS</v>
          </cell>
          <cell r="V1790" t="str">
            <v>EOOX33229-1</v>
          </cell>
          <cell r="W1790" t="str">
            <v xml:space="preserve">Damaged                             </v>
          </cell>
          <cell r="X1790" t="str">
            <v>D</v>
          </cell>
          <cell r="Y1790">
            <v>140.08000000000001</v>
          </cell>
          <cell r="Z1790" t="str">
            <v>CRACKED    FD</v>
          </cell>
          <cell r="AG1790" t="str">
            <v>Lowes</v>
          </cell>
          <cell r="AH1790">
            <v>811607</v>
          </cell>
          <cell r="AJ1790">
            <v>5082188</v>
          </cell>
        </row>
        <row r="1791">
          <cell r="A1791">
            <v>360504</v>
          </cell>
          <cell r="B1791">
            <v>42410.917314814818</v>
          </cell>
          <cell r="G1791">
            <v>122.69</v>
          </cell>
          <cell r="H1791">
            <v>122.69</v>
          </cell>
          <cell r="I1791">
            <v>0</v>
          </cell>
          <cell r="J1791">
            <v>0</v>
          </cell>
          <cell r="K1791" t="str">
            <v>USD</v>
          </cell>
          <cell r="L1791" t="str">
            <v>LOWES</v>
          </cell>
          <cell r="M1791" t="str">
            <v>24000-023746</v>
          </cell>
          <cell r="N1791">
            <v>42411.03502314815</v>
          </cell>
          <cell r="O1791" t="str">
            <v>SP</v>
          </cell>
          <cell r="P1791" t="str">
            <v>KEY</v>
          </cell>
          <cell r="Q1791">
            <v>5083612</v>
          </cell>
          <cell r="R1791" t="str">
            <v>USA</v>
          </cell>
          <cell r="S1791">
            <v>42370</v>
          </cell>
          <cell r="T1791">
            <v>42436</v>
          </cell>
          <cell r="U1791" t="str">
            <v>CHAMARATHM-FUS</v>
          </cell>
          <cell r="V1791" t="str">
            <v>EDOX33229-1</v>
          </cell>
          <cell r="W1791" t="str">
            <v xml:space="preserve">Damaged                             </v>
          </cell>
          <cell r="X1791" t="str">
            <v>D</v>
          </cell>
          <cell r="Y1791">
            <v>122.69</v>
          </cell>
          <cell r="AG1791" t="str">
            <v>Lowes</v>
          </cell>
          <cell r="AH1791">
            <v>811603</v>
          </cell>
          <cell r="AJ1791">
            <v>5083612</v>
          </cell>
        </row>
        <row r="1792">
          <cell r="A1792">
            <v>360505</v>
          </cell>
          <cell r="B1792">
            <v>42410.917314814818</v>
          </cell>
          <cell r="C1792">
            <v>42299.937754629631</v>
          </cell>
          <cell r="D1792">
            <v>9022764</v>
          </cell>
          <cell r="E1792">
            <v>60044139</v>
          </cell>
          <cell r="F1792">
            <v>30014287</v>
          </cell>
          <cell r="G1792">
            <v>62.62</v>
          </cell>
          <cell r="H1792">
            <v>62.62</v>
          </cell>
          <cell r="I1792">
            <v>0</v>
          </cell>
          <cell r="J1792">
            <v>0</v>
          </cell>
          <cell r="K1792" t="str">
            <v>USD</v>
          </cell>
          <cell r="L1792" t="str">
            <v>LOWES</v>
          </cell>
          <cell r="M1792" t="str">
            <v>24000-023746</v>
          </cell>
          <cell r="N1792">
            <v>42411.035034722219</v>
          </cell>
          <cell r="O1792" t="str">
            <v>SOS</v>
          </cell>
          <cell r="P1792" t="str">
            <v>KEY</v>
          </cell>
          <cell r="Q1792">
            <v>5082522</v>
          </cell>
          <cell r="R1792" t="str">
            <v>USA</v>
          </cell>
          <cell r="S1792">
            <v>42370</v>
          </cell>
          <cell r="T1792">
            <v>42436</v>
          </cell>
          <cell r="U1792" t="str">
            <v>DAVISG-FUS</v>
          </cell>
          <cell r="V1792" t="str">
            <v>FBGRD1915</v>
          </cell>
          <cell r="W1792" t="str">
            <v xml:space="preserve">Customer Decision                   </v>
          </cell>
          <cell r="X1792" t="str">
            <v>F</v>
          </cell>
          <cell r="Y1792">
            <v>37</v>
          </cell>
          <cell r="Z1792" t="str">
            <v>CUST ORDERED INCORRECT SIZES~~MAM</v>
          </cell>
          <cell r="AC1792" t="str">
            <v>MARSHD-FUS</v>
          </cell>
          <cell r="AD1792" t="str">
            <v>MELTONM-FUS</v>
          </cell>
          <cell r="AG1792" t="str">
            <v>Lowes</v>
          </cell>
          <cell r="AH1792">
            <v>811595</v>
          </cell>
          <cell r="AI1792" t="str">
            <v>RTL</v>
          </cell>
          <cell r="AJ1792">
            <v>5082522</v>
          </cell>
        </row>
        <row r="1793">
          <cell r="A1793">
            <v>360505</v>
          </cell>
          <cell r="B1793">
            <v>42410.917314814818</v>
          </cell>
          <cell r="C1793">
            <v>42299.937754629631</v>
          </cell>
          <cell r="D1793">
            <v>9022764</v>
          </cell>
          <cell r="E1793">
            <v>60044139</v>
          </cell>
          <cell r="F1793">
            <v>30014287</v>
          </cell>
          <cell r="G1793">
            <v>62.62</v>
          </cell>
          <cell r="H1793">
            <v>62.62</v>
          </cell>
          <cell r="I1793">
            <v>0</v>
          </cell>
          <cell r="J1793">
            <v>0</v>
          </cell>
          <cell r="K1793" t="str">
            <v>USD</v>
          </cell>
          <cell r="L1793" t="str">
            <v>LOWES</v>
          </cell>
          <cell r="M1793" t="str">
            <v>24000-023746</v>
          </cell>
          <cell r="N1793">
            <v>42411.035034722219</v>
          </cell>
          <cell r="O1793" t="str">
            <v>SOS</v>
          </cell>
          <cell r="P1793" t="str">
            <v>KEY</v>
          </cell>
          <cell r="Q1793">
            <v>5082522</v>
          </cell>
          <cell r="R1793" t="str">
            <v>USA</v>
          </cell>
          <cell r="S1793">
            <v>42370</v>
          </cell>
          <cell r="T1793">
            <v>42436</v>
          </cell>
          <cell r="U1793" t="str">
            <v>DAVISG-FUS</v>
          </cell>
          <cell r="V1793" t="str">
            <v>FBGRA1614</v>
          </cell>
          <cell r="W1793" t="str">
            <v xml:space="preserve">Customer Decision                   </v>
          </cell>
          <cell r="X1793" t="str">
            <v>F</v>
          </cell>
          <cell r="Y1793">
            <v>25.62</v>
          </cell>
          <cell r="Z1793" t="str">
            <v>CUST ORDERED INCORRECT SIZES~~MAM</v>
          </cell>
          <cell r="AC1793" t="str">
            <v>MARSHD-FUS</v>
          </cell>
          <cell r="AD1793" t="str">
            <v>MELTONM-FUS</v>
          </cell>
          <cell r="AG1793" t="str">
            <v>Lowes</v>
          </cell>
          <cell r="AH1793">
            <v>811595</v>
          </cell>
          <cell r="AI1793" t="str">
            <v>RTL</v>
          </cell>
          <cell r="AJ1793">
            <v>5082522</v>
          </cell>
        </row>
        <row r="1794">
          <cell r="A1794">
            <v>360506</v>
          </cell>
          <cell r="B1794">
            <v>42410.917326388888</v>
          </cell>
          <cell r="F1794">
            <v>30014296</v>
          </cell>
          <cell r="G1794">
            <v>158.38999999999999</v>
          </cell>
          <cell r="H1794">
            <v>158.38999999999999</v>
          </cell>
          <cell r="I1794">
            <v>9.5</v>
          </cell>
          <cell r="J1794">
            <v>9.5</v>
          </cell>
          <cell r="K1794" t="str">
            <v>USD</v>
          </cell>
          <cell r="L1794" t="str">
            <v>FERGUSON</v>
          </cell>
          <cell r="M1794" t="str">
            <v>24000-017965</v>
          </cell>
          <cell r="N1794">
            <v>42411.035034722219</v>
          </cell>
          <cell r="O1794" t="str">
            <v>SP</v>
          </cell>
          <cell r="P1794" t="str">
            <v>KEY</v>
          </cell>
          <cell r="Q1794">
            <v>5081474</v>
          </cell>
          <cell r="R1794" t="str">
            <v>USA</v>
          </cell>
          <cell r="S1794">
            <v>42370</v>
          </cell>
          <cell r="T1794">
            <v>42436</v>
          </cell>
          <cell r="U1794" t="str">
            <v>DAVISG-FUS</v>
          </cell>
          <cell r="V1794" t="str">
            <v>5990.1640</v>
          </cell>
          <cell r="W1794" t="str">
            <v xml:space="preserve">Business Decision                   </v>
          </cell>
          <cell r="X1794" t="str">
            <v>B</v>
          </cell>
          <cell r="Y1794">
            <v>70.41</v>
          </cell>
          <cell r="Z1794" t="str">
            <v xml:space="preserve">5991.2331   &amp;  5990.1640     - CUSTOMER CHANGED MIND AND WILL RETURN WITH 25% RESTOCK   CAY    2/2  KWC PO ORDER #45018756 PO P597-817 </v>
          </cell>
          <cell r="AG1794" t="str">
            <v>Ferguson</v>
          </cell>
          <cell r="AH1794">
            <v>811656</v>
          </cell>
          <cell r="AJ1794">
            <v>5081474</v>
          </cell>
        </row>
        <row r="1795">
          <cell r="A1795">
            <v>360506</v>
          </cell>
          <cell r="B1795">
            <v>42410.917326388888</v>
          </cell>
          <cell r="F1795">
            <v>30014296</v>
          </cell>
          <cell r="G1795">
            <v>158.38999999999999</v>
          </cell>
          <cell r="H1795">
            <v>158.38999999999999</v>
          </cell>
          <cell r="I1795">
            <v>9.5</v>
          </cell>
          <cell r="J1795">
            <v>9.5</v>
          </cell>
          <cell r="K1795" t="str">
            <v>USD</v>
          </cell>
          <cell r="L1795" t="str">
            <v>FERGUSON</v>
          </cell>
          <cell r="M1795" t="str">
            <v>24000-017965</v>
          </cell>
          <cell r="N1795">
            <v>42411.035034722219</v>
          </cell>
          <cell r="O1795" t="str">
            <v>SP</v>
          </cell>
          <cell r="P1795" t="str">
            <v>KEY</v>
          </cell>
          <cell r="Q1795">
            <v>5081474</v>
          </cell>
          <cell r="R1795" t="str">
            <v>USA</v>
          </cell>
          <cell r="S1795">
            <v>42370</v>
          </cell>
          <cell r="T1795">
            <v>42436</v>
          </cell>
          <cell r="U1795" t="str">
            <v>DAVISG-FUS</v>
          </cell>
          <cell r="V1795" t="str">
            <v>5991.2331</v>
          </cell>
          <cell r="W1795" t="str">
            <v xml:space="preserve">Business Decision                   </v>
          </cell>
          <cell r="X1795" t="str">
            <v>B</v>
          </cell>
          <cell r="Y1795">
            <v>87.98</v>
          </cell>
          <cell r="Z1795" t="str">
            <v xml:space="preserve">5991.2331   &amp;  5990.1640     - CUSTOMER CHANGED MIND AND WILL RETURN WITH 25% RESTOCK   CAY    2/2  KWC PO ORDER #45018756 PO P597-817 </v>
          </cell>
          <cell r="AG1795" t="str">
            <v>Ferguson</v>
          </cell>
          <cell r="AH1795">
            <v>811656</v>
          </cell>
          <cell r="AJ1795">
            <v>5081474</v>
          </cell>
        </row>
        <row r="1796">
          <cell r="A1796">
            <v>360507</v>
          </cell>
          <cell r="B1796">
            <v>42410.917326388888</v>
          </cell>
          <cell r="G1796">
            <v>56.11</v>
          </cell>
          <cell r="H1796">
            <v>56.11</v>
          </cell>
          <cell r="I1796">
            <v>0</v>
          </cell>
          <cell r="J1796">
            <v>0</v>
          </cell>
          <cell r="K1796" t="str">
            <v>USD</v>
          </cell>
          <cell r="L1796" t="str">
            <v>LOWES</v>
          </cell>
          <cell r="M1796" t="str">
            <v>24000-023746</v>
          </cell>
          <cell r="N1796">
            <v>42411.035034722219</v>
          </cell>
          <cell r="O1796" t="str">
            <v>SP</v>
          </cell>
          <cell r="P1796" t="str">
            <v>KEY</v>
          </cell>
          <cell r="Q1796">
            <v>5083474</v>
          </cell>
          <cell r="R1796" t="str">
            <v>USA</v>
          </cell>
          <cell r="S1796">
            <v>42370</v>
          </cell>
          <cell r="T1796">
            <v>42436</v>
          </cell>
          <cell r="U1796" t="str">
            <v>CHAMARATHM-FUS</v>
          </cell>
          <cell r="V1796" t="str">
            <v>LFBS602NKIT</v>
          </cell>
          <cell r="W1796" t="str">
            <v xml:space="preserve">Damaged                             </v>
          </cell>
          <cell r="X1796" t="str">
            <v>D</v>
          </cell>
          <cell r="Y1796">
            <v>56.11</v>
          </cell>
          <cell r="AG1796" t="str">
            <v>Lowes</v>
          </cell>
          <cell r="AH1796">
            <v>811385</v>
          </cell>
          <cell r="AJ1796">
            <v>5083474</v>
          </cell>
        </row>
        <row r="1797">
          <cell r="A1797">
            <v>360508</v>
          </cell>
          <cell r="B1797">
            <v>42410.917326388888</v>
          </cell>
          <cell r="C1797">
            <v>42396.938101851854</v>
          </cell>
          <cell r="D1797">
            <v>9032984</v>
          </cell>
          <cell r="E1797">
            <v>60058714</v>
          </cell>
          <cell r="F1797">
            <v>30014285</v>
          </cell>
          <cell r="G1797">
            <v>131.54</v>
          </cell>
          <cell r="H1797">
            <v>131.54</v>
          </cell>
          <cell r="I1797">
            <v>0</v>
          </cell>
          <cell r="J1797">
            <v>0</v>
          </cell>
          <cell r="K1797" t="str">
            <v>USD</v>
          </cell>
          <cell r="L1797" t="str">
            <v>LOWES</v>
          </cell>
          <cell r="M1797" t="str">
            <v>24000-023746</v>
          </cell>
          <cell r="N1797">
            <v>42411.035034722219</v>
          </cell>
          <cell r="O1797" t="str">
            <v>SOS</v>
          </cell>
          <cell r="P1797" t="str">
            <v>KEY</v>
          </cell>
          <cell r="Q1797">
            <v>5083044</v>
          </cell>
          <cell r="R1797" t="str">
            <v>USA</v>
          </cell>
          <cell r="S1797">
            <v>42370</v>
          </cell>
          <cell r="T1797">
            <v>42436</v>
          </cell>
          <cell r="U1797" t="str">
            <v>DAVISG-FUS</v>
          </cell>
          <cell r="V1797" t="str">
            <v>UOSK900-18</v>
          </cell>
          <cell r="W1797" t="str">
            <v xml:space="preserve">Customer Decision                   </v>
          </cell>
          <cell r="X1797" t="str">
            <v>F</v>
          </cell>
          <cell r="Y1797">
            <v>131.54</v>
          </cell>
          <cell r="Z1797" t="str">
            <v>CUSTOMER CANCELLED~~MAM</v>
          </cell>
          <cell r="AC1797" t="str">
            <v>WALTERI-FUS</v>
          </cell>
          <cell r="AD1797" t="str">
            <v>THOMPSONG-FUS</v>
          </cell>
          <cell r="AG1797" t="str">
            <v>Lowes</v>
          </cell>
          <cell r="AH1797">
            <v>811726</v>
          </cell>
          <cell r="AI1797" t="str">
            <v>RTL</v>
          </cell>
          <cell r="AJ1797">
            <v>5083044</v>
          </cell>
        </row>
        <row r="1798">
          <cell r="A1798">
            <v>360509</v>
          </cell>
          <cell r="B1798">
            <v>42410.917337962965</v>
          </cell>
          <cell r="G1798">
            <v>56.11</v>
          </cell>
          <cell r="H1798">
            <v>56.11</v>
          </cell>
          <cell r="I1798">
            <v>0</v>
          </cell>
          <cell r="J1798">
            <v>0</v>
          </cell>
          <cell r="K1798" t="str">
            <v>USD</v>
          </cell>
          <cell r="L1798" t="str">
            <v>LOWES</v>
          </cell>
          <cell r="M1798" t="str">
            <v>24000-023746</v>
          </cell>
          <cell r="N1798">
            <v>42411.035034722219</v>
          </cell>
          <cell r="O1798" t="str">
            <v>SP</v>
          </cell>
          <cell r="P1798" t="str">
            <v>KEY</v>
          </cell>
          <cell r="Q1798">
            <v>5082391</v>
          </cell>
          <cell r="R1798" t="str">
            <v>USA</v>
          </cell>
          <cell r="S1798">
            <v>42370</v>
          </cell>
          <cell r="T1798">
            <v>42436</v>
          </cell>
          <cell r="U1798" t="str">
            <v>MELTONM-FUS</v>
          </cell>
          <cell r="V1798" t="str">
            <v>LFBS602NKIT</v>
          </cell>
          <cell r="W1798" t="str">
            <v xml:space="preserve">Damaged                             </v>
          </cell>
          <cell r="X1798" t="str">
            <v>D</v>
          </cell>
          <cell r="Y1798">
            <v>56.11</v>
          </cell>
          <cell r="AG1798" t="str">
            <v>Lowes</v>
          </cell>
          <cell r="AH1798">
            <v>811632</v>
          </cell>
          <cell r="AJ1798">
            <v>5082391</v>
          </cell>
        </row>
        <row r="1799">
          <cell r="A1799">
            <v>360510</v>
          </cell>
          <cell r="B1799">
            <v>42410.917337962965</v>
          </cell>
          <cell r="G1799">
            <v>47.76</v>
          </cell>
          <cell r="H1799">
            <v>47.76</v>
          </cell>
          <cell r="I1799">
            <v>0</v>
          </cell>
          <cell r="J1799">
            <v>0</v>
          </cell>
          <cell r="K1799" t="str">
            <v>USD</v>
          </cell>
          <cell r="L1799" t="str">
            <v>LOWES</v>
          </cell>
          <cell r="M1799" t="str">
            <v>24000-023746</v>
          </cell>
          <cell r="N1799">
            <v>42411.035034722219</v>
          </cell>
          <cell r="O1799" t="str">
            <v>SP</v>
          </cell>
          <cell r="P1799" t="str">
            <v>KEY</v>
          </cell>
          <cell r="Q1799">
            <v>5082414</v>
          </cell>
          <cell r="R1799" t="str">
            <v>USA</v>
          </cell>
          <cell r="S1799">
            <v>42370</v>
          </cell>
          <cell r="T1799">
            <v>42436</v>
          </cell>
          <cell r="U1799" t="str">
            <v>CHAMARATHM-FUS</v>
          </cell>
          <cell r="V1799" t="str">
            <v>FDS804NB</v>
          </cell>
          <cell r="W1799" t="str">
            <v xml:space="preserve">Product Defective                   </v>
          </cell>
          <cell r="X1799" t="str">
            <v>E</v>
          </cell>
          <cell r="Y1799">
            <v>47.76</v>
          </cell>
          <cell r="AG1799" t="str">
            <v>Lowes</v>
          </cell>
          <cell r="AH1799">
            <v>811592</v>
          </cell>
          <cell r="AJ1799">
            <v>5082414</v>
          </cell>
        </row>
        <row r="1800">
          <cell r="A1800">
            <v>360511</v>
          </cell>
          <cell r="B1800">
            <v>42410.917337962965</v>
          </cell>
          <cell r="G1800">
            <v>191.5</v>
          </cell>
          <cell r="H1800">
            <v>191.5</v>
          </cell>
          <cell r="I1800">
            <v>0</v>
          </cell>
          <cell r="J1800">
            <v>0</v>
          </cell>
          <cell r="K1800" t="str">
            <v>USD</v>
          </cell>
          <cell r="L1800" t="str">
            <v>LOWES</v>
          </cell>
          <cell r="M1800" t="str">
            <v>24000-023746</v>
          </cell>
          <cell r="N1800">
            <v>42411.035034722219</v>
          </cell>
          <cell r="O1800" t="str">
            <v>SP</v>
          </cell>
          <cell r="P1800" t="str">
            <v>KEY</v>
          </cell>
          <cell r="Q1800">
            <v>5082683</v>
          </cell>
          <cell r="R1800" t="str">
            <v>USA</v>
          </cell>
          <cell r="S1800">
            <v>42370</v>
          </cell>
          <cell r="T1800">
            <v>42436</v>
          </cell>
          <cell r="U1800" t="str">
            <v>MELTONM-FUS</v>
          </cell>
          <cell r="V1800" t="str">
            <v>ESCH25229-1</v>
          </cell>
          <cell r="W1800" t="str">
            <v xml:space="preserve">Damaged                             </v>
          </cell>
          <cell r="X1800" t="str">
            <v>D</v>
          </cell>
          <cell r="Y1800">
            <v>191.5</v>
          </cell>
          <cell r="AG1800" t="str">
            <v>Lowes</v>
          </cell>
          <cell r="AH1800">
            <v>811745</v>
          </cell>
          <cell r="AJ1800">
            <v>5082683</v>
          </cell>
        </row>
        <row r="1801">
          <cell r="A1801">
            <v>360512</v>
          </cell>
          <cell r="B1801">
            <v>42410.917337962965</v>
          </cell>
          <cell r="G1801">
            <v>92.5</v>
          </cell>
          <cell r="H1801">
            <v>92.5</v>
          </cell>
          <cell r="I1801">
            <v>0</v>
          </cell>
          <cell r="J1801">
            <v>0</v>
          </cell>
          <cell r="K1801" t="str">
            <v>USD</v>
          </cell>
          <cell r="L1801" t="str">
            <v>LOWES</v>
          </cell>
          <cell r="M1801" t="str">
            <v>24000-023746</v>
          </cell>
          <cell r="N1801">
            <v>42411.035034722219</v>
          </cell>
          <cell r="O1801" t="str">
            <v>SP</v>
          </cell>
          <cell r="P1801" t="str">
            <v>KEY</v>
          </cell>
          <cell r="Q1801">
            <v>5082805</v>
          </cell>
          <cell r="R1801" t="str">
            <v>USA</v>
          </cell>
          <cell r="S1801">
            <v>42370</v>
          </cell>
          <cell r="T1801">
            <v>42436</v>
          </cell>
          <cell r="U1801" t="str">
            <v>THOMPSONG-FUS</v>
          </cell>
          <cell r="V1801" t="str">
            <v>FTB904BX</v>
          </cell>
          <cell r="W1801" t="str">
            <v xml:space="preserve">Damaged                             </v>
          </cell>
          <cell r="X1801" t="str">
            <v>D</v>
          </cell>
          <cell r="Y1801">
            <v>92.5</v>
          </cell>
          <cell r="Z1801" t="str">
            <v xml:space="preserve">FD-CORNER CHIPPED </v>
          </cell>
          <cell r="AG1801" t="str">
            <v>Lowes</v>
          </cell>
          <cell r="AH1801">
            <v>811728</v>
          </cell>
          <cell r="AJ1801">
            <v>5082805</v>
          </cell>
        </row>
        <row r="1802">
          <cell r="A1802">
            <v>360513</v>
          </cell>
          <cell r="B1802">
            <v>42410.917337962965</v>
          </cell>
          <cell r="C1802">
            <v>42390.937662037039</v>
          </cell>
          <cell r="D1802">
            <v>9032284</v>
          </cell>
          <cell r="E1802">
            <v>60060013</v>
          </cell>
          <cell r="F1802">
            <v>30014335</v>
          </cell>
          <cell r="G1802">
            <v>182</v>
          </cell>
          <cell r="H1802">
            <v>182</v>
          </cell>
          <cell r="I1802">
            <v>0</v>
          </cell>
          <cell r="J1802">
            <v>0</v>
          </cell>
          <cell r="K1802" t="str">
            <v>USD</v>
          </cell>
          <cell r="L1802" t="str">
            <v>LOWES</v>
          </cell>
          <cell r="M1802" t="str">
            <v>24000-023746</v>
          </cell>
          <cell r="N1802">
            <v>42411.035046296296</v>
          </cell>
          <cell r="O1802" t="str">
            <v>SOS</v>
          </cell>
          <cell r="P1802" t="str">
            <v>KEY</v>
          </cell>
          <cell r="Q1802">
            <v>5083903</v>
          </cell>
          <cell r="R1802" t="str">
            <v>USA</v>
          </cell>
          <cell r="S1802">
            <v>42370</v>
          </cell>
          <cell r="T1802">
            <v>42436</v>
          </cell>
          <cell r="U1802" t="str">
            <v>DAVISG-FUS</v>
          </cell>
          <cell r="V1802" t="str">
            <v>EDCH33229-1</v>
          </cell>
          <cell r="W1802" t="str">
            <v xml:space="preserve">Customer Decision                   </v>
          </cell>
          <cell r="X1802" t="str">
            <v>F</v>
          </cell>
          <cell r="Y1802">
            <v>182</v>
          </cell>
          <cell r="Z1802" t="str">
            <v>WRONG ITEM~~MAM</v>
          </cell>
          <cell r="AC1802" t="str">
            <v>WALTERI-FUS</v>
          </cell>
          <cell r="AD1802" t="str">
            <v>THOMPSONG-FUS</v>
          </cell>
          <cell r="AG1802" t="str">
            <v>Lowes</v>
          </cell>
          <cell r="AH1802">
            <v>811719</v>
          </cell>
          <cell r="AI1802" t="str">
            <v>RTL</v>
          </cell>
          <cell r="AJ1802">
            <v>5083903</v>
          </cell>
        </row>
        <row r="1803">
          <cell r="A1803">
            <v>360514</v>
          </cell>
          <cell r="B1803">
            <v>42410.917337962965</v>
          </cell>
          <cell r="G1803">
            <v>61.7</v>
          </cell>
          <cell r="H1803">
            <v>61.7</v>
          </cell>
          <cell r="I1803">
            <v>0</v>
          </cell>
          <cell r="J1803">
            <v>0</v>
          </cell>
          <cell r="K1803" t="str">
            <v>USD</v>
          </cell>
          <cell r="L1803" t="str">
            <v>LOWES</v>
          </cell>
          <cell r="M1803" t="str">
            <v>24000-023746</v>
          </cell>
          <cell r="N1803">
            <v>42411.035046296296</v>
          </cell>
          <cell r="O1803" t="str">
            <v>SP</v>
          </cell>
          <cell r="P1803" t="str">
            <v>KEY</v>
          </cell>
          <cell r="Q1803">
            <v>5083578</v>
          </cell>
          <cell r="R1803" t="str">
            <v>USA</v>
          </cell>
          <cell r="S1803">
            <v>42370</v>
          </cell>
          <cell r="T1803">
            <v>42436</v>
          </cell>
          <cell r="U1803" t="str">
            <v>MELTONM-FUS</v>
          </cell>
          <cell r="V1803" t="str">
            <v>FDS704NKIT</v>
          </cell>
          <cell r="W1803" t="str">
            <v xml:space="preserve">Damaged                             </v>
          </cell>
          <cell r="X1803" t="str">
            <v>D</v>
          </cell>
          <cell r="Y1803">
            <v>61.7</v>
          </cell>
          <cell r="AG1803" t="str">
            <v>Lowes</v>
          </cell>
          <cell r="AH1803">
            <v>811376</v>
          </cell>
          <cell r="AJ1803">
            <v>5083578</v>
          </cell>
        </row>
        <row r="1804">
          <cell r="A1804">
            <v>360515</v>
          </cell>
          <cell r="B1804">
            <v>42410.917349537034</v>
          </cell>
          <cell r="G1804">
            <v>132.71</v>
          </cell>
          <cell r="H1804">
            <v>132.71</v>
          </cell>
          <cell r="I1804">
            <v>0</v>
          </cell>
          <cell r="J1804">
            <v>0</v>
          </cell>
          <cell r="K1804" t="str">
            <v>USD</v>
          </cell>
          <cell r="L1804" t="str">
            <v>LOWES</v>
          </cell>
          <cell r="M1804" t="str">
            <v>24000-023746</v>
          </cell>
          <cell r="N1804">
            <v>42411.035046296296</v>
          </cell>
          <cell r="O1804" t="str">
            <v>SP</v>
          </cell>
          <cell r="P1804" t="str">
            <v>KEY</v>
          </cell>
          <cell r="Q1804">
            <v>5082847</v>
          </cell>
          <cell r="R1804" t="str">
            <v>USA</v>
          </cell>
          <cell r="S1804">
            <v>42370</v>
          </cell>
          <cell r="T1804">
            <v>42436</v>
          </cell>
          <cell r="U1804" t="str">
            <v>MELTONM-FUS</v>
          </cell>
          <cell r="V1804" t="str">
            <v>EDDB33229-1</v>
          </cell>
          <cell r="W1804" t="str">
            <v xml:space="preserve">Damaged                             </v>
          </cell>
          <cell r="X1804" t="str">
            <v>D</v>
          </cell>
          <cell r="Y1804">
            <v>132.71</v>
          </cell>
          <cell r="AG1804" t="str">
            <v>Lowes</v>
          </cell>
          <cell r="AH1804">
            <v>811623</v>
          </cell>
          <cell r="AJ1804">
            <v>5082847</v>
          </cell>
        </row>
        <row r="1805">
          <cell r="A1805">
            <v>360516</v>
          </cell>
          <cell r="B1805">
            <v>42410.917349537034</v>
          </cell>
          <cell r="G1805">
            <v>230</v>
          </cell>
          <cell r="H1805">
            <v>230</v>
          </cell>
          <cell r="I1805">
            <v>0</v>
          </cell>
          <cell r="J1805">
            <v>0</v>
          </cell>
          <cell r="K1805" t="str">
            <v>USD</v>
          </cell>
          <cell r="L1805" t="str">
            <v>LOWES</v>
          </cell>
          <cell r="M1805" t="str">
            <v>24000-023746</v>
          </cell>
          <cell r="N1805">
            <v>42411.035046296296</v>
          </cell>
          <cell r="O1805" t="str">
            <v>SP</v>
          </cell>
          <cell r="P1805" t="str">
            <v>KEY</v>
          </cell>
          <cell r="Q1805">
            <v>5083457</v>
          </cell>
          <cell r="R1805" t="str">
            <v>USA</v>
          </cell>
          <cell r="S1805">
            <v>42370</v>
          </cell>
          <cell r="T1805">
            <v>42436</v>
          </cell>
          <cell r="U1805" t="str">
            <v>LOYDL-FUS</v>
          </cell>
          <cell r="V1805" t="str">
            <v>GHSOX901</v>
          </cell>
          <cell r="W1805" t="str">
            <v xml:space="preserve">Damaged                             </v>
          </cell>
          <cell r="X1805" t="str">
            <v>D</v>
          </cell>
          <cell r="Y1805">
            <v>230</v>
          </cell>
          <cell r="Z1805" t="str">
            <v>TOP CORNER BROKEN   FD</v>
          </cell>
          <cell r="AG1805" t="str">
            <v>Lowes</v>
          </cell>
          <cell r="AH1805">
            <v>811732</v>
          </cell>
          <cell r="AJ1805">
            <v>5083457</v>
          </cell>
        </row>
        <row r="1806">
          <cell r="A1806">
            <v>360517</v>
          </cell>
          <cell r="B1806">
            <v>42410.917349537034</v>
          </cell>
          <cell r="G1806">
            <v>122.69</v>
          </cell>
          <cell r="H1806">
            <v>122.69</v>
          </cell>
          <cell r="I1806">
            <v>0</v>
          </cell>
          <cell r="J1806">
            <v>0</v>
          </cell>
          <cell r="K1806" t="str">
            <v>USD</v>
          </cell>
          <cell r="L1806" t="str">
            <v>LOWES</v>
          </cell>
          <cell r="M1806" t="str">
            <v>24000-023746</v>
          </cell>
          <cell r="N1806">
            <v>42411.035046296296</v>
          </cell>
          <cell r="O1806" t="str">
            <v>SP</v>
          </cell>
          <cell r="P1806" t="str">
            <v>KEY</v>
          </cell>
          <cell r="Q1806">
            <v>5082449</v>
          </cell>
          <cell r="R1806" t="str">
            <v>USA</v>
          </cell>
          <cell r="S1806">
            <v>42370</v>
          </cell>
          <cell r="T1806">
            <v>42436</v>
          </cell>
          <cell r="U1806" t="str">
            <v>MELTONM-FUS</v>
          </cell>
          <cell r="V1806" t="str">
            <v>EDOX33229-1</v>
          </cell>
          <cell r="W1806" t="str">
            <v xml:space="preserve">Damaged                             </v>
          </cell>
          <cell r="X1806" t="str">
            <v>D</v>
          </cell>
          <cell r="Y1806">
            <v>122.69</v>
          </cell>
          <cell r="AG1806" t="str">
            <v>Lowes</v>
          </cell>
          <cell r="AH1806">
            <v>811381</v>
          </cell>
          <cell r="AJ1806">
            <v>5082449</v>
          </cell>
        </row>
        <row r="1807">
          <cell r="A1807">
            <v>360518</v>
          </cell>
          <cell r="B1807">
            <v>42410.917349537034</v>
          </cell>
          <cell r="G1807">
            <v>145.66</v>
          </cell>
          <cell r="H1807">
            <v>145.66</v>
          </cell>
          <cell r="I1807">
            <v>0</v>
          </cell>
          <cell r="J1807">
            <v>0</v>
          </cell>
          <cell r="K1807" t="str">
            <v>USD</v>
          </cell>
          <cell r="L1807" t="str">
            <v>LOWES</v>
          </cell>
          <cell r="M1807" t="str">
            <v>24000-023746</v>
          </cell>
          <cell r="N1807">
            <v>42411.035046296296</v>
          </cell>
          <cell r="O1807" t="str">
            <v>SP</v>
          </cell>
          <cell r="P1807" t="str">
            <v>KEY</v>
          </cell>
          <cell r="Q1807">
            <v>5083782</v>
          </cell>
          <cell r="R1807" t="str">
            <v>USA</v>
          </cell>
          <cell r="S1807">
            <v>42370</v>
          </cell>
          <cell r="T1807">
            <v>42436</v>
          </cell>
          <cell r="U1807" t="str">
            <v>MELTONM-FUS</v>
          </cell>
          <cell r="V1807" t="str">
            <v>UOSK900-18</v>
          </cell>
          <cell r="W1807" t="str">
            <v xml:space="preserve">Damaged                             </v>
          </cell>
          <cell r="X1807" t="str">
            <v>D</v>
          </cell>
          <cell r="Y1807">
            <v>145.66</v>
          </cell>
          <cell r="AG1807" t="str">
            <v>Lowes</v>
          </cell>
          <cell r="AH1807">
            <v>811618</v>
          </cell>
          <cell r="AJ1807">
            <v>5083782</v>
          </cell>
        </row>
        <row r="1808">
          <cell r="A1808">
            <v>360519</v>
          </cell>
          <cell r="B1808">
            <v>42410.917349537034</v>
          </cell>
          <cell r="G1808">
            <v>56.63</v>
          </cell>
          <cell r="H1808">
            <v>56.63</v>
          </cell>
          <cell r="I1808">
            <v>0</v>
          </cell>
          <cell r="J1808">
            <v>0</v>
          </cell>
          <cell r="K1808" t="str">
            <v>USD</v>
          </cell>
          <cell r="L1808" t="str">
            <v>LOWES</v>
          </cell>
          <cell r="M1808" t="str">
            <v>24000-023746</v>
          </cell>
          <cell r="N1808">
            <v>42411.035046296296</v>
          </cell>
          <cell r="O1808" t="str">
            <v>SP</v>
          </cell>
          <cell r="P1808" t="str">
            <v>KEY</v>
          </cell>
          <cell r="Q1808">
            <v>5082572</v>
          </cell>
          <cell r="R1808" t="str">
            <v>USA</v>
          </cell>
          <cell r="S1808">
            <v>42370</v>
          </cell>
          <cell r="T1808">
            <v>42436</v>
          </cell>
          <cell r="U1808" t="str">
            <v>LOYDL-FUS</v>
          </cell>
          <cell r="V1808" t="str">
            <v>BMSK802</v>
          </cell>
          <cell r="W1808" t="str">
            <v xml:space="preserve">Damaged                             </v>
          </cell>
          <cell r="X1808" t="str">
            <v>D</v>
          </cell>
          <cell r="Y1808">
            <v>56.63</v>
          </cell>
          <cell r="Z1808" t="str">
            <v>DENTED   FD</v>
          </cell>
          <cell r="AG1808" t="str">
            <v>Lowes</v>
          </cell>
          <cell r="AH1808">
            <v>811601</v>
          </cell>
          <cell r="AJ1808">
            <v>5082572</v>
          </cell>
        </row>
        <row r="1809">
          <cell r="A1809">
            <v>360520</v>
          </cell>
          <cell r="B1809">
            <v>42410.917361111111</v>
          </cell>
          <cell r="C1809">
            <v>42326.937743055554</v>
          </cell>
          <cell r="D1809">
            <v>9025815</v>
          </cell>
          <cell r="E1809">
            <v>60049188</v>
          </cell>
          <cell r="F1809">
            <v>30014328</v>
          </cell>
          <cell r="G1809">
            <v>41.6</v>
          </cell>
          <cell r="H1809">
            <v>41.6</v>
          </cell>
          <cell r="I1809">
            <v>0</v>
          </cell>
          <cell r="J1809">
            <v>0</v>
          </cell>
          <cell r="K1809" t="str">
            <v>USD</v>
          </cell>
          <cell r="L1809" t="str">
            <v>LOWES</v>
          </cell>
          <cell r="M1809" t="str">
            <v>24000-023746</v>
          </cell>
          <cell r="N1809">
            <v>42411.035057870373</v>
          </cell>
          <cell r="O1809" t="str">
            <v>SOS</v>
          </cell>
          <cell r="P1809" t="str">
            <v>KEY</v>
          </cell>
          <cell r="Q1809">
            <v>5082814</v>
          </cell>
          <cell r="R1809" t="str">
            <v>USA</v>
          </cell>
          <cell r="S1809">
            <v>42370</v>
          </cell>
          <cell r="T1809">
            <v>42436</v>
          </cell>
          <cell r="U1809" t="str">
            <v>DAVISG-FUS</v>
          </cell>
          <cell r="V1809" t="str">
            <v>FBBG2716</v>
          </cell>
          <cell r="W1809" t="str">
            <v xml:space="preserve">Customer Decision                   </v>
          </cell>
          <cell r="X1809" t="str">
            <v>F</v>
          </cell>
          <cell r="Y1809">
            <v>41.6</v>
          </cell>
          <cell r="Z1809" t="str">
            <v>CUST CHANGED MIND~~MAM</v>
          </cell>
          <cell r="AC1809" t="str">
            <v>MARSHD-FUS</v>
          </cell>
          <cell r="AD1809" t="str">
            <v>MELTONM-FUS</v>
          </cell>
          <cell r="AG1809" t="str">
            <v>Lowes</v>
          </cell>
          <cell r="AH1809">
            <v>811594</v>
          </cell>
          <cell r="AI1809" t="str">
            <v>RTL</v>
          </cell>
          <cell r="AJ1809">
            <v>5082814</v>
          </cell>
        </row>
        <row r="1810">
          <cell r="A1810">
            <v>360521</v>
          </cell>
          <cell r="B1810">
            <v>42411.916701388887</v>
          </cell>
          <cell r="C1810">
            <v>42390.938761574071</v>
          </cell>
          <cell r="D1810">
            <v>9032313</v>
          </cell>
          <cell r="E1810">
            <v>60059376</v>
          </cell>
          <cell r="G1810">
            <v>134.28</v>
          </cell>
          <cell r="H1810">
            <v>134.28</v>
          </cell>
          <cell r="I1810">
            <v>0</v>
          </cell>
          <cell r="J1810">
            <v>0</v>
          </cell>
          <cell r="K1810" t="str">
            <v>USD</v>
          </cell>
          <cell r="L1810" t="str">
            <v>QTZK4275</v>
          </cell>
          <cell r="M1810" t="str">
            <v>24000-026530</v>
          </cell>
          <cell r="N1810">
            <v>42412.034861111111</v>
          </cell>
          <cell r="O1810" t="str">
            <v>SP</v>
          </cell>
          <cell r="P1810" t="str">
            <v>DLR</v>
          </cell>
          <cell r="Q1810">
            <v>5080110</v>
          </cell>
          <cell r="R1810" t="str">
            <v>USA</v>
          </cell>
          <cell r="S1810">
            <v>42370</v>
          </cell>
          <cell r="T1810">
            <v>42436</v>
          </cell>
          <cell r="U1810" t="str">
            <v>LOYDL-FUS</v>
          </cell>
          <cell r="V1810" t="str">
            <v>SHIPPING</v>
          </cell>
          <cell r="W1810" t="str">
            <v xml:space="preserve">Invoice Another                     </v>
          </cell>
          <cell r="X1810" t="str">
            <v>I</v>
          </cell>
          <cell r="Y1810">
            <v>11.78</v>
          </cell>
          <cell r="Z1810" t="str">
            <v xml:space="preserve">cust was billed at list without multiplier. customer also changed mind and returned on RA 30014193 and was credited all but 25% bc of the restocking fee. will need to created a new invoice only at the correct amount minus the restocking fee. </v>
          </cell>
          <cell r="AC1810" t="str">
            <v>MARSHD-FUS</v>
          </cell>
          <cell r="AD1810" t="str">
            <v>LOYDL-FUS</v>
          </cell>
          <cell r="AG1810" t="str">
            <v>REPUBLIC PLUMBING SUPPLY CO</v>
          </cell>
          <cell r="AH1810">
            <v>811758</v>
          </cell>
          <cell r="AI1810" t="str">
            <v>FRT</v>
          </cell>
          <cell r="AJ1810">
            <v>5080110</v>
          </cell>
        </row>
        <row r="1811">
          <cell r="A1811">
            <v>360521</v>
          </cell>
          <cell r="B1811">
            <v>42411.916701388887</v>
          </cell>
          <cell r="C1811">
            <v>42390.938761574071</v>
          </cell>
          <cell r="D1811">
            <v>9032313</v>
          </cell>
          <cell r="E1811">
            <v>60059376</v>
          </cell>
          <cell r="G1811">
            <v>134.28</v>
          </cell>
          <cell r="H1811">
            <v>134.28</v>
          </cell>
          <cell r="I1811">
            <v>0</v>
          </cell>
          <cell r="J1811">
            <v>0</v>
          </cell>
          <cell r="K1811" t="str">
            <v>USD</v>
          </cell>
          <cell r="L1811" t="str">
            <v>QTZK4275</v>
          </cell>
          <cell r="M1811" t="str">
            <v>24000-026530</v>
          </cell>
          <cell r="N1811">
            <v>42412.034861111111</v>
          </cell>
          <cell r="O1811" t="str">
            <v>SP</v>
          </cell>
          <cell r="P1811" t="str">
            <v>DLR</v>
          </cell>
          <cell r="Q1811">
            <v>5080110</v>
          </cell>
          <cell r="R1811" t="str">
            <v>USA</v>
          </cell>
          <cell r="S1811">
            <v>42370</v>
          </cell>
          <cell r="T1811">
            <v>42436</v>
          </cell>
          <cell r="U1811" t="str">
            <v>LOYDL-FUS</v>
          </cell>
          <cell r="V1811" t="str">
            <v>LB7200</v>
          </cell>
          <cell r="W1811" t="str">
            <v xml:space="preserve">Invoice Another                     </v>
          </cell>
          <cell r="X1811" t="str">
            <v>I</v>
          </cell>
          <cell r="Y1811">
            <v>122.5</v>
          </cell>
          <cell r="Z1811" t="str">
            <v xml:space="preserve">cust was billed at list without multiplier. customer also changed mind and returned on RA 30014193 and was credited all but 25% bc of the restocking fee. will need to created a new invoice only at the correct amount minus the restocking fee. </v>
          </cell>
          <cell r="AC1811" t="str">
            <v>MARSHD-FUS</v>
          </cell>
          <cell r="AD1811" t="str">
            <v>LOYDL-FUS</v>
          </cell>
          <cell r="AG1811" t="str">
            <v>REPUBLIC PLUMBING SUPPLY CO</v>
          </cell>
          <cell r="AH1811">
            <v>811758</v>
          </cell>
          <cell r="AI1811" t="str">
            <v>LUX</v>
          </cell>
          <cell r="AJ1811">
            <v>5080110</v>
          </cell>
        </row>
        <row r="1812">
          <cell r="A1812">
            <v>360522</v>
          </cell>
          <cell r="B1812">
            <v>42411.916701388887</v>
          </cell>
          <cell r="C1812">
            <v>42390.937569444446</v>
          </cell>
          <cell r="D1812">
            <v>9032254</v>
          </cell>
          <cell r="E1812">
            <v>60058833</v>
          </cell>
          <cell r="F1812">
            <v>30014181</v>
          </cell>
          <cell r="G1812">
            <v>4540.62</v>
          </cell>
          <cell r="H1812">
            <v>4540.62</v>
          </cell>
          <cell r="I1812">
            <v>0</v>
          </cell>
          <cell r="J1812">
            <v>0</v>
          </cell>
          <cell r="K1812" t="str">
            <v>USD</v>
          </cell>
          <cell r="L1812" t="str">
            <v>LOWES</v>
          </cell>
          <cell r="M1812" t="str">
            <v>24000-023746</v>
          </cell>
          <cell r="N1812">
            <v>42412.034861111111</v>
          </cell>
          <cell r="O1812" t="str">
            <v>SP</v>
          </cell>
          <cell r="P1812" t="str">
            <v>KEY</v>
          </cell>
          <cell r="Q1812">
            <v>5082703</v>
          </cell>
          <cell r="R1812" t="str">
            <v>USA</v>
          </cell>
          <cell r="S1812">
            <v>42370</v>
          </cell>
          <cell r="T1812">
            <v>42436</v>
          </cell>
          <cell r="U1812" t="str">
            <v>CAGECW-FUS</v>
          </cell>
          <cell r="V1812" t="str">
            <v>HFS2522-1</v>
          </cell>
          <cell r="W1812" t="str">
            <v xml:space="preserve">Customer Decision                   </v>
          </cell>
          <cell r="X1812" t="str">
            <v>F</v>
          </cell>
          <cell r="Y1812">
            <v>4540.62</v>
          </cell>
          <cell r="Z1812" t="str">
            <v>ITEMS WERE ORDERED FOR THE WRONG RDC~~MAM</v>
          </cell>
          <cell r="AC1812" t="str">
            <v>HASSENL-FUS</v>
          </cell>
          <cell r="AD1812" t="str">
            <v>FUS-DB55</v>
          </cell>
          <cell r="AE1812" t="str">
            <v>8</v>
          </cell>
          <cell r="AF1812" t="str">
            <v xml:space="preserve">EDI 850                             </v>
          </cell>
          <cell r="AG1812" t="str">
            <v>Lowes</v>
          </cell>
          <cell r="AH1812">
            <v>811744</v>
          </cell>
          <cell r="AI1812" t="str">
            <v>RTL</v>
          </cell>
          <cell r="AJ1812">
            <v>5082703</v>
          </cell>
        </row>
        <row r="1813">
          <cell r="A1813">
            <v>360523</v>
          </cell>
          <cell r="B1813">
            <v>42411.916712962964</v>
          </cell>
          <cell r="C1813">
            <v>42354.938645833332</v>
          </cell>
          <cell r="D1813">
            <v>9028819</v>
          </cell>
          <cell r="E1813">
            <v>60054411</v>
          </cell>
          <cell r="F1813">
            <v>30013832</v>
          </cell>
          <cell r="G1813">
            <v>1058.92</v>
          </cell>
          <cell r="H1813">
            <v>1058.92</v>
          </cell>
          <cell r="I1813">
            <v>0</v>
          </cell>
          <cell r="J1813">
            <v>0</v>
          </cell>
          <cell r="K1813" t="str">
            <v>USD</v>
          </cell>
          <cell r="L1813" t="str">
            <v>FERGUSON</v>
          </cell>
          <cell r="M1813" t="str">
            <v>24000-017965</v>
          </cell>
          <cell r="N1813">
            <v>42412.034861111111</v>
          </cell>
          <cell r="O1813" t="str">
            <v>SP</v>
          </cell>
          <cell r="P1813" t="str">
            <v>KEY</v>
          </cell>
          <cell r="Q1813">
            <v>5080950</v>
          </cell>
          <cell r="R1813" t="str">
            <v>USA</v>
          </cell>
          <cell r="S1813">
            <v>42370</v>
          </cell>
          <cell r="T1813">
            <v>42436</v>
          </cell>
          <cell r="U1813" t="str">
            <v>KNOXL-FUS</v>
          </cell>
          <cell r="V1813" t="str">
            <v>10.151.423.000DL</v>
          </cell>
          <cell r="W1813" t="str">
            <v xml:space="preserve">Customer Decision                   </v>
          </cell>
          <cell r="X1813" t="str">
            <v>F</v>
          </cell>
          <cell r="Y1813">
            <v>1058.92</v>
          </cell>
          <cell r="Z1813" t="str">
            <v>10.151.423.700DL - we shipped wrong finish  CAY    12/2310.151.423.700DL - customer order error    CAY    12/23</v>
          </cell>
          <cell r="AC1813" t="str">
            <v>MARSHD-FUS</v>
          </cell>
          <cell r="AD1813" t="str">
            <v>COULSONC-FUS</v>
          </cell>
          <cell r="AG1813" t="str">
            <v>Ferguson</v>
          </cell>
          <cell r="AH1813">
            <v>810924</v>
          </cell>
          <cell r="AI1813" t="str">
            <v>KFC</v>
          </cell>
          <cell r="AJ1813">
            <v>5080950</v>
          </cell>
        </row>
        <row r="1814">
          <cell r="A1814">
            <v>360524</v>
          </cell>
          <cell r="B1814">
            <v>42411.916851851849</v>
          </cell>
          <cell r="G1814">
            <v>1000</v>
          </cell>
          <cell r="H1814">
            <v>1000</v>
          </cell>
          <cell r="I1814">
            <v>0</v>
          </cell>
          <cell r="J1814">
            <v>0</v>
          </cell>
          <cell r="K1814" t="str">
            <v>USD</v>
          </cell>
          <cell r="L1814" t="str">
            <v>GOLD</v>
          </cell>
          <cell r="M1814" t="str">
            <v>24000-015457</v>
          </cell>
          <cell r="N1814">
            <v>42412.034861111111</v>
          </cell>
          <cell r="O1814" t="str">
            <v>SP</v>
          </cell>
          <cell r="P1814" t="str">
            <v>DST</v>
          </cell>
          <cell r="Q1814">
            <v>5081214</v>
          </cell>
          <cell r="R1814" t="str">
            <v>USA</v>
          </cell>
          <cell r="S1814">
            <v>42370</v>
          </cell>
          <cell r="T1814">
            <v>42436</v>
          </cell>
          <cell r="U1814" t="str">
            <v>HENDERSONL-FUS</v>
          </cell>
          <cell r="V1814" t="str">
            <v>RETSHOW</v>
          </cell>
          <cell r="W1814" t="str">
            <v xml:space="preserve">Business Decision                   </v>
          </cell>
          <cell r="X1814" t="str">
            <v>B</v>
          </cell>
          <cell r="Y1814">
            <v>1000</v>
          </cell>
          <cell r="Z1814" t="str">
            <v>No II - submitted prior to taking deduction</v>
          </cell>
          <cell r="AG1814" t="str">
            <v>BLISH-MIZE COMPANY</v>
          </cell>
          <cell r="AH1814">
            <v>811307</v>
          </cell>
          <cell r="AJ1814">
            <v>5081214</v>
          </cell>
        </row>
        <row r="1815">
          <cell r="A1815">
            <v>360525</v>
          </cell>
          <cell r="B1815">
            <v>42411.916932870372</v>
          </cell>
          <cell r="G1815">
            <v>948.38</v>
          </cell>
          <cell r="H1815">
            <v>948.38</v>
          </cell>
          <cell r="I1815">
            <v>0</v>
          </cell>
          <cell r="J1815">
            <v>0</v>
          </cell>
          <cell r="K1815" t="str">
            <v>USD</v>
          </cell>
          <cell r="L1815" t="str">
            <v>AMAZON</v>
          </cell>
          <cell r="M1815" t="str">
            <v>24000-185728</v>
          </cell>
          <cell r="N1815">
            <v>42412.034861111111</v>
          </cell>
          <cell r="O1815" t="str">
            <v>SP</v>
          </cell>
          <cell r="P1815" t="str">
            <v>KEY</v>
          </cell>
          <cell r="Q1815">
            <v>5081144</v>
          </cell>
          <cell r="R1815" t="str">
            <v>USA</v>
          </cell>
          <cell r="S1815">
            <v>42370</v>
          </cell>
          <cell r="T1815">
            <v>42436</v>
          </cell>
          <cell r="U1815" t="str">
            <v>HENDERSONL-FUS</v>
          </cell>
          <cell r="V1815" t="str">
            <v>RETCOOP</v>
          </cell>
          <cell r="W1815" t="str">
            <v xml:space="preserve">Business Decision                   </v>
          </cell>
          <cell r="X1815" t="str">
            <v>B</v>
          </cell>
          <cell r="Y1815">
            <v>948.38</v>
          </cell>
          <cell r="Z1815" t="str">
            <v>II 4240</v>
          </cell>
          <cell r="AG1815" t="str">
            <v>AMAZON.COM LLC</v>
          </cell>
          <cell r="AH1815">
            <v>811548</v>
          </cell>
          <cell r="AJ1815">
            <v>5081144</v>
          </cell>
        </row>
        <row r="1816">
          <cell r="A1816">
            <v>360526</v>
          </cell>
          <cell r="B1816">
            <v>42411.917025462964</v>
          </cell>
          <cell r="G1816">
            <v>90</v>
          </cell>
          <cell r="H1816">
            <v>90</v>
          </cell>
          <cell r="I1816">
            <v>0</v>
          </cell>
          <cell r="J1816">
            <v>0</v>
          </cell>
          <cell r="K1816" t="str">
            <v>USD</v>
          </cell>
          <cell r="L1816" t="str">
            <v>GOLD</v>
          </cell>
          <cell r="M1816" t="str">
            <v>24000-019587</v>
          </cell>
          <cell r="N1816">
            <v>42412.034872685188</v>
          </cell>
          <cell r="O1816" t="str">
            <v>SP</v>
          </cell>
          <cell r="P1816" t="str">
            <v>DST</v>
          </cell>
          <cell r="Q1816">
            <v>5081840</v>
          </cell>
          <cell r="R1816" t="str">
            <v>USA</v>
          </cell>
          <cell r="S1816">
            <v>42370</v>
          </cell>
          <cell r="T1816">
            <v>42436</v>
          </cell>
          <cell r="U1816" t="str">
            <v>HENDERSONL-FUS</v>
          </cell>
          <cell r="V1816" t="str">
            <v>RETCOOP</v>
          </cell>
          <cell r="W1816" t="str">
            <v xml:space="preserve">Business Decision                   </v>
          </cell>
          <cell r="X1816" t="str">
            <v>B</v>
          </cell>
          <cell r="Y1816">
            <v>90</v>
          </cell>
          <cell r="Z1816" t="str">
            <v>II 2473</v>
          </cell>
          <cell r="AG1816" t="str">
            <v>HARDWARE DISTRIBUTION WRSE.</v>
          </cell>
          <cell r="AH1816">
            <v>811475</v>
          </cell>
          <cell r="AJ1816">
            <v>5081840</v>
          </cell>
        </row>
        <row r="1817">
          <cell r="A1817">
            <v>360527</v>
          </cell>
          <cell r="B1817">
            <v>42411.917025462964</v>
          </cell>
          <cell r="C1817">
            <v>42402.937638888892</v>
          </cell>
          <cell r="D1817">
            <v>9033683</v>
          </cell>
          <cell r="E1817">
            <v>60062167</v>
          </cell>
          <cell r="G1817">
            <v>81.75</v>
          </cell>
          <cell r="H1817">
            <v>81.75</v>
          </cell>
          <cell r="I1817">
            <v>0</v>
          </cell>
          <cell r="J1817">
            <v>0</v>
          </cell>
          <cell r="K1817" t="str">
            <v>USD</v>
          </cell>
          <cell r="L1817" t="str">
            <v>QTZK4275</v>
          </cell>
          <cell r="M1817" t="str">
            <v>24000-025929</v>
          </cell>
          <cell r="N1817">
            <v>42412.034872685188</v>
          </cell>
          <cell r="O1817" t="str">
            <v>SP</v>
          </cell>
          <cell r="P1817" t="str">
            <v>DLR</v>
          </cell>
          <cell r="Q1817">
            <v>5081067</v>
          </cell>
          <cell r="R1817" t="str">
            <v>USA</v>
          </cell>
          <cell r="S1817">
            <v>42370</v>
          </cell>
          <cell r="T1817">
            <v>42436</v>
          </cell>
          <cell r="U1817" t="str">
            <v>DUDAKK-FUS</v>
          </cell>
          <cell r="V1817" t="str">
            <v>SHIPPING</v>
          </cell>
          <cell r="W1817" t="str">
            <v xml:space="preserve">Invoice Another                     </v>
          </cell>
          <cell r="X1817" t="str">
            <v>I</v>
          </cell>
          <cell r="Y1817">
            <v>81.75</v>
          </cell>
          <cell r="Z1817" t="str">
            <v xml:space="preserve">additional credit for shipping as what cusotmer should be charged is $82.89. Approved per Trista. </v>
          </cell>
          <cell r="AC1817" t="str">
            <v>WALTERI-FUS</v>
          </cell>
          <cell r="AD1817" t="str">
            <v>CHAMARATHM-FUS</v>
          </cell>
          <cell r="AG1817" t="str">
            <v>PACIFIC PLUMBING SUPPLY</v>
          </cell>
          <cell r="AH1817">
            <v>811791</v>
          </cell>
          <cell r="AI1817" t="str">
            <v>FRT</v>
          </cell>
          <cell r="AJ1817">
            <v>5081067</v>
          </cell>
        </row>
        <row r="1818">
          <cell r="A1818">
            <v>360528</v>
          </cell>
          <cell r="B1818">
            <v>42411.917118055557</v>
          </cell>
          <cell r="G1818">
            <v>312.26</v>
          </cell>
          <cell r="H1818">
            <v>312.26</v>
          </cell>
          <cell r="I1818">
            <v>0</v>
          </cell>
          <cell r="J1818">
            <v>0</v>
          </cell>
          <cell r="K1818" t="str">
            <v>USD</v>
          </cell>
          <cell r="L1818" t="str">
            <v>QUARTZRTL</v>
          </cell>
          <cell r="M1818" t="str">
            <v>24000-017935</v>
          </cell>
          <cell r="N1818">
            <v>42412.034872685188</v>
          </cell>
          <cell r="O1818" t="str">
            <v>SP</v>
          </cell>
          <cell r="P1818" t="str">
            <v>LUXURY</v>
          </cell>
          <cell r="Q1818">
            <v>5081531</v>
          </cell>
          <cell r="R1818" t="str">
            <v>USA</v>
          </cell>
          <cell r="S1818">
            <v>42370</v>
          </cell>
          <cell r="T1818">
            <v>42436</v>
          </cell>
          <cell r="U1818" t="str">
            <v>LOYDL-FUS</v>
          </cell>
          <cell r="V1818" t="str">
            <v>DSK951-18BX</v>
          </cell>
          <cell r="W1818" t="str">
            <v xml:space="preserve">Damaged                             </v>
          </cell>
          <cell r="X1818" t="str">
            <v>D</v>
          </cell>
          <cell r="Y1818">
            <v>162</v>
          </cell>
          <cell r="Z1818" t="str">
            <v xml:space="preserve">CREDITS FOR DAMAGED.   FD. SEE ATTACHED   DSK851-18BX OBSOLETE, REPLACED WITH DSK951-18BX ON CREDIT  </v>
          </cell>
          <cell r="AG1818" t="str">
            <v>FABRICATORS SUPPLY INC.</v>
          </cell>
          <cell r="AH1818">
            <v>811765</v>
          </cell>
          <cell r="AJ1818">
            <v>5081531</v>
          </cell>
        </row>
        <row r="1819">
          <cell r="A1819">
            <v>360528</v>
          </cell>
          <cell r="B1819">
            <v>42411.917118055557</v>
          </cell>
          <cell r="G1819">
            <v>312.26</v>
          </cell>
          <cell r="H1819">
            <v>312.26</v>
          </cell>
          <cell r="I1819">
            <v>0</v>
          </cell>
          <cell r="J1819">
            <v>0</v>
          </cell>
          <cell r="K1819" t="str">
            <v>USD</v>
          </cell>
          <cell r="L1819" t="str">
            <v>QUARTZRTL</v>
          </cell>
          <cell r="M1819" t="str">
            <v>24000-017935</v>
          </cell>
          <cell r="N1819">
            <v>42412.034872685188</v>
          </cell>
          <cell r="O1819" t="str">
            <v>SP</v>
          </cell>
          <cell r="P1819" t="str">
            <v>LUXURY</v>
          </cell>
          <cell r="Q1819">
            <v>5081531</v>
          </cell>
          <cell r="R1819" t="str">
            <v>USA</v>
          </cell>
          <cell r="S1819">
            <v>42370</v>
          </cell>
          <cell r="T1819">
            <v>42436</v>
          </cell>
          <cell r="U1819" t="str">
            <v>LOYDL-FUS</v>
          </cell>
          <cell r="V1819" t="str">
            <v>FSLG804BX</v>
          </cell>
          <cell r="W1819" t="str">
            <v xml:space="preserve">Damaged                             </v>
          </cell>
          <cell r="X1819" t="str">
            <v>D</v>
          </cell>
          <cell r="Y1819">
            <v>150.26</v>
          </cell>
          <cell r="Z1819" t="str">
            <v xml:space="preserve">CREDITS FOR DAMAGED.   FD. SEE ATTACHED   DSK851-18BX OBSOLETE, REPLACED WITH DSK951-18BX ON CREDIT  </v>
          </cell>
          <cell r="AG1819" t="str">
            <v>FABRICATORS SUPPLY INC.</v>
          </cell>
          <cell r="AH1819">
            <v>811765</v>
          </cell>
          <cell r="AJ1819">
            <v>5081531</v>
          </cell>
        </row>
        <row r="1820">
          <cell r="A1820">
            <v>360529</v>
          </cell>
          <cell r="B1820">
            <v>42411.917118055557</v>
          </cell>
          <cell r="G1820">
            <v>123.53</v>
          </cell>
          <cell r="H1820">
            <v>123.53</v>
          </cell>
          <cell r="I1820">
            <v>0</v>
          </cell>
          <cell r="J1820">
            <v>0</v>
          </cell>
          <cell r="K1820" t="str">
            <v>USD</v>
          </cell>
          <cell r="L1820" t="str">
            <v>ORGILL</v>
          </cell>
          <cell r="M1820" t="str">
            <v>24000-025246</v>
          </cell>
          <cell r="N1820">
            <v>42412.034872685188</v>
          </cell>
          <cell r="O1820" t="str">
            <v>SP</v>
          </cell>
          <cell r="P1820" t="str">
            <v>KEY</v>
          </cell>
          <cell r="Q1820">
            <v>5084087</v>
          </cell>
          <cell r="R1820" t="str">
            <v>USA</v>
          </cell>
          <cell r="S1820">
            <v>42370</v>
          </cell>
          <cell r="T1820">
            <v>42436</v>
          </cell>
          <cell r="U1820" t="str">
            <v>HENDERSONL-FUS</v>
          </cell>
          <cell r="V1820" t="str">
            <v>RETNSA</v>
          </cell>
          <cell r="W1820" t="str">
            <v xml:space="preserve">Business Decision                   </v>
          </cell>
          <cell r="X1820" t="str">
            <v>B</v>
          </cell>
          <cell r="Y1820">
            <v>123.53</v>
          </cell>
          <cell r="Z1820" t="str">
            <v>II 3632</v>
          </cell>
          <cell r="AG1820" t="str">
            <v>Orgill</v>
          </cell>
          <cell r="AH1820">
            <v>811455</v>
          </cell>
          <cell r="AJ1820">
            <v>5084087</v>
          </cell>
        </row>
        <row r="1821">
          <cell r="A1821">
            <v>360530</v>
          </cell>
          <cell r="B1821">
            <v>42411.917129629626</v>
          </cell>
          <cell r="G1821">
            <v>936.6</v>
          </cell>
          <cell r="H1821">
            <v>936.6</v>
          </cell>
          <cell r="I1821">
            <v>0</v>
          </cell>
          <cell r="J1821">
            <v>0</v>
          </cell>
          <cell r="K1821" t="str">
            <v>USD</v>
          </cell>
          <cell r="L1821" t="str">
            <v>ORGILL</v>
          </cell>
          <cell r="M1821" t="str">
            <v>24000-025246</v>
          </cell>
          <cell r="N1821">
            <v>42412.034872685188</v>
          </cell>
          <cell r="O1821" t="str">
            <v>SP</v>
          </cell>
          <cell r="P1821" t="str">
            <v>KEY</v>
          </cell>
          <cell r="Q1821">
            <v>5084087</v>
          </cell>
          <cell r="R1821" t="str">
            <v>USA</v>
          </cell>
          <cell r="S1821">
            <v>42370</v>
          </cell>
          <cell r="T1821">
            <v>42436</v>
          </cell>
          <cell r="U1821" t="str">
            <v>HENDERSONL-FUS</v>
          </cell>
          <cell r="V1821" t="str">
            <v>RETNSA</v>
          </cell>
          <cell r="W1821" t="str">
            <v xml:space="preserve">Business Decision                   </v>
          </cell>
          <cell r="X1821" t="str">
            <v>B</v>
          </cell>
          <cell r="Y1821">
            <v>936.6</v>
          </cell>
          <cell r="Z1821" t="str">
            <v>II 4015</v>
          </cell>
          <cell r="AG1821" t="str">
            <v>Orgill</v>
          </cell>
          <cell r="AH1821">
            <v>811474</v>
          </cell>
          <cell r="AJ1821">
            <v>5084087</v>
          </cell>
        </row>
        <row r="1822">
          <cell r="A1822">
            <v>360531</v>
          </cell>
          <cell r="B1822">
            <v>42411.917129629626</v>
          </cell>
          <cell r="G1822">
            <v>1200</v>
          </cell>
          <cell r="H1822">
            <v>1200</v>
          </cell>
          <cell r="I1822">
            <v>0</v>
          </cell>
          <cell r="J1822">
            <v>0</v>
          </cell>
          <cell r="K1822" t="str">
            <v>USD</v>
          </cell>
          <cell r="L1822" t="str">
            <v>PLATINUM</v>
          </cell>
          <cell r="M1822" t="str">
            <v>24000-014730</v>
          </cell>
          <cell r="N1822">
            <v>42412.034872685188</v>
          </cell>
          <cell r="O1822" t="str">
            <v>SP</v>
          </cell>
          <cell r="P1822" t="str">
            <v>DST</v>
          </cell>
          <cell r="Q1822">
            <v>5094290</v>
          </cell>
          <cell r="R1822" t="str">
            <v>USA</v>
          </cell>
          <cell r="S1822">
            <v>42370</v>
          </cell>
          <cell r="T1822">
            <v>42436</v>
          </cell>
          <cell r="U1822" t="str">
            <v>HENDERSONL-FUS</v>
          </cell>
          <cell r="V1822" t="str">
            <v>RETSHOW</v>
          </cell>
          <cell r="W1822" t="str">
            <v xml:space="preserve">Business Decision                   </v>
          </cell>
          <cell r="X1822" t="str">
            <v>B</v>
          </cell>
          <cell r="Y1822">
            <v>1200</v>
          </cell>
          <cell r="Z1822" t="str">
            <v>II 3998</v>
          </cell>
          <cell r="AG1822" t="str">
            <v>Allied Building</v>
          </cell>
          <cell r="AH1822">
            <v>811591</v>
          </cell>
          <cell r="AJ1822">
            <v>5094290</v>
          </cell>
        </row>
        <row r="1823">
          <cell r="A1823">
            <v>360532</v>
          </cell>
          <cell r="B1823">
            <v>42412.561863425923</v>
          </cell>
          <cell r="G1823">
            <v>284.02999999999997</v>
          </cell>
          <cell r="H1823">
            <v>284.02999999999997</v>
          </cell>
          <cell r="I1823">
            <v>0</v>
          </cell>
          <cell r="J1823">
            <v>0</v>
          </cell>
          <cell r="K1823" t="str">
            <v>USD</v>
          </cell>
          <cell r="L1823" t="str">
            <v>LOWES</v>
          </cell>
          <cell r="M1823" t="str">
            <v>24000-023746</v>
          </cell>
          <cell r="N1823">
            <v>42413.034826388888</v>
          </cell>
          <cell r="O1823" t="str">
            <v>SP</v>
          </cell>
          <cell r="P1823" t="str">
            <v>KEY</v>
          </cell>
          <cell r="Q1823">
            <v>5094303</v>
          </cell>
          <cell r="R1823" t="str">
            <v>USA</v>
          </cell>
          <cell r="S1823">
            <v>42370</v>
          </cell>
          <cell r="T1823">
            <v>42436</v>
          </cell>
          <cell r="U1823" t="str">
            <v>PITTSV-FUS</v>
          </cell>
          <cell r="V1823" t="str">
            <v>RETFRTALLOW</v>
          </cell>
          <cell r="W1823" t="str">
            <v xml:space="preserve">Business Decision                   </v>
          </cell>
          <cell r="X1823" t="str">
            <v>B</v>
          </cell>
          <cell r="Y1823">
            <v>284.02999999999997</v>
          </cell>
          <cell r="Z1823" t="str">
            <v>II-4297</v>
          </cell>
          <cell r="AG1823" t="str">
            <v>Lowes</v>
          </cell>
          <cell r="AH1823">
            <v>811831</v>
          </cell>
          <cell r="AJ1823">
            <v>5094303</v>
          </cell>
        </row>
        <row r="1824">
          <cell r="A1824">
            <v>360533</v>
          </cell>
          <cell r="B1824">
            <v>42412.56318287037</v>
          </cell>
          <cell r="G1824">
            <v>331.45</v>
          </cell>
          <cell r="H1824">
            <v>331.45</v>
          </cell>
          <cell r="I1824">
            <v>0</v>
          </cell>
          <cell r="J1824">
            <v>0</v>
          </cell>
          <cell r="K1824" t="str">
            <v>USD</v>
          </cell>
          <cell r="L1824" t="str">
            <v>LOWES</v>
          </cell>
          <cell r="M1824" t="str">
            <v>24000-023746</v>
          </cell>
          <cell r="N1824">
            <v>42413.034837962965</v>
          </cell>
          <cell r="O1824" t="str">
            <v>SP</v>
          </cell>
          <cell r="P1824" t="str">
            <v>KEY</v>
          </cell>
          <cell r="Q1824">
            <v>5094303</v>
          </cell>
          <cell r="R1824" t="str">
            <v>USA</v>
          </cell>
          <cell r="S1824">
            <v>42370</v>
          </cell>
          <cell r="T1824">
            <v>42436</v>
          </cell>
          <cell r="U1824" t="str">
            <v>PITTSV-FUS</v>
          </cell>
          <cell r="V1824" t="str">
            <v>RETFRTALLOW</v>
          </cell>
          <cell r="W1824" t="str">
            <v xml:space="preserve">Business Decision                   </v>
          </cell>
          <cell r="X1824" t="str">
            <v>B</v>
          </cell>
          <cell r="Y1824">
            <v>331.45</v>
          </cell>
          <cell r="Z1824" t="str">
            <v xml:space="preserve">II-4299 </v>
          </cell>
          <cell r="AG1824" t="str">
            <v>Lowes</v>
          </cell>
          <cell r="AH1824">
            <v>811832</v>
          </cell>
          <cell r="AJ1824">
            <v>5094303</v>
          </cell>
        </row>
        <row r="1825">
          <cell r="A1825">
            <v>360534</v>
          </cell>
          <cell r="B1825">
            <v>42412.91684027778</v>
          </cell>
          <cell r="C1825">
            <v>42375.626157407409</v>
          </cell>
          <cell r="D1825">
            <v>9030456</v>
          </cell>
          <cell r="E1825">
            <v>60056889</v>
          </cell>
          <cell r="F1825">
            <v>30014321</v>
          </cell>
          <cell r="G1825">
            <v>99</v>
          </cell>
          <cell r="H1825">
            <v>99</v>
          </cell>
          <cell r="I1825">
            <v>6.29</v>
          </cell>
          <cell r="J1825">
            <v>6.29</v>
          </cell>
          <cell r="K1825" t="str">
            <v>USD</v>
          </cell>
          <cell r="L1825" t="str">
            <v>CITRINE</v>
          </cell>
          <cell r="M1825" t="str">
            <v>24000-000001</v>
          </cell>
          <cell r="N1825">
            <v>42413.034849537034</v>
          </cell>
          <cell r="O1825" t="str">
            <v>SP</v>
          </cell>
          <cell r="P1825" t="str">
            <v>FUS</v>
          </cell>
          <cell r="Q1825">
            <v>100012130</v>
          </cell>
          <cell r="R1825" t="str">
            <v>USA</v>
          </cell>
          <cell r="S1825">
            <v>42370</v>
          </cell>
          <cell r="T1825">
            <v>42436</v>
          </cell>
          <cell r="U1825" t="str">
            <v>DAVISG-FUS</v>
          </cell>
          <cell r="V1825" t="str">
            <v>FR9220C</v>
          </cell>
          <cell r="W1825" t="str">
            <v>Wrong Part</v>
          </cell>
          <cell r="X1825" t="str">
            <v>0</v>
          </cell>
          <cell r="Y1825">
            <v>99</v>
          </cell>
          <cell r="Z1825" t="str">
            <v xml:space="preserve">WRONG SPOUT. CORRECT SPOUT NO LONGER AVAILABLE.   CREDIT DUE.  </v>
          </cell>
          <cell r="AC1825" t="str">
            <v>HASSENL-FUS</v>
          </cell>
          <cell r="AD1825" t="str">
            <v>THOMPSONG-FUS</v>
          </cell>
          <cell r="AG1825" t="str">
            <v>FKS Consumer Sales</v>
          </cell>
          <cell r="AH1825">
            <v>811777</v>
          </cell>
          <cell r="AI1825" t="str">
            <v>SP</v>
          </cell>
          <cell r="AJ1825" t="str">
            <v>5999999</v>
          </cell>
        </row>
        <row r="1826">
          <cell r="A1826">
            <v>360535</v>
          </cell>
          <cell r="B1826">
            <v>42412.916851851849</v>
          </cell>
          <cell r="G1826">
            <v>110.46</v>
          </cell>
          <cell r="H1826">
            <v>110.46</v>
          </cell>
          <cell r="I1826">
            <v>0</v>
          </cell>
          <cell r="J1826">
            <v>0</v>
          </cell>
          <cell r="K1826" t="str">
            <v>USD</v>
          </cell>
          <cell r="L1826" t="str">
            <v>LOWES</v>
          </cell>
          <cell r="M1826" t="str">
            <v>24000-023746</v>
          </cell>
          <cell r="N1826">
            <v>42413.034849537034</v>
          </cell>
          <cell r="O1826" t="str">
            <v>SP</v>
          </cell>
          <cell r="P1826" t="str">
            <v>KEY</v>
          </cell>
          <cell r="Q1826">
            <v>5083689</v>
          </cell>
          <cell r="R1826" t="str">
            <v>USA</v>
          </cell>
          <cell r="S1826">
            <v>42370</v>
          </cell>
          <cell r="T1826">
            <v>42436</v>
          </cell>
          <cell r="U1826" t="str">
            <v>SOTOJ-FUS</v>
          </cell>
          <cell r="V1826" t="str">
            <v>DIG62D91-GRA</v>
          </cell>
          <cell r="W1826" t="str">
            <v xml:space="preserve">Damaged                             </v>
          </cell>
          <cell r="X1826" t="str">
            <v>D</v>
          </cell>
          <cell r="Y1826">
            <v>110.46</v>
          </cell>
          <cell r="AG1826" t="str">
            <v>Lowes</v>
          </cell>
          <cell r="AH1826">
            <v>811763</v>
          </cell>
          <cell r="AJ1826">
            <v>5083689</v>
          </cell>
        </row>
        <row r="1827">
          <cell r="A1827">
            <v>360536</v>
          </cell>
          <cell r="B1827">
            <v>42412.916851851849</v>
          </cell>
          <cell r="C1827">
            <v>42383.626099537039</v>
          </cell>
          <cell r="D1827">
            <v>9031420</v>
          </cell>
          <cell r="E1827">
            <v>60058548</v>
          </cell>
          <cell r="F1827">
            <v>30014091</v>
          </cell>
          <cell r="G1827">
            <v>130</v>
          </cell>
          <cell r="H1827">
            <v>130</v>
          </cell>
          <cell r="I1827">
            <v>8.26</v>
          </cell>
          <cell r="J1827">
            <v>8.26</v>
          </cell>
          <cell r="K1827" t="str">
            <v>USD</v>
          </cell>
          <cell r="L1827" t="str">
            <v>CITRINE</v>
          </cell>
          <cell r="M1827" t="str">
            <v>24000-000001</v>
          </cell>
          <cell r="N1827">
            <v>42413.034849537034</v>
          </cell>
          <cell r="O1827" t="str">
            <v>SP</v>
          </cell>
          <cell r="P1827" t="str">
            <v>FUS</v>
          </cell>
          <cell r="Q1827">
            <v>100012707</v>
          </cell>
          <cell r="R1827" t="str">
            <v>USA</v>
          </cell>
          <cell r="S1827">
            <v>42370</v>
          </cell>
          <cell r="T1827">
            <v>42436</v>
          </cell>
          <cell r="U1827" t="str">
            <v>DAVISG-FUS</v>
          </cell>
          <cell r="V1827" t="str">
            <v>PR-36S</v>
          </cell>
          <cell r="W1827" t="str">
            <v>Wrong Part</v>
          </cell>
          <cell r="X1827" t="str">
            <v>0</v>
          </cell>
          <cell r="Y1827">
            <v>130</v>
          </cell>
          <cell r="Z1827" t="str">
            <v>WRONG PART *** CREDIT DUE****</v>
          </cell>
          <cell r="AC1827" t="str">
            <v>MARSHD-FUS</v>
          </cell>
          <cell r="AD1827" t="str">
            <v>THOMPSONG-FUS</v>
          </cell>
          <cell r="AG1827" t="str">
            <v>FKS Consumer Sales</v>
          </cell>
          <cell r="AH1827">
            <v>811772</v>
          </cell>
          <cell r="AI1827" t="str">
            <v>LUX</v>
          </cell>
          <cell r="AJ1827" t="str">
            <v>5999999</v>
          </cell>
        </row>
        <row r="1828">
          <cell r="A1828">
            <v>360537</v>
          </cell>
          <cell r="B1828">
            <v>42412.916863425926</v>
          </cell>
          <cell r="C1828">
            <v>42374.625937500001</v>
          </cell>
          <cell r="D1828">
            <v>9030271</v>
          </cell>
          <cell r="E1828">
            <v>60056457</v>
          </cell>
          <cell r="F1828">
            <v>30014313</v>
          </cell>
          <cell r="G1828">
            <v>40.08</v>
          </cell>
          <cell r="H1828">
            <v>40.08</v>
          </cell>
          <cell r="I1828">
            <v>0</v>
          </cell>
          <cell r="J1828">
            <v>0</v>
          </cell>
          <cell r="K1828" t="str">
            <v>USD</v>
          </cell>
          <cell r="L1828" t="str">
            <v>FERGUSON</v>
          </cell>
          <cell r="M1828" t="str">
            <v>24000-017965</v>
          </cell>
          <cell r="N1828">
            <v>42413.034861111111</v>
          </cell>
          <cell r="O1828" t="str">
            <v>SP</v>
          </cell>
          <cell r="P1828" t="str">
            <v>KEY</v>
          </cell>
          <cell r="Q1828">
            <v>5081591</v>
          </cell>
          <cell r="R1828" t="str">
            <v>USA</v>
          </cell>
          <cell r="S1828">
            <v>42370</v>
          </cell>
          <cell r="T1828">
            <v>42436</v>
          </cell>
          <cell r="U1828" t="str">
            <v>DAVISG-FUS</v>
          </cell>
          <cell r="V1828" t="str">
            <v>K.32.60.00</v>
          </cell>
          <cell r="W1828" t="str">
            <v xml:space="preserve">Business Decision                   </v>
          </cell>
          <cell r="X1828" t="str">
            <v>B</v>
          </cell>
          <cell r="Y1828">
            <v>40.08</v>
          </cell>
          <cell r="Z1828" t="str">
            <v>K.326.000 - CUSTOMER ORDERED WRONG PART AND WILL RETURN WITH 25% RESTOCK   CAY    2/3</v>
          </cell>
          <cell r="AC1828" t="str">
            <v>MARSHD-FUS</v>
          </cell>
          <cell r="AD1828" t="str">
            <v>COULSONC-FUS</v>
          </cell>
          <cell r="AG1828" t="str">
            <v>Ferguson</v>
          </cell>
          <cell r="AH1828">
            <v>811755</v>
          </cell>
          <cell r="AI1828" t="str">
            <v>KPT</v>
          </cell>
          <cell r="AJ1828">
            <v>5081591</v>
          </cell>
        </row>
        <row r="1829">
          <cell r="A1829">
            <v>360538</v>
          </cell>
          <cell r="B1829">
            <v>42412.916875000003</v>
          </cell>
          <cell r="G1829">
            <v>271.39999999999998</v>
          </cell>
          <cell r="H1829">
            <v>271.39999999999998</v>
          </cell>
          <cell r="I1829">
            <v>0</v>
          </cell>
          <cell r="J1829">
            <v>0</v>
          </cell>
          <cell r="K1829" t="str">
            <v>USD</v>
          </cell>
          <cell r="L1829" t="str">
            <v>LOWES</v>
          </cell>
          <cell r="M1829" t="str">
            <v>24000-023746</v>
          </cell>
          <cell r="N1829">
            <v>42413.034861111111</v>
          </cell>
          <cell r="O1829" t="str">
            <v>SP</v>
          </cell>
          <cell r="P1829" t="str">
            <v>KEY</v>
          </cell>
          <cell r="Q1829">
            <v>5083293</v>
          </cell>
          <cell r="R1829" t="str">
            <v>USA</v>
          </cell>
          <cell r="S1829">
            <v>42370</v>
          </cell>
          <cell r="T1829">
            <v>42436</v>
          </cell>
          <cell r="U1829" t="str">
            <v>SOTOJ-FUS</v>
          </cell>
          <cell r="V1829" t="str">
            <v>SGR3322-1</v>
          </cell>
          <cell r="W1829" t="str">
            <v xml:space="preserve">Damaged                             </v>
          </cell>
          <cell r="X1829" t="str">
            <v>D</v>
          </cell>
          <cell r="Y1829">
            <v>135.69999999999999</v>
          </cell>
          <cell r="AG1829" t="str">
            <v>Lowes</v>
          </cell>
          <cell r="AH1829">
            <v>811054</v>
          </cell>
          <cell r="AJ1829">
            <v>5083293</v>
          </cell>
        </row>
        <row r="1830">
          <cell r="A1830">
            <v>360538</v>
          </cell>
          <cell r="B1830">
            <v>42412.916875000003</v>
          </cell>
          <cell r="G1830">
            <v>271.39999999999998</v>
          </cell>
          <cell r="H1830">
            <v>271.39999999999998</v>
          </cell>
          <cell r="I1830">
            <v>0</v>
          </cell>
          <cell r="J1830">
            <v>0</v>
          </cell>
          <cell r="K1830" t="str">
            <v>USD</v>
          </cell>
          <cell r="L1830" t="str">
            <v>LOWES</v>
          </cell>
          <cell r="M1830" t="str">
            <v>24000-023746</v>
          </cell>
          <cell r="N1830">
            <v>42413.034861111111</v>
          </cell>
          <cell r="O1830" t="str">
            <v>SP</v>
          </cell>
          <cell r="P1830" t="str">
            <v>KEY</v>
          </cell>
          <cell r="Q1830">
            <v>5083293</v>
          </cell>
          <cell r="R1830" t="str">
            <v>USA</v>
          </cell>
          <cell r="S1830">
            <v>42370</v>
          </cell>
          <cell r="T1830">
            <v>42436</v>
          </cell>
          <cell r="U1830" t="str">
            <v>SOTOJ-FUS</v>
          </cell>
          <cell r="V1830" t="str">
            <v>SGR3322-1</v>
          </cell>
          <cell r="W1830" t="str">
            <v xml:space="preserve">Damaged                             </v>
          </cell>
          <cell r="X1830" t="str">
            <v>D</v>
          </cell>
          <cell r="Y1830">
            <v>135.69999999999999</v>
          </cell>
          <cell r="AG1830" t="str">
            <v>Lowes</v>
          </cell>
          <cell r="AH1830">
            <v>811054</v>
          </cell>
          <cell r="AJ1830">
            <v>5083293</v>
          </cell>
        </row>
        <row r="1831">
          <cell r="A1831">
            <v>360539</v>
          </cell>
          <cell r="B1831">
            <v>42412.916875000003</v>
          </cell>
          <cell r="G1831">
            <v>132.71</v>
          </cell>
          <cell r="H1831">
            <v>132.71</v>
          </cell>
          <cell r="I1831">
            <v>0</v>
          </cell>
          <cell r="J1831">
            <v>0</v>
          </cell>
          <cell r="K1831" t="str">
            <v>USD</v>
          </cell>
          <cell r="L1831" t="str">
            <v>LOWES</v>
          </cell>
          <cell r="M1831" t="str">
            <v>24000-023746</v>
          </cell>
          <cell r="N1831">
            <v>42413.034861111111</v>
          </cell>
          <cell r="O1831" t="str">
            <v>SP</v>
          </cell>
          <cell r="P1831" t="str">
            <v>KEY</v>
          </cell>
          <cell r="Q1831">
            <v>5082080</v>
          </cell>
          <cell r="R1831" t="str">
            <v>USA</v>
          </cell>
          <cell r="S1831">
            <v>42370</v>
          </cell>
          <cell r="T1831">
            <v>42436</v>
          </cell>
          <cell r="U1831" t="str">
            <v>THOMPSONG-FUS</v>
          </cell>
          <cell r="V1831" t="str">
            <v>EDDB33229-1</v>
          </cell>
          <cell r="W1831" t="str">
            <v xml:space="preserve">Damaged                             </v>
          </cell>
          <cell r="X1831" t="str">
            <v>D</v>
          </cell>
          <cell r="Y1831">
            <v>132.71</v>
          </cell>
          <cell r="Z1831" t="str">
            <v xml:space="preserve">FD-SCRATCHES ALL IN SINK </v>
          </cell>
          <cell r="AG1831" t="str">
            <v>Lowes</v>
          </cell>
          <cell r="AH1831">
            <v>811804</v>
          </cell>
          <cell r="AJ1831">
            <v>5082080</v>
          </cell>
        </row>
        <row r="1832">
          <cell r="A1832">
            <v>360540</v>
          </cell>
          <cell r="B1832">
            <v>42412.916875000003</v>
          </cell>
          <cell r="G1832">
            <v>229.26</v>
          </cell>
          <cell r="H1832">
            <v>229.26</v>
          </cell>
          <cell r="I1832">
            <v>0</v>
          </cell>
          <cell r="J1832">
            <v>0</v>
          </cell>
          <cell r="K1832" t="str">
            <v>USD</v>
          </cell>
          <cell r="L1832" t="str">
            <v>LOWES</v>
          </cell>
          <cell r="M1832" t="str">
            <v>24000-023746</v>
          </cell>
          <cell r="N1832">
            <v>42413.034861111111</v>
          </cell>
          <cell r="O1832" t="str">
            <v>SP</v>
          </cell>
          <cell r="P1832" t="str">
            <v>KEY</v>
          </cell>
          <cell r="Q1832">
            <v>5083413</v>
          </cell>
          <cell r="R1832" t="str">
            <v>USA</v>
          </cell>
          <cell r="S1832">
            <v>42370</v>
          </cell>
          <cell r="T1832">
            <v>42436</v>
          </cell>
          <cell r="U1832" t="str">
            <v>MELTONM-FUS</v>
          </cell>
          <cell r="V1832" t="str">
            <v>OGR3322-1</v>
          </cell>
          <cell r="W1832" t="str">
            <v xml:space="preserve">Damaged                             </v>
          </cell>
          <cell r="X1832" t="str">
            <v>D</v>
          </cell>
          <cell r="Y1832">
            <v>229.26</v>
          </cell>
          <cell r="AG1832" t="str">
            <v>Lowes</v>
          </cell>
          <cell r="AH1832">
            <v>811769</v>
          </cell>
          <cell r="AJ1832">
            <v>5083413</v>
          </cell>
        </row>
        <row r="1833">
          <cell r="A1833">
            <v>360541</v>
          </cell>
          <cell r="B1833">
            <v>42412.916886574072</v>
          </cell>
          <cell r="G1833">
            <v>212</v>
          </cell>
          <cell r="H1833">
            <v>212</v>
          </cell>
          <cell r="I1833">
            <v>0</v>
          </cell>
          <cell r="J1833">
            <v>0</v>
          </cell>
          <cell r="K1833" t="str">
            <v>USD</v>
          </cell>
          <cell r="L1833" t="str">
            <v>LOWES</v>
          </cell>
          <cell r="M1833" t="str">
            <v>24000-023746</v>
          </cell>
          <cell r="N1833">
            <v>42413.034861111111</v>
          </cell>
          <cell r="O1833" t="str">
            <v>SP</v>
          </cell>
          <cell r="P1833" t="str">
            <v>KEY</v>
          </cell>
          <cell r="Q1833">
            <v>5082605</v>
          </cell>
          <cell r="R1833" t="str">
            <v>USA</v>
          </cell>
          <cell r="S1833">
            <v>42370</v>
          </cell>
          <cell r="T1833">
            <v>42436</v>
          </cell>
          <cell r="U1833" t="str">
            <v>MELTONM-FUS</v>
          </cell>
          <cell r="V1833" t="str">
            <v>FPC3322-1</v>
          </cell>
          <cell r="W1833" t="str">
            <v xml:space="preserve">Damaged                             </v>
          </cell>
          <cell r="X1833" t="str">
            <v>D</v>
          </cell>
          <cell r="Y1833">
            <v>212</v>
          </cell>
          <cell r="AG1833" t="str">
            <v>Lowes</v>
          </cell>
          <cell r="AH1833">
            <v>811806</v>
          </cell>
          <cell r="AJ1833">
            <v>5082605</v>
          </cell>
        </row>
        <row r="1834">
          <cell r="A1834">
            <v>360542</v>
          </cell>
          <cell r="B1834">
            <v>42412.916886574072</v>
          </cell>
          <cell r="C1834">
            <v>42319.625185185185</v>
          </cell>
          <cell r="D1834">
            <v>9024809</v>
          </cell>
          <cell r="E1834">
            <v>60048383</v>
          </cell>
          <cell r="F1834">
            <v>30014291</v>
          </cell>
          <cell r="G1834">
            <v>67.34</v>
          </cell>
          <cell r="H1834">
            <v>67.34</v>
          </cell>
          <cell r="I1834">
            <v>0</v>
          </cell>
          <cell r="J1834">
            <v>0</v>
          </cell>
          <cell r="K1834" t="str">
            <v>USD</v>
          </cell>
          <cell r="L1834" t="str">
            <v>FERGUSON</v>
          </cell>
          <cell r="M1834" t="str">
            <v>24000-017965</v>
          </cell>
          <cell r="N1834">
            <v>42413.034861111111</v>
          </cell>
          <cell r="O1834" t="str">
            <v>SP</v>
          </cell>
          <cell r="P1834" t="str">
            <v>KEY</v>
          </cell>
          <cell r="Q1834">
            <v>5081523</v>
          </cell>
          <cell r="R1834" t="str">
            <v>USA</v>
          </cell>
          <cell r="S1834">
            <v>42370</v>
          </cell>
          <cell r="T1834">
            <v>42436</v>
          </cell>
          <cell r="U1834" t="str">
            <v>DAVISG-FUS</v>
          </cell>
          <cell r="V1834" t="str">
            <v>Z.536.032</v>
          </cell>
          <cell r="W1834" t="str">
            <v xml:space="preserve">Business Decision                   </v>
          </cell>
          <cell r="X1834" t="str">
            <v>B</v>
          </cell>
          <cell r="Y1834">
            <v>67.34</v>
          </cell>
          <cell r="AC1834" t="str">
            <v>THOMASR-FUS</v>
          </cell>
          <cell r="AD1834" t="str">
            <v>COULSONC-FUS</v>
          </cell>
          <cell r="AG1834" t="str">
            <v>Ferguson</v>
          </cell>
          <cell r="AH1834">
            <v>811771</v>
          </cell>
          <cell r="AI1834" t="str">
            <v>KPT</v>
          </cell>
          <cell r="AJ1834">
            <v>5081523</v>
          </cell>
        </row>
        <row r="1835">
          <cell r="A1835">
            <v>360543</v>
          </cell>
          <cell r="B1835">
            <v>42412.916886574072</v>
          </cell>
          <cell r="G1835">
            <v>730</v>
          </cell>
          <cell r="H1835">
            <v>730</v>
          </cell>
          <cell r="I1835">
            <v>0</v>
          </cell>
          <cell r="J1835">
            <v>0</v>
          </cell>
          <cell r="K1835" t="str">
            <v>USD</v>
          </cell>
          <cell r="L1835" t="str">
            <v>LOWES</v>
          </cell>
          <cell r="M1835" t="str">
            <v>24000-023746</v>
          </cell>
          <cell r="N1835">
            <v>42413.034861111111</v>
          </cell>
          <cell r="O1835" t="str">
            <v>SP</v>
          </cell>
          <cell r="P1835" t="str">
            <v>KEY</v>
          </cell>
          <cell r="Q1835">
            <v>5094303</v>
          </cell>
          <cell r="R1835" t="str">
            <v>USA</v>
          </cell>
          <cell r="S1835">
            <v>42370</v>
          </cell>
          <cell r="T1835">
            <v>42436</v>
          </cell>
          <cell r="U1835" t="str">
            <v>HENDERSONL-FUS</v>
          </cell>
          <cell r="V1835" t="str">
            <v>RETFEE</v>
          </cell>
          <cell r="W1835" t="str">
            <v xml:space="preserve">Business Decision                   </v>
          </cell>
          <cell r="X1835" t="str">
            <v>B</v>
          </cell>
          <cell r="Y1835">
            <v>110</v>
          </cell>
          <cell r="Z1835" t="str">
            <v>II 4147, 4149, 4151, 4153, 4155</v>
          </cell>
          <cell r="AG1835" t="str">
            <v>Lowes</v>
          </cell>
          <cell r="AH1835">
            <v>811781</v>
          </cell>
          <cell r="AJ1835">
            <v>5094303</v>
          </cell>
        </row>
        <row r="1836">
          <cell r="A1836">
            <v>360543</v>
          </cell>
          <cell r="B1836">
            <v>42412.916886574072</v>
          </cell>
          <cell r="G1836">
            <v>730</v>
          </cell>
          <cell r="H1836">
            <v>730</v>
          </cell>
          <cell r="I1836">
            <v>0</v>
          </cell>
          <cell r="J1836">
            <v>0</v>
          </cell>
          <cell r="K1836" t="str">
            <v>USD</v>
          </cell>
          <cell r="L1836" t="str">
            <v>LOWES</v>
          </cell>
          <cell r="M1836" t="str">
            <v>24000-023746</v>
          </cell>
          <cell r="N1836">
            <v>42413.034861111111</v>
          </cell>
          <cell r="O1836" t="str">
            <v>SP</v>
          </cell>
          <cell r="P1836" t="str">
            <v>KEY</v>
          </cell>
          <cell r="Q1836">
            <v>5094303</v>
          </cell>
          <cell r="R1836" t="str">
            <v>USA</v>
          </cell>
          <cell r="S1836">
            <v>42370</v>
          </cell>
          <cell r="T1836">
            <v>42436</v>
          </cell>
          <cell r="U1836" t="str">
            <v>HENDERSONL-FUS</v>
          </cell>
          <cell r="V1836" t="str">
            <v>RETFEE</v>
          </cell>
          <cell r="W1836" t="str">
            <v xml:space="preserve">Business Decision                   </v>
          </cell>
          <cell r="X1836" t="str">
            <v>B</v>
          </cell>
          <cell r="Y1836">
            <v>65</v>
          </cell>
          <cell r="Z1836" t="str">
            <v>II 4147, 4149, 4151, 4153, 4155</v>
          </cell>
          <cell r="AG1836" t="str">
            <v>Lowes</v>
          </cell>
          <cell r="AH1836">
            <v>811781</v>
          </cell>
          <cell r="AJ1836">
            <v>5094303</v>
          </cell>
        </row>
        <row r="1837">
          <cell r="A1837">
            <v>360543</v>
          </cell>
          <cell r="B1837">
            <v>42412.916886574072</v>
          </cell>
          <cell r="G1837">
            <v>730</v>
          </cell>
          <cell r="H1837">
            <v>730</v>
          </cell>
          <cell r="I1837">
            <v>0</v>
          </cell>
          <cell r="J1837">
            <v>0</v>
          </cell>
          <cell r="K1837" t="str">
            <v>USD</v>
          </cell>
          <cell r="L1837" t="str">
            <v>LOWES</v>
          </cell>
          <cell r="M1837" t="str">
            <v>24000-023746</v>
          </cell>
          <cell r="N1837">
            <v>42413.034861111111</v>
          </cell>
          <cell r="O1837" t="str">
            <v>SP</v>
          </cell>
          <cell r="P1837" t="str">
            <v>KEY</v>
          </cell>
          <cell r="Q1837">
            <v>5094303</v>
          </cell>
          <cell r="R1837" t="str">
            <v>USA</v>
          </cell>
          <cell r="S1837">
            <v>42370</v>
          </cell>
          <cell r="T1837">
            <v>42436</v>
          </cell>
          <cell r="U1837" t="str">
            <v>HENDERSONL-FUS</v>
          </cell>
          <cell r="V1837" t="str">
            <v>RETFEE</v>
          </cell>
          <cell r="W1837" t="str">
            <v xml:space="preserve">Business Decision                   </v>
          </cell>
          <cell r="X1837" t="str">
            <v>B</v>
          </cell>
          <cell r="Y1837">
            <v>110</v>
          </cell>
          <cell r="Z1837" t="str">
            <v>II 4147, 4149, 4151, 4153, 4155</v>
          </cell>
          <cell r="AG1837" t="str">
            <v>Lowes</v>
          </cell>
          <cell r="AH1837">
            <v>811781</v>
          </cell>
          <cell r="AJ1837">
            <v>5094303</v>
          </cell>
        </row>
        <row r="1838">
          <cell r="A1838">
            <v>360543</v>
          </cell>
          <cell r="B1838">
            <v>42412.916886574072</v>
          </cell>
          <cell r="G1838">
            <v>730</v>
          </cell>
          <cell r="H1838">
            <v>730</v>
          </cell>
          <cell r="I1838">
            <v>0</v>
          </cell>
          <cell r="J1838">
            <v>0</v>
          </cell>
          <cell r="K1838" t="str">
            <v>USD</v>
          </cell>
          <cell r="L1838" t="str">
            <v>LOWES</v>
          </cell>
          <cell r="M1838" t="str">
            <v>24000-023746</v>
          </cell>
          <cell r="N1838">
            <v>42413.034861111111</v>
          </cell>
          <cell r="O1838" t="str">
            <v>SP</v>
          </cell>
          <cell r="P1838" t="str">
            <v>KEY</v>
          </cell>
          <cell r="Q1838">
            <v>5094303</v>
          </cell>
          <cell r="R1838" t="str">
            <v>USA</v>
          </cell>
          <cell r="S1838">
            <v>42370</v>
          </cell>
          <cell r="T1838">
            <v>42436</v>
          </cell>
          <cell r="U1838" t="str">
            <v>HENDERSONL-FUS</v>
          </cell>
          <cell r="V1838" t="str">
            <v>RETFEE</v>
          </cell>
          <cell r="W1838" t="str">
            <v xml:space="preserve">Business Decision                   </v>
          </cell>
          <cell r="X1838" t="str">
            <v>B</v>
          </cell>
          <cell r="Y1838">
            <v>290</v>
          </cell>
          <cell r="Z1838" t="str">
            <v>II 4147, 4149, 4151, 4153, 4155</v>
          </cell>
          <cell r="AG1838" t="str">
            <v>Lowes</v>
          </cell>
          <cell r="AH1838">
            <v>811781</v>
          </cell>
          <cell r="AJ1838">
            <v>5094303</v>
          </cell>
        </row>
        <row r="1839">
          <cell r="A1839">
            <v>360543</v>
          </cell>
          <cell r="B1839">
            <v>42412.916886574072</v>
          </cell>
          <cell r="G1839">
            <v>730</v>
          </cell>
          <cell r="H1839">
            <v>730</v>
          </cell>
          <cell r="I1839">
            <v>0</v>
          </cell>
          <cell r="J1839">
            <v>0</v>
          </cell>
          <cell r="K1839" t="str">
            <v>USD</v>
          </cell>
          <cell r="L1839" t="str">
            <v>LOWES</v>
          </cell>
          <cell r="M1839" t="str">
            <v>24000-023746</v>
          </cell>
          <cell r="N1839">
            <v>42413.034861111111</v>
          </cell>
          <cell r="O1839" t="str">
            <v>SP</v>
          </cell>
          <cell r="P1839" t="str">
            <v>KEY</v>
          </cell>
          <cell r="Q1839">
            <v>5094303</v>
          </cell>
          <cell r="R1839" t="str">
            <v>USA</v>
          </cell>
          <cell r="S1839">
            <v>42370</v>
          </cell>
          <cell r="T1839">
            <v>42436</v>
          </cell>
          <cell r="U1839" t="str">
            <v>HENDERSONL-FUS</v>
          </cell>
          <cell r="V1839" t="str">
            <v>RETFEE</v>
          </cell>
          <cell r="W1839" t="str">
            <v xml:space="preserve">Business Decision                   </v>
          </cell>
          <cell r="X1839" t="str">
            <v>B</v>
          </cell>
          <cell r="Y1839">
            <v>155</v>
          </cell>
          <cell r="Z1839" t="str">
            <v>II 4147, 4149, 4151, 4153, 4155</v>
          </cell>
          <cell r="AG1839" t="str">
            <v>Lowes</v>
          </cell>
          <cell r="AH1839">
            <v>811781</v>
          </cell>
          <cell r="AJ1839">
            <v>5094303</v>
          </cell>
        </row>
        <row r="1840">
          <cell r="A1840">
            <v>360544</v>
          </cell>
          <cell r="B1840">
            <v>42412.916886574072</v>
          </cell>
          <cell r="G1840">
            <v>123.59</v>
          </cell>
          <cell r="H1840">
            <v>123.59</v>
          </cell>
          <cell r="I1840">
            <v>0</v>
          </cell>
          <cell r="J1840">
            <v>0</v>
          </cell>
          <cell r="K1840" t="str">
            <v>USD</v>
          </cell>
          <cell r="L1840" t="str">
            <v>LOWES</v>
          </cell>
          <cell r="M1840" t="str">
            <v>24000-023746</v>
          </cell>
          <cell r="N1840">
            <v>42413.034861111111</v>
          </cell>
          <cell r="O1840" t="str">
            <v>SP</v>
          </cell>
          <cell r="P1840" t="str">
            <v>KEY</v>
          </cell>
          <cell r="Q1840">
            <v>5094303</v>
          </cell>
          <cell r="R1840" t="str">
            <v>USA</v>
          </cell>
          <cell r="S1840">
            <v>42370</v>
          </cell>
          <cell r="T1840">
            <v>42436</v>
          </cell>
          <cell r="U1840" t="str">
            <v>HENDERSONL-FUS</v>
          </cell>
          <cell r="V1840" t="str">
            <v>RETRMA-ALLOWANCE</v>
          </cell>
          <cell r="W1840" t="str">
            <v xml:space="preserve">Business Decision                   </v>
          </cell>
          <cell r="X1840" t="str">
            <v>B</v>
          </cell>
          <cell r="Y1840">
            <v>123.59</v>
          </cell>
          <cell r="Z1840" t="str">
            <v>II 4139</v>
          </cell>
          <cell r="AG1840" t="str">
            <v>Lowes</v>
          </cell>
          <cell r="AH1840">
            <v>811786</v>
          </cell>
          <cell r="AJ1840">
            <v>5094303</v>
          </cell>
        </row>
        <row r="1841">
          <cell r="A1841">
            <v>360545</v>
          </cell>
          <cell r="B1841">
            <v>42412.916898148149</v>
          </cell>
          <cell r="G1841">
            <v>13343.6</v>
          </cell>
          <cell r="H1841">
            <v>13343.6</v>
          </cell>
          <cell r="I1841">
            <v>0</v>
          </cell>
          <cell r="J1841">
            <v>0</v>
          </cell>
          <cell r="K1841" t="str">
            <v>USD</v>
          </cell>
          <cell r="L1841" t="str">
            <v>LOWES</v>
          </cell>
          <cell r="M1841" t="str">
            <v>24000-023746</v>
          </cell>
          <cell r="N1841">
            <v>42413.034872685188</v>
          </cell>
          <cell r="O1841" t="str">
            <v>SP</v>
          </cell>
          <cell r="P1841" t="str">
            <v>KEY</v>
          </cell>
          <cell r="Q1841">
            <v>5094303</v>
          </cell>
          <cell r="R1841" t="str">
            <v>USA</v>
          </cell>
          <cell r="S1841">
            <v>42370</v>
          </cell>
          <cell r="T1841">
            <v>42436</v>
          </cell>
          <cell r="U1841" t="str">
            <v>HENDERSONL-FUS</v>
          </cell>
          <cell r="V1841" t="str">
            <v>RETFRTALLOW</v>
          </cell>
          <cell r="W1841" t="str">
            <v xml:space="preserve">Business Decision                   </v>
          </cell>
          <cell r="X1841" t="str">
            <v>B</v>
          </cell>
          <cell r="Y1841">
            <v>13343.6</v>
          </cell>
          <cell r="Z1841" t="str">
            <v>II 3926</v>
          </cell>
          <cell r="AG1841" t="str">
            <v>Lowes</v>
          </cell>
          <cell r="AH1841">
            <v>811788</v>
          </cell>
          <cell r="AJ1841">
            <v>5094303</v>
          </cell>
        </row>
        <row r="1842">
          <cell r="A1842">
            <v>360546</v>
          </cell>
          <cell r="B1842">
            <v>42412.916898148149</v>
          </cell>
          <cell r="G1842">
            <v>7799.01</v>
          </cell>
          <cell r="H1842">
            <v>7799.01</v>
          </cell>
          <cell r="I1842">
            <v>0</v>
          </cell>
          <cell r="J1842">
            <v>0</v>
          </cell>
          <cell r="K1842" t="str">
            <v>USD</v>
          </cell>
          <cell r="L1842" t="str">
            <v>LOWES</v>
          </cell>
          <cell r="M1842" t="str">
            <v>24000-023746</v>
          </cell>
          <cell r="N1842">
            <v>42413.034872685188</v>
          </cell>
          <cell r="O1842" t="str">
            <v>SP</v>
          </cell>
          <cell r="P1842" t="str">
            <v>KEY</v>
          </cell>
          <cell r="Q1842">
            <v>5094303</v>
          </cell>
          <cell r="R1842" t="str">
            <v>USA</v>
          </cell>
          <cell r="S1842">
            <v>42370</v>
          </cell>
          <cell r="T1842">
            <v>42436</v>
          </cell>
          <cell r="U1842" t="str">
            <v>HENDERSONL-FUS</v>
          </cell>
          <cell r="V1842" t="str">
            <v>RETFRTALLOW</v>
          </cell>
          <cell r="W1842" t="str">
            <v xml:space="preserve">Business Decision                   </v>
          </cell>
          <cell r="X1842" t="str">
            <v>B</v>
          </cell>
          <cell r="Y1842">
            <v>7799.01</v>
          </cell>
          <cell r="Z1842" t="str">
            <v>II 1772</v>
          </cell>
          <cell r="AG1842" t="str">
            <v>Lowes</v>
          </cell>
          <cell r="AH1842">
            <v>811790</v>
          </cell>
          <cell r="AJ1842">
            <v>5094303</v>
          </cell>
        </row>
        <row r="1843">
          <cell r="A1843">
            <v>360547</v>
          </cell>
          <cell r="B1843">
            <v>42412.916898148149</v>
          </cell>
          <cell r="G1843">
            <v>46.03</v>
          </cell>
          <cell r="H1843">
            <v>46.03</v>
          </cell>
          <cell r="I1843">
            <v>0</v>
          </cell>
          <cell r="J1843">
            <v>0</v>
          </cell>
          <cell r="K1843" t="str">
            <v>USD</v>
          </cell>
          <cell r="L1843" t="str">
            <v>LOWES</v>
          </cell>
          <cell r="M1843" t="str">
            <v>24000-023746</v>
          </cell>
          <cell r="N1843">
            <v>42413.034872685188</v>
          </cell>
          <cell r="O1843" t="str">
            <v>SP</v>
          </cell>
          <cell r="P1843" t="str">
            <v>KEY</v>
          </cell>
          <cell r="Q1843">
            <v>5082625</v>
          </cell>
          <cell r="R1843" t="str">
            <v>USA</v>
          </cell>
          <cell r="S1843">
            <v>42370</v>
          </cell>
          <cell r="T1843">
            <v>42436</v>
          </cell>
          <cell r="U1843" t="str">
            <v>LOYDL-FUS</v>
          </cell>
          <cell r="V1843" t="str">
            <v>SSK854NB</v>
          </cell>
          <cell r="W1843" t="str">
            <v xml:space="preserve">Damaged                             </v>
          </cell>
          <cell r="X1843" t="str">
            <v>D</v>
          </cell>
          <cell r="Y1843">
            <v>46.03</v>
          </cell>
          <cell r="Z1843" t="str">
            <v>RIGHT CORNER BENT    FD</v>
          </cell>
          <cell r="AG1843" t="str">
            <v>Lowes</v>
          </cell>
          <cell r="AH1843">
            <v>811770</v>
          </cell>
          <cell r="AJ1843">
            <v>5082625</v>
          </cell>
        </row>
        <row r="1844">
          <cell r="A1844">
            <v>360548</v>
          </cell>
          <cell r="B1844">
            <v>42412.916909722226</v>
          </cell>
          <cell r="C1844">
            <v>42317.9377662037</v>
          </cell>
          <cell r="D1844">
            <v>9024650</v>
          </cell>
          <cell r="E1844">
            <v>60047131</v>
          </cell>
          <cell r="F1844">
            <v>30013544</v>
          </cell>
          <cell r="G1844">
            <v>956.22</v>
          </cell>
          <cell r="H1844">
            <v>956.22</v>
          </cell>
          <cell r="I1844">
            <v>0</v>
          </cell>
          <cell r="J1844">
            <v>0</v>
          </cell>
          <cell r="K1844" t="str">
            <v>USD</v>
          </cell>
          <cell r="L1844" t="str">
            <v>ORGILL</v>
          </cell>
          <cell r="M1844" t="str">
            <v>24000-025246</v>
          </cell>
          <cell r="N1844">
            <v>42413.034872685188</v>
          </cell>
          <cell r="O1844" t="str">
            <v>SP</v>
          </cell>
          <cell r="P1844" t="str">
            <v>KEY</v>
          </cell>
          <cell r="Q1844">
            <v>5094462</v>
          </cell>
          <cell r="R1844" t="str">
            <v>USA</v>
          </cell>
          <cell r="S1844">
            <v>42370</v>
          </cell>
          <cell r="T1844">
            <v>42436</v>
          </cell>
          <cell r="U1844" t="str">
            <v>CAGECW-FUS</v>
          </cell>
          <cell r="V1844" t="str">
            <v>DSK954-18BX</v>
          </cell>
          <cell r="W1844" t="str">
            <v xml:space="preserve">Damaged                             </v>
          </cell>
          <cell r="X1844" t="str">
            <v>D</v>
          </cell>
          <cell r="Y1844">
            <v>332.52</v>
          </cell>
          <cell r="Z1844" t="str">
            <v>ITEMS REFUSED BECAUSE THEY WERE DAMAGED~~MAM</v>
          </cell>
          <cell r="AC1844" t="str">
            <v>HARRISJ-FUS</v>
          </cell>
          <cell r="AD1844" t="str">
            <v>FUS-DB55</v>
          </cell>
          <cell r="AE1844" t="str">
            <v>8</v>
          </cell>
          <cell r="AF1844" t="str">
            <v xml:space="preserve">EDI 850                             </v>
          </cell>
          <cell r="AG1844" t="str">
            <v>Orgill</v>
          </cell>
          <cell r="AH1844">
            <v>810415</v>
          </cell>
          <cell r="AI1844" t="str">
            <v>RTL</v>
          </cell>
          <cell r="AJ1844">
            <v>5094462</v>
          </cell>
        </row>
        <row r="1845">
          <cell r="A1845">
            <v>360548</v>
          </cell>
          <cell r="B1845">
            <v>42412.916909722226</v>
          </cell>
          <cell r="C1845">
            <v>42317.9377662037</v>
          </cell>
          <cell r="D1845">
            <v>9024650</v>
          </cell>
          <cell r="E1845">
            <v>60047131</v>
          </cell>
          <cell r="F1845">
            <v>30013544</v>
          </cell>
          <cell r="G1845">
            <v>956.22</v>
          </cell>
          <cell r="H1845">
            <v>956.22</v>
          </cell>
          <cell r="I1845">
            <v>0</v>
          </cell>
          <cell r="J1845">
            <v>0</v>
          </cell>
          <cell r="K1845" t="str">
            <v>USD</v>
          </cell>
          <cell r="L1845" t="str">
            <v>ORGILL</v>
          </cell>
          <cell r="M1845" t="str">
            <v>24000-025246</v>
          </cell>
          <cell r="N1845">
            <v>42413.034872685188</v>
          </cell>
          <cell r="O1845" t="str">
            <v>SP</v>
          </cell>
          <cell r="P1845" t="str">
            <v>KEY</v>
          </cell>
          <cell r="Q1845">
            <v>5094462</v>
          </cell>
          <cell r="R1845" t="str">
            <v>USA</v>
          </cell>
          <cell r="S1845">
            <v>42370</v>
          </cell>
          <cell r="T1845">
            <v>42436</v>
          </cell>
          <cell r="U1845" t="str">
            <v>CAGECW-FUS</v>
          </cell>
          <cell r="V1845" t="str">
            <v>RDL2031/3</v>
          </cell>
          <cell r="W1845" t="str">
            <v xml:space="preserve">Damaged                             </v>
          </cell>
          <cell r="X1845" t="str">
            <v>D</v>
          </cell>
          <cell r="Y1845">
            <v>349.65</v>
          </cell>
          <cell r="Z1845" t="str">
            <v>ITEMS REFUSED BECAUSE THEY WERE DAMAGED~~MAM</v>
          </cell>
          <cell r="AC1845" t="str">
            <v>HARRISJ-FUS</v>
          </cell>
          <cell r="AD1845" t="str">
            <v>FUS-DB55</v>
          </cell>
          <cell r="AE1845" t="str">
            <v>8</v>
          </cell>
          <cell r="AF1845" t="str">
            <v xml:space="preserve">EDI 850                             </v>
          </cell>
          <cell r="AG1845" t="str">
            <v>Orgill</v>
          </cell>
          <cell r="AH1845">
            <v>810415</v>
          </cell>
          <cell r="AI1845" t="str">
            <v>RTL</v>
          </cell>
          <cell r="AJ1845">
            <v>5094462</v>
          </cell>
        </row>
        <row r="1846">
          <cell r="A1846">
            <v>360548</v>
          </cell>
          <cell r="B1846">
            <v>42412.916909722226</v>
          </cell>
          <cell r="C1846">
            <v>42317.9377662037</v>
          </cell>
          <cell r="D1846">
            <v>9024650</v>
          </cell>
          <cell r="E1846">
            <v>60047131</v>
          </cell>
          <cell r="F1846">
            <v>30013544</v>
          </cell>
          <cell r="G1846">
            <v>956.22</v>
          </cell>
          <cell r="H1846">
            <v>956.22</v>
          </cell>
          <cell r="I1846">
            <v>0</v>
          </cell>
          <cell r="J1846">
            <v>0</v>
          </cell>
          <cell r="K1846" t="str">
            <v>USD</v>
          </cell>
          <cell r="L1846" t="str">
            <v>ORGILL</v>
          </cell>
          <cell r="M1846" t="str">
            <v>24000-025246</v>
          </cell>
          <cell r="N1846">
            <v>42413.034872685188</v>
          </cell>
          <cell r="O1846" t="str">
            <v>SP</v>
          </cell>
          <cell r="P1846" t="str">
            <v>KEY</v>
          </cell>
          <cell r="Q1846">
            <v>5094462</v>
          </cell>
          <cell r="R1846" t="str">
            <v>USA</v>
          </cell>
          <cell r="S1846">
            <v>42370</v>
          </cell>
          <cell r="T1846">
            <v>42436</v>
          </cell>
          <cell r="U1846" t="str">
            <v>CAGECW-FUS</v>
          </cell>
          <cell r="V1846" t="str">
            <v>PDL2031/3</v>
          </cell>
          <cell r="W1846" t="str">
            <v xml:space="preserve">Damaged                             </v>
          </cell>
          <cell r="X1846" t="str">
            <v>D</v>
          </cell>
          <cell r="Y1846">
            <v>274.05</v>
          </cell>
          <cell r="Z1846" t="str">
            <v>ITEMS REFUSED BECAUSE THEY WERE DAMAGED~~MAM</v>
          </cell>
          <cell r="AC1846" t="str">
            <v>HARRISJ-FUS</v>
          </cell>
          <cell r="AD1846" t="str">
            <v>FUS-DB55</v>
          </cell>
          <cell r="AE1846" t="str">
            <v>8</v>
          </cell>
          <cell r="AF1846" t="str">
            <v xml:space="preserve">EDI 850                             </v>
          </cell>
          <cell r="AG1846" t="str">
            <v>Orgill</v>
          </cell>
          <cell r="AH1846">
            <v>810415</v>
          </cell>
          <cell r="AI1846" t="str">
            <v>RTL</v>
          </cell>
          <cell r="AJ1846">
            <v>5094462</v>
          </cell>
        </row>
        <row r="1847">
          <cell r="A1847">
            <v>360549</v>
          </cell>
          <cell r="B1847">
            <v>42412.916909722226</v>
          </cell>
          <cell r="C1847">
            <v>42353.937789351854</v>
          </cell>
          <cell r="D1847">
            <v>9028682</v>
          </cell>
          <cell r="E1847">
            <v>60053861</v>
          </cell>
          <cell r="F1847">
            <v>30014375</v>
          </cell>
          <cell r="G1847">
            <v>95.72</v>
          </cell>
          <cell r="H1847">
            <v>95.72</v>
          </cell>
          <cell r="I1847">
            <v>0</v>
          </cell>
          <cell r="J1847">
            <v>0</v>
          </cell>
          <cell r="K1847" t="str">
            <v>USD</v>
          </cell>
          <cell r="L1847" t="str">
            <v>LOWES</v>
          </cell>
          <cell r="M1847" t="str">
            <v>24000-023746</v>
          </cell>
          <cell r="N1847">
            <v>42413.034872685188</v>
          </cell>
          <cell r="O1847" t="str">
            <v>SOS</v>
          </cell>
          <cell r="P1847" t="str">
            <v>KEY</v>
          </cell>
          <cell r="Q1847">
            <v>5083772</v>
          </cell>
          <cell r="R1847" t="str">
            <v>USA</v>
          </cell>
          <cell r="S1847">
            <v>42370</v>
          </cell>
          <cell r="T1847">
            <v>42436</v>
          </cell>
          <cell r="U1847" t="str">
            <v>DAVISG-FUS</v>
          </cell>
          <cell r="V1847" t="str">
            <v>FSLG804BX</v>
          </cell>
          <cell r="W1847" t="str">
            <v xml:space="preserve">Customer Decision                   </v>
          </cell>
          <cell r="X1847" t="str">
            <v>F</v>
          </cell>
          <cell r="Y1847">
            <v>95.72</v>
          </cell>
          <cell r="Z1847" t="str">
            <v>CUST CHANGED MIND~~MAM</v>
          </cell>
          <cell r="AC1847" t="str">
            <v>WALTERI-FUS</v>
          </cell>
          <cell r="AD1847" t="str">
            <v>MELTONM-FUS</v>
          </cell>
          <cell r="AG1847" t="str">
            <v>Lowes</v>
          </cell>
          <cell r="AH1847">
            <v>811814</v>
          </cell>
          <cell r="AI1847" t="str">
            <v>RTL</v>
          </cell>
          <cell r="AJ1847">
            <v>5083772</v>
          </cell>
        </row>
        <row r="1848">
          <cell r="A1848">
            <v>360550</v>
          </cell>
          <cell r="B1848">
            <v>42412.916909722226</v>
          </cell>
          <cell r="G1848">
            <v>56.63</v>
          </cell>
          <cell r="H1848">
            <v>56.63</v>
          </cell>
          <cell r="I1848">
            <v>0</v>
          </cell>
          <cell r="J1848">
            <v>0</v>
          </cell>
          <cell r="K1848" t="str">
            <v>USD</v>
          </cell>
          <cell r="L1848" t="str">
            <v>LOWES</v>
          </cell>
          <cell r="M1848" t="str">
            <v>24000-023746</v>
          </cell>
          <cell r="N1848">
            <v>42413.034872685188</v>
          </cell>
          <cell r="O1848" t="str">
            <v>SP</v>
          </cell>
          <cell r="P1848" t="str">
            <v>KEY</v>
          </cell>
          <cell r="Q1848">
            <v>5082785</v>
          </cell>
          <cell r="R1848" t="str">
            <v>USA</v>
          </cell>
          <cell r="S1848">
            <v>42370</v>
          </cell>
          <cell r="T1848">
            <v>42436</v>
          </cell>
          <cell r="U1848" t="str">
            <v>MELTONM-FUS</v>
          </cell>
          <cell r="V1848" t="str">
            <v>BMSK802</v>
          </cell>
          <cell r="W1848" t="str">
            <v xml:space="preserve">Damaged                             </v>
          </cell>
          <cell r="X1848" t="str">
            <v>D</v>
          </cell>
          <cell r="Y1848">
            <v>56.63</v>
          </cell>
          <cell r="AG1848" t="str">
            <v>Lowes</v>
          </cell>
          <cell r="AH1848">
            <v>811826</v>
          </cell>
          <cell r="AJ1848">
            <v>5082785</v>
          </cell>
        </row>
        <row r="1849">
          <cell r="A1849">
            <v>360551</v>
          </cell>
          <cell r="B1849">
            <v>42412.916909722226</v>
          </cell>
          <cell r="G1849">
            <v>132.71</v>
          </cell>
          <cell r="H1849">
            <v>132.71</v>
          </cell>
          <cell r="I1849">
            <v>0</v>
          </cell>
          <cell r="J1849">
            <v>0</v>
          </cell>
          <cell r="K1849" t="str">
            <v>USD</v>
          </cell>
          <cell r="L1849" t="str">
            <v>LOWES</v>
          </cell>
          <cell r="M1849" t="str">
            <v>24000-023746</v>
          </cell>
          <cell r="N1849">
            <v>42413.034872685188</v>
          </cell>
          <cell r="O1849" t="str">
            <v>SP</v>
          </cell>
          <cell r="P1849" t="str">
            <v>KEY</v>
          </cell>
          <cell r="Q1849">
            <v>5082045</v>
          </cell>
          <cell r="R1849" t="str">
            <v>USA</v>
          </cell>
          <cell r="S1849">
            <v>42370</v>
          </cell>
          <cell r="T1849">
            <v>42436</v>
          </cell>
          <cell r="U1849" t="str">
            <v>SOTOJ-FUS</v>
          </cell>
          <cell r="V1849" t="str">
            <v>EDDB33229-1</v>
          </cell>
          <cell r="W1849" t="str">
            <v xml:space="preserve">Damaged                             </v>
          </cell>
          <cell r="X1849" t="str">
            <v>D</v>
          </cell>
          <cell r="Y1849">
            <v>132.71</v>
          </cell>
          <cell r="AG1849" t="str">
            <v>Lowes</v>
          </cell>
          <cell r="AH1849">
            <v>811799</v>
          </cell>
          <cell r="AJ1849">
            <v>5082045</v>
          </cell>
        </row>
        <row r="1850">
          <cell r="A1850">
            <v>360552</v>
          </cell>
          <cell r="B1850">
            <v>42412.916921296295</v>
          </cell>
          <cell r="G1850">
            <v>61.7</v>
          </cell>
          <cell r="H1850">
            <v>61.7</v>
          </cell>
          <cell r="I1850">
            <v>0</v>
          </cell>
          <cell r="J1850">
            <v>0</v>
          </cell>
          <cell r="K1850" t="str">
            <v>USD</v>
          </cell>
          <cell r="L1850" t="str">
            <v>LOWES</v>
          </cell>
          <cell r="M1850" t="str">
            <v>24000-023746</v>
          </cell>
          <cell r="N1850">
            <v>42413.034872685188</v>
          </cell>
          <cell r="O1850" t="str">
            <v>SP</v>
          </cell>
          <cell r="P1850" t="str">
            <v>KEY</v>
          </cell>
          <cell r="Q1850">
            <v>5082045</v>
          </cell>
          <cell r="R1850" t="str">
            <v>USA</v>
          </cell>
          <cell r="S1850">
            <v>42370</v>
          </cell>
          <cell r="T1850">
            <v>42436</v>
          </cell>
          <cell r="U1850" t="str">
            <v>MELTONM-FUS</v>
          </cell>
          <cell r="V1850" t="str">
            <v>FDS704NKIT</v>
          </cell>
          <cell r="W1850" t="str">
            <v xml:space="preserve">Damaged                             </v>
          </cell>
          <cell r="X1850" t="str">
            <v>D</v>
          </cell>
          <cell r="Y1850">
            <v>61.7</v>
          </cell>
          <cell r="AG1850" t="str">
            <v>Lowes</v>
          </cell>
          <cell r="AH1850">
            <v>811764</v>
          </cell>
          <cell r="AJ1850">
            <v>5082045</v>
          </cell>
        </row>
        <row r="1851">
          <cell r="A1851">
            <v>360553</v>
          </cell>
          <cell r="B1851">
            <v>42412.916921296295</v>
          </cell>
          <cell r="C1851">
            <v>42073.626909722225</v>
          </cell>
          <cell r="D1851">
            <v>9000714</v>
          </cell>
          <cell r="E1851">
            <v>60010811</v>
          </cell>
          <cell r="F1851">
            <v>30014340</v>
          </cell>
          <cell r="G1851">
            <v>13.37</v>
          </cell>
          <cell r="H1851">
            <v>13.37</v>
          </cell>
          <cell r="I1851">
            <v>0</v>
          </cell>
          <cell r="J1851">
            <v>0</v>
          </cell>
          <cell r="K1851" t="str">
            <v>USD</v>
          </cell>
          <cell r="L1851" t="str">
            <v>FERGUSON</v>
          </cell>
          <cell r="M1851" t="str">
            <v>24000-017965</v>
          </cell>
          <cell r="N1851">
            <v>42413.034884259258</v>
          </cell>
          <cell r="O1851" t="str">
            <v>SP</v>
          </cell>
          <cell r="P1851" t="str">
            <v>KEY</v>
          </cell>
          <cell r="Q1851">
            <v>5080958</v>
          </cell>
          <cell r="R1851" t="str">
            <v>USA</v>
          </cell>
          <cell r="S1851">
            <v>42370</v>
          </cell>
          <cell r="T1851">
            <v>42436</v>
          </cell>
          <cell r="U1851" t="str">
            <v>DAVISG-FUS</v>
          </cell>
          <cell r="V1851" t="str">
            <v>10322</v>
          </cell>
          <cell r="W1851" t="str">
            <v xml:space="preserve">Customer Decision                   </v>
          </cell>
          <cell r="X1851" t="str">
            <v>F</v>
          </cell>
          <cell r="Y1851">
            <v>2.4300000000000002</v>
          </cell>
          <cell r="Z1851" t="str">
            <v>10300   10322  -  CUSTOMER CHANGED MIND AND WILL RETURN WITH 25% RESTOCK   CAY      2/4</v>
          </cell>
          <cell r="AC1851" t="str">
            <v>THOMASR-FUS</v>
          </cell>
          <cell r="AD1851" t="str">
            <v>WILSONB-FUS</v>
          </cell>
          <cell r="AG1851" t="str">
            <v>Ferguson</v>
          </cell>
          <cell r="AH1851">
            <v>811795</v>
          </cell>
          <cell r="AI1851" t="str">
            <v>SP</v>
          </cell>
          <cell r="AJ1851">
            <v>5080958</v>
          </cell>
        </row>
        <row r="1852">
          <cell r="A1852">
            <v>360553</v>
          </cell>
          <cell r="B1852">
            <v>42412.916921296295</v>
          </cell>
          <cell r="C1852">
            <v>42073.626909722225</v>
          </cell>
          <cell r="D1852">
            <v>9000714</v>
          </cell>
          <cell r="E1852">
            <v>60010811</v>
          </cell>
          <cell r="F1852">
            <v>30014340</v>
          </cell>
          <cell r="G1852">
            <v>13.37</v>
          </cell>
          <cell r="H1852">
            <v>13.37</v>
          </cell>
          <cell r="I1852">
            <v>0</v>
          </cell>
          <cell r="J1852">
            <v>0</v>
          </cell>
          <cell r="K1852" t="str">
            <v>USD</v>
          </cell>
          <cell r="L1852" t="str">
            <v>FERGUSON</v>
          </cell>
          <cell r="M1852" t="str">
            <v>24000-017965</v>
          </cell>
          <cell r="N1852">
            <v>42413.034884259258</v>
          </cell>
          <cell r="O1852" t="str">
            <v>SP</v>
          </cell>
          <cell r="P1852" t="str">
            <v>KEY</v>
          </cell>
          <cell r="Q1852">
            <v>5080958</v>
          </cell>
          <cell r="R1852" t="str">
            <v>USA</v>
          </cell>
          <cell r="S1852">
            <v>42370</v>
          </cell>
          <cell r="T1852">
            <v>42436</v>
          </cell>
          <cell r="U1852" t="str">
            <v>DAVISG-FUS</v>
          </cell>
          <cell r="V1852" t="str">
            <v>10300</v>
          </cell>
          <cell r="W1852" t="str">
            <v xml:space="preserve">Customer Decision                   </v>
          </cell>
          <cell r="X1852" t="str">
            <v>F</v>
          </cell>
          <cell r="Y1852">
            <v>10.94</v>
          </cell>
          <cell r="Z1852" t="str">
            <v>10300   10322  -  CUSTOMER CHANGED MIND AND WILL RETURN WITH 25% RESTOCK   CAY      2/4</v>
          </cell>
          <cell r="AC1852" t="str">
            <v>THOMASR-FUS</v>
          </cell>
          <cell r="AD1852" t="str">
            <v>WILSONB-FUS</v>
          </cell>
          <cell r="AG1852" t="str">
            <v>Ferguson</v>
          </cell>
          <cell r="AH1852">
            <v>811795</v>
          </cell>
          <cell r="AI1852" t="str">
            <v>SP</v>
          </cell>
          <cell r="AJ1852">
            <v>5080958</v>
          </cell>
        </row>
        <row r="1853">
          <cell r="A1853">
            <v>360554</v>
          </cell>
          <cell r="B1853">
            <v>42412.916921296295</v>
          </cell>
          <cell r="C1853">
            <v>42285.937835648147</v>
          </cell>
          <cell r="D1853">
            <v>9021189</v>
          </cell>
          <cell r="E1853">
            <v>60041374</v>
          </cell>
          <cell r="G1853">
            <v>100.89</v>
          </cell>
          <cell r="H1853">
            <v>100.89</v>
          </cell>
          <cell r="I1853">
            <v>0</v>
          </cell>
          <cell r="J1853">
            <v>0</v>
          </cell>
          <cell r="K1853" t="str">
            <v>USD</v>
          </cell>
          <cell r="L1853" t="str">
            <v>NICKEL</v>
          </cell>
          <cell r="M1853" t="str">
            <v>24000-196807</v>
          </cell>
          <cell r="N1853">
            <v>42413.034884259258</v>
          </cell>
          <cell r="O1853" t="str">
            <v>SP</v>
          </cell>
          <cell r="P1853" t="str">
            <v>DLR</v>
          </cell>
          <cell r="Q1853">
            <v>5084348</v>
          </cell>
          <cell r="R1853" t="str">
            <v>USA</v>
          </cell>
          <cell r="S1853">
            <v>42370</v>
          </cell>
          <cell r="T1853">
            <v>42436</v>
          </cell>
          <cell r="U1853" t="str">
            <v>LOYDL-FUS</v>
          </cell>
          <cell r="V1853" t="str">
            <v>FTW904BX</v>
          </cell>
          <cell r="W1853" t="str">
            <v xml:space="preserve">Invoice Another                     </v>
          </cell>
          <cell r="X1853" t="str">
            <v>I</v>
          </cell>
          <cell r="Y1853">
            <v>100.89</v>
          </cell>
          <cell r="Z1853" t="str">
            <v xml:space="preserve">CUSTOMER CLAIMS DAMAGES. I CAN ONLY FIND ONE INVOICE THAT MATCHED THE AMOUNT OF $112.10. THIS IS THE CLOSEST TO THE AMOUNT THE CUSTOMER HAS PAID IN THE PAST YEAR. </v>
          </cell>
          <cell r="AC1853" t="str">
            <v>HASSENL-FUS</v>
          </cell>
          <cell r="AD1853" t="str">
            <v>FUS-DB55</v>
          </cell>
          <cell r="AE1853" t="str">
            <v>8</v>
          </cell>
          <cell r="AF1853" t="str">
            <v xml:space="preserve">EDI 850                             </v>
          </cell>
          <cell r="AG1853" t="str">
            <v>True Value</v>
          </cell>
          <cell r="AH1853">
            <v>810739</v>
          </cell>
          <cell r="AI1853" t="str">
            <v>RTL</v>
          </cell>
          <cell r="AJ1853">
            <v>5084348</v>
          </cell>
        </row>
        <row r="1854">
          <cell r="A1854">
            <v>360555</v>
          </cell>
          <cell r="B1854">
            <v>42412.916932870372</v>
          </cell>
          <cell r="G1854">
            <v>80</v>
          </cell>
          <cell r="H1854">
            <v>80</v>
          </cell>
          <cell r="I1854">
            <v>0</v>
          </cell>
          <cell r="J1854">
            <v>0</v>
          </cell>
          <cell r="K1854" t="str">
            <v>USD</v>
          </cell>
          <cell r="L1854" t="str">
            <v>LOWES</v>
          </cell>
          <cell r="M1854" t="str">
            <v>24000-023746</v>
          </cell>
          <cell r="N1854">
            <v>42413.034884259258</v>
          </cell>
          <cell r="O1854" t="str">
            <v>SP</v>
          </cell>
          <cell r="P1854" t="str">
            <v>KEY</v>
          </cell>
          <cell r="Q1854">
            <v>5082340</v>
          </cell>
          <cell r="R1854" t="str">
            <v>USA</v>
          </cell>
          <cell r="S1854">
            <v>42370</v>
          </cell>
          <cell r="T1854">
            <v>42436</v>
          </cell>
          <cell r="U1854" t="str">
            <v>THOMPSONG-FUS</v>
          </cell>
          <cell r="V1854" t="str">
            <v>FDS604LP</v>
          </cell>
          <cell r="W1854" t="str">
            <v xml:space="preserve">Damaged                             </v>
          </cell>
          <cell r="X1854" t="str">
            <v>D</v>
          </cell>
          <cell r="Y1854">
            <v>80</v>
          </cell>
          <cell r="Z1854" t="str">
            <v>FD-BLEMISHES IN BOTTOM OF BOWL</v>
          </cell>
          <cell r="AG1854" t="str">
            <v>Lowes</v>
          </cell>
          <cell r="AH1854">
            <v>811800</v>
          </cell>
          <cell r="AJ1854">
            <v>5082340</v>
          </cell>
        </row>
        <row r="1855">
          <cell r="A1855">
            <v>360556</v>
          </cell>
          <cell r="B1855">
            <v>42412.916932870372</v>
          </cell>
          <cell r="C1855">
            <v>42321.938101851854</v>
          </cell>
          <cell r="D1855">
            <v>9025341</v>
          </cell>
          <cell r="E1855">
            <v>60048447</v>
          </cell>
          <cell r="F1855">
            <v>30014159</v>
          </cell>
          <cell r="G1855">
            <v>168.08</v>
          </cell>
          <cell r="H1855">
            <v>168.08</v>
          </cell>
          <cell r="I1855">
            <v>0</v>
          </cell>
          <cell r="J1855">
            <v>0</v>
          </cell>
          <cell r="K1855" t="str">
            <v>USD</v>
          </cell>
          <cell r="L1855" t="str">
            <v>QUARTZ</v>
          </cell>
          <cell r="M1855" t="str">
            <v>24000-026525</v>
          </cell>
          <cell r="N1855">
            <v>42413.034884259258</v>
          </cell>
          <cell r="O1855" t="str">
            <v>SP</v>
          </cell>
          <cell r="P1855" t="str">
            <v>DLR</v>
          </cell>
          <cell r="Q1855">
            <v>5084187</v>
          </cell>
          <cell r="R1855" t="str">
            <v>USA</v>
          </cell>
          <cell r="S1855">
            <v>42370</v>
          </cell>
          <cell r="T1855">
            <v>42436</v>
          </cell>
          <cell r="U1855" t="str">
            <v>DAVISG-FUS</v>
          </cell>
          <cell r="V1855" t="str">
            <v>LB9180</v>
          </cell>
          <cell r="W1855" t="str">
            <v xml:space="preserve">Damaged                             </v>
          </cell>
          <cell r="X1855" t="str">
            <v>D</v>
          </cell>
          <cell r="Y1855">
            <v>168.08</v>
          </cell>
          <cell r="Z1855" t="str">
            <v>LEAK AT BASE</v>
          </cell>
          <cell r="AC1855" t="str">
            <v>BECKTONC-FUS</v>
          </cell>
          <cell r="AD1855" t="str">
            <v>SOTOJ-FUS</v>
          </cell>
          <cell r="AG1855" t="str">
            <v>REMODELERS SUPPLY CENTRE</v>
          </cell>
          <cell r="AH1855">
            <v>811760</v>
          </cell>
          <cell r="AI1855" t="str">
            <v>LUX</v>
          </cell>
          <cell r="AJ1855">
            <v>5084187</v>
          </cell>
        </row>
        <row r="1856">
          <cell r="A1856">
            <v>360557</v>
          </cell>
          <cell r="B1856">
            <v>42412.916932870372</v>
          </cell>
          <cell r="G1856">
            <v>43.45</v>
          </cell>
          <cell r="H1856">
            <v>43.45</v>
          </cell>
          <cell r="I1856">
            <v>0</v>
          </cell>
          <cell r="J1856">
            <v>0</v>
          </cell>
          <cell r="K1856" t="str">
            <v>USD</v>
          </cell>
          <cell r="L1856" t="str">
            <v>LOWES</v>
          </cell>
          <cell r="M1856" t="str">
            <v>24000-023746</v>
          </cell>
          <cell r="N1856">
            <v>42413.034884259258</v>
          </cell>
          <cell r="O1856" t="str">
            <v>SP</v>
          </cell>
          <cell r="P1856" t="str">
            <v>KEY</v>
          </cell>
          <cell r="Q1856">
            <v>5082488</v>
          </cell>
          <cell r="R1856" t="str">
            <v>USA</v>
          </cell>
          <cell r="S1856">
            <v>42370</v>
          </cell>
          <cell r="T1856">
            <v>42436</v>
          </cell>
          <cell r="U1856" t="str">
            <v>RUSSAWR-FUS</v>
          </cell>
          <cell r="V1856" t="str">
            <v>FDS704NB</v>
          </cell>
          <cell r="W1856" t="str">
            <v xml:space="preserve">Damaged                             </v>
          </cell>
          <cell r="X1856" t="str">
            <v>D</v>
          </cell>
          <cell r="Y1856">
            <v>43.45</v>
          </cell>
          <cell r="AG1856" t="str">
            <v>Lowes</v>
          </cell>
          <cell r="AH1856">
            <v>811823</v>
          </cell>
          <cell r="AJ1856">
            <v>5082488</v>
          </cell>
        </row>
        <row r="1857">
          <cell r="A1857">
            <v>360558</v>
          </cell>
          <cell r="B1857">
            <v>42412.916932870372</v>
          </cell>
          <cell r="C1857">
            <v>42377.937696759262</v>
          </cell>
          <cell r="D1857">
            <v>9030813</v>
          </cell>
          <cell r="E1857">
            <v>60057132</v>
          </cell>
          <cell r="F1857">
            <v>30014110</v>
          </cell>
          <cell r="G1857">
            <v>70.48</v>
          </cell>
          <cell r="H1857">
            <v>70.48</v>
          </cell>
          <cell r="I1857">
            <v>0</v>
          </cell>
          <cell r="J1857">
            <v>0</v>
          </cell>
          <cell r="K1857" t="str">
            <v>USD</v>
          </cell>
          <cell r="L1857" t="str">
            <v>FERGUSON</v>
          </cell>
          <cell r="M1857" t="str">
            <v>24000-017965</v>
          </cell>
          <cell r="N1857">
            <v>42413.034884259258</v>
          </cell>
          <cell r="O1857" t="str">
            <v>SP</v>
          </cell>
          <cell r="P1857" t="str">
            <v>KEY</v>
          </cell>
          <cell r="Q1857">
            <v>5081679</v>
          </cell>
          <cell r="R1857" t="str">
            <v>USA</v>
          </cell>
          <cell r="S1857">
            <v>42370</v>
          </cell>
          <cell r="T1857">
            <v>42436</v>
          </cell>
          <cell r="U1857" t="str">
            <v>DAVISG-FUS</v>
          </cell>
          <cell r="V1857" t="str">
            <v>LA15-36C</v>
          </cell>
          <cell r="W1857" t="str">
            <v xml:space="preserve">Customer Decision                   </v>
          </cell>
          <cell r="X1857" t="str">
            <v>F</v>
          </cell>
          <cell r="Y1857">
            <v>70.48</v>
          </cell>
          <cell r="Z1857" t="str">
            <v>LA15-36C - CUSTOMER ORDER WRONG AND WILL RETURN WITH 25% RESTOCK   CAT   1/22  LA15-36C 2EA WILL BE RETURN.  PBS WOULD NOT LET ME ENTER THE ITEM.  CREDIT SHOULD BE    46.98 X 2 = 93.96 - 25% RESTOCK  FROM INVOICE # 9030813 - ATTACHED   CAY   1/22</v>
          </cell>
          <cell r="AC1857" t="str">
            <v>HARRISJ-FUS</v>
          </cell>
          <cell r="AD1857" t="str">
            <v>FUS-DB55</v>
          </cell>
          <cell r="AE1857" t="str">
            <v>8</v>
          </cell>
          <cell r="AF1857" t="str">
            <v xml:space="preserve">EDI 850                             </v>
          </cell>
          <cell r="AG1857" t="str">
            <v>Ferguson</v>
          </cell>
          <cell r="AH1857">
            <v>811813</v>
          </cell>
          <cell r="AI1857" t="str">
            <v>LUX</v>
          </cell>
          <cell r="AJ1857">
            <v>5081679</v>
          </cell>
        </row>
        <row r="1858">
          <cell r="A1858">
            <v>360559</v>
          </cell>
          <cell r="B1858">
            <v>42412.916944444441</v>
          </cell>
          <cell r="C1858">
            <v>42186.625138888892</v>
          </cell>
          <cell r="D1858">
            <v>9012109</v>
          </cell>
          <cell r="E1858">
            <v>60028970</v>
          </cell>
          <cell r="G1858">
            <v>11.54</v>
          </cell>
          <cell r="H1858">
            <v>11.54</v>
          </cell>
          <cell r="I1858">
            <v>0</v>
          </cell>
          <cell r="J1858">
            <v>0</v>
          </cell>
          <cell r="K1858" t="str">
            <v>USD</v>
          </cell>
          <cell r="L1858" t="str">
            <v>EMERALD</v>
          </cell>
          <cell r="M1858" t="str">
            <v>24000-016487</v>
          </cell>
          <cell r="N1858">
            <v>42413.034884259258</v>
          </cell>
          <cell r="O1858" t="str">
            <v>SP</v>
          </cell>
          <cell r="P1858" t="str">
            <v>DLR</v>
          </cell>
          <cell r="Q1858">
            <v>5080942</v>
          </cell>
          <cell r="R1858" t="str">
            <v>USA</v>
          </cell>
          <cell r="S1858">
            <v>42370</v>
          </cell>
          <cell r="T1858">
            <v>42436</v>
          </cell>
          <cell r="U1858" t="str">
            <v>THOMPSONG-FUS</v>
          </cell>
          <cell r="V1858" t="str">
            <v>WD3428SN</v>
          </cell>
          <cell r="W1858" t="str">
            <v>Overage</v>
          </cell>
          <cell r="X1858" t="str">
            <v>8</v>
          </cell>
          <cell r="Y1858">
            <v>11.54</v>
          </cell>
          <cell r="Z1858" t="str">
            <v>DUPLICATE ORDER. 2 OF 4 ENTERED ON ORIGINAL CREDIT NOTE #357902</v>
          </cell>
          <cell r="AC1858" t="str">
            <v>HASSENL-FUS</v>
          </cell>
          <cell r="AD1858" t="str">
            <v>RUSSAWR-FUS</v>
          </cell>
          <cell r="AG1858" t="str">
            <v>Crawford Supply</v>
          </cell>
          <cell r="AH1858">
            <v>811029</v>
          </cell>
          <cell r="AI1858" t="str">
            <v>LUX</v>
          </cell>
          <cell r="AJ1858">
            <v>5080942</v>
          </cell>
        </row>
        <row r="1859">
          <cell r="A1859">
            <v>360560</v>
          </cell>
          <cell r="B1859">
            <v>42412.916944444441</v>
          </cell>
          <cell r="C1859">
            <v>42167.916886574072</v>
          </cell>
          <cell r="D1859">
            <v>9009968</v>
          </cell>
          <cell r="E1859">
            <v>60025501</v>
          </cell>
          <cell r="F1859">
            <v>30014005</v>
          </cell>
          <cell r="G1859">
            <v>338.24</v>
          </cell>
          <cell r="H1859">
            <v>338.24</v>
          </cell>
          <cell r="I1859">
            <v>0</v>
          </cell>
          <cell r="J1859">
            <v>0</v>
          </cell>
          <cell r="K1859" t="str">
            <v>USD</v>
          </cell>
          <cell r="L1859" t="str">
            <v>EMERALD</v>
          </cell>
          <cell r="M1859" t="str">
            <v>24000-016487</v>
          </cell>
          <cell r="N1859">
            <v>42413.034884259258</v>
          </cell>
          <cell r="O1859" t="str">
            <v>SP</v>
          </cell>
          <cell r="P1859" t="str">
            <v>DLR</v>
          </cell>
          <cell r="Q1859">
            <v>5080942</v>
          </cell>
          <cell r="R1859" t="str">
            <v>USA</v>
          </cell>
          <cell r="S1859">
            <v>42370</v>
          </cell>
          <cell r="T1859">
            <v>42436</v>
          </cell>
          <cell r="U1859" t="str">
            <v>DAVISG-FUS</v>
          </cell>
          <cell r="V1859" t="str">
            <v>PCX16009</v>
          </cell>
          <cell r="W1859" t="str">
            <v xml:space="preserve">Product Defective                   </v>
          </cell>
          <cell r="X1859" t="str">
            <v>E</v>
          </cell>
          <cell r="Y1859">
            <v>338.24</v>
          </cell>
          <cell r="Z1859" t="str">
            <v xml:space="preserve">WELD SPLIT </v>
          </cell>
          <cell r="AC1859" t="str">
            <v>BEDFORDD-FUS</v>
          </cell>
          <cell r="AD1859" t="str">
            <v>LOYDL-FUS</v>
          </cell>
          <cell r="AG1859" t="str">
            <v>Crawford Supply</v>
          </cell>
          <cell r="AH1859">
            <v>811774</v>
          </cell>
          <cell r="AI1859" t="str">
            <v>LUX</v>
          </cell>
          <cell r="AJ1859">
            <v>5080942</v>
          </cell>
        </row>
        <row r="1860">
          <cell r="A1860">
            <v>360561</v>
          </cell>
          <cell r="B1860">
            <v>42412.916956018518</v>
          </cell>
          <cell r="C1860">
            <v>42392.312592592592</v>
          </cell>
          <cell r="D1860">
            <v>9032505</v>
          </cell>
          <cell r="E1860">
            <v>60059846</v>
          </cell>
          <cell r="G1860">
            <v>927.05</v>
          </cell>
          <cell r="H1860">
            <v>927.05</v>
          </cell>
          <cell r="I1860">
            <v>0</v>
          </cell>
          <cell r="J1860">
            <v>0</v>
          </cell>
          <cell r="K1860" t="str">
            <v>USD</v>
          </cell>
          <cell r="L1860" t="str">
            <v>FERGUSON</v>
          </cell>
          <cell r="M1860" t="str">
            <v>24000-017965</v>
          </cell>
          <cell r="N1860">
            <v>42413.034884259258</v>
          </cell>
          <cell r="O1860" t="str">
            <v>SP</v>
          </cell>
          <cell r="P1860" t="str">
            <v>KEY</v>
          </cell>
          <cell r="Q1860">
            <v>5081675</v>
          </cell>
          <cell r="R1860" t="str">
            <v>USA</v>
          </cell>
          <cell r="S1860">
            <v>42370</v>
          </cell>
          <cell r="T1860">
            <v>42436</v>
          </cell>
          <cell r="U1860" t="str">
            <v>COULSONC-FUS</v>
          </cell>
          <cell r="V1860" t="str">
            <v>MHK720-35WH</v>
          </cell>
          <cell r="W1860" t="str">
            <v xml:space="preserve">Shortage                            </v>
          </cell>
          <cell r="X1860" t="str">
            <v>H</v>
          </cell>
          <cell r="Y1860">
            <v>927.05</v>
          </cell>
          <cell r="Z1860" t="str">
            <v>MHK720-35WH - SHORT - CREDIT -NO REORDER  MHK720-35BT - OVERAGE (SEE 30014318)</v>
          </cell>
          <cell r="AC1860" t="str">
            <v>HARRISJ-FUS</v>
          </cell>
          <cell r="AD1860" t="str">
            <v>FUS-DB55</v>
          </cell>
          <cell r="AE1860" t="str">
            <v>8</v>
          </cell>
          <cell r="AF1860" t="str">
            <v xml:space="preserve">EDI 850                             </v>
          </cell>
          <cell r="AG1860" t="str">
            <v>Ferguson</v>
          </cell>
          <cell r="AH1860">
            <v>811404</v>
          </cell>
          <cell r="AI1860" t="str">
            <v>LUX</v>
          </cell>
          <cell r="AJ1860">
            <v>5081675</v>
          </cell>
        </row>
        <row r="1861">
          <cell r="A1861">
            <v>360562</v>
          </cell>
          <cell r="B1861">
            <v>42412.916956018518</v>
          </cell>
          <cell r="C1861">
            <v>42404.369155092594</v>
          </cell>
          <cell r="D1861">
            <v>9033853</v>
          </cell>
          <cell r="E1861">
            <v>60062452</v>
          </cell>
          <cell r="G1861">
            <v>1115.8</v>
          </cell>
          <cell r="H1861">
            <v>1115.8</v>
          </cell>
          <cell r="I1861">
            <v>0</v>
          </cell>
          <cell r="J1861">
            <v>0</v>
          </cell>
          <cell r="K1861" t="str">
            <v>USD</v>
          </cell>
          <cell r="L1861" t="str">
            <v>FERGUSON</v>
          </cell>
          <cell r="M1861" t="str">
            <v>24000-017965</v>
          </cell>
          <cell r="N1861">
            <v>42413.034895833334</v>
          </cell>
          <cell r="O1861" t="str">
            <v>SP</v>
          </cell>
          <cell r="P1861" t="str">
            <v>KEY</v>
          </cell>
          <cell r="Q1861">
            <v>5081675</v>
          </cell>
          <cell r="R1861" t="str">
            <v>USA</v>
          </cell>
          <cell r="S1861">
            <v>42370</v>
          </cell>
          <cell r="T1861">
            <v>42436</v>
          </cell>
          <cell r="U1861" t="str">
            <v>COULSONC-FUS</v>
          </cell>
          <cell r="V1861" t="str">
            <v>OC-31S-RH</v>
          </cell>
          <cell r="W1861" t="str">
            <v xml:space="preserve">Invoice Another                     </v>
          </cell>
          <cell r="X1861" t="str">
            <v>I</v>
          </cell>
          <cell r="Y1861">
            <v>113.4</v>
          </cell>
          <cell r="Z1861" t="str">
            <v>I HAD TO REENTER (60065172) BECAUSE THE INVOICE ONLY WAS NOT LINKING TO THE ORDER   PER BRIAN C   CAY    2/12</v>
          </cell>
          <cell r="AD1861" t="str">
            <v>COULSONC-FUS</v>
          </cell>
          <cell r="AG1861" t="str">
            <v>Ferguson</v>
          </cell>
          <cell r="AH1861">
            <v>811784</v>
          </cell>
          <cell r="AI1861" t="str">
            <v>LUX</v>
          </cell>
          <cell r="AJ1861">
            <v>5081675</v>
          </cell>
        </row>
        <row r="1862">
          <cell r="A1862">
            <v>360562</v>
          </cell>
          <cell r="B1862">
            <v>42412.916956018518</v>
          </cell>
          <cell r="C1862">
            <v>42404.369155092594</v>
          </cell>
          <cell r="D1862">
            <v>9033853</v>
          </cell>
          <cell r="E1862">
            <v>60062452</v>
          </cell>
          <cell r="G1862">
            <v>1115.8</v>
          </cell>
          <cell r="H1862">
            <v>1115.8</v>
          </cell>
          <cell r="I1862">
            <v>0</v>
          </cell>
          <cell r="J1862">
            <v>0</v>
          </cell>
          <cell r="K1862" t="str">
            <v>USD</v>
          </cell>
          <cell r="L1862" t="str">
            <v>FERGUSON</v>
          </cell>
          <cell r="M1862" t="str">
            <v>24000-017965</v>
          </cell>
          <cell r="N1862">
            <v>42413.034895833334</v>
          </cell>
          <cell r="O1862" t="str">
            <v>SP</v>
          </cell>
          <cell r="P1862" t="str">
            <v>KEY</v>
          </cell>
          <cell r="Q1862">
            <v>5081675</v>
          </cell>
          <cell r="R1862" t="str">
            <v>USA</v>
          </cell>
          <cell r="S1862">
            <v>42370</v>
          </cell>
          <cell r="T1862">
            <v>42436</v>
          </cell>
          <cell r="U1862" t="str">
            <v>COULSONC-FUS</v>
          </cell>
          <cell r="V1862" t="str">
            <v>MK35-36C-LH</v>
          </cell>
          <cell r="W1862" t="str">
            <v xml:space="preserve">Invoice Another                     </v>
          </cell>
          <cell r="X1862" t="str">
            <v>I</v>
          </cell>
          <cell r="Y1862">
            <v>97.61</v>
          </cell>
          <cell r="Z1862" t="str">
            <v>I HAD TO REENTER (60065172) BECAUSE THE INVOICE ONLY WAS NOT LINKING TO THE ORDER   PER BRIAN C   CAY    2/12</v>
          </cell>
          <cell r="AD1862" t="str">
            <v>COULSONC-FUS</v>
          </cell>
          <cell r="AG1862" t="str">
            <v>Ferguson</v>
          </cell>
          <cell r="AH1862">
            <v>811784</v>
          </cell>
          <cell r="AI1862" t="str">
            <v>LUX</v>
          </cell>
          <cell r="AJ1862">
            <v>5081675</v>
          </cell>
        </row>
        <row r="1863">
          <cell r="A1863">
            <v>360562</v>
          </cell>
          <cell r="B1863">
            <v>42412.916956018518</v>
          </cell>
          <cell r="C1863">
            <v>42404.369155092594</v>
          </cell>
          <cell r="D1863">
            <v>9033853</v>
          </cell>
          <cell r="E1863">
            <v>60062452</v>
          </cell>
          <cell r="G1863">
            <v>1115.8</v>
          </cell>
          <cell r="H1863">
            <v>1115.8</v>
          </cell>
          <cell r="I1863">
            <v>0</v>
          </cell>
          <cell r="J1863">
            <v>0</v>
          </cell>
          <cell r="K1863" t="str">
            <v>USD</v>
          </cell>
          <cell r="L1863" t="str">
            <v>FERGUSON</v>
          </cell>
          <cell r="M1863" t="str">
            <v>24000-017965</v>
          </cell>
          <cell r="N1863">
            <v>42413.034895833334</v>
          </cell>
          <cell r="O1863" t="str">
            <v>SP</v>
          </cell>
          <cell r="P1863" t="str">
            <v>KEY</v>
          </cell>
          <cell r="Q1863">
            <v>5081675</v>
          </cell>
          <cell r="R1863" t="str">
            <v>USA</v>
          </cell>
          <cell r="S1863">
            <v>42370</v>
          </cell>
          <cell r="T1863">
            <v>42436</v>
          </cell>
          <cell r="U1863" t="str">
            <v>COULSONC-FUS</v>
          </cell>
          <cell r="V1863" t="str">
            <v>CCK110-13WH</v>
          </cell>
          <cell r="W1863" t="str">
            <v xml:space="preserve">Invoice Another                     </v>
          </cell>
          <cell r="X1863" t="str">
            <v>I</v>
          </cell>
          <cell r="Y1863">
            <v>289.17</v>
          </cell>
          <cell r="Z1863" t="str">
            <v>I HAD TO REENTER (60065172) BECAUSE THE INVOICE ONLY WAS NOT LINKING TO THE ORDER   PER BRIAN C   CAY    2/12</v>
          </cell>
          <cell r="AD1863" t="str">
            <v>COULSONC-FUS</v>
          </cell>
          <cell r="AG1863" t="str">
            <v>Ferguson</v>
          </cell>
          <cell r="AH1863">
            <v>811784</v>
          </cell>
          <cell r="AI1863" t="str">
            <v>LUX</v>
          </cell>
          <cell r="AJ1863">
            <v>5081675</v>
          </cell>
        </row>
        <row r="1864">
          <cell r="A1864">
            <v>360562</v>
          </cell>
          <cell r="B1864">
            <v>42412.916956018518</v>
          </cell>
          <cell r="C1864">
            <v>42404.369155092594</v>
          </cell>
          <cell r="D1864">
            <v>9033853</v>
          </cell>
          <cell r="E1864">
            <v>60062452</v>
          </cell>
          <cell r="G1864">
            <v>1115.8</v>
          </cell>
          <cell r="H1864">
            <v>1115.8</v>
          </cell>
          <cell r="I1864">
            <v>0</v>
          </cell>
          <cell r="J1864">
            <v>0</v>
          </cell>
          <cell r="K1864" t="str">
            <v>USD</v>
          </cell>
          <cell r="L1864" t="str">
            <v>FERGUSON</v>
          </cell>
          <cell r="M1864" t="str">
            <v>24000-017965</v>
          </cell>
          <cell r="N1864">
            <v>42413.034895833334</v>
          </cell>
          <cell r="O1864" t="str">
            <v>SP</v>
          </cell>
          <cell r="P1864" t="str">
            <v>KEY</v>
          </cell>
          <cell r="Q1864">
            <v>5081675</v>
          </cell>
          <cell r="R1864" t="str">
            <v>USA</v>
          </cell>
          <cell r="S1864">
            <v>42370</v>
          </cell>
          <cell r="T1864">
            <v>42436</v>
          </cell>
          <cell r="U1864" t="str">
            <v>COULSONC-FUS</v>
          </cell>
          <cell r="V1864" t="str">
            <v>KB-40S</v>
          </cell>
          <cell r="W1864" t="str">
            <v xml:space="preserve">Invoice Another                     </v>
          </cell>
          <cell r="X1864" t="str">
            <v>I</v>
          </cell>
          <cell r="Y1864">
            <v>73.31</v>
          </cell>
          <cell r="Z1864" t="str">
            <v>I HAD TO REENTER (60065172) BECAUSE THE INVOICE ONLY WAS NOT LINKING TO THE ORDER   PER BRIAN C   CAY    2/12</v>
          </cell>
          <cell r="AD1864" t="str">
            <v>COULSONC-FUS</v>
          </cell>
          <cell r="AG1864" t="str">
            <v>Ferguson</v>
          </cell>
          <cell r="AH1864">
            <v>811784</v>
          </cell>
          <cell r="AI1864" t="str">
            <v>LUX</v>
          </cell>
          <cell r="AJ1864">
            <v>5081675</v>
          </cell>
        </row>
        <row r="1865">
          <cell r="A1865">
            <v>360562</v>
          </cell>
          <cell r="B1865">
            <v>42412.916956018518</v>
          </cell>
          <cell r="C1865">
            <v>42404.369155092594</v>
          </cell>
          <cell r="D1865">
            <v>9033853</v>
          </cell>
          <cell r="E1865">
            <v>60062452</v>
          </cell>
          <cell r="G1865">
            <v>1115.8</v>
          </cell>
          <cell r="H1865">
            <v>1115.8</v>
          </cell>
          <cell r="I1865">
            <v>0</v>
          </cell>
          <cell r="J1865">
            <v>0</v>
          </cell>
          <cell r="K1865" t="str">
            <v>USD</v>
          </cell>
          <cell r="L1865" t="str">
            <v>FERGUSON</v>
          </cell>
          <cell r="M1865" t="str">
            <v>24000-017965</v>
          </cell>
          <cell r="N1865">
            <v>42413.034895833334</v>
          </cell>
          <cell r="O1865" t="str">
            <v>SP</v>
          </cell>
          <cell r="P1865" t="str">
            <v>KEY</v>
          </cell>
          <cell r="Q1865">
            <v>5081675</v>
          </cell>
          <cell r="R1865" t="str">
            <v>USA</v>
          </cell>
          <cell r="S1865">
            <v>42370</v>
          </cell>
          <cell r="T1865">
            <v>42436</v>
          </cell>
          <cell r="U1865" t="str">
            <v>COULSONC-FUS</v>
          </cell>
          <cell r="V1865" t="str">
            <v>903</v>
          </cell>
          <cell r="W1865" t="str">
            <v xml:space="preserve">Invoice Another                     </v>
          </cell>
          <cell r="X1865" t="str">
            <v>I</v>
          </cell>
          <cell r="Y1865">
            <v>21.88</v>
          </cell>
          <cell r="Z1865" t="str">
            <v>I HAD TO REENTER (60065172) BECAUSE THE INVOICE ONLY WAS NOT LINKING TO THE ORDER   PER BRIAN C   CAY    2/12</v>
          </cell>
          <cell r="AD1865" t="str">
            <v>COULSONC-FUS</v>
          </cell>
          <cell r="AG1865" t="str">
            <v>Ferguson</v>
          </cell>
          <cell r="AH1865">
            <v>811784</v>
          </cell>
          <cell r="AI1865" t="str">
            <v>LUX</v>
          </cell>
          <cell r="AJ1865">
            <v>5081675</v>
          </cell>
        </row>
        <row r="1866">
          <cell r="A1866">
            <v>360562</v>
          </cell>
          <cell r="B1866">
            <v>42412.916956018518</v>
          </cell>
          <cell r="C1866">
            <v>42404.369155092594</v>
          </cell>
          <cell r="D1866">
            <v>9033853</v>
          </cell>
          <cell r="E1866">
            <v>60062452</v>
          </cell>
          <cell r="G1866">
            <v>1115.8</v>
          </cell>
          <cell r="H1866">
            <v>1115.8</v>
          </cell>
          <cell r="I1866">
            <v>0</v>
          </cell>
          <cell r="J1866">
            <v>0</v>
          </cell>
          <cell r="K1866" t="str">
            <v>USD</v>
          </cell>
          <cell r="L1866" t="str">
            <v>FERGUSON</v>
          </cell>
          <cell r="M1866" t="str">
            <v>24000-017965</v>
          </cell>
          <cell r="N1866">
            <v>42413.034895833334</v>
          </cell>
          <cell r="O1866" t="str">
            <v>SP</v>
          </cell>
          <cell r="P1866" t="str">
            <v>KEY</v>
          </cell>
          <cell r="Q1866">
            <v>5081675</v>
          </cell>
          <cell r="R1866" t="str">
            <v>USA</v>
          </cell>
          <cell r="S1866">
            <v>42370</v>
          </cell>
          <cell r="T1866">
            <v>42436</v>
          </cell>
          <cell r="U1866" t="str">
            <v>COULSONC-FUS</v>
          </cell>
          <cell r="V1866" t="str">
            <v>FF2780</v>
          </cell>
          <cell r="W1866" t="str">
            <v xml:space="preserve">Invoice Another                     </v>
          </cell>
          <cell r="X1866" t="str">
            <v>I</v>
          </cell>
          <cell r="Y1866">
            <v>520.42999999999995</v>
          </cell>
          <cell r="Z1866" t="str">
            <v>I HAD TO REENTER (60065172) BECAUSE THE INVOICE ONLY WAS NOT LINKING TO THE ORDER   PER BRIAN C   CAY    2/12</v>
          </cell>
          <cell r="AD1866" t="str">
            <v>COULSONC-FUS</v>
          </cell>
          <cell r="AG1866" t="str">
            <v>Ferguson</v>
          </cell>
          <cell r="AH1866">
            <v>811784</v>
          </cell>
          <cell r="AI1866" t="str">
            <v>LUX</v>
          </cell>
          <cell r="AJ1866">
            <v>5081675</v>
          </cell>
        </row>
        <row r="1867">
          <cell r="A1867">
            <v>360563</v>
          </cell>
          <cell r="B1867">
            <v>42412.916956018518</v>
          </cell>
          <cell r="C1867">
            <v>42404.370289351849</v>
          </cell>
          <cell r="D1867">
            <v>9033854</v>
          </cell>
          <cell r="E1867">
            <v>60062455</v>
          </cell>
          <cell r="G1867">
            <v>1035.5999999999999</v>
          </cell>
          <cell r="H1867">
            <v>1035.5999999999999</v>
          </cell>
          <cell r="I1867">
            <v>0</v>
          </cell>
          <cell r="J1867">
            <v>0</v>
          </cell>
          <cell r="K1867" t="str">
            <v>USD</v>
          </cell>
          <cell r="L1867" t="str">
            <v>FERGUSON</v>
          </cell>
          <cell r="M1867" t="str">
            <v>24000-017965</v>
          </cell>
          <cell r="N1867">
            <v>42413.034895833334</v>
          </cell>
          <cell r="O1867" t="str">
            <v>SP</v>
          </cell>
          <cell r="P1867" t="str">
            <v>KEY</v>
          </cell>
          <cell r="Q1867">
            <v>5081675</v>
          </cell>
          <cell r="R1867" t="str">
            <v>USA</v>
          </cell>
          <cell r="S1867">
            <v>42370</v>
          </cell>
          <cell r="T1867">
            <v>42436</v>
          </cell>
          <cell r="U1867" t="str">
            <v>COULSONC-FUS</v>
          </cell>
          <cell r="V1867" t="str">
            <v>GDX11023</v>
          </cell>
          <cell r="W1867" t="str">
            <v xml:space="preserve">Invoice Another                     </v>
          </cell>
          <cell r="X1867" t="str">
            <v>I</v>
          </cell>
          <cell r="Y1867">
            <v>521.64</v>
          </cell>
          <cell r="Z1867" t="str">
            <v>I HAD TO REENTER TO LINK THE INVOICE ONLY TO THE ORIGINAL ORDER PER BRIAN C    CAY    2/11</v>
          </cell>
          <cell r="AD1867" t="str">
            <v>COULSONC-FUS</v>
          </cell>
          <cell r="AG1867" t="str">
            <v>Ferguson</v>
          </cell>
          <cell r="AH1867">
            <v>811785</v>
          </cell>
          <cell r="AI1867" t="str">
            <v>LUX</v>
          </cell>
          <cell r="AJ1867">
            <v>5081675</v>
          </cell>
        </row>
        <row r="1868">
          <cell r="A1868">
            <v>360563</v>
          </cell>
          <cell r="B1868">
            <v>42412.916956018518</v>
          </cell>
          <cell r="C1868">
            <v>42404.370289351849</v>
          </cell>
          <cell r="D1868">
            <v>9033854</v>
          </cell>
          <cell r="E1868">
            <v>60062455</v>
          </cell>
          <cell r="G1868">
            <v>1035.5999999999999</v>
          </cell>
          <cell r="H1868">
            <v>1035.5999999999999</v>
          </cell>
          <cell r="I1868">
            <v>0</v>
          </cell>
          <cell r="J1868">
            <v>0</v>
          </cell>
          <cell r="K1868" t="str">
            <v>USD</v>
          </cell>
          <cell r="L1868" t="str">
            <v>FERGUSON</v>
          </cell>
          <cell r="M1868" t="str">
            <v>24000-017965</v>
          </cell>
          <cell r="N1868">
            <v>42413.034895833334</v>
          </cell>
          <cell r="O1868" t="str">
            <v>SP</v>
          </cell>
          <cell r="P1868" t="str">
            <v>KEY</v>
          </cell>
          <cell r="Q1868">
            <v>5081675</v>
          </cell>
          <cell r="R1868" t="str">
            <v>USA</v>
          </cell>
          <cell r="S1868">
            <v>42370</v>
          </cell>
          <cell r="T1868">
            <v>42436</v>
          </cell>
          <cell r="U1868" t="str">
            <v>COULSONC-FUS</v>
          </cell>
          <cell r="V1868" t="str">
            <v>MK35-36C-RH</v>
          </cell>
          <cell r="W1868" t="str">
            <v xml:space="preserve">Invoice Another                     </v>
          </cell>
          <cell r="X1868" t="str">
            <v>I</v>
          </cell>
          <cell r="Y1868">
            <v>97.61</v>
          </cell>
          <cell r="Z1868" t="str">
            <v>I HAD TO REENTER TO LINK THE INVOICE ONLY TO THE ORIGINAL ORDER PER BRIAN C    CAY    2/11</v>
          </cell>
          <cell r="AD1868" t="str">
            <v>COULSONC-FUS</v>
          </cell>
          <cell r="AG1868" t="str">
            <v>Ferguson</v>
          </cell>
          <cell r="AH1868">
            <v>811785</v>
          </cell>
          <cell r="AI1868" t="str">
            <v>LUX</v>
          </cell>
          <cell r="AJ1868">
            <v>5081675</v>
          </cell>
        </row>
        <row r="1869">
          <cell r="A1869">
            <v>360563</v>
          </cell>
          <cell r="B1869">
            <v>42412.916956018518</v>
          </cell>
          <cell r="C1869">
            <v>42404.370289351849</v>
          </cell>
          <cell r="D1869">
            <v>9033854</v>
          </cell>
          <cell r="E1869">
            <v>60062455</v>
          </cell>
          <cell r="G1869">
            <v>1035.5999999999999</v>
          </cell>
          <cell r="H1869">
            <v>1035.5999999999999</v>
          </cell>
          <cell r="I1869">
            <v>0</v>
          </cell>
          <cell r="J1869">
            <v>0</v>
          </cell>
          <cell r="K1869" t="str">
            <v>USD</v>
          </cell>
          <cell r="L1869" t="str">
            <v>FERGUSON</v>
          </cell>
          <cell r="M1869" t="str">
            <v>24000-017965</v>
          </cell>
          <cell r="N1869">
            <v>42413.034895833334</v>
          </cell>
          <cell r="O1869" t="str">
            <v>SP</v>
          </cell>
          <cell r="P1869" t="str">
            <v>KEY</v>
          </cell>
          <cell r="Q1869">
            <v>5081675</v>
          </cell>
          <cell r="R1869" t="str">
            <v>USA</v>
          </cell>
          <cell r="S1869">
            <v>42370</v>
          </cell>
          <cell r="T1869">
            <v>42436</v>
          </cell>
          <cell r="U1869" t="str">
            <v>COULSONC-FUS</v>
          </cell>
          <cell r="V1869" t="str">
            <v>OC-36S</v>
          </cell>
          <cell r="W1869" t="str">
            <v xml:space="preserve">Invoice Another                     </v>
          </cell>
          <cell r="X1869" t="str">
            <v>I</v>
          </cell>
          <cell r="Y1869">
            <v>158.76</v>
          </cell>
          <cell r="Z1869" t="str">
            <v>I HAD TO REENTER TO LINK THE INVOICE ONLY TO THE ORIGINAL ORDER PER BRIAN C    CAY    2/11</v>
          </cell>
          <cell r="AD1869" t="str">
            <v>COULSONC-FUS</v>
          </cell>
          <cell r="AG1869" t="str">
            <v>Ferguson</v>
          </cell>
          <cell r="AH1869">
            <v>811785</v>
          </cell>
          <cell r="AI1869" t="str">
            <v>LUX</v>
          </cell>
          <cell r="AJ1869">
            <v>5081675</v>
          </cell>
        </row>
        <row r="1870">
          <cell r="A1870">
            <v>360563</v>
          </cell>
          <cell r="B1870">
            <v>42412.916956018518</v>
          </cell>
          <cell r="C1870">
            <v>42404.370289351849</v>
          </cell>
          <cell r="D1870">
            <v>9033854</v>
          </cell>
          <cell r="E1870">
            <v>60062455</v>
          </cell>
          <cell r="G1870">
            <v>1035.5999999999999</v>
          </cell>
          <cell r="H1870">
            <v>1035.5999999999999</v>
          </cell>
          <cell r="I1870">
            <v>0</v>
          </cell>
          <cell r="J1870">
            <v>0</v>
          </cell>
          <cell r="K1870" t="str">
            <v>USD</v>
          </cell>
          <cell r="L1870" t="str">
            <v>FERGUSON</v>
          </cell>
          <cell r="M1870" t="str">
            <v>24000-017965</v>
          </cell>
          <cell r="N1870">
            <v>42413.034895833334</v>
          </cell>
          <cell r="O1870" t="str">
            <v>SP</v>
          </cell>
          <cell r="P1870" t="str">
            <v>KEY</v>
          </cell>
          <cell r="Q1870">
            <v>5081675</v>
          </cell>
          <cell r="R1870" t="str">
            <v>USA</v>
          </cell>
          <cell r="S1870">
            <v>42370</v>
          </cell>
          <cell r="T1870">
            <v>42436</v>
          </cell>
          <cell r="U1870" t="str">
            <v>COULSONC-FUS</v>
          </cell>
          <cell r="V1870" t="str">
            <v>PR-36S</v>
          </cell>
          <cell r="W1870" t="str">
            <v xml:space="preserve">Invoice Another                     </v>
          </cell>
          <cell r="X1870" t="str">
            <v>I</v>
          </cell>
          <cell r="Y1870">
            <v>105.3</v>
          </cell>
          <cell r="Z1870" t="str">
            <v>I HAD TO REENTER TO LINK THE INVOICE ONLY TO THE ORIGINAL ORDER PER BRIAN C    CAY    2/11</v>
          </cell>
          <cell r="AD1870" t="str">
            <v>COULSONC-FUS</v>
          </cell>
          <cell r="AG1870" t="str">
            <v>Ferguson</v>
          </cell>
          <cell r="AH1870">
            <v>811785</v>
          </cell>
          <cell r="AI1870" t="str">
            <v>LUX</v>
          </cell>
          <cell r="AJ1870">
            <v>5081675</v>
          </cell>
        </row>
        <row r="1871">
          <cell r="A1871">
            <v>360563</v>
          </cell>
          <cell r="B1871">
            <v>42412.916956018518</v>
          </cell>
          <cell r="C1871">
            <v>42404.370289351849</v>
          </cell>
          <cell r="D1871">
            <v>9033854</v>
          </cell>
          <cell r="E1871">
            <v>60062455</v>
          </cell>
          <cell r="G1871">
            <v>1035.5999999999999</v>
          </cell>
          <cell r="H1871">
            <v>1035.5999999999999</v>
          </cell>
          <cell r="I1871">
            <v>0</v>
          </cell>
          <cell r="J1871">
            <v>0</v>
          </cell>
          <cell r="K1871" t="str">
            <v>USD</v>
          </cell>
          <cell r="L1871" t="str">
            <v>FERGUSON</v>
          </cell>
          <cell r="M1871" t="str">
            <v>24000-017965</v>
          </cell>
          <cell r="N1871">
            <v>42413.034895833334</v>
          </cell>
          <cell r="O1871" t="str">
            <v>SP</v>
          </cell>
          <cell r="P1871" t="str">
            <v>KEY</v>
          </cell>
          <cell r="Q1871">
            <v>5081675</v>
          </cell>
          <cell r="R1871" t="str">
            <v>USA</v>
          </cell>
          <cell r="S1871">
            <v>42370</v>
          </cell>
          <cell r="T1871">
            <v>42436</v>
          </cell>
          <cell r="U1871" t="str">
            <v>COULSONC-FUS</v>
          </cell>
          <cell r="V1871" t="str">
            <v>FK33-36S</v>
          </cell>
          <cell r="W1871" t="str">
            <v xml:space="preserve">Invoice Another                     </v>
          </cell>
          <cell r="X1871" t="str">
            <v>I</v>
          </cell>
          <cell r="Y1871">
            <v>101.66</v>
          </cell>
          <cell r="Z1871" t="str">
            <v>I HAD TO REENTER TO LINK THE INVOICE ONLY TO THE ORIGINAL ORDER PER BRIAN C    CAY    2/11</v>
          </cell>
          <cell r="AD1871" t="str">
            <v>COULSONC-FUS</v>
          </cell>
          <cell r="AG1871" t="str">
            <v>Ferguson</v>
          </cell>
          <cell r="AH1871">
            <v>811785</v>
          </cell>
          <cell r="AI1871" t="str">
            <v>LUX</v>
          </cell>
          <cell r="AJ1871">
            <v>5081675</v>
          </cell>
        </row>
        <row r="1872">
          <cell r="A1872">
            <v>360563</v>
          </cell>
          <cell r="B1872">
            <v>42412.916956018518</v>
          </cell>
          <cell r="C1872">
            <v>42404.370289351849</v>
          </cell>
          <cell r="D1872">
            <v>9033854</v>
          </cell>
          <cell r="E1872">
            <v>60062455</v>
          </cell>
          <cell r="G1872">
            <v>1035.5999999999999</v>
          </cell>
          <cell r="H1872">
            <v>1035.5999999999999</v>
          </cell>
          <cell r="I1872">
            <v>0</v>
          </cell>
          <cell r="J1872">
            <v>0</v>
          </cell>
          <cell r="K1872" t="str">
            <v>USD</v>
          </cell>
          <cell r="L1872" t="str">
            <v>FERGUSON</v>
          </cell>
          <cell r="M1872" t="str">
            <v>24000-017965</v>
          </cell>
          <cell r="N1872">
            <v>42413.034895833334</v>
          </cell>
          <cell r="O1872" t="str">
            <v>SP</v>
          </cell>
          <cell r="P1872" t="str">
            <v>KEY</v>
          </cell>
          <cell r="Q1872">
            <v>5081675</v>
          </cell>
          <cell r="R1872" t="str">
            <v>USA</v>
          </cell>
          <cell r="S1872">
            <v>42370</v>
          </cell>
          <cell r="T1872">
            <v>42436</v>
          </cell>
          <cell r="U1872" t="str">
            <v>COULSONC-FUS</v>
          </cell>
          <cell r="V1872" t="str">
            <v>VN-37C</v>
          </cell>
          <cell r="W1872" t="str">
            <v xml:space="preserve">Invoice Another                     </v>
          </cell>
          <cell r="X1872" t="str">
            <v>I</v>
          </cell>
          <cell r="Y1872">
            <v>50.63</v>
          </cell>
          <cell r="Z1872" t="str">
            <v>I HAD TO REENTER TO LINK THE INVOICE ONLY TO THE ORIGINAL ORDER PER BRIAN C    CAY    2/11</v>
          </cell>
          <cell r="AD1872" t="str">
            <v>COULSONC-FUS</v>
          </cell>
          <cell r="AG1872" t="str">
            <v>Ferguson</v>
          </cell>
          <cell r="AH1872">
            <v>811785</v>
          </cell>
          <cell r="AI1872" t="str">
            <v>LUX</v>
          </cell>
          <cell r="AJ1872">
            <v>5081675</v>
          </cell>
        </row>
        <row r="1873">
          <cell r="A1873">
            <v>360564</v>
          </cell>
          <cell r="B1873">
            <v>42412.916967592595</v>
          </cell>
          <cell r="C1873">
            <v>42388.628912037035</v>
          </cell>
          <cell r="D1873">
            <v>9031832</v>
          </cell>
          <cell r="E1873">
            <v>60059055</v>
          </cell>
          <cell r="F1873">
            <v>30014300</v>
          </cell>
          <cell r="G1873">
            <v>126.11</v>
          </cell>
          <cell r="H1873">
            <v>126.11</v>
          </cell>
          <cell r="I1873">
            <v>0</v>
          </cell>
          <cell r="J1873">
            <v>0</v>
          </cell>
          <cell r="K1873" t="str">
            <v>USD</v>
          </cell>
          <cell r="L1873" t="str">
            <v>TURQUOISE</v>
          </cell>
          <cell r="M1873" t="str">
            <v>24000-028710</v>
          </cell>
          <cell r="N1873">
            <v>42413.034895833334</v>
          </cell>
          <cell r="O1873" t="str">
            <v>SP</v>
          </cell>
          <cell r="P1873" t="str">
            <v>DLR</v>
          </cell>
          <cell r="Q1873">
            <v>5084404</v>
          </cell>
          <cell r="R1873" t="str">
            <v>USA</v>
          </cell>
          <cell r="S1873">
            <v>42370</v>
          </cell>
          <cell r="T1873">
            <v>42436</v>
          </cell>
          <cell r="U1873" t="str">
            <v>DAVISG-FUS</v>
          </cell>
          <cell r="V1873" t="str">
            <v>Z.536.433.000</v>
          </cell>
          <cell r="W1873" t="str">
            <v xml:space="preserve">Receiving Error                     </v>
          </cell>
          <cell r="X1873" t="str">
            <v>Q</v>
          </cell>
          <cell r="Y1873">
            <v>126.11</v>
          </cell>
          <cell r="Z1873" t="str">
            <v>PARTS WERE MISSING. ** CREDIT DUE***</v>
          </cell>
          <cell r="AC1873" t="str">
            <v>MARSHD-FUS</v>
          </cell>
          <cell r="AD1873" t="str">
            <v>RUSSAWR-FUS</v>
          </cell>
          <cell r="AG1873" t="str">
            <v>WILKINSON SUPPLY CO.</v>
          </cell>
          <cell r="AH1873">
            <v>811775</v>
          </cell>
          <cell r="AI1873" t="str">
            <v>KAC</v>
          </cell>
          <cell r="AJ1873">
            <v>5084404</v>
          </cell>
        </row>
        <row r="1874">
          <cell r="A1874">
            <v>360565</v>
          </cell>
          <cell r="B1874">
            <v>42412.916967592595</v>
          </cell>
          <cell r="G1874">
            <v>106</v>
          </cell>
          <cell r="H1874">
            <v>106</v>
          </cell>
          <cell r="I1874">
            <v>0</v>
          </cell>
          <cell r="J1874">
            <v>0</v>
          </cell>
          <cell r="K1874" t="str">
            <v>USD</v>
          </cell>
          <cell r="L1874" t="str">
            <v>LOWES</v>
          </cell>
          <cell r="M1874" t="str">
            <v>24000-023746</v>
          </cell>
          <cell r="N1874">
            <v>42413.034895833334</v>
          </cell>
          <cell r="O1874" t="str">
            <v>SP</v>
          </cell>
          <cell r="P1874" t="str">
            <v>KEY</v>
          </cell>
          <cell r="Q1874">
            <v>5083376</v>
          </cell>
          <cell r="R1874" t="str">
            <v>USA</v>
          </cell>
          <cell r="S1874">
            <v>42370</v>
          </cell>
          <cell r="T1874">
            <v>42436</v>
          </cell>
          <cell r="U1874" t="str">
            <v>MELTONM-FUS</v>
          </cell>
          <cell r="V1874" t="str">
            <v>FSLG804BX</v>
          </cell>
          <cell r="W1874" t="str">
            <v xml:space="preserve">Damaged                             </v>
          </cell>
          <cell r="X1874" t="str">
            <v>D</v>
          </cell>
          <cell r="Y1874">
            <v>106</v>
          </cell>
          <cell r="AG1874" t="str">
            <v>Lowes</v>
          </cell>
          <cell r="AH1874">
            <v>811803</v>
          </cell>
          <cell r="AJ1874">
            <v>5083376</v>
          </cell>
        </row>
        <row r="1875">
          <cell r="A1875">
            <v>360566</v>
          </cell>
          <cell r="B1875">
            <v>42412.916979166665</v>
          </cell>
          <cell r="G1875">
            <v>46.03</v>
          </cell>
          <cell r="H1875">
            <v>46.03</v>
          </cell>
          <cell r="I1875">
            <v>0</v>
          </cell>
          <cell r="J1875">
            <v>0</v>
          </cell>
          <cell r="K1875" t="str">
            <v>USD</v>
          </cell>
          <cell r="L1875" t="str">
            <v>LOWES</v>
          </cell>
          <cell r="M1875" t="str">
            <v>24000-023746</v>
          </cell>
          <cell r="N1875">
            <v>42413.034895833334</v>
          </cell>
          <cell r="O1875" t="str">
            <v>SP</v>
          </cell>
          <cell r="P1875" t="str">
            <v>KEY</v>
          </cell>
          <cell r="Q1875">
            <v>5082249</v>
          </cell>
          <cell r="R1875" t="str">
            <v>USA</v>
          </cell>
          <cell r="S1875">
            <v>42370</v>
          </cell>
          <cell r="T1875">
            <v>42436</v>
          </cell>
          <cell r="U1875" t="str">
            <v>MELTONM-FUS</v>
          </cell>
          <cell r="V1875" t="str">
            <v>SSK854NB</v>
          </cell>
          <cell r="W1875" t="str">
            <v xml:space="preserve">Damaged                             </v>
          </cell>
          <cell r="X1875" t="str">
            <v>D</v>
          </cell>
          <cell r="Y1875">
            <v>46.03</v>
          </cell>
          <cell r="AG1875" t="str">
            <v>Lowes</v>
          </cell>
          <cell r="AH1875">
            <v>811766</v>
          </cell>
          <cell r="AJ1875">
            <v>5082249</v>
          </cell>
        </row>
        <row r="1876">
          <cell r="A1876">
            <v>360567</v>
          </cell>
          <cell r="B1876">
            <v>42412.916979166665</v>
          </cell>
          <cell r="F1876">
            <v>30012925</v>
          </cell>
          <cell r="G1876">
            <v>95.76</v>
          </cell>
          <cell r="H1876">
            <v>95.76</v>
          </cell>
          <cell r="I1876">
            <v>0</v>
          </cell>
          <cell r="J1876">
            <v>0</v>
          </cell>
          <cell r="K1876" t="str">
            <v>USD</v>
          </cell>
          <cell r="L1876" t="str">
            <v>FERGUSON</v>
          </cell>
          <cell r="M1876" t="str">
            <v>24000-017965</v>
          </cell>
          <cell r="N1876">
            <v>42413.034895833334</v>
          </cell>
          <cell r="O1876" t="str">
            <v>SP</v>
          </cell>
          <cell r="P1876" t="str">
            <v>KEY</v>
          </cell>
          <cell r="Q1876">
            <v>5081543</v>
          </cell>
          <cell r="R1876" t="str">
            <v>USA</v>
          </cell>
          <cell r="S1876">
            <v>42370</v>
          </cell>
          <cell r="T1876">
            <v>42436</v>
          </cell>
          <cell r="U1876" t="str">
            <v>DUDAKK-FUS</v>
          </cell>
          <cell r="V1876" t="str">
            <v>5991.2387</v>
          </cell>
          <cell r="W1876" t="str">
            <v xml:space="preserve">Corporation Error                   </v>
          </cell>
          <cell r="X1876" t="str">
            <v>1</v>
          </cell>
          <cell r="Y1876">
            <v>95.76</v>
          </cell>
          <cell r="Z1876" t="str">
            <v>5991.2387 - WRONG CART - NO RETSTOCK -  KWC PO  l1142-10479 -</v>
          </cell>
          <cell r="AG1876" t="str">
            <v>Ferguson</v>
          </cell>
          <cell r="AH1876">
            <v>811437</v>
          </cell>
          <cell r="AJ1876">
            <v>5081543</v>
          </cell>
        </row>
        <row r="1877">
          <cell r="A1877">
            <v>360568</v>
          </cell>
          <cell r="B1877">
            <v>42412.916979166665</v>
          </cell>
          <cell r="G1877">
            <v>122.69</v>
          </cell>
          <cell r="H1877">
            <v>122.69</v>
          </cell>
          <cell r="I1877">
            <v>0</v>
          </cell>
          <cell r="J1877">
            <v>0</v>
          </cell>
          <cell r="K1877" t="str">
            <v>USD</v>
          </cell>
          <cell r="L1877" t="str">
            <v>LOWES</v>
          </cell>
          <cell r="M1877" t="str">
            <v>24000-023746</v>
          </cell>
          <cell r="N1877">
            <v>42413.034895833334</v>
          </cell>
          <cell r="O1877" t="str">
            <v>SP</v>
          </cell>
          <cell r="P1877" t="str">
            <v>KEY</v>
          </cell>
          <cell r="Q1877">
            <v>5083750</v>
          </cell>
          <cell r="R1877" t="str">
            <v>USA</v>
          </cell>
          <cell r="S1877">
            <v>42370</v>
          </cell>
          <cell r="T1877">
            <v>42436</v>
          </cell>
          <cell r="U1877" t="str">
            <v>MELTONM-FUS</v>
          </cell>
          <cell r="V1877" t="str">
            <v>EDOX33229-1</v>
          </cell>
          <cell r="W1877" t="str">
            <v xml:space="preserve">Damaged                             </v>
          </cell>
          <cell r="X1877" t="str">
            <v>D</v>
          </cell>
          <cell r="Y1877">
            <v>122.69</v>
          </cell>
          <cell r="AG1877" t="str">
            <v>Lowes</v>
          </cell>
          <cell r="AH1877">
            <v>811827</v>
          </cell>
          <cell r="AJ1877">
            <v>5083750</v>
          </cell>
        </row>
        <row r="1878">
          <cell r="A1878">
            <v>360569</v>
          </cell>
          <cell r="B1878">
            <v>42412.916990740741</v>
          </cell>
          <cell r="G1878">
            <v>140.08000000000001</v>
          </cell>
          <cell r="H1878">
            <v>140.08000000000001</v>
          </cell>
          <cell r="I1878">
            <v>0</v>
          </cell>
          <cell r="J1878">
            <v>0</v>
          </cell>
          <cell r="K1878" t="str">
            <v>USD</v>
          </cell>
          <cell r="L1878" t="str">
            <v>LOWES</v>
          </cell>
          <cell r="M1878" t="str">
            <v>24000-023746</v>
          </cell>
          <cell r="N1878">
            <v>42413.034895833334</v>
          </cell>
          <cell r="O1878" t="str">
            <v>SP</v>
          </cell>
          <cell r="P1878" t="str">
            <v>KEY</v>
          </cell>
          <cell r="Q1878">
            <v>5082969</v>
          </cell>
          <cell r="R1878" t="str">
            <v>USA</v>
          </cell>
          <cell r="S1878">
            <v>42370</v>
          </cell>
          <cell r="T1878">
            <v>42436</v>
          </cell>
          <cell r="U1878" t="str">
            <v>MELTONM-FUS</v>
          </cell>
          <cell r="V1878" t="str">
            <v>EOOX33229-1</v>
          </cell>
          <cell r="W1878" t="str">
            <v xml:space="preserve">Damaged                             </v>
          </cell>
          <cell r="X1878" t="str">
            <v>D</v>
          </cell>
          <cell r="Y1878">
            <v>140.08000000000001</v>
          </cell>
          <cell r="AG1878" t="str">
            <v>Lowes</v>
          </cell>
          <cell r="AH1878">
            <v>811825</v>
          </cell>
          <cell r="AJ1878">
            <v>5082969</v>
          </cell>
        </row>
        <row r="1879">
          <cell r="A1879">
            <v>360570</v>
          </cell>
          <cell r="B1879">
            <v>42412.916990740741</v>
          </cell>
          <cell r="G1879">
            <v>135.69999999999999</v>
          </cell>
          <cell r="H1879">
            <v>135.69999999999999</v>
          </cell>
          <cell r="I1879">
            <v>0</v>
          </cell>
          <cell r="J1879">
            <v>0</v>
          </cell>
          <cell r="K1879" t="str">
            <v>USD</v>
          </cell>
          <cell r="L1879" t="str">
            <v>LOWES</v>
          </cell>
          <cell r="M1879" t="str">
            <v>24000-023746</v>
          </cell>
          <cell r="N1879">
            <v>42413.034907407404</v>
          </cell>
          <cell r="O1879" t="str">
            <v>SP</v>
          </cell>
          <cell r="P1879" t="str">
            <v>KEY</v>
          </cell>
          <cell r="Q1879">
            <v>5083173</v>
          </cell>
          <cell r="R1879" t="str">
            <v>USA</v>
          </cell>
          <cell r="S1879">
            <v>42370</v>
          </cell>
          <cell r="T1879">
            <v>42436</v>
          </cell>
          <cell r="U1879" t="str">
            <v>THOMPSONG-FUS</v>
          </cell>
          <cell r="V1879" t="str">
            <v>SGR3322-1</v>
          </cell>
          <cell r="W1879" t="str">
            <v xml:space="preserve">Damaged                             </v>
          </cell>
          <cell r="X1879" t="str">
            <v>D</v>
          </cell>
          <cell r="Y1879">
            <v>135.69999999999999</v>
          </cell>
          <cell r="Z1879" t="str">
            <v>FD-CRACKED BY DRAINHOLE</v>
          </cell>
          <cell r="AG1879" t="str">
            <v>Lowes</v>
          </cell>
          <cell r="AH1879">
            <v>811815</v>
          </cell>
          <cell r="AJ1879">
            <v>5083173</v>
          </cell>
        </row>
        <row r="1880">
          <cell r="A1880">
            <v>360571</v>
          </cell>
          <cell r="B1880">
            <v>42412.916990740741</v>
          </cell>
          <cell r="G1880">
            <v>33.21</v>
          </cell>
          <cell r="H1880">
            <v>33.21</v>
          </cell>
          <cell r="I1880">
            <v>0</v>
          </cell>
          <cell r="J1880">
            <v>0</v>
          </cell>
          <cell r="K1880" t="str">
            <v>USD</v>
          </cell>
          <cell r="L1880" t="str">
            <v>LOWES</v>
          </cell>
          <cell r="M1880" t="str">
            <v>24000-023746</v>
          </cell>
          <cell r="N1880">
            <v>42413.034907407404</v>
          </cell>
          <cell r="O1880" t="str">
            <v>SP</v>
          </cell>
          <cell r="P1880" t="str">
            <v>KEY</v>
          </cell>
          <cell r="Q1880">
            <v>5082511</v>
          </cell>
          <cell r="R1880" t="str">
            <v>USA</v>
          </cell>
          <cell r="S1880">
            <v>42370</v>
          </cell>
          <cell r="T1880">
            <v>42436</v>
          </cell>
          <cell r="U1880" t="str">
            <v>RUSSAWR-FUS</v>
          </cell>
          <cell r="V1880" t="str">
            <v>FDS604LP</v>
          </cell>
          <cell r="W1880" t="str">
            <v xml:space="preserve">Product Defective                   </v>
          </cell>
          <cell r="X1880" t="str">
            <v>E</v>
          </cell>
          <cell r="Y1880">
            <v>33.21</v>
          </cell>
          <cell r="AG1880" t="str">
            <v>Lowes</v>
          </cell>
          <cell r="AH1880">
            <v>811773</v>
          </cell>
          <cell r="AJ1880">
            <v>5082511</v>
          </cell>
        </row>
        <row r="1881">
          <cell r="A1881">
            <v>360572</v>
          </cell>
          <cell r="B1881">
            <v>42412.916990740741</v>
          </cell>
          <cell r="C1881">
            <v>42223.937824074077</v>
          </cell>
          <cell r="D1881">
            <v>9015437</v>
          </cell>
          <cell r="E1881">
            <v>60025480</v>
          </cell>
          <cell r="F1881">
            <v>30013872</v>
          </cell>
          <cell r="G1881">
            <v>506.25</v>
          </cell>
          <cell r="H1881">
            <v>506.25</v>
          </cell>
          <cell r="I1881">
            <v>0</v>
          </cell>
          <cell r="J1881">
            <v>0</v>
          </cell>
          <cell r="K1881" t="str">
            <v>USD</v>
          </cell>
          <cell r="L1881" t="str">
            <v>FERGUSON</v>
          </cell>
          <cell r="M1881" t="str">
            <v>24000-017965</v>
          </cell>
          <cell r="N1881">
            <v>42413.034907407404</v>
          </cell>
          <cell r="O1881" t="str">
            <v>SP</v>
          </cell>
          <cell r="P1881" t="str">
            <v>KEY</v>
          </cell>
          <cell r="Q1881">
            <v>5099370</v>
          </cell>
          <cell r="R1881" t="str">
            <v>USA</v>
          </cell>
          <cell r="S1881">
            <v>42370</v>
          </cell>
          <cell r="T1881">
            <v>42436</v>
          </cell>
          <cell r="U1881" t="str">
            <v>CAGECW-FUS</v>
          </cell>
          <cell r="V1881" t="str">
            <v>FF2580</v>
          </cell>
          <cell r="W1881" t="str">
            <v xml:space="preserve">Product Defective                   </v>
          </cell>
          <cell r="X1881" t="str">
            <v>E</v>
          </cell>
          <cell r="Y1881">
            <v>506.25</v>
          </cell>
          <cell r="Z1881" t="str">
            <v>i WAS NOT ABLE TO ENTER ITEM DUE TO BELOW  -  CAY The following position could not be copied because the part is non-returnable.   Section: Parts   Line: 24   Part: FF2580   FF2580 - LOGO UPSIDE DOWN    CAY     1/4FF2580 - LOGO UPSIDE DOWN    CAY     1/4</v>
          </cell>
          <cell r="AC1881" t="str">
            <v>HARRISJ-FUS</v>
          </cell>
          <cell r="AD1881" t="str">
            <v>FUS-DB55</v>
          </cell>
          <cell r="AE1881" t="str">
            <v>8</v>
          </cell>
          <cell r="AF1881" t="str">
            <v xml:space="preserve">EDI 850                             </v>
          </cell>
          <cell r="AG1881" t="str">
            <v>Ferguson</v>
          </cell>
          <cell r="AH1881">
            <v>810734</v>
          </cell>
          <cell r="AI1881" t="str">
            <v>LUX</v>
          </cell>
          <cell r="AJ1881">
            <v>5099370</v>
          </cell>
        </row>
        <row r="1882">
          <cell r="A1882">
            <v>360573</v>
          </cell>
          <cell r="B1882">
            <v>42412.917002314818</v>
          </cell>
          <cell r="G1882">
            <v>118</v>
          </cell>
          <cell r="H1882">
            <v>118</v>
          </cell>
          <cell r="I1882">
            <v>0</v>
          </cell>
          <cell r="J1882">
            <v>0</v>
          </cell>
          <cell r="K1882" t="str">
            <v>USD</v>
          </cell>
          <cell r="L1882" t="str">
            <v>LOWES</v>
          </cell>
          <cell r="M1882" t="str">
            <v>24000-023746</v>
          </cell>
          <cell r="N1882">
            <v>42413.034907407404</v>
          </cell>
          <cell r="O1882" t="str">
            <v>SP</v>
          </cell>
          <cell r="P1882" t="str">
            <v>KEY</v>
          </cell>
          <cell r="Q1882">
            <v>5083471</v>
          </cell>
          <cell r="R1882" t="str">
            <v>USA</v>
          </cell>
          <cell r="S1882">
            <v>42370</v>
          </cell>
          <cell r="T1882">
            <v>42436</v>
          </cell>
          <cell r="U1882" t="str">
            <v>CHAMARATHM-FUS</v>
          </cell>
          <cell r="V1882" t="str">
            <v>FPO3322-1</v>
          </cell>
          <cell r="W1882" t="str">
            <v xml:space="preserve">Product Defective                   </v>
          </cell>
          <cell r="X1882" t="str">
            <v>E</v>
          </cell>
          <cell r="Y1882">
            <v>118</v>
          </cell>
          <cell r="AG1882" t="str">
            <v>Lowes</v>
          </cell>
          <cell r="AH1882">
            <v>811778</v>
          </cell>
          <cell r="AJ1882">
            <v>5083471</v>
          </cell>
        </row>
        <row r="1883">
          <cell r="A1883">
            <v>360574</v>
          </cell>
          <cell r="B1883">
            <v>42412.917002314818</v>
          </cell>
          <cell r="C1883">
            <v>42397.939849537041</v>
          </cell>
          <cell r="D1883">
            <v>9033154</v>
          </cell>
          <cell r="E1883">
            <v>60061117</v>
          </cell>
          <cell r="F1883">
            <v>30014339</v>
          </cell>
          <cell r="G1883">
            <v>45</v>
          </cell>
          <cell r="H1883">
            <v>45</v>
          </cell>
          <cell r="I1883">
            <v>2.81</v>
          </cell>
          <cell r="J1883">
            <v>2.81</v>
          </cell>
          <cell r="K1883" t="str">
            <v>USD</v>
          </cell>
          <cell r="L1883" t="str">
            <v>CITRINE</v>
          </cell>
          <cell r="M1883" t="str">
            <v>24000-000001</v>
          </cell>
          <cell r="N1883">
            <v>42413.034907407404</v>
          </cell>
          <cell r="O1883" t="str">
            <v>SP</v>
          </cell>
          <cell r="P1883" t="str">
            <v>FUS</v>
          </cell>
          <cell r="Q1883">
            <v>100013517</v>
          </cell>
          <cell r="R1883" t="str">
            <v>USA</v>
          </cell>
          <cell r="S1883">
            <v>42370</v>
          </cell>
          <cell r="T1883">
            <v>42436</v>
          </cell>
          <cell r="U1883" t="str">
            <v>DAVISG-FUS</v>
          </cell>
          <cell r="V1883" t="str">
            <v>65.131</v>
          </cell>
          <cell r="W1883" t="str">
            <v>Wrong Part</v>
          </cell>
          <cell r="X1883" t="str">
            <v>0</v>
          </cell>
          <cell r="Y1883">
            <v>45</v>
          </cell>
          <cell r="Z1883" t="str">
            <v>CUSTOMER WAS GIVEN INCORRECT INFO AND ORDERED WRONG PART</v>
          </cell>
          <cell r="AC1883" t="str">
            <v>MARSHD-FUS</v>
          </cell>
          <cell r="AD1883" t="str">
            <v>RUSSAWR-FUS</v>
          </cell>
          <cell r="AG1883" t="str">
            <v>FKS Consumer Sales</v>
          </cell>
          <cell r="AH1883">
            <v>811780</v>
          </cell>
          <cell r="AI1883" t="str">
            <v>SP</v>
          </cell>
          <cell r="AJ1883" t="str">
            <v>5999999</v>
          </cell>
        </row>
        <row r="1884">
          <cell r="A1884">
            <v>360575</v>
          </cell>
          <cell r="B1884">
            <v>42412.917013888888</v>
          </cell>
          <cell r="G1884">
            <v>43.28</v>
          </cell>
          <cell r="H1884">
            <v>43.28</v>
          </cell>
          <cell r="I1884">
            <v>0</v>
          </cell>
          <cell r="J1884">
            <v>0</v>
          </cell>
          <cell r="K1884" t="str">
            <v>USD</v>
          </cell>
          <cell r="L1884" t="str">
            <v>LOWES</v>
          </cell>
          <cell r="M1884" t="str">
            <v>24000-023746</v>
          </cell>
          <cell r="N1884">
            <v>42413.034907407404</v>
          </cell>
          <cell r="O1884" t="str">
            <v>SP</v>
          </cell>
          <cell r="P1884" t="str">
            <v>KEY</v>
          </cell>
          <cell r="Q1884">
            <v>5083682</v>
          </cell>
          <cell r="R1884" t="str">
            <v>USA</v>
          </cell>
          <cell r="S1884">
            <v>42370</v>
          </cell>
          <cell r="T1884">
            <v>42436</v>
          </cell>
          <cell r="U1884" t="str">
            <v>MELTONM-FUS</v>
          </cell>
          <cell r="V1884" t="str">
            <v>FSS604NB</v>
          </cell>
          <cell r="W1884" t="str">
            <v xml:space="preserve">Damaged                             </v>
          </cell>
          <cell r="X1884" t="str">
            <v>D</v>
          </cell>
          <cell r="Y1884">
            <v>43.28</v>
          </cell>
          <cell r="AG1884" t="str">
            <v>Lowes</v>
          </cell>
          <cell r="AH1884">
            <v>811762</v>
          </cell>
          <cell r="AJ1884">
            <v>5083682</v>
          </cell>
        </row>
        <row r="1885">
          <cell r="A1885">
            <v>360576</v>
          </cell>
          <cell r="B1885">
            <v>42412.917013888888</v>
          </cell>
          <cell r="G1885">
            <v>57.09</v>
          </cell>
          <cell r="H1885">
            <v>57.09</v>
          </cell>
          <cell r="I1885">
            <v>0</v>
          </cell>
          <cell r="J1885">
            <v>0</v>
          </cell>
          <cell r="K1885" t="str">
            <v>USD</v>
          </cell>
          <cell r="L1885" t="str">
            <v>LOWES</v>
          </cell>
          <cell r="M1885" t="str">
            <v>24000-023746</v>
          </cell>
          <cell r="N1885">
            <v>42413.034907407404</v>
          </cell>
          <cell r="O1885" t="str">
            <v>SP</v>
          </cell>
          <cell r="P1885" t="str">
            <v>KEY</v>
          </cell>
          <cell r="Q1885">
            <v>5083876</v>
          </cell>
          <cell r="R1885" t="str">
            <v>USA</v>
          </cell>
          <cell r="S1885">
            <v>42370</v>
          </cell>
          <cell r="T1885">
            <v>42436</v>
          </cell>
          <cell r="U1885" t="str">
            <v>RUSSAWR-FUS</v>
          </cell>
          <cell r="V1885" t="str">
            <v>LFSS704NKIT</v>
          </cell>
          <cell r="W1885" t="str">
            <v xml:space="preserve">Product Defective                   </v>
          </cell>
          <cell r="X1885" t="str">
            <v>E</v>
          </cell>
          <cell r="Y1885">
            <v>57.09</v>
          </cell>
          <cell r="AG1885" t="str">
            <v>Lowes</v>
          </cell>
          <cell r="AH1885">
            <v>811779</v>
          </cell>
          <cell r="AJ1885">
            <v>5083876</v>
          </cell>
        </row>
        <row r="1886">
          <cell r="A1886">
            <v>360577</v>
          </cell>
          <cell r="B1886">
            <v>42412.917025462964</v>
          </cell>
          <cell r="C1886">
            <v>42394.62740740741</v>
          </cell>
          <cell r="D1886">
            <v>9032570</v>
          </cell>
          <cell r="E1886">
            <v>60060325</v>
          </cell>
          <cell r="F1886">
            <v>30014183</v>
          </cell>
          <cell r="G1886">
            <v>1215.56</v>
          </cell>
          <cell r="H1886">
            <v>1215.56</v>
          </cell>
          <cell r="I1886">
            <v>0</v>
          </cell>
          <cell r="J1886">
            <v>0</v>
          </cell>
          <cell r="K1886" t="str">
            <v>USD</v>
          </cell>
          <cell r="L1886" t="str">
            <v>QTZK3848</v>
          </cell>
          <cell r="M1886" t="str">
            <v>24000-068500</v>
          </cell>
          <cell r="N1886">
            <v>42413.034907407404</v>
          </cell>
          <cell r="O1886" t="str">
            <v>SP</v>
          </cell>
          <cell r="P1886" t="str">
            <v>DLR</v>
          </cell>
          <cell r="Q1886">
            <v>5080868</v>
          </cell>
          <cell r="R1886" t="str">
            <v>USA</v>
          </cell>
          <cell r="S1886">
            <v>42370</v>
          </cell>
          <cell r="T1886">
            <v>42436</v>
          </cell>
          <cell r="U1886" t="str">
            <v>DAVISG-FUS</v>
          </cell>
          <cell r="V1886" t="str">
            <v>10.151.033.700</v>
          </cell>
          <cell r="W1886" t="str">
            <v xml:space="preserve">Corporation Error                   </v>
          </cell>
          <cell r="X1886" t="str">
            <v>1</v>
          </cell>
          <cell r="Y1886">
            <v>1175.02</v>
          </cell>
          <cell r="Z1886" t="str">
            <v>ORDER ENTRY ERROR    CAY     1/28</v>
          </cell>
          <cell r="AC1886" t="str">
            <v>THOMASR-FUS</v>
          </cell>
          <cell r="AD1886" t="str">
            <v>COULSONC-FUS</v>
          </cell>
          <cell r="AG1886" t="str">
            <v>PIRCH, Inc</v>
          </cell>
          <cell r="AH1886">
            <v>811801</v>
          </cell>
          <cell r="AI1886" t="str">
            <v>KFC</v>
          </cell>
          <cell r="AJ1886">
            <v>5080868</v>
          </cell>
        </row>
        <row r="1887">
          <cell r="A1887">
            <v>360577</v>
          </cell>
          <cell r="B1887">
            <v>42412.917025462964</v>
          </cell>
          <cell r="C1887">
            <v>42394.62740740741</v>
          </cell>
          <cell r="D1887">
            <v>9032570</v>
          </cell>
          <cell r="E1887">
            <v>60060325</v>
          </cell>
          <cell r="F1887">
            <v>30014183</v>
          </cell>
          <cell r="G1887">
            <v>1215.56</v>
          </cell>
          <cell r="H1887">
            <v>1215.56</v>
          </cell>
          <cell r="I1887">
            <v>0</v>
          </cell>
          <cell r="J1887">
            <v>0</v>
          </cell>
          <cell r="K1887" t="str">
            <v>USD</v>
          </cell>
          <cell r="L1887" t="str">
            <v>QTZK3848</v>
          </cell>
          <cell r="M1887" t="str">
            <v>24000-068500</v>
          </cell>
          <cell r="N1887">
            <v>42413.034907407404</v>
          </cell>
          <cell r="O1887" t="str">
            <v>SP</v>
          </cell>
          <cell r="P1887" t="str">
            <v>DLR</v>
          </cell>
          <cell r="Q1887">
            <v>5080868</v>
          </cell>
          <cell r="R1887" t="str">
            <v>USA</v>
          </cell>
          <cell r="S1887">
            <v>42370</v>
          </cell>
          <cell r="T1887">
            <v>42436</v>
          </cell>
          <cell r="U1887" t="str">
            <v>DAVISG-FUS</v>
          </cell>
          <cell r="V1887" t="str">
            <v>SHIPPING</v>
          </cell>
          <cell r="W1887" t="str">
            <v xml:space="preserve">Corporation Error                   </v>
          </cell>
          <cell r="X1887" t="str">
            <v>1</v>
          </cell>
          <cell r="Y1887">
            <v>40.54</v>
          </cell>
          <cell r="Z1887" t="str">
            <v>ORDER ENTRY ERROR    CAY     1/28</v>
          </cell>
          <cell r="AC1887" t="str">
            <v>THOMASR-FUS</v>
          </cell>
          <cell r="AD1887" t="str">
            <v>COULSONC-FUS</v>
          </cell>
          <cell r="AG1887" t="str">
            <v>PIRCH, Inc</v>
          </cell>
          <cell r="AH1887">
            <v>811801</v>
          </cell>
          <cell r="AI1887" t="str">
            <v>FRT</v>
          </cell>
          <cell r="AJ1887">
            <v>5080868</v>
          </cell>
        </row>
        <row r="1888">
          <cell r="A1888">
            <v>360578</v>
          </cell>
          <cell r="B1888">
            <v>42412.917025462964</v>
          </cell>
          <cell r="G1888">
            <v>140.08000000000001</v>
          </cell>
          <cell r="H1888">
            <v>140.08000000000001</v>
          </cell>
          <cell r="I1888">
            <v>0</v>
          </cell>
          <cell r="J1888">
            <v>0</v>
          </cell>
          <cell r="K1888" t="str">
            <v>USD</v>
          </cell>
          <cell r="L1888" t="str">
            <v>LOWES</v>
          </cell>
          <cell r="M1888" t="str">
            <v>24000-023746</v>
          </cell>
          <cell r="N1888">
            <v>42413.034918981481</v>
          </cell>
          <cell r="O1888" t="str">
            <v>SP</v>
          </cell>
          <cell r="P1888" t="str">
            <v>KEY</v>
          </cell>
          <cell r="Q1888">
            <v>5082916</v>
          </cell>
          <cell r="R1888" t="str">
            <v>USA</v>
          </cell>
          <cell r="S1888">
            <v>42370</v>
          </cell>
          <cell r="T1888">
            <v>42436</v>
          </cell>
          <cell r="U1888" t="str">
            <v>CHAMARATHM-FUS</v>
          </cell>
          <cell r="V1888" t="str">
            <v>EOOX33229-1</v>
          </cell>
          <cell r="W1888" t="str">
            <v xml:space="preserve">Damaged                             </v>
          </cell>
          <cell r="X1888" t="str">
            <v>D</v>
          </cell>
          <cell r="Y1888">
            <v>140.08000000000001</v>
          </cell>
          <cell r="AG1888" t="str">
            <v>Lowes</v>
          </cell>
          <cell r="AH1888">
            <v>811793</v>
          </cell>
          <cell r="AJ1888">
            <v>5082916</v>
          </cell>
        </row>
        <row r="1889">
          <cell r="A1889">
            <v>360579</v>
          </cell>
          <cell r="B1889">
            <v>42412.917025462964</v>
          </cell>
          <cell r="G1889">
            <v>98.46</v>
          </cell>
          <cell r="H1889">
            <v>98.46</v>
          </cell>
          <cell r="I1889">
            <v>0</v>
          </cell>
          <cell r="J1889">
            <v>0</v>
          </cell>
          <cell r="K1889" t="str">
            <v>USD</v>
          </cell>
          <cell r="L1889" t="str">
            <v>LOWES</v>
          </cell>
          <cell r="M1889" t="str">
            <v>24000-023746</v>
          </cell>
          <cell r="N1889">
            <v>42413.034918981481</v>
          </cell>
          <cell r="O1889" t="str">
            <v>SP</v>
          </cell>
          <cell r="P1889" t="str">
            <v>KEY</v>
          </cell>
          <cell r="Q1889">
            <v>5082486</v>
          </cell>
          <cell r="R1889" t="str">
            <v>USA</v>
          </cell>
          <cell r="S1889">
            <v>42370</v>
          </cell>
          <cell r="T1889">
            <v>42436</v>
          </cell>
          <cell r="U1889" t="str">
            <v>MELTONM-FUS</v>
          </cell>
          <cell r="V1889" t="str">
            <v>ELG62D91-LIN</v>
          </cell>
          <cell r="W1889" t="str">
            <v xml:space="preserve">Damaged                             </v>
          </cell>
          <cell r="X1889" t="str">
            <v>D</v>
          </cell>
          <cell r="Y1889">
            <v>98.46</v>
          </cell>
          <cell r="AG1889" t="str">
            <v>Lowes</v>
          </cell>
          <cell r="AH1889">
            <v>811805</v>
          </cell>
          <cell r="AJ1889">
            <v>5082486</v>
          </cell>
        </row>
        <row r="1890">
          <cell r="A1890">
            <v>360580</v>
          </cell>
          <cell r="B1890">
            <v>42412.917037037034</v>
          </cell>
          <cell r="G1890">
            <v>122.69</v>
          </cell>
          <cell r="H1890">
            <v>122.69</v>
          </cell>
          <cell r="I1890">
            <v>0</v>
          </cell>
          <cell r="J1890">
            <v>0</v>
          </cell>
          <cell r="K1890" t="str">
            <v>USD</v>
          </cell>
          <cell r="L1890" t="str">
            <v>LOWES</v>
          </cell>
          <cell r="M1890" t="str">
            <v>24000-023746</v>
          </cell>
          <cell r="N1890">
            <v>42413.034918981481</v>
          </cell>
          <cell r="O1890" t="str">
            <v>SP</v>
          </cell>
          <cell r="P1890" t="str">
            <v>KEY</v>
          </cell>
          <cell r="Q1890">
            <v>5083201</v>
          </cell>
          <cell r="R1890" t="str">
            <v>USA</v>
          </cell>
          <cell r="S1890">
            <v>42370</v>
          </cell>
          <cell r="T1890">
            <v>42436</v>
          </cell>
          <cell r="U1890" t="str">
            <v>MELTONM-FUS</v>
          </cell>
          <cell r="V1890" t="str">
            <v>EDOX33229-1</v>
          </cell>
          <cell r="W1890" t="str">
            <v xml:space="preserve">Damaged                             </v>
          </cell>
          <cell r="X1890" t="str">
            <v>D</v>
          </cell>
          <cell r="Y1890">
            <v>122.69</v>
          </cell>
          <cell r="AG1890" t="str">
            <v>Lowes</v>
          </cell>
          <cell r="AH1890">
            <v>811830</v>
          </cell>
          <cell r="AJ1890">
            <v>5083201</v>
          </cell>
        </row>
        <row r="1891">
          <cell r="A1891">
            <v>360581</v>
          </cell>
          <cell r="B1891">
            <v>42412.917037037034</v>
          </cell>
          <cell r="G1891">
            <v>92.5</v>
          </cell>
          <cell r="H1891">
            <v>92.5</v>
          </cell>
          <cell r="I1891">
            <v>0</v>
          </cell>
          <cell r="J1891">
            <v>0</v>
          </cell>
          <cell r="K1891" t="str">
            <v>USD</v>
          </cell>
          <cell r="L1891" t="str">
            <v>LOWES</v>
          </cell>
          <cell r="M1891" t="str">
            <v>24000-023746</v>
          </cell>
          <cell r="N1891">
            <v>42413.034918981481</v>
          </cell>
          <cell r="O1891" t="str">
            <v>SP</v>
          </cell>
          <cell r="P1891" t="str">
            <v>KEY</v>
          </cell>
          <cell r="Q1891">
            <v>5082967</v>
          </cell>
          <cell r="R1891" t="str">
            <v>USA</v>
          </cell>
          <cell r="S1891">
            <v>42370</v>
          </cell>
          <cell r="T1891">
            <v>42436</v>
          </cell>
          <cell r="U1891" t="str">
            <v>MELTONM-FUS</v>
          </cell>
          <cell r="V1891" t="str">
            <v>FTB904BX</v>
          </cell>
          <cell r="W1891" t="str">
            <v xml:space="preserve">Damaged                             </v>
          </cell>
          <cell r="X1891" t="str">
            <v>D</v>
          </cell>
          <cell r="Y1891">
            <v>92.5</v>
          </cell>
          <cell r="AG1891" t="str">
            <v>Lowes</v>
          </cell>
          <cell r="AH1891">
            <v>811752</v>
          </cell>
          <cell r="AJ1891">
            <v>5082967</v>
          </cell>
        </row>
        <row r="1892">
          <cell r="A1892">
            <v>360582</v>
          </cell>
          <cell r="B1892">
            <v>42412.917037037034</v>
          </cell>
          <cell r="G1892">
            <v>46.03</v>
          </cell>
          <cell r="H1892">
            <v>46.03</v>
          </cell>
          <cell r="I1892">
            <v>0</v>
          </cell>
          <cell r="J1892">
            <v>0</v>
          </cell>
          <cell r="K1892" t="str">
            <v>USD</v>
          </cell>
          <cell r="L1892" t="str">
            <v>LOWES</v>
          </cell>
          <cell r="M1892" t="str">
            <v>24000-023746</v>
          </cell>
          <cell r="N1892">
            <v>42413.034918981481</v>
          </cell>
          <cell r="O1892" t="str">
            <v>SP</v>
          </cell>
          <cell r="P1892" t="str">
            <v>KEY</v>
          </cell>
          <cell r="Q1892">
            <v>5082599</v>
          </cell>
          <cell r="R1892" t="str">
            <v>USA</v>
          </cell>
          <cell r="S1892">
            <v>42370</v>
          </cell>
          <cell r="T1892">
            <v>42436</v>
          </cell>
          <cell r="U1892" t="str">
            <v>THOMPSONG-FUS</v>
          </cell>
          <cell r="V1892" t="str">
            <v>SSK854NB</v>
          </cell>
          <cell r="W1892" t="str">
            <v xml:space="preserve">Damaged                             </v>
          </cell>
          <cell r="X1892" t="str">
            <v>D</v>
          </cell>
          <cell r="Y1892">
            <v>46.03</v>
          </cell>
          <cell r="Z1892" t="str">
            <v>FD-SCRATCHED</v>
          </cell>
          <cell r="AG1892" t="str">
            <v>Lowes</v>
          </cell>
          <cell r="AH1892">
            <v>811753</v>
          </cell>
          <cell r="AJ1892">
            <v>5082599</v>
          </cell>
        </row>
        <row r="1893">
          <cell r="A1893">
            <v>360583</v>
          </cell>
          <cell r="B1893">
            <v>42412.917037037034</v>
          </cell>
          <cell r="G1893">
            <v>92.46</v>
          </cell>
          <cell r="H1893">
            <v>92.46</v>
          </cell>
          <cell r="I1893">
            <v>0</v>
          </cell>
          <cell r="J1893">
            <v>0</v>
          </cell>
          <cell r="K1893" t="str">
            <v>USD</v>
          </cell>
          <cell r="L1893" t="str">
            <v>LOWES</v>
          </cell>
          <cell r="M1893" t="str">
            <v>24000-023746</v>
          </cell>
          <cell r="N1893">
            <v>42413.034918981481</v>
          </cell>
          <cell r="O1893" t="str">
            <v>SP</v>
          </cell>
          <cell r="P1893" t="str">
            <v>KEY</v>
          </cell>
          <cell r="Q1893">
            <v>5082599</v>
          </cell>
          <cell r="R1893" t="str">
            <v>USA</v>
          </cell>
          <cell r="S1893">
            <v>42370</v>
          </cell>
          <cell r="T1893">
            <v>42436</v>
          </cell>
          <cell r="U1893" t="str">
            <v>THOMPSONG-FUS</v>
          </cell>
          <cell r="V1893" t="str">
            <v>FFG802NKIT</v>
          </cell>
          <cell r="W1893" t="str">
            <v xml:space="preserve">Damaged                             </v>
          </cell>
          <cell r="X1893" t="str">
            <v>D</v>
          </cell>
          <cell r="Y1893">
            <v>92.46</v>
          </cell>
          <cell r="Z1893" t="str">
            <v xml:space="preserve">FD-SCRATCH </v>
          </cell>
          <cell r="AG1893" t="str">
            <v>Lowes</v>
          </cell>
          <cell r="AH1893">
            <v>811819</v>
          </cell>
          <cell r="AJ1893">
            <v>5082599</v>
          </cell>
        </row>
        <row r="1894">
          <cell r="A1894">
            <v>360584</v>
          </cell>
          <cell r="B1894">
            <v>42412.917037037034</v>
          </cell>
          <cell r="G1894">
            <v>98.46</v>
          </cell>
          <cell r="H1894">
            <v>98.46</v>
          </cell>
          <cell r="I1894">
            <v>0</v>
          </cell>
          <cell r="J1894">
            <v>0</v>
          </cell>
          <cell r="K1894" t="str">
            <v>USD</v>
          </cell>
          <cell r="L1894" t="str">
            <v>LOWES</v>
          </cell>
          <cell r="M1894" t="str">
            <v>24000-023746</v>
          </cell>
          <cell r="N1894">
            <v>42413.034930555557</v>
          </cell>
          <cell r="O1894" t="str">
            <v>SP</v>
          </cell>
          <cell r="P1894" t="str">
            <v>KEY</v>
          </cell>
          <cell r="Q1894">
            <v>5083375</v>
          </cell>
          <cell r="R1894" t="str">
            <v>USA</v>
          </cell>
          <cell r="S1894">
            <v>42370</v>
          </cell>
          <cell r="T1894">
            <v>42436</v>
          </cell>
          <cell r="U1894" t="str">
            <v>RUSSAWR-FUS</v>
          </cell>
          <cell r="V1894" t="str">
            <v>ELG62D91-LIN</v>
          </cell>
          <cell r="W1894" t="str">
            <v xml:space="preserve">Damaged                             </v>
          </cell>
          <cell r="X1894" t="str">
            <v>D</v>
          </cell>
          <cell r="Y1894">
            <v>98.46</v>
          </cell>
          <cell r="AG1894" t="str">
            <v>Lowes</v>
          </cell>
          <cell r="AH1894">
            <v>811776</v>
          </cell>
          <cell r="AJ1894">
            <v>5083375</v>
          </cell>
        </row>
        <row r="1895">
          <cell r="A1895">
            <v>360585</v>
          </cell>
          <cell r="B1895">
            <v>42412.917048611111</v>
          </cell>
          <cell r="G1895">
            <v>33.21</v>
          </cell>
          <cell r="H1895">
            <v>33.21</v>
          </cell>
          <cell r="I1895">
            <v>0</v>
          </cell>
          <cell r="J1895">
            <v>0</v>
          </cell>
          <cell r="K1895" t="str">
            <v>USD</v>
          </cell>
          <cell r="L1895" t="str">
            <v>LOWES</v>
          </cell>
          <cell r="M1895" t="str">
            <v>24000-023746</v>
          </cell>
          <cell r="N1895">
            <v>42413.034930555557</v>
          </cell>
          <cell r="O1895" t="str">
            <v>SP</v>
          </cell>
          <cell r="P1895" t="str">
            <v>KEY</v>
          </cell>
          <cell r="Q1895">
            <v>5083300</v>
          </cell>
          <cell r="R1895" t="str">
            <v>USA</v>
          </cell>
          <cell r="S1895">
            <v>42370</v>
          </cell>
          <cell r="T1895">
            <v>42436</v>
          </cell>
          <cell r="U1895" t="str">
            <v>RUSSAWR-FUS</v>
          </cell>
          <cell r="V1895" t="str">
            <v>FDS604LP</v>
          </cell>
          <cell r="W1895" t="str">
            <v xml:space="preserve">Damaged                             </v>
          </cell>
          <cell r="X1895" t="str">
            <v>D</v>
          </cell>
          <cell r="Y1895">
            <v>33.21</v>
          </cell>
          <cell r="AG1895" t="str">
            <v>Lowes</v>
          </cell>
          <cell r="AH1895">
            <v>811822</v>
          </cell>
          <cell r="AJ1895">
            <v>5083300</v>
          </cell>
        </row>
        <row r="1896">
          <cell r="A1896">
            <v>360586</v>
          </cell>
          <cell r="B1896">
            <v>42412.917048611111</v>
          </cell>
          <cell r="G1896">
            <v>280.16000000000003</v>
          </cell>
          <cell r="H1896">
            <v>280.16000000000003</v>
          </cell>
          <cell r="I1896">
            <v>0</v>
          </cell>
          <cell r="J1896">
            <v>0</v>
          </cell>
          <cell r="K1896" t="str">
            <v>USD</v>
          </cell>
          <cell r="L1896" t="str">
            <v>LOWES</v>
          </cell>
          <cell r="M1896" t="str">
            <v>24000-023746</v>
          </cell>
          <cell r="N1896">
            <v>42413.034930555557</v>
          </cell>
          <cell r="O1896" t="str">
            <v>SP</v>
          </cell>
          <cell r="P1896" t="str">
            <v>KEY</v>
          </cell>
          <cell r="Q1896">
            <v>5083548</v>
          </cell>
          <cell r="R1896" t="str">
            <v>USA</v>
          </cell>
          <cell r="S1896">
            <v>42370</v>
          </cell>
          <cell r="T1896">
            <v>42436</v>
          </cell>
          <cell r="U1896" t="str">
            <v>SOTOJ-FUS</v>
          </cell>
          <cell r="V1896" t="str">
            <v>EOOX33229-1</v>
          </cell>
          <cell r="W1896" t="str">
            <v xml:space="preserve">Damaged                             </v>
          </cell>
          <cell r="X1896" t="str">
            <v>D</v>
          </cell>
          <cell r="Y1896">
            <v>280.16000000000003</v>
          </cell>
          <cell r="AG1896" t="str">
            <v>Lowes</v>
          </cell>
          <cell r="AH1896">
            <v>811824</v>
          </cell>
          <cell r="AJ1896">
            <v>5083548</v>
          </cell>
        </row>
        <row r="1897">
          <cell r="A1897">
            <v>360587</v>
          </cell>
          <cell r="B1897">
            <v>42412.917048611111</v>
          </cell>
          <cell r="G1897">
            <v>132.71</v>
          </cell>
          <cell r="H1897">
            <v>132.71</v>
          </cell>
          <cell r="I1897">
            <v>0</v>
          </cell>
          <cell r="J1897">
            <v>0</v>
          </cell>
          <cell r="K1897" t="str">
            <v>USD</v>
          </cell>
          <cell r="L1897" t="str">
            <v>LOWES</v>
          </cell>
          <cell r="M1897" t="str">
            <v>24000-023746</v>
          </cell>
          <cell r="N1897">
            <v>42413.034930555557</v>
          </cell>
          <cell r="O1897" t="str">
            <v>SP</v>
          </cell>
          <cell r="P1897" t="str">
            <v>KEY</v>
          </cell>
          <cell r="Q1897">
            <v>5082452</v>
          </cell>
          <cell r="R1897" t="str">
            <v>USA</v>
          </cell>
          <cell r="S1897">
            <v>42370</v>
          </cell>
          <cell r="T1897">
            <v>42436</v>
          </cell>
          <cell r="U1897" t="str">
            <v>MELTONM-FUS</v>
          </cell>
          <cell r="V1897" t="str">
            <v>EDDB33229-1</v>
          </cell>
          <cell r="W1897" t="str">
            <v xml:space="preserve">Damaged                             </v>
          </cell>
          <cell r="X1897" t="str">
            <v>D</v>
          </cell>
          <cell r="Y1897">
            <v>132.71</v>
          </cell>
          <cell r="AG1897" t="str">
            <v>Lowes</v>
          </cell>
          <cell r="AH1897">
            <v>811829</v>
          </cell>
          <cell r="AJ1897">
            <v>5082452</v>
          </cell>
        </row>
        <row r="1898">
          <cell r="A1898">
            <v>360588</v>
          </cell>
          <cell r="B1898">
            <v>42412.917048611111</v>
          </cell>
          <cell r="G1898">
            <v>47.76</v>
          </cell>
          <cell r="H1898">
            <v>47.76</v>
          </cell>
          <cell r="I1898">
            <v>0</v>
          </cell>
          <cell r="J1898">
            <v>0</v>
          </cell>
          <cell r="K1898" t="str">
            <v>USD</v>
          </cell>
          <cell r="L1898" t="str">
            <v>LOWES</v>
          </cell>
          <cell r="M1898" t="str">
            <v>24000-023746</v>
          </cell>
          <cell r="N1898">
            <v>42413.034930555557</v>
          </cell>
          <cell r="O1898" t="str">
            <v>SP</v>
          </cell>
          <cell r="P1898" t="str">
            <v>KEY</v>
          </cell>
          <cell r="Q1898">
            <v>5082559</v>
          </cell>
          <cell r="R1898" t="str">
            <v>USA</v>
          </cell>
          <cell r="S1898">
            <v>42370</v>
          </cell>
          <cell r="T1898">
            <v>42436</v>
          </cell>
          <cell r="U1898" t="str">
            <v>MELTONM-FUS</v>
          </cell>
          <cell r="V1898" t="str">
            <v>FDS804NB</v>
          </cell>
          <cell r="W1898" t="str">
            <v xml:space="preserve">Damaged                             </v>
          </cell>
          <cell r="X1898" t="str">
            <v>D</v>
          </cell>
          <cell r="Y1898">
            <v>47.76</v>
          </cell>
          <cell r="AG1898" t="str">
            <v>Lowes</v>
          </cell>
          <cell r="AH1898">
            <v>811798</v>
          </cell>
          <cell r="AJ1898">
            <v>5082559</v>
          </cell>
        </row>
        <row r="1899">
          <cell r="A1899">
            <v>360589</v>
          </cell>
          <cell r="B1899">
            <v>42412.917048611111</v>
          </cell>
          <cell r="C1899">
            <v>42229.937905092593</v>
          </cell>
          <cell r="D1899">
            <v>9015962</v>
          </cell>
          <cell r="E1899">
            <v>60034674</v>
          </cell>
          <cell r="G1899">
            <v>333.47</v>
          </cell>
          <cell r="H1899">
            <v>333.47</v>
          </cell>
          <cell r="I1899">
            <v>0</v>
          </cell>
          <cell r="J1899">
            <v>0</v>
          </cell>
          <cell r="K1899" t="str">
            <v>USD</v>
          </cell>
          <cell r="L1899" t="str">
            <v>QUARTZK45</v>
          </cell>
          <cell r="M1899" t="str">
            <v>24000-016118</v>
          </cell>
          <cell r="N1899">
            <v>42413.034930555557</v>
          </cell>
          <cell r="O1899" t="str">
            <v>DSP</v>
          </cell>
          <cell r="P1899" t="str">
            <v>DLR</v>
          </cell>
          <cell r="Q1899">
            <v>5099866</v>
          </cell>
          <cell r="R1899" t="str">
            <v>USA</v>
          </cell>
          <cell r="S1899">
            <v>42370</v>
          </cell>
          <cell r="T1899">
            <v>42436</v>
          </cell>
          <cell r="U1899" t="str">
            <v>COULSONC-FUS</v>
          </cell>
          <cell r="V1899" t="str">
            <v>SHIPPING</v>
          </cell>
          <cell r="W1899" t="str">
            <v xml:space="preserve">Business Decision                   </v>
          </cell>
          <cell r="X1899" t="str">
            <v>B</v>
          </cell>
          <cell r="Y1899">
            <v>333.47</v>
          </cell>
          <cell r="Z1899" t="str">
            <v>THIS WAS FFA   CAY    2/10</v>
          </cell>
          <cell r="AC1899" t="str">
            <v>HARGROVEA-FUS</v>
          </cell>
          <cell r="AD1899" t="str">
            <v>COULSONC-FUS</v>
          </cell>
          <cell r="AG1899" t="str">
            <v>WINNELSON</v>
          </cell>
          <cell r="AH1899">
            <v>811751</v>
          </cell>
          <cell r="AI1899" t="str">
            <v>FRT</v>
          </cell>
          <cell r="AJ1899">
            <v>5099866</v>
          </cell>
        </row>
        <row r="1900">
          <cell r="A1900">
            <v>360590</v>
          </cell>
          <cell r="B1900">
            <v>42412.917060185187</v>
          </cell>
          <cell r="G1900">
            <v>33.21</v>
          </cell>
          <cell r="H1900">
            <v>33.21</v>
          </cell>
          <cell r="I1900">
            <v>0</v>
          </cell>
          <cell r="J1900">
            <v>0</v>
          </cell>
          <cell r="K1900" t="str">
            <v>USD</v>
          </cell>
          <cell r="L1900" t="str">
            <v>LOWES</v>
          </cell>
          <cell r="M1900" t="str">
            <v>24000-023746</v>
          </cell>
          <cell r="N1900">
            <v>42413.034930555557</v>
          </cell>
          <cell r="O1900" t="str">
            <v>SP</v>
          </cell>
          <cell r="P1900" t="str">
            <v>KEY</v>
          </cell>
          <cell r="Q1900">
            <v>5083345</v>
          </cell>
          <cell r="R1900" t="str">
            <v>USA</v>
          </cell>
          <cell r="S1900">
            <v>42370</v>
          </cell>
          <cell r="T1900">
            <v>42436</v>
          </cell>
          <cell r="U1900" t="str">
            <v>MELTONM-FUS</v>
          </cell>
          <cell r="V1900" t="str">
            <v>FDS604LP</v>
          </cell>
          <cell r="W1900" t="str">
            <v xml:space="preserve">Damaged                             </v>
          </cell>
          <cell r="X1900" t="str">
            <v>D</v>
          </cell>
          <cell r="Y1900">
            <v>33.21</v>
          </cell>
          <cell r="AG1900" t="str">
            <v>Lowes</v>
          </cell>
          <cell r="AH1900">
            <v>811802</v>
          </cell>
          <cell r="AJ1900">
            <v>5083345</v>
          </cell>
        </row>
        <row r="1901">
          <cell r="A1901">
            <v>360591</v>
          </cell>
          <cell r="B1901">
            <v>42412.917060185187</v>
          </cell>
          <cell r="G1901">
            <v>135.69999999999999</v>
          </cell>
          <cell r="H1901">
            <v>135.69999999999999</v>
          </cell>
          <cell r="I1901">
            <v>0</v>
          </cell>
          <cell r="J1901">
            <v>0</v>
          </cell>
          <cell r="K1901" t="str">
            <v>USD</v>
          </cell>
          <cell r="L1901" t="str">
            <v>LOWES</v>
          </cell>
          <cell r="M1901" t="str">
            <v>24000-023746</v>
          </cell>
          <cell r="N1901">
            <v>42413.034930555557</v>
          </cell>
          <cell r="O1901" t="str">
            <v>SP</v>
          </cell>
          <cell r="P1901" t="str">
            <v>KEY</v>
          </cell>
          <cell r="Q1901">
            <v>5082386</v>
          </cell>
          <cell r="R1901" t="str">
            <v>USA</v>
          </cell>
          <cell r="S1901">
            <v>42370</v>
          </cell>
          <cell r="T1901">
            <v>42436</v>
          </cell>
          <cell r="U1901" t="str">
            <v>MELTONM-FUS</v>
          </cell>
          <cell r="V1901" t="str">
            <v>SGR3322-1</v>
          </cell>
          <cell r="W1901" t="str">
            <v xml:space="preserve">Damaged                             </v>
          </cell>
          <cell r="X1901" t="str">
            <v>D</v>
          </cell>
          <cell r="Y1901">
            <v>135.69999999999999</v>
          </cell>
          <cell r="AG1901" t="str">
            <v>Lowes</v>
          </cell>
          <cell r="AH1901">
            <v>811796</v>
          </cell>
          <cell r="AJ1901">
            <v>5082386</v>
          </cell>
        </row>
        <row r="1902">
          <cell r="A1902">
            <v>360592</v>
          </cell>
          <cell r="B1902">
            <v>42412.917060185187</v>
          </cell>
          <cell r="G1902">
            <v>265.42</v>
          </cell>
          <cell r="H1902">
            <v>265.42</v>
          </cell>
          <cell r="I1902">
            <v>0</v>
          </cell>
          <cell r="J1902">
            <v>0</v>
          </cell>
          <cell r="K1902" t="str">
            <v>USD</v>
          </cell>
          <cell r="L1902" t="str">
            <v>LOWES</v>
          </cell>
          <cell r="M1902" t="str">
            <v>24000-023746</v>
          </cell>
          <cell r="N1902">
            <v>42413.034942129627</v>
          </cell>
          <cell r="O1902" t="str">
            <v>SP</v>
          </cell>
          <cell r="P1902" t="str">
            <v>KEY</v>
          </cell>
          <cell r="Q1902">
            <v>5082742</v>
          </cell>
          <cell r="R1902" t="str">
            <v>USA</v>
          </cell>
          <cell r="S1902">
            <v>42370</v>
          </cell>
          <cell r="T1902">
            <v>42436</v>
          </cell>
          <cell r="U1902" t="str">
            <v>MELTONM-FUS</v>
          </cell>
          <cell r="V1902" t="str">
            <v>EDDB33229-1</v>
          </cell>
          <cell r="W1902" t="str">
            <v xml:space="preserve">Damaged                             </v>
          </cell>
          <cell r="X1902" t="str">
            <v>D</v>
          </cell>
          <cell r="Y1902">
            <v>265.42</v>
          </cell>
          <cell r="AG1902" t="str">
            <v>Lowes</v>
          </cell>
          <cell r="AH1902">
            <v>811817</v>
          </cell>
          <cell r="AJ1902">
            <v>5082742</v>
          </cell>
        </row>
        <row r="1903">
          <cell r="A1903">
            <v>360593</v>
          </cell>
          <cell r="B1903">
            <v>42412.917071759257</v>
          </cell>
          <cell r="G1903">
            <v>140.08000000000001</v>
          </cell>
          <cell r="H1903">
            <v>140.08000000000001</v>
          </cell>
          <cell r="I1903">
            <v>0</v>
          </cell>
          <cell r="J1903">
            <v>0</v>
          </cell>
          <cell r="K1903" t="str">
            <v>USD</v>
          </cell>
          <cell r="L1903" t="str">
            <v>LOWES</v>
          </cell>
          <cell r="M1903" t="str">
            <v>24000-023746</v>
          </cell>
          <cell r="N1903">
            <v>42413.034942129627</v>
          </cell>
          <cell r="O1903" t="str">
            <v>SP</v>
          </cell>
          <cell r="P1903" t="str">
            <v>KEY</v>
          </cell>
          <cell r="Q1903">
            <v>5083304</v>
          </cell>
          <cell r="R1903" t="str">
            <v>USA</v>
          </cell>
          <cell r="S1903">
            <v>42370</v>
          </cell>
          <cell r="T1903">
            <v>42436</v>
          </cell>
          <cell r="U1903" t="str">
            <v>THOMPSONG-FUS</v>
          </cell>
          <cell r="V1903" t="str">
            <v>EOOX33229-1</v>
          </cell>
          <cell r="W1903" t="str">
            <v xml:space="preserve">Damaged                             </v>
          </cell>
          <cell r="X1903" t="str">
            <v>D</v>
          </cell>
          <cell r="Y1903">
            <v>140.08000000000001</v>
          </cell>
          <cell r="Z1903" t="str">
            <v xml:space="preserve">FD-CONCEALED DAMAGED. CRACKED. </v>
          </cell>
          <cell r="AG1903" t="str">
            <v>Lowes</v>
          </cell>
          <cell r="AH1903">
            <v>811818</v>
          </cell>
          <cell r="AJ1903">
            <v>5083304</v>
          </cell>
        </row>
        <row r="1904">
          <cell r="A1904">
            <v>360594</v>
          </cell>
          <cell r="B1904">
            <v>42412.917071759257</v>
          </cell>
          <cell r="G1904">
            <v>42.6</v>
          </cell>
          <cell r="H1904">
            <v>42.6</v>
          </cell>
          <cell r="I1904">
            <v>0</v>
          </cell>
          <cell r="J1904">
            <v>0</v>
          </cell>
          <cell r="K1904" t="str">
            <v>USD</v>
          </cell>
          <cell r="L1904" t="str">
            <v>LOWES</v>
          </cell>
          <cell r="M1904" t="str">
            <v>24000-023746</v>
          </cell>
          <cell r="N1904">
            <v>42413.034942129627</v>
          </cell>
          <cell r="O1904" t="str">
            <v>SP</v>
          </cell>
          <cell r="P1904" t="str">
            <v>KEY</v>
          </cell>
          <cell r="Q1904">
            <v>5082735</v>
          </cell>
          <cell r="R1904" t="str">
            <v>USA</v>
          </cell>
          <cell r="S1904">
            <v>42370</v>
          </cell>
          <cell r="T1904">
            <v>42436</v>
          </cell>
          <cell r="U1904" t="str">
            <v>SOTOJ-FUS</v>
          </cell>
          <cell r="V1904" t="str">
            <v>FMSB654NB</v>
          </cell>
          <cell r="W1904" t="str">
            <v xml:space="preserve">Damaged                             </v>
          </cell>
          <cell r="X1904" t="str">
            <v>D</v>
          </cell>
          <cell r="Y1904">
            <v>42.6</v>
          </cell>
          <cell r="AG1904" t="str">
            <v>Lowes</v>
          </cell>
          <cell r="AH1904">
            <v>811768</v>
          </cell>
          <cell r="AJ1904">
            <v>5082735</v>
          </cell>
        </row>
        <row r="1905">
          <cell r="A1905">
            <v>360595</v>
          </cell>
          <cell r="B1905">
            <v>42415.389166666668</v>
          </cell>
          <cell r="G1905">
            <v>184.83</v>
          </cell>
          <cell r="H1905">
            <v>184.83</v>
          </cell>
          <cell r="I1905">
            <v>0</v>
          </cell>
          <cell r="J1905">
            <v>0</v>
          </cell>
          <cell r="K1905" t="str">
            <v>USD</v>
          </cell>
          <cell r="L1905" t="str">
            <v>NICKEL</v>
          </cell>
          <cell r="M1905" t="str">
            <v>24000-196807</v>
          </cell>
          <cell r="N1905">
            <v>42416.034803240742</v>
          </cell>
          <cell r="O1905" t="str">
            <v>SP</v>
          </cell>
          <cell r="P1905" t="str">
            <v>DLR</v>
          </cell>
          <cell r="Q1905">
            <v>5084334</v>
          </cell>
          <cell r="R1905" t="str">
            <v>USA</v>
          </cell>
          <cell r="S1905">
            <v>42370</v>
          </cell>
          <cell r="T1905">
            <v>42436</v>
          </cell>
          <cell r="U1905" t="str">
            <v>PITTSV-FUS</v>
          </cell>
          <cell r="V1905" t="str">
            <v>RETFRTALLOW</v>
          </cell>
          <cell r="W1905" t="str">
            <v xml:space="preserve">Business Decision                   </v>
          </cell>
          <cell r="X1905" t="str">
            <v>B</v>
          </cell>
          <cell r="Y1905">
            <v>184.83</v>
          </cell>
          <cell r="Z1905" t="str">
            <v>II-1798</v>
          </cell>
          <cell r="AG1905" t="str">
            <v>True Value</v>
          </cell>
          <cell r="AH1905">
            <v>811853</v>
          </cell>
          <cell r="AJ1905">
            <v>5084334</v>
          </cell>
        </row>
        <row r="1906">
          <cell r="A1906">
            <v>360596</v>
          </cell>
          <cell r="B1906">
            <v>42416.360381944447</v>
          </cell>
          <cell r="C1906">
            <v>42320.626134259262</v>
          </cell>
          <cell r="D1906">
            <v>9025080</v>
          </cell>
          <cell r="E1906">
            <v>60048501</v>
          </cell>
          <cell r="G1906">
            <v>246.77</v>
          </cell>
          <cell r="H1906">
            <v>246.77</v>
          </cell>
          <cell r="I1906">
            <v>19.739999999999998</v>
          </cell>
          <cell r="J1906">
            <v>19.739999999999998</v>
          </cell>
          <cell r="K1906" t="str">
            <v>USD</v>
          </cell>
          <cell r="L1906" t="str">
            <v>CITRINE</v>
          </cell>
          <cell r="M1906" t="str">
            <v>24000-000001</v>
          </cell>
          <cell r="N1906">
            <v>42417.034907407404</v>
          </cell>
          <cell r="O1906" t="str">
            <v>SP</v>
          </cell>
          <cell r="P1906" t="str">
            <v>FUS</v>
          </cell>
          <cell r="Q1906">
            <v>100009515</v>
          </cell>
          <cell r="R1906" t="str">
            <v>USA</v>
          </cell>
          <cell r="S1906">
            <v>42370</v>
          </cell>
          <cell r="T1906">
            <v>42436</v>
          </cell>
          <cell r="U1906" t="str">
            <v>LOYDL-FUS</v>
          </cell>
          <cell r="V1906" t="str">
            <v>SHIPPING</v>
          </cell>
          <cell r="W1906" t="str">
            <v xml:space="preserve">Invoice Another                     </v>
          </cell>
          <cell r="X1906" t="str">
            <v>I</v>
          </cell>
          <cell r="Y1906">
            <v>17.77</v>
          </cell>
          <cell r="Z1906" t="str">
            <v xml:space="preserve">customer claims fraudulent charges. </v>
          </cell>
          <cell r="AC1906" t="str">
            <v>THOMASR-FUS</v>
          </cell>
          <cell r="AD1906" t="str">
            <v>SOTOJ-FUS</v>
          </cell>
          <cell r="AG1906" t="str">
            <v>FKS Consumer Sales</v>
          </cell>
          <cell r="AH1906">
            <v>811909</v>
          </cell>
          <cell r="AI1906" t="str">
            <v>FRT</v>
          </cell>
          <cell r="AJ1906" t="str">
            <v>5999999</v>
          </cell>
        </row>
        <row r="1907">
          <cell r="A1907">
            <v>360596</v>
          </cell>
          <cell r="B1907">
            <v>42416.360381944447</v>
          </cell>
          <cell r="C1907">
            <v>42320.626134259262</v>
          </cell>
          <cell r="D1907">
            <v>9025080</v>
          </cell>
          <cell r="E1907">
            <v>60048501</v>
          </cell>
          <cell r="G1907">
            <v>246.77</v>
          </cell>
          <cell r="H1907">
            <v>246.77</v>
          </cell>
          <cell r="I1907">
            <v>19.739999999999998</v>
          </cell>
          <cell r="J1907">
            <v>19.739999999999998</v>
          </cell>
          <cell r="K1907" t="str">
            <v>USD</v>
          </cell>
          <cell r="L1907" t="str">
            <v>CITRINE</v>
          </cell>
          <cell r="M1907" t="str">
            <v>24000-000001</v>
          </cell>
          <cell r="N1907">
            <v>42417.034907407404</v>
          </cell>
          <cell r="O1907" t="str">
            <v>SP</v>
          </cell>
          <cell r="P1907" t="str">
            <v>FUS</v>
          </cell>
          <cell r="Q1907">
            <v>100009515</v>
          </cell>
          <cell r="R1907" t="str">
            <v>USA</v>
          </cell>
          <cell r="S1907">
            <v>42370</v>
          </cell>
          <cell r="T1907">
            <v>42436</v>
          </cell>
          <cell r="U1907" t="str">
            <v>LOYDL-FUS</v>
          </cell>
          <cell r="V1907" t="str">
            <v>Z.504.212.127</v>
          </cell>
          <cell r="W1907" t="str">
            <v xml:space="preserve">Invoice Another                     </v>
          </cell>
          <cell r="X1907" t="str">
            <v>I</v>
          </cell>
          <cell r="Y1907">
            <v>229</v>
          </cell>
          <cell r="Z1907" t="str">
            <v xml:space="preserve">customer claims fraudulent charges. </v>
          </cell>
          <cell r="AC1907" t="str">
            <v>THOMASR-FUS</v>
          </cell>
          <cell r="AD1907" t="str">
            <v>SOTOJ-FUS</v>
          </cell>
          <cell r="AG1907" t="str">
            <v>FKS Consumer Sales</v>
          </cell>
          <cell r="AH1907">
            <v>811909</v>
          </cell>
          <cell r="AI1907" t="str">
            <v>KPT</v>
          </cell>
          <cell r="AJ1907" t="str">
            <v>5999999</v>
          </cell>
        </row>
        <row r="1908">
          <cell r="A1908">
            <v>360597</v>
          </cell>
          <cell r="B1908">
            <v>42416.372835648152</v>
          </cell>
          <cell r="C1908">
            <v>42410.937569444446</v>
          </cell>
          <cell r="D1908">
            <v>9034697</v>
          </cell>
          <cell r="E1908">
            <v>60064834</v>
          </cell>
          <cell r="G1908">
            <v>513.12</v>
          </cell>
          <cell r="H1908">
            <v>513.12</v>
          </cell>
          <cell r="I1908">
            <v>30.79</v>
          </cell>
          <cell r="J1908">
            <v>30.79</v>
          </cell>
          <cell r="K1908" t="str">
            <v>USD</v>
          </cell>
          <cell r="L1908" t="str">
            <v>CITRINE</v>
          </cell>
          <cell r="M1908" t="str">
            <v>24000-000003</v>
          </cell>
          <cell r="N1908">
            <v>42417.034907407404</v>
          </cell>
          <cell r="O1908" t="str">
            <v>SP</v>
          </cell>
          <cell r="P1908" t="str">
            <v>FUS</v>
          </cell>
          <cell r="Q1908">
            <v>5094397</v>
          </cell>
          <cell r="R1908" t="str">
            <v>USA</v>
          </cell>
          <cell r="S1908">
            <v>42370</v>
          </cell>
          <cell r="T1908">
            <v>42436</v>
          </cell>
          <cell r="U1908" t="str">
            <v>LOYDL-FUS</v>
          </cell>
          <cell r="V1908" t="str">
            <v>SD3450</v>
          </cell>
          <cell r="W1908" t="str">
            <v xml:space="preserve">Invoice Another                     </v>
          </cell>
          <cell r="X1908" t="str">
            <v>I</v>
          </cell>
          <cell r="Y1908">
            <v>496</v>
          </cell>
          <cell r="Z1908" t="str">
            <v xml:space="preserve">SHOULD HAVE BEEN A GOODWILL MARKETING SALES SAMPLE APPROVED BY BRAD K. </v>
          </cell>
          <cell r="AC1908" t="str">
            <v>THOMASR-FUS</v>
          </cell>
          <cell r="AD1908" t="str">
            <v>LOYDL-FUS</v>
          </cell>
          <cell r="AG1908" t="str">
            <v>FKS Internal Account</v>
          </cell>
          <cell r="AH1908">
            <v>811907</v>
          </cell>
          <cell r="AI1908" t="str">
            <v>LUX</v>
          </cell>
          <cell r="AJ1908">
            <v>5094397</v>
          </cell>
        </row>
        <row r="1909">
          <cell r="A1909">
            <v>360597</v>
          </cell>
          <cell r="B1909">
            <v>42416.372835648152</v>
          </cell>
          <cell r="C1909">
            <v>42410.937569444446</v>
          </cell>
          <cell r="D1909">
            <v>9034697</v>
          </cell>
          <cell r="E1909">
            <v>60064834</v>
          </cell>
          <cell r="G1909">
            <v>513.12</v>
          </cell>
          <cell r="H1909">
            <v>513.12</v>
          </cell>
          <cell r="I1909">
            <v>30.79</v>
          </cell>
          <cell r="J1909">
            <v>30.79</v>
          </cell>
          <cell r="K1909" t="str">
            <v>USD</v>
          </cell>
          <cell r="L1909" t="str">
            <v>CITRINE</v>
          </cell>
          <cell r="M1909" t="str">
            <v>24000-000003</v>
          </cell>
          <cell r="N1909">
            <v>42417.034907407404</v>
          </cell>
          <cell r="O1909" t="str">
            <v>SP</v>
          </cell>
          <cell r="P1909" t="str">
            <v>FUS</v>
          </cell>
          <cell r="Q1909">
            <v>5094397</v>
          </cell>
          <cell r="R1909" t="str">
            <v>USA</v>
          </cell>
          <cell r="S1909">
            <v>42370</v>
          </cell>
          <cell r="T1909">
            <v>42436</v>
          </cell>
          <cell r="U1909" t="str">
            <v>LOYDL-FUS</v>
          </cell>
          <cell r="V1909" t="str">
            <v>SHIPPING</v>
          </cell>
          <cell r="W1909" t="str">
            <v xml:space="preserve">Invoice Another                     </v>
          </cell>
          <cell r="X1909" t="str">
            <v>I</v>
          </cell>
          <cell r="Y1909">
            <v>17.12</v>
          </cell>
          <cell r="Z1909" t="str">
            <v xml:space="preserve">SHOULD HAVE BEEN A GOODWILL MARKETING SALES SAMPLE APPROVED BY BRAD K. </v>
          </cell>
          <cell r="AC1909" t="str">
            <v>THOMASR-FUS</v>
          </cell>
          <cell r="AD1909" t="str">
            <v>LOYDL-FUS</v>
          </cell>
          <cell r="AG1909" t="str">
            <v>FKS Internal Account</v>
          </cell>
          <cell r="AH1909">
            <v>811907</v>
          </cell>
          <cell r="AI1909" t="str">
            <v>FRT</v>
          </cell>
          <cell r="AJ1909">
            <v>5094397</v>
          </cell>
        </row>
        <row r="1910">
          <cell r="A1910">
            <v>360598</v>
          </cell>
          <cell r="B1910">
            <v>42416.50949074074</v>
          </cell>
          <cell r="C1910">
            <v>42341.625416666669</v>
          </cell>
          <cell r="D1910">
            <v>9027168</v>
          </cell>
          <cell r="E1910">
            <v>60051607</v>
          </cell>
          <cell r="G1910">
            <v>190.35</v>
          </cell>
          <cell r="H1910">
            <v>190.35</v>
          </cell>
          <cell r="I1910">
            <v>0</v>
          </cell>
          <cell r="J1910">
            <v>0</v>
          </cell>
          <cell r="K1910" t="str">
            <v>USD</v>
          </cell>
          <cell r="L1910" t="str">
            <v>NICKEL</v>
          </cell>
          <cell r="M1910" t="str">
            <v>24000-224440</v>
          </cell>
          <cell r="N1910">
            <v>42417.034907407404</v>
          </cell>
          <cell r="O1910" t="str">
            <v>SP</v>
          </cell>
          <cell r="P1910" t="str">
            <v>DLR</v>
          </cell>
          <cell r="Q1910">
            <v>5084124</v>
          </cell>
          <cell r="R1910" t="str">
            <v>USA</v>
          </cell>
          <cell r="S1910">
            <v>42370</v>
          </cell>
          <cell r="T1910">
            <v>42436</v>
          </cell>
          <cell r="U1910" t="str">
            <v>MELTONM-FUS</v>
          </cell>
          <cell r="V1910" t="str">
            <v>FDS704NB</v>
          </cell>
          <cell r="W1910" t="str">
            <v xml:space="preserve">Damaged                             </v>
          </cell>
          <cell r="X1910" t="str">
            <v>D</v>
          </cell>
          <cell r="Y1910">
            <v>190.35</v>
          </cell>
          <cell r="Z1910" t="str">
            <v>3 SINKS ARRIVED WITH DAMAGE TO THE FINISH~~MAM</v>
          </cell>
          <cell r="AC1910" t="str">
            <v>HASSENL-FUS</v>
          </cell>
          <cell r="AD1910" t="str">
            <v>MELTONM-FUS</v>
          </cell>
          <cell r="AG1910" t="str">
            <v>PEASE WAREHOUSE OUTLET</v>
          </cell>
          <cell r="AH1910">
            <v>809187</v>
          </cell>
          <cell r="AI1910" t="str">
            <v>RTL</v>
          </cell>
          <cell r="AJ1910">
            <v>5084124</v>
          </cell>
        </row>
        <row r="1911">
          <cell r="A1911">
            <v>360599</v>
          </cell>
          <cell r="B1911">
            <v>42416.91678240741</v>
          </cell>
          <cell r="C1911">
            <v>42389.938009259262</v>
          </cell>
          <cell r="D1911">
            <v>9032127</v>
          </cell>
          <cell r="E1911">
            <v>60059110</v>
          </cell>
          <cell r="F1911">
            <v>30014374</v>
          </cell>
          <cell r="G1911">
            <v>202</v>
          </cell>
          <cell r="H1911">
            <v>202</v>
          </cell>
          <cell r="I1911">
            <v>17.420000000000002</v>
          </cell>
          <cell r="J1911">
            <v>17.420000000000002</v>
          </cell>
          <cell r="K1911" t="str">
            <v>USD</v>
          </cell>
          <cell r="L1911" t="str">
            <v>CITRINE</v>
          </cell>
          <cell r="M1911" t="str">
            <v>24000-000001</v>
          </cell>
          <cell r="N1911">
            <v>42417.034930555557</v>
          </cell>
          <cell r="O1911" t="str">
            <v>SP</v>
          </cell>
          <cell r="P1911" t="str">
            <v>FUS</v>
          </cell>
          <cell r="Q1911">
            <v>100012883</v>
          </cell>
          <cell r="R1911" t="str">
            <v>USA</v>
          </cell>
          <cell r="S1911">
            <v>42370</v>
          </cell>
          <cell r="T1911">
            <v>42436</v>
          </cell>
          <cell r="U1911" t="str">
            <v>KNOXL-FUS</v>
          </cell>
          <cell r="V1911" t="str">
            <v>FRC06-2PK</v>
          </cell>
          <cell r="W1911" t="str">
            <v>Wrong Part</v>
          </cell>
          <cell r="X1911" t="str">
            <v>0</v>
          </cell>
          <cell r="Y1911">
            <v>166</v>
          </cell>
          <cell r="Z1911" t="str">
            <v>WRONG FILTERS ORDERED, AND CUSTOMER STATES THEY DID NOT NEED THE AERATOR.  RETURNING FILTERS AND AERATOR FOR CREDIT.</v>
          </cell>
          <cell r="AC1911" t="str">
            <v>MARSHD-FUS</v>
          </cell>
          <cell r="AD1911" t="str">
            <v>PEERYJ-FUS</v>
          </cell>
          <cell r="AG1911" t="str">
            <v>FKS Consumer Sales</v>
          </cell>
          <cell r="AH1911">
            <v>811842</v>
          </cell>
          <cell r="AI1911" t="str">
            <v>LUX</v>
          </cell>
          <cell r="AJ1911" t="str">
            <v>5999999</v>
          </cell>
        </row>
        <row r="1912">
          <cell r="A1912">
            <v>360599</v>
          </cell>
          <cell r="B1912">
            <v>42416.91678240741</v>
          </cell>
          <cell r="C1912">
            <v>42389.938009259262</v>
          </cell>
          <cell r="D1912">
            <v>9032127</v>
          </cell>
          <cell r="E1912">
            <v>60059110</v>
          </cell>
          <cell r="F1912">
            <v>30014374</v>
          </cell>
          <cell r="G1912">
            <v>202</v>
          </cell>
          <cell r="H1912">
            <v>202</v>
          </cell>
          <cell r="I1912">
            <v>17.420000000000002</v>
          </cell>
          <cell r="J1912">
            <v>17.420000000000002</v>
          </cell>
          <cell r="K1912" t="str">
            <v>USD</v>
          </cell>
          <cell r="L1912" t="str">
            <v>CITRINE</v>
          </cell>
          <cell r="M1912" t="str">
            <v>24000-000001</v>
          </cell>
          <cell r="N1912">
            <v>42417.034930555557</v>
          </cell>
          <cell r="O1912" t="str">
            <v>SP</v>
          </cell>
          <cell r="P1912" t="str">
            <v>FUS</v>
          </cell>
          <cell r="Q1912">
            <v>100012883</v>
          </cell>
          <cell r="R1912" t="str">
            <v>USA</v>
          </cell>
          <cell r="S1912">
            <v>42370</v>
          </cell>
          <cell r="T1912">
            <v>42436</v>
          </cell>
          <cell r="U1912" t="str">
            <v>KNOXL-FUS</v>
          </cell>
          <cell r="V1912" t="str">
            <v>FR9471</v>
          </cell>
          <cell r="W1912" t="str">
            <v xml:space="preserve">Customer Decision                   </v>
          </cell>
          <cell r="X1912" t="str">
            <v>F</v>
          </cell>
          <cell r="Y1912">
            <v>36</v>
          </cell>
          <cell r="Z1912" t="str">
            <v>WRONG FILTERS ORDERED, AND CUSTOMER STATES THEY DID NOT NEED THE AERATOR.  RETURNING FILTERS AND AERATOR FOR CREDIT.</v>
          </cell>
          <cell r="AC1912" t="str">
            <v>MARSHD-FUS</v>
          </cell>
          <cell r="AD1912" t="str">
            <v>PEERYJ-FUS</v>
          </cell>
          <cell r="AG1912" t="str">
            <v>FKS Consumer Sales</v>
          </cell>
          <cell r="AH1912">
            <v>811842</v>
          </cell>
          <cell r="AI1912" t="str">
            <v>SP</v>
          </cell>
          <cell r="AJ1912" t="str">
            <v>5999999</v>
          </cell>
        </row>
        <row r="1913">
          <cell r="A1913">
            <v>360600</v>
          </cell>
          <cell r="B1913">
            <v>42416.916805555556</v>
          </cell>
          <cell r="C1913">
            <v>42394.625520833331</v>
          </cell>
          <cell r="D1913">
            <v>9032546</v>
          </cell>
          <cell r="E1913">
            <v>60059200</v>
          </cell>
          <cell r="F1913">
            <v>30014376</v>
          </cell>
          <cell r="G1913">
            <v>166</v>
          </cell>
          <cell r="H1913">
            <v>166</v>
          </cell>
          <cell r="I1913">
            <v>14.32</v>
          </cell>
          <cell r="J1913">
            <v>14.32</v>
          </cell>
          <cell r="K1913" t="str">
            <v>USD</v>
          </cell>
          <cell r="L1913" t="str">
            <v>CITRINE</v>
          </cell>
          <cell r="M1913" t="str">
            <v>24000-000001</v>
          </cell>
          <cell r="N1913">
            <v>42417.034930555557</v>
          </cell>
          <cell r="O1913" t="str">
            <v>SP</v>
          </cell>
          <cell r="P1913" t="str">
            <v>FUS</v>
          </cell>
          <cell r="Q1913">
            <v>100012883</v>
          </cell>
          <cell r="R1913" t="str">
            <v>USA</v>
          </cell>
          <cell r="S1913">
            <v>42370</v>
          </cell>
          <cell r="T1913">
            <v>42436</v>
          </cell>
          <cell r="U1913" t="str">
            <v>KNOXL-FUS</v>
          </cell>
          <cell r="V1913" t="str">
            <v>FRC06-2PK</v>
          </cell>
          <cell r="W1913" t="str">
            <v>Wrong Part</v>
          </cell>
          <cell r="X1913" t="str">
            <v>0</v>
          </cell>
          <cell r="Y1913">
            <v>166</v>
          </cell>
          <cell r="Z1913" t="str">
            <v>WRONG FILTERS ORDERED.  NOT INSTALLED.  PLEASE CREDIT.</v>
          </cell>
          <cell r="AC1913" t="str">
            <v>MARSHD-FUS</v>
          </cell>
          <cell r="AD1913" t="str">
            <v>PEERYJ-FUS</v>
          </cell>
          <cell r="AG1913" t="str">
            <v>FKS Consumer Sales</v>
          </cell>
          <cell r="AH1913">
            <v>811846</v>
          </cell>
          <cell r="AI1913" t="str">
            <v>LUX</v>
          </cell>
          <cell r="AJ1913" t="str">
            <v>5999999</v>
          </cell>
        </row>
        <row r="1914">
          <cell r="A1914">
            <v>360601</v>
          </cell>
          <cell r="B1914">
            <v>42416.917083333334</v>
          </cell>
          <cell r="G1914">
            <v>445.05</v>
          </cell>
          <cell r="H1914">
            <v>445.05</v>
          </cell>
          <cell r="I1914">
            <v>0</v>
          </cell>
          <cell r="J1914">
            <v>0</v>
          </cell>
          <cell r="K1914" t="str">
            <v>USD</v>
          </cell>
          <cell r="L1914" t="str">
            <v>NORTESCO</v>
          </cell>
          <cell r="M1914" t="str">
            <v>24000-140801</v>
          </cell>
          <cell r="N1914">
            <v>42417.034930555557</v>
          </cell>
          <cell r="O1914" t="str">
            <v>DSP</v>
          </cell>
          <cell r="P1914" t="str">
            <v>KEY</v>
          </cell>
          <cell r="Q1914">
            <v>5080557</v>
          </cell>
          <cell r="R1914" t="str">
            <v>CAN</v>
          </cell>
          <cell r="S1914">
            <v>42370</v>
          </cell>
          <cell r="T1914">
            <v>42436</v>
          </cell>
          <cell r="U1914" t="str">
            <v>CALLISB-FUS</v>
          </cell>
          <cell r="V1914" t="str">
            <v>KWCVR</v>
          </cell>
          <cell r="W1914" t="str">
            <v xml:space="preserve">Business Decision                   </v>
          </cell>
          <cell r="X1914" t="str">
            <v>B</v>
          </cell>
          <cell r="Y1914">
            <v>445.05</v>
          </cell>
          <cell r="Z1914" t="str">
            <v>WIll reclass if item hits the wrong GL account</v>
          </cell>
          <cell r="AG1914" t="str">
            <v>Nortesco Inc</v>
          </cell>
          <cell r="AH1914">
            <v>810422</v>
          </cell>
          <cell r="AJ1914">
            <v>5080557</v>
          </cell>
        </row>
        <row r="1915">
          <cell r="A1915">
            <v>360602</v>
          </cell>
          <cell r="B1915">
            <v>42416.917094907411</v>
          </cell>
          <cell r="G1915">
            <v>135.69999999999999</v>
          </cell>
          <cell r="H1915">
            <v>135.69999999999999</v>
          </cell>
          <cell r="I1915">
            <v>0</v>
          </cell>
          <cell r="J1915">
            <v>0</v>
          </cell>
          <cell r="K1915" t="str">
            <v>USD</v>
          </cell>
          <cell r="L1915" t="str">
            <v>LOWES</v>
          </cell>
          <cell r="M1915" t="str">
            <v>24000-023746</v>
          </cell>
          <cell r="N1915">
            <v>42417.034930555557</v>
          </cell>
          <cell r="O1915" t="str">
            <v>SP</v>
          </cell>
          <cell r="P1915" t="str">
            <v>KEY</v>
          </cell>
          <cell r="Q1915">
            <v>5083316</v>
          </cell>
          <cell r="R1915" t="str">
            <v>USA</v>
          </cell>
          <cell r="S1915">
            <v>42370</v>
          </cell>
          <cell r="T1915">
            <v>42436</v>
          </cell>
          <cell r="U1915" t="str">
            <v>CHAMARATHM-FUS</v>
          </cell>
          <cell r="V1915" t="str">
            <v>SGR3322-1</v>
          </cell>
          <cell r="W1915" t="str">
            <v xml:space="preserve">Damaged                             </v>
          </cell>
          <cell r="X1915" t="str">
            <v>D</v>
          </cell>
          <cell r="Y1915">
            <v>135.69999999999999</v>
          </cell>
          <cell r="AG1915" t="str">
            <v>Lowes</v>
          </cell>
          <cell r="AH1915">
            <v>811869</v>
          </cell>
          <cell r="AJ1915">
            <v>5083316</v>
          </cell>
        </row>
        <row r="1916">
          <cell r="A1916">
            <v>360603</v>
          </cell>
          <cell r="B1916">
            <v>42416.917094907411</v>
          </cell>
          <cell r="F1916">
            <v>30013292</v>
          </cell>
          <cell r="G1916">
            <v>242.5</v>
          </cell>
          <cell r="H1916">
            <v>242.5</v>
          </cell>
          <cell r="I1916">
            <v>0</v>
          </cell>
          <cell r="J1916">
            <v>0</v>
          </cell>
          <cell r="K1916" t="str">
            <v>USD</v>
          </cell>
          <cell r="L1916" t="str">
            <v>HOMEDEPOT</v>
          </cell>
          <cell r="M1916" t="str">
            <v>24000-202645</v>
          </cell>
          <cell r="N1916">
            <v>42417.034942129627</v>
          </cell>
          <cell r="O1916" t="str">
            <v>SP</v>
          </cell>
          <cell r="P1916" t="str">
            <v>KEY</v>
          </cell>
          <cell r="Q1916">
            <v>5094300</v>
          </cell>
          <cell r="R1916" t="str">
            <v>USA</v>
          </cell>
          <cell r="S1916">
            <v>42370</v>
          </cell>
          <cell r="T1916">
            <v>42436</v>
          </cell>
          <cell r="U1916" t="str">
            <v>BRESHEARSS-FUS</v>
          </cell>
          <cell r="V1916" t="str">
            <v>OSK951-18BX</v>
          </cell>
          <cell r="W1916" t="str">
            <v xml:space="preserve">Damaged                             </v>
          </cell>
          <cell r="X1916" t="str">
            <v>D</v>
          </cell>
          <cell r="Y1916">
            <v>242.5</v>
          </cell>
          <cell r="Z1916" t="str">
            <v>HOME DEPOT PORTAL RMA   EDI-0170554, PO 61533444</v>
          </cell>
          <cell r="AG1916" t="str">
            <v>Home Depot</v>
          </cell>
          <cell r="AH1916">
            <v>811649</v>
          </cell>
          <cell r="AJ1916">
            <v>5094300</v>
          </cell>
        </row>
        <row r="1917">
          <cell r="A1917">
            <v>360604</v>
          </cell>
          <cell r="B1917">
            <v>42416.917094907411</v>
          </cell>
          <cell r="G1917">
            <v>100.88</v>
          </cell>
          <cell r="H1917">
            <v>100.88</v>
          </cell>
          <cell r="I1917">
            <v>0</v>
          </cell>
          <cell r="J1917">
            <v>0</v>
          </cell>
          <cell r="K1917" t="str">
            <v>USD</v>
          </cell>
          <cell r="L1917" t="str">
            <v>HQUARTZ</v>
          </cell>
          <cell r="M1917" t="str">
            <v>24000-141230</v>
          </cell>
          <cell r="N1917">
            <v>42417.034942129627</v>
          </cell>
          <cell r="O1917" t="str">
            <v>SP</v>
          </cell>
          <cell r="P1917" t="str">
            <v>KEY</v>
          </cell>
          <cell r="Q1917">
            <v>5094296</v>
          </cell>
          <cell r="R1917" t="str">
            <v>USA</v>
          </cell>
          <cell r="S1917">
            <v>42370</v>
          </cell>
          <cell r="T1917">
            <v>42436</v>
          </cell>
          <cell r="U1917" t="str">
            <v>LOYDL-FUS</v>
          </cell>
          <cell r="V1917" t="str">
            <v>FRC06</v>
          </cell>
          <cell r="W1917" t="str">
            <v xml:space="preserve">Customer Decision                   </v>
          </cell>
          <cell r="X1917" t="str">
            <v>F</v>
          </cell>
          <cell r="Y1917">
            <v>29.82</v>
          </cell>
          <cell r="Z1917" t="str">
            <v xml:space="preserve">CUST RETURNED 2 FILTERS BACK ON RA30010447, BUT RA 30010432 WAS CLOSED AND NO CREDITED. CREATING MANUAL CREDIT FOR RA 30010432 MINUS RESTOCK FEE BC CUSTOMER CANCELLED IS REASON FOR RETURN.   I ATTACHED BOTH INVOICES FOR EACH RA. THE CREDIT AMNT WAS WRONG ON RA30010447. IT SHOULD HAVE BEEN $29.82 BUT ONLY $12.76 WAS CREDITED. </v>
          </cell>
          <cell r="AG1917" t="str">
            <v>Hajoca MID</v>
          </cell>
          <cell r="AH1917">
            <v>810849</v>
          </cell>
          <cell r="AJ1917">
            <v>5094296</v>
          </cell>
        </row>
        <row r="1918">
          <cell r="A1918">
            <v>360604</v>
          </cell>
          <cell r="B1918">
            <v>42416.917094907411</v>
          </cell>
          <cell r="G1918">
            <v>100.88</v>
          </cell>
          <cell r="H1918">
            <v>100.88</v>
          </cell>
          <cell r="I1918">
            <v>0</v>
          </cell>
          <cell r="J1918">
            <v>0</v>
          </cell>
          <cell r="K1918" t="str">
            <v>USD</v>
          </cell>
          <cell r="L1918" t="str">
            <v>HQUARTZ</v>
          </cell>
          <cell r="M1918" t="str">
            <v>24000-141230</v>
          </cell>
          <cell r="N1918">
            <v>42417.034942129627</v>
          </cell>
          <cell r="O1918" t="str">
            <v>SP</v>
          </cell>
          <cell r="P1918" t="str">
            <v>KEY</v>
          </cell>
          <cell r="Q1918">
            <v>5094296</v>
          </cell>
          <cell r="R1918" t="str">
            <v>USA</v>
          </cell>
          <cell r="S1918">
            <v>42370</v>
          </cell>
          <cell r="T1918">
            <v>42436</v>
          </cell>
          <cell r="U1918" t="str">
            <v>LOYDL-FUS</v>
          </cell>
          <cell r="V1918" t="str">
            <v>FRC06</v>
          </cell>
          <cell r="W1918" t="str">
            <v xml:space="preserve">Customer Decision                   </v>
          </cell>
          <cell r="X1918" t="str">
            <v>F</v>
          </cell>
          <cell r="Y1918">
            <v>71.06</v>
          </cell>
          <cell r="Z1918" t="str">
            <v xml:space="preserve">CUST RETURNED 2 FILTERS BACK ON RA30010447, BUT RA 30010432 WAS CLOSED AND NO CREDITED. CREATING MANUAL CREDIT FOR RA 30010432 MINUS RESTOCK FEE BC CUSTOMER CANCELLED IS REASON FOR RETURN.   I ATTACHED BOTH INVOICES FOR EACH RA. THE CREDIT AMNT WAS WRONG ON RA30010447. IT SHOULD HAVE BEEN $29.82 BUT ONLY $12.76 WAS CREDITED. </v>
          </cell>
          <cell r="AG1918" t="str">
            <v>Hajoca MID</v>
          </cell>
          <cell r="AH1918">
            <v>810849</v>
          </cell>
          <cell r="AJ1918">
            <v>5094296</v>
          </cell>
        </row>
        <row r="1919">
          <cell r="A1919">
            <v>360605</v>
          </cell>
          <cell r="B1919">
            <v>42416.91710648148</v>
          </cell>
          <cell r="G1919">
            <v>140.08000000000001</v>
          </cell>
          <cell r="H1919">
            <v>140.08000000000001</v>
          </cell>
          <cell r="I1919">
            <v>0</v>
          </cell>
          <cell r="J1919">
            <v>0</v>
          </cell>
          <cell r="K1919" t="str">
            <v>USD</v>
          </cell>
          <cell r="L1919" t="str">
            <v>LOWES</v>
          </cell>
          <cell r="M1919" t="str">
            <v>24000-023746</v>
          </cell>
          <cell r="N1919">
            <v>42417.034942129627</v>
          </cell>
          <cell r="O1919" t="str">
            <v>SP</v>
          </cell>
          <cell r="P1919" t="str">
            <v>KEY</v>
          </cell>
          <cell r="Q1919">
            <v>5082067</v>
          </cell>
          <cell r="R1919" t="str">
            <v>USA</v>
          </cell>
          <cell r="S1919">
            <v>42370</v>
          </cell>
          <cell r="T1919">
            <v>42436</v>
          </cell>
          <cell r="U1919" t="str">
            <v>RUSSAWR-FUS</v>
          </cell>
          <cell r="V1919" t="str">
            <v>EOOX33229-1</v>
          </cell>
          <cell r="W1919" t="str">
            <v xml:space="preserve">Damaged                             </v>
          </cell>
          <cell r="X1919" t="str">
            <v>D</v>
          </cell>
          <cell r="Y1919">
            <v>140.08000000000001</v>
          </cell>
          <cell r="AG1919" t="str">
            <v>Lowes</v>
          </cell>
          <cell r="AH1919">
            <v>811857</v>
          </cell>
          <cell r="AJ1919">
            <v>5082067</v>
          </cell>
        </row>
        <row r="1920">
          <cell r="A1920">
            <v>360606</v>
          </cell>
          <cell r="B1920">
            <v>42416.917118055557</v>
          </cell>
          <cell r="G1920">
            <v>212</v>
          </cell>
          <cell r="H1920">
            <v>212</v>
          </cell>
          <cell r="I1920">
            <v>0</v>
          </cell>
          <cell r="J1920">
            <v>0</v>
          </cell>
          <cell r="K1920" t="str">
            <v>USD</v>
          </cell>
          <cell r="L1920" t="str">
            <v>LOWES</v>
          </cell>
          <cell r="M1920" t="str">
            <v>24000-023746</v>
          </cell>
          <cell r="N1920">
            <v>42417.034942129627</v>
          </cell>
          <cell r="O1920" t="str">
            <v>SP</v>
          </cell>
          <cell r="P1920" t="str">
            <v>KEY</v>
          </cell>
          <cell r="Q1920">
            <v>5082939</v>
          </cell>
          <cell r="R1920" t="str">
            <v>USA</v>
          </cell>
          <cell r="S1920">
            <v>42370</v>
          </cell>
          <cell r="T1920">
            <v>42436</v>
          </cell>
          <cell r="U1920" t="str">
            <v>MELTONM-FUS</v>
          </cell>
          <cell r="V1920" t="str">
            <v>FPC3322-1</v>
          </cell>
          <cell r="W1920" t="str">
            <v xml:space="preserve">Damaged                             </v>
          </cell>
          <cell r="X1920" t="str">
            <v>D</v>
          </cell>
          <cell r="Y1920">
            <v>212</v>
          </cell>
          <cell r="AG1920" t="str">
            <v>Lowes</v>
          </cell>
          <cell r="AH1920">
            <v>811906</v>
          </cell>
          <cell r="AJ1920">
            <v>5082939</v>
          </cell>
        </row>
        <row r="1921">
          <cell r="A1921">
            <v>360607</v>
          </cell>
          <cell r="B1921">
            <v>42416.917118055557</v>
          </cell>
          <cell r="G1921">
            <v>212</v>
          </cell>
          <cell r="H1921">
            <v>212</v>
          </cell>
          <cell r="I1921">
            <v>0</v>
          </cell>
          <cell r="J1921">
            <v>0</v>
          </cell>
          <cell r="K1921" t="str">
            <v>USD</v>
          </cell>
          <cell r="L1921" t="str">
            <v>LOWES</v>
          </cell>
          <cell r="M1921" t="str">
            <v>24000-023746</v>
          </cell>
          <cell r="N1921">
            <v>42417.034942129627</v>
          </cell>
          <cell r="O1921" t="str">
            <v>SP</v>
          </cell>
          <cell r="P1921" t="str">
            <v>KEY</v>
          </cell>
          <cell r="Q1921">
            <v>5083360</v>
          </cell>
          <cell r="R1921" t="str">
            <v>USA</v>
          </cell>
          <cell r="S1921">
            <v>42370</v>
          </cell>
          <cell r="T1921">
            <v>42436</v>
          </cell>
          <cell r="U1921" t="str">
            <v>MELTONM-FUS</v>
          </cell>
          <cell r="V1921" t="str">
            <v>FPC3322-1</v>
          </cell>
          <cell r="W1921" t="str">
            <v xml:space="preserve">Damaged                             </v>
          </cell>
          <cell r="X1921" t="str">
            <v>D</v>
          </cell>
          <cell r="Y1921">
            <v>212</v>
          </cell>
          <cell r="AG1921" t="str">
            <v>Lowes</v>
          </cell>
          <cell r="AH1921">
            <v>811900</v>
          </cell>
          <cell r="AJ1921">
            <v>5083360</v>
          </cell>
        </row>
        <row r="1922">
          <cell r="A1922">
            <v>360608</v>
          </cell>
          <cell r="B1922">
            <v>42416.917118055557</v>
          </cell>
          <cell r="C1922">
            <v>42403.9377662037</v>
          </cell>
          <cell r="D1922">
            <v>9033798</v>
          </cell>
          <cell r="E1922">
            <v>60062079</v>
          </cell>
          <cell r="F1922">
            <v>30014378</v>
          </cell>
          <cell r="G1922">
            <v>190.8</v>
          </cell>
          <cell r="H1922">
            <v>190.8</v>
          </cell>
          <cell r="I1922">
            <v>0</v>
          </cell>
          <cell r="J1922">
            <v>0</v>
          </cell>
          <cell r="K1922" t="str">
            <v>USD</v>
          </cell>
          <cell r="L1922" t="str">
            <v>LOWES</v>
          </cell>
          <cell r="M1922" t="str">
            <v>24000-023746</v>
          </cell>
          <cell r="N1922">
            <v>42417.034942129627</v>
          </cell>
          <cell r="O1922" t="str">
            <v>SOS</v>
          </cell>
          <cell r="P1922" t="str">
            <v>KEY</v>
          </cell>
          <cell r="Q1922">
            <v>5082815</v>
          </cell>
          <cell r="R1922" t="str">
            <v>USA</v>
          </cell>
          <cell r="S1922">
            <v>42370</v>
          </cell>
          <cell r="T1922">
            <v>42436</v>
          </cell>
          <cell r="U1922" t="str">
            <v>KNOXL-FUS</v>
          </cell>
          <cell r="V1922" t="str">
            <v>EOCH33229-1</v>
          </cell>
          <cell r="W1922" t="str">
            <v xml:space="preserve">Customer Decision                   </v>
          </cell>
          <cell r="X1922" t="str">
            <v>F</v>
          </cell>
          <cell r="Y1922">
            <v>190.8</v>
          </cell>
          <cell r="Z1922" t="str">
            <v>CUST CANCELLED~~MAM</v>
          </cell>
          <cell r="AC1922" t="str">
            <v>WALTERI-FUS</v>
          </cell>
          <cell r="AD1922" t="str">
            <v>MELTONM-FUS</v>
          </cell>
          <cell r="AG1922" t="str">
            <v>Lowes</v>
          </cell>
          <cell r="AH1922">
            <v>811862</v>
          </cell>
          <cell r="AI1922" t="str">
            <v>RTL</v>
          </cell>
          <cell r="AJ1922">
            <v>5082815</v>
          </cell>
        </row>
        <row r="1923">
          <cell r="A1923">
            <v>360609</v>
          </cell>
          <cell r="B1923">
            <v>42416.917118055557</v>
          </cell>
          <cell r="C1923">
            <v>42403.626203703701</v>
          </cell>
          <cell r="D1923">
            <v>9033751</v>
          </cell>
          <cell r="E1923">
            <v>60060995</v>
          </cell>
          <cell r="G1923">
            <v>165</v>
          </cell>
          <cell r="H1923">
            <v>165</v>
          </cell>
          <cell r="I1923">
            <v>0</v>
          </cell>
          <cell r="J1923">
            <v>0</v>
          </cell>
          <cell r="K1923" t="str">
            <v>USD</v>
          </cell>
          <cell r="L1923" t="str">
            <v>HOMEDEPOT</v>
          </cell>
          <cell r="M1923" t="str">
            <v>24000-202645</v>
          </cell>
          <cell r="N1923">
            <v>42417.034942129627</v>
          </cell>
          <cell r="O1923" t="str">
            <v>SP</v>
          </cell>
          <cell r="P1923" t="str">
            <v>KEY</v>
          </cell>
          <cell r="Q1923">
            <v>5094300</v>
          </cell>
          <cell r="R1923" t="str">
            <v>USA</v>
          </cell>
          <cell r="S1923">
            <v>42370</v>
          </cell>
          <cell r="T1923">
            <v>42436</v>
          </cell>
          <cell r="U1923" t="str">
            <v>DUDAKK-FUS</v>
          </cell>
          <cell r="V1923" t="str">
            <v>SGR3322-1</v>
          </cell>
          <cell r="W1923" t="str">
            <v xml:space="preserve">Invoice Another                     </v>
          </cell>
          <cell r="X1923" t="str">
            <v>I</v>
          </cell>
          <cell r="Y1923">
            <v>165</v>
          </cell>
          <cell r="Z1923" t="str">
            <v>Order cancelled but shipped anyway</v>
          </cell>
          <cell r="AC1923" t="str">
            <v>WALTERI-FUS</v>
          </cell>
          <cell r="AD1923" t="str">
            <v>FUS-DB55</v>
          </cell>
          <cell r="AE1923" t="str">
            <v>8</v>
          </cell>
          <cell r="AF1923" t="str">
            <v xml:space="preserve">EDI 850                             </v>
          </cell>
          <cell r="AG1923" t="str">
            <v>Home Depot</v>
          </cell>
          <cell r="AH1923">
            <v>811436</v>
          </cell>
          <cell r="AI1923" t="str">
            <v>RTL</v>
          </cell>
          <cell r="AJ1923">
            <v>5094300</v>
          </cell>
        </row>
        <row r="1924">
          <cell r="A1924">
            <v>360610</v>
          </cell>
          <cell r="B1924">
            <v>42416.917129629626</v>
          </cell>
          <cell r="C1924">
            <v>42325.625162037039</v>
          </cell>
          <cell r="D1924">
            <v>9025543</v>
          </cell>
          <cell r="E1924">
            <v>60049086</v>
          </cell>
          <cell r="F1924">
            <v>30013886</v>
          </cell>
          <cell r="G1924">
            <v>70</v>
          </cell>
          <cell r="H1924">
            <v>70</v>
          </cell>
          <cell r="I1924">
            <v>0</v>
          </cell>
          <cell r="J1924">
            <v>0</v>
          </cell>
          <cell r="K1924" t="str">
            <v>USD</v>
          </cell>
          <cell r="L1924" t="str">
            <v>HOMEDEPOT</v>
          </cell>
          <cell r="M1924" t="str">
            <v>24000-202645</v>
          </cell>
          <cell r="N1924">
            <v>42417.034942129627</v>
          </cell>
          <cell r="O1924" t="str">
            <v>SP</v>
          </cell>
          <cell r="P1924" t="str">
            <v>KEY</v>
          </cell>
          <cell r="Q1924">
            <v>5094300</v>
          </cell>
          <cell r="R1924" t="str">
            <v>USA</v>
          </cell>
          <cell r="S1924">
            <v>42370</v>
          </cell>
          <cell r="T1924">
            <v>42436</v>
          </cell>
          <cell r="U1924" t="str">
            <v>KNOXL-FUS</v>
          </cell>
          <cell r="V1924" t="str">
            <v>SL103BX</v>
          </cell>
          <cell r="W1924" t="str">
            <v xml:space="preserve">Customer Decision                   </v>
          </cell>
          <cell r="X1924" t="str">
            <v>F</v>
          </cell>
          <cell r="Y1924">
            <v>70</v>
          </cell>
          <cell r="Z1924" t="str">
            <v xml:space="preserve">HOME DEPOT PORTAL RMA </v>
          </cell>
          <cell r="AC1924" t="str">
            <v>WALTERI-FUS</v>
          </cell>
          <cell r="AD1924" t="str">
            <v>FUS-DB55</v>
          </cell>
          <cell r="AE1924" t="str">
            <v>8</v>
          </cell>
          <cell r="AF1924" t="str">
            <v xml:space="preserve">EDI 850                             </v>
          </cell>
          <cell r="AG1924" t="str">
            <v>Home Depot</v>
          </cell>
          <cell r="AH1924">
            <v>811905</v>
          </cell>
          <cell r="AI1924" t="str">
            <v>RTL</v>
          </cell>
          <cell r="AJ1924">
            <v>5094300</v>
          </cell>
        </row>
        <row r="1925">
          <cell r="A1925">
            <v>360611</v>
          </cell>
          <cell r="B1925">
            <v>42416.917129629626</v>
          </cell>
          <cell r="G1925">
            <v>140.08000000000001</v>
          </cell>
          <cell r="H1925">
            <v>140.08000000000001</v>
          </cell>
          <cell r="I1925">
            <v>0</v>
          </cell>
          <cell r="J1925">
            <v>0</v>
          </cell>
          <cell r="K1925" t="str">
            <v>USD</v>
          </cell>
          <cell r="L1925" t="str">
            <v>LOWES</v>
          </cell>
          <cell r="M1925" t="str">
            <v>24000-023746</v>
          </cell>
          <cell r="N1925">
            <v>42417.034953703704</v>
          </cell>
          <cell r="O1925" t="str">
            <v>SP</v>
          </cell>
          <cell r="P1925" t="str">
            <v>KEY</v>
          </cell>
          <cell r="Q1925">
            <v>5083911</v>
          </cell>
          <cell r="R1925" t="str">
            <v>USA</v>
          </cell>
          <cell r="S1925">
            <v>42370</v>
          </cell>
          <cell r="T1925">
            <v>42436</v>
          </cell>
          <cell r="U1925" t="str">
            <v>RUSSAWR-FUS</v>
          </cell>
          <cell r="V1925" t="str">
            <v>EOOX33229-1</v>
          </cell>
          <cell r="W1925" t="str">
            <v xml:space="preserve">Damaged                             </v>
          </cell>
          <cell r="X1925" t="str">
            <v>D</v>
          </cell>
          <cell r="Y1925">
            <v>140.08000000000001</v>
          </cell>
          <cell r="AG1925" t="str">
            <v>Lowes</v>
          </cell>
          <cell r="AH1925">
            <v>811833</v>
          </cell>
          <cell r="AJ1925">
            <v>5083911</v>
          </cell>
        </row>
        <row r="1926">
          <cell r="A1926">
            <v>360612</v>
          </cell>
          <cell r="B1926">
            <v>42416.917129629626</v>
          </cell>
          <cell r="G1926">
            <v>230.58</v>
          </cell>
          <cell r="H1926">
            <v>230.58</v>
          </cell>
          <cell r="I1926">
            <v>0</v>
          </cell>
          <cell r="J1926">
            <v>0</v>
          </cell>
          <cell r="K1926" t="str">
            <v>USD</v>
          </cell>
          <cell r="L1926" t="str">
            <v>LOWES</v>
          </cell>
          <cell r="M1926" t="str">
            <v>24000-023746</v>
          </cell>
          <cell r="N1926">
            <v>42417.034953703704</v>
          </cell>
          <cell r="O1926" t="str">
            <v>SP</v>
          </cell>
          <cell r="P1926" t="str">
            <v>KEY</v>
          </cell>
          <cell r="Q1926">
            <v>5082625</v>
          </cell>
          <cell r="R1926" t="str">
            <v>USA</v>
          </cell>
          <cell r="S1926">
            <v>42370</v>
          </cell>
          <cell r="T1926">
            <v>42436</v>
          </cell>
          <cell r="U1926" t="str">
            <v>MELTONM-FUS</v>
          </cell>
          <cell r="V1926" t="str">
            <v>SP3322-1</v>
          </cell>
          <cell r="W1926" t="str">
            <v xml:space="preserve">Damaged                             </v>
          </cell>
          <cell r="X1926" t="str">
            <v>D</v>
          </cell>
          <cell r="Y1926">
            <v>230.58</v>
          </cell>
          <cell r="AG1926" t="str">
            <v>Lowes</v>
          </cell>
          <cell r="AH1926">
            <v>811872</v>
          </cell>
          <cell r="AJ1926">
            <v>5082625</v>
          </cell>
        </row>
        <row r="1927">
          <cell r="A1927">
            <v>360613</v>
          </cell>
          <cell r="B1927">
            <v>42416.917129629626</v>
          </cell>
          <cell r="G1927">
            <v>92.5</v>
          </cell>
          <cell r="H1927">
            <v>92.5</v>
          </cell>
          <cell r="I1927">
            <v>0</v>
          </cell>
          <cell r="J1927">
            <v>0</v>
          </cell>
          <cell r="K1927" t="str">
            <v>USD</v>
          </cell>
          <cell r="L1927" t="str">
            <v>LOWES</v>
          </cell>
          <cell r="M1927" t="str">
            <v>24000-023746</v>
          </cell>
          <cell r="N1927">
            <v>42417.034953703704</v>
          </cell>
          <cell r="O1927" t="str">
            <v>SP</v>
          </cell>
          <cell r="P1927" t="str">
            <v>KEY</v>
          </cell>
          <cell r="Q1927">
            <v>5083545</v>
          </cell>
          <cell r="R1927" t="str">
            <v>USA</v>
          </cell>
          <cell r="S1927">
            <v>42370</v>
          </cell>
          <cell r="T1927">
            <v>42436</v>
          </cell>
          <cell r="U1927" t="str">
            <v>CHAMARATHM-FUS</v>
          </cell>
          <cell r="V1927" t="str">
            <v>FTB904BX</v>
          </cell>
          <cell r="W1927" t="str">
            <v xml:space="preserve">Damaged                             </v>
          </cell>
          <cell r="X1927" t="str">
            <v>D</v>
          </cell>
          <cell r="Y1927">
            <v>92.5</v>
          </cell>
          <cell r="AG1927" t="str">
            <v>Lowes</v>
          </cell>
          <cell r="AH1927">
            <v>811834</v>
          </cell>
          <cell r="AJ1927">
            <v>5083545</v>
          </cell>
        </row>
        <row r="1928">
          <cell r="A1928">
            <v>360614</v>
          </cell>
          <cell r="B1928">
            <v>42416.917141203703</v>
          </cell>
          <cell r="C1928">
            <v>42076.628275462965</v>
          </cell>
          <cell r="D1928">
            <v>9001152</v>
          </cell>
          <cell r="E1928">
            <v>60011031</v>
          </cell>
          <cell r="F1928">
            <v>30014256</v>
          </cell>
          <cell r="G1928">
            <v>86.27</v>
          </cell>
          <cell r="H1928">
            <v>86.27</v>
          </cell>
          <cell r="I1928">
            <v>0</v>
          </cell>
          <cell r="J1928">
            <v>0</v>
          </cell>
          <cell r="K1928" t="str">
            <v>USD</v>
          </cell>
          <cell r="L1928" t="str">
            <v>FERGUSON</v>
          </cell>
          <cell r="M1928" t="str">
            <v>24000-017965</v>
          </cell>
          <cell r="N1928">
            <v>42417.034953703704</v>
          </cell>
          <cell r="O1928" t="str">
            <v>SP</v>
          </cell>
          <cell r="P1928" t="str">
            <v>KEY</v>
          </cell>
          <cell r="Q1928">
            <v>5081677</v>
          </cell>
          <cell r="R1928" t="str">
            <v>USA</v>
          </cell>
          <cell r="S1928">
            <v>42370</v>
          </cell>
          <cell r="T1928">
            <v>42436</v>
          </cell>
          <cell r="U1928" t="str">
            <v>KNOXL-FUS</v>
          </cell>
          <cell r="V1928" t="str">
            <v>KB-70C</v>
          </cell>
          <cell r="W1928" t="str">
            <v xml:space="preserve">Business Decision                   </v>
          </cell>
          <cell r="X1928" t="str">
            <v>B</v>
          </cell>
          <cell r="Y1928">
            <v>86.27</v>
          </cell>
          <cell r="Z1928" t="str">
            <v>KB-70C   1EA     - BUY BACK - APPROVED BY BK - NO RESTOCK, BUT CUSTOMER MUST RETURN   2/2  CAY</v>
          </cell>
          <cell r="AC1928" t="str">
            <v>BECKTONC-FUS</v>
          </cell>
          <cell r="AD1928" t="str">
            <v>FUS-DB55</v>
          </cell>
          <cell r="AE1928" t="str">
            <v>8</v>
          </cell>
          <cell r="AF1928" t="str">
            <v xml:space="preserve">EDI 850                             </v>
          </cell>
          <cell r="AG1928" t="str">
            <v>Ferguson</v>
          </cell>
          <cell r="AH1928">
            <v>811884</v>
          </cell>
          <cell r="AI1928" t="str">
            <v>LUX</v>
          </cell>
          <cell r="AJ1928">
            <v>5081677</v>
          </cell>
        </row>
        <row r="1929">
          <cell r="A1929">
            <v>360615</v>
          </cell>
          <cell r="B1929">
            <v>42416.917141203703</v>
          </cell>
          <cell r="C1929">
            <v>42174.166875000003</v>
          </cell>
          <cell r="D1929">
            <v>9010631</v>
          </cell>
          <cell r="E1929">
            <v>60026592</v>
          </cell>
          <cell r="F1929">
            <v>30014244</v>
          </cell>
          <cell r="G1929">
            <v>162</v>
          </cell>
          <cell r="H1929">
            <v>162</v>
          </cell>
          <cell r="I1929">
            <v>0</v>
          </cell>
          <cell r="J1929">
            <v>0</v>
          </cell>
          <cell r="K1929" t="str">
            <v>USD</v>
          </cell>
          <cell r="L1929" t="str">
            <v>FERGUSON</v>
          </cell>
          <cell r="M1929" t="str">
            <v>24000-017965</v>
          </cell>
          <cell r="N1929">
            <v>42417.034953703704</v>
          </cell>
          <cell r="O1929" t="str">
            <v>SP</v>
          </cell>
          <cell r="P1929" t="str">
            <v>KEY</v>
          </cell>
          <cell r="Q1929">
            <v>5081677</v>
          </cell>
          <cell r="R1929" t="str">
            <v>USA</v>
          </cell>
          <cell r="S1929">
            <v>42370</v>
          </cell>
          <cell r="T1929">
            <v>42436</v>
          </cell>
          <cell r="U1929" t="str">
            <v>KNOXL-FUS</v>
          </cell>
          <cell r="V1929" t="str">
            <v>FCT-SGL-HANDLE</v>
          </cell>
          <cell r="W1929" t="str">
            <v xml:space="preserve">Business Decision                   </v>
          </cell>
          <cell r="X1929" t="str">
            <v>B</v>
          </cell>
          <cell r="Y1929">
            <v>162</v>
          </cell>
          <cell r="Z1929" t="str">
            <v>1EA    FCT-SGL-HANDLE ***SEE 300142414 1EA - PCX120***SEE 30014263 2 EA FH33-36S***SEE 30014252 1EA FFPS780***SEE 30014248 1EA OAK110LN***SEE 30014261 1EA PE-21S***SEE 30014273    - BUY BACK - APPROVED BY BK - NO RESTOCK, BUT CUSTOMER MUST RETURN   2/2  CAY3EA    FCT-SGL-HANDLE   - BUY BACK - APPROVED BY BK - NO RESTOCK, BUT CUSTOMER MUST RETURN   2/2  CAY</v>
          </cell>
          <cell r="AC1929" t="str">
            <v>DAWSONP-FUS</v>
          </cell>
          <cell r="AD1929" t="str">
            <v>FUS-DB55</v>
          </cell>
          <cell r="AE1929" t="str">
            <v>8</v>
          </cell>
          <cell r="AF1929" t="str">
            <v xml:space="preserve">EDI 850                             </v>
          </cell>
          <cell r="AG1929" t="str">
            <v>Ferguson</v>
          </cell>
          <cell r="AH1929">
            <v>811889</v>
          </cell>
          <cell r="AI1929" t="str">
            <v>RTL</v>
          </cell>
          <cell r="AJ1929">
            <v>5081677</v>
          </cell>
        </row>
        <row r="1930">
          <cell r="A1930">
            <v>360616</v>
          </cell>
          <cell r="B1930">
            <v>42416.917141203703</v>
          </cell>
          <cell r="G1930">
            <v>135.69999999999999</v>
          </cell>
          <cell r="H1930">
            <v>135.69999999999999</v>
          </cell>
          <cell r="I1930">
            <v>0</v>
          </cell>
          <cell r="J1930">
            <v>0</v>
          </cell>
          <cell r="K1930" t="str">
            <v>USD</v>
          </cell>
          <cell r="L1930" t="str">
            <v>LOWES</v>
          </cell>
          <cell r="M1930" t="str">
            <v>24000-023746</v>
          </cell>
          <cell r="N1930">
            <v>42417.034953703704</v>
          </cell>
          <cell r="O1930" t="str">
            <v>SP</v>
          </cell>
          <cell r="P1930" t="str">
            <v>KEY</v>
          </cell>
          <cell r="Q1930">
            <v>5082591</v>
          </cell>
          <cell r="R1930" t="str">
            <v>USA</v>
          </cell>
          <cell r="S1930">
            <v>42370</v>
          </cell>
          <cell r="T1930">
            <v>42436</v>
          </cell>
          <cell r="U1930" t="str">
            <v>CHAMARATHM-FUS</v>
          </cell>
          <cell r="V1930" t="str">
            <v>SGR3322-1</v>
          </cell>
          <cell r="W1930" t="str">
            <v xml:space="preserve">Damaged                             </v>
          </cell>
          <cell r="X1930" t="str">
            <v>D</v>
          </cell>
          <cell r="Y1930">
            <v>135.69999999999999</v>
          </cell>
          <cell r="AG1930" t="str">
            <v>Lowes</v>
          </cell>
          <cell r="AH1930">
            <v>811873</v>
          </cell>
          <cell r="AJ1930">
            <v>5082591</v>
          </cell>
        </row>
        <row r="1931">
          <cell r="A1931">
            <v>360617</v>
          </cell>
          <cell r="B1931">
            <v>42416.917141203703</v>
          </cell>
          <cell r="G1931">
            <v>132.71</v>
          </cell>
          <cell r="H1931">
            <v>132.71</v>
          </cell>
          <cell r="I1931">
            <v>0</v>
          </cell>
          <cell r="J1931">
            <v>0</v>
          </cell>
          <cell r="K1931" t="str">
            <v>USD</v>
          </cell>
          <cell r="L1931" t="str">
            <v>LOWES</v>
          </cell>
          <cell r="M1931" t="str">
            <v>24000-023746</v>
          </cell>
          <cell r="N1931">
            <v>42417.03496527778</v>
          </cell>
          <cell r="O1931" t="str">
            <v>SP</v>
          </cell>
          <cell r="P1931" t="str">
            <v>KEY</v>
          </cell>
          <cell r="Q1931">
            <v>5083769</v>
          </cell>
          <cell r="R1931" t="str">
            <v>USA</v>
          </cell>
          <cell r="S1931">
            <v>42370</v>
          </cell>
          <cell r="T1931">
            <v>42436</v>
          </cell>
          <cell r="U1931" t="str">
            <v>LOYDL-FUS</v>
          </cell>
          <cell r="V1931" t="str">
            <v>EDDB33229-1</v>
          </cell>
          <cell r="W1931" t="str">
            <v xml:space="preserve">Damaged                             </v>
          </cell>
          <cell r="X1931" t="str">
            <v>D</v>
          </cell>
          <cell r="Y1931">
            <v>132.71</v>
          </cell>
          <cell r="Z1931" t="str">
            <v>CRACKED   FD</v>
          </cell>
          <cell r="AG1931" t="str">
            <v>Lowes</v>
          </cell>
          <cell r="AH1931">
            <v>811874</v>
          </cell>
          <cell r="AJ1931">
            <v>5083769</v>
          </cell>
        </row>
        <row r="1932">
          <cell r="A1932">
            <v>360618</v>
          </cell>
          <cell r="B1932">
            <v>42416.91715277778</v>
          </cell>
          <cell r="G1932">
            <v>122.69</v>
          </cell>
          <cell r="H1932">
            <v>122.69</v>
          </cell>
          <cell r="I1932">
            <v>0</v>
          </cell>
          <cell r="J1932">
            <v>0</v>
          </cell>
          <cell r="K1932" t="str">
            <v>USD</v>
          </cell>
          <cell r="L1932" t="str">
            <v>LOWES</v>
          </cell>
          <cell r="M1932" t="str">
            <v>24000-023746</v>
          </cell>
          <cell r="N1932">
            <v>42417.03496527778</v>
          </cell>
          <cell r="O1932" t="str">
            <v>SP</v>
          </cell>
          <cell r="P1932" t="str">
            <v>KEY</v>
          </cell>
          <cell r="Q1932">
            <v>5082189</v>
          </cell>
          <cell r="R1932" t="str">
            <v>USA</v>
          </cell>
          <cell r="S1932">
            <v>42370</v>
          </cell>
          <cell r="T1932">
            <v>42436</v>
          </cell>
          <cell r="U1932" t="str">
            <v>MELTONM-FUS</v>
          </cell>
          <cell r="V1932" t="str">
            <v>EDOX33229-1</v>
          </cell>
          <cell r="W1932" t="str">
            <v xml:space="preserve">Damaged                             </v>
          </cell>
          <cell r="X1932" t="str">
            <v>D</v>
          </cell>
          <cell r="Y1932">
            <v>122.69</v>
          </cell>
          <cell r="AG1932" t="str">
            <v>Lowes</v>
          </cell>
          <cell r="AH1932">
            <v>811839</v>
          </cell>
          <cell r="AJ1932">
            <v>5082189</v>
          </cell>
        </row>
        <row r="1933">
          <cell r="A1933">
            <v>360619</v>
          </cell>
          <cell r="B1933">
            <v>42416.91715277778</v>
          </cell>
          <cell r="G1933">
            <v>122.69</v>
          </cell>
          <cell r="H1933">
            <v>122.69</v>
          </cell>
          <cell r="I1933">
            <v>0</v>
          </cell>
          <cell r="J1933">
            <v>0</v>
          </cell>
          <cell r="K1933" t="str">
            <v>USD</v>
          </cell>
          <cell r="L1933" t="str">
            <v>LOWES</v>
          </cell>
          <cell r="M1933" t="str">
            <v>24000-023746</v>
          </cell>
          <cell r="N1933">
            <v>42417.03496527778</v>
          </cell>
          <cell r="O1933" t="str">
            <v>SP</v>
          </cell>
          <cell r="P1933" t="str">
            <v>KEY</v>
          </cell>
          <cell r="Q1933">
            <v>5083866</v>
          </cell>
          <cell r="R1933" t="str">
            <v>USA</v>
          </cell>
          <cell r="S1933">
            <v>42370</v>
          </cell>
          <cell r="T1933">
            <v>42436</v>
          </cell>
          <cell r="U1933" t="str">
            <v>MELTONM-FUS</v>
          </cell>
          <cell r="V1933" t="str">
            <v>EDOX33229-1</v>
          </cell>
          <cell r="W1933" t="str">
            <v xml:space="preserve">Damaged                             </v>
          </cell>
          <cell r="X1933" t="str">
            <v>D</v>
          </cell>
          <cell r="Y1933">
            <v>122.69</v>
          </cell>
          <cell r="AG1933" t="str">
            <v>Lowes</v>
          </cell>
          <cell r="AH1933">
            <v>811898</v>
          </cell>
          <cell r="AJ1933">
            <v>5083866</v>
          </cell>
        </row>
        <row r="1934">
          <cell r="A1934">
            <v>360620</v>
          </cell>
          <cell r="B1934">
            <v>42416.91715277778</v>
          </cell>
          <cell r="G1934">
            <v>46.03</v>
          </cell>
          <cell r="H1934">
            <v>46.03</v>
          </cell>
          <cell r="I1934">
            <v>0</v>
          </cell>
          <cell r="J1934">
            <v>0</v>
          </cell>
          <cell r="K1934" t="str">
            <v>USD</v>
          </cell>
          <cell r="L1934" t="str">
            <v>LOWES</v>
          </cell>
          <cell r="M1934" t="str">
            <v>24000-023746</v>
          </cell>
          <cell r="N1934">
            <v>42417.03496527778</v>
          </cell>
          <cell r="O1934" t="str">
            <v>SP</v>
          </cell>
          <cell r="P1934" t="str">
            <v>KEY</v>
          </cell>
          <cell r="Q1934">
            <v>5082308</v>
          </cell>
          <cell r="R1934" t="str">
            <v>USA</v>
          </cell>
          <cell r="S1934">
            <v>42370</v>
          </cell>
          <cell r="T1934">
            <v>42436</v>
          </cell>
          <cell r="U1934" t="str">
            <v>CHAMARATHM-FUS</v>
          </cell>
          <cell r="V1934" t="str">
            <v>SSK854NB</v>
          </cell>
          <cell r="W1934" t="str">
            <v xml:space="preserve">Damaged                             </v>
          </cell>
          <cell r="X1934" t="str">
            <v>D</v>
          </cell>
          <cell r="Y1934">
            <v>46.03</v>
          </cell>
          <cell r="AG1934" t="str">
            <v>Lowes</v>
          </cell>
          <cell r="AH1934">
            <v>811848</v>
          </cell>
          <cell r="AJ1934">
            <v>5082308</v>
          </cell>
        </row>
        <row r="1935">
          <cell r="A1935">
            <v>360621</v>
          </cell>
          <cell r="B1935">
            <v>42416.917164351849</v>
          </cell>
          <cell r="C1935">
            <v>42392.312592592592</v>
          </cell>
          <cell r="D1935">
            <v>9032505</v>
          </cell>
          <cell r="E1935">
            <v>60059846</v>
          </cell>
          <cell r="F1935">
            <v>30014318</v>
          </cell>
          <cell r="G1935">
            <v>927.05</v>
          </cell>
          <cell r="H1935">
            <v>927.05</v>
          </cell>
          <cell r="I1935">
            <v>0</v>
          </cell>
          <cell r="J1935">
            <v>0</v>
          </cell>
          <cell r="K1935" t="str">
            <v>USD</v>
          </cell>
          <cell r="L1935" t="str">
            <v>FERGUSON</v>
          </cell>
          <cell r="M1935" t="str">
            <v>24000-017965</v>
          </cell>
          <cell r="N1935">
            <v>42417.03496527778</v>
          </cell>
          <cell r="O1935" t="str">
            <v>SP</v>
          </cell>
          <cell r="P1935" t="str">
            <v>KEY</v>
          </cell>
          <cell r="Q1935">
            <v>5081675</v>
          </cell>
          <cell r="R1935" t="str">
            <v>USA</v>
          </cell>
          <cell r="S1935">
            <v>42370</v>
          </cell>
          <cell r="T1935">
            <v>42436</v>
          </cell>
          <cell r="U1935" t="str">
            <v>DAVISG-FUS</v>
          </cell>
          <cell r="V1935" t="str">
            <v>MHK720-35WH</v>
          </cell>
          <cell r="W1935" t="str">
            <v xml:space="preserve">Shortage                            </v>
          </cell>
          <cell r="X1935" t="str">
            <v>H</v>
          </cell>
          <cell r="Y1935">
            <v>927.05</v>
          </cell>
          <cell r="Z1935" t="str">
            <v>****PLEASE RETURN mhk720-35BT   VIA    **LTL ONLY**   3rd PARTY ABF FREIGHT BILLING FRANKE CONSUMER PRODUCTS***  MHK720-35WH SHORT - NO REPLACEMENT - ISSUE CREDIT WHEN MHK720-35BT IS RETURNED  MHK720-35BT OVER - DOES NOT WANT TO KEEP - NO CREDIT FOR THIS ITEM  CAY      2/3</v>
          </cell>
          <cell r="AC1935" t="str">
            <v>HARRISJ-FUS</v>
          </cell>
          <cell r="AD1935" t="str">
            <v>FUS-DB55</v>
          </cell>
          <cell r="AE1935" t="str">
            <v>8</v>
          </cell>
          <cell r="AF1935" t="str">
            <v xml:space="preserve">EDI 850                             </v>
          </cell>
          <cell r="AG1935" t="str">
            <v>Ferguson</v>
          </cell>
          <cell r="AH1935">
            <v>811730</v>
          </cell>
          <cell r="AI1935" t="str">
            <v>LUX</v>
          </cell>
          <cell r="AJ1935">
            <v>5081675</v>
          </cell>
        </row>
        <row r="1936">
          <cell r="A1936">
            <v>360622</v>
          </cell>
          <cell r="B1936">
            <v>42416.917164351849</v>
          </cell>
          <cell r="G1936">
            <v>92.5</v>
          </cell>
          <cell r="H1936">
            <v>92.5</v>
          </cell>
          <cell r="I1936">
            <v>0</v>
          </cell>
          <cell r="J1936">
            <v>0</v>
          </cell>
          <cell r="K1936" t="str">
            <v>USD</v>
          </cell>
          <cell r="L1936" t="str">
            <v>LOWES</v>
          </cell>
          <cell r="M1936" t="str">
            <v>24000-023746</v>
          </cell>
          <cell r="N1936">
            <v>42417.03496527778</v>
          </cell>
          <cell r="O1936" t="str">
            <v>SP</v>
          </cell>
          <cell r="P1936" t="str">
            <v>KEY</v>
          </cell>
          <cell r="Q1936">
            <v>5082853</v>
          </cell>
          <cell r="R1936" t="str">
            <v>USA</v>
          </cell>
          <cell r="S1936">
            <v>42370</v>
          </cell>
          <cell r="T1936">
            <v>42436</v>
          </cell>
          <cell r="U1936" t="str">
            <v>MELTONM-FUS</v>
          </cell>
          <cell r="V1936" t="str">
            <v>FTB904BX</v>
          </cell>
          <cell r="W1936" t="str">
            <v xml:space="preserve">Damaged                             </v>
          </cell>
          <cell r="X1936" t="str">
            <v>D</v>
          </cell>
          <cell r="Y1936">
            <v>92.5</v>
          </cell>
          <cell r="AG1936" t="str">
            <v>Lowes</v>
          </cell>
          <cell r="AH1936">
            <v>811871</v>
          </cell>
          <cell r="AJ1936">
            <v>5082853</v>
          </cell>
        </row>
        <row r="1937">
          <cell r="A1937">
            <v>360623</v>
          </cell>
          <cell r="B1937">
            <v>42416.917164351849</v>
          </cell>
          <cell r="G1937">
            <v>135.69999999999999</v>
          </cell>
          <cell r="H1937">
            <v>135.69999999999999</v>
          </cell>
          <cell r="I1937">
            <v>0</v>
          </cell>
          <cell r="J1937">
            <v>0</v>
          </cell>
          <cell r="K1937" t="str">
            <v>USD</v>
          </cell>
          <cell r="L1937" t="str">
            <v>LOWES</v>
          </cell>
          <cell r="M1937" t="str">
            <v>24000-023746</v>
          </cell>
          <cell r="N1937">
            <v>42417.03496527778</v>
          </cell>
          <cell r="O1937" t="str">
            <v>SP</v>
          </cell>
          <cell r="P1937" t="str">
            <v>KEY</v>
          </cell>
          <cell r="Q1937">
            <v>5082587</v>
          </cell>
          <cell r="R1937" t="str">
            <v>USA</v>
          </cell>
          <cell r="S1937">
            <v>42370</v>
          </cell>
          <cell r="T1937">
            <v>42436</v>
          </cell>
          <cell r="U1937" t="str">
            <v>SOTOJ-FUS</v>
          </cell>
          <cell r="V1937" t="str">
            <v>SGR3322-1</v>
          </cell>
          <cell r="W1937" t="str">
            <v xml:space="preserve">Damaged                             </v>
          </cell>
          <cell r="X1937" t="str">
            <v>D</v>
          </cell>
          <cell r="Y1937">
            <v>135.69999999999999</v>
          </cell>
          <cell r="AG1937" t="str">
            <v>Lowes</v>
          </cell>
          <cell r="AH1937">
            <v>811852</v>
          </cell>
          <cell r="AJ1937">
            <v>5082587</v>
          </cell>
        </row>
        <row r="1938">
          <cell r="A1938">
            <v>360624</v>
          </cell>
          <cell r="B1938">
            <v>42416.917164351849</v>
          </cell>
          <cell r="G1938">
            <v>140.08000000000001</v>
          </cell>
          <cell r="H1938">
            <v>140.08000000000001</v>
          </cell>
          <cell r="I1938">
            <v>0</v>
          </cell>
          <cell r="J1938">
            <v>0</v>
          </cell>
          <cell r="K1938" t="str">
            <v>USD</v>
          </cell>
          <cell r="L1938" t="str">
            <v>LOWES</v>
          </cell>
          <cell r="M1938" t="str">
            <v>24000-023746</v>
          </cell>
          <cell r="N1938">
            <v>42417.03496527778</v>
          </cell>
          <cell r="O1938" t="str">
            <v>SP</v>
          </cell>
          <cell r="P1938" t="str">
            <v>KEY</v>
          </cell>
          <cell r="Q1938">
            <v>5083226</v>
          </cell>
          <cell r="R1938" t="str">
            <v>USA</v>
          </cell>
          <cell r="S1938">
            <v>42370</v>
          </cell>
          <cell r="T1938">
            <v>42436</v>
          </cell>
          <cell r="U1938" t="str">
            <v>MELTONM-FUS</v>
          </cell>
          <cell r="V1938" t="str">
            <v>EOOX33229-1</v>
          </cell>
          <cell r="W1938" t="str">
            <v xml:space="preserve">Damaged                             </v>
          </cell>
          <cell r="X1938" t="str">
            <v>D</v>
          </cell>
          <cell r="Y1938">
            <v>140.08000000000001</v>
          </cell>
          <cell r="AG1938" t="str">
            <v>Lowes</v>
          </cell>
          <cell r="AH1938">
            <v>811893</v>
          </cell>
          <cell r="AJ1938">
            <v>5083226</v>
          </cell>
        </row>
        <row r="1939">
          <cell r="A1939">
            <v>360625</v>
          </cell>
          <cell r="B1939">
            <v>42416.917175925926</v>
          </cell>
          <cell r="C1939">
            <v>42131.625173611108</v>
          </cell>
          <cell r="D1939">
            <v>9006621</v>
          </cell>
          <cell r="E1939">
            <v>60019944</v>
          </cell>
          <cell r="F1939">
            <v>30014275</v>
          </cell>
          <cell r="G1939">
            <v>72.5</v>
          </cell>
          <cell r="H1939">
            <v>72.5</v>
          </cell>
          <cell r="I1939">
            <v>0</v>
          </cell>
          <cell r="J1939">
            <v>0</v>
          </cell>
          <cell r="K1939" t="str">
            <v>USD</v>
          </cell>
          <cell r="L1939" t="str">
            <v>FERGUSON</v>
          </cell>
          <cell r="M1939" t="str">
            <v>24000-017965</v>
          </cell>
          <cell r="N1939">
            <v>42417.03497685185</v>
          </cell>
          <cell r="O1939" t="str">
            <v>SP</v>
          </cell>
          <cell r="P1939" t="str">
            <v>KEY</v>
          </cell>
          <cell r="Q1939">
            <v>5081678</v>
          </cell>
          <cell r="R1939" t="str">
            <v>USA</v>
          </cell>
          <cell r="S1939">
            <v>42370</v>
          </cell>
          <cell r="T1939">
            <v>42436</v>
          </cell>
          <cell r="U1939" t="str">
            <v>KNOXL-FUS</v>
          </cell>
          <cell r="V1939" t="str">
            <v>PE-70S</v>
          </cell>
          <cell r="W1939" t="str">
            <v xml:space="preserve">Business Decision                   </v>
          </cell>
          <cell r="X1939" t="str">
            <v>B</v>
          </cell>
          <cell r="Y1939">
            <v>72.5</v>
          </cell>
          <cell r="Z1939" t="str">
            <v>PE-70S  1EA   - BUY BACK - APPROVED BY BK - NO RESTOCK, BUT CUSTOMER MUST RETURN   2/2  CAY</v>
          </cell>
          <cell r="AC1939" t="str">
            <v>WILLIAMSJ-FUS</v>
          </cell>
          <cell r="AD1939" t="str">
            <v>FUS-DB55</v>
          </cell>
          <cell r="AE1939" t="str">
            <v>8</v>
          </cell>
          <cell r="AF1939" t="str">
            <v xml:space="preserve">EDI 850                             </v>
          </cell>
          <cell r="AG1939" t="str">
            <v>Ferguson</v>
          </cell>
          <cell r="AH1939">
            <v>811886</v>
          </cell>
          <cell r="AI1939" t="str">
            <v>LUX</v>
          </cell>
          <cell r="AJ1939">
            <v>5081678</v>
          </cell>
        </row>
        <row r="1940">
          <cell r="A1940">
            <v>360626</v>
          </cell>
          <cell r="B1940">
            <v>42416.917175925926</v>
          </cell>
          <cell r="C1940">
            <v>42395.937581018516</v>
          </cell>
          <cell r="D1940">
            <v>9032719</v>
          </cell>
          <cell r="E1940">
            <v>60060443</v>
          </cell>
          <cell r="G1940">
            <v>290.68</v>
          </cell>
          <cell r="H1940">
            <v>290.68</v>
          </cell>
          <cell r="I1940">
            <v>0</v>
          </cell>
          <cell r="J1940">
            <v>0</v>
          </cell>
          <cell r="K1940" t="str">
            <v>USD</v>
          </cell>
          <cell r="L1940" t="str">
            <v>QTZK4275</v>
          </cell>
          <cell r="M1940" t="str">
            <v>24000-026530</v>
          </cell>
          <cell r="N1940">
            <v>42417.03497685185</v>
          </cell>
          <cell r="O1940" t="str">
            <v>SP</v>
          </cell>
          <cell r="P1940" t="str">
            <v>DLR</v>
          </cell>
          <cell r="Q1940">
            <v>5084189</v>
          </cell>
          <cell r="R1940" t="str">
            <v>USA</v>
          </cell>
          <cell r="S1940">
            <v>42370</v>
          </cell>
          <cell r="T1940">
            <v>42436</v>
          </cell>
          <cell r="U1940" t="str">
            <v>LOYDL-FUS</v>
          </cell>
          <cell r="V1940" t="str">
            <v>SHIPPING</v>
          </cell>
          <cell r="W1940" t="str">
            <v xml:space="preserve">Invoice Another                     </v>
          </cell>
          <cell r="X1940" t="str">
            <v>I</v>
          </cell>
          <cell r="Y1940">
            <v>290.68</v>
          </cell>
          <cell r="Z1940" t="str">
            <v xml:space="preserve">customer met FFA </v>
          </cell>
          <cell r="AC1940" t="str">
            <v>BECKTONC-FUS</v>
          </cell>
          <cell r="AD1940" t="str">
            <v>LOYDL-FUS</v>
          </cell>
          <cell r="AG1940" t="str">
            <v>REPUBLIC PLUMBING SUPPLY CO</v>
          </cell>
          <cell r="AH1940">
            <v>811904</v>
          </cell>
          <cell r="AI1940" t="str">
            <v>FRT</v>
          </cell>
          <cell r="AJ1940">
            <v>5084189</v>
          </cell>
        </row>
        <row r="1941">
          <cell r="A1941">
            <v>360627</v>
          </cell>
          <cell r="B1941">
            <v>42416.917175925926</v>
          </cell>
          <cell r="C1941">
            <v>42389.312627314815</v>
          </cell>
          <cell r="D1941">
            <v>9031961</v>
          </cell>
          <cell r="E1941">
            <v>60059301</v>
          </cell>
          <cell r="G1941">
            <v>281.48</v>
          </cell>
          <cell r="H1941">
            <v>281.48</v>
          </cell>
          <cell r="I1941">
            <v>0</v>
          </cell>
          <cell r="J1941">
            <v>0</v>
          </cell>
          <cell r="K1941" t="str">
            <v>USD</v>
          </cell>
          <cell r="L1941" t="str">
            <v>QTZK4275</v>
          </cell>
          <cell r="M1941" t="str">
            <v>24000-016243</v>
          </cell>
          <cell r="N1941">
            <v>42417.03497685185</v>
          </cell>
          <cell r="O1941" t="str">
            <v>SP</v>
          </cell>
          <cell r="P1941" t="str">
            <v>DLR</v>
          </cell>
          <cell r="Q1941">
            <v>5080933</v>
          </cell>
          <cell r="R1941" t="str">
            <v>USA</v>
          </cell>
          <cell r="S1941">
            <v>42370</v>
          </cell>
          <cell r="T1941">
            <v>42436</v>
          </cell>
          <cell r="U1941" t="str">
            <v>CHAMARATHM-FUS</v>
          </cell>
          <cell r="V1941" t="str">
            <v>FFPS280</v>
          </cell>
          <cell r="W1941" t="str">
            <v xml:space="preserve">Invoice Another                     </v>
          </cell>
          <cell r="X1941" t="str">
            <v>I</v>
          </cell>
          <cell r="Y1941">
            <v>281.48</v>
          </cell>
          <cell r="AC1941" t="str">
            <v>HARGROVEA-FUS</v>
          </cell>
          <cell r="AD1941" t="str">
            <v>CHAMARATHM-FUS</v>
          </cell>
          <cell r="AG1941" t="str">
            <v>CHOWN INC</v>
          </cell>
          <cell r="AH1941">
            <v>811835</v>
          </cell>
          <cell r="AI1941" t="str">
            <v>LUX</v>
          </cell>
          <cell r="AJ1941">
            <v>5080933</v>
          </cell>
        </row>
        <row r="1942">
          <cell r="A1942">
            <v>360628</v>
          </cell>
          <cell r="B1942">
            <v>42416.917187500003</v>
          </cell>
          <cell r="G1942">
            <v>140.08000000000001</v>
          </cell>
          <cell r="H1942">
            <v>140.08000000000001</v>
          </cell>
          <cell r="I1942">
            <v>0</v>
          </cell>
          <cell r="J1942">
            <v>0</v>
          </cell>
          <cell r="K1942" t="str">
            <v>USD</v>
          </cell>
          <cell r="L1942" t="str">
            <v>LOWES</v>
          </cell>
          <cell r="M1942" t="str">
            <v>24000-023746</v>
          </cell>
          <cell r="N1942">
            <v>42417.03497685185</v>
          </cell>
          <cell r="O1942" t="str">
            <v>SP</v>
          </cell>
          <cell r="P1942" t="str">
            <v>KEY</v>
          </cell>
          <cell r="Q1942">
            <v>5082649</v>
          </cell>
          <cell r="R1942" t="str">
            <v>USA</v>
          </cell>
          <cell r="S1942">
            <v>42370</v>
          </cell>
          <cell r="T1942">
            <v>42436</v>
          </cell>
          <cell r="U1942" t="str">
            <v>MELTONM-FUS</v>
          </cell>
          <cell r="V1942" t="str">
            <v>EOOX33229-1</v>
          </cell>
          <cell r="W1942" t="str">
            <v xml:space="preserve">Damaged                             </v>
          </cell>
          <cell r="X1942" t="str">
            <v>D</v>
          </cell>
          <cell r="Y1942">
            <v>140.08000000000001</v>
          </cell>
          <cell r="AG1942" t="str">
            <v>Lowes</v>
          </cell>
          <cell r="AH1942">
            <v>811901</v>
          </cell>
          <cell r="AJ1942">
            <v>5082649</v>
          </cell>
        </row>
        <row r="1943">
          <cell r="A1943">
            <v>360629</v>
          </cell>
          <cell r="B1943">
            <v>42416.917187500003</v>
          </cell>
          <cell r="G1943">
            <v>135.69999999999999</v>
          </cell>
          <cell r="H1943">
            <v>135.69999999999999</v>
          </cell>
          <cell r="I1943">
            <v>0</v>
          </cell>
          <cell r="J1943">
            <v>0</v>
          </cell>
          <cell r="K1943" t="str">
            <v>USD</v>
          </cell>
          <cell r="L1943" t="str">
            <v>LOWES</v>
          </cell>
          <cell r="M1943" t="str">
            <v>24000-023746</v>
          </cell>
          <cell r="N1943">
            <v>42417.03497685185</v>
          </cell>
          <cell r="O1943" t="str">
            <v>SP</v>
          </cell>
          <cell r="P1943" t="str">
            <v>KEY</v>
          </cell>
          <cell r="Q1943">
            <v>5083063</v>
          </cell>
          <cell r="R1943" t="str">
            <v>USA</v>
          </cell>
          <cell r="S1943">
            <v>42370</v>
          </cell>
          <cell r="T1943">
            <v>42436</v>
          </cell>
          <cell r="U1943" t="str">
            <v>MELTONM-FUS</v>
          </cell>
          <cell r="V1943" t="str">
            <v>SGR3322-1</v>
          </cell>
          <cell r="W1943" t="str">
            <v xml:space="preserve">Damaged                             </v>
          </cell>
          <cell r="X1943" t="str">
            <v>D</v>
          </cell>
          <cell r="Y1943">
            <v>135.69999999999999</v>
          </cell>
          <cell r="AG1943" t="str">
            <v>Lowes</v>
          </cell>
          <cell r="AH1943">
            <v>811856</v>
          </cell>
          <cell r="AJ1943">
            <v>5083063</v>
          </cell>
        </row>
        <row r="1944">
          <cell r="A1944">
            <v>360630</v>
          </cell>
          <cell r="B1944">
            <v>42416.917187500003</v>
          </cell>
          <cell r="G1944">
            <v>122.69</v>
          </cell>
          <cell r="H1944">
            <v>122.69</v>
          </cell>
          <cell r="I1944">
            <v>0</v>
          </cell>
          <cell r="J1944">
            <v>0</v>
          </cell>
          <cell r="K1944" t="str">
            <v>USD</v>
          </cell>
          <cell r="L1944" t="str">
            <v>LOWES</v>
          </cell>
          <cell r="M1944" t="str">
            <v>24000-023746</v>
          </cell>
          <cell r="N1944">
            <v>42417.03497685185</v>
          </cell>
          <cell r="O1944" t="str">
            <v>SP</v>
          </cell>
          <cell r="P1944" t="str">
            <v>KEY</v>
          </cell>
          <cell r="Q1944">
            <v>5082132</v>
          </cell>
          <cell r="R1944" t="str">
            <v>USA</v>
          </cell>
          <cell r="S1944">
            <v>42370</v>
          </cell>
          <cell r="T1944">
            <v>42436</v>
          </cell>
          <cell r="U1944" t="str">
            <v>LOYDL-FUS</v>
          </cell>
          <cell r="V1944" t="str">
            <v>EDOX33229-1</v>
          </cell>
          <cell r="W1944" t="str">
            <v xml:space="preserve">Damaged                             </v>
          </cell>
          <cell r="X1944" t="str">
            <v>D</v>
          </cell>
          <cell r="Y1944">
            <v>122.69</v>
          </cell>
          <cell r="Z1944" t="str">
            <v xml:space="preserve">FINISH ISSUES/TEXTURE   FD </v>
          </cell>
          <cell r="AG1944" t="str">
            <v>Lowes</v>
          </cell>
          <cell r="AH1944">
            <v>811891</v>
          </cell>
          <cell r="AJ1944">
            <v>5082132</v>
          </cell>
        </row>
        <row r="1945">
          <cell r="A1945">
            <v>360631</v>
          </cell>
          <cell r="B1945">
            <v>42416.917187500003</v>
          </cell>
          <cell r="G1945">
            <v>140.08000000000001</v>
          </cell>
          <cell r="H1945">
            <v>140.08000000000001</v>
          </cell>
          <cell r="I1945">
            <v>0</v>
          </cell>
          <cell r="J1945">
            <v>0</v>
          </cell>
          <cell r="K1945" t="str">
            <v>USD</v>
          </cell>
          <cell r="L1945" t="str">
            <v>LOWES</v>
          </cell>
          <cell r="M1945" t="str">
            <v>24000-023746</v>
          </cell>
          <cell r="N1945">
            <v>42417.03497685185</v>
          </cell>
          <cell r="O1945" t="str">
            <v>SP</v>
          </cell>
          <cell r="P1945" t="str">
            <v>KEY</v>
          </cell>
          <cell r="Q1945">
            <v>5082709</v>
          </cell>
          <cell r="R1945" t="str">
            <v>USA</v>
          </cell>
          <cell r="S1945">
            <v>42370</v>
          </cell>
          <cell r="T1945">
            <v>42436</v>
          </cell>
          <cell r="U1945" t="str">
            <v>MELTONM-FUS</v>
          </cell>
          <cell r="V1945" t="str">
            <v>EOOX33229-1</v>
          </cell>
          <cell r="W1945" t="str">
            <v xml:space="preserve">Damaged                             </v>
          </cell>
          <cell r="X1945" t="str">
            <v>D</v>
          </cell>
          <cell r="Y1945">
            <v>140.08000000000001</v>
          </cell>
          <cell r="AG1945" t="str">
            <v>Lowes</v>
          </cell>
          <cell r="AH1945">
            <v>811843</v>
          </cell>
          <cell r="AJ1945">
            <v>5082709</v>
          </cell>
        </row>
        <row r="1946">
          <cell r="A1946">
            <v>360632</v>
          </cell>
          <cell r="B1946">
            <v>42416.917199074072</v>
          </cell>
          <cell r="G1946">
            <v>132.71</v>
          </cell>
          <cell r="H1946">
            <v>132.71</v>
          </cell>
          <cell r="I1946">
            <v>0</v>
          </cell>
          <cell r="J1946">
            <v>0</v>
          </cell>
          <cell r="K1946" t="str">
            <v>USD</v>
          </cell>
          <cell r="L1946" t="str">
            <v>LOWES</v>
          </cell>
          <cell r="M1946" t="str">
            <v>24000-023746</v>
          </cell>
          <cell r="N1946">
            <v>42417.03497685185</v>
          </cell>
          <cell r="O1946" t="str">
            <v>SP</v>
          </cell>
          <cell r="P1946" t="str">
            <v>KEY</v>
          </cell>
          <cell r="Q1946">
            <v>5082385</v>
          </cell>
          <cell r="R1946" t="str">
            <v>USA</v>
          </cell>
          <cell r="S1946">
            <v>42370</v>
          </cell>
          <cell r="T1946">
            <v>42436</v>
          </cell>
          <cell r="U1946" t="str">
            <v>RUSSAWR-FUS</v>
          </cell>
          <cell r="V1946" t="str">
            <v>EDDB33229-1</v>
          </cell>
          <cell r="W1946" t="str">
            <v xml:space="preserve">Product Defective                   </v>
          </cell>
          <cell r="X1946" t="str">
            <v>E</v>
          </cell>
          <cell r="Y1946">
            <v>132.71</v>
          </cell>
          <cell r="AG1946" t="str">
            <v>Lowes</v>
          </cell>
          <cell r="AH1946">
            <v>811837</v>
          </cell>
          <cell r="AJ1946">
            <v>5082385</v>
          </cell>
        </row>
        <row r="1947">
          <cell r="A1947">
            <v>360633</v>
          </cell>
          <cell r="B1947">
            <v>42416.917199074072</v>
          </cell>
          <cell r="C1947">
            <v>42389.940046296295</v>
          </cell>
          <cell r="D1947">
            <v>9032157</v>
          </cell>
          <cell r="E1947">
            <v>60059757</v>
          </cell>
          <cell r="F1947">
            <v>30014288</v>
          </cell>
          <cell r="G1947">
            <v>578.14</v>
          </cell>
          <cell r="H1947">
            <v>578.14</v>
          </cell>
          <cell r="I1947">
            <v>0</v>
          </cell>
          <cell r="J1947">
            <v>0</v>
          </cell>
          <cell r="K1947" t="str">
            <v>USD</v>
          </cell>
          <cell r="L1947" t="str">
            <v>KWC45</v>
          </cell>
          <cell r="M1947" t="str">
            <v>24000-111975</v>
          </cell>
          <cell r="N1947">
            <v>42417.034988425927</v>
          </cell>
          <cell r="O1947" t="str">
            <v>SP</v>
          </cell>
          <cell r="P1947" t="str">
            <v>FUS</v>
          </cell>
          <cell r="Q1947">
            <v>5080509</v>
          </cell>
          <cell r="R1947" t="str">
            <v>USA</v>
          </cell>
          <cell r="S1947">
            <v>42370</v>
          </cell>
          <cell r="T1947">
            <v>42436</v>
          </cell>
          <cell r="U1947" t="str">
            <v>DAVISG-FUS</v>
          </cell>
          <cell r="V1947" t="str">
            <v>10.501.012.700</v>
          </cell>
          <cell r="W1947" t="str">
            <v xml:space="preserve">Customer Decision                   </v>
          </cell>
          <cell r="X1947" t="str">
            <v>F</v>
          </cell>
          <cell r="Y1947">
            <v>578.14</v>
          </cell>
          <cell r="Z1947" t="str">
            <v xml:space="preserve">CUSTOMER CANCELLED </v>
          </cell>
          <cell r="AC1947" t="str">
            <v>HASSENL-FUS</v>
          </cell>
          <cell r="AD1947" t="str">
            <v>LOYDL-FUS</v>
          </cell>
          <cell r="AG1947" t="str">
            <v>Kitchen Expressions, Inc.</v>
          </cell>
          <cell r="AH1947">
            <v>811816</v>
          </cell>
          <cell r="AI1947" t="str">
            <v>KFC</v>
          </cell>
          <cell r="AJ1947">
            <v>5080509</v>
          </cell>
        </row>
        <row r="1948">
          <cell r="A1948">
            <v>360634</v>
          </cell>
          <cell r="B1948">
            <v>42416.917210648149</v>
          </cell>
          <cell r="G1948">
            <v>140.08000000000001</v>
          </cell>
          <cell r="H1948">
            <v>140.08000000000001</v>
          </cell>
          <cell r="I1948">
            <v>0</v>
          </cell>
          <cell r="J1948">
            <v>0</v>
          </cell>
          <cell r="K1948" t="str">
            <v>USD</v>
          </cell>
          <cell r="L1948" t="str">
            <v>LOWES</v>
          </cell>
          <cell r="M1948" t="str">
            <v>24000-023746</v>
          </cell>
          <cell r="N1948">
            <v>42417.034988425927</v>
          </cell>
          <cell r="O1948" t="str">
            <v>SP</v>
          </cell>
          <cell r="P1948" t="str">
            <v>KEY</v>
          </cell>
          <cell r="Q1948">
            <v>5083074</v>
          </cell>
          <cell r="R1948" t="str">
            <v>USA</v>
          </cell>
          <cell r="S1948">
            <v>42370</v>
          </cell>
          <cell r="T1948">
            <v>42436</v>
          </cell>
          <cell r="U1948" t="str">
            <v>MELTONM-FUS</v>
          </cell>
          <cell r="V1948" t="str">
            <v>EOOX33229-1</v>
          </cell>
          <cell r="W1948" t="str">
            <v xml:space="preserve">Damaged                             </v>
          </cell>
          <cell r="X1948" t="str">
            <v>D</v>
          </cell>
          <cell r="Y1948">
            <v>140.08000000000001</v>
          </cell>
          <cell r="AG1948" t="str">
            <v>Lowes</v>
          </cell>
          <cell r="AH1948">
            <v>811870</v>
          </cell>
          <cell r="AJ1948">
            <v>5083074</v>
          </cell>
        </row>
        <row r="1949">
          <cell r="A1949">
            <v>360635</v>
          </cell>
          <cell r="B1949">
            <v>42416.917210648149</v>
          </cell>
          <cell r="G1949">
            <v>122.69</v>
          </cell>
          <cell r="H1949">
            <v>122.69</v>
          </cell>
          <cell r="I1949">
            <v>0</v>
          </cell>
          <cell r="J1949">
            <v>0</v>
          </cell>
          <cell r="K1949" t="str">
            <v>USD</v>
          </cell>
          <cell r="L1949" t="str">
            <v>LOWES</v>
          </cell>
          <cell r="M1949" t="str">
            <v>24000-023746</v>
          </cell>
          <cell r="N1949">
            <v>42417.034988425927</v>
          </cell>
          <cell r="O1949" t="str">
            <v>SP</v>
          </cell>
          <cell r="P1949" t="str">
            <v>KEY</v>
          </cell>
          <cell r="Q1949">
            <v>5083534</v>
          </cell>
          <cell r="R1949" t="str">
            <v>USA</v>
          </cell>
          <cell r="S1949">
            <v>42370</v>
          </cell>
          <cell r="T1949">
            <v>42436</v>
          </cell>
          <cell r="U1949" t="str">
            <v>LOYDL-FUS</v>
          </cell>
          <cell r="V1949" t="str">
            <v>EDOX33229-1</v>
          </cell>
          <cell r="W1949" t="str">
            <v xml:space="preserve">Damaged                             </v>
          </cell>
          <cell r="X1949" t="str">
            <v>D</v>
          </cell>
          <cell r="Y1949">
            <v>122.69</v>
          </cell>
          <cell r="Z1949" t="str">
            <v xml:space="preserve">CRACKED     FD </v>
          </cell>
          <cell r="AG1949" t="str">
            <v>Lowes</v>
          </cell>
          <cell r="AH1949">
            <v>811899</v>
          </cell>
          <cell r="AJ1949">
            <v>5083534</v>
          </cell>
        </row>
        <row r="1950">
          <cell r="A1950">
            <v>360636</v>
          </cell>
          <cell r="B1950">
            <v>42416.917210648149</v>
          </cell>
          <cell r="G1950">
            <v>115.46</v>
          </cell>
          <cell r="H1950">
            <v>115.46</v>
          </cell>
          <cell r="I1950">
            <v>0</v>
          </cell>
          <cell r="J1950">
            <v>0</v>
          </cell>
          <cell r="K1950" t="str">
            <v>USD</v>
          </cell>
          <cell r="L1950" t="str">
            <v>LOWES</v>
          </cell>
          <cell r="M1950" t="str">
            <v>24000-023746</v>
          </cell>
          <cell r="N1950">
            <v>42417.034988425927</v>
          </cell>
          <cell r="O1950" t="str">
            <v>SP</v>
          </cell>
          <cell r="P1950" t="str">
            <v>KEY</v>
          </cell>
          <cell r="Q1950">
            <v>5082738</v>
          </cell>
          <cell r="R1950" t="str">
            <v>USA</v>
          </cell>
          <cell r="S1950">
            <v>42370</v>
          </cell>
          <cell r="T1950">
            <v>42436</v>
          </cell>
          <cell r="U1950" t="str">
            <v>RUSSAWR-FUS</v>
          </cell>
          <cell r="V1950" t="str">
            <v>FBSLD904-18BX</v>
          </cell>
          <cell r="W1950" t="str">
            <v xml:space="preserve">Damaged                             </v>
          </cell>
          <cell r="X1950" t="str">
            <v>D</v>
          </cell>
          <cell r="Y1950">
            <v>115.46</v>
          </cell>
          <cell r="AG1950" t="str">
            <v>Lowes</v>
          </cell>
          <cell r="AH1950">
            <v>811863</v>
          </cell>
          <cell r="AJ1950">
            <v>5082738</v>
          </cell>
        </row>
        <row r="1951">
          <cell r="A1951">
            <v>360637</v>
          </cell>
          <cell r="B1951">
            <v>42416.917210648149</v>
          </cell>
          <cell r="G1951">
            <v>122.69</v>
          </cell>
          <cell r="H1951">
            <v>122.69</v>
          </cell>
          <cell r="I1951">
            <v>0</v>
          </cell>
          <cell r="J1951">
            <v>0</v>
          </cell>
          <cell r="K1951" t="str">
            <v>USD</v>
          </cell>
          <cell r="L1951" t="str">
            <v>LOWES</v>
          </cell>
          <cell r="M1951" t="str">
            <v>24000-023746</v>
          </cell>
          <cell r="N1951">
            <v>42417.034988425927</v>
          </cell>
          <cell r="O1951" t="str">
            <v>SP</v>
          </cell>
          <cell r="P1951" t="str">
            <v>KEY</v>
          </cell>
          <cell r="Q1951">
            <v>5083696</v>
          </cell>
          <cell r="R1951" t="str">
            <v>USA</v>
          </cell>
          <cell r="S1951">
            <v>42370</v>
          </cell>
          <cell r="T1951">
            <v>42436</v>
          </cell>
          <cell r="U1951" t="str">
            <v>MELTONM-FUS</v>
          </cell>
          <cell r="V1951" t="str">
            <v>EDOX33229-1</v>
          </cell>
          <cell r="W1951" t="str">
            <v xml:space="preserve">Damaged                             </v>
          </cell>
          <cell r="X1951" t="str">
            <v>D</v>
          </cell>
          <cell r="Y1951">
            <v>122.69</v>
          </cell>
          <cell r="AG1951" t="str">
            <v>Lowes</v>
          </cell>
          <cell r="AH1951">
            <v>811903</v>
          </cell>
          <cell r="AJ1951">
            <v>5083696</v>
          </cell>
        </row>
        <row r="1952">
          <cell r="A1952">
            <v>360638</v>
          </cell>
          <cell r="B1952">
            <v>42416.917222222219</v>
          </cell>
          <cell r="G1952">
            <v>59</v>
          </cell>
          <cell r="H1952">
            <v>59</v>
          </cell>
          <cell r="I1952">
            <v>0</v>
          </cell>
          <cell r="J1952">
            <v>0</v>
          </cell>
          <cell r="K1952" t="str">
            <v>USD</v>
          </cell>
          <cell r="L1952" t="str">
            <v>LOWES</v>
          </cell>
          <cell r="M1952" t="str">
            <v>24000-023746</v>
          </cell>
          <cell r="N1952">
            <v>42417.034988425927</v>
          </cell>
          <cell r="O1952" t="str">
            <v>SP</v>
          </cell>
          <cell r="P1952" t="str">
            <v>KEY</v>
          </cell>
          <cell r="Q1952">
            <v>5082663</v>
          </cell>
          <cell r="R1952" t="str">
            <v>USA</v>
          </cell>
          <cell r="S1952">
            <v>42370</v>
          </cell>
          <cell r="T1952">
            <v>42436</v>
          </cell>
          <cell r="U1952" t="str">
            <v>SOTOJ-FUS</v>
          </cell>
          <cell r="V1952" t="str">
            <v>FSS604N</v>
          </cell>
          <cell r="W1952" t="str">
            <v xml:space="preserve">Damaged                             </v>
          </cell>
          <cell r="X1952" t="str">
            <v>D</v>
          </cell>
          <cell r="Y1952">
            <v>59</v>
          </cell>
          <cell r="AG1952" t="str">
            <v>Lowes</v>
          </cell>
          <cell r="AH1952">
            <v>811868</v>
          </cell>
          <cell r="AJ1952">
            <v>5082663</v>
          </cell>
        </row>
        <row r="1953">
          <cell r="A1953">
            <v>360639</v>
          </cell>
          <cell r="B1953">
            <v>42416.917222222219</v>
          </cell>
          <cell r="G1953">
            <v>135.69999999999999</v>
          </cell>
          <cell r="H1953">
            <v>135.69999999999999</v>
          </cell>
          <cell r="I1953">
            <v>0</v>
          </cell>
          <cell r="J1953">
            <v>0</v>
          </cell>
          <cell r="K1953" t="str">
            <v>USD</v>
          </cell>
          <cell r="L1953" t="str">
            <v>LOWES</v>
          </cell>
          <cell r="M1953" t="str">
            <v>24000-023746</v>
          </cell>
          <cell r="N1953">
            <v>42417.034988425927</v>
          </cell>
          <cell r="O1953" t="str">
            <v>SP</v>
          </cell>
          <cell r="P1953" t="str">
            <v>KEY</v>
          </cell>
          <cell r="Q1953">
            <v>5083265</v>
          </cell>
          <cell r="R1953" t="str">
            <v>USA</v>
          </cell>
          <cell r="S1953">
            <v>42370</v>
          </cell>
          <cell r="T1953">
            <v>42436</v>
          </cell>
          <cell r="U1953" t="str">
            <v>RUSSAWR-FUS</v>
          </cell>
          <cell r="V1953" t="str">
            <v>SGR3322-1</v>
          </cell>
          <cell r="W1953" t="str">
            <v xml:space="preserve">Damaged                             </v>
          </cell>
          <cell r="X1953" t="str">
            <v>D</v>
          </cell>
          <cell r="Y1953">
            <v>135.69999999999999</v>
          </cell>
          <cell r="AG1953" t="str">
            <v>Lowes</v>
          </cell>
          <cell r="AH1953">
            <v>811847</v>
          </cell>
          <cell r="AJ1953">
            <v>5083265</v>
          </cell>
        </row>
        <row r="1954">
          <cell r="A1954">
            <v>360640</v>
          </cell>
          <cell r="B1954">
            <v>42416.917222222219</v>
          </cell>
          <cell r="C1954">
            <v>42408.626423611109</v>
          </cell>
          <cell r="D1954">
            <v>9034373</v>
          </cell>
          <cell r="E1954">
            <v>60060826</v>
          </cell>
          <cell r="G1954">
            <v>150</v>
          </cell>
          <cell r="H1954">
            <v>150</v>
          </cell>
          <cell r="I1954">
            <v>0</v>
          </cell>
          <cell r="J1954">
            <v>0</v>
          </cell>
          <cell r="K1954" t="str">
            <v>USD</v>
          </cell>
          <cell r="L1954" t="str">
            <v>MENARDS</v>
          </cell>
          <cell r="M1954" t="str">
            <v>24000-024499</v>
          </cell>
          <cell r="N1954">
            <v>42417.034988425927</v>
          </cell>
          <cell r="O1954" t="str">
            <v>SP</v>
          </cell>
          <cell r="P1954" t="str">
            <v>KEY</v>
          </cell>
          <cell r="Q1954">
            <v>5084196</v>
          </cell>
          <cell r="R1954" t="str">
            <v>USA</v>
          </cell>
          <cell r="S1954">
            <v>42370</v>
          </cell>
          <cell r="T1954">
            <v>42436</v>
          </cell>
          <cell r="U1954" t="str">
            <v>MELTONM-FUS</v>
          </cell>
          <cell r="V1954" t="str">
            <v>SP3322-1</v>
          </cell>
          <cell r="W1954" t="str">
            <v xml:space="preserve">Damaged                             </v>
          </cell>
          <cell r="X1954" t="str">
            <v>D</v>
          </cell>
          <cell r="Y1954">
            <v>150</v>
          </cell>
          <cell r="Z1954" t="str">
            <v>item was damaged and and are being returned~~mam</v>
          </cell>
          <cell r="AC1954" t="str">
            <v>WALTERI-FUS</v>
          </cell>
          <cell r="AD1954" t="str">
            <v>FUS-DB55</v>
          </cell>
          <cell r="AE1954" t="str">
            <v>8</v>
          </cell>
          <cell r="AF1954" t="str">
            <v xml:space="preserve">EDI 850                             </v>
          </cell>
          <cell r="AG1954" t="str">
            <v>Menards</v>
          </cell>
          <cell r="AH1954">
            <v>811897</v>
          </cell>
          <cell r="AI1954" t="str">
            <v>RTL</v>
          </cell>
          <cell r="AJ1954">
            <v>5084196</v>
          </cell>
        </row>
        <row r="1955">
          <cell r="A1955">
            <v>360641</v>
          </cell>
          <cell r="B1955">
            <v>42416.917222222219</v>
          </cell>
          <cell r="G1955">
            <v>118</v>
          </cell>
          <cell r="H1955">
            <v>118</v>
          </cell>
          <cell r="I1955">
            <v>0</v>
          </cell>
          <cell r="J1955">
            <v>0</v>
          </cell>
          <cell r="K1955" t="str">
            <v>USD</v>
          </cell>
          <cell r="L1955" t="str">
            <v>LOWES</v>
          </cell>
          <cell r="M1955" t="str">
            <v>24000-023746</v>
          </cell>
          <cell r="N1955">
            <v>42417.035000000003</v>
          </cell>
          <cell r="O1955" t="str">
            <v>SP</v>
          </cell>
          <cell r="P1955" t="str">
            <v>KEY</v>
          </cell>
          <cell r="Q1955">
            <v>5082538</v>
          </cell>
          <cell r="R1955" t="str">
            <v>USA</v>
          </cell>
          <cell r="S1955">
            <v>42370</v>
          </cell>
          <cell r="T1955">
            <v>42436</v>
          </cell>
          <cell r="U1955" t="str">
            <v>CHAMARATHM-FUS</v>
          </cell>
          <cell r="V1955" t="str">
            <v>FPO3322-1</v>
          </cell>
          <cell r="W1955" t="str">
            <v xml:space="preserve">Damaged                             </v>
          </cell>
          <cell r="X1955" t="str">
            <v>D</v>
          </cell>
          <cell r="Y1955">
            <v>118</v>
          </cell>
          <cell r="AG1955" t="str">
            <v>Lowes</v>
          </cell>
          <cell r="AH1955">
            <v>811865</v>
          </cell>
          <cell r="AJ1955">
            <v>5082538</v>
          </cell>
        </row>
        <row r="1956">
          <cell r="A1956">
            <v>360642</v>
          </cell>
          <cell r="B1956">
            <v>42416.917233796295</v>
          </cell>
          <cell r="G1956">
            <v>135.69999999999999</v>
          </cell>
          <cell r="H1956">
            <v>135.69999999999999</v>
          </cell>
          <cell r="I1956">
            <v>0</v>
          </cell>
          <cell r="J1956">
            <v>0</v>
          </cell>
          <cell r="K1956" t="str">
            <v>USD</v>
          </cell>
          <cell r="L1956" t="str">
            <v>LOWES</v>
          </cell>
          <cell r="M1956" t="str">
            <v>24000-023746</v>
          </cell>
          <cell r="N1956">
            <v>42417.035000000003</v>
          </cell>
          <cell r="O1956" t="str">
            <v>SP</v>
          </cell>
          <cell r="P1956" t="str">
            <v>KEY</v>
          </cell>
          <cell r="Q1956">
            <v>5082461</v>
          </cell>
          <cell r="R1956" t="str">
            <v>USA</v>
          </cell>
          <cell r="S1956">
            <v>42370</v>
          </cell>
          <cell r="T1956">
            <v>42436</v>
          </cell>
          <cell r="U1956" t="str">
            <v>CHAMARATHM-FUS</v>
          </cell>
          <cell r="V1956" t="str">
            <v>SGR3322-1</v>
          </cell>
          <cell r="W1956" t="str">
            <v xml:space="preserve">Damaged                             </v>
          </cell>
          <cell r="X1956" t="str">
            <v>D</v>
          </cell>
          <cell r="Y1956">
            <v>135.69999999999999</v>
          </cell>
          <cell r="AG1956" t="str">
            <v>Lowes</v>
          </cell>
          <cell r="AH1956">
            <v>811894</v>
          </cell>
          <cell r="AJ1956">
            <v>5082461</v>
          </cell>
        </row>
        <row r="1957">
          <cell r="A1957">
            <v>360643</v>
          </cell>
          <cell r="B1957">
            <v>42416.917233796295</v>
          </cell>
          <cell r="C1957">
            <v>42399.625127314815</v>
          </cell>
          <cell r="D1957">
            <v>9033388</v>
          </cell>
          <cell r="E1957">
            <v>60061145</v>
          </cell>
          <cell r="G1957">
            <v>64</v>
          </cell>
          <cell r="H1957">
            <v>64</v>
          </cell>
          <cell r="I1957">
            <v>0</v>
          </cell>
          <cell r="J1957">
            <v>0</v>
          </cell>
          <cell r="K1957" t="str">
            <v>USD</v>
          </cell>
          <cell r="L1957" t="str">
            <v>FERGUSON</v>
          </cell>
          <cell r="M1957" t="str">
            <v>24000-017965</v>
          </cell>
          <cell r="N1957">
            <v>42417.035000000003</v>
          </cell>
          <cell r="O1957" t="str">
            <v>SP</v>
          </cell>
          <cell r="P1957" t="str">
            <v>KEY</v>
          </cell>
          <cell r="Q1957">
            <v>5099370</v>
          </cell>
          <cell r="R1957" t="str">
            <v>USA</v>
          </cell>
          <cell r="S1957">
            <v>42370</v>
          </cell>
          <cell r="T1957">
            <v>42436</v>
          </cell>
          <cell r="U1957" t="str">
            <v>COULSONC-FUS</v>
          </cell>
          <cell r="V1957" t="str">
            <v>906SN</v>
          </cell>
          <cell r="W1957" t="str">
            <v xml:space="preserve">Invoice Another                     </v>
          </cell>
          <cell r="X1957" t="str">
            <v>I</v>
          </cell>
          <cell r="Y1957">
            <v>64</v>
          </cell>
          <cell r="Z1957" t="str">
            <v>902SN 2EA - SHORT SHIPPED   CAY    2/15</v>
          </cell>
          <cell r="AC1957" t="str">
            <v>HASSENL-FUS</v>
          </cell>
          <cell r="AD1957" t="str">
            <v>FUS-DB55</v>
          </cell>
          <cell r="AE1957" t="str">
            <v>8</v>
          </cell>
          <cell r="AF1957" t="str">
            <v xml:space="preserve">EDI 850                             </v>
          </cell>
          <cell r="AG1957" t="str">
            <v>Ferguson</v>
          </cell>
          <cell r="AH1957">
            <v>811850</v>
          </cell>
          <cell r="AI1957" t="str">
            <v>LUX</v>
          </cell>
          <cell r="AJ1957">
            <v>5099370</v>
          </cell>
        </row>
        <row r="1958">
          <cell r="A1958">
            <v>360644</v>
          </cell>
          <cell r="B1958">
            <v>42416.917233796295</v>
          </cell>
          <cell r="C1958">
            <v>42360.937731481485</v>
          </cell>
          <cell r="D1958">
            <v>9029292</v>
          </cell>
          <cell r="E1958">
            <v>60055089</v>
          </cell>
          <cell r="F1958">
            <v>30014324</v>
          </cell>
          <cell r="G1958">
            <v>105.3</v>
          </cell>
          <cell r="H1958">
            <v>105.3</v>
          </cell>
          <cell r="I1958">
            <v>0</v>
          </cell>
          <cell r="J1958">
            <v>0</v>
          </cell>
          <cell r="K1958" t="str">
            <v>USD</v>
          </cell>
          <cell r="L1958" t="str">
            <v>FERGUSON</v>
          </cell>
          <cell r="M1958" t="str">
            <v>24000-017965</v>
          </cell>
          <cell r="N1958">
            <v>42417.035000000003</v>
          </cell>
          <cell r="O1958" t="str">
            <v>SP</v>
          </cell>
          <cell r="P1958" t="str">
            <v>KEY</v>
          </cell>
          <cell r="Q1958">
            <v>5099370</v>
          </cell>
          <cell r="R1958" t="str">
            <v>USA</v>
          </cell>
          <cell r="S1958">
            <v>42370</v>
          </cell>
          <cell r="T1958">
            <v>42436</v>
          </cell>
          <cell r="U1958" t="str">
            <v>KNOXL-FUS</v>
          </cell>
          <cell r="V1958" t="str">
            <v>PR-36S</v>
          </cell>
          <cell r="W1958" t="str">
            <v xml:space="preserve">Damaged                             </v>
          </cell>
          <cell r="X1958" t="str">
            <v>D</v>
          </cell>
          <cell r="Y1958">
            <v>105.3</v>
          </cell>
          <cell r="Z1958" t="str">
            <v>PR-36S - BENT 2EA</v>
          </cell>
          <cell r="AC1958" t="str">
            <v>BECKTONC-FUS</v>
          </cell>
          <cell r="AD1958" t="str">
            <v>FUS-DB55</v>
          </cell>
          <cell r="AE1958" t="str">
            <v>8</v>
          </cell>
          <cell r="AF1958" t="str">
            <v xml:space="preserve">EDI 850                             </v>
          </cell>
          <cell r="AG1958" t="str">
            <v>Ferguson</v>
          </cell>
          <cell r="AH1958">
            <v>811854</v>
          </cell>
          <cell r="AI1958" t="str">
            <v>LUX</v>
          </cell>
          <cell r="AJ1958">
            <v>5099370</v>
          </cell>
        </row>
        <row r="1959">
          <cell r="A1959">
            <v>360645</v>
          </cell>
          <cell r="B1959">
            <v>42416.917233796295</v>
          </cell>
          <cell r="C1959">
            <v>42223.937824074077</v>
          </cell>
          <cell r="D1959">
            <v>9015437</v>
          </cell>
          <cell r="E1959">
            <v>60025480</v>
          </cell>
          <cell r="F1959">
            <v>30014243</v>
          </cell>
          <cell r="G1959">
            <v>162</v>
          </cell>
          <cell r="H1959">
            <v>162</v>
          </cell>
          <cell r="I1959">
            <v>0</v>
          </cell>
          <cell r="J1959">
            <v>0</v>
          </cell>
          <cell r="K1959" t="str">
            <v>USD</v>
          </cell>
          <cell r="L1959" t="str">
            <v>FERGUSON</v>
          </cell>
          <cell r="M1959" t="str">
            <v>24000-017965</v>
          </cell>
          <cell r="N1959">
            <v>42417.035000000003</v>
          </cell>
          <cell r="O1959" t="str">
            <v>SP</v>
          </cell>
          <cell r="P1959" t="str">
            <v>KEY</v>
          </cell>
          <cell r="Q1959">
            <v>5099370</v>
          </cell>
          <cell r="R1959" t="str">
            <v>USA</v>
          </cell>
          <cell r="S1959">
            <v>42370</v>
          </cell>
          <cell r="T1959">
            <v>42436</v>
          </cell>
          <cell r="U1959" t="str">
            <v>KNOXL-FUS</v>
          </cell>
          <cell r="V1959" t="str">
            <v>FCT-SGL-HANDLE</v>
          </cell>
          <cell r="W1959" t="str">
            <v xml:space="preserve">Business Decision                   </v>
          </cell>
          <cell r="X1959" t="str">
            <v>B</v>
          </cell>
          <cell r="Y1959">
            <v>162</v>
          </cell>
          <cell r="Z1959" t="str">
            <v>1EA    FCT-SGL-HANDLE - BUY BACK - APPROVED BY BK - NO RESTOCK, BUT CUSTOMER MUST RETURN   2/2  CAY</v>
          </cell>
          <cell r="AC1959" t="str">
            <v>HARRISJ-FUS</v>
          </cell>
          <cell r="AD1959" t="str">
            <v>FUS-DB55</v>
          </cell>
          <cell r="AE1959" t="str">
            <v>8</v>
          </cell>
          <cell r="AF1959" t="str">
            <v xml:space="preserve">EDI 850                             </v>
          </cell>
          <cell r="AG1959" t="str">
            <v>Ferguson</v>
          </cell>
          <cell r="AH1959">
            <v>811888</v>
          </cell>
          <cell r="AI1959" t="str">
            <v>RTL</v>
          </cell>
          <cell r="AJ1959">
            <v>5099370</v>
          </cell>
        </row>
        <row r="1960">
          <cell r="A1960">
            <v>360646</v>
          </cell>
          <cell r="B1960">
            <v>42416.917233796295</v>
          </cell>
          <cell r="G1960">
            <v>56.11</v>
          </cell>
          <cell r="H1960">
            <v>56.11</v>
          </cell>
          <cell r="I1960">
            <v>0</v>
          </cell>
          <cell r="J1960">
            <v>0</v>
          </cell>
          <cell r="K1960" t="str">
            <v>USD</v>
          </cell>
          <cell r="L1960" t="str">
            <v>LOWES</v>
          </cell>
          <cell r="M1960" t="str">
            <v>24000-023746</v>
          </cell>
          <cell r="N1960">
            <v>42417.035000000003</v>
          </cell>
          <cell r="O1960" t="str">
            <v>SP</v>
          </cell>
          <cell r="P1960" t="str">
            <v>KEY</v>
          </cell>
          <cell r="Q1960">
            <v>5082252</v>
          </cell>
          <cell r="R1960" t="str">
            <v>USA</v>
          </cell>
          <cell r="S1960">
            <v>42370</v>
          </cell>
          <cell r="T1960">
            <v>42436</v>
          </cell>
          <cell r="U1960" t="str">
            <v>SOTOJ-FUS</v>
          </cell>
          <cell r="V1960" t="str">
            <v>LFBS602NKIT</v>
          </cell>
          <cell r="W1960" t="str">
            <v xml:space="preserve">Damaged                             </v>
          </cell>
          <cell r="X1960" t="str">
            <v>D</v>
          </cell>
          <cell r="Y1960">
            <v>56.11</v>
          </cell>
          <cell r="AG1960" t="str">
            <v>Lowes</v>
          </cell>
          <cell r="AH1960">
            <v>811855</v>
          </cell>
          <cell r="AJ1960">
            <v>5082252</v>
          </cell>
        </row>
        <row r="1961">
          <cell r="A1961">
            <v>360647</v>
          </cell>
          <cell r="B1961">
            <v>42416.917245370372</v>
          </cell>
          <cell r="G1961">
            <v>135.69999999999999</v>
          </cell>
          <cell r="H1961">
            <v>135.69999999999999</v>
          </cell>
          <cell r="I1961">
            <v>0</v>
          </cell>
          <cell r="J1961">
            <v>0</v>
          </cell>
          <cell r="K1961" t="str">
            <v>USD</v>
          </cell>
          <cell r="L1961" t="str">
            <v>LOWES</v>
          </cell>
          <cell r="M1961" t="str">
            <v>24000-023746</v>
          </cell>
          <cell r="N1961">
            <v>42417.035000000003</v>
          </cell>
          <cell r="O1961" t="str">
            <v>SP</v>
          </cell>
          <cell r="P1961" t="str">
            <v>KEY</v>
          </cell>
          <cell r="Q1961">
            <v>5083523</v>
          </cell>
          <cell r="R1961" t="str">
            <v>USA</v>
          </cell>
          <cell r="S1961">
            <v>42370</v>
          </cell>
          <cell r="T1961">
            <v>42436</v>
          </cell>
          <cell r="U1961" t="str">
            <v>SOTOJ-FUS</v>
          </cell>
          <cell r="V1961" t="str">
            <v>SGR3322-1</v>
          </cell>
          <cell r="W1961" t="str">
            <v xml:space="preserve">Damaged                             </v>
          </cell>
          <cell r="X1961" t="str">
            <v>D</v>
          </cell>
          <cell r="Y1961">
            <v>135.69999999999999</v>
          </cell>
          <cell r="AG1961" t="str">
            <v>Lowes</v>
          </cell>
          <cell r="AH1961">
            <v>811876</v>
          </cell>
          <cell r="AJ1961">
            <v>5083523</v>
          </cell>
        </row>
        <row r="1962">
          <cell r="A1962">
            <v>360648</v>
          </cell>
          <cell r="B1962">
            <v>42416.917245370372</v>
          </cell>
          <cell r="G1962">
            <v>132.71</v>
          </cell>
          <cell r="H1962">
            <v>132.71</v>
          </cell>
          <cell r="I1962">
            <v>0</v>
          </cell>
          <cell r="J1962">
            <v>0</v>
          </cell>
          <cell r="K1962" t="str">
            <v>USD</v>
          </cell>
          <cell r="L1962" t="str">
            <v>LOWES</v>
          </cell>
          <cell r="M1962" t="str">
            <v>24000-023746</v>
          </cell>
          <cell r="N1962">
            <v>42417.035000000003</v>
          </cell>
          <cell r="O1962" t="str">
            <v>SP</v>
          </cell>
          <cell r="P1962" t="str">
            <v>KEY</v>
          </cell>
          <cell r="Q1962">
            <v>5083160</v>
          </cell>
          <cell r="R1962" t="str">
            <v>USA</v>
          </cell>
          <cell r="S1962">
            <v>42370</v>
          </cell>
          <cell r="T1962">
            <v>42436</v>
          </cell>
          <cell r="U1962" t="str">
            <v>MELTONM-FUS</v>
          </cell>
          <cell r="V1962" t="str">
            <v>EDDB33229-1</v>
          </cell>
          <cell r="W1962" t="str">
            <v xml:space="preserve">Damaged                             </v>
          </cell>
          <cell r="X1962" t="str">
            <v>D</v>
          </cell>
          <cell r="Y1962">
            <v>132.71</v>
          </cell>
          <cell r="AG1962" t="str">
            <v>Lowes</v>
          </cell>
          <cell r="AH1962">
            <v>811887</v>
          </cell>
          <cell r="AJ1962">
            <v>5083160</v>
          </cell>
        </row>
        <row r="1963">
          <cell r="A1963">
            <v>360649</v>
          </cell>
          <cell r="B1963">
            <v>42416.917256944442</v>
          </cell>
          <cell r="C1963">
            <v>42374.625069444446</v>
          </cell>
          <cell r="D1963">
            <v>9030232</v>
          </cell>
          <cell r="E1963">
            <v>60056733</v>
          </cell>
          <cell r="F1963">
            <v>30013978</v>
          </cell>
          <cell r="G1963">
            <v>158.71</v>
          </cell>
          <cell r="H1963">
            <v>158.71</v>
          </cell>
          <cell r="I1963">
            <v>0</v>
          </cell>
          <cell r="J1963">
            <v>0</v>
          </cell>
          <cell r="K1963" t="str">
            <v>USD</v>
          </cell>
          <cell r="L1963" t="str">
            <v>FERGUSON</v>
          </cell>
          <cell r="M1963" t="str">
            <v>24000-017965</v>
          </cell>
          <cell r="N1963">
            <v>42417.035011574073</v>
          </cell>
          <cell r="O1963" t="str">
            <v>SP</v>
          </cell>
          <cell r="P1963" t="str">
            <v>KEY</v>
          </cell>
          <cell r="Q1963">
            <v>5081543</v>
          </cell>
          <cell r="R1963" t="str">
            <v>USA</v>
          </cell>
          <cell r="S1963">
            <v>42370</v>
          </cell>
          <cell r="T1963">
            <v>42436</v>
          </cell>
          <cell r="U1963" t="str">
            <v>KNOXL-FUS</v>
          </cell>
          <cell r="V1963" t="str">
            <v>10.211.033.000</v>
          </cell>
          <cell r="W1963" t="str">
            <v xml:space="preserve">Customer Decision                   </v>
          </cell>
          <cell r="X1963" t="str">
            <v>F</v>
          </cell>
          <cell r="Y1963">
            <v>158.71</v>
          </cell>
          <cell r="Z1963" t="str">
            <v>10.211.033.000 - CUSTOMER CHANGED MIND AND WILL RETURN WITH 25% RESTOCK    CAY    1/11</v>
          </cell>
          <cell r="AC1963" t="str">
            <v>HASSENL-FUS</v>
          </cell>
          <cell r="AD1963" t="str">
            <v>COULSONC-FUS</v>
          </cell>
          <cell r="AG1963" t="str">
            <v>Ferguson</v>
          </cell>
          <cell r="AH1963">
            <v>811841</v>
          </cell>
          <cell r="AI1963" t="str">
            <v>KFC</v>
          </cell>
          <cell r="AJ1963">
            <v>5081543</v>
          </cell>
        </row>
        <row r="1964">
          <cell r="A1964">
            <v>360650</v>
          </cell>
          <cell r="B1964">
            <v>42416.917256944442</v>
          </cell>
          <cell r="F1964">
            <v>30014271</v>
          </cell>
          <cell r="G1964">
            <v>48.2</v>
          </cell>
          <cell r="H1964">
            <v>48.2</v>
          </cell>
          <cell r="I1964">
            <v>3.98</v>
          </cell>
          <cell r="J1964">
            <v>3.98</v>
          </cell>
          <cell r="K1964" t="str">
            <v>USD</v>
          </cell>
          <cell r="L1964" t="str">
            <v>FERGUSON</v>
          </cell>
          <cell r="M1964" t="str">
            <v>24000-017965</v>
          </cell>
          <cell r="N1964">
            <v>42417.035011574073</v>
          </cell>
          <cell r="O1964" t="str">
            <v>SP</v>
          </cell>
          <cell r="P1964" t="str">
            <v>KEY</v>
          </cell>
          <cell r="Q1964">
            <v>5101064</v>
          </cell>
          <cell r="R1964" t="str">
            <v>USA</v>
          </cell>
          <cell r="S1964">
            <v>42370</v>
          </cell>
          <cell r="T1964">
            <v>42436</v>
          </cell>
          <cell r="U1964" t="str">
            <v>KNOXL-FUS</v>
          </cell>
          <cell r="V1964" t="str">
            <v>PE-14S</v>
          </cell>
          <cell r="W1964" t="str">
            <v xml:space="preserve">Business Decision                   </v>
          </cell>
          <cell r="X1964" t="str">
            <v>B</v>
          </cell>
          <cell r="Y1964">
            <v>48.2</v>
          </cell>
          <cell r="Z1964" t="str">
            <v xml:space="preserve">PE-14S  1EA***SEE 30014271 KB21-36C 2EA***SEE 30014255 KBX12039 2EA***SEE30014258 KB-70C 1EA***SEE 30014256 FCT-SGL-HANDLE 8EA***SEE 30014243-1EA, 30014244-3EA PE-21S 1EA***SEE 30014274 PEX11021 1EA***SEE 30014277 PE-70S 1EA***SEE 30014275       - BUY BACK - APPROVED BY BK - NO RESTOCK, BUT CUSTOMER MUST RETURN   2/2  CAY    4THSHIFT ORDER INV #  895708   INVOICE VALUE @48.20 EA                   SEE ATTACHED BACKUP    </v>
          </cell>
          <cell r="AG1964" t="str">
            <v>Ferguson</v>
          </cell>
          <cell r="AH1964">
            <v>811882</v>
          </cell>
          <cell r="AJ1964">
            <v>5101064</v>
          </cell>
        </row>
        <row r="1965">
          <cell r="A1965">
            <v>360651</v>
          </cell>
          <cell r="B1965">
            <v>42416.917256944442</v>
          </cell>
          <cell r="F1965">
            <v>30014274</v>
          </cell>
          <cell r="G1965">
            <v>60.35</v>
          </cell>
          <cell r="H1965">
            <v>60.35</v>
          </cell>
          <cell r="I1965">
            <v>4.9800000000000004</v>
          </cell>
          <cell r="J1965">
            <v>4.9800000000000004</v>
          </cell>
          <cell r="K1965" t="str">
            <v>USD</v>
          </cell>
          <cell r="L1965" t="str">
            <v>FERGUSON</v>
          </cell>
          <cell r="M1965" t="str">
            <v>24000-017965</v>
          </cell>
          <cell r="N1965">
            <v>42417.035011574073</v>
          </cell>
          <cell r="O1965" t="str">
            <v>SP</v>
          </cell>
          <cell r="P1965" t="str">
            <v>KEY</v>
          </cell>
          <cell r="Q1965">
            <v>5101064</v>
          </cell>
          <cell r="R1965" t="str">
            <v>USA</v>
          </cell>
          <cell r="S1965">
            <v>42370</v>
          </cell>
          <cell r="T1965">
            <v>42436</v>
          </cell>
          <cell r="U1965" t="str">
            <v>KNOXL-FUS</v>
          </cell>
          <cell r="V1965" t="str">
            <v>PE-21S</v>
          </cell>
          <cell r="W1965" t="str">
            <v xml:space="preserve">Business Decision                   </v>
          </cell>
          <cell r="X1965" t="str">
            <v>B</v>
          </cell>
          <cell r="Y1965">
            <v>60.35</v>
          </cell>
          <cell r="Z1965" t="str">
            <v xml:space="preserve">PE-21S 1EA     - BUY BACK - APPROVED BY BK - NO RESTOCK, BUT CUSTOMER MUST RETURN   2/2  CAY    4THSHIFT ORDER INV #     895708  INVOICE VALUE $60.35                  SEE ATTACHED BACKUP </v>
          </cell>
          <cell r="AG1965" t="str">
            <v>Ferguson</v>
          </cell>
          <cell r="AH1965">
            <v>811885</v>
          </cell>
          <cell r="AJ1965">
            <v>5101064</v>
          </cell>
        </row>
        <row r="1966">
          <cell r="A1966">
            <v>360652</v>
          </cell>
          <cell r="B1966">
            <v>42416.917256944442</v>
          </cell>
          <cell r="C1966">
            <v>42402.626701388886</v>
          </cell>
          <cell r="D1966">
            <v>9033630</v>
          </cell>
          <cell r="E1966">
            <v>60061882</v>
          </cell>
          <cell r="F1966">
            <v>30014390</v>
          </cell>
          <cell r="G1966">
            <v>24</v>
          </cell>
          <cell r="H1966">
            <v>24</v>
          </cell>
          <cell r="I1966">
            <v>1.68</v>
          </cell>
          <cell r="J1966">
            <v>1.68</v>
          </cell>
          <cell r="K1966" t="str">
            <v>USD</v>
          </cell>
          <cell r="L1966" t="str">
            <v>CITRINE</v>
          </cell>
          <cell r="M1966" t="str">
            <v>24000-000001</v>
          </cell>
          <cell r="N1966">
            <v>42417.035011574073</v>
          </cell>
          <cell r="O1966" t="str">
            <v>SP</v>
          </cell>
          <cell r="P1966" t="str">
            <v>FUS</v>
          </cell>
          <cell r="Q1966">
            <v>100013762</v>
          </cell>
          <cell r="R1966" t="str">
            <v>USA</v>
          </cell>
          <cell r="S1966">
            <v>42370</v>
          </cell>
          <cell r="T1966">
            <v>42436</v>
          </cell>
          <cell r="U1966" t="str">
            <v>KNOXL-FUS</v>
          </cell>
          <cell r="V1966" t="str">
            <v>903SN</v>
          </cell>
          <cell r="W1966" t="str">
            <v xml:space="preserve">Customer Decision                   </v>
          </cell>
          <cell r="X1966" t="str">
            <v>F</v>
          </cell>
          <cell r="Y1966">
            <v>24</v>
          </cell>
          <cell r="Z1966" t="str">
            <v xml:space="preserve">CUSTOMER ORDERED WRONG ITEM </v>
          </cell>
          <cell r="AC1966" t="str">
            <v>MARSHD-FUS</v>
          </cell>
          <cell r="AD1966" t="str">
            <v>RUSSAWR-FUS</v>
          </cell>
          <cell r="AG1966" t="str">
            <v>FKS Consumer Sales</v>
          </cell>
          <cell r="AH1966">
            <v>811867</v>
          </cell>
          <cell r="AI1966" t="str">
            <v>SP</v>
          </cell>
          <cell r="AJ1966" t="str">
            <v>5999999</v>
          </cell>
        </row>
        <row r="1967">
          <cell r="A1967">
            <v>360653</v>
          </cell>
          <cell r="B1967">
            <v>42416.917349537034</v>
          </cell>
          <cell r="F1967">
            <v>30014322</v>
          </cell>
          <cell r="G1967">
            <v>291.98</v>
          </cell>
          <cell r="H1967">
            <v>291.98</v>
          </cell>
          <cell r="I1967">
            <v>20.440000000000001</v>
          </cell>
          <cell r="J1967">
            <v>20.440000000000001</v>
          </cell>
          <cell r="K1967" t="str">
            <v>USD</v>
          </cell>
          <cell r="L1967" t="str">
            <v>KWC405</v>
          </cell>
          <cell r="M1967" t="str">
            <v>24000-080700</v>
          </cell>
          <cell r="N1967">
            <v>42417.035011574073</v>
          </cell>
          <cell r="O1967" t="str">
            <v>SP</v>
          </cell>
          <cell r="P1967" t="str">
            <v>FUS</v>
          </cell>
          <cell r="Q1967">
            <v>5080473</v>
          </cell>
          <cell r="R1967" t="str">
            <v>USA</v>
          </cell>
          <cell r="S1967">
            <v>42370</v>
          </cell>
          <cell r="T1967">
            <v>42436</v>
          </cell>
          <cell r="U1967" t="str">
            <v>DAVISG-FUS</v>
          </cell>
          <cell r="V1967" t="str">
            <v>10.191.033.000</v>
          </cell>
          <cell r="W1967" t="str">
            <v xml:space="preserve">Product Defective                   </v>
          </cell>
          <cell r="X1967" t="str">
            <v>E</v>
          </cell>
          <cell r="Y1967">
            <v>291.98</v>
          </cell>
          <cell r="Z1967" t="str">
            <v xml:space="preserve">CUSTOMER HAD PRESSUE ISSUES WITH FAUCET &amp; WAS TOLD BY GREG TO RETURN.   KWC INV# 376044 PO# P1051919  </v>
          </cell>
          <cell r="AG1967" t="str">
            <v>Hardware Designs Inc</v>
          </cell>
          <cell r="AH1967">
            <v>811611</v>
          </cell>
          <cell r="AJ1967">
            <v>5080473</v>
          </cell>
        </row>
        <row r="1968">
          <cell r="A1968">
            <v>360654</v>
          </cell>
          <cell r="B1968">
            <v>42416.917349537034</v>
          </cell>
          <cell r="C1968">
            <v>42405.626307870371</v>
          </cell>
          <cell r="D1968">
            <v>9034066</v>
          </cell>
          <cell r="E1968">
            <v>60062679</v>
          </cell>
          <cell r="G1968">
            <v>67</v>
          </cell>
          <cell r="H1968">
            <v>67</v>
          </cell>
          <cell r="I1968">
            <v>5.36</v>
          </cell>
          <cell r="J1968">
            <v>5.36</v>
          </cell>
          <cell r="K1968" t="str">
            <v>USD</v>
          </cell>
          <cell r="L1968" t="str">
            <v>CITRINE</v>
          </cell>
          <cell r="M1968" t="str">
            <v>24000-000001</v>
          </cell>
          <cell r="N1968">
            <v>42417.035011574073</v>
          </cell>
          <cell r="O1968" t="str">
            <v>SP</v>
          </cell>
          <cell r="P1968" t="str">
            <v>FUS</v>
          </cell>
          <cell r="Q1968">
            <v>100014007</v>
          </cell>
          <cell r="R1968" t="str">
            <v>USA</v>
          </cell>
          <cell r="S1968">
            <v>42370</v>
          </cell>
          <cell r="T1968">
            <v>42436</v>
          </cell>
          <cell r="U1968" t="str">
            <v>LOYDL-FUS</v>
          </cell>
          <cell r="V1968" t="str">
            <v>KS.SHIPPING</v>
          </cell>
          <cell r="W1968" t="str">
            <v xml:space="preserve">Invoice Another                     </v>
          </cell>
          <cell r="X1968" t="str">
            <v>I</v>
          </cell>
          <cell r="Y1968">
            <v>12</v>
          </cell>
          <cell r="Z1968" t="str">
            <v xml:space="preserve">CUSTOMER CANNOT GET TO WORK. GOING TO PURCHASE NEW LITTLE BUTLER INSTEAD. </v>
          </cell>
          <cell r="AC1968" t="str">
            <v>MARSHD-FUS</v>
          </cell>
          <cell r="AD1968" t="str">
            <v>SOTOJ-FUS</v>
          </cell>
          <cell r="AG1968" t="str">
            <v>FKS Consumer Sales</v>
          </cell>
          <cell r="AH1968">
            <v>811878</v>
          </cell>
          <cell r="AI1968" t="str">
            <v>FRT</v>
          </cell>
          <cell r="AJ1968" t="str">
            <v>5999999</v>
          </cell>
        </row>
        <row r="1969">
          <cell r="A1969">
            <v>360654</v>
          </cell>
          <cell r="B1969">
            <v>42416.917349537034</v>
          </cell>
          <cell r="C1969">
            <v>42405.626307870371</v>
          </cell>
          <cell r="D1969">
            <v>9034066</v>
          </cell>
          <cell r="E1969">
            <v>60062679</v>
          </cell>
          <cell r="G1969">
            <v>67</v>
          </cell>
          <cell r="H1969">
            <v>67</v>
          </cell>
          <cell r="I1969">
            <v>5.36</v>
          </cell>
          <cell r="J1969">
            <v>5.36</v>
          </cell>
          <cell r="K1969" t="str">
            <v>USD</v>
          </cell>
          <cell r="L1969" t="str">
            <v>CITRINE</v>
          </cell>
          <cell r="M1969" t="str">
            <v>24000-000001</v>
          </cell>
          <cell r="N1969">
            <v>42417.035011574073</v>
          </cell>
          <cell r="O1969" t="str">
            <v>SP</v>
          </cell>
          <cell r="P1969" t="str">
            <v>FUS</v>
          </cell>
          <cell r="Q1969">
            <v>100014007</v>
          </cell>
          <cell r="R1969" t="str">
            <v>USA</v>
          </cell>
          <cell r="S1969">
            <v>42370</v>
          </cell>
          <cell r="T1969">
            <v>42436</v>
          </cell>
          <cell r="U1969" t="str">
            <v>LOYDL-FUS</v>
          </cell>
          <cell r="V1969" t="str">
            <v>FR9203</v>
          </cell>
          <cell r="W1969" t="str">
            <v xml:space="preserve">Invoice Another                     </v>
          </cell>
          <cell r="X1969" t="str">
            <v>I</v>
          </cell>
          <cell r="Y1969">
            <v>55</v>
          </cell>
          <cell r="Z1969" t="str">
            <v xml:space="preserve">CUSTOMER CANNOT GET TO WORK. GOING TO PURCHASE NEW LITTLE BUTLER INSTEAD. </v>
          </cell>
          <cell r="AC1969" t="str">
            <v>MARSHD-FUS</v>
          </cell>
          <cell r="AD1969" t="str">
            <v>SOTOJ-FUS</v>
          </cell>
          <cell r="AG1969" t="str">
            <v>FKS Consumer Sales</v>
          </cell>
          <cell r="AH1969">
            <v>811878</v>
          </cell>
          <cell r="AI1969" t="str">
            <v>SP</v>
          </cell>
          <cell r="AJ1969" t="str">
            <v>5999999</v>
          </cell>
        </row>
        <row r="1970">
          <cell r="A1970">
            <v>360655</v>
          </cell>
          <cell r="B1970">
            <v>42416.917361111111</v>
          </cell>
          <cell r="G1970">
            <v>135.69999999999999</v>
          </cell>
          <cell r="H1970">
            <v>135.69999999999999</v>
          </cell>
          <cell r="I1970">
            <v>0</v>
          </cell>
          <cell r="J1970">
            <v>0</v>
          </cell>
          <cell r="K1970" t="str">
            <v>USD</v>
          </cell>
          <cell r="L1970" t="str">
            <v>LOWES</v>
          </cell>
          <cell r="M1970" t="str">
            <v>24000-023746</v>
          </cell>
          <cell r="N1970">
            <v>42417.035011574073</v>
          </cell>
          <cell r="O1970" t="str">
            <v>SP</v>
          </cell>
          <cell r="P1970" t="str">
            <v>KEY</v>
          </cell>
          <cell r="Q1970">
            <v>5083251</v>
          </cell>
          <cell r="R1970" t="str">
            <v>USA</v>
          </cell>
          <cell r="S1970">
            <v>42370</v>
          </cell>
          <cell r="T1970">
            <v>42436</v>
          </cell>
          <cell r="U1970" t="str">
            <v>SOTOJ-FUS</v>
          </cell>
          <cell r="V1970" t="str">
            <v>SGR3322-1</v>
          </cell>
          <cell r="W1970" t="str">
            <v xml:space="preserve">Damaged                             </v>
          </cell>
          <cell r="X1970" t="str">
            <v>D</v>
          </cell>
          <cell r="Y1970">
            <v>135.69999999999999</v>
          </cell>
          <cell r="AG1970" t="str">
            <v>Lowes</v>
          </cell>
          <cell r="AH1970">
            <v>811845</v>
          </cell>
          <cell r="AJ1970">
            <v>5083251</v>
          </cell>
        </row>
        <row r="1971">
          <cell r="A1971">
            <v>360656</v>
          </cell>
          <cell r="B1971">
            <v>42416.917361111111</v>
          </cell>
          <cell r="G1971">
            <v>135.69999999999999</v>
          </cell>
          <cell r="H1971">
            <v>135.69999999999999</v>
          </cell>
          <cell r="I1971">
            <v>0</v>
          </cell>
          <cell r="J1971">
            <v>0</v>
          </cell>
          <cell r="K1971" t="str">
            <v>USD</v>
          </cell>
          <cell r="L1971" t="str">
            <v>LOWES</v>
          </cell>
          <cell r="M1971" t="str">
            <v>24000-023746</v>
          </cell>
          <cell r="N1971">
            <v>42417.03502314815</v>
          </cell>
          <cell r="O1971" t="str">
            <v>SP</v>
          </cell>
          <cell r="P1971" t="str">
            <v>KEY</v>
          </cell>
          <cell r="Q1971">
            <v>5082600</v>
          </cell>
          <cell r="R1971" t="str">
            <v>USA</v>
          </cell>
          <cell r="S1971">
            <v>42370</v>
          </cell>
          <cell r="T1971">
            <v>42436</v>
          </cell>
          <cell r="U1971" t="str">
            <v>MELTONM-FUS</v>
          </cell>
          <cell r="V1971" t="str">
            <v>SGR3322-1</v>
          </cell>
          <cell r="W1971" t="str">
            <v xml:space="preserve">Damaged                             </v>
          </cell>
          <cell r="X1971" t="str">
            <v>D</v>
          </cell>
          <cell r="Y1971">
            <v>135.69999999999999</v>
          </cell>
          <cell r="AG1971" t="str">
            <v>Lowes</v>
          </cell>
          <cell r="AH1971">
            <v>811890</v>
          </cell>
          <cell r="AJ1971">
            <v>5082600</v>
          </cell>
        </row>
        <row r="1972">
          <cell r="A1972">
            <v>360657</v>
          </cell>
          <cell r="B1972">
            <v>42416.917372685188</v>
          </cell>
          <cell r="G1972">
            <v>230</v>
          </cell>
          <cell r="H1972">
            <v>230</v>
          </cell>
          <cell r="I1972">
            <v>0</v>
          </cell>
          <cell r="J1972">
            <v>0</v>
          </cell>
          <cell r="K1972" t="str">
            <v>USD</v>
          </cell>
          <cell r="L1972" t="str">
            <v>LOWES</v>
          </cell>
          <cell r="M1972" t="str">
            <v>24000-023746</v>
          </cell>
          <cell r="N1972">
            <v>42417.03502314815</v>
          </cell>
          <cell r="O1972" t="str">
            <v>SP</v>
          </cell>
          <cell r="P1972" t="str">
            <v>KEY</v>
          </cell>
          <cell r="Q1972">
            <v>5082135</v>
          </cell>
          <cell r="R1972" t="str">
            <v>USA</v>
          </cell>
          <cell r="S1972">
            <v>42370</v>
          </cell>
          <cell r="T1972">
            <v>42436</v>
          </cell>
          <cell r="U1972" t="str">
            <v>CHAMARATHM-FUS</v>
          </cell>
          <cell r="V1972" t="str">
            <v>GHSOX901</v>
          </cell>
          <cell r="W1972" t="str">
            <v xml:space="preserve">Damaged                             </v>
          </cell>
          <cell r="X1972" t="str">
            <v>D</v>
          </cell>
          <cell r="Y1972">
            <v>230</v>
          </cell>
          <cell r="AG1972" t="str">
            <v>Lowes</v>
          </cell>
          <cell r="AH1972">
            <v>811840</v>
          </cell>
          <cell r="AJ1972">
            <v>5082135</v>
          </cell>
        </row>
        <row r="1973">
          <cell r="A1973">
            <v>360658</v>
          </cell>
          <cell r="B1973">
            <v>42416.917372685188</v>
          </cell>
          <cell r="C1973">
            <v>42401.937627314815</v>
          </cell>
          <cell r="D1973">
            <v>9033553</v>
          </cell>
          <cell r="E1973">
            <v>60061547</v>
          </cell>
          <cell r="G1973">
            <v>71.400000000000006</v>
          </cell>
          <cell r="H1973">
            <v>71.400000000000006</v>
          </cell>
          <cell r="I1973">
            <v>0</v>
          </cell>
          <cell r="J1973">
            <v>0</v>
          </cell>
          <cell r="K1973" t="str">
            <v>USD</v>
          </cell>
          <cell r="L1973" t="str">
            <v>LOWES</v>
          </cell>
          <cell r="M1973" t="str">
            <v>24000-023746</v>
          </cell>
          <cell r="N1973">
            <v>42417.03502314815</v>
          </cell>
          <cell r="O1973" t="str">
            <v>SOS</v>
          </cell>
          <cell r="P1973" t="str">
            <v>KEY</v>
          </cell>
          <cell r="Q1973">
            <v>5082436</v>
          </cell>
          <cell r="R1973" t="str">
            <v>USA</v>
          </cell>
          <cell r="S1973">
            <v>42370</v>
          </cell>
          <cell r="T1973">
            <v>42436</v>
          </cell>
          <cell r="U1973" t="str">
            <v>THOMPSONG-FUS</v>
          </cell>
          <cell r="V1973" t="str">
            <v>SSK104NB</v>
          </cell>
          <cell r="W1973" t="str">
            <v xml:space="preserve">Damaged                             </v>
          </cell>
          <cell r="X1973" t="str">
            <v>D</v>
          </cell>
          <cell r="Y1973">
            <v>71.400000000000006</v>
          </cell>
          <cell r="Z1973" t="str">
            <v>FD-DENTED IN BOWL</v>
          </cell>
          <cell r="AC1973" t="str">
            <v>MARSHD-FUS</v>
          </cell>
          <cell r="AD1973" t="str">
            <v>MELTONM-FUS</v>
          </cell>
          <cell r="AG1973" t="str">
            <v>Lowes</v>
          </cell>
          <cell r="AH1973">
            <v>811844</v>
          </cell>
          <cell r="AI1973" t="str">
            <v>RTL</v>
          </cell>
          <cell r="AJ1973">
            <v>5082436</v>
          </cell>
        </row>
        <row r="1974">
          <cell r="A1974">
            <v>360659</v>
          </cell>
          <cell r="B1974">
            <v>42416.917372685188</v>
          </cell>
          <cell r="G1974">
            <v>122.69</v>
          </cell>
          <cell r="H1974">
            <v>122.69</v>
          </cell>
          <cell r="I1974">
            <v>0</v>
          </cell>
          <cell r="J1974">
            <v>0</v>
          </cell>
          <cell r="K1974" t="str">
            <v>USD</v>
          </cell>
          <cell r="L1974" t="str">
            <v>LOWES</v>
          </cell>
          <cell r="M1974" t="str">
            <v>24000-023746</v>
          </cell>
          <cell r="N1974">
            <v>42417.03502314815</v>
          </cell>
          <cell r="O1974" t="str">
            <v>SP</v>
          </cell>
          <cell r="P1974" t="str">
            <v>KEY</v>
          </cell>
          <cell r="Q1974">
            <v>5083072</v>
          </cell>
          <cell r="R1974" t="str">
            <v>USA</v>
          </cell>
          <cell r="S1974">
            <v>42370</v>
          </cell>
          <cell r="T1974">
            <v>42436</v>
          </cell>
          <cell r="U1974" t="str">
            <v>MELTONM-FUS</v>
          </cell>
          <cell r="V1974" t="str">
            <v>EDOX33229-1</v>
          </cell>
          <cell r="W1974" t="str">
            <v xml:space="preserve">Damaged                             </v>
          </cell>
          <cell r="X1974" t="str">
            <v>D</v>
          </cell>
          <cell r="Y1974">
            <v>122.69</v>
          </cell>
          <cell r="AG1974" t="str">
            <v>Lowes</v>
          </cell>
          <cell r="AH1974">
            <v>811880</v>
          </cell>
          <cell r="AJ1974">
            <v>5083072</v>
          </cell>
        </row>
        <row r="1975">
          <cell r="A1975">
            <v>360660</v>
          </cell>
          <cell r="B1975">
            <v>42416.917384259257</v>
          </cell>
          <cell r="G1975">
            <v>145.66</v>
          </cell>
          <cell r="H1975">
            <v>145.66</v>
          </cell>
          <cell r="I1975">
            <v>0</v>
          </cell>
          <cell r="J1975">
            <v>0</v>
          </cell>
          <cell r="K1975" t="str">
            <v>USD</v>
          </cell>
          <cell r="L1975" t="str">
            <v>LOWES</v>
          </cell>
          <cell r="M1975" t="str">
            <v>24000-023746</v>
          </cell>
          <cell r="N1975">
            <v>42417.03502314815</v>
          </cell>
          <cell r="O1975" t="str">
            <v>SP</v>
          </cell>
          <cell r="P1975" t="str">
            <v>KEY</v>
          </cell>
          <cell r="Q1975">
            <v>5082596</v>
          </cell>
          <cell r="R1975" t="str">
            <v>USA</v>
          </cell>
          <cell r="S1975">
            <v>42370</v>
          </cell>
          <cell r="T1975">
            <v>42436</v>
          </cell>
          <cell r="U1975" t="str">
            <v>SOTOJ-FUS</v>
          </cell>
          <cell r="V1975" t="str">
            <v>UOSK900-18</v>
          </cell>
          <cell r="W1975" t="str">
            <v xml:space="preserve">Damaged                             </v>
          </cell>
          <cell r="X1975" t="str">
            <v>D</v>
          </cell>
          <cell r="Y1975">
            <v>145.66</v>
          </cell>
          <cell r="AG1975" t="str">
            <v>Lowes</v>
          </cell>
          <cell r="AH1975">
            <v>811808</v>
          </cell>
          <cell r="AJ1975">
            <v>5082596</v>
          </cell>
        </row>
        <row r="1976">
          <cell r="A1976">
            <v>360661</v>
          </cell>
          <cell r="B1976">
            <v>42416.917384259257</v>
          </cell>
          <cell r="G1976">
            <v>122.69</v>
          </cell>
          <cell r="H1976">
            <v>122.69</v>
          </cell>
          <cell r="I1976">
            <v>0</v>
          </cell>
          <cell r="J1976">
            <v>0</v>
          </cell>
          <cell r="K1976" t="str">
            <v>USD</v>
          </cell>
          <cell r="L1976" t="str">
            <v>LOWES</v>
          </cell>
          <cell r="M1976" t="str">
            <v>24000-023746</v>
          </cell>
          <cell r="N1976">
            <v>42417.03502314815</v>
          </cell>
          <cell r="O1976" t="str">
            <v>SP</v>
          </cell>
          <cell r="P1976" t="str">
            <v>KEY</v>
          </cell>
          <cell r="Q1976">
            <v>5082809</v>
          </cell>
          <cell r="R1976" t="str">
            <v>USA</v>
          </cell>
          <cell r="S1976">
            <v>42370</v>
          </cell>
          <cell r="T1976">
            <v>42436</v>
          </cell>
          <cell r="U1976" t="str">
            <v>LOYDL-FUS</v>
          </cell>
          <cell r="V1976" t="str">
            <v>EDOX33229-1</v>
          </cell>
          <cell r="W1976" t="str">
            <v xml:space="preserve">Damaged                             </v>
          </cell>
          <cell r="X1976" t="str">
            <v>D</v>
          </cell>
          <cell r="Y1976">
            <v>122.69</v>
          </cell>
          <cell r="Z1976" t="str">
            <v xml:space="preserve">CRACKED    FD </v>
          </cell>
          <cell r="AG1976" t="str">
            <v>Lowes</v>
          </cell>
          <cell r="AH1976">
            <v>811902</v>
          </cell>
          <cell r="AJ1976">
            <v>5082809</v>
          </cell>
        </row>
        <row r="1977">
          <cell r="A1977">
            <v>360662</v>
          </cell>
          <cell r="B1977">
            <v>42416.917384259257</v>
          </cell>
          <cell r="C1977">
            <v>42317.625115740739</v>
          </cell>
          <cell r="D1977">
            <v>9024524</v>
          </cell>
          <cell r="E1977">
            <v>60047789</v>
          </cell>
          <cell r="F1977">
            <v>30014037</v>
          </cell>
          <cell r="G1977">
            <v>44.05</v>
          </cell>
          <cell r="H1977">
            <v>44.05</v>
          </cell>
          <cell r="I1977">
            <v>0</v>
          </cell>
          <cell r="J1977">
            <v>0</v>
          </cell>
          <cell r="K1977" t="str">
            <v>USD</v>
          </cell>
          <cell r="L1977" t="str">
            <v>KWC405</v>
          </cell>
          <cell r="M1977" t="str">
            <v>24000-040600</v>
          </cell>
          <cell r="N1977">
            <v>42417.03502314815</v>
          </cell>
          <cell r="O1977" t="str">
            <v>SP</v>
          </cell>
          <cell r="P1977" t="str">
            <v>FUS</v>
          </cell>
          <cell r="Q1977">
            <v>5080421</v>
          </cell>
          <cell r="R1977" t="str">
            <v>USA</v>
          </cell>
          <cell r="S1977">
            <v>42370</v>
          </cell>
          <cell r="T1977">
            <v>42436</v>
          </cell>
          <cell r="U1977" t="str">
            <v>DAVISG-FUS</v>
          </cell>
          <cell r="V1977" t="str">
            <v>Z.534.851.000</v>
          </cell>
          <cell r="W1977" t="str">
            <v xml:space="preserve">Customer Decision                   </v>
          </cell>
          <cell r="X1977" t="str">
            <v>F</v>
          </cell>
          <cell r="Y1977">
            <v>44.05</v>
          </cell>
          <cell r="Z1977" t="str">
            <v>CUSTOMER CHANGED MIND</v>
          </cell>
          <cell r="AC1977" t="str">
            <v>THOMASR-FUS</v>
          </cell>
          <cell r="AD1977" t="str">
            <v>THOMPSONG-FUS</v>
          </cell>
          <cell r="AG1977" t="str">
            <v>Decorative Plbg. Distributors</v>
          </cell>
          <cell r="AH1977">
            <v>811794</v>
          </cell>
          <cell r="AI1977" t="str">
            <v>KPT</v>
          </cell>
          <cell r="AJ1977">
            <v>5080421</v>
          </cell>
        </row>
        <row r="1978">
          <cell r="A1978">
            <v>360663</v>
          </cell>
          <cell r="B1978">
            <v>42416.917395833334</v>
          </cell>
          <cell r="C1978">
            <v>42374.940439814818</v>
          </cell>
          <cell r="D1978">
            <v>9030356</v>
          </cell>
          <cell r="E1978">
            <v>60056809</v>
          </cell>
          <cell r="F1978">
            <v>30014055</v>
          </cell>
          <cell r="G1978">
            <v>469.72</v>
          </cell>
          <cell r="H1978">
            <v>469.72</v>
          </cell>
          <cell r="I1978">
            <v>0</v>
          </cell>
          <cell r="J1978">
            <v>0</v>
          </cell>
          <cell r="K1978" t="str">
            <v>USD</v>
          </cell>
          <cell r="L1978" t="str">
            <v>KWC4275</v>
          </cell>
          <cell r="M1978" t="str">
            <v>24000-201500</v>
          </cell>
          <cell r="N1978">
            <v>42417.03502314815</v>
          </cell>
          <cell r="O1978" t="str">
            <v>SP</v>
          </cell>
          <cell r="P1978" t="str">
            <v>FUS</v>
          </cell>
          <cell r="Q1978">
            <v>5080203</v>
          </cell>
          <cell r="R1978" t="str">
            <v>USA</v>
          </cell>
          <cell r="S1978">
            <v>42370</v>
          </cell>
          <cell r="T1978">
            <v>42436</v>
          </cell>
          <cell r="U1978" t="str">
            <v>DAVISG-FUS</v>
          </cell>
          <cell r="V1978" t="str">
            <v>10.500.357.700</v>
          </cell>
          <cell r="W1978" t="str">
            <v xml:space="preserve">Customer Decision                   </v>
          </cell>
          <cell r="X1978" t="str">
            <v>F</v>
          </cell>
          <cell r="Y1978">
            <v>469.72</v>
          </cell>
          <cell r="Z1978" t="str">
            <v>CUSTOMER CHANGED MIND. 25% RESTOCK FEE</v>
          </cell>
          <cell r="AC1978" t="str">
            <v>HASSENL-FUS</v>
          </cell>
          <cell r="AD1978" t="str">
            <v>THOMPSONG-FUS</v>
          </cell>
          <cell r="AG1978" t="str">
            <v>The Plumbery - Sacramento</v>
          </cell>
          <cell r="AH1978">
            <v>811797</v>
          </cell>
          <cell r="AI1978" t="str">
            <v>KFC</v>
          </cell>
          <cell r="AJ1978">
            <v>5080203</v>
          </cell>
        </row>
        <row r="1979">
          <cell r="A1979">
            <v>360664</v>
          </cell>
          <cell r="B1979">
            <v>42416.917395833334</v>
          </cell>
          <cell r="C1979">
            <v>42303.9377662037</v>
          </cell>
          <cell r="D1979">
            <v>9023070</v>
          </cell>
          <cell r="E1979">
            <v>60045280</v>
          </cell>
          <cell r="F1979">
            <v>30013862</v>
          </cell>
          <cell r="G1979">
            <v>159.47</v>
          </cell>
          <cell r="H1979">
            <v>159.47</v>
          </cell>
          <cell r="I1979">
            <v>0</v>
          </cell>
          <cell r="J1979">
            <v>0</v>
          </cell>
          <cell r="K1979" t="str">
            <v>USD</v>
          </cell>
          <cell r="L1979" t="str">
            <v>QUARTZK45</v>
          </cell>
          <cell r="M1979" t="str">
            <v>24000-185170</v>
          </cell>
          <cell r="N1979">
            <v>42417.035034722219</v>
          </cell>
          <cell r="O1979" t="str">
            <v>SP</v>
          </cell>
          <cell r="P1979" t="str">
            <v>DLR</v>
          </cell>
          <cell r="Q1979">
            <v>5094561</v>
          </cell>
          <cell r="R1979" t="str">
            <v>USA</v>
          </cell>
          <cell r="S1979">
            <v>42370</v>
          </cell>
          <cell r="T1979">
            <v>42436</v>
          </cell>
          <cell r="U1979" t="str">
            <v>CAGECW-FUS</v>
          </cell>
          <cell r="V1979" t="str">
            <v>FF2200</v>
          </cell>
          <cell r="W1979" t="str">
            <v xml:space="preserve">Customer Decision                   </v>
          </cell>
          <cell r="X1979" t="str">
            <v>F</v>
          </cell>
          <cell r="Y1979">
            <v>159.47</v>
          </cell>
          <cell r="Z1979" t="str">
            <v xml:space="preserve">CUSTOMER CHANGED MIND </v>
          </cell>
          <cell r="AC1979" t="str">
            <v>MARSHD-FUS</v>
          </cell>
          <cell r="AD1979" t="str">
            <v>SOTOJ-FUS</v>
          </cell>
          <cell r="AG1979" t="str">
            <v>SIMONS HARDWARE &amp; BATH LLC</v>
          </cell>
          <cell r="AH1979">
            <v>811250</v>
          </cell>
          <cell r="AI1979" t="str">
            <v>LUX</v>
          </cell>
          <cell r="AJ1979">
            <v>5094561</v>
          </cell>
        </row>
        <row r="1980">
          <cell r="A1980">
            <v>360665</v>
          </cell>
          <cell r="B1980">
            <v>42416.917407407411</v>
          </cell>
          <cell r="G1980">
            <v>61.7</v>
          </cell>
          <cell r="H1980">
            <v>61.7</v>
          </cell>
          <cell r="I1980">
            <v>0</v>
          </cell>
          <cell r="J1980">
            <v>0</v>
          </cell>
          <cell r="K1980" t="str">
            <v>USD</v>
          </cell>
          <cell r="L1980" t="str">
            <v>LOWES</v>
          </cell>
          <cell r="M1980" t="str">
            <v>24000-023746</v>
          </cell>
          <cell r="N1980">
            <v>42417.035034722219</v>
          </cell>
          <cell r="O1980" t="str">
            <v>SP</v>
          </cell>
          <cell r="P1980" t="str">
            <v>KEY</v>
          </cell>
          <cell r="Q1980">
            <v>5082188</v>
          </cell>
          <cell r="R1980" t="str">
            <v>USA</v>
          </cell>
          <cell r="S1980">
            <v>42370</v>
          </cell>
          <cell r="T1980">
            <v>42436</v>
          </cell>
          <cell r="U1980" t="str">
            <v>THOMPSONG-FUS</v>
          </cell>
          <cell r="V1980" t="str">
            <v>FDS704NKIT</v>
          </cell>
          <cell r="W1980" t="str">
            <v xml:space="preserve">Damaged                             </v>
          </cell>
          <cell r="X1980" t="str">
            <v>D</v>
          </cell>
          <cell r="Y1980">
            <v>61.7</v>
          </cell>
          <cell r="Z1980" t="str">
            <v>FD-FAUCET IN KIT LEAKING ON COLD WATER SIDE.</v>
          </cell>
          <cell r="AG1980" t="str">
            <v>Lowes</v>
          </cell>
          <cell r="AH1980">
            <v>811759</v>
          </cell>
          <cell r="AJ1980">
            <v>5082188</v>
          </cell>
        </row>
        <row r="1981">
          <cell r="A1981">
            <v>360666</v>
          </cell>
          <cell r="B1981">
            <v>42416.917407407411</v>
          </cell>
          <cell r="G1981">
            <v>122.69</v>
          </cell>
          <cell r="H1981">
            <v>122.69</v>
          </cell>
          <cell r="I1981">
            <v>0</v>
          </cell>
          <cell r="J1981">
            <v>0</v>
          </cell>
          <cell r="K1981" t="str">
            <v>USD</v>
          </cell>
          <cell r="L1981" t="str">
            <v>LOWES</v>
          </cell>
          <cell r="M1981" t="str">
            <v>24000-023746</v>
          </cell>
          <cell r="N1981">
            <v>42417.035034722219</v>
          </cell>
          <cell r="O1981" t="str">
            <v>SP</v>
          </cell>
          <cell r="P1981" t="str">
            <v>KEY</v>
          </cell>
          <cell r="Q1981">
            <v>5083510</v>
          </cell>
          <cell r="R1981" t="str">
            <v>USA</v>
          </cell>
          <cell r="S1981">
            <v>42370</v>
          </cell>
          <cell r="T1981">
            <v>42436</v>
          </cell>
          <cell r="U1981" t="str">
            <v>THOMPSONG-FUS</v>
          </cell>
          <cell r="V1981" t="str">
            <v>EDOX33229-1</v>
          </cell>
          <cell r="W1981" t="str">
            <v xml:space="preserve">Damaged                             </v>
          </cell>
          <cell r="X1981" t="str">
            <v>D</v>
          </cell>
          <cell r="Y1981">
            <v>122.69</v>
          </cell>
          <cell r="Z1981" t="str">
            <v xml:space="preserve">FD-CRACKED </v>
          </cell>
          <cell r="AG1981" t="str">
            <v>Lowes</v>
          </cell>
          <cell r="AH1981">
            <v>811860</v>
          </cell>
          <cell r="AJ1981">
            <v>5083510</v>
          </cell>
        </row>
        <row r="1982">
          <cell r="A1982">
            <v>360667</v>
          </cell>
          <cell r="B1982">
            <v>42416.917407407411</v>
          </cell>
          <cell r="G1982">
            <v>118</v>
          </cell>
          <cell r="H1982">
            <v>118</v>
          </cell>
          <cell r="I1982">
            <v>0</v>
          </cell>
          <cell r="J1982">
            <v>0</v>
          </cell>
          <cell r="K1982" t="str">
            <v>USD</v>
          </cell>
          <cell r="L1982" t="str">
            <v>LOWES</v>
          </cell>
          <cell r="M1982" t="str">
            <v>24000-023746</v>
          </cell>
          <cell r="N1982">
            <v>42417.035034722219</v>
          </cell>
          <cell r="O1982" t="str">
            <v>SP</v>
          </cell>
          <cell r="P1982" t="str">
            <v>KEY</v>
          </cell>
          <cell r="Q1982">
            <v>5082566</v>
          </cell>
          <cell r="R1982" t="str">
            <v>USA</v>
          </cell>
          <cell r="S1982">
            <v>42370</v>
          </cell>
          <cell r="T1982">
            <v>42436</v>
          </cell>
          <cell r="U1982" t="str">
            <v>CHAMARATHM-FUS</v>
          </cell>
          <cell r="V1982" t="str">
            <v>FPO3322-1</v>
          </cell>
          <cell r="W1982" t="str">
            <v xml:space="preserve">Damaged                             </v>
          </cell>
          <cell r="X1982" t="str">
            <v>D</v>
          </cell>
          <cell r="Y1982">
            <v>118</v>
          </cell>
          <cell r="AG1982" t="str">
            <v>Lowes</v>
          </cell>
          <cell r="AH1982">
            <v>811838</v>
          </cell>
          <cell r="AJ1982">
            <v>5082566</v>
          </cell>
        </row>
        <row r="1983">
          <cell r="A1983">
            <v>360668</v>
          </cell>
          <cell r="B1983">
            <v>42416.917407407411</v>
          </cell>
          <cell r="G1983">
            <v>140.46</v>
          </cell>
          <cell r="H1983">
            <v>140.46</v>
          </cell>
          <cell r="I1983">
            <v>0</v>
          </cell>
          <cell r="J1983">
            <v>0</v>
          </cell>
          <cell r="K1983" t="str">
            <v>USD</v>
          </cell>
          <cell r="L1983" t="str">
            <v>LOWES</v>
          </cell>
          <cell r="M1983" t="str">
            <v>24000-023746</v>
          </cell>
          <cell r="N1983">
            <v>42417.035034722219</v>
          </cell>
          <cell r="O1983" t="str">
            <v>SP</v>
          </cell>
          <cell r="P1983" t="str">
            <v>KEY</v>
          </cell>
          <cell r="Q1983">
            <v>5082101</v>
          </cell>
          <cell r="R1983" t="str">
            <v>USA</v>
          </cell>
          <cell r="S1983">
            <v>42370</v>
          </cell>
          <cell r="T1983">
            <v>42436</v>
          </cell>
          <cell r="U1983" t="str">
            <v>THOMPSONG-FUS</v>
          </cell>
          <cell r="V1983" t="str">
            <v>EVDCS802KIT</v>
          </cell>
          <cell r="W1983" t="str">
            <v xml:space="preserve">Damaged                             </v>
          </cell>
          <cell r="X1983" t="str">
            <v>D</v>
          </cell>
          <cell r="Y1983">
            <v>140.46</v>
          </cell>
          <cell r="Z1983" t="str">
            <v>FD-MISSING FAUCET</v>
          </cell>
          <cell r="AG1983" t="str">
            <v>Lowes</v>
          </cell>
          <cell r="AH1983">
            <v>811851</v>
          </cell>
          <cell r="AJ1983">
            <v>5082101</v>
          </cell>
        </row>
        <row r="1984">
          <cell r="A1984">
            <v>360669</v>
          </cell>
          <cell r="B1984">
            <v>42416.917488425926</v>
          </cell>
          <cell r="G1984">
            <v>219.15</v>
          </cell>
          <cell r="H1984">
            <v>219.15</v>
          </cell>
          <cell r="I1984">
            <v>0</v>
          </cell>
          <cell r="J1984">
            <v>0</v>
          </cell>
          <cell r="K1984" t="str">
            <v>USD</v>
          </cell>
          <cell r="L1984" t="str">
            <v>NICKEL</v>
          </cell>
          <cell r="M1984" t="str">
            <v>24000-224440</v>
          </cell>
          <cell r="N1984">
            <v>42417.035034722219</v>
          </cell>
          <cell r="O1984" t="str">
            <v>SP</v>
          </cell>
          <cell r="P1984" t="str">
            <v>DLR</v>
          </cell>
          <cell r="Q1984">
            <v>5084124</v>
          </cell>
          <cell r="R1984" t="str">
            <v>USA</v>
          </cell>
          <cell r="S1984">
            <v>42370</v>
          </cell>
          <cell r="T1984">
            <v>42436</v>
          </cell>
          <cell r="U1984" t="str">
            <v>MELTONM-FUS</v>
          </cell>
          <cell r="V1984" t="str">
            <v>EOCH33229-1</v>
          </cell>
          <cell r="W1984" t="str">
            <v xml:space="preserve">Damaged                             </v>
          </cell>
          <cell r="X1984" t="str">
            <v>D</v>
          </cell>
          <cell r="Y1984">
            <v>219.15</v>
          </cell>
          <cell r="Z1984" t="str">
            <v>this is a damaged sink that was an inventory sink in the box~~mam Order from  4shift</v>
          </cell>
          <cell r="AG1984" t="str">
            <v>PEASE WAREHOUSE OUTLET</v>
          </cell>
          <cell r="AH1984">
            <v>808025</v>
          </cell>
          <cell r="AJ1984">
            <v>5084124</v>
          </cell>
        </row>
        <row r="1985">
          <cell r="A1985">
            <v>360670</v>
          </cell>
          <cell r="B1985">
            <v>42416.917500000003</v>
          </cell>
          <cell r="C1985">
            <v>42398.625393518516</v>
          </cell>
          <cell r="D1985">
            <v>9033241</v>
          </cell>
          <cell r="E1985">
            <v>60061037</v>
          </cell>
          <cell r="F1985">
            <v>30014352</v>
          </cell>
          <cell r="G1985">
            <v>110.79</v>
          </cell>
          <cell r="H1985">
            <v>110.79</v>
          </cell>
          <cell r="I1985">
            <v>0</v>
          </cell>
          <cell r="J1985">
            <v>0</v>
          </cell>
          <cell r="K1985" t="str">
            <v>USD</v>
          </cell>
          <cell r="L1985" t="str">
            <v>LOWES</v>
          </cell>
          <cell r="M1985" t="str">
            <v>24000-023746</v>
          </cell>
          <cell r="N1985">
            <v>42417.035034722219</v>
          </cell>
          <cell r="O1985" t="str">
            <v>SOS</v>
          </cell>
          <cell r="P1985" t="str">
            <v>KEY</v>
          </cell>
          <cell r="Q1985">
            <v>5083693</v>
          </cell>
          <cell r="R1985" t="str">
            <v>USA</v>
          </cell>
          <cell r="S1985">
            <v>42370</v>
          </cell>
          <cell r="T1985">
            <v>42436</v>
          </cell>
          <cell r="U1985" t="str">
            <v>KNOXL-FUS</v>
          </cell>
          <cell r="V1985" t="str">
            <v>EDOX33229-1</v>
          </cell>
          <cell r="W1985" t="str">
            <v xml:space="preserve">Customer Decision                   </v>
          </cell>
          <cell r="X1985" t="str">
            <v>F</v>
          </cell>
          <cell r="Y1985">
            <v>110.79</v>
          </cell>
          <cell r="Z1985" t="str">
            <v>CUST CANCELLED~~MAM</v>
          </cell>
          <cell r="AC1985" t="str">
            <v>WALTERI-FUS</v>
          </cell>
          <cell r="AD1985" t="str">
            <v>MELTONM-FUS</v>
          </cell>
          <cell r="AG1985" t="str">
            <v>Lowes</v>
          </cell>
          <cell r="AH1985">
            <v>811858</v>
          </cell>
          <cell r="AI1985" t="str">
            <v>RTL</v>
          </cell>
          <cell r="AJ1985">
            <v>5083693</v>
          </cell>
        </row>
        <row r="1986">
          <cell r="A1986">
            <v>360671</v>
          </cell>
          <cell r="B1986">
            <v>42416.917500000003</v>
          </cell>
          <cell r="G1986">
            <v>212</v>
          </cell>
          <cell r="H1986">
            <v>212</v>
          </cell>
          <cell r="I1986">
            <v>0</v>
          </cell>
          <cell r="J1986">
            <v>0</v>
          </cell>
          <cell r="K1986" t="str">
            <v>USD</v>
          </cell>
          <cell r="L1986" t="str">
            <v>LOWES</v>
          </cell>
          <cell r="M1986" t="str">
            <v>24000-023746</v>
          </cell>
          <cell r="N1986">
            <v>42417.035034722219</v>
          </cell>
          <cell r="O1986" t="str">
            <v>SP</v>
          </cell>
          <cell r="P1986" t="str">
            <v>KEY</v>
          </cell>
          <cell r="Q1986">
            <v>5082680</v>
          </cell>
          <cell r="R1986" t="str">
            <v>USA</v>
          </cell>
          <cell r="S1986">
            <v>42370</v>
          </cell>
          <cell r="T1986">
            <v>42436</v>
          </cell>
          <cell r="U1986" t="str">
            <v>LOYDL-FUS</v>
          </cell>
          <cell r="V1986" t="str">
            <v>FPC3322-1</v>
          </cell>
          <cell r="W1986" t="str">
            <v xml:space="preserve">Product Defective                   </v>
          </cell>
          <cell r="X1986" t="str">
            <v>E</v>
          </cell>
          <cell r="Y1986">
            <v>212</v>
          </cell>
          <cell r="Z1986" t="str">
            <v>WARPED   FD</v>
          </cell>
          <cell r="AG1986" t="str">
            <v>Lowes</v>
          </cell>
          <cell r="AH1986">
            <v>811864</v>
          </cell>
          <cell r="AJ1986">
            <v>5082680</v>
          </cell>
        </row>
        <row r="1987">
          <cell r="A1987">
            <v>360672</v>
          </cell>
          <cell r="B1987">
            <v>42416.917500000003</v>
          </cell>
          <cell r="G1987">
            <v>135.69999999999999</v>
          </cell>
          <cell r="H1987">
            <v>135.69999999999999</v>
          </cell>
          <cell r="I1987">
            <v>0</v>
          </cell>
          <cell r="J1987">
            <v>0</v>
          </cell>
          <cell r="K1987" t="str">
            <v>USD</v>
          </cell>
          <cell r="L1987" t="str">
            <v>LOWES</v>
          </cell>
          <cell r="M1987" t="str">
            <v>24000-023746</v>
          </cell>
          <cell r="N1987">
            <v>42417.035046296296</v>
          </cell>
          <cell r="O1987" t="str">
            <v>SP</v>
          </cell>
          <cell r="P1987" t="str">
            <v>KEY</v>
          </cell>
          <cell r="Q1987">
            <v>5082997</v>
          </cell>
          <cell r="R1987" t="str">
            <v>USA</v>
          </cell>
          <cell r="S1987">
            <v>42370</v>
          </cell>
          <cell r="T1987">
            <v>42436</v>
          </cell>
          <cell r="U1987" t="str">
            <v>LOYDL-FUS</v>
          </cell>
          <cell r="V1987" t="str">
            <v>SGR3322-1</v>
          </cell>
          <cell r="W1987" t="str">
            <v xml:space="preserve">Damaged                             </v>
          </cell>
          <cell r="X1987" t="str">
            <v>D</v>
          </cell>
          <cell r="Y1987">
            <v>135.69999999999999</v>
          </cell>
          <cell r="Z1987" t="str">
            <v>CRACKED/BROKEN   FD</v>
          </cell>
          <cell r="AG1987" t="str">
            <v>Lowes</v>
          </cell>
          <cell r="AH1987">
            <v>811866</v>
          </cell>
          <cell r="AJ1987">
            <v>5082997</v>
          </cell>
        </row>
        <row r="1988">
          <cell r="A1988">
            <v>360673</v>
          </cell>
          <cell r="B1988">
            <v>42417.916747685187</v>
          </cell>
          <cell r="C1988">
            <v>42376.625115740739</v>
          </cell>
          <cell r="D1988">
            <v>9030600</v>
          </cell>
          <cell r="E1988">
            <v>60056690</v>
          </cell>
          <cell r="F1988">
            <v>30014412</v>
          </cell>
          <cell r="G1988">
            <v>95.72</v>
          </cell>
          <cell r="H1988">
            <v>95.72</v>
          </cell>
          <cell r="I1988">
            <v>0</v>
          </cell>
          <cell r="J1988">
            <v>0</v>
          </cell>
          <cell r="K1988" t="str">
            <v>USD</v>
          </cell>
          <cell r="L1988" t="str">
            <v>LOWES</v>
          </cell>
          <cell r="M1988" t="str">
            <v>24000-023746</v>
          </cell>
          <cell r="N1988">
            <v>42418.034849537034</v>
          </cell>
          <cell r="O1988" t="str">
            <v>SOS</v>
          </cell>
          <cell r="P1988" t="str">
            <v>KEY</v>
          </cell>
          <cell r="Q1988">
            <v>5082783</v>
          </cell>
          <cell r="R1988" t="str">
            <v>USA</v>
          </cell>
          <cell r="S1988">
            <v>42370</v>
          </cell>
          <cell r="T1988">
            <v>42436</v>
          </cell>
          <cell r="U1988" t="str">
            <v>KNOXL-FUS</v>
          </cell>
          <cell r="V1988" t="str">
            <v>FSLG804BX</v>
          </cell>
          <cell r="W1988" t="str">
            <v xml:space="preserve">Customer Decision                   </v>
          </cell>
          <cell r="X1988" t="str">
            <v>F</v>
          </cell>
          <cell r="Y1988">
            <v>95.72</v>
          </cell>
          <cell r="Z1988" t="str">
            <v>CUST CANCELLED~~MAM</v>
          </cell>
          <cell r="AC1988" t="str">
            <v>WALTERI-FUS</v>
          </cell>
          <cell r="AD1988" t="str">
            <v>MELTONM-FUS</v>
          </cell>
          <cell r="AG1988" t="str">
            <v>Lowes</v>
          </cell>
          <cell r="AH1988">
            <v>811979</v>
          </cell>
          <cell r="AI1988" t="str">
            <v>RTL</v>
          </cell>
          <cell r="AJ1988">
            <v>5082783</v>
          </cell>
        </row>
        <row r="1989">
          <cell r="A1989">
            <v>360674</v>
          </cell>
          <cell r="B1989">
            <v>42417.916759259257</v>
          </cell>
          <cell r="G1989">
            <v>146.41999999999999</v>
          </cell>
          <cell r="H1989">
            <v>146.41999999999999</v>
          </cell>
          <cell r="I1989">
            <v>0</v>
          </cell>
          <cell r="J1989">
            <v>0</v>
          </cell>
          <cell r="K1989" t="str">
            <v>USD</v>
          </cell>
          <cell r="L1989" t="str">
            <v>LOWES</v>
          </cell>
          <cell r="M1989" t="str">
            <v>24000-023746</v>
          </cell>
          <cell r="N1989">
            <v>42418.034849537034</v>
          </cell>
          <cell r="O1989" t="str">
            <v>SP</v>
          </cell>
          <cell r="P1989" t="str">
            <v>KEY</v>
          </cell>
          <cell r="Q1989">
            <v>5082435</v>
          </cell>
          <cell r="R1989" t="str">
            <v>USA</v>
          </cell>
          <cell r="S1989">
            <v>42370</v>
          </cell>
          <cell r="T1989">
            <v>42436</v>
          </cell>
          <cell r="U1989" t="str">
            <v>RUSSAWR-FUS</v>
          </cell>
          <cell r="V1989" t="str">
            <v>FBFG904BX</v>
          </cell>
          <cell r="W1989" t="str">
            <v xml:space="preserve">Damaged                             </v>
          </cell>
          <cell r="X1989" t="str">
            <v>D</v>
          </cell>
          <cell r="Y1989">
            <v>146.41999999999999</v>
          </cell>
          <cell r="AG1989" t="str">
            <v>Lowes</v>
          </cell>
          <cell r="AH1989">
            <v>811966</v>
          </cell>
          <cell r="AJ1989">
            <v>5082435</v>
          </cell>
        </row>
        <row r="1990">
          <cell r="A1990">
            <v>360675</v>
          </cell>
          <cell r="B1990">
            <v>42417.916759259257</v>
          </cell>
          <cell r="G1990">
            <v>187.91</v>
          </cell>
          <cell r="H1990">
            <v>187.91</v>
          </cell>
          <cell r="I1990">
            <v>0</v>
          </cell>
          <cell r="J1990">
            <v>0</v>
          </cell>
          <cell r="K1990" t="str">
            <v>USD</v>
          </cell>
          <cell r="L1990" t="str">
            <v>LOWES</v>
          </cell>
          <cell r="M1990" t="str">
            <v>24000-023746</v>
          </cell>
          <cell r="N1990">
            <v>42418.034849537034</v>
          </cell>
          <cell r="O1990" t="str">
            <v>SP</v>
          </cell>
          <cell r="P1990" t="str">
            <v>KEY</v>
          </cell>
          <cell r="Q1990">
            <v>5083430</v>
          </cell>
          <cell r="R1990" t="str">
            <v>USA</v>
          </cell>
          <cell r="S1990">
            <v>42370</v>
          </cell>
          <cell r="T1990">
            <v>42436</v>
          </cell>
          <cell r="U1990" t="str">
            <v>MELTONM-FUS</v>
          </cell>
          <cell r="V1990" t="str">
            <v>ESDB25229-1</v>
          </cell>
          <cell r="W1990" t="str">
            <v xml:space="preserve">Damaged                             </v>
          </cell>
          <cell r="X1990" t="str">
            <v>D</v>
          </cell>
          <cell r="Y1990">
            <v>187.91</v>
          </cell>
          <cell r="AG1990" t="str">
            <v>Lowes</v>
          </cell>
          <cell r="AH1990">
            <v>812014</v>
          </cell>
          <cell r="AJ1990">
            <v>5083430</v>
          </cell>
        </row>
        <row r="1991">
          <cell r="A1991">
            <v>360676</v>
          </cell>
          <cell r="B1991">
            <v>42417.91678240741</v>
          </cell>
          <cell r="G1991">
            <v>56.11</v>
          </cell>
          <cell r="H1991">
            <v>56.11</v>
          </cell>
          <cell r="I1991">
            <v>0</v>
          </cell>
          <cell r="J1991">
            <v>0</v>
          </cell>
          <cell r="K1991" t="str">
            <v>USD</v>
          </cell>
          <cell r="L1991" t="str">
            <v>LOWES</v>
          </cell>
          <cell r="M1991" t="str">
            <v>24000-023746</v>
          </cell>
          <cell r="N1991">
            <v>42418.034849537034</v>
          </cell>
          <cell r="O1991" t="str">
            <v>SP</v>
          </cell>
          <cell r="P1991" t="str">
            <v>KEY</v>
          </cell>
          <cell r="Q1991">
            <v>5082655</v>
          </cell>
          <cell r="R1991" t="str">
            <v>USA</v>
          </cell>
          <cell r="S1991">
            <v>42370</v>
          </cell>
          <cell r="T1991">
            <v>42436</v>
          </cell>
          <cell r="U1991" t="str">
            <v>MELTONM-FUS</v>
          </cell>
          <cell r="V1991" t="str">
            <v>LFBS602NKIT</v>
          </cell>
          <cell r="W1991" t="str">
            <v xml:space="preserve">Damaged                             </v>
          </cell>
          <cell r="X1991" t="str">
            <v>D</v>
          </cell>
          <cell r="Y1991">
            <v>56.11</v>
          </cell>
          <cell r="AG1991" t="str">
            <v>Lowes</v>
          </cell>
          <cell r="AH1991">
            <v>812002</v>
          </cell>
          <cell r="AJ1991">
            <v>5082655</v>
          </cell>
        </row>
        <row r="1992">
          <cell r="A1992">
            <v>360677</v>
          </cell>
          <cell r="B1992">
            <v>42417.91678240741</v>
          </cell>
          <cell r="G1992">
            <v>89.48</v>
          </cell>
          <cell r="H1992">
            <v>89.48</v>
          </cell>
          <cell r="I1992">
            <v>0</v>
          </cell>
          <cell r="J1992">
            <v>0</v>
          </cell>
          <cell r="K1992" t="str">
            <v>USD</v>
          </cell>
          <cell r="L1992" t="str">
            <v>LOWES</v>
          </cell>
          <cell r="M1992" t="str">
            <v>24000-023746</v>
          </cell>
          <cell r="N1992">
            <v>42418.034849537034</v>
          </cell>
          <cell r="O1992" t="str">
            <v>SP</v>
          </cell>
          <cell r="P1992" t="str">
            <v>KEY</v>
          </cell>
          <cell r="Q1992">
            <v>5083346</v>
          </cell>
          <cell r="R1992" t="str">
            <v>USA</v>
          </cell>
          <cell r="S1992">
            <v>42370</v>
          </cell>
          <cell r="T1992">
            <v>42436</v>
          </cell>
          <cell r="U1992" t="str">
            <v>MELTONM-FUS</v>
          </cell>
          <cell r="V1992" t="str">
            <v>FDS704NB</v>
          </cell>
          <cell r="W1992" t="str">
            <v xml:space="preserve">Damaged                             </v>
          </cell>
          <cell r="X1992" t="str">
            <v>D</v>
          </cell>
          <cell r="Y1992">
            <v>43.45</v>
          </cell>
          <cell r="AG1992" t="str">
            <v>Lowes</v>
          </cell>
          <cell r="AH1992">
            <v>811929</v>
          </cell>
          <cell r="AJ1992">
            <v>5083346</v>
          </cell>
        </row>
        <row r="1993">
          <cell r="A1993">
            <v>360677</v>
          </cell>
          <cell r="B1993">
            <v>42417.91678240741</v>
          </cell>
          <cell r="G1993">
            <v>89.48</v>
          </cell>
          <cell r="H1993">
            <v>89.48</v>
          </cell>
          <cell r="I1993">
            <v>0</v>
          </cell>
          <cell r="J1993">
            <v>0</v>
          </cell>
          <cell r="K1993" t="str">
            <v>USD</v>
          </cell>
          <cell r="L1993" t="str">
            <v>LOWES</v>
          </cell>
          <cell r="M1993" t="str">
            <v>24000-023746</v>
          </cell>
          <cell r="N1993">
            <v>42418.034849537034</v>
          </cell>
          <cell r="O1993" t="str">
            <v>SP</v>
          </cell>
          <cell r="P1993" t="str">
            <v>KEY</v>
          </cell>
          <cell r="Q1993">
            <v>5083346</v>
          </cell>
          <cell r="R1993" t="str">
            <v>USA</v>
          </cell>
          <cell r="S1993">
            <v>42370</v>
          </cell>
          <cell r="T1993">
            <v>42436</v>
          </cell>
          <cell r="U1993" t="str">
            <v>MELTONM-FUS</v>
          </cell>
          <cell r="V1993" t="str">
            <v>SSK854NB</v>
          </cell>
          <cell r="W1993" t="str">
            <v xml:space="preserve">Damaged                             </v>
          </cell>
          <cell r="X1993" t="str">
            <v>D</v>
          </cell>
          <cell r="Y1993">
            <v>46.03</v>
          </cell>
          <cell r="AG1993" t="str">
            <v>Lowes</v>
          </cell>
          <cell r="AH1993">
            <v>811929</v>
          </cell>
          <cell r="AJ1993">
            <v>5083346</v>
          </cell>
        </row>
        <row r="1994">
          <cell r="A1994">
            <v>360678</v>
          </cell>
          <cell r="B1994">
            <v>42417.91678240741</v>
          </cell>
          <cell r="G1994">
            <v>92.5</v>
          </cell>
          <cell r="H1994">
            <v>92.5</v>
          </cell>
          <cell r="I1994">
            <v>0</v>
          </cell>
          <cell r="J1994">
            <v>0</v>
          </cell>
          <cell r="K1994" t="str">
            <v>USD</v>
          </cell>
          <cell r="L1994" t="str">
            <v>LOWES</v>
          </cell>
          <cell r="M1994" t="str">
            <v>24000-023746</v>
          </cell>
          <cell r="N1994">
            <v>42418.034861111111</v>
          </cell>
          <cell r="O1994" t="str">
            <v>SP</v>
          </cell>
          <cell r="P1994" t="str">
            <v>KEY</v>
          </cell>
          <cell r="Q1994">
            <v>5082832</v>
          </cell>
          <cell r="R1994" t="str">
            <v>USA</v>
          </cell>
          <cell r="S1994">
            <v>42370</v>
          </cell>
          <cell r="T1994">
            <v>42436</v>
          </cell>
          <cell r="U1994" t="str">
            <v>MELTONM-FUS</v>
          </cell>
          <cell r="V1994" t="str">
            <v>FTB904BX</v>
          </cell>
          <cell r="W1994" t="str">
            <v xml:space="preserve">Damaged                             </v>
          </cell>
          <cell r="X1994" t="str">
            <v>D</v>
          </cell>
          <cell r="Y1994">
            <v>92.5</v>
          </cell>
          <cell r="AG1994" t="str">
            <v>Lowes</v>
          </cell>
          <cell r="AH1994">
            <v>811924</v>
          </cell>
          <cell r="AJ1994">
            <v>5082832</v>
          </cell>
        </row>
        <row r="1995">
          <cell r="A1995">
            <v>360679</v>
          </cell>
          <cell r="B1995">
            <v>42417.91679398148</v>
          </cell>
          <cell r="G1995">
            <v>61.7</v>
          </cell>
          <cell r="H1995">
            <v>61.7</v>
          </cell>
          <cell r="I1995">
            <v>0</v>
          </cell>
          <cell r="J1995">
            <v>0</v>
          </cell>
          <cell r="K1995" t="str">
            <v>USD</v>
          </cell>
          <cell r="L1995" t="str">
            <v>LOWES</v>
          </cell>
          <cell r="M1995" t="str">
            <v>24000-023746</v>
          </cell>
          <cell r="N1995">
            <v>42418.034861111111</v>
          </cell>
          <cell r="O1995" t="str">
            <v>SP</v>
          </cell>
          <cell r="P1995" t="str">
            <v>KEY</v>
          </cell>
          <cell r="Q1995">
            <v>5082412</v>
          </cell>
          <cell r="R1995" t="str">
            <v>USA</v>
          </cell>
          <cell r="S1995">
            <v>42370</v>
          </cell>
          <cell r="T1995">
            <v>42436</v>
          </cell>
          <cell r="U1995" t="str">
            <v>MELTONM-FUS</v>
          </cell>
          <cell r="V1995" t="str">
            <v>FDS704NKIT</v>
          </cell>
          <cell r="W1995" t="str">
            <v xml:space="preserve">Damaged                             </v>
          </cell>
          <cell r="X1995" t="str">
            <v>D</v>
          </cell>
          <cell r="Y1995">
            <v>61.7</v>
          </cell>
          <cell r="AG1995" t="str">
            <v>Lowes</v>
          </cell>
          <cell r="AH1995">
            <v>811971</v>
          </cell>
          <cell r="AJ1995">
            <v>5082412</v>
          </cell>
        </row>
        <row r="1996">
          <cell r="A1996">
            <v>360680</v>
          </cell>
          <cell r="B1996">
            <v>42417.91679398148</v>
          </cell>
          <cell r="G1996">
            <v>110.46</v>
          </cell>
          <cell r="H1996">
            <v>110.46</v>
          </cell>
          <cell r="I1996">
            <v>0</v>
          </cell>
          <cell r="J1996">
            <v>0</v>
          </cell>
          <cell r="K1996" t="str">
            <v>USD</v>
          </cell>
          <cell r="L1996" t="str">
            <v>LOWES</v>
          </cell>
          <cell r="M1996" t="str">
            <v>24000-023746</v>
          </cell>
          <cell r="N1996">
            <v>42418.034861111111</v>
          </cell>
          <cell r="O1996" t="str">
            <v>SP</v>
          </cell>
          <cell r="P1996" t="str">
            <v>KEY</v>
          </cell>
          <cell r="Q1996">
            <v>5083151</v>
          </cell>
          <cell r="R1996" t="str">
            <v>USA</v>
          </cell>
          <cell r="S1996">
            <v>42370</v>
          </cell>
          <cell r="T1996">
            <v>42436</v>
          </cell>
          <cell r="U1996" t="str">
            <v>MELTONM-FUS</v>
          </cell>
          <cell r="V1996" t="str">
            <v>DIG62D91-GRA</v>
          </cell>
          <cell r="W1996" t="str">
            <v xml:space="preserve">Damaged                             </v>
          </cell>
          <cell r="X1996" t="str">
            <v>D</v>
          </cell>
          <cell r="Y1996">
            <v>110.46</v>
          </cell>
          <cell r="AG1996" t="str">
            <v>Lowes</v>
          </cell>
          <cell r="AH1996">
            <v>812013</v>
          </cell>
          <cell r="AJ1996">
            <v>5083151</v>
          </cell>
        </row>
        <row r="1997">
          <cell r="A1997">
            <v>360681</v>
          </cell>
          <cell r="B1997">
            <v>42417.916805555556</v>
          </cell>
          <cell r="G1997">
            <v>191.5</v>
          </cell>
          <cell r="H1997">
            <v>191.5</v>
          </cell>
          <cell r="I1997">
            <v>0</v>
          </cell>
          <cell r="J1997">
            <v>0</v>
          </cell>
          <cell r="K1997" t="str">
            <v>USD</v>
          </cell>
          <cell r="L1997" t="str">
            <v>LOWES</v>
          </cell>
          <cell r="M1997" t="str">
            <v>24000-023746</v>
          </cell>
          <cell r="N1997">
            <v>42418.034861111111</v>
          </cell>
          <cell r="O1997" t="str">
            <v>SP</v>
          </cell>
          <cell r="P1997" t="str">
            <v>KEY</v>
          </cell>
          <cell r="Q1997">
            <v>5082529</v>
          </cell>
          <cell r="R1997" t="str">
            <v>USA</v>
          </cell>
          <cell r="S1997">
            <v>42370</v>
          </cell>
          <cell r="T1997">
            <v>42436</v>
          </cell>
          <cell r="U1997" t="str">
            <v>MELTONM-FUS</v>
          </cell>
          <cell r="V1997" t="str">
            <v>ELG61091-GRA</v>
          </cell>
          <cell r="W1997" t="str">
            <v xml:space="preserve">Damaged                             </v>
          </cell>
          <cell r="X1997" t="str">
            <v>D</v>
          </cell>
          <cell r="Y1997">
            <v>191.5</v>
          </cell>
          <cell r="AG1997" t="str">
            <v>Lowes</v>
          </cell>
          <cell r="AH1997">
            <v>811928</v>
          </cell>
          <cell r="AJ1997">
            <v>5082529</v>
          </cell>
        </row>
        <row r="1998">
          <cell r="A1998">
            <v>360682</v>
          </cell>
          <cell r="B1998">
            <v>42417.916805555556</v>
          </cell>
          <cell r="C1998">
            <v>42346.625254629631</v>
          </cell>
          <cell r="D1998">
            <v>9027759</v>
          </cell>
          <cell r="E1998">
            <v>60050446</v>
          </cell>
          <cell r="G1998">
            <v>44.85</v>
          </cell>
          <cell r="H1998">
            <v>44.85</v>
          </cell>
          <cell r="I1998">
            <v>0</v>
          </cell>
          <cell r="J1998">
            <v>0</v>
          </cell>
          <cell r="K1998" t="str">
            <v>USD</v>
          </cell>
          <cell r="L1998" t="str">
            <v>AMAZON</v>
          </cell>
          <cell r="M1998" t="str">
            <v>24000-185728</v>
          </cell>
          <cell r="N1998">
            <v>42418.034861111111</v>
          </cell>
          <cell r="O1998" t="str">
            <v>AMZ</v>
          </cell>
          <cell r="P1998" t="str">
            <v>KEY</v>
          </cell>
          <cell r="Q1998">
            <v>5081222</v>
          </cell>
          <cell r="R1998" t="str">
            <v>USA</v>
          </cell>
          <cell r="S1998">
            <v>42370</v>
          </cell>
          <cell r="T1998">
            <v>42436</v>
          </cell>
          <cell r="U1998" t="str">
            <v>LOYDL-FUS</v>
          </cell>
          <cell r="V1998" t="str">
            <v>FBGL1613</v>
          </cell>
          <cell r="W1998" t="str">
            <v xml:space="preserve">Invoice Another                     </v>
          </cell>
          <cell r="X1998" t="str">
            <v>I</v>
          </cell>
          <cell r="Y1998">
            <v>44.85</v>
          </cell>
          <cell r="Z1998" t="str">
            <v xml:space="preserve">SHORTAGE </v>
          </cell>
          <cell r="AC1998" t="str">
            <v>WALTERI-FUS</v>
          </cell>
          <cell r="AD1998" t="str">
            <v>SOTOJ-FUS</v>
          </cell>
          <cell r="AG1998" t="str">
            <v>AMAZON.COM LLC</v>
          </cell>
          <cell r="AH1998">
            <v>811992</v>
          </cell>
          <cell r="AI1998" t="str">
            <v>RTL</v>
          </cell>
          <cell r="AJ1998">
            <v>5081222</v>
          </cell>
        </row>
        <row r="1999">
          <cell r="A1999">
            <v>360683</v>
          </cell>
          <cell r="B1999">
            <v>42417.916805555556</v>
          </cell>
          <cell r="G1999">
            <v>43.28</v>
          </cell>
          <cell r="H1999">
            <v>43.28</v>
          </cell>
          <cell r="I1999">
            <v>0</v>
          </cell>
          <cell r="J1999">
            <v>0</v>
          </cell>
          <cell r="K1999" t="str">
            <v>USD</v>
          </cell>
          <cell r="L1999" t="str">
            <v>LOWES</v>
          </cell>
          <cell r="M1999" t="str">
            <v>24000-023746</v>
          </cell>
          <cell r="N1999">
            <v>42418.034861111111</v>
          </cell>
          <cell r="O1999" t="str">
            <v>SP</v>
          </cell>
          <cell r="P1999" t="str">
            <v>KEY</v>
          </cell>
          <cell r="Q1999">
            <v>5082082</v>
          </cell>
          <cell r="R1999" t="str">
            <v>USA</v>
          </cell>
          <cell r="S1999">
            <v>42370</v>
          </cell>
          <cell r="T1999">
            <v>42436</v>
          </cell>
          <cell r="U1999" t="str">
            <v>MELTONM-FUS</v>
          </cell>
          <cell r="V1999" t="str">
            <v>FSS604NB</v>
          </cell>
          <cell r="W1999" t="str">
            <v xml:space="preserve">Damaged                             </v>
          </cell>
          <cell r="X1999" t="str">
            <v>D</v>
          </cell>
          <cell r="Y1999">
            <v>43.28</v>
          </cell>
          <cell r="AG1999" t="str">
            <v>Lowes</v>
          </cell>
          <cell r="AH1999">
            <v>811917</v>
          </cell>
          <cell r="AJ1999">
            <v>5082082</v>
          </cell>
        </row>
        <row r="2000">
          <cell r="A2000">
            <v>360684</v>
          </cell>
          <cell r="B2000">
            <v>42417.916805555556</v>
          </cell>
          <cell r="G2000">
            <v>202.75</v>
          </cell>
          <cell r="H2000">
            <v>202.75</v>
          </cell>
          <cell r="I2000">
            <v>0</v>
          </cell>
          <cell r="J2000">
            <v>0</v>
          </cell>
          <cell r="K2000" t="str">
            <v>USD</v>
          </cell>
          <cell r="L2000" t="str">
            <v>LOWES</v>
          </cell>
          <cell r="M2000" t="str">
            <v>24000-023746</v>
          </cell>
          <cell r="N2000">
            <v>42418.034861111111</v>
          </cell>
          <cell r="O2000" t="str">
            <v>SP</v>
          </cell>
          <cell r="P2000" t="str">
            <v>KEY</v>
          </cell>
          <cell r="Q2000">
            <v>5082897</v>
          </cell>
          <cell r="R2000" t="str">
            <v>USA</v>
          </cell>
          <cell r="S2000">
            <v>42370</v>
          </cell>
          <cell r="T2000">
            <v>42436</v>
          </cell>
          <cell r="U2000" t="str">
            <v>MELTONM-FUS</v>
          </cell>
          <cell r="V2000" t="str">
            <v>OSK954-18BX</v>
          </cell>
          <cell r="W2000" t="str">
            <v xml:space="preserve">Damaged                             </v>
          </cell>
          <cell r="X2000" t="str">
            <v>D</v>
          </cell>
          <cell r="Y2000">
            <v>202.75</v>
          </cell>
          <cell r="AG2000" t="str">
            <v>Lowes</v>
          </cell>
          <cell r="AH2000">
            <v>812024</v>
          </cell>
          <cell r="AJ2000">
            <v>5082897</v>
          </cell>
        </row>
        <row r="2001">
          <cell r="A2001">
            <v>360685</v>
          </cell>
          <cell r="B2001">
            <v>42417.916817129626</v>
          </cell>
          <cell r="G2001">
            <v>140.08000000000001</v>
          </cell>
          <cell r="H2001">
            <v>140.08000000000001</v>
          </cell>
          <cell r="I2001">
            <v>0</v>
          </cell>
          <cell r="J2001">
            <v>0</v>
          </cell>
          <cell r="K2001" t="str">
            <v>USD</v>
          </cell>
          <cell r="L2001" t="str">
            <v>LOWES</v>
          </cell>
          <cell r="M2001" t="str">
            <v>24000-023746</v>
          </cell>
          <cell r="N2001">
            <v>42418.034861111111</v>
          </cell>
          <cell r="O2001" t="str">
            <v>SP</v>
          </cell>
          <cell r="P2001" t="str">
            <v>KEY</v>
          </cell>
          <cell r="Q2001">
            <v>5082342</v>
          </cell>
          <cell r="R2001" t="str">
            <v>USA</v>
          </cell>
          <cell r="S2001">
            <v>42370</v>
          </cell>
          <cell r="T2001">
            <v>42436</v>
          </cell>
          <cell r="U2001" t="str">
            <v>RUSSAWR-FUS</v>
          </cell>
          <cell r="V2001" t="str">
            <v>EOOX33229-1</v>
          </cell>
          <cell r="W2001" t="str">
            <v xml:space="preserve">Damaged                             </v>
          </cell>
          <cell r="X2001" t="str">
            <v>D</v>
          </cell>
          <cell r="Y2001">
            <v>140.08000000000001</v>
          </cell>
          <cell r="AG2001" t="str">
            <v>Lowes</v>
          </cell>
          <cell r="AH2001">
            <v>811981</v>
          </cell>
          <cell r="AJ2001">
            <v>5082342</v>
          </cell>
        </row>
        <row r="2002">
          <cell r="A2002">
            <v>360686</v>
          </cell>
          <cell r="B2002">
            <v>42417.916817129626</v>
          </cell>
          <cell r="G2002">
            <v>110.46</v>
          </cell>
          <cell r="H2002">
            <v>110.46</v>
          </cell>
          <cell r="I2002">
            <v>0</v>
          </cell>
          <cell r="J2002">
            <v>0</v>
          </cell>
          <cell r="K2002" t="str">
            <v>USD</v>
          </cell>
          <cell r="L2002" t="str">
            <v>LOWES</v>
          </cell>
          <cell r="M2002" t="str">
            <v>24000-023746</v>
          </cell>
          <cell r="N2002">
            <v>42418.034872685188</v>
          </cell>
          <cell r="O2002" t="str">
            <v>SP</v>
          </cell>
          <cell r="P2002" t="str">
            <v>KEY</v>
          </cell>
          <cell r="Q2002">
            <v>5082045</v>
          </cell>
          <cell r="R2002" t="str">
            <v>USA</v>
          </cell>
          <cell r="S2002">
            <v>42370</v>
          </cell>
          <cell r="T2002">
            <v>42436</v>
          </cell>
          <cell r="U2002" t="str">
            <v>RUSSAWR-FUS</v>
          </cell>
          <cell r="V2002" t="str">
            <v>DIG62D91-GRA</v>
          </cell>
          <cell r="W2002" t="str">
            <v xml:space="preserve">Damaged                             </v>
          </cell>
          <cell r="X2002" t="str">
            <v>D</v>
          </cell>
          <cell r="Y2002">
            <v>110.46</v>
          </cell>
          <cell r="Z2002" t="str">
            <v>STOCK</v>
          </cell>
          <cell r="AG2002" t="str">
            <v>Lowes</v>
          </cell>
          <cell r="AH2002">
            <v>811916</v>
          </cell>
          <cell r="AJ2002">
            <v>5082045</v>
          </cell>
        </row>
        <row r="2003">
          <cell r="A2003">
            <v>360687</v>
          </cell>
          <cell r="B2003">
            <v>42417.916828703703</v>
          </cell>
          <cell r="C2003">
            <v>42398.937800925924</v>
          </cell>
          <cell r="D2003">
            <v>9033316</v>
          </cell>
          <cell r="E2003">
            <v>60061420</v>
          </cell>
          <cell r="G2003">
            <v>371.25</v>
          </cell>
          <cell r="H2003">
            <v>371.25</v>
          </cell>
          <cell r="I2003">
            <v>0</v>
          </cell>
          <cell r="J2003">
            <v>0</v>
          </cell>
          <cell r="K2003" t="str">
            <v>USD</v>
          </cell>
          <cell r="L2003" t="str">
            <v>QUARTZ</v>
          </cell>
          <cell r="M2003" t="str">
            <v>24000-226093</v>
          </cell>
          <cell r="N2003">
            <v>42418.034872685188</v>
          </cell>
          <cell r="O2003" t="str">
            <v>DSP</v>
          </cell>
          <cell r="P2003" t="str">
            <v>DLR</v>
          </cell>
          <cell r="Q2003">
            <v>5084054</v>
          </cell>
          <cell r="R2003" t="str">
            <v>USA</v>
          </cell>
          <cell r="S2003">
            <v>42370</v>
          </cell>
          <cell r="T2003">
            <v>42436</v>
          </cell>
          <cell r="U2003" t="str">
            <v>LOYDL-FUS</v>
          </cell>
          <cell r="V2003" t="str">
            <v>FF2180</v>
          </cell>
          <cell r="W2003" t="str">
            <v xml:space="preserve">Invoice Another                     </v>
          </cell>
          <cell r="X2003" t="str">
            <v>I</v>
          </cell>
          <cell r="Y2003">
            <v>371.25</v>
          </cell>
          <cell r="Z2003" t="str">
            <v xml:space="preserve">SHOULD HAVE BEEN A N/C CHARGE DISPLAY. </v>
          </cell>
          <cell r="AC2003" t="str">
            <v>MARSHD-FUS</v>
          </cell>
          <cell r="AD2003" t="str">
            <v>LOYDL-FUS</v>
          </cell>
          <cell r="AG2003" t="str">
            <v>NEXT ASSOCIATES</v>
          </cell>
          <cell r="AH2003">
            <v>812027</v>
          </cell>
          <cell r="AI2003" t="str">
            <v>LUX</v>
          </cell>
          <cell r="AJ2003">
            <v>5084054</v>
          </cell>
        </row>
        <row r="2004">
          <cell r="A2004">
            <v>360688</v>
          </cell>
          <cell r="B2004">
            <v>42417.916828703703</v>
          </cell>
          <cell r="C2004">
            <v>42397.6250462963</v>
          </cell>
          <cell r="D2004">
            <v>9033037</v>
          </cell>
          <cell r="E2004">
            <v>60059847</v>
          </cell>
          <cell r="G2004">
            <v>72.900000000000006</v>
          </cell>
          <cell r="H2004">
            <v>72.900000000000006</v>
          </cell>
          <cell r="I2004">
            <v>0</v>
          </cell>
          <cell r="J2004">
            <v>0</v>
          </cell>
          <cell r="K2004" t="str">
            <v>USD</v>
          </cell>
          <cell r="L2004" t="str">
            <v>FERGUSON</v>
          </cell>
          <cell r="M2004" t="str">
            <v>24000-017965</v>
          </cell>
          <cell r="N2004">
            <v>42418.034872685188</v>
          </cell>
          <cell r="O2004" t="str">
            <v>SP</v>
          </cell>
          <cell r="P2004" t="str">
            <v>KEY</v>
          </cell>
          <cell r="Q2004">
            <v>5081677</v>
          </cell>
          <cell r="R2004" t="str">
            <v>USA</v>
          </cell>
          <cell r="S2004">
            <v>42370</v>
          </cell>
          <cell r="T2004">
            <v>42436</v>
          </cell>
          <cell r="U2004" t="str">
            <v>COULSONC-FUS</v>
          </cell>
          <cell r="V2004" t="str">
            <v>GN28-36C</v>
          </cell>
          <cell r="W2004" t="str">
            <v xml:space="preserve">Shortage                            </v>
          </cell>
          <cell r="X2004" t="str">
            <v>H</v>
          </cell>
          <cell r="Y2004">
            <v>72.900000000000006</v>
          </cell>
          <cell r="Z2004" t="str">
            <v>SHORT GN28-36C</v>
          </cell>
          <cell r="AC2004" t="str">
            <v>HASSENL-FUS</v>
          </cell>
          <cell r="AD2004" t="str">
            <v>FUS-DB55</v>
          </cell>
          <cell r="AE2004" t="str">
            <v>8</v>
          </cell>
          <cell r="AF2004" t="str">
            <v xml:space="preserve">EDI 850                             </v>
          </cell>
          <cell r="AG2004" t="str">
            <v>Ferguson</v>
          </cell>
          <cell r="AH2004">
            <v>811913</v>
          </cell>
          <cell r="AI2004" t="str">
            <v>LUX</v>
          </cell>
          <cell r="AJ2004">
            <v>5081677</v>
          </cell>
        </row>
        <row r="2005">
          <cell r="A2005">
            <v>360689</v>
          </cell>
          <cell r="B2005">
            <v>42417.91684027778</v>
          </cell>
          <cell r="C2005">
            <v>42181.625347222223</v>
          </cell>
          <cell r="D2005">
            <v>9011537</v>
          </cell>
          <cell r="E2005">
            <v>60027870</v>
          </cell>
          <cell r="F2005">
            <v>30014255</v>
          </cell>
          <cell r="G2005">
            <v>113.4</v>
          </cell>
          <cell r="H2005">
            <v>113.4</v>
          </cell>
          <cell r="I2005">
            <v>0</v>
          </cell>
          <cell r="J2005">
            <v>0</v>
          </cell>
          <cell r="K2005" t="str">
            <v>USD</v>
          </cell>
          <cell r="L2005" t="str">
            <v>FERGUSON</v>
          </cell>
          <cell r="M2005" t="str">
            <v>24000-017965</v>
          </cell>
          <cell r="N2005">
            <v>42418.034872685188</v>
          </cell>
          <cell r="O2005" t="str">
            <v>SP</v>
          </cell>
          <cell r="P2005" t="str">
            <v>KEY</v>
          </cell>
          <cell r="Q2005">
            <v>5081677</v>
          </cell>
          <cell r="R2005" t="str">
            <v>USA</v>
          </cell>
          <cell r="S2005">
            <v>42370</v>
          </cell>
          <cell r="T2005">
            <v>42436</v>
          </cell>
          <cell r="U2005" t="str">
            <v>KNOXL-FUS</v>
          </cell>
          <cell r="V2005" t="str">
            <v>KB21-36C</v>
          </cell>
          <cell r="W2005" t="str">
            <v xml:space="preserve">Customer Decision                   </v>
          </cell>
          <cell r="X2005" t="str">
            <v>F</v>
          </cell>
          <cell r="Y2005">
            <v>113.4</v>
          </cell>
          <cell r="Z2005" t="str">
            <v xml:space="preserve">KB21-36C  2EA       - BUY BACK - APPROVED BY BK - NO RESTOCK, BUT CUSTOMER MUST RETURN   2/2  CAY    KB21-36C    2EA    - INVOICE AMOUNT 56.70EA    - NON RETURNABLE IN PBS, BUT BK APPROVED.  I WAS NOT ABLE TO LINE ITEM    CAY 2/2 </v>
          </cell>
          <cell r="AC2005" t="str">
            <v>HASSENL-FUS</v>
          </cell>
          <cell r="AD2005" t="str">
            <v>FUS-DB55</v>
          </cell>
          <cell r="AE2005" t="str">
            <v>8</v>
          </cell>
          <cell r="AF2005" t="str">
            <v xml:space="preserve">EDI 850                             </v>
          </cell>
          <cell r="AG2005" t="str">
            <v>Ferguson</v>
          </cell>
          <cell r="AH2005">
            <v>812012</v>
          </cell>
          <cell r="AI2005" t="str">
            <v>LUX</v>
          </cell>
          <cell r="AJ2005">
            <v>5081677</v>
          </cell>
        </row>
        <row r="2006">
          <cell r="A2006">
            <v>360690</v>
          </cell>
          <cell r="B2006">
            <v>42417.91684027778</v>
          </cell>
          <cell r="G2006">
            <v>33.21</v>
          </cell>
          <cell r="H2006">
            <v>33.21</v>
          </cell>
          <cell r="I2006">
            <v>0</v>
          </cell>
          <cell r="J2006">
            <v>0</v>
          </cell>
          <cell r="K2006" t="str">
            <v>USD</v>
          </cell>
          <cell r="L2006" t="str">
            <v>LOWES</v>
          </cell>
          <cell r="M2006" t="str">
            <v>24000-023746</v>
          </cell>
          <cell r="N2006">
            <v>42418.034872685188</v>
          </cell>
          <cell r="O2006" t="str">
            <v>SP</v>
          </cell>
          <cell r="P2006" t="str">
            <v>KEY</v>
          </cell>
          <cell r="Q2006">
            <v>5082772</v>
          </cell>
          <cell r="R2006" t="str">
            <v>USA</v>
          </cell>
          <cell r="S2006">
            <v>42370</v>
          </cell>
          <cell r="T2006">
            <v>42436</v>
          </cell>
          <cell r="U2006" t="str">
            <v>RUSSAWR-FUS</v>
          </cell>
          <cell r="V2006" t="str">
            <v>FDS604LP</v>
          </cell>
          <cell r="W2006" t="str">
            <v xml:space="preserve">Product Defective                   </v>
          </cell>
          <cell r="X2006" t="str">
            <v>E</v>
          </cell>
          <cell r="Y2006">
            <v>33.21</v>
          </cell>
          <cell r="AG2006" t="str">
            <v>Lowes</v>
          </cell>
          <cell r="AH2006">
            <v>811923</v>
          </cell>
          <cell r="AJ2006">
            <v>5082772</v>
          </cell>
        </row>
        <row r="2007">
          <cell r="A2007">
            <v>360691</v>
          </cell>
          <cell r="B2007">
            <v>42417.91684027778</v>
          </cell>
          <cell r="C2007">
            <v>42262.625231481485</v>
          </cell>
          <cell r="D2007">
            <v>9018850</v>
          </cell>
          <cell r="E2007">
            <v>60038817</v>
          </cell>
          <cell r="F2007">
            <v>30014470</v>
          </cell>
          <cell r="G2007">
            <v>140.33000000000001</v>
          </cell>
          <cell r="H2007">
            <v>140.33000000000001</v>
          </cell>
          <cell r="I2007">
            <v>0</v>
          </cell>
          <cell r="J2007">
            <v>0</v>
          </cell>
          <cell r="K2007" t="str">
            <v>USD</v>
          </cell>
          <cell r="L2007" t="str">
            <v>PINNACLE</v>
          </cell>
          <cell r="M2007" t="str">
            <v>24000-165784</v>
          </cell>
          <cell r="N2007">
            <v>42418.034872685188</v>
          </cell>
          <cell r="O2007" t="str">
            <v>SP</v>
          </cell>
          <cell r="P2007" t="str">
            <v>KEY</v>
          </cell>
          <cell r="Q2007">
            <v>5084119</v>
          </cell>
          <cell r="R2007" t="str">
            <v>USA</v>
          </cell>
          <cell r="S2007">
            <v>42370</v>
          </cell>
          <cell r="T2007">
            <v>42436</v>
          </cell>
          <cell r="U2007" t="str">
            <v>KNOXL-FUS</v>
          </cell>
          <cell r="V2007" t="str">
            <v>HT-200</v>
          </cell>
          <cell r="W2007" t="str">
            <v xml:space="preserve">Product Defective                   </v>
          </cell>
          <cell r="X2007" t="str">
            <v>E</v>
          </cell>
          <cell r="Y2007">
            <v>140.33000000000001</v>
          </cell>
          <cell r="Z2007" t="str">
            <v>LEAKING TANK **CREDIT DUE**  APPROVAL PER TRISTA</v>
          </cell>
          <cell r="AC2007" t="str">
            <v>HASSENL-FUS</v>
          </cell>
          <cell r="AD2007" t="str">
            <v>RUSSAWR-FUS</v>
          </cell>
          <cell r="AG2007" t="str">
            <v>PINNACLE EXPRESS</v>
          </cell>
          <cell r="AH2007">
            <v>812021</v>
          </cell>
          <cell r="AI2007" t="str">
            <v>LUX</v>
          </cell>
          <cell r="AJ2007">
            <v>5084119</v>
          </cell>
        </row>
        <row r="2008">
          <cell r="A2008">
            <v>360692</v>
          </cell>
          <cell r="B2008">
            <v>42417.917407407411</v>
          </cell>
          <cell r="F2008">
            <v>30014145</v>
          </cell>
          <cell r="G2008">
            <v>236.93</v>
          </cell>
          <cell r="H2008">
            <v>236.93</v>
          </cell>
          <cell r="I2008">
            <v>14.81</v>
          </cell>
          <cell r="J2008">
            <v>14.81</v>
          </cell>
          <cell r="K2008" t="str">
            <v>USD</v>
          </cell>
          <cell r="L2008" t="str">
            <v>QUARTZ</v>
          </cell>
          <cell r="M2008" t="str">
            <v>24000-036850</v>
          </cell>
          <cell r="N2008">
            <v>42418.034872685188</v>
          </cell>
          <cell r="O2008" t="str">
            <v>SP</v>
          </cell>
          <cell r="P2008" t="str">
            <v>DLR</v>
          </cell>
          <cell r="Q2008">
            <v>5081091</v>
          </cell>
          <cell r="R2008" t="str">
            <v>USA</v>
          </cell>
          <cell r="S2008">
            <v>42370</v>
          </cell>
          <cell r="T2008">
            <v>42436</v>
          </cell>
          <cell r="U2008" t="str">
            <v>CAGECW-FUS</v>
          </cell>
          <cell r="V2008" t="str">
            <v>LB9260</v>
          </cell>
          <cell r="W2008" t="str">
            <v xml:space="preserve">Shipping Error                      </v>
          </cell>
          <cell r="X2008" t="str">
            <v>S</v>
          </cell>
          <cell r="Y2008">
            <v>236.93</v>
          </cell>
          <cell r="Z2008" t="str">
            <v xml:space="preserve">CUSTOMER RCVD LB9260 INSTEAD OF LB8280 ON PO P1094394/60059254. THEY WERE NOT CHARGED FOR LB9260 AND RCVD OVERAGE. PLEASE SEE ATTACHED EM </v>
          </cell>
          <cell r="AG2008" t="str">
            <v>ADVANTAGE PLUMBING GROUP</v>
          </cell>
          <cell r="AH2008">
            <v>811344</v>
          </cell>
          <cell r="AJ2008">
            <v>5081091</v>
          </cell>
        </row>
        <row r="2009">
          <cell r="A2009">
            <v>360693</v>
          </cell>
          <cell r="B2009">
            <v>42417.917407407411</v>
          </cell>
          <cell r="C2009">
            <v>42329.6253125</v>
          </cell>
          <cell r="D2009">
            <v>9026172</v>
          </cell>
          <cell r="E2009">
            <v>60049784</v>
          </cell>
          <cell r="F2009">
            <v>30014262</v>
          </cell>
          <cell r="G2009">
            <v>56.7</v>
          </cell>
          <cell r="H2009">
            <v>56.7</v>
          </cell>
          <cell r="I2009">
            <v>0</v>
          </cell>
          <cell r="J2009">
            <v>0</v>
          </cell>
          <cell r="K2009" t="str">
            <v>USD</v>
          </cell>
          <cell r="L2009" t="str">
            <v>FERGUSON</v>
          </cell>
          <cell r="M2009" t="str">
            <v>24000-017965</v>
          </cell>
          <cell r="N2009">
            <v>42418.034872685188</v>
          </cell>
          <cell r="O2009" t="str">
            <v>SP</v>
          </cell>
          <cell r="P2009" t="str">
            <v>KEY</v>
          </cell>
          <cell r="Q2009">
            <v>5081675</v>
          </cell>
          <cell r="R2009" t="str">
            <v>USA</v>
          </cell>
          <cell r="S2009">
            <v>42370</v>
          </cell>
          <cell r="T2009">
            <v>42436</v>
          </cell>
          <cell r="U2009" t="str">
            <v>KNOXL-FUS</v>
          </cell>
          <cell r="V2009" t="str">
            <v>OK-31C-LH</v>
          </cell>
          <cell r="W2009" t="str">
            <v xml:space="preserve">Business Decision                   </v>
          </cell>
          <cell r="X2009" t="str">
            <v>B</v>
          </cell>
          <cell r="Y2009">
            <v>56.7</v>
          </cell>
          <cell r="Z2009" t="str">
            <v>OK-31C-LH     1EA    - BUY BACK - APPROVED BY BK - NO RESTOCK, BUT CUSTOMER MUST RETURN   2/2  CAY</v>
          </cell>
          <cell r="AC2009" t="str">
            <v>HASSENL-FUS</v>
          </cell>
          <cell r="AD2009" t="str">
            <v>FUS-DB55</v>
          </cell>
          <cell r="AE2009" t="str">
            <v>8</v>
          </cell>
          <cell r="AF2009" t="str">
            <v xml:space="preserve">EDI 850                             </v>
          </cell>
          <cell r="AG2009" t="str">
            <v>Ferguson</v>
          </cell>
          <cell r="AH2009">
            <v>811935</v>
          </cell>
          <cell r="AI2009" t="str">
            <v>LUX</v>
          </cell>
          <cell r="AJ2009">
            <v>5081675</v>
          </cell>
        </row>
        <row r="2010">
          <cell r="A2010">
            <v>360694</v>
          </cell>
          <cell r="B2010">
            <v>42417.91741898148</v>
          </cell>
          <cell r="G2010">
            <v>92.5</v>
          </cell>
          <cell r="H2010">
            <v>92.5</v>
          </cell>
          <cell r="I2010">
            <v>0</v>
          </cell>
          <cell r="J2010">
            <v>0</v>
          </cell>
          <cell r="K2010" t="str">
            <v>USD</v>
          </cell>
          <cell r="L2010" t="str">
            <v>LOWES</v>
          </cell>
          <cell r="M2010" t="str">
            <v>24000-023746</v>
          </cell>
          <cell r="N2010">
            <v>42418.034872685188</v>
          </cell>
          <cell r="O2010" t="str">
            <v>SP</v>
          </cell>
          <cell r="P2010" t="str">
            <v>KEY</v>
          </cell>
          <cell r="Q2010">
            <v>5082669</v>
          </cell>
          <cell r="R2010" t="str">
            <v>USA</v>
          </cell>
          <cell r="S2010">
            <v>42370</v>
          </cell>
          <cell r="T2010">
            <v>42436</v>
          </cell>
          <cell r="U2010" t="str">
            <v>MELTONM-FUS</v>
          </cell>
          <cell r="V2010" t="str">
            <v>FTB904BX</v>
          </cell>
          <cell r="W2010" t="str">
            <v xml:space="preserve">Damaged                             </v>
          </cell>
          <cell r="X2010" t="str">
            <v>D</v>
          </cell>
          <cell r="Y2010">
            <v>92.5</v>
          </cell>
          <cell r="AG2010" t="str">
            <v>Lowes</v>
          </cell>
          <cell r="AH2010">
            <v>811931</v>
          </cell>
          <cell r="AJ2010">
            <v>5082669</v>
          </cell>
        </row>
        <row r="2011">
          <cell r="A2011">
            <v>360695</v>
          </cell>
          <cell r="B2011">
            <v>42417.91741898148</v>
          </cell>
          <cell r="G2011">
            <v>92.5</v>
          </cell>
          <cell r="H2011">
            <v>92.5</v>
          </cell>
          <cell r="I2011">
            <v>0</v>
          </cell>
          <cell r="J2011">
            <v>0</v>
          </cell>
          <cell r="K2011" t="str">
            <v>USD</v>
          </cell>
          <cell r="L2011" t="str">
            <v>LOWES</v>
          </cell>
          <cell r="M2011" t="str">
            <v>24000-023746</v>
          </cell>
          <cell r="N2011">
            <v>42418.034884259258</v>
          </cell>
          <cell r="O2011" t="str">
            <v>SP</v>
          </cell>
          <cell r="P2011" t="str">
            <v>KEY</v>
          </cell>
          <cell r="Q2011">
            <v>5083272</v>
          </cell>
          <cell r="R2011" t="str">
            <v>USA</v>
          </cell>
          <cell r="S2011">
            <v>42370</v>
          </cell>
          <cell r="T2011">
            <v>42436</v>
          </cell>
          <cell r="U2011" t="str">
            <v>MELTONM-FUS</v>
          </cell>
          <cell r="V2011" t="str">
            <v>FTB904BX</v>
          </cell>
          <cell r="W2011" t="str">
            <v xml:space="preserve">Damaged                             </v>
          </cell>
          <cell r="X2011" t="str">
            <v>D</v>
          </cell>
          <cell r="Y2011">
            <v>92.5</v>
          </cell>
          <cell r="AG2011" t="str">
            <v>Lowes</v>
          </cell>
          <cell r="AH2011">
            <v>811972</v>
          </cell>
          <cell r="AJ2011">
            <v>5083272</v>
          </cell>
        </row>
        <row r="2012">
          <cell r="A2012">
            <v>360696</v>
          </cell>
          <cell r="B2012">
            <v>42417.91741898148</v>
          </cell>
          <cell r="G2012">
            <v>92.5</v>
          </cell>
          <cell r="H2012">
            <v>92.5</v>
          </cell>
          <cell r="I2012">
            <v>0</v>
          </cell>
          <cell r="J2012">
            <v>0</v>
          </cell>
          <cell r="K2012" t="str">
            <v>USD</v>
          </cell>
          <cell r="L2012" t="str">
            <v>LOWES</v>
          </cell>
          <cell r="M2012" t="str">
            <v>24000-023746</v>
          </cell>
          <cell r="N2012">
            <v>42418.034884259258</v>
          </cell>
          <cell r="O2012" t="str">
            <v>SP</v>
          </cell>
          <cell r="P2012" t="str">
            <v>KEY</v>
          </cell>
          <cell r="Q2012">
            <v>5082587</v>
          </cell>
          <cell r="R2012" t="str">
            <v>USA</v>
          </cell>
          <cell r="S2012">
            <v>42370</v>
          </cell>
          <cell r="T2012">
            <v>42436</v>
          </cell>
          <cell r="U2012" t="str">
            <v>RUSSAWR-FUS</v>
          </cell>
          <cell r="V2012" t="str">
            <v>FTB904BX</v>
          </cell>
          <cell r="W2012" t="str">
            <v xml:space="preserve">Damaged                             </v>
          </cell>
          <cell r="X2012" t="str">
            <v>D</v>
          </cell>
          <cell r="Y2012">
            <v>92.5</v>
          </cell>
          <cell r="AG2012" t="str">
            <v>Lowes</v>
          </cell>
          <cell r="AH2012">
            <v>811919</v>
          </cell>
          <cell r="AJ2012">
            <v>5082587</v>
          </cell>
        </row>
        <row r="2013">
          <cell r="A2013">
            <v>360697</v>
          </cell>
          <cell r="B2013">
            <v>42417.91741898148</v>
          </cell>
          <cell r="G2013">
            <v>122.69</v>
          </cell>
          <cell r="H2013">
            <v>122.69</v>
          </cell>
          <cell r="I2013">
            <v>0</v>
          </cell>
          <cell r="J2013">
            <v>0</v>
          </cell>
          <cell r="K2013" t="str">
            <v>USD</v>
          </cell>
          <cell r="L2013" t="str">
            <v>LOWES</v>
          </cell>
          <cell r="M2013" t="str">
            <v>24000-023746</v>
          </cell>
          <cell r="N2013">
            <v>42418.034884259258</v>
          </cell>
          <cell r="O2013" t="str">
            <v>SP</v>
          </cell>
          <cell r="P2013" t="str">
            <v>KEY</v>
          </cell>
          <cell r="Q2013">
            <v>5082374</v>
          </cell>
          <cell r="R2013" t="str">
            <v>USA</v>
          </cell>
          <cell r="S2013">
            <v>42370</v>
          </cell>
          <cell r="T2013">
            <v>42436</v>
          </cell>
          <cell r="U2013" t="str">
            <v>SOTOJ-FUS</v>
          </cell>
          <cell r="V2013" t="str">
            <v>EDOX33229-1</v>
          </cell>
          <cell r="W2013" t="str">
            <v xml:space="preserve">Damaged                             </v>
          </cell>
          <cell r="X2013" t="str">
            <v>D</v>
          </cell>
          <cell r="Y2013">
            <v>122.69</v>
          </cell>
          <cell r="AG2013" t="str">
            <v>Lowes</v>
          </cell>
          <cell r="AH2013">
            <v>811964</v>
          </cell>
          <cell r="AJ2013">
            <v>5082374</v>
          </cell>
        </row>
        <row r="2014">
          <cell r="A2014">
            <v>360698</v>
          </cell>
          <cell r="B2014">
            <v>42417.917430555557</v>
          </cell>
          <cell r="G2014">
            <v>197.4</v>
          </cell>
          <cell r="H2014">
            <v>197.4</v>
          </cell>
          <cell r="I2014">
            <v>0</v>
          </cell>
          <cell r="J2014">
            <v>0</v>
          </cell>
          <cell r="K2014" t="str">
            <v>USD</v>
          </cell>
          <cell r="L2014" t="str">
            <v>LOWES</v>
          </cell>
          <cell r="M2014" t="str">
            <v>24000-023746</v>
          </cell>
          <cell r="N2014">
            <v>42418.034884259258</v>
          </cell>
          <cell r="O2014" t="str">
            <v>SP</v>
          </cell>
          <cell r="P2014" t="str">
            <v>KEY</v>
          </cell>
          <cell r="Q2014">
            <v>5082214</v>
          </cell>
          <cell r="R2014" t="str">
            <v>USA</v>
          </cell>
          <cell r="S2014">
            <v>42370</v>
          </cell>
          <cell r="T2014">
            <v>42436</v>
          </cell>
          <cell r="U2014" t="str">
            <v>MELTONM-FUS</v>
          </cell>
          <cell r="V2014" t="str">
            <v>SGR3322-1</v>
          </cell>
          <cell r="W2014" t="str">
            <v xml:space="preserve">Damaged                             </v>
          </cell>
          <cell r="X2014" t="str">
            <v>D</v>
          </cell>
          <cell r="Y2014">
            <v>135.69999999999999</v>
          </cell>
          <cell r="AG2014" t="str">
            <v>Lowes</v>
          </cell>
          <cell r="AH2014">
            <v>811969</v>
          </cell>
          <cell r="AJ2014">
            <v>5082214</v>
          </cell>
        </row>
        <row r="2015">
          <cell r="A2015">
            <v>360698</v>
          </cell>
          <cell r="B2015">
            <v>42417.917430555557</v>
          </cell>
          <cell r="G2015">
            <v>197.4</v>
          </cell>
          <cell r="H2015">
            <v>197.4</v>
          </cell>
          <cell r="I2015">
            <v>0</v>
          </cell>
          <cell r="J2015">
            <v>0</v>
          </cell>
          <cell r="K2015" t="str">
            <v>USD</v>
          </cell>
          <cell r="L2015" t="str">
            <v>LOWES</v>
          </cell>
          <cell r="M2015" t="str">
            <v>24000-023746</v>
          </cell>
          <cell r="N2015">
            <v>42418.034884259258</v>
          </cell>
          <cell r="O2015" t="str">
            <v>SP</v>
          </cell>
          <cell r="P2015" t="str">
            <v>KEY</v>
          </cell>
          <cell r="Q2015">
            <v>5082214</v>
          </cell>
          <cell r="R2015" t="str">
            <v>USA</v>
          </cell>
          <cell r="S2015">
            <v>42370</v>
          </cell>
          <cell r="T2015">
            <v>42436</v>
          </cell>
          <cell r="U2015" t="str">
            <v>MELTONM-FUS</v>
          </cell>
          <cell r="V2015" t="str">
            <v>FDS704NKIT</v>
          </cell>
          <cell r="W2015" t="str">
            <v xml:space="preserve">Damaged                             </v>
          </cell>
          <cell r="X2015" t="str">
            <v>D</v>
          </cell>
          <cell r="Y2015">
            <v>61.7</v>
          </cell>
          <cell r="AG2015" t="str">
            <v>Lowes</v>
          </cell>
          <cell r="AH2015">
            <v>811969</v>
          </cell>
          <cell r="AJ2015">
            <v>5082214</v>
          </cell>
        </row>
        <row r="2016">
          <cell r="A2016">
            <v>360699</v>
          </cell>
          <cell r="B2016">
            <v>42417.917430555557</v>
          </cell>
          <cell r="C2016">
            <v>42278.625127314815</v>
          </cell>
          <cell r="D2016">
            <v>9020424</v>
          </cell>
          <cell r="E2016">
            <v>60040948</v>
          </cell>
          <cell r="F2016">
            <v>30014234</v>
          </cell>
          <cell r="G2016">
            <v>3.65</v>
          </cell>
          <cell r="H2016">
            <v>3.65</v>
          </cell>
          <cell r="I2016">
            <v>0</v>
          </cell>
          <cell r="J2016">
            <v>0</v>
          </cell>
          <cell r="K2016" t="str">
            <v>USD</v>
          </cell>
          <cell r="L2016" t="str">
            <v>FERGUSON</v>
          </cell>
          <cell r="M2016" t="str">
            <v>24000-017965</v>
          </cell>
          <cell r="N2016">
            <v>42418.034884259258</v>
          </cell>
          <cell r="O2016" t="str">
            <v>SP</v>
          </cell>
          <cell r="P2016" t="str">
            <v>KEY</v>
          </cell>
          <cell r="Q2016">
            <v>5081680</v>
          </cell>
          <cell r="R2016" t="str">
            <v>USA</v>
          </cell>
          <cell r="S2016">
            <v>42370</v>
          </cell>
          <cell r="T2016">
            <v>42436</v>
          </cell>
          <cell r="U2016" t="str">
            <v>KNOXL-FUS</v>
          </cell>
          <cell r="V2016" t="str">
            <v>628</v>
          </cell>
          <cell r="W2016" t="str">
            <v xml:space="preserve">Business Decision                   </v>
          </cell>
          <cell r="X2016" t="str">
            <v>B</v>
          </cell>
          <cell r="Y2016">
            <v>3.65</v>
          </cell>
          <cell r="Z2016" t="str">
            <v>628 - BUY BACK - APPROVED BY BK - NO RESTOCK, BUT CUSTOMER MUST RETURN   2/2  CAY</v>
          </cell>
          <cell r="AC2016" t="str">
            <v>HARGROVEA-FUS</v>
          </cell>
          <cell r="AD2016" t="str">
            <v>FUS-DB55</v>
          </cell>
          <cell r="AE2016" t="str">
            <v>8</v>
          </cell>
          <cell r="AF2016" t="str">
            <v xml:space="preserve">EDI 850                             </v>
          </cell>
          <cell r="AG2016" t="str">
            <v>Ferguson</v>
          </cell>
          <cell r="AH2016">
            <v>811934</v>
          </cell>
          <cell r="AI2016" t="str">
            <v>LUX</v>
          </cell>
          <cell r="AJ2016">
            <v>5081680</v>
          </cell>
        </row>
        <row r="2017">
          <cell r="A2017">
            <v>360700</v>
          </cell>
          <cell r="B2017">
            <v>42417.917430555557</v>
          </cell>
          <cell r="C2017">
            <v>42223.937638888892</v>
          </cell>
          <cell r="D2017">
            <v>9015425</v>
          </cell>
          <cell r="E2017">
            <v>60033677</v>
          </cell>
          <cell r="F2017">
            <v>30014283</v>
          </cell>
          <cell r="G2017">
            <v>180.23</v>
          </cell>
          <cell r="H2017">
            <v>180.23</v>
          </cell>
          <cell r="I2017">
            <v>0</v>
          </cell>
          <cell r="J2017">
            <v>0</v>
          </cell>
          <cell r="K2017" t="str">
            <v>USD</v>
          </cell>
          <cell r="L2017" t="str">
            <v>FERGUSON</v>
          </cell>
          <cell r="M2017" t="str">
            <v>24000-017965</v>
          </cell>
          <cell r="N2017">
            <v>42418.034884259258</v>
          </cell>
          <cell r="O2017" t="str">
            <v>SP</v>
          </cell>
          <cell r="P2017" t="str">
            <v>KEY</v>
          </cell>
          <cell r="Q2017">
            <v>5081680</v>
          </cell>
          <cell r="R2017" t="str">
            <v>USA</v>
          </cell>
          <cell r="S2017">
            <v>42370</v>
          </cell>
          <cell r="T2017">
            <v>42436</v>
          </cell>
          <cell r="U2017" t="str">
            <v>KNOXL-FUS</v>
          </cell>
          <cell r="V2017" t="str">
            <v>SD-680</v>
          </cell>
          <cell r="W2017" t="str">
            <v xml:space="preserve">Customer Decision                   </v>
          </cell>
          <cell r="X2017" t="str">
            <v>F</v>
          </cell>
          <cell r="Y2017">
            <v>180.23</v>
          </cell>
          <cell r="Z2017" t="str">
            <v>SD-680  1EA    - BUY BACK - APPROVED BY BK - NO RESTOCK, BUT CUSTOMER MUST RETURN   2/2  CAY  SD-680  1EA  INVOICE AMOUNT 5180.23   - NON RETURNABLE IN PBS, BUT BK APPROVED.  I WAS NOT ABLE TO LINE ITEM    CAY 2/2</v>
          </cell>
          <cell r="AC2017" t="str">
            <v>HARRISJ-FUS</v>
          </cell>
          <cell r="AD2017" t="str">
            <v>FUS-DB55</v>
          </cell>
          <cell r="AE2017" t="str">
            <v>8</v>
          </cell>
          <cell r="AF2017" t="str">
            <v xml:space="preserve">EDI 850                             </v>
          </cell>
          <cell r="AG2017" t="str">
            <v>Ferguson</v>
          </cell>
          <cell r="AH2017">
            <v>812015</v>
          </cell>
          <cell r="AI2017" t="str">
            <v>LUX</v>
          </cell>
          <cell r="AJ2017">
            <v>5081680</v>
          </cell>
        </row>
        <row r="2018">
          <cell r="A2018">
            <v>360701</v>
          </cell>
          <cell r="B2018">
            <v>42417.917430555557</v>
          </cell>
          <cell r="C2018">
            <v>42108.917094907411</v>
          </cell>
          <cell r="D2018">
            <v>9004388</v>
          </cell>
          <cell r="E2018">
            <v>60016775</v>
          </cell>
          <cell r="F2018">
            <v>30014278</v>
          </cell>
          <cell r="G2018">
            <v>49.01</v>
          </cell>
          <cell r="H2018">
            <v>49.01</v>
          </cell>
          <cell r="I2018">
            <v>0</v>
          </cell>
          <cell r="J2018">
            <v>0</v>
          </cell>
          <cell r="K2018" t="str">
            <v>USD</v>
          </cell>
          <cell r="L2018" t="str">
            <v>FERGUSON</v>
          </cell>
          <cell r="M2018" t="str">
            <v>24000-017965</v>
          </cell>
          <cell r="N2018">
            <v>42418.034884259258</v>
          </cell>
          <cell r="O2018" t="str">
            <v>SP</v>
          </cell>
          <cell r="P2018" t="str">
            <v>KEY</v>
          </cell>
          <cell r="Q2018">
            <v>5081680</v>
          </cell>
          <cell r="R2018" t="str">
            <v>USA</v>
          </cell>
          <cell r="S2018">
            <v>42370</v>
          </cell>
          <cell r="T2018">
            <v>42436</v>
          </cell>
          <cell r="U2018" t="str">
            <v>KNOXL-FUS</v>
          </cell>
          <cell r="V2018" t="str">
            <v>PK-31C</v>
          </cell>
          <cell r="W2018" t="str">
            <v xml:space="preserve">Customer Decision                   </v>
          </cell>
          <cell r="X2018" t="str">
            <v>F</v>
          </cell>
          <cell r="Y2018">
            <v>49.01</v>
          </cell>
          <cell r="Z2018" t="str">
            <v>PK-31C    1EA   - BUY BACK - APPROVED BY BK - NO RESTOCK, BUT CUSTOMER MUST RETURN   2/2  CAY  PK-31C   1EA    INVOICE AMOUNT 49.01      - NON RETURNABLE IN PBS, BUT BK APPROVED.  I WAS NOT ABLE TO LINE ITEM    CAY 2/2</v>
          </cell>
          <cell r="AC2018" t="str">
            <v>DAWSONP-FUS</v>
          </cell>
          <cell r="AD2018" t="str">
            <v>FUS-DB55</v>
          </cell>
          <cell r="AE2018" t="str">
            <v>8</v>
          </cell>
          <cell r="AF2018" t="str">
            <v xml:space="preserve">EDI 850                             </v>
          </cell>
          <cell r="AG2018" t="str">
            <v>Ferguson</v>
          </cell>
          <cell r="AH2018">
            <v>812016</v>
          </cell>
          <cell r="AI2018" t="str">
            <v>LUX</v>
          </cell>
          <cell r="AJ2018">
            <v>5081680</v>
          </cell>
        </row>
        <row r="2019">
          <cell r="A2019">
            <v>360702</v>
          </cell>
          <cell r="B2019">
            <v>42417.917430555557</v>
          </cell>
          <cell r="C2019">
            <v>42166.916932870372</v>
          </cell>
          <cell r="D2019">
            <v>9009864</v>
          </cell>
          <cell r="E2019">
            <v>60025596</v>
          </cell>
          <cell r="F2019">
            <v>30014253</v>
          </cell>
          <cell r="G2019">
            <v>496.13</v>
          </cell>
          <cell r="H2019">
            <v>496.13</v>
          </cell>
          <cell r="I2019">
            <v>0</v>
          </cell>
          <cell r="J2019">
            <v>0</v>
          </cell>
          <cell r="K2019" t="str">
            <v>USD</v>
          </cell>
          <cell r="L2019" t="str">
            <v>FERGUSON</v>
          </cell>
          <cell r="M2019" t="str">
            <v>24000-017965</v>
          </cell>
          <cell r="N2019">
            <v>42418.034884259258</v>
          </cell>
          <cell r="O2019" t="str">
            <v>SP</v>
          </cell>
          <cell r="P2019" t="str">
            <v>KEY</v>
          </cell>
          <cell r="Q2019">
            <v>5081678</v>
          </cell>
          <cell r="R2019" t="str">
            <v>USA</v>
          </cell>
          <cell r="S2019">
            <v>42370</v>
          </cell>
          <cell r="T2019">
            <v>42436</v>
          </cell>
          <cell r="U2019" t="str">
            <v>KNOXL-FUS</v>
          </cell>
          <cell r="V2019" t="str">
            <v>FHF460</v>
          </cell>
          <cell r="W2019" t="str">
            <v xml:space="preserve">Business Decision                   </v>
          </cell>
          <cell r="X2019" t="str">
            <v>B</v>
          </cell>
          <cell r="Y2019">
            <v>496.13</v>
          </cell>
          <cell r="Z2019" t="str">
            <v>FHF460 1EA***SEE 30014253 RG-36C-RH 1EA***SEE 30014282 LAX12034 1EA***SEE 30014260 FFPS780 1EA***SEE 30014251 PCX16009 1EA***SEE30014269       - BUY BACK - APPROVED BY BK - NO RESTOCK, BUT CUSTOMER MUST RETURN   2/2  CAY</v>
          </cell>
          <cell r="AC2019" t="str">
            <v>DAWSONP-FUS</v>
          </cell>
          <cell r="AD2019" t="str">
            <v>FUS-DB55</v>
          </cell>
          <cell r="AE2019" t="str">
            <v>8</v>
          </cell>
          <cell r="AF2019" t="str">
            <v xml:space="preserve">EDI 850                             </v>
          </cell>
          <cell r="AG2019" t="str">
            <v>Ferguson</v>
          </cell>
          <cell r="AH2019">
            <v>812007</v>
          </cell>
          <cell r="AI2019" t="str">
            <v>LUX</v>
          </cell>
          <cell r="AJ2019">
            <v>5081678</v>
          </cell>
        </row>
        <row r="2020">
          <cell r="A2020">
            <v>360703</v>
          </cell>
          <cell r="B2020">
            <v>42417.917442129627</v>
          </cell>
          <cell r="C2020">
            <v>42103.166990740741</v>
          </cell>
          <cell r="D2020">
            <v>9003832</v>
          </cell>
          <cell r="E2020">
            <v>60015950</v>
          </cell>
          <cell r="F2020">
            <v>30014260</v>
          </cell>
          <cell r="G2020">
            <v>572.66999999999996</v>
          </cell>
          <cell r="H2020">
            <v>572.66999999999996</v>
          </cell>
          <cell r="I2020">
            <v>0</v>
          </cell>
          <cell r="J2020">
            <v>0</v>
          </cell>
          <cell r="K2020" t="str">
            <v>USD</v>
          </cell>
          <cell r="L2020" t="str">
            <v>FERGUSON</v>
          </cell>
          <cell r="M2020" t="str">
            <v>24000-017965</v>
          </cell>
          <cell r="N2020">
            <v>42418.034884259258</v>
          </cell>
          <cell r="O2020" t="str">
            <v>SP</v>
          </cell>
          <cell r="P2020" t="str">
            <v>KEY</v>
          </cell>
          <cell r="Q2020">
            <v>5081678</v>
          </cell>
          <cell r="R2020" t="str">
            <v>USA</v>
          </cell>
          <cell r="S2020">
            <v>42370</v>
          </cell>
          <cell r="T2020">
            <v>42436</v>
          </cell>
          <cell r="U2020" t="str">
            <v>KNOXL-FUS</v>
          </cell>
          <cell r="V2020" t="str">
            <v>LAX12034</v>
          </cell>
          <cell r="W2020" t="str">
            <v xml:space="preserve">Business Decision                   </v>
          </cell>
          <cell r="X2020" t="str">
            <v>B</v>
          </cell>
          <cell r="Y2020">
            <v>572.66999999999996</v>
          </cell>
          <cell r="Z2020" t="str">
            <v>LAX12034   1EA    - BUY BACK - APPROVED BY BK - NO RESTOCK, BUT CUSTOMER MUST RETURN   2/2  CAY</v>
          </cell>
          <cell r="AC2020" t="str">
            <v>CLINTONT-FUS</v>
          </cell>
          <cell r="AD2020" t="str">
            <v>FUS-DB55</v>
          </cell>
          <cell r="AE2020" t="str">
            <v>8</v>
          </cell>
          <cell r="AF2020" t="str">
            <v xml:space="preserve">EDI 850                             </v>
          </cell>
          <cell r="AG2020" t="str">
            <v>Ferguson</v>
          </cell>
          <cell r="AH2020">
            <v>812008</v>
          </cell>
          <cell r="AI2020" t="str">
            <v>LUX</v>
          </cell>
          <cell r="AJ2020">
            <v>5081678</v>
          </cell>
        </row>
        <row r="2021">
          <cell r="A2021">
            <v>360704</v>
          </cell>
          <cell r="B2021">
            <v>42417.917442129627</v>
          </cell>
          <cell r="C2021">
            <v>42090.6252662037</v>
          </cell>
          <cell r="D2021">
            <v>9002789</v>
          </cell>
          <cell r="E2021">
            <v>60012589</v>
          </cell>
          <cell r="F2021">
            <v>30014269</v>
          </cell>
          <cell r="G2021">
            <v>356</v>
          </cell>
          <cell r="H2021">
            <v>356</v>
          </cell>
          <cell r="I2021">
            <v>0</v>
          </cell>
          <cell r="J2021">
            <v>0</v>
          </cell>
          <cell r="K2021" t="str">
            <v>USD</v>
          </cell>
          <cell r="L2021" t="str">
            <v>FERGUSON</v>
          </cell>
          <cell r="M2021" t="str">
            <v>24000-017965</v>
          </cell>
          <cell r="N2021">
            <v>42418.034895833334</v>
          </cell>
          <cell r="O2021" t="str">
            <v>SP</v>
          </cell>
          <cell r="P2021" t="str">
            <v>KEY</v>
          </cell>
          <cell r="Q2021">
            <v>5081678</v>
          </cell>
          <cell r="R2021" t="str">
            <v>USA</v>
          </cell>
          <cell r="S2021">
            <v>42370</v>
          </cell>
          <cell r="T2021">
            <v>42436</v>
          </cell>
          <cell r="U2021" t="str">
            <v>KNOXL-FUS</v>
          </cell>
          <cell r="V2021" t="str">
            <v>PCX16009</v>
          </cell>
          <cell r="W2021" t="str">
            <v xml:space="preserve">Business Decision                   </v>
          </cell>
          <cell r="X2021" t="str">
            <v>B</v>
          </cell>
          <cell r="Y2021">
            <v>356</v>
          </cell>
          <cell r="Z2021" t="str">
            <v>PCX16009  1EA    - BUY BACK - APPROVED BY BK - NO RESTOCK, BUT CUSTOMER MUST RETURN   2/2  CAY</v>
          </cell>
          <cell r="AC2021" t="str">
            <v>LOYDJ-FUS</v>
          </cell>
          <cell r="AD2021" t="str">
            <v>FUS-DB55</v>
          </cell>
          <cell r="AE2021" t="str">
            <v>8</v>
          </cell>
          <cell r="AF2021" t="str">
            <v xml:space="preserve">EDI 850                             </v>
          </cell>
          <cell r="AG2021" t="str">
            <v>Ferguson</v>
          </cell>
          <cell r="AH2021">
            <v>812010</v>
          </cell>
          <cell r="AI2021" t="str">
            <v>LUX</v>
          </cell>
          <cell r="AJ2021">
            <v>5081678</v>
          </cell>
        </row>
        <row r="2022">
          <cell r="A2022">
            <v>360705</v>
          </cell>
          <cell r="B2022">
            <v>42417.917442129627</v>
          </cell>
          <cell r="C2022">
            <v>42237.937708333331</v>
          </cell>
          <cell r="D2022">
            <v>9016671</v>
          </cell>
          <cell r="E2022">
            <v>60035467</v>
          </cell>
          <cell r="F2022">
            <v>30014219</v>
          </cell>
          <cell r="G2022">
            <v>57.11</v>
          </cell>
          <cell r="H2022">
            <v>57.11</v>
          </cell>
          <cell r="I2022">
            <v>0</v>
          </cell>
          <cell r="J2022">
            <v>0</v>
          </cell>
          <cell r="K2022" t="str">
            <v>USD</v>
          </cell>
          <cell r="L2022" t="str">
            <v>FERGUSON</v>
          </cell>
          <cell r="M2022" t="str">
            <v>24000-017965</v>
          </cell>
          <cell r="N2022">
            <v>42418.034895833334</v>
          </cell>
          <cell r="O2022" t="str">
            <v>SP</v>
          </cell>
          <cell r="P2022" t="str">
            <v>KEY</v>
          </cell>
          <cell r="Q2022">
            <v>5081678</v>
          </cell>
          <cell r="R2022" t="str">
            <v>USA</v>
          </cell>
          <cell r="S2022">
            <v>42370</v>
          </cell>
          <cell r="T2022">
            <v>42436</v>
          </cell>
          <cell r="U2022" t="str">
            <v>KNOXL-FUS</v>
          </cell>
          <cell r="V2022" t="str">
            <v>CK13-36C</v>
          </cell>
          <cell r="W2022" t="str">
            <v xml:space="preserve">Customer Decision                   </v>
          </cell>
          <cell r="X2022" t="str">
            <v>F</v>
          </cell>
          <cell r="Y2022">
            <v>57.11</v>
          </cell>
          <cell r="Z2022" t="str">
            <v>CK13-36C - CUSTOMER CHANGED MIND AND WILL RETURN WITH 25% RESTOCK   CAY    2/1</v>
          </cell>
          <cell r="AC2022" t="str">
            <v>DOUGLASA-FUS</v>
          </cell>
          <cell r="AD2022" t="str">
            <v>FUS-DB55</v>
          </cell>
          <cell r="AE2022" t="str">
            <v>8</v>
          </cell>
          <cell r="AF2022" t="str">
            <v xml:space="preserve">EDI 850                             </v>
          </cell>
          <cell r="AG2022" t="str">
            <v>Ferguson</v>
          </cell>
          <cell r="AH2022">
            <v>811977</v>
          </cell>
          <cell r="AI2022" t="str">
            <v>LUX</v>
          </cell>
          <cell r="AJ2022">
            <v>5081678</v>
          </cell>
        </row>
        <row r="2023">
          <cell r="A2023">
            <v>360706</v>
          </cell>
          <cell r="B2023">
            <v>42417.917442129627</v>
          </cell>
          <cell r="C2023">
            <v>42368.938692129632</v>
          </cell>
          <cell r="D2023">
            <v>9030000</v>
          </cell>
          <cell r="E2023">
            <v>60055999</v>
          </cell>
          <cell r="F2023">
            <v>30014394</v>
          </cell>
          <cell r="G2023">
            <v>76.25</v>
          </cell>
          <cell r="H2023">
            <v>76.25</v>
          </cell>
          <cell r="I2023">
            <v>0</v>
          </cell>
          <cell r="J2023">
            <v>0</v>
          </cell>
          <cell r="K2023" t="str">
            <v>USD</v>
          </cell>
          <cell r="L2023" t="str">
            <v>QTZK4275</v>
          </cell>
          <cell r="M2023" t="str">
            <v>24000-016243</v>
          </cell>
          <cell r="N2023">
            <v>42418.034895833334</v>
          </cell>
          <cell r="O2023" t="str">
            <v>SP</v>
          </cell>
          <cell r="P2023" t="str">
            <v>DLR</v>
          </cell>
          <cell r="Q2023">
            <v>5080933</v>
          </cell>
          <cell r="R2023" t="str">
            <v>USA</v>
          </cell>
          <cell r="S2023">
            <v>42370</v>
          </cell>
          <cell r="T2023">
            <v>42436</v>
          </cell>
          <cell r="U2023" t="str">
            <v>KNOXL-FUS</v>
          </cell>
          <cell r="V2023" t="str">
            <v>FK33-36S</v>
          </cell>
          <cell r="W2023" t="str">
            <v xml:space="preserve">Customer Decision                   </v>
          </cell>
          <cell r="X2023" t="str">
            <v>F</v>
          </cell>
          <cell r="Y2023">
            <v>76.25</v>
          </cell>
          <cell r="Z2023" t="str">
            <v>CUSTOMER CHANGED MIND</v>
          </cell>
          <cell r="AC2023" t="str">
            <v>HASSENL-FUS</v>
          </cell>
          <cell r="AD2023" t="str">
            <v>CHAMARATHM-FUS</v>
          </cell>
          <cell r="AG2023" t="str">
            <v>CHOWN INC</v>
          </cell>
          <cell r="AH2023">
            <v>811978</v>
          </cell>
          <cell r="AI2023" t="str">
            <v>LUX</v>
          </cell>
          <cell r="AJ2023">
            <v>5080933</v>
          </cell>
        </row>
        <row r="2024">
          <cell r="A2024">
            <v>360707</v>
          </cell>
          <cell r="B2024">
            <v>42417.917453703703</v>
          </cell>
          <cell r="G2024">
            <v>98.46</v>
          </cell>
          <cell r="H2024">
            <v>98.46</v>
          </cell>
          <cell r="I2024">
            <v>0</v>
          </cell>
          <cell r="J2024">
            <v>0</v>
          </cell>
          <cell r="K2024" t="str">
            <v>USD</v>
          </cell>
          <cell r="L2024" t="str">
            <v>LOWES</v>
          </cell>
          <cell r="M2024" t="str">
            <v>24000-023746</v>
          </cell>
          <cell r="N2024">
            <v>42418.034895833334</v>
          </cell>
          <cell r="O2024" t="str">
            <v>SP</v>
          </cell>
          <cell r="P2024" t="str">
            <v>KEY</v>
          </cell>
          <cell r="Q2024">
            <v>5082008</v>
          </cell>
          <cell r="R2024" t="str">
            <v>USA</v>
          </cell>
          <cell r="S2024">
            <v>42370</v>
          </cell>
          <cell r="T2024">
            <v>42436</v>
          </cell>
          <cell r="U2024" t="str">
            <v>RUSSAWR-FUS</v>
          </cell>
          <cell r="V2024" t="str">
            <v>ELG62D91-LIN</v>
          </cell>
          <cell r="W2024" t="str">
            <v xml:space="preserve">Damaged                             </v>
          </cell>
          <cell r="X2024" t="str">
            <v>D</v>
          </cell>
          <cell r="Y2024">
            <v>98.46</v>
          </cell>
          <cell r="Z2024" t="str">
            <v xml:space="preserve">STOCK </v>
          </cell>
          <cell r="AG2024" t="str">
            <v>Lowes</v>
          </cell>
          <cell r="AH2024">
            <v>811936</v>
          </cell>
          <cell r="AJ2024">
            <v>5082008</v>
          </cell>
        </row>
        <row r="2025">
          <cell r="A2025">
            <v>360708</v>
          </cell>
          <cell r="B2025">
            <v>42417.917453703703</v>
          </cell>
          <cell r="G2025">
            <v>26.96</v>
          </cell>
          <cell r="H2025">
            <v>26.96</v>
          </cell>
          <cell r="I2025">
            <v>0</v>
          </cell>
          <cell r="J2025">
            <v>0</v>
          </cell>
          <cell r="K2025" t="str">
            <v>USD</v>
          </cell>
          <cell r="L2025" t="str">
            <v>LOWES</v>
          </cell>
          <cell r="M2025" t="str">
            <v>24000-023746</v>
          </cell>
          <cell r="N2025">
            <v>42418.034895833334</v>
          </cell>
          <cell r="O2025" t="str">
            <v>SP</v>
          </cell>
          <cell r="P2025" t="str">
            <v>KEY</v>
          </cell>
          <cell r="Q2025">
            <v>5083820</v>
          </cell>
          <cell r="R2025" t="str">
            <v>USA</v>
          </cell>
          <cell r="S2025">
            <v>42370</v>
          </cell>
          <cell r="T2025">
            <v>42436</v>
          </cell>
          <cell r="U2025" t="str">
            <v>RUSSAWR-FUS</v>
          </cell>
          <cell r="V2025" t="str">
            <v>FSS604LP</v>
          </cell>
          <cell r="W2025" t="str">
            <v xml:space="preserve">Damaged                             </v>
          </cell>
          <cell r="X2025" t="str">
            <v>D</v>
          </cell>
          <cell r="Y2025">
            <v>26.96</v>
          </cell>
          <cell r="Z2025" t="str">
            <v xml:space="preserve">STOCK </v>
          </cell>
          <cell r="AG2025" t="str">
            <v>Lowes</v>
          </cell>
          <cell r="AH2025">
            <v>811989</v>
          </cell>
          <cell r="AJ2025">
            <v>5083820</v>
          </cell>
        </row>
        <row r="2026">
          <cell r="A2026">
            <v>360709</v>
          </cell>
          <cell r="B2026">
            <v>42417.917453703703</v>
          </cell>
          <cell r="G2026">
            <v>230</v>
          </cell>
          <cell r="H2026">
            <v>230</v>
          </cell>
          <cell r="I2026">
            <v>0</v>
          </cell>
          <cell r="J2026">
            <v>0</v>
          </cell>
          <cell r="K2026" t="str">
            <v>USD</v>
          </cell>
          <cell r="L2026" t="str">
            <v>LOWES</v>
          </cell>
          <cell r="M2026" t="str">
            <v>24000-023746</v>
          </cell>
          <cell r="N2026">
            <v>42418.034895833334</v>
          </cell>
          <cell r="O2026" t="str">
            <v>SP</v>
          </cell>
          <cell r="P2026" t="str">
            <v>KEY</v>
          </cell>
          <cell r="Q2026">
            <v>5083426</v>
          </cell>
          <cell r="R2026" t="str">
            <v>USA</v>
          </cell>
          <cell r="S2026">
            <v>42370</v>
          </cell>
          <cell r="T2026">
            <v>42436</v>
          </cell>
          <cell r="U2026" t="str">
            <v>MELTONM-FUS</v>
          </cell>
          <cell r="V2026" t="str">
            <v>GHSOX901</v>
          </cell>
          <cell r="W2026" t="str">
            <v xml:space="preserve">Damaged                             </v>
          </cell>
          <cell r="X2026" t="str">
            <v>D</v>
          </cell>
          <cell r="Y2026">
            <v>230</v>
          </cell>
          <cell r="AG2026" t="str">
            <v>Lowes</v>
          </cell>
          <cell r="AH2026">
            <v>811993</v>
          </cell>
          <cell r="AJ2026">
            <v>5083426</v>
          </cell>
        </row>
        <row r="2027">
          <cell r="A2027">
            <v>360710</v>
          </cell>
          <cell r="B2027">
            <v>42417.917453703703</v>
          </cell>
          <cell r="G2027">
            <v>110.46</v>
          </cell>
          <cell r="H2027">
            <v>110.46</v>
          </cell>
          <cell r="I2027">
            <v>0</v>
          </cell>
          <cell r="J2027">
            <v>0</v>
          </cell>
          <cell r="K2027" t="str">
            <v>USD</v>
          </cell>
          <cell r="L2027" t="str">
            <v>LOWES</v>
          </cell>
          <cell r="M2027" t="str">
            <v>24000-023746</v>
          </cell>
          <cell r="N2027">
            <v>42418.034895833334</v>
          </cell>
          <cell r="O2027" t="str">
            <v>SP</v>
          </cell>
          <cell r="P2027" t="str">
            <v>KEY</v>
          </cell>
          <cell r="Q2027">
            <v>5082888</v>
          </cell>
          <cell r="R2027" t="str">
            <v>USA</v>
          </cell>
          <cell r="S2027">
            <v>42370</v>
          </cell>
          <cell r="T2027">
            <v>42436</v>
          </cell>
          <cell r="U2027" t="str">
            <v>MELTONM-FUS</v>
          </cell>
          <cell r="V2027" t="str">
            <v>DIG62D91-GRA</v>
          </cell>
          <cell r="W2027" t="str">
            <v xml:space="preserve">Damaged                             </v>
          </cell>
          <cell r="X2027" t="str">
            <v>D</v>
          </cell>
          <cell r="Y2027">
            <v>110.46</v>
          </cell>
          <cell r="AG2027" t="str">
            <v>Lowes</v>
          </cell>
          <cell r="AH2027">
            <v>812009</v>
          </cell>
          <cell r="AJ2027">
            <v>5082888</v>
          </cell>
        </row>
        <row r="2028">
          <cell r="A2028">
            <v>360711</v>
          </cell>
          <cell r="B2028">
            <v>42417.91746527778</v>
          </cell>
          <cell r="C2028">
            <v>42348.625173611108</v>
          </cell>
          <cell r="D2028">
            <v>9028098</v>
          </cell>
          <cell r="E2028">
            <v>60050445</v>
          </cell>
          <cell r="G2028">
            <v>16.8</v>
          </cell>
          <cell r="H2028">
            <v>16.8</v>
          </cell>
          <cell r="I2028">
            <v>0</v>
          </cell>
          <cell r="J2028">
            <v>0</v>
          </cell>
          <cell r="K2028" t="str">
            <v>USD</v>
          </cell>
          <cell r="L2028" t="str">
            <v>AMAZON</v>
          </cell>
          <cell r="M2028" t="str">
            <v>24000-185728</v>
          </cell>
          <cell r="N2028">
            <v>42418.034895833334</v>
          </cell>
          <cell r="O2028" t="str">
            <v>AMZ</v>
          </cell>
          <cell r="P2028" t="str">
            <v>KEY</v>
          </cell>
          <cell r="Q2028">
            <v>5084140</v>
          </cell>
          <cell r="R2028" t="str">
            <v>USA</v>
          </cell>
          <cell r="S2028">
            <v>42370</v>
          </cell>
          <cell r="T2028">
            <v>42436</v>
          </cell>
          <cell r="U2028" t="str">
            <v>LOYDL-FUS</v>
          </cell>
          <cell r="V2028" t="str">
            <v>FAB100</v>
          </cell>
          <cell r="W2028" t="str">
            <v xml:space="preserve">Invoice Another                     </v>
          </cell>
          <cell r="X2028" t="str">
            <v>I</v>
          </cell>
          <cell r="Y2028">
            <v>16.8</v>
          </cell>
          <cell r="Z2028" t="str">
            <v xml:space="preserve">SHORTAGE </v>
          </cell>
          <cell r="AC2028" t="str">
            <v>WALTERI-FUS</v>
          </cell>
          <cell r="AD2028" t="str">
            <v>SOTOJ-FUS</v>
          </cell>
          <cell r="AG2028" t="str">
            <v>AMAZON.COM LLC</v>
          </cell>
          <cell r="AH2028">
            <v>811996</v>
          </cell>
          <cell r="AI2028" t="str">
            <v>RTL</v>
          </cell>
          <cell r="AJ2028">
            <v>5084140</v>
          </cell>
        </row>
        <row r="2029">
          <cell r="A2029">
            <v>360712</v>
          </cell>
          <cell r="B2029">
            <v>42417.91746527778</v>
          </cell>
          <cell r="F2029">
            <v>30014373</v>
          </cell>
          <cell r="G2029">
            <v>1090.1199999999999</v>
          </cell>
          <cell r="H2029">
            <v>1090.1199999999999</v>
          </cell>
          <cell r="I2029">
            <v>76.31</v>
          </cell>
          <cell r="J2029">
            <v>76.31</v>
          </cell>
          <cell r="K2029" t="str">
            <v>USD</v>
          </cell>
          <cell r="L2029" t="str">
            <v>FERGUSON</v>
          </cell>
          <cell r="M2029" t="str">
            <v>24000-017965</v>
          </cell>
          <cell r="N2029">
            <v>42418.034907407404</v>
          </cell>
          <cell r="O2029" t="str">
            <v>SP</v>
          </cell>
          <cell r="P2029" t="str">
            <v>KEY</v>
          </cell>
          <cell r="Q2029">
            <v>5080963</v>
          </cell>
          <cell r="R2029" t="str">
            <v>USA</v>
          </cell>
          <cell r="S2029">
            <v>42370</v>
          </cell>
          <cell r="T2029">
            <v>42436</v>
          </cell>
          <cell r="U2029" t="str">
            <v>KNOXL-FUS</v>
          </cell>
          <cell r="V2029" t="str">
            <v>Z.536.427.127</v>
          </cell>
          <cell r="W2029" t="str">
            <v xml:space="preserve">Customer Decision                   </v>
          </cell>
          <cell r="X2029" t="str">
            <v>F</v>
          </cell>
          <cell r="Y2029">
            <v>1090.1199999999999</v>
          </cell>
          <cell r="Z2029" t="str">
            <v>Z.536.427.127- CUSTOMER DUPLICATED ORDER AND WILL RETURN WITH 25% RESTOCK  KWC ORDER # 45014214 pol171-14571 Z.536.427.127 1EA @ 545.06 EA CAY    2/8</v>
          </cell>
          <cell r="AG2029" t="str">
            <v>Ferguson</v>
          </cell>
          <cell r="AH2029">
            <v>811968</v>
          </cell>
          <cell r="AJ2029">
            <v>5080963</v>
          </cell>
        </row>
        <row r="2030">
          <cell r="A2030">
            <v>360713</v>
          </cell>
          <cell r="B2030">
            <v>42417.91746527778</v>
          </cell>
          <cell r="G2030">
            <v>118</v>
          </cell>
          <cell r="H2030">
            <v>118</v>
          </cell>
          <cell r="I2030">
            <v>0</v>
          </cell>
          <cell r="J2030">
            <v>0</v>
          </cell>
          <cell r="K2030" t="str">
            <v>USD</v>
          </cell>
          <cell r="L2030" t="str">
            <v>LOWES</v>
          </cell>
          <cell r="M2030" t="str">
            <v>24000-023746</v>
          </cell>
          <cell r="N2030">
            <v>42418.034907407404</v>
          </cell>
          <cell r="O2030" t="str">
            <v>SP</v>
          </cell>
          <cell r="P2030" t="str">
            <v>KEY</v>
          </cell>
          <cell r="Q2030">
            <v>5082126</v>
          </cell>
          <cell r="R2030" t="str">
            <v>USA</v>
          </cell>
          <cell r="S2030">
            <v>42370</v>
          </cell>
          <cell r="T2030">
            <v>42436</v>
          </cell>
          <cell r="U2030" t="str">
            <v>RUSSAWR-FUS</v>
          </cell>
          <cell r="V2030" t="str">
            <v>FPO3322-1</v>
          </cell>
          <cell r="W2030" t="str">
            <v xml:space="preserve">Damaged                             </v>
          </cell>
          <cell r="X2030" t="str">
            <v>D</v>
          </cell>
          <cell r="Y2030">
            <v>118</v>
          </cell>
          <cell r="AG2030" t="str">
            <v>Lowes</v>
          </cell>
          <cell r="AH2030">
            <v>811915</v>
          </cell>
          <cell r="AJ2030">
            <v>5082126</v>
          </cell>
        </row>
        <row r="2031">
          <cell r="A2031">
            <v>360714</v>
          </cell>
          <cell r="B2031">
            <v>42417.91746527778</v>
          </cell>
          <cell r="G2031">
            <v>56.63</v>
          </cell>
          <cell r="H2031">
            <v>56.63</v>
          </cell>
          <cell r="I2031">
            <v>0</v>
          </cell>
          <cell r="J2031">
            <v>0</v>
          </cell>
          <cell r="K2031" t="str">
            <v>USD</v>
          </cell>
          <cell r="L2031" t="str">
            <v>LOWES</v>
          </cell>
          <cell r="M2031" t="str">
            <v>24000-023746</v>
          </cell>
          <cell r="N2031">
            <v>42418.034907407404</v>
          </cell>
          <cell r="O2031" t="str">
            <v>SP</v>
          </cell>
          <cell r="P2031" t="str">
            <v>KEY</v>
          </cell>
          <cell r="Q2031">
            <v>5081996</v>
          </cell>
          <cell r="R2031" t="str">
            <v>USA</v>
          </cell>
          <cell r="S2031">
            <v>42370</v>
          </cell>
          <cell r="T2031">
            <v>42436</v>
          </cell>
          <cell r="U2031" t="str">
            <v>MELTONM-FUS</v>
          </cell>
          <cell r="V2031" t="str">
            <v>SL103BX</v>
          </cell>
          <cell r="W2031" t="str">
            <v xml:space="preserve">Damaged                             </v>
          </cell>
          <cell r="X2031" t="str">
            <v>D</v>
          </cell>
          <cell r="Y2031">
            <v>56.63</v>
          </cell>
          <cell r="AG2031" t="str">
            <v>Lowes</v>
          </cell>
          <cell r="AH2031">
            <v>811933</v>
          </cell>
          <cell r="AJ2031">
            <v>5081996</v>
          </cell>
        </row>
        <row r="2032">
          <cell r="A2032">
            <v>360715</v>
          </cell>
          <cell r="B2032">
            <v>42417.91746527778</v>
          </cell>
          <cell r="G2032">
            <v>33.21</v>
          </cell>
          <cell r="H2032">
            <v>33.21</v>
          </cell>
          <cell r="I2032">
            <v>0</v>
          </cell>
          <cell r="J2032">
            <v>0</v>
          </cell>
          <cell r="K2032" t="str">
            <v>USD</v>
          </cell>
          <cell r="L2032" t="str">
            <v>LOWES</v>
          </cell>
          <cell r="M2032" t="str">
            <v>24000-023746</v>
          </cell>
          <cell r="N2032">
            <v>42418.034907407404</v>
          </cell>
          <cell r="O2032" t="str">
            <v>SP</v>
          </cell>
          <cell r="P2032" t="str">
            <v>KEY</v>
          </cell>
          <cell r="Q2032">
            <v>5083903</v>
          </cell>
          <cell r="R2032" t="str">
            <v>USA</v>
          </cell>
          <cell r="S2032">
            <v>42370</v>
          </cell>
          <cell r="T2032">
            <v>42436</v>
          </cell>
          <cell r="U2032" t="str">
            <v>SOTOJ-FUS</v>
          </cell>
          <cell r="V2032" t="str">
            <v>FDS604LP</v>
          </cell>
          <cell r="W2032" t="str">
            <v xml:space="preserve">Damaged                             </v>
          </cell>
          <cell r="X2032" t="str">
            <v>D</v>
          </cell>
          <cell r="Y2032">
            <v>33.21</v>
          </cell>
          <cell r="AG2032" t="str">
            <v>Lowes</v>
          </cell>
          <cell r="AH2032">
            <v>811926</v>
          </cell>
          <cell r="AJ2032">
            <v>5083903</v>
          </cell>
        </row>
        <row r="2033">
          <cell r="A2033">
            <v>360716</v>
          </cell>
          <cell r="B2033">
            <v>42417.91746527778</v>
          </cell>
          <cell r="G2033">
            <v>56.63</v>
          </cell>
          <cell r="H2033">
            <v>56.63</v>
          </cell>
          <cell r="I2033">
            <v>0</v>
          </cell>
          <cell r="J2033">
            <v>0</v>
          </cell>
          <cell r="K2033" t="str">
            <v>USD</v>
          </cell>
          <cell r="L2033" t="str">
            <v>LOWES</v>
          </cell>
          <cell r="M2033" t="str">
            <v>24000-023746</v>
          </cell>
          <cell r="N2033">
            <v>42418.034907407404</v>
          </cell>
          <cell r="O2033" t="str">
            <v>SP</v>
          </cell>
          <cell r="P2033" t="str">
            <v>KEY</v>
          </cell>
          <cell r="Q2033">
            <v>5083137</v>
          </cell>
          <cell r="R2033" t="str">
            <v>USA</v>
          </cell>
          <cell r="S2033">
            <v>42370</v>
          </cell>
          <cell r="T2033">
            <v>42436</v>
          </cell>
          <cell r="U2033" t="str">
            <v>SOTOJ-FUS</v>
          </cell>
          <cell r="V2033" t="str">
            <v>SL103BX</v>
          </cell>
          <cell r="W2033" t="str">
            <v xml:space="preserve">Damaged                             </v>
          </cell>
          <cell r="X2033" t="str">
            <v>D</v>
          </cell>
          <cell r="Y2033">
            <v>56.63</v>
          </cell>
          <cell r="AG2033" t="str">
            <v>Lowes</v>
          </cell>
          <cell r="AH2033">
            <v>811921</v>
          </cell>
          <cell r="AJ2033">
            <v>5083137</v>
          </cell>
        </row>
        <row r="2034">
          <cell r="A2034">
            <v>360717</v>
          </cell>
          <cell r="B2034">
            <v>42417.91747685185</v>
          </cell>
          <cell r="G2034">
            <v>129.46</v>
          </cell>
          <cell r="H2034">
            <v>129.46</v>
          </cell>
          <cell r="I2034">
            <v>0</v>
          </cell>
          <cell r="J2034">
            <v>0</v>
          </cell>
          <cell r="K2034" t="str">
            <v>USD</v>
          </cell>
          <cell r="L2034" t="str">
            <v>LOWES</v>
          </cell>
          <cell r="M2034" t="str">
            <v>24000-023746</v>
          </cell>
          <cell r="N2034">
            <v>42418.034907407404</v>
          </cell>
          <cell r="O2034" t="str">
            <v>SP</v>
          </cell>
          <cell r="P2034" t="str">
            <v>KEY</v>
          </cell>
          <cell r="Q2034">
            <v>5083827</v>
          </cell>
          <cell r="R2034" t="str">
            <v>USA</v>
          </cell>
          <cell r="S2034">
            <v>42370</v>
          </cell>
          <cell r="T2034">
            <v>42436</v>
          </cell>
          <cell r="U2034" t="str">
            <v>THOMPSONG-FUS</v>
          </cell>
          <cell r="V2034" t="str">
            <v>DIG62F91-GRA</v>
          </cell>
          <cell r="W2034" t="str">
            <v xml:space="preserve">Damaged                             </v>
          </cell>
          <cell r="X2034" t="str">
            <v>D</v>
          </cell>
          <cell r="Y2034">
            <v>129.46</v>
          </cell>
          <cell r="Z2034" t="str">
            <v>FD-LEFT CORNER SMUDGED/DISCOLORED</v>
          </cell>
          <cell r="AG2034" t="str">
            <v>Lowes</v>
          </cell>
          <cell r="AH2034">
            <v>811994</v>
          </cell>
          <cell r="AJ2034">
            <v>5083827</v>
          </cell>
        </row>
        <row r="2035">
          <cell r="A2035">
            <v>360718</v>
          </cell>
          <cell r="B2035">
            <v>42417.91747685185</v>
          </cell>
          <cell r="G2035">
            <v>56.63</v>
          </cell>
          <cell r="H2035">
            <v>56.63</v>
          </cell>
          <cell r="I2035">
            <v>0</v>
          </cell>
          <cell r="J2035">
            <v>0</v>
          </cell>
          <cell r="K2035" t="str">
            <v>USD</v>
          </cell>
          <cell r="L2035" t="str">
            <v>LOWES</v>
          </cell>
          <cell r="M2035" t="str">
            <v>24000-023746</v>
          </cell>
          <cell r="N2035">
            <v>42418.034907407404</v>
          </cell>
          <cell r="O2035" t="str">
            <v>SP</v>
          </cell>
          <cell r="P2035" t="str">
            <v>KEY</v>
          </cell>
          <cell r="Q2035">
            <v>5082927</v>
          </cell>
          <cell r="R2035" t="str">
            <v>USA</v>
          </cell>
          <cell r="S2035">
            <v>42370</v>
          </cell>
          <cell r="T2035">
            <v>42436</v>
          </cell>
          <cell r="U2035" t="str">
            <v>THOMPSONG-FUS</v>
          </cell>
          <cell r="V2035" t="str">
            <v>SL103BX</v>
          </cell>
          <cell r="W2035" t="str">
            <v xml:space="preserve">Damaged                             </v>
          </cell>
          <cell r="X2035" t="str">
            <v>D</v>
          </cell>
          <cell r="Y2035">
            <v>56.63</v>
          </cell>
          <cell r="Z2035" t="str">
            <v>FCUSTOMER STATED THAT WHEN THEY CLEANED THE SINK IT "STAINED" LIKE A CLOUDY LOOK AND DOESN'T COME OFF.</v>
          </cell>
          <cell r="AG2035" t="str">
            <v>Lowes</v>
          </cell>
          <cell r="AH2035">
            <v>812026</v>
          </cell>
          <cell r="AJ2035">
            <v>5082927</v>
          </cell>
        </row>
        <row r="2036">
          <cell r="A2036">
            <v>360719</v>
          </cell>
          <cell r="B2036">
            <v>42417.91747685185</v>
          </cell>
          <cell r="G2036">
            <v>140.08000000000001</v>
          </cell>
          <cell r="H2036">
            <v>140.08000000000001</v>
          </cell>
          <cell r="I2036">
            <v>0</v>
          </cell>
          <cell r="J2036">
            <v>0</v>
          </cell>
          <cell r="K2036" t="str">
            <v>USD</v>
          </cell>
          <cell r="L2036" t="str">
            <v>LOWES</v>
          </cell>
          <cell r="M2036" t="str">
            <v>24000-023746</v>
          </cell>
          <cell r="N2036">
            <v>42418.034907407404</v>
          </cell>
          <cell r="O2036" t="str">
            <v>SP</v>
          </cell>
          <cell r="P2036" t="str">
            <v>KEY</v>
          </cell>
          <cell r="Q2036">
            <v>5082732</v>
          </cell>
          <cell r="R2036" t="str">
            <v>USA</v>
          </cell>
          <cell r="S2036">
            <v>42370</v>
          </cell>
          <cell r="T2036">
            <v>42436</v>
          </cell>
          <cell r="U2036" t="str">
            <v>CHAMARATHM-FUS</v>
          </cell>
          <cell r="V2036" t="str">
            <v>EOOX33229-1</v>
          </cell>
          <cell r="W2036" t="str">
            <v xml:space="preserve">Damaged                             </v>
          </cell>
          <cell r="X2036" t="str">
            <v>D</v>
          </cell>
          <cell r="Y2036">
            <v>140.08000000000001</v>
          </cell>
          <cell r="AG2036" t="str">
            <v>Lowes</v>
          </cell>
          <cell r="AH2036">
            <v>811984</v>
          </cell>
          <cell r="AJ2036">
            <v>5082732</v>
          </cell>
        </row>
        <row r="2037">
          <cell r="A2037">
            <v>360720</v>
          </cell>
          <cell r="B2037">
            <v>42417.91747685185</v>
          </cell>
          <cell r="G2037">
            <v>98.46</v>
          </cell>
          <cell r="H2037">
            <v>98.46</v>
          </cell>
          <cell r="I2037">
            <v>0</v>
          </cell>
          <cell r="J2037">
            <v>0</v>
          </cell>
          <cell r="K2037" t="str">
            <v>USD</v>
          </cell>
          <cell r="L2037" t="str">
            <v>LOWES</v>
          </cell>
          <cell r="M2037" t="str">
            <v>24000-023746</v>
          </cell>
          <cell r="N2037">
            <v>42418.034918981481</v>
          </cell>
          <cell r="O2037" t="str">
            <v>SP</v>
          </cell>
          <cell r="P2037" t="str">
            <v>KEY</v>
          </cell>
          <cell r="Q2037">
            <v>5083549</v>
          </cell>
          <cell r="R2037" t="str">
            <v>USA</v>
          </cell>
          <cell r="S2037">
            <v>42370</v>
          </cell>
          <cell r="T2037">
            <v>42436</v>
          </cell>
          <cell r="U2037" t="str">
            <v>MELTONM-FUS</v>
          </cell>
          <cell r="V2037" t="str">
            <v>ELG62D91-LIN</v>
          </cell>
          <cell r="W2037" t="str">
            <v xml:space="preserve">Damaged                             </v>
          </cell>
          <cell r="X2037" t="str">
            <v>D</v>
          </cell>
          <cell r="Y2037">
            <v>98.46</v>
          </cell>
          <cell r="AG2037" t="str">
            <v>Lowes</v>
          </cell>
          <cell r="AH2037">
            <v>811987</v>
          </cell>
          <cell r="AJ2037">
            <v>5083549</v>
          </cell>
        </row>
        <row r="2038">
          <cell r="A2038">
            <v>360721</v>
          </cell>
          <cell r="B2038">
            <v>42417.91747685185</v>
          </cell>
          <cell r="G2038">
            <v>239.7</v>
          </cell>
          <cell r="H2038">
            <v>239.7</v>
          </cell>
          <cell r="I2038">
            <v>0</v>
          </cell>
          <cell r="J2038">
            <v>0</v>
          </cell>
          <cell r="K2038" t="str">
            <v>USD</v>
          </cell>
          <cell r="L2038" t="str">
            <v>LOWES</v>
          </cell>
          <cell r="M2038" t="str">
            <v>24000-023746</v>
          </cell>
          <cell r="N2038">
            <v>42418.034918981481</v>
          </cell>
          <cell r="O2038" t="str">
            <v>SP</v>
          </cell>
          <cell r="P2038" t="str">
            <v>KEY</v>
          </cell>
          <cell r="Q2038">
            <v>5082070</v>
          </cell>
          <cell r="R2038" t="str">
            <v>USA</v>
          </cell>
          <cell r="S2038">
            <v>42370</v>
          </cell>
          <cell r="T2038">
            <v>42436</v>
          </cell>
          <cell r="U2038" t="str">
            <v>MELTONM-FUS</v>
          </cell>
          <cell r="V2038" t="str">
            <v>EOCH33229-1</v>
          </cell>
          <cell r="W2038" t="str">
            <v xml:space="preserve">Damaged                             </v>
          </cell>
          <cell r="X2038" t="str">
            <v>D</v>
          </cell>
          <cell r="Y2038">
            <v>239.7</v>
          </cell>
          <cell r="AG2038" t="str">
            <v>Lowes</v>
          </cell>
          <cell r="AH2038">
            <v>812023</v>
          </cell>
          <cell r="AJ2038">
            <v>5082070</v>
          </cell>
        </row>
        <row r="2039">
          <cell r="A2039">
            <v>360722</v>
          </cell>
          <cell r="B2039">
            <v>42417.917488425926</v>
          </cell>
          <cell r="G2039">
            <v>43.28</v>
          </cell>
          <cell r="H2039">
            <v>43.28</v>
          </cell>
          <cell r="I2039">
            <v>0</v>
          </cell>
          <cell r="J2039">
            <v>0</v>
          </cell>
          <cell r="K2039" t="str">
            <v>USD</v>
          </cell>
          <cell r="L2039" t="str">
            <v>LOWES</v>
          </cell>
          <cell r="M2039" t="str">
            <v>24000-023746</v>
          </cell>
          <cell r="N2039">
            <v>42418.034918981481</v>
          </cell>
          <cell r="O2039" t="str">
            <v>SP</v>
          </cell>
          <cell r="P2039" t="str">
            <v>KEY</v>
          </cell>
          <cell r="Q2039">
            <v>5082928</v>
          </cell>
          <cell r="R2039" t="str">
            <v>USA</v>
          </cell>
          <cell r="S2039">
            <v>42370</v>
          </cell>
          <cell r="T2039">
            <v>42436</v>
          </cell>
          <cell r="U2039" t="str">
            <v>MELTONM-FUS</v>
          </cell>
          <cell r="V2039" t="str">
            <v>FSS604NB</v>
          </cell>
          <cell r="W2039" t="str">
            <v xml:space="preserve">Damaged                             </v>
          </cell>
          <cell r="X2039" t="str">
            <v>D</v>
          </cell>
          <cell r="Y2039">
            <v>43.28</v>
          </cell>
          <cell r="AG2039" t="str">
            <v>Lowes</v>
          </cell>
          <cell r="AH2039">
            <v>811997</v>
          </cell>
          <cell r="AJ2039">
            <v>5082928</v>
          </cell>
        </row>
        <row r="2040">
          <cell r="A2040">
            <v>360723</v>
          </cell>
          <cell r="B2040">
            <v>42417.917488425926</v>
          </cell>
          <cell r="G2040">
            <v>56.11</v>
          </cell>
          <cell r="H2040">
            <v>56.11</v>
          </cell>
          <cell r="I2040">
            <v>0</v>
          </cell>
          <cell r="J2040">
            <v>0</v>
          </cell>
          <cell r="K2040" t="str">
            <v>USD</v>
          </cell>
          <cell r="L2040" t="str">
            <v>LOWES</v>
          </cell>
          <cell r="M2040" t="str">
            <v>24000-023746</v>
          </cell>
          <cell r="N2040">
            <v>42418.034918981481</v>
          </cell>
          <cell r="O2040" t="str">
            <v>SP</v>
          </cell>
          <cell r="P2040" t="str">
            <v>KEY</v>
          </cell>
          <cell r="Q2040">
            <v>5083523</v>
          </cell>
          <cell r="R2040" t="str">
            <v>USA</v>
          </cell>
          <cell r="S2040">
            <v>42370</v>
          </cell>
          <cell r="T2040">
            <v>42436</v>
          </cell>
          <cell r="U2040" t="str">
            <v>SOTOJ-FUS</v>
          </cell>
          <cell r="V2040" t="str">
            <v>LFBS602NKIT</v>
          </cell>
          <cell r="W2040" t="str">
            <v xml:space="preserve">Damaged                             </v>
          </cell>
          <cell r="X2040" t="str">
            <v>D</v>
          </cell>
          <cell r="Y2040">
            <v>56.11</v>
          </cell>
          <cell r="AG2040" t="str">
            <v>Lowes</v>
          </cell>
          <cell r="AH2040">
            <v>811965</v>
          </cell>
          <cell r="AJ2040">
            <v>5083523</v>
          </cell>
        </row>
        <row r="2041">
          <cell r="A2041">
            <v>360724</v>
          </cell>
          <cell r="B2041">
            <v>42417.917488425926</v>
          </cell>
          <cell r="G2041">
            <v>98.46</v>
          </cell>
          <cell r="H2041">
            <v>98.46</v>
          </cell>
          <cell r="I2041">
            <v>0</v>
          </cell>
          <cell r="J2041">
            <v>0</v>
          </cell>
          <cell r="K2041" t="str">
            <v>USD</v>
          </cell>
          <cell r="L2041" t="str">
            <v>LOWES</v>
          </cell>
          <cell r="M2041" t="str">
            <v>24000-023746</v>
          </cell>
          <cell r="N2041">
            <v>42418.034918981481</v>
          </cell>
          <cell r="O2041" t="str">
            <v>SP</v>
          </cell>
          <cell r="P2041" t="str">
            <v>KEY</v>
          </cell>
          <cell r="Q2041">
            <v>5082419</v>
          </cell>
          <cell r="R2041" t="str">
            <v>USA</v>
          </cell>
          <cell r="S2041">
            <v>42370</v>
          </cell>
          <cell r="T2041">
            <v>42436</v>
          </cell>
          <cell r="U2041" t="str">
            <v>MELTONM-FUS</v>
          </cell>
          <cell r="V2041" t="str">
            <v>ELG62D91-LIN</v>
          </cell>
          <cell r="W2041" t="str">
            <v xml:space="preserve">Damaged                             </v>
          </cell>
          <cell r="X2041" t="str">
            <v>D</v>
          </cell>
          <cell r="Y2041">
            <v>98.46</v>
          </cell>
          <cell r="AG2041" t="str">
            <v>Lowes</v>
          </cell>
          <cell r="AH2041">
            <v>812004</v>
          </cell>
          <cell r="AJ2041">
            <v>5082419</v>
          </cell>
        </row>
        <row r="2042">
          <cell r="A2042">
            <v>360725</v>
          </cell>
          <cell r="B2042">
            <v>42417.917488425926</v>
          </cell>
          <cell r="G2042">
            <v>106</v>
          </cell>
          <cell r="H2042">
            <v>106</v>
          </cell>
          <cell r="I2042">
            <v>0</v>
          </cell>
          <cell r="J2042">
            <v>0</v>
          </cell>
          <cell r="K2042" t="str">
            <v>USD</v>
          </cell>
          <cell r="L2042" t="str">
            <v>LOWES</v>
          </cell>
          <cell r="M2042" t="str">
            <v>24000-023746</v>
          </cell>
          <cell r="N2042">
            <v>42418.034918981481</v>
          </cell>
          <cell r="O2042" t="str">
            <v>SP</v>
          </cell>
          <cell r="P2042" t="str">
            <v>KEY</v>
          </cell>
          <cell r="Q2042">
            <v>5082838</v>
          </cell>
          <cell r="R2042" t="str">
            <v>USA</v>
          </cell>
          <cell r="S2042">
            <v>42370</v>
          </cell>
          <cell r="T2042">
            <v>42436</v>
          </cell>
          <cell r="U2042" t="str">
            <v>RUSSAWR-FUS</v>
          </cell>
          <cell r="V2042" t="str">
            <v>FSLG804BX</v>
          </cell>
          <cell r="W2042" t="str">
            <v xml:space="preserve">Damaged                             </v>
          </cell>
          <cell r="X2042" t="str">
            <v>D</v>
          </cell>
          <cell r="Y2042">
            <v>106</v>
          </cell>
          <cell r="Z2042" t="str">
            <v>SOS</v>
          </cell>
          <cell r="AG2042" t="str">
            <v>Lowes</v>
          </cell>
          <cell r="AH2042">
            <v>811985</v>
          </cell>
          <cell r="AJ2042">
            <v>5082838</v>
          </cell>
        </row>
        <row r="2043">
          <cell r="A2043">
            <v>360726</v>
          </cell>
          <cell r="B2043">
            <v>42417.917488425926</v>
          </cell>
          <cell r="G2043">
            <v>122.69</v>
          </cell>
          <cell r="H2043">
            <v>122.69</v>
          </cell>
          <cell r="I2043">
            <v>0</v>
          </cell>
          <cell r="J2043">
            <v>0</v>
          </cell>
          <cell r="K2043" t="str">
            <v>USD</v>
          </cell>
          <cell r="L2043" t="str">
            <v>LOWES</v>
          </cell>
          <cell r="M2043" t="str">
            <v>24000-023746</v>
          </cell>
          <cell r="N2043">
            <v>42418.034918981481</v>
          </cell>
          <cell r="O2043" t="str">
            <v>SP</v>
          </cell>
          <cell r="P2043" t="str">
            <v>KEY</v>
          </cell>
          <cell r="Q2043">
            <v>5082792</v>
          </cell>
          <cell r="R2043" t="str">
            <v>USA</v>
          </cell>
          <cell r="S2043">
            <v>42370</v>
          </cell>
          <cell r="T2043">
            <v>42436</v>
          </cell>
          <cell r="U2043" t="str">
            <v>MELTONM-FUS</v>
          </cell>
          <cell r="V2043" t="str">
            <v>EDOX33229-1</v>
          </cell>
          <cell r="W2043" t="str">
            <v xml:space="preserve">Damaged                             </v>
          </cell>
          <cell r="X2043" t="str">
            <v>D</v>
          </cell>
          <cell r="Y2043">
            <v>122.69</v>
          </cell>
          <cell r="AG2043" t="str">
            <v>Lowes</v>
          </cell>
          <cell r="AH2043">
            <v>811920</v>
          </cell>
          <cell r="AJ2043">
            <v>5082792</v>
          </cell>
        </row>
        <row r="2044">
          <cell r="A2044">
            <v>360727</v>
          </cell>
          <cell r="B2044">
            <v>42417.917488425926</v>
          </cell>
          <cell r="G2044">
            <v>135.69999999999999</v>
          </cell>
          <cell r="H2044">
            <v>135.69999999999999</v>
          </cell>
          <cell r="I2044">
            <v>0</v>
          </cell>
          <cell r="J2044">
            <v>0</v>
          </cell>
          <cell r="K2044" t="str">
            <v>USD</v>
          </cell>
          <cell r="L2044" t="str">
            <v>LOWES</v>
          </cell>
          <cell r="M2044" t="str">
            <v>24000-023746</v>
          </cell>
          <cell r="N2044">
            <v>42418.034930555557</v>
          </cell>
          <cell r="O2044" t="str">
            <v>SP</v>
          </cell>
          <cell r="P2044" t="str">
            <v>KEY</v>
          </cell>
          <cell r="Q2044">
            <v>5083009</v>
          </cell>
          <cell r="R2044" t="str">
            <v>USA</v>
          </cell>
          <cell r="S2044">
            <v>42370</v>
          </cell>
          <cell r="T2044">
            <v>42436</v>
          </cell>
          <cell r="U2044" t="str">
            <v>MELTONM-FUS</v>
          </cell>
          <cell r="V2044" t="str">
            <v>SGR3322-1</v>
          </cell>
          <cell r="W2044" t="str">
            <v xml:space="preserve">Damaged                             </v>
          </cell>
          <cell r="X2044" t="str">
            <v>D</v>
          </cell>
          <cell r="Y2044">
            <v>135.69999999999999</v>
          </cell>
          <cell r="AG2044" t="str">
            <v>Lowes</v>
          </cell>
          <cell r="AH2044">
            <v>811930</v>
          </cell>
          <cell r="AJ2044">
            <v>5083009</v>
          </cell>
        </row>
        <row r="2045">
          <cell r="A2045">
            <v>360728</v>
          </cell>
          <cell r="B2045">
            <v>42417.917500000003</v>
          </cell>
          <cell r="C2045">
            <v>42411.625462962962</v>
          </cell>
          <cell r="D2045">
            <v>9034822</v>
          </cell>
          <cell r="E2045">
            <v>60064715</v>
          </cell>
          <cell r="G2045">
            <v>238.5</v>
          </cell>
          <cell r="H2045">
            <v>238.5</v>
          </cell>
          <cell r="I2045">
            <v>0</v>
          </cell>
          <cell r="J2045">
            <v>0</v>
          </cell>
          <cell r="K2045" t="str">
            <v>USD</v>
          </cell>
          <cell r="L2045" t="str">
            <v>LOWES</v>
          </cell>
          <cell r="M2045" t="str">
            <v>24000-023746</v>
          </cell>
          <cell r="N2045">
            <v>42418.034930555557</v>
          </cell>
          <cell r="O2045" t="str">
            <v>SOS</v>
          </cell>
          <cell r="P2045" t="str">
            <v>KEY</v>
          </cell>
          <cell r="Q2045">
            <v>5082753</v>
          </cell>
          <cell r="R2045" t="str">
            <v>USA</v>
          </cell>
          <cell r="S2045">
            <v>42370</v>
          </cell>
          <cell r="T2045">
            <v>42436</v>
          </cell>
          <cell r="U2045" t="str">
            <v>THOMPSONG-FUS</v>
          </cell>
          <cell r="V2045" t="str">
            <v>EODB33229-1</v>
          </cell>
          <cell r="W2045" t="str">
            <v xml:space="preserve">Damaged                             </v>
          </cell>
          <cell r="X2045" t="str">
            <v>D</v>
          </cell>
          <cell r="Y2045">
            <v>238.5</v>
          </cell>
          <cell r="Z2045" t="str">
            <v>FD-ONE SIDE SCRATCHED UP</v>
          </cell>
          <cell r="AC2045" t="str">
            <v>WALTERI-FUS</v>
          </cell>
          <cell r="AD2045" t="str">
            <v>MELTONM-FUS</v>
          </cell>
          <cell r="AG2045" t="str">
            <v>Lowes</v>
          </cell>
          <cell r="AH2045">
            <v>811998</v>
          </cell>
          <cell r="AI2045" t="str">
            <v>RTL</v>
          </cell>
          <cell r="AJ2045">
            <v>5082753</v>
          </cell>
        </row>
        <row r="2046">
          <cell r="A2046">
            <v>360729</v>
          </cell>
          <cell r="B2046">
            <v>42417.917500000003</v>
          </cell>
          <cell r="G2046">
            <v>135.69999999999999</v>
          </cell>
          <cell r="H2046">
            <v>135.69999999999999</v>
          </cell>
          <cell r="I2046">
            <v>0</v>
          </cell>
          <cell r="J2046">
            <v>0</v>
          </cell>
          <cell r="K2046" t="str">
            <v>USD</v>
          </cell>
          <cell r="L2046" t="str">
            <v>LOWES</v>
          </cell>
          <cell r="M2046" t="str">
            <v>24000-023746</v>
          </cell>
          <cell r="N2046">
            <v>42418.034930555557</v>
          </cell>
          <cell r="O2046" t="str">
            <v>SP</v>
          </cell>
          <cell r="P2046" t="str">
            <v>KEY</v>
          </cell>
          <cell r="Q2046">
            <v>5083429</v>
          </cell>
          <cell r="R2046" t="str">
            <v>USA</v>
          </cell>
          <cell r="S2046">
            <v>42370</v>
          </cell>
          <cell r="T2046">
            <v>42436</v>
          </cell>
          <cell r="U2046" t="str">
            <v>MELTONM-FUS</v>
          </cell>
          <cell r="V2046" t="str">
            <v>SGR3322-1</v>
          </cell>
          <cell r="W2046" t="str">
            <v xml:space="preserve">Damaged                             </v>
          </cell>
          <cell r="X2046" t="str">
            <v>D</v>
          </cell>
          <cell r="Y2046">
            <v>135.69999999999999</v>
          </cell>
          <cell r="AG2046" t="str">
            <v>Lowes</v>
          </cell>
          <cell r="AH2046">
            <v>812020</v>
          </cell>
          <cell r="AJ2046">
            <v>5083429</v>
          </cell>
        </row>
        <row r="2047">
          <cell r="A2047">
            <v>360730</v>
          </cell>
          <cell r="B2047">
            <v>42417.917500000003</v>
          </cell>
          <cell r="G2047">
            <v>135.69999999999999</v>
          </cell>
          <cell r="H2047">
            <v>135.69999999999999</v>
          </cell>
          <cell r="I2047">
            <v>0</v>
          </cell>
          <cell r="J2047">
            <v>0</v>
          </cell>
          <cell r="K2047" t="str">
            <v>USD</v>
          </cell>
          <cell r="L2047" t="str">
            <v>LOWES</v>
          </cell>
          <cell r="M2047" t="str">
            <v>24000-023746</v>
          </cell>
          <cell r="N2047">
            <v>42418.034930555557</v>
          </cell>
          <cell r="O2047" t="str">
            <v>SP</v>
          </cell>
          <cell r="P2047" t="str">
            <v>KEY</v>
          </cell>
          <cell r="Q2047">
            <v>5082004</v>
          </cell>
          <cell r="R2047" t="str">
            <v>USA</v>
          </cell>
          <cell r="S2047">
            <v>42370</v>
          </cell>
          <cell r="T2047">
            <v>42436</v>
          </cell>
          <cell r="U2047" t="str">
            <v>RUSSAWR-FUS</v>
          </cell>
          <cell r="V2047" t="str">
            <v>SGR3322-1</v>
          </cell>
          <cell r="W2047" t="str">
            <v xml:space="preserve">Damaged                             </v>
          </cell>
          <cell r="X2047" t="str">
            <v>D</v>
          </cell>
          <cell r="Y2047">
            <v>135.69999999999999</v>
          </cell>
          <cell r="AG2047" t="str">
            <v>Lowes</v>
          </cell>
          <cell r="AH2047">
            <v>811918</v>
          </cell>
          <cell r="AJ2047">
            <v>5082004</v>
          </cell>
        </row>
        <row r="2048">
          <cell r="A2048">
            <v>360731</v>
          </cell>
          <cell r="B2048">
            <v>42417.917500000003</v>
          </cell>
          <cell r="G2048">
            <v>106</v>
          </cell>
          <cell r="H2048">
            <v>106</v>
          </cell>
          <cell r="I2048">
            <v>0</v>
          </cell>
          <cell r="J2048">
            <v>0</v>
          </cell>
          <cell r="K2048" t="str">
            <v>USD</v>
          </cell>
          <cell r="L2048" t="str">
            <v>LOWES</v>
          </cell>
          <cell r="M2048" t="str">
            <v>24000-023746</v>
          </cell>
          <cell r="N2048">
            <v>42418.034930555557</v>
          </cell>
          <cell r="O2048" t="str">
            <v>SP</v>
          </cell>
          <cell r="P2048" t="str">
            <v>KEY</v>
          </cell>
          <cell r="Q2048">
            <v>5083803</v>
          </cell>
          <cell r="R2048" t="str">
            <v>USA</v>
          </cell>
          <cell r="S2048">
            <v>42370</v>
          </cell>
          <cell r="T2048">
            <v>42436</v>
          </cell>
          <cell r="U2048" t="str">
            <v>RUSSAWR-FUS</v>
          </cell>
          <cell r="V2048" t="str">
            <v>FSLG804BX</v>
          </cell>
          <cell r="W2048" t="str">
            <v xml:space="preserve">Product Defective                   </v>
          </cell>
          <cell r="X2048" t="str">
            <v>E</v>
          </cell>
          <cell r="Y2048">
            <v>106</v>
          </cell>
          <cell r="AG2048" t="str">
            <v>Lowes</v>
          </cell>
          <cell r="AH2048">
            <v>811922</v>
          </cell>
          <cell r="AJ2048">
            <v>5083803</v>
          </cell>
        </row>
        <row r="2049">
          <cell r="A2049">
            <v>360732</v>
          </cell>
          <cell r="B2049">
            <v>42417.917511574073</v>
          </cell>
          <cell r="C2049">
            <v>42383.937986111108</v>
          </cell>
          <cell r="D2049">
            <v>9031515</v>
          </cell>
          <cell r="E2049">
            <v>60058516</v>
          </cell>
          <cell r="F2049">
            <v>30014413</v>
          </cell>
          <cell r="G2049">
            <v>190.8</v>
          </cell>
          <cell r="H2049">
            <v>190.8</v>
          </cell>
          <cell r="I2049">
            <v>0</v>
          </cell>
          <cell r="J2049">
            <v>0</v>
          </cell>
          <cell r="K2049" t="str">
            <v>USD</v>
          </cell>
          <cell r="L2049" t="str">
            <v>LOWES</v>
          </cell>
          <cell r="M2049" t="str">
            <v>24000-023746</v>
          </cell>
          <cell r="N2049">
            <v>42418.034930555557</v>
          </cell>
          <cell r="O2049" t="str">
            <v>SOS</v>
          </cell>
          <cell r="P2049" t="str">
            <v>KEY</v>
          </cell>
          <cell r="Q2049">
            <v>5083810</v>
          </cell>
          <cell r="R2049" t="str">
            <v>USA</v>
          </cell>
          <cell r="S2049">
            <v>42370</v>
          </cell>
          <cell r="T2049">
            <v>42436</v>
          </cell>
          <cell r="U2049" t="str">
            <v>KNOXL-FUS</v>
          </cell>
          <cell r="V2049" t="str">
            <v>EOCH33229-1</v>
          </cell>
          <cell r="W2049" t="str">
            <v xml:space="preserve">Customer Decision                   </v>
          </cell>
          <cell r="X2049" t="str">
            <v>F</v>
          </cell>
          <cell r="Y2049">
            <v>190.8</v>
          </cell>
          <cell r="Z2049" t="str">
            <v>CUSTOMER REMORSE~~MAM</v>
          </cell>
          <cell r="AC2049" t="str">
            <v>WALTERI-FUS</v>
          </cell>
          <cell r="AD2049" t="str">
            <v>THOMPSONG-FUS</v>
          </cell>
          <cell r="AG2049" t="str">
            <v>Lowes</v>
          </cell>
          <cell r="AH2049">
            <v>812022</v>
          </cell>
          <cell r="AI2049" t="str">
            <v>RTL</v>
          </cell>
          <cell r="AJ2049">
            <v>5083810</v>
          </cell>
        </row>
        <row r="2050">
          <cell r="A2050">
            <v>360733</v>
          </cell>
          <cell r="B2050">
            <v>42417.917511574073</v>
          </cell>
          <cell r="G2050">
            <v>118</v>
          </cell>
          <cell r="H2050">
            <v>118</v>
          </cell>
          <cell r="I2050">
            <v>0</v>
          </cell>
          <cell r="J2050">
            <v>0</v>
          </cell>
          <cell r="K2050" t="str">
            <v>USD</v>
          </cell>
          <cell r="L2050" t="str">
            <v>LOWES</v>
          </cell>
          <cell r="M2050" t="str">
            <v>24000-023746</v>
          </cell>
          <cell r="N2050">
            <v>42418.034930555557</v>
          </cell>
          <cell r="O2050" t="str">
            <v>SP</v>
          </cell>
          <cell r="P2050" t="str">
            <v>KEY</v>
          </cell>
          <cell r="Q2050">
            <v>5083884</v>
          </cell>
          <cell r="R2050" t="str">
            <v>USA</v>
          </cell>
          <cell r="S2050">
            <v>42370</v>
          </cell>
          <cell r="T2050">
            <v>42436</v>
          </cell>
          <cell r="U2050" t="str">
            <v>MELTONM-FUS</v>
          </cell>
          <cell r="V2050" t="str">
            <v>FPO3322-1</v>
          </cell>
          <cell r="W2050" t="str">
            <v xml:space="preserve">Damaged                             </v>
          </cell>
          <cell r="X2050" t="str">
            <v>D</v>
          </cell>
          <cell r="Y2050">
            <v>118</v>
          </cell>
          <cell r="AG2050" t="str">
            <v>Lowes</v>
          </cell>
          <cell r="AH2050">
            <v>811991</v>
          </cell>
          <cell r="AJ2050">
            <v>5083884</v>
          </cell>
        </row>
        <row r="2051">
          <cell r="A2051">
            <v>360734</v>
          </cell>
          <cell r="B2051">
            <v>42417.917511574073</v>
          </cell>
          <cell r="G2051">
            <v>57.09</v>
          </cell>
          <cell r="H2051">
            <v>57.09</v>
          </cell>
          <cell r="I2051">
            <v>0</v>
          </cell>
          <cell r="J2051">
            <v>0</v>
          </cell>
          <cell r="K2051" t="str">
            <v>USD</v>
          </cell>
          <cell r="L2051" t="str">
            <v>LOWES</v>
          </cell>
          <cell r="M2051" t="str">
            <v>24000-023746</v>
          </cell>
          <cell r="N2051">
            <v>42418.034930555557</v>
          </cell>
          <cell r="O2051" t="str">
            <v>SP</v>
          </cell>
          <cell r="P2051" t="str">
            <v>KEY</v>
          </cell>
          <cell r="Q2051">
            <v>5082622</v>
          </cell>
          <cell r="R2051" t="str">
            <v>USA</v>
          </cell>
          <cell r="S2051">
            <v>42370</v>
          </cell>
          <cell r="T2051">
            <v>42436</v>
          </cell>
          <cell r="U2051" t="str">
            <v>LOYDL-FUS</v>
          </cell>
          <cell r="V2051" t="str">
            <v>LFSS704NKIT</v>
          </cell>
          <cell r="W2051" t="str">
            <v xml:space="preserve">Damaged                             </v>
          </cell>
          <cell r="X2051" t="str">
            <v>D</v>
          </cell>
          <cell r="Y2051">
            <v>57.09</v>
          </cell>
          <cell r="Z2051" t="str">
            <v>DENTED</v>
          </cell>
          <cell r="AG2051" t="str">
            <v>Lowes</v>
          </cell>
          <cell r="AH2051">
            <v>811988</v>
          </cell>
          <cell r="AJ2051">
            <v>5082622</v>
          </cell>
        </row>
        <row r="2052">
          <cell r="A2052">
            <v>360735</v>
          </cell>
          <cell r="B2052">
            <v>42417.917523148149</v>
          </cell>
          <cell r="G2052">
            <v>191.5</v>
          </cell>
          <cell r="H2052">
            <v>191.5</v>
          </cell>
          <cell r="I2052">
            <v>0</v>
          </cell>
          <cell r="J2052">
            <v>0</v>
          </cell>
          <cell r="K2052" t="str">
            <v>USD</v>
          </cell>
          <cell r="L2052" t="str">
            <v>LOWES</v>
          </cell>
          <cell r="M2052" t="str">
            <v>24000-023746</v>
          </cell>
          <cell r="N2052">
            <v>42418.034942129627</v>
          </cell>
          <cell r="O2052" t="str">
            <v>SP</v>
          </cell>
          <cell r="P2052" t="str">
            <v>KEY</v>
          </cell>
          <cell r="Q2052">
            <v>5082714</v>
          </cell>
          <cell r="R2052" t="str">
            <v>USA</v>
          </cell>
          <cell r="S2052">
            <v>42370</v>
          </cell>
          <cell r="T2052">
            <v>42436</v>
          </cell>
          <cell r="U2052" t="str">
            <v>MELTONM-FUS</v>
          </cell>
          <cell r="V2052" t="str">
            <v>ELG61091-GRA</v>
          </cell>
          <cell r="W2052" t="str">
            <v xml:space="preserve">Damaged                             </v>
          </cell>
          <cell r="X2052" t="str">
            <v>D</v>
          </cell>
          <cell r="Y2052">
            <v>191.5</v>
          </cell>
          <cell r="AG2052" t="str">
            <v>Lowes</v>
          </cell>
          <cell r="AH2052">
            <v>811970</v>
          </cell>
          <cell r="AJ2052">
            <v>5082714</v>
          </cell>
        </row>
        <row r="2053">
          <cell r="A2053">
            <v>360736</v>
          </cell>
          <cell r="B2053">
            <v>42417.917523148149</v>
          </cell>
          <cell r="G2053">
            <v>85.28</v>
          </cell>
          <cell r="H2053">
            <v>85.28</v>
          </cell>
          <cell r="I2053">
            <v>0</v>
          </cell>
          <cell r="J2053">
            <v>0</v>
          </cell>
          <cell r="K2053" t="str">
            <v>USD</v>
          </cell>
          <cell r="L2053" t="str">
            <v>LOWES</v>
          </cell>
          <cell r="M2053" t="str">
            <v>24000-023746</v>
          </cell>
          <cell r="N2053">
            <v>42418.034942129627</v>
          </cell>
          <cell r="O2053" t="str">
            <v>SP</v>
          </cell>
          <cell r="P2053" t="str">
            <v>KEY</v>
          </cell>
          <cell r="Q2053">
            <v>5082448</v>
          </cell>
          <cell r="R2053" t="str">
            <v>USA</v>
          </cell>
          <cell r="S2053">
            <v>42370</v>
          </cell>
          <cell r="T2053">
            <v>42436</v>
          </cell>
          <cell r="U2053" t="str">
            <v>MELTONM-FUS</v>
          </cell>
          <cell r="V2053" t="str">
            <v>FTS904BX</v>
          </cell>
          <cell r="W2053" t="str">
            <v xml:space="preserve">Damaged                             </v>
          </cell>
          <cell r="X2053" t="str">
            <v>D</v>
          </cell>
          <cell r="Y2053">
            <v>85.28</v>
          </cell>
          <cell r="AG2053" t="str">
            <v>Lowes</v>
          </cell>
          <cell r="AH2053">
            <v>811980</v>
          </cell>
          <cell r="AJ2053">
            <v>5082448</v>
          </cell>
        </row>
        <row r="2054">
          <cell r="A2054">
            <v>360737</v>
          </cell>
          <cell r="B2054">
            <v>42417.917523148149</v>
          </cell>
          <cell r="G2054">
            <v>132.71</v>
          </cell>
          <cell r="H2054">
            <v>132.71</v>
          </cell>
          <cell r="I2054">
            <v>0</v>
          </cell>
          <cell r="J2054">
            <v>0</v>
          </cell>
          <cell r="K2054" t="str">
            <v>USD</v>
          </cell>
          <cell r="L2054" t="str">
            <v>LOWES</v>
          </cell>
          <cell r="M2054" t="str">
            <v>24000-023746</v>
          </cell>
          <cell r="N2054">
            <v>42418.034942129627</v>
          </cell>
          <cell r="O2054" t="str">
            <v>SP</v>
          </cell>
          <cell r="P2054" t="str">
            <v>KEY</v>
          </cell>
          <cell r="Q2054">
            <v>5082448</v>
          </cell>
          <cell r="R2054" t="str">
            <v>USA</v>
          </cell>
          <cell r="S2054">
            <v>42370</v>
          </cell>
          <cell r="T2054">
            <v>42436</v>
          </cell>
          <cell r="U2054" t="str">
            <v>SOTOJ-FUS</v>
          </cell>
          <cell r="V2054" t="str">
            <v>EDDB33229-1</v>
          </cell>
          <cell r="W2054" t="str">
            <v xml:space="preserve">Damaged                             </v>
          </cell>
          <cell r="X2054" t="str">
            <v>D</v>
          </cell>
          <cell r="Y2054">
            <v>132.71</v>
          </cell>
          <cell r="AG2054" t="str">
            <v>Lowes</v>
          </cell>
          <cell r="AH2054">
            <v>811967</v>
          </cell>
          <cell r="AJ2054">
            <v>5082448</v>
          </cell>
        </row>
        <row r="2055">
          <cell r="A2055">
            <v>360738</v>
          </cell>
          <cell r="B2055">
            <v>42417.917523148149</v>
          </cell>
          <cell r="G2055">
            <v>212</v>
          </cell>
          <cell r="H2055">
            <v>212</v>
          </cell>
          <cell r="I2055">
            <v>0</v>
          </cell>
          <cell r="J2055">
            <v>0</v>
          </cell>
          <cell r="K2055" t="str">
            <v>USD</v>
          </cell>
          <cell r="L2055" t="str">
            <v>LOWES</v>
          </cell>
          <cell r="M2055" t="str">
            <v>24000-023746</v>
          </cell>
          <cell r="N2055">
            <v>42418.034942129627</v>
          </cell>
          <cell r="O2055" t="str">
            <v>SP</v>
          </cell>
          <cell r="P2055" t="str">
            <v>KEY</v>
          </cell>
          <cell r="Q2055">
            <v>5083017</v>
          </cell>
          <cell r="R2055" t="str">
            <v>USA</v>
          </cell>
          <cell r="S2055">
            <v>42370</v>
          </cell>
          <cell r="T2055">
            <v>42436</v>
          </cell>
          <cell r="U2055" t="str">
            <v>MELTONM-FUS</v>
          </cell>
          <cell r="V2055" t="str">
            <v>FPC3322-1</v>
          </cell>
          <cell r="W2055" t="str">
            <v xml:space="preserve">Damaged                             </v>
          </cell>
          <cell r="X2055" t="str">
            <v>D</v>
          </cell>
          <cell r="Y2055">
            <v>212</v>
          </cell>
          <cell r="AG2055" t="str">
            <v>Lowes</v>
          </cell>
          <cell r="AH2055">
            <v>811973</v>
          </cell>
          <cell r="AJ2055">
            <v>5083017</v>
          </cell>
        </row>
        <row r="2056">
          <cell r="A2056">
            <v>360739</v>
          </cell>
          <cell r="B2056">
            <v>42417.917523148149</v>
          </cell>
          <cell r="G2056">
            <v>225.34</v>
          </cell>
          <cell r="H2056">
            <v>225.34</v>
          </cell>
          <cell r="I2056">
            <v>0</v>
          </cell>
          <cell r="J2056">
            <v>0</v>
          </cell>
          <cell r="K2056" t="str">
            <v>USD</v>
          </cell>
          <cell r="L2056" t="str">
            <v>LOWES</v>
          </cell>
          <cell r="M2056" t="str">
            <v>24000-023746</v>
          </cell>
          <cell r="N2056">
            <v>42418.034942129627</v>
          </cell>
          <cell r="O2056" t="str">
            <v>SP</v>
          </cell>
          <cell r="P2056" t="str">
            <v>KEY</v>
          </cell>
          <cell r="Q2056">
            <v>5083930</v>
          </cell>
          <cell r="R2056" t="str">
            <v>USA</v>
          </cell>
          <cell r="S2056">
            <v>42370</v>
          </cell>
          <cell r="T2056">
            <v>42436</v>
          </cell>
          <cell r="U2056" t="str">
            <v>MELTONM-FUS</v>
          </cell>
          <cell r="V2056" t="str">
            <v>DP3322-1</v>
          </cell>
          <cell r="W2056" t="str">
            <v xml:space="preserve">Damaged                             </v>
          </cell>
          <cell r="X2056" t="str">
            <v>D</v>
          </cell>
          <cell r="Y2056">
            <v>225.34</v>
          </cell>
          <cell r="AG2056" t="str">
            <v>Lowes</v>
          </cell>
          <cell r="AH2056">
            <v>811974</v>
          </cell>
          <cell r="AJ2056">
            <v>5083930</v>
          </cell>
        </row>
        <row r="2057">
          <cell r="A2057">
            <v>360740</v>
          </cell>
          <cell r="B2057">
            <v>42417.917534722219</v>
          </cell>
          <cell r="G2057">
            <v>122.69</v>
          </cell>
          <cell r="H2057">
            <v>122.69</v>
          </cell>
          <cell r="I2057">
            <v>0</v>
          </cell>
          <cell r="J2057">
            <v>0</v>
          </cell>
          <cell r="K2057" t="str">
            <v>USD</v>
          </cell>
          <cell r="L2057" t="str">
            <v>LOWES</v>
          </cell>
          <cell r="M2057" t="str">
            <v>24000-023746</v>
          </cell>
          <cell r="N2057">
            <v>42418.034942129627</v>
          </cell>
          <cell r="O2057" t="str">
            <v>SP</v>
          </cell>
          <cell r="P2057" t="str">
            <v>KEY</v>
          </cell>
          <cell r="Q2057">
            <v>5083300</v>
          </cell>
          <cell r="R2057" t="str">
            <v>USA</v>
          </cell>
          <cell r="S2057">
            <v>42370</v>
          </cell>
          <cell r="T2057">
            <v>42436</v>
          </cell>
          <cell r="U2057" t="str">
            <v>MELTONM-FUS</v>
          </cell>
          <cell r="V2057" t="str">
            <v>EDOX33229-1</v>
          </cell>
          <cell r="W2057" t="str">
            <v xml:space="preserve">Damaged                             </v>
          </cell>
          <cell r="X2057" t="str">
            <v>D</v>
          </cell>
          <cell r="Y2057">
            <v>122.69</v>
          </cell>
          <cell r="AG2057" t="str">
            <v>Lowes</v>
          </cell>
          <cell r="AH2057">
            <v>812025</v>
          </cell>
          <cell r="AJ2057">
            <v>5083300</v>
          </cell>
        </row>
        <row r="2058">
          <cell r="A2058">
            <v>360741</v>
          </cell>
          <cell r="B2058">
            <v>42417.917534722219</v>
          </cell>
          <cell r="G2058">
            <v>275.77999999999997</v>
          </cell>
          <cell r="H2058">
            <v>275.77999999999997</v>
          </cell>
          <cell r="I2058">
            <v>0</v>
          </cell>
          <cell r="J2058">
            <v>0</v>
          </cell>
          <cell r="K2058" t="str">
            <v>USD</v>
          </cell>
          <cell r="L2058" t="str">
            <v>LOWES</v>
          </cell>
          <cell r="M2058" t="str">
            <v>24000-023746</v>
          </cell>
          <cell r="N2058">
            <v>42418.034942129627</v>
          </cell>
          <cell r="O2058" t="str">
            <v>SP</v>
          </cell>
          <cell r="P2058" t="str">
            <v>KEY</v>
          </cell>
          <cell r="Q2058">
            <v>5083612</v>
          </cell>
          <cell r="R2058" t="str">
            <v>USA</v>
          </cell>
          <cell r="S2058">
            <v>42370</v>
          </cell>
          <cell r="T2058">
            <v>42436</v>
          </cell>
          <cell r="U2058" t="str">
            <v>MELTONM-FUS</v>
          </cell>
          <cell r="V2058" t="str">
            <v>SGR3322-1</v>
          </cell>
          <cell r="W2058" t="str">
            <v xml:space="preserve">Damaged                             </v>
          </cell>
          <cell r="X2058" t="str">
            <v>D</v>
          </cell>
          <cell r="Y2058">
            <v>135.69999999999999</v>
          </cell>
          <cell r="AG2058" t="str">
            <v>Lowes</v>
          </cell>
          <cell r="AH2058">
            <v>811986</v>
          </cell>
          <cell r="AJ2058">
            <v>5083612</v>
          </cell>
        </row>
        <row r="2059">
          <cell r="A2059">
            <v>360741</v>
          </cell>
          <cell r="B2059">
            <v>42417.917534722219</v>
          </cell>
          <cell r="G2059">
            <v>275.77999999999997</v>
          </cell>
          <cell r="H2059">
            <v>275.77999999999997</v>
          </cell>
          <cell r="I2059">
            <v>0</v>
          </cell>
          <cell r="J2059">
            <v>0</v>
          </cell>
          <cell r="K2059" t="str">
            <v>USD</v>
          </cell>
          <cell r="L2059" t="str">
            <v>LOWES</v>
          </cell>
          <cell r="M2059" t="str">
            <v>24000-023746</v>
          </cell>
          <cell r="N2059">
            <v>42418.034942129627</v>
          </cell>
          <cell r="O2059" t="str">
            <v>SP</v>
          </cell>
          <cell r="P2059" t="str">
            <v>KEY</v>
          </cell>
          <cell r="Q2059">
            <v>5083612</v>
          </cell>
          <cell r="R2059" t="str">
            <v>USA</v>
          </cell>
          <cell r="S2059">
            <v>42370</v>
          </cell>
          <cell r="T2059">
            <v>42436</v>
          </cell>
          <cell r="U2059" t="str">
            <v>MELTONM-FUS</v>
          </cell>
          <cell r="V2059" t="str">
            <v>EOOX33229-1</v>
          </cell>
          <cell r="W2059" t="str">
            <v xml:space="preserve">Damaged                             </v>
          </cell>
          <cell r="X2059" t="str">
            <v>D</v>
          </cell>
          <cell r="Y2059">
            <v>140.08000000000001</v>
          </cell>
          <cell r="AG2059" t="str">
            <v>Lowes</v>
          </cell>
          <cell r="AH2059">
            <v>811986</v>
          </cell>
          <cell r="AJ2059">
            <v>5083612</v>
          </cell>
        </row>
        <row r="2060">
          <cell r="A2060">
            <v>360742</v>
          </cell>
          <cell r="B2060">
            <v>42417.917534722219</v>
          </cell>
          <cell r="G2060">
            <v>212</v>
          </cell>
          <cell r="H2060">
            <v>212</v>
          </cell>
          <cell r="I2060">
            <v>0</v>
          </cell>
          <cell r="J2060">
            <v>0</v>
          </cell>
          <cell r="K2060" t="str">
            <v>USD</v>
          </cell>
          <cell r="L2060" t="str">
            <v>LOWES</v>
          </cell>
          <cell r="M2060" t="str">
            <v>24000-023746</v>
          </cell>
          <cell r="N2060">
            <v>42418.034953703704</v>
          </cell>
          <cell r="O2060" t="str">
            <v>SP</v>
          </cell>
          <cell r="P2060" t="str">
            <v>KEY</v>
          </cell>
          <cell r="Q2060">
            <v>5083587</v>
          </cell>
          <cell r="R2060" t="str">
            <v>USA</v>
          </cell>
          <cell r="S2060">
            <v>42370</v>
          </cell>
          <cell r="T2060">
            <v>42436</v>
          </cell>
          <cell r="U2060" t="str">
            <v>THOMPSONG-FUS</v>
          </cell>
          <cell r="V2060" t="str">
            <v>FPC3322-1</v>
          </cell>
          <cell r="W2060" t="str">
            <v xml:space="preserve">Damaged                             </v>
          </cell>
          <cell r="X2060" t="str">
            <v>D</v>
          </cell>
          <cell r="Y2060">
            <v>212</v>
          </cell>
          <cell r="Z2060" t="str">
            <v>FD-CUSTOMER RETURNED DUE TO STAINING AND COULDN'T GET IT CLEAN AFTER 2 WEEKS.</v>
          </cell>
          <cell r="AG2060" t="str">
            <v>Lowes</v>
          </cell>
          <cell r="AH2060">
            <v>812001</v>
          </cell>
          <cell r="AJ2060">
            <v>5083587</v>
          </cell>
        </row>
        <row r="2061">
          <cell r="A2061">
            <v>360743</v>
          </cell>
          <cell r="B2061">
            <v>42417.917534722219</v>
          </cell>
          <cell r="G2061">
            <v>132.71</v>
          </cell>
          <cell r="H2061">
            <v>132.71</v>
          </cell>
          <cell r="I2061">
            <v>0</v>
          </cell>
          <cell r="J2061">
            <v>0</v>
          </cell>
          <cell r="K2061" t="str">
            <v>USD</v>
          </cell>
          <cell r="L2061" t="str">
            <v>LOWES</v>
          </cell>
          <cell r="M2061" t="str">
            <v>24000-023746</v>
          </cell>
          <cell r="N2061">
            <v>42418.034953703704</v>
          </cell>
          <cell r="O2061" t="str">
            <v>SP</v>
          </cell>
          <cell r="P2061" t="str">
            <v>KEY</v>
          </cell>
          <cell r="Q2061">
            <v>5082379</v>
          </cell>
          <cell r="R2061" t="str">
            <v>USA</v>
          </cell>
          <cell r="S2061">
            <v>42370</v>
          </cell>
          <cell r="T2061">
            <v>42436</v>
          </cell>
          <cell r="U2061" t="str">
            <v>MELTONM-FUS</v>
          </cell>
          <cell r="V2061" t="str">
            <v>EDDB33229-1</v>
          </cell>
          <cell r="W2061" t="str">
            <v xml:space="preserve">Damaged                             </v>
          </cell>
          <cell r="X2061" t="str">
            <v>D</v>
          </cell>
          <cell r="Y2061">
            <v>132.71</v>
          </cell>
          <cell r="AG2061" t="str">
            <v>Lowes</v>
          </cell>
          <cell r="AH2061">
            <v>812006</v>
          </cell>
          <cell r="AJ2061">
            <v>5082379</v>
          </cell>
        </row>
        <row r="2062">
          <cell r="A2062">
            <v>360744</v>
          </cell>
          <cell r="B2062">
            <v>42417.917534722219</v>
          </cell>
          <cell r="G2062">
            <v>140.08000000000001</v>
          </cell>
          <cell r="H2062">
            <v>140.08000000000001</v>
          </cell>
          <cell r="I2062">
            <v>0</v>
          </cell>
          <cell r="J2062">
            <v>0</v>
          </cell>
          <cell r="K2062" t="str">
            <v>USD</v>
          </cell>
          <cell r="L2062" t="str">
            <v>LOWES</v>
          </cell>
          <cell r="M2062" t="str">
            <v>24000-023746</v>
          </cell>
          <cell r="N2062">
            <v>42418.034953703704</v>
          </cell>
          <cell r="O2062" t="str">
            <v>SP</v>
          </cell>
          <cell r="P2062" t="str">
            <v>KEY</v>
          </cell>
          <cell r="Q2062">
            <v>5082589</v>
          </cell>
          <cell r="R2062" t="str">
            <v>USA</v>
          </cell>
          <cell r="S2062">
            <v>42370</v>
          </cell>
          <cell r="T2062">
            <v>42436</v>
          </cell>
          <cell r="U2062" t="str">
            <v>THOMPSONG-FUS</v>
          </cell>
          <cell r="V2062" t="str">
            <v>EOOX33229-1</v>
          </cell>
          <cell r="W2062" t="str">
            <v xml:space="preserve">Damaged                             </v>
          </cell>
          <cell r="X2062" t="str">
            <v>D</v>
          </cell>
          <cell r="Y2062">
            <v>140.08000000000001</v>
          </cell>
          <cell r="Z2062" t="str">
            <v>FD-WARPED</v>
          </cell>
          <cell r="AG2062" t="str">
            <v>Lowes</v>
          </cell>
          <cell r="AH2062">
            <v>811990</v>
          </cell>
          <cell r="AJ2062">
            <v>5082589</v>
          </cell>
        </row>
        <row r="2063">
          <cell r="A2063">
            <v>360745</v>
          </cell>
          <cell r="B2063">
            <v>42417.917546296296</v>
          </cell>
          <cell r="G2063">
            <v>135.69999999999999</v>
          </cell>
          <cell r="H2063">
            <v>135.69999999999999</v>
          </cell>
          <cell r="I2063">
            <v>0</v>
          </cell>
          <cell r="J2063">
            <v>0</v>
          </cell>
          <cell r="K2063" t="str">
            <v>USD</v>
          </cell>
          <cell r="L2063" t="str">
            <v>LOWES</v>
          </cell>
          <cell r="M2063" t="str">
            <v>24000-023746</v>
          </cell>
          <cell r="N2063">
            <v>42418.034953703704</v>
          </cell>
          <cell r="O2063" t="str">
            <v>SP</v>
          </cell>
          <cell r="P2063" t="str">
            <v>KEY</v>
          </cell>
          <cell r="Q2063">
            <v>5082559</v>
          </cell>
          <cell r="R2063" t="str">
            <v>USA</v>
          </cell>
          <cell r="S2063">
            <v>42370</v>
          </cell>
          <cell r="T2063">
            <v>42436</v>
          </cell>
          <cell r="U2063" t="str">
            <v>RUSSAWR-FUS</v>
          </cell>
          <cell r="V2063" t="str">
            <v>SGR3322-1</v>
          </cell>
          <cell r="W2063" t="str">
            <v xml:space="preserve">Damaged                             </v>
          </cell>
          <cell r="X2063" t="str">
            <v>D</v>
          </cell>
          <cell r="Y2063">
            <v>135.69999999999999</v>
          </cell>
          <cell r="AG2063" t="str">
            <v>Lowes</v>
          </cell>
          <cell r="AH2063">
            <v>811999</v>
          </cell>
          <cell r="AJ2063">
            <v>5082559</v>
          </cell>
        </row>
        <row r="2064">
          <cell r="A2064">
            <v>360746</v>
          </cell>
          <cell r="B2064">
            <v>42417.917546296296</v>
          </cell>
          <cell r="G2064">
            <v>118</v>
          </cell>
          <cell r="H2064">
            <v>118</v>
          </cell>
          <cell r="I2064">
            <v>0</v>
          </cell>
          <cell r="J2064">
            <v>0</v>
          </cell>
          <cell r="K2064" t="str">
            <v>USD</v>
          </cell>
          <cell r="L2064" t="str">
            <v>LOWES</v>
          </cell>
          <cell r="M2064" t="str">
            <v>24000-023746</v>
          </cell>
          <cell r="N2064">
            <v>42418.034953703704</v>
          </cell>
          <cell r="O2064" t="str">
            <v>SP</v>
          </cell>
          <cell r="P2064" t="str">
            <v>KEY</v>
          </cell>
          <cell r="Q2064">
            <v>5082069</v>
          </cell>
          <cell r="R2064" t="str">
            <v>USA</v>
          </cell>
          <cell r="S2064">
            <v>42370</v>
          </cell>
          <cell r="T2064">
            <v>42436</v>
          </cell>
          <cell r="U2064" t="str">
            <v>MELTONM-FUS</v>
          </cell>
          <cell r="V2064" t="str">
            <v>FPO3322-1</v>
          </cell>
          <cell r="W2064" t="str">
            <v xml:space="preserve">Damaged                             </v>
          </cell>
          <cell r="X2064" t="str">
            <v>D</v>
          </cell>
          <cell r="Y2064">
            <v>118</v>
          </cell>
          <cell r="AG2064" t="str">
            <v>Lowes</v>
          </cell>
          <cell r="AH2064">
            <v>811914</v>
          </cell>
          <cell r="AJ2064">
            <v>5082069</v>
          </cell>
        </row>
        <row r="2065">
          <cell r="A2065">
            <v>360747</v>
          </cell>
          <cell r="B2065">
            <v>42417.917546296296</v>
          </cell>
          <cell r="G2065">
            <v>212</v>
          </cell>
          <cell r="H2065">
            <v>212</v>
          </cell>
          <cell r="I2065">
            <v>0</v>
          </cell>
          <cell r="J2065">
            <v>0</v>
          </cell>
          <cell r="K2065" t="str">
            <v>USD</v>
          </cell>
          <cell r="L2065" t="str">
            <v>LOWES</v>
          </cell>
          <cell r="M2065" t="str">
            <v>24000-023746</v>
          </cell>
          <cell r="N2065">
            <v>42418.034953703704</v>
          </cell>
          <cell r="O2065" t="str">
            <v>SP</v>
          </cell>
          <cell r="P2065" t="str">
            <v>KEY</v>
          </cell>
          <cell r="Q2065">
            <v>5082455</v>
          </cell>
          <cell r="R2065" t="str">
            <v>USA</v>
          </cell>
          <cell r="S2065">
            <v>42370</v>
          </cell>
          <cell r="T2065">
            <v>42436</v>
          </cell>
          <cell r="U2065" t="str">
            <v>MELTONM-FUS</v>
          </cell>
          <cell r="V2065" t="str">
            <v>FPC3322-1</v>
          </cell>
          <cell r="W2065" t="str">
            <v xml:space="preserve">Damaged                             </v>
          </cell>
          <cell r="X2065" t="str">
            <v>D</v>
          </cell>
          <cell r="Y2065">
            <v>212</v>
          </cell>
          <cell r="AG2065" t="str">
            <v>Lowes</v>
          </cell>
          <cell r="AH2065">
            <v>811925</v>
          </cell>
          <cell r="AJ2065">
            <v>5082455</v>
          </cell>
        </row>
        <row r="2066">
          <cell r="A2066">
            <v>360748</v>
          </cell>
          <cell r="B2066">
            <v>42417.917546296296</v>
          </cell>
          <cell r="G2066">
            <v>129.46</v>
          </cell>
          <cell r="H2066">
            <v>129.46</v>
          </cell>
          <cell r="I2066">
            <v>0</v>
          </cell>
          <cell r="J2066">
            <v>0</v>
          </cell>
          <cell r="K2066" t="str">
            <v>USD</v>
          </cell>
          <cell r="L2066" t="str">
            <v>LOWES</v>
          </cell>
          <cell r="M2066" t="str">
            <v>24000-023746</v>
          </cell>
          <cell r="N2066">
            <v>42418.034953703704</v>
          </cell>
          <cell r="O2066" t="str">
            <v>SP</v>
          </cell>
          <cell r="P2066" t="str">
            <v>KEY</v>
          </cell>
          <cell r="Q2066">
            <v>5083598</v>
          </cell>
          <cell r="R2066" t="str">
            <v>USA</v>
          </cell>
          <cell r="S2066">
            <v>42370</v>
          </cell>
          <cell r="T2066">
            <v>42436</v>
          </cell>
          <cell r="U2066" t="str">
            <v>MELTONM-FUS</v>
          </cell>
          <cell r="V2066" t="str">
            <v>DIG62F91-GRA</v>
          </cell>
          <cell r="W2066" t="str">
            <v xml:space="preserve">Damaged                             </v>
          </cell>
          <cell r="X2066" t="str">
            <v>D</v>
          </cell>
          <cell r="Y2066">
            <v>129.46</v>
          </cell>
          <cell r="AG2066" t="str">
            <v>Lowes</v>
          </cell>
          <cell r="AH2066">
            <v>812017</v>
          </cell>
          <cell r="AJ2066">
            <v>5083598</v>
          </cell>
        </row>
        <row r="2067">
          <cell r="A2067">
            <v>360749</v>
          </cell>
          <cell r="B2067">
            <v>42417.917546296296</v>
          </cell>
          <cell r="G2067">
            <v>140.08000000000001</v>
          </cell>
          <cell r="H2067">
            <v>140.08000000000001</v>
          </cell>
          <cell r="I2067">
            <v>0</v>
          </cell>
          <cell r="J2067">
            <v>0</v>
          </cell>
          <cell r="K2067" t="str">
            <v>USD</v>
          </cell>
          <cell r="L2067" t="str">
            <v>LOWES</v>
          </cell>
          <cell r="M2067" t="str">
            <v>24000-023746</v>
          </cell>
          <cell r="N2067">
            <v>42418.03496527778</v>
          </cell>
          <cell r="O2067" t="str">
            <v>SP</v>
          </cell>
          <cell r="P2067" t="str">
            <v>KEY</v>
          </cell>
          <cell r="Q2067">
            <v>5082257</v>
          </cell>
          <cell r="R2067" t="str">
            <v>USA</v>
          </cell>
          <cell r="S2067">
            <v>42370</v>
          </cell>
          <cell r="T2067">
            <v>42436</v>
          </cell>
          <cell r="U2067" t="str">
            <v>MELTONM-FUS</v>
          </cell>
          <cell r="V2067" t="str">
            <v>EOOX33229-1</v>
          </cell>
          <cell r="W2067" t="str">
            <v xml:space="preserve">Damaged                             </v>
          </cell>
          <cell r="X2067" t="str">
            <v>D</v>
          </cell>
          <cell r="Y2067">
            <v>140.08000000000001</v>
          </cell>
          <cell r="AG2067" t="str">
            <v>Lowes</v>
          </cell>
          <cell r="AH2067">
            <v>811932</v>
          </cell>
          <cell r="AJ2067">
            <v>5082257</v>
          </cell>
        </row>
        <row r="2068">
          <cell r="A2068">
            <v>360750</v>
          </cell>
          <cell r="B2068">
            <v>42417.917557870373</v>
          </cell>
          <cell r="G2068">
            <v>118</v>
          </cell>
          <cell r="H2068">
            <v>118</v>
          </cell>
          <cell r="I2068">
            <v>0</v>
          </cell>
          <cell r="J2068">
            <v>0</v>
          </cell>
          <cell r="K2068" t="str">
            <v>USD</v>
          </cell>
          <cell r="L2068" t="str">
            <v>LOWES</v>
          </cell>
          <cell r="M2068" t="str">
            <v>24000-023746</v>
          </cell>
          <cell r="N2068">
            <v>42418.03496527778</v>
          </cell>
          <cell r="O2068" t="str">
            <v>SP</v>
          </cell>
          <cell r="P2068" t="str">
            <v>KEY</v>
          </cell>
          <cell r="Q2068">
            <v>5082498</v>
          </cell>
          <cell r="R2068" t="str">
            <v>USA</v>
          </cell>
          <cell r="S2068">
            <v>42370</v>
          </cell>
          <cell r="T2068">
            <v>42436</v>
          </cell>
          <cell r="U2068" t="str">
            <v>SOTOJ-FUS</v>
          </cell>
          <cell r="V2068" t="str">
            <v>FPO3322-1</v>
          </cell>
          <cell r="W2068" t="str">
            <v xml:space="preserve">Damaged                             </v>
          </cell>
          <cell r="X2068" t="str">
            <v>D</v>
          </cell>
          <cell r="Y2068">
            <v>118</v>
          </cell>
          <cell r="AG2068" t="str">
            <v>Lowes</v>
          </cell>
          <cell r="AH2068">
            <v>811927</v>
          </cell>
          <cell r="AJ2068">
            <v>5082498</v>
          </cell>
        </row>
        <row r="2069">
          <cell r="A2069">
            <v>360751</v>
          </cell>
          <cell r="B2069">
            <v>42418.916678240741</v>
          </cell>
          <cell r="G2069">
            <v>1314.4</v>
          </cell>
          <cell r="H2069">
            <v>1314.4</v>
          </cell>
          <cell r="I2069">
            <v>0</v>
          </cell>
          <cell r="J2069">
            <v>0</v>
          </cell>
          <cell r="K2069" t="str">
            <v>USD</v>
          </cell>
          <cell r="L2069" t="str">
            <v>LOWES</v>
          </cell>
          <cell r="M2069" t="str">
            <v>24000-023746</v>
          </cell>
          <cell r="N2069">
            <v>42419.035543981481</v>
          </cell>
          <cell r="O2069" t="str">
            <v>SP</v>
          </cell>
          <cell r="P2069" t="str">
            <v>KEY</v>
          </cell>
          <cell r="Q2069">
            <v>5094303</v>
          </cell>
          <cell r="R2069" t="str">
            <v>USA</v>
          </cell>
          <cell r="S2069">
            <v>42370</v>
          </cell>
          <cell r="T2069">
            <v>42436</v>
          </cell>
          <cell r="U2069" t="str">
            <v>HENDERSONL-FUS</v>
          </cell>
          <cell r="V2069" t="str">
            <v>RETRMA</v>
          </cell>
          <cell r="W2069" t="str">
            <v xml:space="preserve">Business Decision                   </v>
          </cell>
          <cell r="X2069" t="str">
            <v>B</v>
          </cell>
          <cell r="Y2069">
            <v>1314.4</v>
          </cell>
          <cell r="Z2069" t="str">
            <v>II 3928</v>
          </cell>
          <cell r="AG2069" t="str">
            <v>Lowes</v>
          </cell>
          <cell r="AH2069">
            <v>811789</v>
          </cell>
          <cell r="AJ2069">
            <v>5094303</v>
          </cell>
        </row>
        <row r="2070">
          <cell r="A2070">
            <v>360752</v>
          </cell>
          <cell r="B2070">
            <v>42418.916689814818</v>
          </cell>
          <cell r="C2070">
            <v>42390.937604166669</v>
          </cell>
          <cell r="D2070">
            <v>9032264</v>
          </cell>
          <cell r="E2070">
            <v>60059313</v>
          </cell>
          <cell r="F2070">
            <v>30014200</v>
          </cell>
          <cell r="G2070">
            <v>6884.5</v>
          </cell>
          <cell r="H2070">
            <v>6884.5</v>
          </cell>
          <cell r="I2070">
            <v>0</v>
          </cell>
          <cell r="J2070">
            <v>0</v>
          </cell>
          <cell r="K2070" t="str">
            <v>USD</v>
          </cell>
          <cell r="L2070" t="str">
            <v>MENARDS</v>
          </cell>
          <cell r="M2070" t="str">
            <v>24000-024499</v>
          </cell>
          <cell r="N2070">
            <v>42419.035543981481</v>
          </cell>
          <cell r="O2070" t="str">
            <v>SP</v>
          </cell>
          <cell r="P2070" t="str">
            <v>KEY</v>
          </cell>
          <cell r="Q2070">
            <v>5084242</v>
          </cell>
          <cell r="R2070" t="str">
            <v>USA</v>
          </cell>
          <cell r="S2070">
            <v>42370</v>
          </cell>
          <cell r="T2070">
            <v>42436</v>
          </cell>
          <cell r="U2070" t="str">
            <v>DAVISG-FUS</v>
          </cell>
          <cell r="V2070" t="str">
            <v>RGX120</v>
          </cell>
          <cell r="W2070" t="str">
            <v xml:space="preserve">Customer Decision                   </v>
          </cell>
          <cell r="X2070" t="str">
            <v>F</v>
          </cell>
          <cell r="Y2070">
            <v>919</v>
          </cell>
          <cell r="Z2070" t="str">
            <v>INCORRECT ITEMS SENT TO THE CUSTOMER~~MAM</v>
          </cell>
          <cell r="AC2070" t="str">
            <v>BECKTONC-FUS</v>
          </cell>
          <cell r="AD2070" t="str">
            <v>FUS-DB55</v>
          </cell>
          <cell r="AE2070" t="str">
            <v>8</v>
          </cell>
          <cell r="AF2070" t="str">
            <v xml:space="preserve">EDI 850                             </v>
          </cell>
          <cell r="AG2070" t="str">
            <v>Menards</v>
          </cell>
          <cell r="AH2070">
            <v>811836</v>
          </cell>
          <cell r="AI2070" t="str">
            <v>LUX</v>
          </cell>
          <cell r="AJ2070">
            <v>5084242</v>
          </cell>
        </row>
        <row r="2071">
          <cell r="A2071">
            <v>360752</v>
          </cell>
          <cell r="B2071">
            <v>42418.916689814818</v>
          </cell>
          <cell r="C2071">
            <v>42390.937604166669</v>
          </cell>
          <cell r="D2071">
            <v>9032264</v>
          </cell>
          <cell r="E2071">
            <v>60059313</v>
          </cell>
          <cell r="F2071">
            <v>30014200</v>
          </cell>
          <cell r="G2071">
            <v>6884.5</v>
          </cell>
          <cell r="H2071">
            <v>6884.5</v>
          </cell>
          <cell r="I2071">
            <v>0</v>
          </cell>
          <cell r="J2071">
            <v>0</v>
          </cell>
          <cell r="K2071" t="str">
            <v>USD</v>
          </cell>
          <cell r="L2071" t="str">
            <v>MENARDS</v>
          </cell>
          <cell r="M2071" t="str">
            <v>24000-024499</v>
          </cell>
          <cell r="N2071">
            <v>42419.035543981481</v>
          </cell>
          <cell r="O2071" t="str">
            <v>SP</v>
          </cell>
          <cell r="P2071" t="str">
            <v>KEY</v>
          </cell>
          <cell r="Q2071">
            <v>5084242</v>
          </cell>
          <cell r="R2071" t="str">
            <v>USA</v>
          </cell>
          <cell r="S2071">
            <v>42370</v>
          </cell>
          <cell r="T2071">
            <v>42436</v>
          </cell>
          <cell r="U2071" t="str">
            <v>DAVISG-FUS</v>
          </cell>
          <cell r="V2071" t="str">
            <v>LAX12031</v>
          </cell>
          <cell r="W2071" t="str">
            <v xml:space="preserve">Customer Decision                   </v>
          </cell>
          <cell r="X2071" t="str">
            <v>F</v>
          </cell>
          <cell r="Y2071">
            <v>1109</v>
          </cell>
          <cell r="Z2071" t="str">
            <v>INCORRECT ITEMS SENT TO THE CUSTOMER~~MAM</v>
          </cell>
          <cell r="AC2071" t="str">
            <v>BECKTONC-FUS</v>
          </cell>
          <cell r="AD2071" t="str">
            <v>FUS-DB55</v>
          </cell>
          <cell r="AE2071" t="str">
            <v>8</v>
          </cell>
          <cell r="AF2071" t="str">
            <v xml:space="preserve">EDI 850                             </v>
          </cell>
          <cell r="AG2071" t="str">
            <v>Menards</v>
          </cell>
          <cell r="AH2071">
            <v>811836</v>
          </cell>
          <cell r="AI2071" t="str">
            <v>LUX</v>
          </cell>
          <cell r="AJ2071">
            <v>5084242</v>
          </cell>
        </row>
        <row r="2072">
          <cell r="A2072">
            <v>360752</v>
          </cell>
          <cell r="B2072">
            <v>42418.916689814818</v>
          </cell>
          <cell r="C2072">
            <v>42390.937604166669</v>
          </cell>
          <cell r="D2072">
            <v>9032264</v>
          </cell>
          <cell r="E2072">
            <v>60059313</v>
          </cell>
          <cell r="F2072">
            <v>30014200</v>
          </cell>
          <cell r="G2072">
            <v>6884.5</v>
          </cell>
          <cell r="H2072">
            <v>6884.5</v>
          </cell>
          <cell r="I2072">
            <v>0</v>
          </cell>
          <cell r="J2072">
            <v>0</v>
          </cell>
          <cell r="K2072" t="str">
            <v>USD</v>
          </cell>
          <cell r="L2072" t="str">
            <v>MENARDS</v>
          </cell>
          <cell r="M2072" t="str">
            <v>24000-024499</v>
          </cell>
          <cell r="N2072">
            <v>42419.035543981481</v>
          </cell>
          <cell r="O2072" t="str">
            <v>SP</v>
          </cell>
          <cell r="P2072" t="str">
            <v>KEY</v>
          </cell>
          <cell r="Q2072">
            <v>5084242</v>
          </cell>
          <cell r="R2072" t="str">
            <v>USA</v>
          </cell>
          <cell r="S2072">
            <v>42370</v>
          </cell>
          <cell r="T2072">
            <v>42436</v>
          </cell>
          <cell r="U2072" t="str">
            <v>DAVISG-FUS</v>
          </cell>
          <cell r="V2072" t="str">
            <v>MHK720-31BT</v>
          </cell>
          <cell r="W2072" t="str">
            <v xml:space="preserve">Customer Decision                   </v>
          </cell>
          <cell r="X2072" t="str">
            <v>F</v>
          </cell>
          <cell r="Y2072">
            <v>899.5</v>
          </cell>
          <cell r="Z2072" t="str">
            <v>INCORRECT ITEMS SENT TO THE CUSTOMER~~MAM</v>
          </cell>
          <cell r="AC2072" t="str">
            <v>BECKTONC-FUS</v>
          </cell>
          <cell r="AD2072" t="str">
            <v>FUS-DB55</v>
          </cell>
          <cell r="AE2072" t="str">
            <v>8</v>
          </cell>
          <cell r="AF2072" t="str">
            <v xml:space="preserve">EDI 850                             </v>
          </cell>
          <cell r="AG2072" t="str">
            <v>Menards</v>
          </cell>
          <cell r="AH2072">
            <v>811836</v>
          </cell>
          <cell r="AI2072" t="str">
            <v>LUX</v>
          </cell>
          <cell r="AJ2072">
            <v>5084242</v>
          </cell>
        </row>
        <row r="2073">
          <cell r="A2073">
            <v>360752</v>
          </cell>
          <cell r="B2073">
            <v>42418.916689814818</v>
          </cell>
          <cell r="C2073">
            <v>42390.937604166669</v>
          </cell>
          <cell r="D2073">
            <v>9032264</v>
          </cell>
          <cell r="E2073">
            <v>60059313</v>
          </cell>
          <cell r="F2073">
            <v>30014200</v>
          </cell>
          <cell r="G2073">
            <v>6884.5</v>
          </cell>
          <cell r="H2073">
            <v>6884.5</v>
          </cell>
          <cell r="I2073">
            <v>0</v>
          </cell>
          <cell r="J2073">
            <v>0</v>
          </cell>
          <cell r="K2073" t="str">
            <v>USD</v>
          </cell>
          <cell r="L2073" t="str">
            <v>MENARDS</v>
          </cell>
          <cell r="M2073" t="str">
            <v>24000-024499</v>
          </cell>
          <cell r="N2073">
            <v>42419.035543981481</v>
          </cell>
          <cell r="O2073" t="str">
            <v>SP</v>
          </cell>
          <cell r="P2073" t="str">
            <v>KEY</v>
          </cell>
          <cell r="Q2073">
            <v>5084242</v>
          </cell>
          <cell r="R2073" t="str">
            <v>USA</v>
          </cell>
          <cell r="S2073">
            <v>42370</v>
          </cell>
          <cell r="T2073">
            <v>42436</v>
          </cell>
          <cell r="U2073" t="str">
            <v>DAVISG-FUS</v>
          </cell>
          <cell r="V2073" t="str">
            <v>FHK710-33WH</v>
          </cell>
          <cell r="W2073" t="str">
            <v xml:space="preserve">Customer Decision                   </v>
          </cell>
          <cell r="X2073" t="str">
            <v>F</v>
          </cell>
          <cell r="Y2073">
            <v>847</v>
          </cell>
          <cell r="Z2073" t="str">
            <v>INCORRECT ITEMS SENT TO THE CUSTOMER~~MAM</v>
          </cell>
          <cell r="AC2073" t="str">
            <v>BECKTONC-FUS</v>
          </cell>
          <cell r="AD2073" t="str">
            <v>FUS-DB55</v>
          </cell>
          <cell r="AE2073" t="str">
            <v>8</v>
          </cell>
          <cell r="AF2073" t="str">
            <v xml:space="preserve">EDI 850                             </v>
          </cell>
          <cell r="AG2073" t="str">
            <v>Menards</v>
          </cell>
          <cell r="AH2073">
            <v>811836</v>
          </cell>
          <cell r="AI2073" t="str">
            <v>LUX</v>
          </cell>
          <cell r="AJ2073">
            <v>5084242</v>
          </cell>
        </row>
        <row r="2074">
          <cell r="A2074">
            <v>360752</v>
          </cell>
          <cell r="B2074">
            <v>42418.916689814818</v>
          </cell>
          <cell r="C2074">
            <v>42390.937604166669</v>
          </cell>
          <cell r="D2074">
            <v>9032264</v>
          </cell>
          <cell r="E2074">
            <v>60059313</v>
          </cell>
          <cell r="F2074">
            <v>30014200</v>
          </cell>
          <cell r="G2074">
            <v>6884.5</v>
          </cell>
          <cell r="H2074">
            <v>6884.5</v>
          </cell>
          <cell r="I2074">
            <v>0</v>
          </cell>
          <cell r="J2074">
            <v>0</v>
          </cell>
          <cell r="K2074" t="str">
            <v>USD</v>
          </cell>
          <cell r="L2074" t="str">
            <v>MENARDS</v>
          </cell>
          <cell r="M2074" t="str">
            <v>24000-024499</v>
          </cell>
          <cell r="N2074">
            <v>42419.035543981481</v>
          </cell>
          <cell r="O2074" t="str">
            <v>SP</v>
          </cell>
          <cell r="P2074" t="str">
            <v>KEY</v>
          </cell>
          <cell r="Q2074">
            <v>5084242</v>
          </cell>
          <cell r="R2074" t="str">
            <v>USA</v>
          </cell>
          <cell r="S2074">
            <v>42370</v>
          </cell>
          <cell r="T2074">
            <v>42436</v>
          </cell>
          <cell r="U2074" t="str">
            <v>DAVISG-FUS</v>
          </cell>
          <cell r="V2074" t="str">
            <v>MHK720-31WH</v>
          </cell>
          <cell r="W2074" t="str">
            <v xml:space="preserve">Customer Decision                   </v>
          </cell>
          <cell r="X2074" t="str">
            <v>F</v>
          </cell>
          <cell r="Y2074">
            <v>1699</v>
          </cell>
          <cell r="Z2074" t="str">
            <v>INCORRECT ITEMS SENT TO THE CUSTOMER~~MAM</v>
          </cell>
          <cell r="AC2074" t="str">
            <v>BECKTONC-FUS</v>
          </cell>
          <cell r="AD2074" t="str">
            <v>FUS-DB55</v>
          </cell>
          <cell r="AE2074" t="str">
            <v>8</v>
          </cell>
          <cell r="AF2074" t="str">
            <v xml:space="preserve">EDI 850                             </v>
          </cell>
          <cell r="AG2074" t="str">
            <v>Menards</v>
          </cell>
          <cell r="AH2074">
            <v>811836</v>
          </cell>
          <cell r="AI2074" t="str">
            <v>LUX</v>
          </cell>
          <cell r="AJ2074">
            <v>5084242</v>
          </cell>
        </row>
        <row r="2075">
          <cell r="A2075">
            <v>360752</v>
          </cell>
          <cell r="B2075">
            <v>42418.916689814818</v>
          </cell>
          <cell r="C2075">
            <v>42390.937604166669</v>
          </cell>
          <cell r="D2075">
            <v>9032264</v>
          </cell>
          <cell r="E2075">
            <v>60059313</v>
          </cell>
          <cell r="F2075">
            <v>30014200</v>
          </cell>
          <cell r="G2075">
            <v>6884.5</v>
          </cell>
          <cell r="H2075">
            <v>6884.5</v>
          </cell>
          <cell r="I2075">
            <v>0</v>
          </cell>
          <cell r="J2075">
            <v>0</v>
          </cell>
          <cell r="K2075" t="str">
            <v>USD</v>
          </cell>
          <cell r="L2075" t="str">
            <v>MENARDS</v>
          </cell>
          <cell r="M2075" t="str">
            <v>24000-024499</v>
          </cell>
          <cell r="N2075">
            <v>42419.035543981481</v>
          </cell>
          <cell r="O2075" t="str">
            <v>SP</v>
          </cell>
          <cell r="P2075" t="str">
            <v>KEY</v>
          </cell>
          <cell r="Q2075">
            <v>5084242</v>
          </cell>
          <cell r="R2075" t="str">
            <v>USA</v>
          </cell>
          <cell r="S2075">
            <v>42370</v>
          </cell>
          <cell r="T2075">
            <v>42436</v>
          </cell>
          <cell r="U2075" t="str">
            <v>DAVISG-FUS</v>
          </cell>
          <cell r="V2075" t="str">
            <v>RGX160</v>
          </cell>
          <cell r="W2075" t="str">
            <v xml:space="preserve">Customer Decision                   </v>
          </cell>
          <cell r="X2075" t="str">
            <v>F</v>
          </cell>
          <cell r="Y2075">
            <v>849</v>
          </cell>
          <cell r="Z2075" t="str">
            <v>INCORRECT ITEMS SENT TO THE CUSTOMER~~MAM</v>
          </cell>
          <cell r="AC2075" t="str">
            <v>BECKTONC-FUS</v>
          </cell>
          <cell r="AD2075" t="str">
            <v>FUS-DB55</v>
          </cell>
          <cell r="AE2075" t="str">
            <v>8</v>
          </cell>
          <cell r="AF2075" t="str">
            <v xml:space="preserve">EDI 850                             </v>
          </cell>
          <cell r="AG2075" t="str">
            <v>Menards</v>
          </cell>
          <cell r="AH2075">
            <v>811836</v>
          </cell>
          <cell r="AI2075" t="str">
            <v>LUX</v>
          </cell>
          <cell r="AJ2075">
            <v>5084242</v>
          </cell>
        </row>
        <row r="2076">
          <cell r="A2076">
            <v>360752</v>
          </cell>
          <cell r="B2076">
            <v>42418.916689814818</v>
          </cell>
          <cell r="C2076">
            <v>42390.937604166669</v>
          </cell>
          <cell r="D2076">
            <v>9032264</v>
          </cell>
          <cell r="E2076">
            <v>60059313</v>
          </cell>
          <cell r="F2076">
            <v>30014200</v>
          </cell>
          <cell r="G2076">
            <v>6884.5</v>
          </cell>
          <cell r="H2076">
            <v>6884.5</v>
          </cell>
          <cell r="I2076">
            <v>0</v>
          </cell>
          <cell r="J2076">
            <v>0</v>
          </cell>
          <cell r="K2076" t="str">
            <v>USD</v>
          </cell>
          <cell r="L2076" t="str">
            <v>MENARDS</v>
          </cell>
          <cell r="M2076" t="str">
            <v>24000-024499</v>
          </cell>
          <cell r="N2076">
            <v>42419.035543981481</v>
          </cell>
          <cell r="O2076" t="str">
            <v>SP</v>
          </cell>
          <cell r="P2076" t="str">
            <v>KEY</v>
          </cell>
          <cell r="Q2076">
            <v>5084242</v>
          </cell>
          <cell r="R2076" t="str">
            <v>USA</v>
          </cell>
          <cell r="S2076">
            <v>42370</v>
          </cell>
          <cell r="T2076">
            <v>42436</v>
          </cell>
          <cell r="U2076" t="str">
            <v>DAVISG-FUS</v>
          </cell>
          <cell r="V2076" t="str">
            <v>LAX16036</v>
          </cell>
          <cell r="W2076" t="str">
            <v xml:space="preserve">Customer Decision                   </v>
          </cell>
          <cell r="X2076" t="str">
            <v>F</v>
          </cell>
          <cell r="Y2076">
            <v>562</v>
          </cell>
          <cell r="Z2076" t="str">
            <v>INCORRECT ITEMS SENT TO THE CUSTOMER~~MAM</v>
          </cell>
          <cell r="AC2076" t="str">
            <v>BECKTONC-FUS</v>
          </cell>
          <cell r="AD2076" t="str">
            <v>FUS-DB55</v>
          </cell>
          <cell r="AE2076" t="str">
            <v>8</v>
          </cell>
          <cell r="AF2076" t="str">
            <v xml:space="preserve">EDI 850                             </v>
          </cell>
          <cell r="AG2076" t="str">
            <v>Menards</v>
          </cell>
          <cell r="AH2076">
            <v>811836</v>
          </cell>
          <cell r="AI2076" t="str">
            <v>LUX</v>
          </cell>
          <cell r="AJ2076">
            <v>5084242</v>
          </cell>
        </row>
        <row r="2077">
          <cell r="A2077">
            <v>360753</v>
          </cell>
          <cell r="B2077">
            <v>42418.916689814818</v>
          </cell>
          <cell r="C2077">
            <v>42346.937696759262</v>
          </cell>
          <cell r="D2077">
            <v>9027847</v>
          </cell>
          <cell r="E2077">
            <v>60050439</v>
          </cell>
          <cell r="G2077">
            <v>21.7</v>
          </cell>
          <cell r="H2077">
            <v>21.7</v>
          </cell>
          <cell r="I2077">
            <v>0</v>
          </cell>
          <cell r="J2077">
            <v>0</v>
          </cell>
          <cell r="K2077" t="str">
            <v>USD</v>
          </cell>
          <cell r="L2077" t="str">
            <v>AMAZON</v>
          </cell>
          <cell r="M2077" t="str">
            <v>24000-185728</v>
          </cell>
          <cell r="N2077">
            <v>42419.035543981481</v>
          </cell>
          <cell r="O2077" t="str">
            <v>AMZ</v>
          </cell>
          <cell r="P2077" t="str">
            <v>KEY</v>
          </cell>
          <cell r="Q2077">
            <v>5084194</v>
          </cell>
          <cell r="R2077" t="str">
            <v>USA</v>
          </cell>
          <cell r="S2077">
            <v>42370</v>
          </cell>
          <cell r="T2077">
            <v>42436</v>
          </cell>
          <cell r="U2077" t="str">
            <v>LOYDL-FUS</v>
          </cell>
          <cell r="V2077" t="str">
            <v>FGS75</v>
          </cell>
          <cell r="W2077" t="str">
            <v xml:space="preserve">Invoice Another                     </v>
          </cell>
          <cell r="X2077" t="str">
            <v>I</v>
          </cell>
          <cell r="Y2077">
            <v>21.7</v>
          </cell>
          <cell r="Z2077" t="str">
            <v>shortage</v>
          </cell>
          <cell r="AC2077" t="str">
            <v>WALTERI-FUS</v>
          </cell>
          <cell r="AD2077" t="str">
            <v>SOTOJ-FUS</v>
          </cell>
          <cell r="AG2077" t="str">
            <v>AMAZON.COM LLC</v>
          </cell>
          <cell r="AH2077">
            <v>811995</v>
          </cell>
          <cell r="AI2077" t="str">
            <v>RTL</v>
          </cell>
          <cell r="AJ2077">
            <v>5084194</v>
          </cell>
        </row>
        <row r="2078">
          <cell r="A2078">
            <v>360754</v>
          </cell>
          <cell r="B2078">
            <v>42418.916689814818</v>
          </cell>
          <cell r="G2078">
            <v>39812.99</v>
          </cell>
          <cell r="H2078">
            <v>39812.99</v>
          </cell>
          <cell r="I2078">
            <v>0</v>
          </cell>
          <cell r="J2078">
            <v>0</v>
          </cell>
          <cell r="K2078" t="str">
            <v>USD</v>
          </cell>
          <cell r="L2078" t="str">
            <v>FERGUSON</v>
          </cell>
          <cell r="M2078" t="str">
            <v>24000-017965</v>
          </cell>
          <cell r="N2078">
            <v>42419.035543981481</v>
          </cell>
          <cell r="O2078" t="str">
            <v>SP</v>
          </cell>
          <cell r="P2078" t="str">
            <v>KEY</v>
          </cell>
          <cell r="Q2078">
            <v>5094295</v>
          </cell>
          <cell r="R2078" t="str">
            <v>USA</v>
          </cell>
          <cell r="S2078">
            <v>42370</v>
          </cell>
          <cell r="T2078">
            <v>42436</v>
          </cell>
          <cell r="U2078" t="str">
            <v>COULSONC-FUS</v>
          </cell>
          <cell r="V2078" t="str">
            <v>LUXVR</v>
          </cell>
          <cell r="W2078" t="str">
            <v xml:space="preserve">Business Decision                   </v>
          </cell>
          <cell r="X2078" t="str">
            <v>B</v>
          </cell>
          <cell r="Y2078">
            <v>39812.99</v>
          </cell>
          <cell r="Z2078" t="str">
            <v xml:space="preserve">Ferguson December 2015 Unbundling Rebate $382,188.98 @10%      $19,926.21 @ 8%   =   $39,812.99  NEEDS APPROVAL FROM BRIAN B </v>
          </cell>
          <cell r="AG2078" t="str">
            <v>Ferguson</v>
          </cell>
          <cell r="AH2078">
            <v>810217</v>
          </cell>
          <cell r="AJ2078">
            <v>5094295</v>
          </cell>
        </row>
        <row r="2079">
          <cell r="A2079">
            <v>360755</v>
          </cell>
          <cell r="B2079">
            <v>42418.916701388887</v>
          </cell>
          <cell r="G2079">
            <v>11574.29</v>
          </cell>
          <cell r="H2079">
            <v>11574.29</v>
          </cell>
          <cell r="I2079">
            <v>0</v>
          </cell>
          <cell r="J2079">
            <v>0</v>
          </cell>
          <cell r="K2079" t="str">
            <v>USD</v>
          </cell>
          <cell r="L2079" t="str">
            <v>FERGUSON</v>
          </cell>
          <cell r="M2079" t="str">
            <v>24000-017965</v>
          </cell>
          <cell r="N2079">
            <v>42419.035543981481</v>
          </cell>
          <cell r="O2079" t="str">
            <v>SP</v>
          </cell>
          <cell r="P2079" t="str">
            <v>KEY</v>
          </cell>
          <cell r="Q2079">
            <v>5094295</v>
          </cell>
          <cell r="R2079" t="str">
            <v>USA</v>
          </cell>
          <cell r="S2079">
            <v>42370</v>
          </cell>
          <cell r="T2079">
            <v>42436</v>
          </cell>
          <cell r="U2079" t="str">
            <v>COULSONC-FUS</v>
          </cell>
          <cell r="V2079" t="str">
            <v>LUXCOOP</v>
          </cell>
          <cell r="W2079" t="str">
            <v xml:space="preserve">Business Decision                   </v>
          </cell>
          <cell r="X2079" t="str">
            <v>B</v>
          </cell>
          <cell r="Y2079">
            <v>11574.29</v>
          </cell>
          <cell r="Z2079" t="str">
            <v>1% CO-OP - 4Q2015 $1,157,429.39   X  1%  =  $11,574.29  BC NEEDS TO APPROVE</v>
          </cell>
          <cell r="AG2079" t="str">
            <v>Ferguson</v>
          </cell>
          <cell r="AH2079">
            <v>810311</v>
          </cell>
          <cell r="AJ2079">
            <v>5094295</v>
          </cell>
        </row>
        <row r="2080">
          <cell r="A2080">
            <v>360756</v>
          </cell>
          <cell r="B2080">
            <v>42418.916701388887</v>
          </cell>
          <cell r="G2080">
            <v>20444.560000000001</v>
          </cell>
          <cell r="H2080">
            <v>20444.560000000001</v>
          </cell>
          <cell r="I2080">
            <v>0</v>
          </cell>
          <cell r="J2080">
            <v>0</v>
          </cell>
          <cell r="K2080" t="str">
            <v>USD</v>
          </cell>
          <cell r="L2080" t="str">
            <v>FERGUSON</v>
          </cell>
          <cell r="M2080" t="str">
            <v>24000-017965</v>
          </cell>
          <cell r="N2080">
            <v>42419.035543981481</v>
          </cell>
          <cell r="O2080" t="str">
            <v>SP</v>
          </cell>
          <cell r="P2080" t="str">
            <v>KEY</v>
          </cell>
          <cell r="Q2080">
            <v>5094295</v>
          </cell>
          <cell r="R2080" t="str">
            <v>USA</v>
          </cell>
          <cell r="S2080">
            <v>42370</v>
          </cell>
          <cell r="T2080">
            <v>42436</v>
          </cell>
          <cell r="U2080" t="str">
            <v>COULSONC-FUS</v>
          </cell>
          <cell r="V2080" t="str">
            <v>LUXVR</v>
          </cell>
          <cell r="W2080" t="str">
            <v xml:space="preserve">Business Decision                   </v>
          </cell>
          <cell r="X2080" t="str">
            <v>B</v>
          </cell>
          <cell r="Y2080">
            <v>20444.560000000001</v>
          </cell>
          <cell r="Z2080" t="str">
            <v>VOLUME REBATE - DECEMBER 2015 $408,893,11   X   5%   =   $20,444.66  NEEDS BRIAN C APPROVAL</v>
          </cell>
          <cell r="AG2080" t="str">
            <v>Ferguson</v>
          </cell>
          <cell r="AH2080">
            <v>810313</v>
          </cell>
          <cell r="AJ2080">
            <v>5094295</v>
          </cell>
        </row>
        <row r="2081">
          <cell r="A2081">
            <v>360757</v>
          </cell>
          <cell r="B2081">
            <v>42418.916701388887</v>
          </cell>
          <cell r="C2081">
            <v>42115.166898148149</v>
          </cell>
          <cell r="D2081">
            <v>9005040</v>
          </cell>
          <cell r="E2081">
            <v>60017848</v>
          </cell>
          <cell r="F2081">
            <v>30014258</v>
          </cell>
          <cell r="G2081">
            <v>1343.8</v>
          </cell>
          <cell r="H2081">
            <v>1343.8</v>
          </cell>
          <cell r="I2081">
            <v>0</v>
          </cell>
          <cell r="J2081">
            <v>0</v>
          </cell>
          <cell r="K2081" t="str">
            <v>USD</v>
          </cell>
          <cell r="L2081" t="str">
            <v>FERGUSON</v>
          </cell>
          <cell r="M2081" t="str">
            <v>24000-017965</v>
          </cell>
          <cell r="N2081">
            <v>42419.035543981481</v>
          </cell>
          <cell r="O2081" t="str">
            <v>SP</v>
          </cell>
          <cell r="P2081" t="str">
            <v>KEY</v>
          </cell>
          <cell r="Q2081">
            <v>5081679</v>
          </cell>
          <cell r="R2081" t="str">
            <v>USA</v>
          </cell>
          <cell r="S2081">
            <v>42370</v>
          </cell>
          <cell r="T2081">
            <v>42436</v>
          </cell>
          <cell r="U2081" t="str">
            <v>KNOXL-FUS</v>
          </cell>
          <cell r="V2081" t="str">
            <v>KBX12039</v>
          </cell>
          <cell r="W2081" t="str">
            <v xml:space="preserve">Business Decision                   </v>
          </cell>
          <cell r="X2081" t="str">
            <v>B</v>
          </cell>
          <cell r="Y2081">
            <v>1343.8</v>
          </cell>
          <cell r="AC2081" t="str">
            <v>HANCOCKM-FUS</v>
          </cell>
          <cell r="AD2081" t="str">
            <v>FUS-DB55</v>
          </cell>
          <cell r="AE2081" t="str">
            <v>8</v>
          </cell>
          <cell r="AF2081" t="str">
            <v xml:space="preserve">EDI 850                             </v>
          </cell>
          <cell r="AG2081" t="str">
            <v>Ferguson</v>
          </cell>
          <cell r="AH2081">
            <v>811883</v>
          </cell>
          <cell r="AI2081" t="str">
            <v>LUX</v>
          </cell>
          <cell r="AJ2081">
            <v>5081679</v>
          </cell>
        </row>
        <row r="2082">
          <cell r="A2082">
            <v>360758</v>
          </cell>
          <cell r="B2082">
            <v>42418.916701388887</v>
          </cell>
          <cell r="C2082">
            <v>42396.625069444446</v>
          </cell>
          <cell r="D2082">
            <v>9032822</v>
          </cell>
          <cell r="E2082">
            <v>60058978</v>
          </cell>
          <cell r="F2082">
            <v>30014370</v>
          </cell>
          <cell r="G2082">
            <v>1440</v>
          </cell>
          <cell r="H2082">
            <v>1440</v>
          </cell>
          <cell r="I2082">
            <v>0</v>
          </cell>
          <cell r="J2082">
            <v>0</v>
          </cell>
          <cell r="K2082" t="str">
            <v>USD</v>
          </cell>
          <cell r="L2082" t="str">
            <v>LOWESMEX</v>
          </cell>
          <cell r="M2082" t="str">
            <v>24000-155962</v>
          </cell>
          <cell r="N2082">
            <v>42419.035543981481</v>
          </cell>
          <cell r="O2082" t="str">
            <v>SP</v>
          </cell>
          <cell r="P2082" t="str">
            <v>KEY</v>
          </cell>
          <cell r="Q2082">
            <v>5083954</v>
          </cell>
          <cell r="R2082" t="str">
            <v>USA</v>
          </cell>
          <cell r="S2082">
            <v>42370</v>
          </cell>
          <cell r="T2082">
            <v>42436</v>
          </cell>
          <cell r="U2082" t="str">
            <v>BRESHEARSS-FUS</v>
          </cell>
          <cell r="V2082" t="str">
            <v>UOSK900-18</v>
          </cell>
          <cell r="W2082" t="str">
            <v xml:space="preserve">Delivery Refusal                    </v>
          </cell>
          <cell r="X2082" t="str">
            <v>M</v>
          </cell>
          <cell r="Y2082">
            <v>1440</v>
          </cell>
          <cell r="AC2082" t="str">
            <v>HASSENL-FUS</v>
          </cell>
          <cell r="AD2082" t="str">
            <v>FUS-DB55</v>
          </cell>
          <cell r="AE2082" t="str">
            <v>8</v>
          </cell>
          <cell r="AF2082" t="str">
            <v xml:space="preserve">EDI 850                             </v>
          </cell>
          <cell r="AG2082" t="str">
            <v>Lowes Mexico</v>
          </cell>
          <cell r="AH2082">
            <v>811565</v>
          </cell>
          <cell r="AI2082" t="str">
            <v>RTL</v>
          </cell>
          <cell r="AJ2082">
            <v>5083954</v>
          </cell>
        </row>
        <row r="2083">
          <cell r="A2083">
            <v>360759</v>
          </cell>
          <cell r="B2083">
            <v>42418.916701388887</v>
          </cell>
          <cell r="C2083">
            <v>42403.657233796293</v>
          </cell>
          <cell r="D2083">
            <v>9033773</v>
          </cell>
          <cell r="E2083">
            <v>60062468</v>
          </cell>
          <cell r="F2083">
            <v>30014327</v>
          </cell>
          <cell r="G2083">
            <v>1145.52</v>
          </cell>
          <cell r="H2083">
            <v>1145.52</v>
          </cell>
          <cell r="I2083">
            <v>0</v>
          </cell>
          <cell r="J2083">
            <v>0</v>
          </cell>
          <cell r="K2083" t="str">
            <v>USD</v>
          </cell>
          <cell r="L2083" t="str">
            <v>LOWES</v>
          </cell>
          <cell r="M2083" t="str">
            <v>24000-023746</v>
          </cell>
          <cell r="N2083">
            <v>42419.035555555558</v>
          </cell>
          <cell r="O2083" t="str">
            <v>SP</v>
          </cell>
          <cell r="P2083" t="str">
            <v>KEY</v>
          </cell>
          <cell r="Q2083">
            <v>5082881</v>
          </cell>
          <cell r="R2083" t="str">
            <v>USA</v>
          </cell>
          <cell r="S2083">
            <v>42370</v>
          </cell>
          <cell r="T2083">
            <v>42436</v>
          </cell>
          <cell r="U2083" t="str">
            <v>KNOXL-FUS</v>
          </cell>
          <cell r="V2083" t="str">
            <v>EVDCG904-18</v>
          </cell>
          <cell r="W2083" t="str">
            <v xml:space="preserve">Shipping Error                      </v>
          </cell>
          <cell r="X2083" t="str">
            <v>S</v>
          </cell>
          <cell r="Y2083">
            <v>1145.52</v>
          </cell>
          <cell r="Z2083" t="str">
            <v>MIS SHIP TO THE STORE</v>
          </cell>
          <cell r="AD2083" t="str">
            <v>FUS-DB55</v>
          </cell>
          <cell r="AG2083" t="str">
            <v>Lowes</v>
          </cell>
          <cell r="AH2083">
            <v>812003</v>
          </cell>
          <cell r="AI2083" t="str">
            <v>RTL</v>
          </cell>
          <cell r="AJ2083">
            <v>5082881</v>
          </cell>
        </row>
        <row r="2084">
          <cell r="A2084">
            <v>360760</v>
          </cell>
          <cell r="B2084">
            <v>42418.916701388887</v>
          </cell>
          <cell r="C2084">
            <v>42236.937893518516</v>
          </cell>
          <cell r="D2084">
            <v>9016583</v>
          </cell>
          <cell r="E2084">
            <v>60035428</v>
          </cell>
          <cell r="F2084">
            <v>30013164</v>
          </cell>
          <cell r="G2084">
            <v>523.97</v>
          </cell>
          <cell r="H2084">
            <v>523.97</v>
          </cell>
          <cell r="I2084">
            <v>0</v>
          </cell>
          <cell r="J2084">
            <v>0</v>
          </cell>
          <cell r="K2084" t="str">
            <v>USD</v>
          </cell>
          <cell r="L2084" t="str">
            <v>QTZK4275</v>
          </cell>
          <cell r="M2084" t="str">
            <v>24000-026530</v>
          </cell>
          <cell r="N2084">
            <v>42419.035555555558</v>
          </cell>
          <cell r="O2084" t="str">
            <v>SP</v>
          </cell>
          <cell r="P2084" t="str">
            <v>DLR</v>
          </cell>
          <cell r="Q2084">
            <v>5084189</v>
          </cell>
          <cell r="R2084" t="str">
            <v>USA</v>
          </cell>
          <cell r="S2084">
            <v>42370</v>
          </cell>
          <cell r="T2084">
            <v>42436</v>
          </cell>
          <cell r="U2084" t="str">
            <v>DUDAKK-FUS</v>
          </cell>
          <cell r="V2084" t="str">
            <v>FF6080A</v>
          </cell>
          <cell r="W2084" t="str">
            <v xml:space="preserve">Customer Decision                   </v>
          </cell>
          <cell r="X2084" t="str">
            <v>F</v>
          </cell>
          <cell r="Y2084">
            <v>523.97</v>
          </cell>
          <cell r="Z2084" t="str">
            <v xml:space="preserve">CUSTOMER WANTED A DIFFERENT SIZE/CHANGED MIND </v>
          </cell>
          <cell r="AC2084" t="str">
            <v>HARRISJ-FUS</v>
          </cell>
          <cell r="AD2084" t="str">
            <v>THOMPSONG-FUS</v>
          </cell>
          <cell r="AG2084" t="str">
            <v>REPUBLIC PLUMBING SUPPLY CO</v>
          </cell>
          <cell r="AH2084">
            <v>812011</v>
          </cell>
          <cell r="AI2084" t="str">
            <v>LUX</v>
          </cell>
          <cell r="AJ2084">
            <v>5084189</v>
          </cell>
        </row>
        <row r="2085">
          <cell r="A2085">
            <v>360761</v>
          </cell>
          <cell r="B2085">
            <v>42418.917048611111</v>
          </cell>
          <cell r="F2085">
            <v>30014407</v>
          </cell>
          <cell r="G2085">
            <v>232.99</v>
          </cell>
          <cell r="H2085">
            <v>232.99</v>
          </cell>
          <cell r="I2085">
            <v>20.68</v>
          </cell>
          <cell r="J2085">
            <v>20.68</v>
          </cell>
          <cell r="K2085" t="str">
            <v>USD</v>
          </cell>
          <cell r="L2085" t="str">
            <v>TURQUOISE</v>
          </cell>
          <cell r="M2085" t="str">
            <v>24000-110272</v>
          </cell>
          <cell r="N2085">
            <v>42419.035555555558</v>
          </cell>
          <cell r="O2085" t="str">
            <v>SP</v>
          </cell>
          <cell r="P2085" t="str">
            <v>DLR</v>
          </cell>
          <cell r="Q2085">
            <v>5081438</v>
          </cell>
          <cell r="R2085" t="str">
            <v>USA</v>
          </cell>
          <cell r="S2085">
            <v>42370</v>
          </cell>
          <cell r="T2085">
            <v>42436</v>
          </cell>
          <cell r="U2085" t="str">
            <v>KNOXL-FUS</v>
          </cell>
          <cell r="V2085" t="str">
            <v>LB9280</v>
          </cell>
          <cell r="W2085" t="str">
            <v xml:space="preserve">Product Defective                   </v>
          </cell>
          <cell r="X2085" t="str">
            <v>E</v>
          </cell>
          <cell r="Y2085">
            <v>232.99</v>
          </cell>
          <cell r="Z2085" t="str">
            <v>DECREASED WATER FLOW  Orginial order from 4thshift</v>
          </cell>
          <cell r="AG2085" t="str">
            <v>DRIMMERS ALL MAJOR APPLIANCES</v>
          </cell>
          <cell r="AH2085">
            <v>811976</v>
          </cell>
          <cell r="AJ2085">
            <v>5081438</v>
          </cell>
        </row>
        <row r="2086">
          <cell r="A2086">
            <v>360762</v>
          </cell>
          <cell r="B2086">
            <v>42418.917060185187</v>
          </cell>
          <cell r="G2086">
            <v>475</v>
          </cell>
          <cell r="H2086">
            <v>475</v>
          </cell>
          <cell r="I2086">
            <v>0</v>
          </cell>
          <cell r="J2086">
            <v>0</v>
          </cell>
          <cell r="K2086" t="str">
            <v>USD</v>
          </cell>
          <cell r="L2086" t="str">
            <v>NICKEL</v>
          </cell>
          <cell r="M2086" t="str">
            <v>24000-196807</v>
          </cell>
          <cell r="N2086">
            <v>42419.035555555558</v>
          </cell>
          <cell r="O2086" t="str">
            <v>SP</v>
          </cell>
          <cell r="P2086" t="str">
            <v>DLR</v>
          </cell>
          <cell r="Q2086">
            <v>5084334</v>
          </cell>
          <cell r="R2086" t="str">
            <v>USA</v>
          </cell>
          <cell r="S2086">
            <v>42370</v>
          </cell>
          <cell r="T2086">
            <v>42436</v>
          </cell>
          <cell r="U2086" t="str">
            <v>HENDERSONL-FUS</v>
          </cell>
          <cell r="V2086" t="str">
            <v>RETCOOP</v>
          </cell>
          <cell r="W2086" t="str">
            <v xml:space="preserve">Business Decision                   </v>
          </cell>
          <cell r="X2086" t="str">
            <v>B</v>
          </cell>
          <cell r="Y2086">
            <v>475</v>
          </cell>
          <cell r="Z2086" t="str">
            <v>II 3333</v>
          </cell>
          <cell r="AG2086" t="str">
            <v>True Value</v>
          </cell>
          <cell r="AH2086">
            <v>811892</v>
          </cell>
          <cell r="AJ2086">
            <v>5084334</v>
          </cell>
        </row>
        <row r="2087">
          <cell r="A2087">
            <v>360763</v>
          </cell>
          <cell r="B2087">
            <v>42418.917060185187</v>
          </cell>
          <cell r="G2087">
            <v>50</v>
          </cell>
          <cell r="H2087">
            <v>50</v>
          </cell>
          <cell r="I2087">
            <v>0</v>
          </cell>
          <cell r="J2087">
            <v>0</v>
          </cell>
          <cell r="K2087" t="str">
            <v>USD</v>
          </cell>
          <cell r="L2087" t="str">
            <v>NICKEL</v>
          </cell>
          <cell r="M2087" t="str">
            <v>24000-196807</v>
          </cell>
          <cell r="N2087">
            <v>42419.035555555558</v>
          </cell>
          <cell r="O2087" t="str">
            <v>SP</v>
          </cell>
          <cell r="P2087" t="str">
            <v>DLR</v>
          </cell>
          <cell r="Q2087">
            <v>5084334</v>
          </cell>
          <cell r="R2087" t="str">
            <v>USA</v>
          </cell>
          <cell r="S2087">
            <v>42370</v>
          </cell>
          <cell r="T2087">
            <v>42436</v>
          </cell>
          <cell r="U2087" t="str">
            <v>HENDERSONL-FUS</v>
          </cell>
          <cell r="V2087" t="str">
            <v>RETFEE</v>
          </cell>
          <cell r="W2087" t="str">
            <v xml:space="preserve">Business Decision                   </v>
          </cell>
          <cell r="X2087" t="str">
            <v>B</v>
          </cell>
          <cell r="Y2087">
            <v>50</v>
          </cell>
          <cell r="Z2087" t="str">
            <v>II 3335</v>
          </cell>
          <cell r="AG2087" t="str">
            <v>True Value</v>
          </cell>
          <cell r="AH2087">
            <v>811896</v>
          </cell>
          <cell r="AJ2087">
            <v>5084334</v>
          </cell>
        </row>
        <row r="2088">
          <cell r="A2088">
            <v>360764</v>
          </cell>
          <cell r="B2088">
            <v>42419.499918981484</v>
          </cell>
          <cell r="G2088">
            <v>678.12</v>
          </cell>
          <cell r="H2088">
            <v>678.12</v>
          </cell>
          <cell r="I2088">
            <v>0</v>
          </cell>
          <cell r="J2088">
            <v>0</v>
          </cell>
          <cell r="K2088" t="str">
            <v>USD</v>
          </cell>
          <cell r="L2088" t="str">
            <v>BRONZE</v>
          </cell>
          <cell r="M2088" t="str">
            <v>24000-018207</v>
          </cell>
          <cell r="N2088">
            <v>42420.034849537034</v>
          </cell>
          <cell r="O2088" t="str">
            <v>SP</v>
          </cell>
          <cell r="P2088" t="str">
            <v>DLR</v>
          </cell>
          <cell r="Q2088">
            <v>5081021</v>
          </cell>
          <cell r="R2088" t="str">
            <v>USA</v>
          </cell>
          <cell r="S2088">
            <v>42370</v>
          </cell>
          <cell r="T2088">
            <v>42436</v>
          </cell>
          <cell r="U2088" t="str">
            <v>LEECHT-FUS</v>
          </cell>
          <cell r="V2088" t="str">
            <v>RETCOOP</v>
          </cell>
          <cell r="W2088" t="str">
            <v xml:space="preserve">Business Decision                   </v>
          </cell>
          <cell r="X2088" t="str">
            <v>B</v>
          </cell>
          <cell r="Y2088">
            <v>678.12</v>
          </cell>
          <cell r="Z2088" t="str">
            <v>CO-OP PAYMENT FOR 4/14/15 POWERED TAB AD EVENT.</v>
          </cell>
          <cell r="AG2088" t="str">
            <v>FRIEDMAN BROTHERS HARDWARE</v>
          </cell>
          <cell r="AH2088">
            <v>812105</v>
          </cell>
          <cell r="AJ2088">
            <v>5081021</v>
          </cell>
        </row>
        <row r="2089">
          <cell r="A2089">
            <v>360765</v>
          </cell>
          <cell r="B2089">
            <v>42419.599131944444</v>
          </cell>
          <cell r="C2089">
            <v>42354.937534722223</v>
          </cell>
          <cell r="D2089">
            <v>9028759</v>
          </cell>
          <cell r="E2089">
            <v>60054294</v>
          </cell>
          <cell r="G2089">
            <v>0</v>
          </cell>
          <cell r="H2089">
            <v>0</v>
          </cell>
          <cell r="I2089">
            <v>0</v>
          </cell>
          <cell r="J2089">
            <v>0</v>
          </cell>
          <cell r="K2089" t="str">
            <v>USD</v>
          </cell>
          <cell r="L2089" t="str">
            <v>QTZK4275</v>
          </cell>
          <cell r="M2089" t="str">
            <v>24000-924737</v>
          </cell>
          <cell r="N2089">
            <v>42420.034849537034</v>
          </cell>
          <cell r="O2089" t="str">
            <v>SP</v>
          </cell>
          <cell r="P2089" t="str">
            <v>DLR</v>
          </cell>
          <cell r="Q2089">
            <v>5101585</v>
          </cell>
          <cell r="R2089" t="str">
            <v>USA</v>
          </cell>
          <cell r="S2089">
            <v>42370</v>
          </cell>
          <cell r="T2089">
            <v>42436</v>
          </cell>
          <cell r="U2089" t="str">
            <v>HENDERSONL-FUS</v>
          </cell>
          <cell r="V2089" t="str">
            <v>TC</v>
          </cell>
          <cell r="W2089" t="str">
            <v xml:space="preserve">Tax Credit                          </v>
          </cell>
          <cell r="X2089" t="str">
            <v>J</v>
          </cell>
          <cell r="Y2089">
            <v>0</v>
          </cell>
          <cell r="AC2089" t="str">
            <v>MARSHD-FUS</v>
          </cell>
          <cell r="AD2089" t="str">
            <v>THOMPSONG-FUS</v>
          </cell>
          <cell r="AG2089" t="str">
            <v>Island Bath &amp; Hardware</v>
          </cell>
          <cell r="AH2089">
            <v>812121</v>
          </cell>
          <cell r="AI2089" t="str">
            <v>TC</v>
          </cell>
          <cell r="AJ2089">
            <v>5101585</v>
          </cell>
        </row>
        <row r="2090">
          <cell r="A2090">
            <v>360766</v>
          </cell>
          <cell r="B2090">
            <v>42419.599560185183</v>
          </cell>
          <cell r="C2090">
            <v>42380.937858796293</v>
          </cell>
          <cell r="D2090">
            <v>9031072</v>
          </cell>
          <cell r="E2090">
            <v>60054307</v>
          </cell>
          <cell r="G2090">
            <v>0</v>
          </cell>
          <cell r="H2090">
            <v>0</v>
          </cell>
          <cell r="I2090">
            <v>20.84</v>
          </cell>
          <cell r="J2090">
            <v>20.84</v>
          </cell>
          <cell r="K2090" t="str">
            <v>USD</v>
          </cell>
          <cell r="L2090" t="str">
            <v>QTZK4275</v>
          </cell>
          <cell r="M2090" t="str">
            <v>24000-924737</v>
          </cell>
          <cell r="N2090">
            <v>42420.034849537034</v>
          </cell>
          <cell r="O2090" t="str">
            <v>SP</v>
          </cell>
          <cell r="P2090" t="str">
            <v>DLR</v>
          </cell>
          <cell r="Q2090">
            <v>5101585</v>
          </cell>
          <cell r="R2090" t="str">
            <v>USA</v>
          </cell>
          <cell r="S2090">
            <v>42370</v>
          </cell>
          <cell r="T2090">
            <v>42436</v>
          </cell>
          <cell r="U2090" t="str">
            <v>HENDERSONL-FUS</v>
          </cell>
          <cell r="V2090" t="str">
            <v>TC</v>
          </cell>
          <cell r="W2090" t="str">
            <v xml:space="preserve">Tax Credit                          </v>
          </cell>
          <cell r="X2090" t="str">
            <v>J</v>
          </cell>
          <cell r="Y2090">
            <v>0</v>
          </cell>
          <cell r="AC2090" t="str">
            <v>HASSENL-FUS</v>
          </cell>
          <cell r="AD2090" t="str">
            <v>THOMPSONG-FUS</v>
          </cell>
          <cell r="AG2090" t="str">
            <v>Island Bath &amp; Hardware</v>
          </cell>
          <cell r="AH2090">
            <v>812122</v>
          </cell>
          <cell r="AI2090" t="str">
            <v>TC</v>
          </cell>
          <cell r="AJ2090">
            <v>5101585</v>
          </cell>
        </row>
        <row r="2091">
          <cell r="A2091">
            <v>360767</v>
          </cell>
          <cell r="B2091">
            <v>42419.600185185183</v>
          </cell>
          <cell r="C2091">
            <v>42354.937534722223</v>
          </cell>
          <cell r="D2091">
            <v>9028759</v>
          </cell>
          <cell r="E2091">
            <v>60054294</v>
          </cell>
          <cell r="G2091">
            <v>0</v>
          </cell>
          <cell r="H2091">
            <v>0</v>
          </cell>
          <cell r="I2091">
            <v>58.58</v>
          </cell>
          <cell r="J2091">
            <v>58.58</v>
          </cell>
          <cell r="K2091" t="str">
            <v>USD</v>
          </cell>
          <cell r="L2091" t="str">
            <v>QTZK4275</v>
          </cell>
          <cell r="M2091" t="str">
            <v>24000-924737</v>
          </cell>
          <cell r="N2091">
            <v>42420.034861111111</v>
          </cell>
          <cell r="O2091" t="str">
            <v>SP</v>
          </cell>
          <cell r="P2091" t="str">
            <v>DLR</v>
          </cell>
          <cell r="Q2091">
            <v>5101585</v>
          </cell>
          <cell r="R2091" t="str">
            <v>USA</v>
          </cell>
          <cell r="S2091">
            <v>42370</v>
          </cell>
          <cell r="T2091">
            <v>42436</v>
          </cell>
          <cell r="U2091" t="str">
            <v>HENDERSONL-FUS</v>
          </cell>
          <cell r="V2091" t="str">
            <v>TC</v>
          </cell>
          <cell r="W2091" t="str">
            <v xml:space="preserve">Tax Credit                          </v>
          </cell>
          <cell r="X2091" t="str">
            <v>J</v>
          </cell>
          <cell r="Y2091">
            <v>0</v>
          </cell>
          <cell r="AC2091" t="str">
            <v>MARSHD-FUS</v>
          </cell>
          <cell r="AD2091" t="str">
            <v>THOMPSONG-FUS</v>
          </cell>
          <cell r="AG2091" t="str">
            <v>Island Bath &amp; Hardware</v>
          </cell>
          <cell r="AH2091">
            <v>812123</v>
          </cell>
          <cell r="AI2091" t="str">
            <v>TC</v>
          </cell>
          <cell r="AJ2091">
            <v>5101585</v>
          </cell>
        </row>
        <row r="2092">
          <cell r="A2092">
            <v>360768</v>
          </cell>
          <cell r="B2092">
            <v>42419.916724537034</v>
          </cell>
          <cell r="G2092">
            <v>98.46</v>
          </cell>
          <cell r="H2092">
            <v>98.46</v>
          </cell>
          <cell r="I2092">
            <v>0</v>
          </cell>
          <cell r="J2092">
            <v>0</v>
          </cell>
          <cell r="K2092" t="str">
            <v>USD</v>
          </cell>
          <cell r="L2092" t="str">
            <v>LOWES</v>
          </cell>
          <cell r="M2092" t="str">
            <v>24000-023746</v>
          </cell>
          <cell r="N2092">
            <v>42420.034872685188</v>
          </cell>
          <cell r="O2092" t="str">
            <v>SP</v>
          </cell>
          <cell r="P2092" t="str">
            <v>KEY</v>
          </cell>
          <cell r="Q2092">
            <v>5083140</v>
          </cell>
          <cell r="R2092" t="str">
            <v>USA</v>
          </cell>
          <cell r="S2092">
            <v>42370</v>
          </cell>
          <cell r="T2092">
            <v>42436</v>
          </cell>
          <cell r="U2092" t="str">
            <v>MELTONM-FUS</v>
          </cell>
          <cell r="V2092" t="str">
            <v>ELG62D91-LIN</v>
          </cell>
          <cell r="W2092" t="str">
            <v xml:space="preserve">Damaged                             </v>
          </cell>
          <cell r="X2092" t="str">
            <v>D</v>
          </cell>
          <cell r="Y2092">
            <v>98.46</v>
          </cell>
          <cell r="AG2092" t="str">
            <v>Lowes</v>
          </cell>
          <cell r="AH2092">
            <v>812112</v>
          </cell>
          <cell r="AJ2092">
            <v>5083140</v>
          </cell>
        </row>
        <row r="2093">
          <cell r="A2093">
            <v>360769</v>
          </cell>
          <cell r="B2093">
            <v>42419.91673611111</v>
          </cell>
          <cell r="G2093">
            <v>140.46</v>
          </cell>
          <cell r="H2093">
            <v>140.46</v>
          </cell>
          <cell r="I2093">
            <v>0</v>
          </cell>
          <cell r="J2093">
            <v>0</v>
          </cell>
          <cell r="K2093" t="str">
            <v>USD</v>
          </cell>
          <cell r="L2093" t="str">
            <v>LOWES</v>
          </cell>
          <cell r="M2093" t="str">
            <v>24000-023746</v>
          </cell>
          <cell r="N2093">
            <v>42420.034872685188</v>
          </cell>
          <cell r="O2093" t="str">
            <v>SP</v>
          </cell>
          <cell r="P2093" t="str">
            <v>KEY</v>
          </cell>
          <cell r="Q2093">
            <v>5083316</v>
          </cell>
          <cell r="R2093" t="str">
            <v>USA</v>
          </cell>
          <cell r="S2093">
            <v>42370</v>
          </cell>
          <cell r="T2093">
            <v>42436</v>
          </cell>
          <cell r="U2093" t="str">
            <v>LOYDL-FUS</v>
          </cell>
          <cell r="V2093" t="str">
            <v>EVDCS802KIT</v>
          </cell>
          <cell r="W2093" t="str">
            <v xml:space="preserve">Damaged                             </v>
          </cell>
          <cell r="X2093" t="str">
            <v>D</v>
          </cell>
          <cell r="Y2093">
            <v>140.46</v>
          </cell>
          <cell r="Z2093" t="str">
            <v>DENTED BOWL  FD</v>
          </cell>
          <cell r="AG2093" t="str">
            <v>Lowes</v>
          </cell>
          <cell r="AH2093">
            <v>812071</v>
          </cell>
          <cell r="AJ2093">
            <v>5083316</v>
          </cell>
        </row>
        <row r="2094">
          <cell r="A2094">
            <v>360770</v>
          </cell>
          <cell r="B2094">
            <v>42419.91673611111</v>
          </cell>
          <cell r="C2094">
            <v>42278.937615740739</v>
          </cell>
          <cell r="D2094">
            <v>9020493</v>
          </cell>
          <cell r="E2094">
            <v>60041156</v>
          </cell>
          <cell r="G2094">
            <v>275.81</v>
          </cell>
          <cell r="H2094">
            <v>275.81</v>
          </cell>
          <cell r="I2094">
            <v>0</v>
          </cell>
          <cell r="J2094">
            <v>0</v>
          </cell>
          <cell r="K2094" t="str">
            <v>USD</v>
          </cell>
          <cell r="L2094" t="str">
            <v>QUARTZRTL</v>
          </cell>
          <cell r="M2094" t="str">
            <v>24000-051419</v>
          </cell>
          <cell r="N2094">
            <v>42420.034872685188</v>
          </cell>
          <cell r="O2094" t="str">
            <v>SP</v>
          </cell>
          <cell r="P2094" t="str">
            <v>LUXURY</v>
          </cell>
          <cell r="Q2094">
            <v>5084431</v>
          </cell>
          <cell r="R2094" t="str">
            <v>USA</v>
          </cell>
          <cell r="S2094">
            <v>42370</v>
          </cell>
          <cell r="T2094">
            <v>42436</v>
          </cell>
          <cell r="U2094" t="str">
            <v>CHAMARATHM-FUS</v>
          </cell>
          <cell r="V2094" t="str">
            <v>OTSK954-18BX</v>
          </cell>
          <cell r="W2094" t="str">
            <v xml:space="preserve">Invoice Another                     </v>
          </cell>
          <cell r="X2094" t="str">
            <v>I</v>
          </cell>
          <cell r="Y2094">
            <v>275.81</v>
          </cell>
          <cell r="AC2094" t="str">
            <v>WALTERI-FUS</v>
          </cell>
          <cell r="AD2094" t="str">
            <v>MELTONM-FUS</v>
          </cell>
          <cell r="AG2094" t="str">
            <v>MONARK PREMIUM APPLIANCE CO</v>
          </cell>
          <cell r="AH2094">
            <v>812068</v>
          </cell>
          <cell r="AI2094" t="str">
            <v>RTL</v>
          </cell>
          <cell r="AJ2094">
            <v>5084431</v>
          </cell>
        </row>
        <row r="2095">
          <cell r="A2095">
            <v>360771</v>
          </cell>
          <cell r="B2095">
            <v>42419.91673611111</v>
          </cell>
          <cell r="G2095">
            <v>123.13</v>
          </cell>
          <cell r="H2095">
            <v>123.13</v>
          </cell>
          <cell r="I2095">
            <v>0</v>
          </cell>
          <cell r="J2095">
            <v>0</v>
          </cell>
          <cell r="K2095" t="str">
            <v>USD</v>
          </cell>
          <cell r="L2095" t="str">
            <v>LOWES</v>
          </cell>
          <cell r="M2095" t="str">
            <v>24000-023746</v>
          </cell>
          <cell r="N2095">
            <v>42420.034872685188</v>
          </cell>
          <cell r="O2095" t="str">
            <v>SP</v>
          </cell>
          <cell r="P2095" t="str">
            <v>KEY</v>
          </cell>
          <cell r="Q2095">
            <v>5082940</v>
          </cell>
          <cell r="R2095" t="str">
            <v>USA</v>
          </cell>
          <cell r="S2095">
            <v>42370</v>
          </cell>
          <cell r="T2095">
            <v>42436</v>
          </cell>
          <cell r="U2095" t="str">
            <v>MELTONM-FUS</v>
          </cell>
          <cell r="V2095" t="str">
            <v>FBSLG904-18BX</v>
          </cell>
          <cell r="W2095" t="str">
            <v xml:space="preserve">Damaged                             </v>
          </cell>
          <cell r="X2095" t="str">
            <v>D</v>
          </cell>
          <cell r="Y2095">
            <v>123.13</v>
          </cell>
          <cell r="AG2095" t="str">
            <v>Lowes</v>
          </cell>
          <cell r="AH2095">
            <v>812048</v>
          </cell>
          <cell r="AJ2095">
            <v>5082940</v>
          </cell>
        </row>
        <row r="2096">
          <cell r="A2096">
            <v>360772</v>
          </cell>
          <cell r="B2096">
            <v>42419.916747685187</v>
          </cell>
          <cell r="G2096">
            <v>92.46</v>
          </cell>
          <cell r="H2096">
            <v>92.46</v>
          </cell>
          <cell r="I2096">
            <v>0</v>
          </cell>
          <cell r="J2096">
            <v>0</v>
          </cell>
          <cell r="K2096" t="str">
            <v>USD</v>
          </cell>
          <cell r="L2096" t="str">
            <v>LOWES</v>
          </cell>
          <cell r="M2096" t="str">
            <v>24000-023746</v>
          </cell>
          <cell r="N2096">
            <v>42420.034872685188</v>
          </cell>
          <cell r="O2096" t="str">
            <v>SP</v>
          </cell>
          <cell r="P2096" t="str">
            <v>KEY</v>
          </cell>
          <cell r="Q2096">
            <v>5082940</v>
          </cell>
          <cell r="R2096" t="str">
            <v>USA</v>
          </cell>
          <cell r="S2096">
            <v>42370</v>
          </cell>
          <cell r="T2096">
            <v>42436</v>
          </cell>
          <cell r="U2096" t="str">
            <v>MELTONM-FUS</v>
          </cell>
          <cell r="V2096" t="str">
            <v>FFG802NKIT</v>
          </cell>
          <cell r="W2096" t="str">
            <v xml:space="preserve">Damaged                             </v>
          </cell>
          <cell r="X2096" t="str">
            <v>D</v>
          </cell>
          <cell r="Y2096">
            <v>92.46</v>
          </cell>
          <cell r="AG2096" t="str">
            <v>Lowes</v>
          </cell>
          <cell r="AH2096">
            <v>812090</v>
          </cell>
          <cell r="AJ2096">
            <v>5082940</v>
          </cell>
        </row>
        <row r="2097">
          <cell r="A2097">
            <v>360773</v>
          </cell>
          <cell r="B2097">
            <v>42419.916747685187</v>
          </cell>
          <cell r="G2097">
            <v>34.26</v>
          </cell>
          <cell r="H2097">
            <v>34.26</v>
          </cell>
          <cell r="I2097">
            <v>0</v>
          </cell>
          <cell r="J2097">
            <v>0</v>
          </cell>
          <cell r="K2097" t="str">
            <v>USD</v>
          </cell>
          <cell r="L2097" t="str">
            <v>LOWES</v>
          </cell>
          <cell r="M2097" t="str">
            <v>24000-023746</v>
          </cell>
          <cell r="N2097">
            <v>42420.034884259258</v>
          </cell>
          <cell r="O2097" t="str">
            <v>SP</v>
          </cell>
          <cell r="P2097" t="str">
            <v>KEY</v>
          </cell>
          <cell r="Q2097">
            <v>5083493</v>
          </cell>
          <cell r="R2097" t="str">
            <v>USA</v>
          </cell>
          <cell r="S2097">
            <v>42370</v>
          </cell>
          <cell r="T2097">
            <v>42436</v>
          </cell>
          <cell r="U2097" t="str">
            <v>MELTONM-FUS</v>
          </cell>
          <cell r="V2097" t="str">
            <v>FSS704NB</v>
          </cell>
          <cell r="W2097" t="str">
            <v xml:space="preserve">Damaged                             </v>
          </cell>
          <cell r="X2097" t="str">
            <v>D</v>
          </cell>
          <cell r="Y2097">
            <v>34.26</v>
          </cell>
          <cell r="AG2097" t="str">
            <v>Lowes</v>
          </cell>
          <cell r="AH2097">
            <v>812069</v>
          </cell>
          <cell r="AJ2097">
            <v>5083493</v>
          </cell>
        </row>
        <row r="2098">
          <cell r="A2098">
            <v>360774</v>
          </cell>
          <cell r="B2098">
            <v>42419.916747685187</v>
          </cell>
          <cell r="G2098">
            <v>125.46</v>
          </cell>
          <cell r="H2098">
            <v>125.46</v>
          </cell>
          <cell r="I2098">
            <v>0</v>
          </cell>
          <cell r="J2098">
            <v>0</v>
          </cell>
          <cell r="K2098" t="str">
            <v>USD</v>
          </cell>
          <cell r="L2098" t="str">
            <v>LOWES</v>
          </cell>
          <cell r="M2098" t="str">
            <v>24000-023746</v>
          </cell>
          <cell r="N2098">
            <v>42420.034884259258</v>
          </cell>
          <cell r="O2098" t="str">
            <v>SP</v>
          </cell>
          <cell r="P2098" t="str">
            <v>KEY</v>
          </cell>
          <cell r="Q2098">
            <v>5082832</v>
          </cell>
          <cell r="R2098" t="str">
            <v>USA</v>
          </cell>
          <cell r="S2098">
            <v>42370</v>
          </cell>
          <cell r="T2098">
            <v>42436</v>
          </cell>
          <cell r="U2098" t="str">
            <v>LOYDL-FUS</v>
          </cell>
          <cell r="V2098" t="str">
            <v>DIG61091-GRA</v>
          </cell>
          <cell r="W2098" t="str">
            <v xml:space="preserve">Damaged                             </v>
          </cell>
          <cell r="X2098" t="str">
            <v>D</v>
          </cell>
          <cell r="Y2098">
            <v>125.46</v>
          </cell>
          <cell r="Z2098" t="str">
            <v>CRACKED    FD</v>
          </cell>
          <cell r="AG2098" t="str">
            <v>Lowes</v>
          </cell>
          <cell r="AH2098">
            <v>812066</v>
          </cell>
          <cell r="AJ2098">
            <v>5082832</v>
          </cell>
        </row>
        <row r="2099">
          <cell r="A2099">
            <v>360775</v>
          </cell>
          <cell r="B2099">
            <v>42419.916747685187</v>
          </cell>
          <cell r="G2099">
            <v>135.69999999999999</v>
          </cell>
          <cell r="H2099">
            <v>135.69999999999999</v>
          </cell>
          <cell r="I2099">
            <v>0</v>
          </cell>
          <cell r="J2099">
            <v>0</v>
          </cell>
          <cell r="K2099" t="str">
            <v>USD</v>
          </cell>
          <cell r="L2099" t="str">
            <v>LOWES</v>
          </cell>
          <cell r="M2099" t="str">
            <v>24000-023746</v>
          </cell>
          <cell r="N2099">
            <v>42420.034884259258</v>
          </cell>
          <cell r="O2099" t="str">
            <v>SP</v>
          </cell>
          <cell r="P2099" t="str">
            <v>KEY</v>
          </cell>
          <cell r="Q2099">
            <v>5082552</v>
          </cell>
          <cell r="R2099" t="str">
            <v>USA</v>
          </cell>
          <cell r="S2099">
            <v>42370</v>
          </cell>
          <cell r="T2099">
            <v>42436</v>
          </cell>
          <cell r="U2099" t="str">
            <v>MELTONM-FUS</v>
          </cell>
          <cell r="V2099" t="str">
            <v>SGR3322-1</v>
          </cell>
          <cell r="W2099" t="str">
            <v xml:space="preserve">Damaged                             </v>
          </cell>
          <cell r="X2099" t="str">
            <v>D</v>
          </cell>
          <cell r="Y2099">
            <v>135.69999999999999</v>
          </cell>
          <cell r="AG2099" t="str">
            <v>Lowes</v>
          </cell>
          <cell r="AH2099">
            <v>812077</v>
          </cell>
          <cell r="AJ2099">
            <v>5082552</v>
          </cell>
        </row>
        <row r="2100">
          <cell r="A2100">
            <v>360776</v>
          </cell>
          <cell r="B2100">
            <v>42419.916747685187</v>
          </cell>
          <cell r="C2100">
            <v>42383.625208333331</v>
          </cell>
          <cell r="D2100">
            <v>9031408</v>
          </cell>
          <cell r="E2100">
            <v>60057958</v>
          </cell>
          <cell r="F2100">
            <v>30014434</v>
          </cell>
          <cell r="G2100">
            <v>190.8</v>
          </cell>
          <cell r="H2100">
            <v>190.8</v>
          </cell>
          <cell r="I2100">
            <v>0</v>
          </cell>
          <cell r="J2100">
            <v>0</v>
          </cell>
          <cell r="K2100" t="str">
            <v>USD</v>
          </cell>
          <cell r="L2100" t="str">
            <v>LOWES</v>
          </cell>
          <cell r="M2100" t="str">
            <v>24000-023746</v>
          </cell>
          <cell r="N2100">
            <v>42420.034884259258</v>
          </cell>
          <cell r="O2100" t="str">
            <v>SOS</v>
          </cell>
          <cell r="P2100" t="str">
            <v>KEY</v>
          </cell>
          <cell r="Q2100">
            <v>5083742</v>
          </cell>
          <cell r="R2100" t="str">
            <v>USA</v>
          </cell>
          <cell r="S2100">
            <v>42370</v>
          </cell>
          <cell r="T2100">
            <v>42436</v>
          </cell>
          <cell r="U2100" t="str">
            <v>KNOXL-FUS</v>
          </cell>
          <cell r="V2100" t="str">
            <v>EODB33229-1</v>
          </cell>
          <cell r="W2100" t="str">
            <v xml:space="preserve">Customer Decision                   </v>
          </cell>
          <cell r="X2100" t="str">
            <v>F</v>
          </cell>
          <cell r="Y2100">
            <v>190.8</v>
          </cell>
          <cell r="Z2100" t="str">
            <v>CUST ORDERED THE WRONG ITEM~~MAM</v>
          </cell>
          <cell r="AC2100" t="str">
            <v>WALTERI-FUS</v>
          </cell>
          <cell r="AD2100" t="str">
            <v>MELTONM-FUS</v>
          </cell>
          <cell r="AG2100" t="str">
            <v>Lowes</v>
          </cell>
          <cell r="AH2100">
            <v>812034</v>
          </cell>
          <cell r="AI2100" t="str">
            <v>RTL</v>
          </cell>
          <cell r="AJ2100">
            <v>5083742</v>
          </cell>
        </row>
        <row r="2101">
          <cell r="A2101">
            <v>360777</v>
          </cell>
          <cell r="B2101">
            <v>42419.916747685187</v>
          </cell>
          <cell r="G2101">
            <v>132.71</v>
          </cell>
          <cell r="H2101">
            <v>132.71</v>
          </cell>
          <cell r="I2101">
            <v>0</v>
          </cell>
          <cell r="J2101">
            <v>0</v>
          </cell>
          <cell r="K2101" t="str">
            <v>USD</v>
          </cell>
          <cell r="L2101" t="str">
            <v>LOWES</v>
          </cell>
          <cell r="M2101" t="str">
            <v>24000-023746</v>
          </cell>
          <cell r="N2101">
            <v>42420.034884259258</v>
          </cell>
          <cell r="O2101" t="str">
            <v>SP</v>
          </cell>
          <cell r="P2101" t="str">
            <v>KEY</v>
          </cell>
          <cell r="Q2101">
            <v>5082102</v>
          </cell>
          <cell r="R2101" t="str">
            <v>USA</v>
          </cell>
          <cell r="S2101">
            <v>42370</v>
          </cell>
          <cell r="T2101">
            <v>42436</v>
          </cell>
          <cell r="U2101" t="str">
            <v>MELTONM-FUS</v>
          </cell>
          <cell r="V2101" t="str">
            <v>EDDB33229-1</v>
          </cell>
          <cell r="W2101" t="str">
            <v xml:space="preserve">Damaged                             </v>
          </cell>
          <cell r="X2101" t="str">
            <v>D</v>
          </cell>
          <cell r="Y2101">
            <v>132.71</v>
          </cell>
          <cell r="AG2101" t="str">
            <v>Lowes</v>
          </cell>
          <cell r="AH2101">
            <v>812039</v>
          </cell>
          <cell r="AJ2101">
            <v>5082102</v>
          </cell>
        </row>
        <row r="2102">
          <cell r="A2102">
            <v>360778</v>
          </cell>
          <cell r="B2102">
            <v>42419.916759259257</v>
          </cell>
          <cell r="G2102">
            <v>135.69999999999999</v>
          </cell>
          <cell r="H2102">
            <v>135.69999999999999</v>
          </cell>
          <cell r="I2102">
            <v>0</v>
          </cell>
          <cell r="J2102">
            <v>0</v>
          </cell>
          <cell r="K2102" t="str">
            <v>USD</v>
          </cell>
          <cell r="L2102" t="str">
            <v>LOWES</v>
          </cell>
          <cell r="M2102" t="str">
            <v>24000-023746</v>
          </cell>
          <cell r="N2102">
            <v>42420.034884259258</v>
          </cell>
          <cell r="O2102" t="str">
            <v>SP</v>
          </cell>
          <cell r="P2102" t="str">
            <v>KEY</v>
          </cell>
          <cell r="Q2102">
            <v>5083665</v>
          </cell>
          <cell r="R2102" t="str">
            <v>USA</v>
          </cell>
          <cell r="S2102">
            <v>42370</v>
          </cell>
          <cell r="T2102">
            <v>42436</v>
          </cell>
          <cell r="U2102" t="str">
            <v>MELTONM-FUS</v>
          </cell>
          <cell r="V2102" t="str">
            <v>SGR3322-1</v>
          </cell>
          <cell r="W2102" t="str">
            <v xml:space="preserve">Damaged                             </v>
          </cell>
          <cell r="X2102" t="str">
            <v>D</v>
          </cell>
          <cell r="Y2102">
            <v>135.69999999999999</v>
          </cell>
          <cell r="AG2102" t="str">
            <v>Lowes</v>
          </cell>
          <cell r="AH2102">
            <v>812029</v>
          </cell>
          <cell r="AJ2102">
            <v>5083665</v>
          </cell>
        </row>
        <row r="2103">
          <cell r="A2103">
            <v>360779</v>
          </cell>
          <cell r="B2103">
            <v>42419.916759259257</v>
          </cell>
          <cell r="G2103">
            <v>47.76</v>
          </cell>
          <cell r="H2103">
            <v>47.76</v>
          </cell>
          <cell r="I2103">
            <v>0</v>
          </cell>
          <cell r="J2103">
            <v>0</v>
          </cell>
          <cell r="K2103" t="str">
            <v>USD</v>
          </cell>
          <cell r="L2103" t="str">
            <v>LOWES</v>
          </cell>
          <cell r="M2103" t="str">
            <v>24000-023746</v>
          </cell>
          <cell r="N2103">
            <v>42420.034884259258</v>
          </cell>
          <cell r="O2103" t="str">
            <v>SP</v>
          </cell>
          <cell r="P2103" t="str">
            <v>KEY</v>
          </cell>
          <cell r="Q2103">
            <v>5082443</v>
          </cell>
          <cell r="R2103" t="str">
            <v>USA</v>
          </cell>
          <cell r="S2103">
            <v>42370</v>
          </cell>
          <cell r="T2103">
            <v>42436</v>
          </cell>
          <cell r="U2103" t="str">
            <v>CHAMARATHM-FUS</v>
          </cell>
          <cell r="V2103" t="str">
            <v>FDS804NB</v>
          </cell>
          <cell r="W2103" t="str">
            <v xml:space="preserve">Damaged                             </v>
          </cell>
          <cell r="X2103" t="str">
            <v>D</v>
          </cell>
          <cell r="Y2103">
            <v>47.76</v>
          </cell>
          <cell r="AG2103" t="str">
            <v>Lowes</v>
          </cell>
          <cell r="AH2103">
            <v>812053</v>
          </cell>
          <cell r="AJ2103">
            <v>5082443</v>
          </cell>
        </row>
        <row r="2104">
          <cell r="A2104">
            <v>360780</v>
          </cell>
          <cell r="B2104">
            <v>42419.916759259257</v>
          </cell>
          <cell r="G2104">
            <v>33.21</v>
          </cell>
          <cell r="H2104">
            <v>33.21</v>
          </cell>
          <cell r="I2104">
            <v>0</v>
          </cell>
          <cell r="J2104">
            <v>0</v>
          </cell>
          <cell r="K2104" t="str">
            <v>USD</v>
          </cell>
          <cell r="L2104" t="str">
            <v>LOWES</v>
          </cell>
          <cell r="M2104" t="str">
            <v>24000-023746</v>
          </cell>
          <cell r="N2104">
            <v>42420.034884259258</v>
          </cell>
          <cell r="O2104" t="str">
            <v>SP</v>
          </cell>
          <cell r="P2104" t="str">
            <v>KEY</v>
          </cell>
          <cell r="Q2104">
            <v>5083379</v>
          </cell>
          <cell r="R2104" t="str">
            <v>USA</v>
          </cell>
          <cell r="S2104">
            <v>42370</v>
          </cell>
          <cell r="T2104">
            <v>42436</v>
          </cell>
          <cell r="U2104" t="str">
            <v>SOTOJ-FUS</v>
          </cell>
          <cell r="V2104" t="str">
            <v>FDS604LP</v>
          </cell>
          <cell r="W2104" t="str">
            <v xml:space="preserve">Damaged                             </v>
          </cell>
          <cell r="X2104" t="str">
            <v>D</v>
          </cell>
          <cell r="Y2104">
            <v>33.21</v>
          </cell>
          <cell r="AG2104" t="str">
            <v>Lowes</v>
          </cell>
          <cell r="AH2104">
            <v>812045</v>
          </cell>
          <cell r="AJ2104">
            <v>5083379</v>
          </cell>
        </row>
        <row r="2105">
          <cell r="A2105">
            <v>360781</v>
          </cell>
          <cell r="B2105">
            <v>42419.916759259257</v>
          </cell>
          <cell r="G2105">
            <v>85.28</v>
          </cell>
          <cell r="H2105">
            <v>85.28</v>
          </cell>
          <cell r="I2105">
            <v>0</v>
          </cell>
          <cell r="J2105">
            <v>0</v>
          </cell>
          <cell r="K2105" t="str">
            <v>USD</v>
          </cell>
          <cell r="L2105" t="str">
            <v>LOWES</v>
          </cell>
          <cell r="M2105" t="str">
            <v>24000-023746</v>
          </cell>
          <cell r="N2105">
            <v>42420.034895833334</v>
          </cell>
          <cell r="O2105" t="str">
            <v>SP</v>
          </cell>
          <cell r="P2105" t="str">
            <v>KEY</v>
          </cell>
          <cell r="Q2105">
            <v>5082539</v>
          </cell>
          <cell r="R2105" t="str">
            <v>USA</v>
          </cell>
          <cell r="S2105">
            <v>42370</v>
          </cell>
          <cell r="T2105">
            <v>42436</v>
          </cell>
          <cell r="U2105" t="str">
            <v>MELTONM-FUS</v>
          </cell>
          <cell r="V2105" t="str">
            <v>FTS904BX</v>
          </cell>
          <cell r="W2105" t="str">
            <v xml:space="preserve">Damaged                             </v>
          </cell>
          <cell r="X2105" t="str">
            <v>D</v>
          </cell>
          <cell r="Y2105">
            <v>85.28</v>
          </cell>
          <cell r="AG2105" t="str">
            <v>Lowes</v>
          </cell>
          <cell r="AH2105">
            <v>812108</v>
          </cell>
          <cell r="AJ2105">
            <v>5082539</v>
          </cell>
        </row>
        <row r="2106">
          <cell r="A2106">
            <v>360782</v>
          </cell>
          <cell r="B2106">
            <v>42419.916759259257</v>
          </cell>
          <cell r="G2106">
            <v>98.46</v>
          </cell>
          <cell r="H2106">
            <v>98.46</v>
          </cell>
          <cell r="I2106">
            <v>0</v>
          </cell>
          <cell r="J2106">
            <v>0</v>
          </cell>
          <cell r="K2106" t="str">
            <v>USD</v>
          </cell>
          <cell r="L2106" t="str">
            <v>LOWES</v>
          </cell>
          <cell r="M2106" t="str">
            <v>24000-023746</v>
          </cell>
          <cell r="N2106">
            <v>42420.034895833334</v>
          </cell>
          <cell r="O2106" t="str">
            <v>SP</v>
          </cell>
          <cell r="P2106" t="str">
            <v>KEY</v>
          </cell>
          <cell r="Q2106">
            <v>5082739</v>
          </cell>
          <cell r="R2106" t="str">
            <v>USA</v>
          </cell>
          <cell r="S2106">
            <v>42370</v>
          </cell>
          <cell r="T2106">
            <v>42436</v>
          </cell>
          <cell r="U2106" t="str">
            <v>MELTONM-FUS</v>
          </cell>
          <cell r="V2106" t="str">
            <v>ELG62D91-LIN</v>
          </cell>
          <cell r="W2106" t="str">
            <v xml:space="preserve">Damaged                             </v>
          </cell>
          <cell r="X2106" t="str">
            <v>D</v>
          </cell>
          <cell r="Y2106">
            <v>98.46</v>
          </cell>
          <cell r="AG2106" t="str">
            <v>Lowes</v>
          </cell>
          <cell r="AH2106">
            <v>812114</v>
          </cell>
          <cell r="AJ2106">
            <v>5082739</v>
          </cell>
        </row>
        <row r="2107">
          <cell r="A2107">
            <v>360783</v>
          </cell>
          <cell r="B2107">
            <v>42419.916759259257</v>
          </cell>
          <cell r="G2107">
            <v>132.71</v>
          </cell>
          <cell r="H2107">
            <v>132.71</v>
          </cell>
          <cell r="I2107">
            <v>0</v>
          </cell>
          <cell r="J2107">
            <v>0</v>
          </cell>
          <cell r="K2107" t="str">
            <v>USD</v>
          </cell>
          <cell r="L2107" t="str">
            <v>LOWES</v>
          </cell>
          <cell r="M2107" t="str">
            <v>24000-023746</v>
          </cell>
          <cell r="N2107">
            <v>42420.034895833334</v>
          </cell>
          <cell r="O2107" t="str">
            <v>SP</v>
          </cell>
          <cell r="P2107" t="str">
            <v>KEY</v>
          </cell>
          <cell r="Q2107">
            <v>5082494</v>
          </cell>
          <cell r="R2107" t="str">
            <v>USA</v>
          </cell>
          <cell r="S2107">
            <v>42370</v>
          </cell>
          <cell r="T2107">
            <v>42436</v>
          </cell>
          <cell r="U2107" t="str">
            <v>MELTONM-FUS</v>
          </cell>
          <cell r="V2107" t="str">
            <v>EDDB33229-1</v>
          </cell>
          <cell r="W2107" t="str">
            <v xml:space="preserve">Damaged                             </v>
          </cell>
          <cell r="X2107" t="str">
            <v>D</v>
          </cell>
          <cell r="Y2107">
            <v>132.71</v>
          </cell>
          <cell r="AG2107" t="str">
            <v>Lowes</v>
          </cell>
          <cell r="AH2107">
            <v>812107</v>
          </cell>
          <cell r="AJ2107">
            <v>5082494</v>
          </cell>
        </row>
        <row r="2108">
          <cell r="A2108">
            <v>360784</v>
          </cell>
          <cell r="B2108">
            <v>42419.916770833333</v>
          </cell>
          <cell r="C2108">
            <v>42388.939305555556</v>
          </cell>
          <cell r="D2108">
            <v>9031930</v>
          </cell>
          <cell r="E2108">
            <v>60058982</v>
          </cell>
          <cell r="F2108">
            <v>30014138</v>
          </cell>
          <cell r="G2108">
            <v>140</v>
          </cell>
          <cell r="H2108">
            <v>140</v>
          </cell>
          <cell r="I2108">
            <v>0</v>
          </cell>
          <cell r="J2108">
            <v>0</v>
          </cell>
          <cell r="K2108" t="str">
            <v>USD</v>
          </cell>
          <cell r="L2108" t="str">
            <v>HOMEDEPOT</v>
          </cell>
          <cell r="M2108" t="str">
            <v>24000-202645</v>
          </cell>
          <cell r="N2108">
            <v>42420.034895833334</v>
          </cell>
          <cell r="O2108" t="str">
            <v>SP</v>
          </cell>
          <cell r="P2108" t="str">
            <v>KEY</v>
          </cell>
          <cell r="Q2108">
            <v>5094300</v>
          </cell>
          <cell r="R2108" t="str">
            <v>USA</v>
          </cell>
          <cell r="S2108">
            <v>42370</v>
          </cell>
          <cell r="T2108">
            <v>42436</v>
          </cell>
          <cell r="U2108" t="str">
            <v>KNOXL-FUS</v>
          </cell>
          <cell r="V2108" t="str">
            <v>SL103BX</v>
          </cell>
          <cell r="W2108" t="str">
            <v xml:space="preserve">Vendor Error                        </v>
          </cell>
          <cell r="X2108" t="str">
            <v>V</v>
          </cell>
          <cell r="Y2108">
            <v>140</v>
          </cell>
          <cell r="Z2108" t="str">
            <v>HOME DEPOT PORTAL RMA</v>
          </cell>
          <cell r="AC2108" t="str">
            <v>WALTERI-FUS</v>
          </cell>
          <cell r="AD2108" t="str">
            <v>FUS-DB55</v>
          </cell>
          <cell r="AE2108" t="str">
            <v>8</v>
          </cell>
          <cell r="AF2108" t="str">
            <v xml:space="preserve">EDI 850                             </v>
          </cell>
          <cell r="AG2108" t="str">
            <v>Home Depot</v>
          </cell>
          <cell r="AH2108">
            <v>812072</v>
          </cell>
          <cell r="AI2108" t="str">
            <v>RTL</v>
          </cell>
          <cell r="AJ2108">
            <v>5094300</v>
          </cell>
        </row>
        <row r="2109">
          <cell r="A2109">
            <v>360785</v>
          </cell>
          <cell r="B2109">
            <v>42419.916770833333</v>
          </cell>
          <cell r="C2109">
            <v>42361.938043981485</v>
          </cell>
          <cell r="D2109">
            <v>9029438</v>
          </cell>
          <cell r="E2109">
            <v>60055240</v>
          </cell>
          <cell r="F2109">
            <v>30013966</v>
          </cell>
          <cell r="G2109">
            <v>70</v>
          </cell>
          <cell r="H2109">
            <v>70</v>
          </cell>
          <cell r="I2109">
            <v>0</v>
          </cell>
          <cell r="J2109">
            <v>0</v>
          </cell>
          <cell r="K2109" t="str">
            <v>USD</v>
          </cell>
          <cell r="L2109" t="str">
            <v>HOMEDEPOT</v>
          </cell>
          <cell r="M2109" t="str">
            <v>24000-202645</v>
          </cell>
          <cell r="N2109">
            <v>42420.034895833334</v>
          </cell>
          <cell r="O2109" t="str">
            <v>SP</v>
          </cell>
          <cell r="P2109" t="str">
            <v>KEY</v>
          </cell>
          <cell r="Q2109">
            <v>5094300</v>
          </cell>
          <cell r="R2109" t="str">
            <v>USA</v>
          </cell>
          <cell r="S2109">
            <v>42370</v>
          </cell>
          <cell r="T2109">
            <v>42436</v>
          </cell>
          <cell r="U2109" t="str">
            <v>KNOXL-FUS</v>
          </cell>
          <cell r="V2109" t="str">
            <v>SL103BX</v>
          </cell>
          <cell r="W2109" t="str">
            <v xml:space="preserve">Customer Decision                   </v>
          </cell>
          <cell r="X2109" t="str">
            <v>F</v>
          </cell>
          <cell r="Y2109">
            <v>70</v>
          </cell>
          <cell r="Z2109" t="str">
            <v xml:space="preserve">HOME DEPOT PORTAL RMA </v>
          </cell>
          <cell r="AC2109" t="str">
            <v>WALTERI-FUS</v>
          </cell>
          <cell r="AD2109" t="str">
            <v>FUS-DB55</v>
          </cell>
          <cell r="AE2109" t="str">
            <v>8</v>
          </cell>
          <cell r="AF2109" t="str">
            <v xml:space="preserve">EDI 850                             </v>
          </cell>
          <cell r="AG2109" t="str">
            <v>Home Depot</v>
          </cell>
          <cell r="AH2109">
            <v>812074</v>
          </cell>
          <cell r="AI2109" t="str">
            <v>RTL</v>
          </cell>
          <cell r="AJ2109">
            <v>5094300</v>
          </cell>
        </row>
        <row r="2110">
          <cell r="A2110">
            <v>360786</v>
          </cell>
          <cell r="B2110">
            <v>42419.916770833333</v>
          </cell>
          <cell r="C2110">
            <v>42390.625810185185</v>
          </cell>
          <cell r="D2110">
            <v>9032245</v>
          </cell>
          <cell r="E2110">
            <v>60060024</v>
          </cell>
          <cell r="F2110">
            <v>30014365</v>
          </cell>
          <cell r="G2110">
            <v>80</v>
          </cell>
          <cell r="H2110">
            <v>80</v>
          </cell>
          <cell r="I2110">
            <v>0</v>
          </cell>
          <cell r="J2110">
            <v>0</v>
          </cell>
          <cell r="K2110" t="str">
            <v>USD</v>
          </cell>
          <cell r="L2110" t="str">
            <v>HOMEDEPOT</v>
          </cell>
          <cell r="M2110" t="str">
            <v>24000-202645</v>
          </cell>
          <cell r="N2110">
            <v>42420.034895833334</v>
          </cell>
          <cell r="O2110" t="str">
            <v>SP</v>
          </cell>
          <cell r="P2110" t="str">
            <v>KEY</v>
          </cell>
          <cell r="Q2110">
            <v>5094300</v>
          </cell>
          <cell r="R2110" t="str">
            <v>USA</v>
          </cell>
          <cell r="S2110">
            <v>42370</v>
          </cell>
          <cell r="T2110">
            <v>42436</v>
          </cell>
          <cell r="U2110" t="str">
            <v>KNOXL-FUS</v>
          </cell>
          <cell r="V2110" t="str">
            <v>BMSK802</v>
          </cell>
          <cell r="W2110" t="str">
            <v xml:space="preserve">Customer Decision                   </v>
          </cell>
          <cell r="X2110" t="str">
            <v>F</v>
          </cell>
          <cell r="Y2110">
            <v>80</v>
          </cell>
          <cell r="Z2110" t="str">
            <v xml:space="preserve">HOME DEPOT PORTAL RMA </v>
          </cell>
          <cell r="AC2110" t="str">
            <v>WALTERI-FUS</v>
          </cell>
          <cell r="AD2110" t="str">
            <v>FUS-DB55</v>
          </cell>
          <cell r="AE2110" t="str">
            <v>8</v>
          </cell>
          <cell r="AF2110" t="str">
            <v xml:space="preserve">EDI 850                             </v>
          </cell>
          <cell r="AG2110" t="str">
            <v>Home Depot</v>
          </cell>
          <cell r="AH2110">
            <v>812076</v>
          </cell>
          <cell r="AI2110" t="str">
            <v>RTL</v>
          </cell>
          <cell r="AJ2110">
            <v>5094300</v>
          </cell>
        </row>
        <row r="2111">
          <cell r="A2111">
            <v>360787</v>
          </cell>
          <cell r="B2111">
            <v>42419.916770833333</v>
          </cell>
          <cell r="C2111">
            <v>42342.937615740739</v>
          </cell>
          <cell r="D2111">
            <v>9027384</v>
          </cell>
          <cell r="E2111">
            <v>60052020</v>
          </cell>
          <cell r="F2111">
            <v>30013707</v>
          </cell>
          <cell r="G2111">
            <v>37.5</v>
          </cell>
          <cell r="H2111">
            <v>37.5</v>
          </cell>
          <cell r="I2111">
            <v>0</v>
          </cell>
          <cell r="J2111">
            <v>0</v>
          </cell>
          <cell r="K2111" t="str">
            <v>USD</v>
          </cell>
          <cell r="L2111" t="str">
            <v>HOMEDEPOT</v>
          </cell>
          <cell r="M2111" t="str">
            <v>24000-202645</v>
          </cell>
          <cell r="N2111">
            <v>42420.034895833334</v>
          </cell>
          <cell r="O2111" t="str">
            <v>SP</v>
          </cell>
          <cell r="P2111" t="str">
            <v>KEY</v>
          </cell>
          <cell r="Q2111">
            <v>5094300</v>
          </cell>
          <cell r="R2111" t="str">
            <v>USA</v>
          </cell>
          <cell r="S2111">
            <v>42370</v>
          </cell>
          <cell r="T2111">
            <v>42436</v>
          </cell>
          <cell r="U2111" t="str">
            <v>KNOXL-FUS</v>
          </cell>
          <cell r="V2111" t="str">
            <v>FBGG1316</v>
          </cell>
          <cell r="W2111" t="str">
            <v xml:space="preserve">Customer Decision                   </v>
          </cell>
          <cell r="X2111" t="str">
            <v>F</v>
          </cell>
          <cell r="Y2111">
            <v>37.5</v>
          </cell>
          <cell r="Z2111" t="str">
            <v>HOME DEPOT PORTAL RMA</v>
          </cell>
          <cell r="AC2111" t="str">
            <v>MARSHD-FUS</v>
          </cell>
          <cell r="AD2111" t="str">
            <v>FUS-DB55</v>
          </cell>
          <cell r="AE2111" t="str">
            <v>8</v>
          </cell>
          <cell r="AF2111" t="str">
            <v xml:space="preserve">EDI 850                             </v>
          </cell>
          <cell r="AG2111" t="str">
            <v>Home Depot</v>
          </cell>
          <cell r="AH2111">
            <v>812080</v>
          </cell>
          <cell r="AI2111" t="str">
            <v>RTL</v>
          </cell>
          <cell r="AJ2111">
            <v>5094300</v>
          </cell>
        </row>
        <row r="2112">
          <cell r="A2112">
            <v>360788</v>
          </cell>
          <cell r="B2112">
            <v>42419.916770833333</v>
          </cell>
          <cell r="C2112">
            <v>42349.937592592592</v>
          </cell>
          <cell r="D2112">
            <v>9028274</v>
          </cell>
          <cell r="E2112">
            <v>60053526</v>
          </cell>
          <cell r="F2112">
            <v>30013747</v>
          </cell>
          <cell r="G2112">
            <v>37.5</v>
          </cell>
          <cell r="H2112">
            <v>37.5</v>
          </cell>
          <cell r="I2112">
            <v>0</v>
          </cell>
          <cell r="J2112">
            <v>0</v>
          </cell>
          <cell r="K2112" t="str">
            <v>USD</v>
          </cell>
          <cell r="L2112" t="str">
            <v>HOMEDEPOT</v>
          </cell>
          <cell r="M2112" t="str">
            <v>24000-202645</v>
          </cell>
          <cell r="N2112">
            <v>42420.034895833334</v>
          </cell>
          <cell r="O2112" t="str">
            <v>SP</v>
          </cell>
          <cell r="P2112" t="str">
            <v>KEY</v>
          </cell>
          <cell r="Q2112">
            <v>5094300</v>
          </cell>
          <cell r="R2112" t="str">
            <v>USA</v>
          </cell>
          <cell r="S2112">
            <v>42370</v>
          </cell>
          <cell r="T2112">
            <v>42436</v>
          </cell>
          <cell r="U2112" t="str">
            <v>KNOXL-FUS</v>
          </cell>
          <cell r="V2112" t="str">
            <v>FBGG1316</v>
          </cell>
          <cell r="W2112" t="str">
            <v xml:space="preserve">Damaged                             </v>
          </cell>
          <cell r="X2112" t="str">
            <v>D</v>
          </cell>
          <cell r="Y2112">
            <v>37.5</v>
          </cell>
          <cell r="Z2112" t="str">
            <v>HOME DEPOT PORTAL RMA</v>
          </cell>
          <cell r="AC2112" t="str">
            <v>THOMASR-FUS</v>
          </cell>
          <cell r="AD2112" t="str">
            <v>FUS-DB55</v>
          </cell>
          <cell r="AE2112" t="str">
            <v>8</v>
          </cell>
          <cell r="AF2112" t="str">
            <v xml:space="preserve">EDI 850                             </v>
          </cell>
          <cell r="AG2112" t="str">
            <v>Home Depot</v>
          </cell>
          <cell r="AH2112">
            <v>812081</v>
          </cell>
          <cell r="AI2112" t="str">
            <v>RTL</v>
          </cell>
          <cell r="AJ2112">
            <v>5094300</v>
          </cell>
        </row>
        <row r="2113">
          <cell r="A2113">
            <v>360789</v>
          </cell>
          <cell r="B2113">
            <v>42419.91678240741</v>
          </cell>
          <cell r="C2113">
            <v>42340.9375462963</v>
          </cell>
          <cell r="D2113">
            <v>9027017</v>
          </cell>
          <cell r="E2113">
            <v>60051179</v>
          </cell>
          <cell r="F2113">
            <v>30013880</v>
          </cell>
          <cell r="G2113">
            <v>40.950000000000003</v>
          </cell>
          <cell r="H2113">
            <v>40.950000000000003</v>
          </cell>
          <cell r="I2113">
            <v>0</v>
          </cell>
          <cell r="J2113">
            <v>0</v>
          </cell>
          <cell r="K2113" t="str">
            <v>USD</v>
          </cell>
          <cell r="L2113" t="str">
            <v>HOMEDEPOT</v>
          </cell>
          <cell r="M2113" t="str">
            <v>24000-202645</v>
          </cell>
          <cell r="N2113">
            <v>42420.034895833334</v>
          </cell>
          <cell r="O2113" t="str">
            <v>SP</v>
          </cell>
          <cell r="P2113" t="str">
            <v>KEY</v>
          </cell>
          <cell r="Q2113">
            <v>5094300</v>
          </cell>
          <cell r="R2113" t="str">
            <v>USA</v>
          </cell>
          <cell r="S2113">
            <v>42370</v>
          </cell>
          <cell r="T2113">
            <v>42436</v>
          </cell>
          <cell r="U2113" t="str">
            <v>KNOXL-FUS</v>
          </cell>
          <cell r="V2113" t="str">
            <v>FCBU1614</v>
          </cell>
          <cell r="W2113" t="str">
            <v xml:space="preserve">Customer Decision                   </v>
          </cell>
          <cell r="X2113" t="str">
            <v>F</v>
          </cell>
          <cell r="Y2113">
            <v>40.950000000000003</v>
          </cell>
          <cell r="Z2113" t="str">
            <v>HOME DEPOT PORTAL RMA</v>
          </cell>
          <cell r="AC2113" t="str">
            <v>WALTERI-FUS</v>
          </cell>
          <cell r="AD2113" t="str">
            <v>FUS-DB55</v>
          </cell>
          <cell r="AE2113" t="str">
            <v>8</v>
          </cell>
          <cell r="AF2113" t="str">
            <v xml:space="preserve">EDI 850                             </v>
          </cell>
          <cell r="AG2113" t="str">
            <v>Home Depot</v>
          </cell>
          <cell r="AH2113">
            <v>812083</v>
          </cell>
          <cell r="AI2113" t="str">
            <v>RTL</v>
          </cell>
          <cell r="AJ2113">
            <v>5094300</v>
          </cell>
        </row>
        <row r="2114">
          <cell r="A2114">
            <v>360790</v>
          </cell>
          <cell r="B2114">
            <v>42419.91678240741</v>
          </cell>
          <cell r="C2114">
            <v>42367.939143518517</v>
          </cell>
          <cell r="D2114">
            <v>9029865</v>
          </cell>
          <cell r="E2114">
            <v>60055555</v>
          </cell>
          <cell r="F2114">
            <v>30013969</v>
          </cell>
          <cell r="G2114">
            <v>44.5</v>
          </cell>
          <cell r="H2114">
            <v>44.5</v>
          </cell>
          <cell r="I2114">
            <v>0</v>
          </cell>
          <cell r="J2114">
            <v>0</v>
          </cell>
          <cell r="K2114" t="str">
            <v>USD</v>
          </cell>
          <cell r="L2114" t="str">
            <v>HOMEDEPOT</v>
          </cell>
          <cell r="M2114" t="str">
            <v>24000-202645</v>
          </cell>
          <cell r="N2114">
            <v>42420.034907407404</v>
          </cell>
          <cell r="O2114" t="str">
            <v>SP</v>
          </cell>
          <cell r="P2114" t="str">
            <v>KEY</v>
          </cell>
          <cell r="Q2114">
            <v>5094300</v>
          </cell>
          <cell r="R2114" t="str">
            <v>USA</v>
          </cell>
          <cell r="S2114">
            <v>42370</v>
          </cell>
          <cell r="T2114">
            <v>42436</v>
          </cell>
          <cell r="U2114" t="str">
            <v>KNOXL-FUS</v>
          </cell>
          <cell r="V2114" t="str">
            <v>FMB1710</v>
          </cell>
          <cell r="W2114" t="str">
            <v xml:space="preserve">Customer Decision                   </v>
          </cell>
          <cell r="X2114" t="str">
            <v>F</v>
          </cell>
          <cell r="Y2114">
            <v>44.5</v>
          </cell>
          <cell r="Z2114" t="str">
            <v xml:space="preserve">HOME DEPOT PORTAL RMA </v>
          </cell>
          <cell r="AC2114" t="str">
            <v>HASSENL-FUS</v>
          </cell>
          <cell r="AD2114" t="str">
            <v>FUS-DB55</v>
          </cell>
          <cell r="AE2114" t="str">
            <v>8</v>
          </cell>
          <cell r="AF2114" t="str">
            <v xml:space="preserve">EDI 850                             </v>
          </cell>
          <cell r="AG2114" t="str">
            <v>Home Depot</v>
          </cell>
          <cell r="AH2114">
            <v>812084</v>
          </cell>
          <cell r="AI2114" t="str">
            <v>RTL</v>
          </cell>
          <cell r="AJ2114">
            <v>5094300</v>
          </cell>
        </row>
        <row r="2115">
          <cell r="A2115">
            <v>360791</v>
          </cell>
          <cell r="B2115">
            <v>42419.91678240741</v>
          </cell>
          <cell r="C2115">
            <v>42383.627349537041</v>
          </cell>
          <cell r="D2115">
            <v>9031464</v>
          </cell>
          <cell r="E2115">
            <v>60057870</v>
          </cell>
          <cell r="F2115">
            <v>30014117</v>
          </cell>
          <cell r="G2115">
            <v>145</v>
          </cell>
          <cell r="H2115">
            <v>145</v>
          </cell>
          <cell r="I2115">
            <v>0</v>
          </cell>
          <cell r="J2115">
            <v>0</v>
          </cell>
          <cell r="K2115" t="str">
            <v>USD</v>
          </cell>
          <cell r="L2115" t="str">
            <v>HOMEDEPOT</v>
          </cell>
          <cell r="M2115" t="str">
            <v>24000-202645</v>
          </cell>
          <cell r="N2115">
            <v>42420.034907407404</v>
          </cell>
          <cell r="O2115" t="str">
            <v>SP</v>
          </cell>
          <cell r="P2115" t="str">
            <v>KEY</v>
          </cell>
          <cell r="Q2115">
            <v>5094300</v>
          </cell>
          <cell r="R2115" t="str">
            <v>USA</v>
          </cell>
          <cell r="S2115">
            <v>42370</v>
          </cell>
          <cell r="T2115">
            <v>42436</v>
          </cell>
          <cell r="U2115" t="str">
            <v>KNOXL-FUS</v>
          </cell>
          <cell r="V2115" t="str">
            <v>EDOX33229-1</v>
          </cell>
          <cell r="W2115" t="str">
            <v xml:space="preserve">Customer Decision                   </v>
          </cell>
          <cell r="X2115" t="str">
            <v>F</v>
          </cell>
          <cell r="Y2115">
            <v>145</v>
          </cell>
          <cell r="Z2115" t="str">
            <v xml:space="preserve">HOME DEPOT PORTAL RMA </v>
          </cell>
          <cell r="AC2115" t="str">
            <v>WALTERI-FUS</v>
          </cell>
          <cell r="AD2115" t="str">
            <v>FUS-DB55</v>
          </cell>
          <cell r="AE2115" t="str">
            <v>8</v>
          </cell>
          <cell r="AF2115" t="str">
            <v xml:space="preserve">EDI 850                             </v>
          </cell>
          <cell r="AG2115" t="str">
            <v>Home Depot</v>
          </cell>
          <cell r="AH2115">
            <v>812085</v>
          </cell>
          <cell r="AI2115" t="str">
            <v>RTL</v>
          </cell>
          <cell r="AJ2115">
            <v>5094300</v>
          </cell>
        </row>
        <row r="2116">
          <cell r="A2116">
            <v>360792</v>
          </cell>
          <cell r="B2116">
            <v>42419.91678240741</v>
          </cell>
          <cell r="C2116">
            <v>42339.937604166669</v>
          </cell>
          <cell r="D2116">
            <v>9026895</v>
          </cell>
          <cell r="E2116">
            <v>60051182</v>
          </cell>
          <cell r="F2116">
            <v>30013939</v>
          </cell>
          <cell r="G2116">
            <v>40</v>
          </cell>
          <cell r="H2116">
            <v>40</v>
          </cell>
          <cell r="I2116">
            <v>0</v>
          </cell>
          <cell r="J2116">
            <v>0</v>
          </cell>
          <cell r="K2116" t="str">
            <v>USD</v>
          </cell>
          <cell r="L2116" t="str">
            <v>HOMEDEPOT</v>
          </cell>
          <cell r="M2116" t="str">
            <v>24000-202645</v>
          </cell>
          <cell r="N2116">
            <v>42420.034907407404</v>
          </cell>
          <cell r="O2116" t="str">
            <v>SP</v>
          </cell>
          <cell r="P2116" t="str">
            <v>KEY</v>
          </cell>
          <cell r="Q2116">
            <v>5094300</v>
          </cell>
          <cell r="R2116" t="str">
            <v>USA</v>
          </cell>
          <cell r="S2116">
            <v>42370</v>
          </cell>
          <cell r="T2116">
            <v>42436</v>
          </cell>
          <cell r="U2116" t="str">
            <v>KNOXL-FUS</v>
          </cell>
          <cell r="V2116" t="str">
            <v>FBG10S</v>
          </cell>
          <cell r="W2116" t="str">
            <v xml:space="preserve">Customer Decision                   </v>
          </cell>
          <cell r="X2116" t="str">
            <v>F</v>
          </cell>
          <cell r="Y2116">
            <v>40</v>
          </cell>
          <cell r="Z2116" t="str">
            <v xml:space="preserve">HOME DEPOT PORTAL RMA </v>
          </cell>
          <cell r="AC2116" t="str">
            <v>MARSHD-FUS</v>
          </cell>
          <cell r="AD2116" t="str">
            <v>FUS-DB55</v>
          </cell>
          <cell r="AE2116" t="str">
            <v>8</v>
          </cell>
          <cell r="AF2116" t="str">
            <v xml:space="preserve">EDI 850                             </v>
          </cell>
          <cell r="AG2116" t="str">
            <v>Home Depot</v>
          </cell>
          <cell r="AH2116">
            <v>812086</v>
          </cell>
          <cell r="AI2116" t="str">
            <v>RTL</v>
          </cell>
          <cell r="AJ2116">
            <v>5094300</v>
          </cell>
        </row>
        <row r="2117">
          <cell r="A2117">
            <v>360793</v>
          </cell>
          <cell r="B2117">
            <v>42419.91678240741</v>
          </cell>
          <cell r="C2117">
            <v>42339.937604166669</v>
          </cell>
          <cell r="D2117">
            <v>9026895</v>
          </cell>
          <cell r="E2117">
            <v>60051182</v>
          </cell>
          <cell r="F2117">
            <v>30013938</v>
          </cell>
          <cell r="G2117">
            <v>40</v>
          </cell>
          <cell r="H2117">
            <v>40</v>
          </cell>
          <cell r="I2117">
            <v>0</v>
          </cell>
          <cell r="J2117">
            <v>0</v>
          </cell>
          <cell r="K2117" t="str">
            <v>USD</v>
          </cell>
          <cell r="L2117" t="str">
            <v>HOMEDEPOT</v>
          </cell>
          <cell r="M2117" t="str">
            <v>24000-202645</v>
          </cell>
          <cell r="N2117">
            <v>42420.034907407404</v>
          </cell>
          <cell r="O2117" t="str">
            <v>SP</v>
          </cell>
          <cell r="P2117" t="str">
            <v>KEY</v>
          </cell>
          <cell r="Q2117">
            <v>5094300</v>
          </cell>
          <cell r="R2117" t="str">
            <v>USA</v>
          </cell>
          <cell r="S2117">
            <v>42370</v>
          </cell>
          <cell r="T2117">
            <v>42436</v>
          </cell>
          <cell r="U2117" t="str">
            <v>KNOXL-FUS</v>
          </cell>
          <cell r="V2117" t="str">
            <v>FBG10S</v>
          </cell>
          <cell r="W2117" t="str">
            <v xml:space="preserve">Customer Decision                   </v>
          </cell>
          <cell r="X2117" t="str">
            <v>F</v>
          </cell>
          <cell r="Y2117">
            <v>40</v>
          </cell>
          <cell r="Z2117" t="str">
            <v xml:space="preserve">HOME DEPOT PORTAL RMA </v>
          </cell>
          <cell r="AC2117" t="str">
            <v>MARSHD-FUS</v>
          </cell>
          <cell r="AD2117" t="str">
            <v>FUS-DB55</v>
          </cell>
          <cell r="AE2117" t="str">
            <v>8</v>
          </cell>
          <cell r="AF2117" t="str">
            <v xml:space="preserve">EDI 850                             </v>
          </cell>
          <cell r="AG2117" t="str">
            <v>Home Depot</v>
          </cell>
          <cell r="AH2117">
            <v>812087</v>
          </cell>
          <cell r="AI2117" t="str">
            <v>RTL</v>
          </cell>
          <cell r="AJ2117">
            <v>5094300</v>
          </cell>
        </row>
        <row r="2118">
          <cell r="A2118">
            <v>360794</v>
          </cell>
          <cell r="B2118">
            <v>42419.91678240741</v>
          </cell>
          <cell r="C2118">
            <v>42320.937627314815</v>
          </cell>
          <cell r="D2118">
            <v>9025096</v>
          </cell>
          <cell r="E2118">
            <v>60048325</v>
          </cell>
          <cell r="F2118">
            <v>30013388</v>
          </cell>
          <cell r="G2118">
            <v>12.5</v>
          </cell>
          <cell r="H2118">
            <v>12.5</v>
          </cell>
          <cell r="I2118">
            <v>0</v>
          </cell>
          <cell r="J2118">
            <v>0</v>
          </cell>
          <cell r="K2118" t="str">
            <v>USD</v>
          </cell>
          <cell r="L2118" t="str">
            <v>HOMEDEPOT</v>
          </cell>
          <cell r="M2118" t="str">
            <v>24000-202645</v>
          </cell>
          <cell r="N2118">
            <v>42420.034907407404</v>
          </cell>
          <cell r="O2118" t="str">
            <v>SP</v>
          </cell>
          <cell r="P2118" t="str">
            <v>KEY</v>
          </cell>
          <cell r="Q2118">
            <v>5094300</v>
          </cell>
          <cell r="R2118" t="str">
            <v>USA</v>
          </cell>
          <cell r="S2118">
            <v>42370</v>
          </cell>
          <cell r="T2118">
            <v>42436</v>
          </cell>
          <cell r="U2118" t="str">
            <v>KNOXL-FUS</v>
          </cell>
          <cell r="V2118" t="str">
            <v>FGD75</v>
          </cell>
          <cell r="W2118" t="str">
            <v xml:space="preserve">Customer Decision                   </v>
          </cell>
          <cell r="X2118" t="str">
            <v>F</v>
          </cell>
          <cell r="Y2118">
            <v>12.5</v>
          </cell>
          <cell r="Z2118" t="str">
            <v xml:space="preserve">HOME DEPOT PORTAL RMA </v>
          </cell>
          <cell r="AC2118" t="str">
            <v>THOMASR-FUS</v>
          </cell>
          <cell r="AD2118" t="str">
            <v>FUS-DB55</v>
          </cell>
          <cell r="AE2118" t="str">
            <v>8</v>
          </cell>
          <cell r="AF2118" t="str">
            <v xml:space="preserve">EDI 850                             </v>
          </cell>
          <cell r="AG2118" t="str">
            <v>Home Depot</v>
          </cell>
          <cell r="AH2118">
            <v>812088</v>
          </cell>
          <cell r="AI2118" t="str">
            <v>RTL</v>
          </cell>
          <cell r="AJ2118">
            <v>5094300</v>
          </cell>
        </row>
        <row r="2119">
          <cell r="A2119">
            <v>360795</v>
          </cell>
          <cell r="B2119">
            <v>42419.91678240741</v>
          </cell>
          <cell r="C2119">
            <v>42320.937627314815</v>
          </cell>
          <cell r="D2119">
            <v>9025096</v>
          </cell>
          <cell r="E2119">
            <v>60048325</v>
          </cell>
          <cell r="F2119">
            <v>30013390</v>
          </cell>
          <cell r="G2119">
            <v>12.5</v>
          </cell>
          <cell r="H2119">
            <v>12.5</v>
          </cell>
          <cell r="I2119">
            <v>0</v>
          </cell>
          <cell r="J2119">
            <v>0</v>
          </cell>
          <cell r="K2119" t="str">
            <v>USD</v>
          </cell>
          <cell r="L2119" t="str">
            <v>HOMEDEPOT</v>
          </cell>
          <cell r="M2119" t="str">
            <v>24000-202645</v>
          </cell>
          <cell r="N2119">
            <v>42420.034907407404</v>
          </cell>
          <cell r="O2119" t="str">
            <v>SP</v>
          </cell>
          <cell r="P2119" t="str">
            <v>KEY</v>
          </cell>
          <cell r="Q2119">
            <v>5094300</v>
          </cell>
          <cell r="R2119" t="str">
            <v>USA</v>
          </cell>
          <cell r="S2119">
            <v>42370</v>
          </cell>
          <cell r="T2119">
            <v>42436</v>
          </cell>
          <cell r="U2119" t="str">
            <v>KNOXL-FUS</v>
          </cell>
          <cell r="V2119" t="str">
            <v>FGD75</v>
          </cell>
          <cell r="W2119" t="str">
            <v xml:space="preserve">Customer Decision                   </v>
          </cell>
          <cell r="X2119" t="str">
            <v>F</v>
          </cell>
          <cell r="Y2119">
            <v>12.5</v>
          </cell>
          <cell r="Z2119" t="str">
            <v xml:space="preserve">HOME DEPOT PORTAL RMA </v>
          </cell>
          <cell r="AC2119" t="str">
            <v>THOMASR-FUS</v>
          </cell>
          <cell r="AD2119" t="str">
            <v>FUS-DB55</v>
          </cell>
          <cell r="AE2119" t="str">
            <v>8</v>
          </cell>
          <cell r="AF2119" t="str">
            <v xml:space="preserve">EDI 850                             </v>
          </cell>
          <cell r="AG2119" t="str">
            <v>Home Depot</v>
          </cell>
          <cell r="AH2119">
            <v>812089</v>
          </cell>
          <cell r="AI2119" t="str">
            <v>RTL</v>
          </cell>
          <cell r="AJ2119">
            <v>5094300</v>
          </cell>
        </row>
        <row r="2120">
          <cell r="A2120">
            <v>360796</v>
          </cell>
          <cell r="B2120">
            <v>42419.91679398148</v>
          </cell>
          <cell r="C2120">
            <v>42327.937592592592</v>
          </cell>
          <cell r="D2120">
            <v>9025949</v>
          </cell>
          <cell r="E2120">
            <v>60049679</v>
          </cell>
          <cell r="F2120">
            <v>30013469</v>
          </cell>
          <cell r="G2120">
            <v>5</v>
          </cell>
          <cell r="H2120">
            <v>5</v>
          </cell>
          <cell r="I2120">
            <v>0</v>
          </cell>
          <cell r="J2120">
            <v>0</v>
          </cell>
          <cell r="K2120" t="str">
            <v>USD</v>
          </cell>
          <cell r="L2120" t="str">
            <v>HOMEDEPOT</v>
          </cell>
          <cell r="M2120" t="str">
            <v>24000-202645</v>
          </cell>
          <cell r="N2120">
            <v>42420.034907407404</v>
          </cell>
          <cell r="O2120" t="str">
            <v>SP</v>
          </cell>
          <cell r="P2120" t="str">
            <v>KEY</v>
          </cell>
          <cell r="Q2120">
            <v>5094300</v>
          </cell>
          <cell r="R2120" t="str">
            <v>USA</v>
          </cell>
          <cell r="S2120">
            <v>42370</v>
          </cell>
          <cell r="T2120">
            <v>42436</v>
          </cell>
          <cell r="U2120" t="str">
            <v>KNOXL-FUS</v>
          </cell>
          <cell r="V2120" t="str">
            <v>4010856</v>
          </cell>
          <cell r="W2120" t="str">
            <v xml:space="preserve">Customer Decision                   </v>
          </cell>
          <cell r="X2120" t="str">
            <v>F</v>
          </cell>
          <cell r="Y2120">
            <v>5</v>
          </cell>
          <cell r="Z2120" t="str">
            <v>HOME DEPOT PORTAL RMA</v>
          </cell>
          <cell r="AC2120" t="str">
            <v>WALTERI-FUS</v>
          </cell>
          <cell r="AD2120" t="str">
            <v>FUS-DB55</v>
          </cell>
          <cell r="AE2120" t="str">
            <v>8</v>
          </cell>
          <cell r="AF2120" t="str">
            <v xml:space="preserve">EDI 850                             </v>
          </cell>
          <cell r="AG2120" t="str">
            <v>Home Depot</v>
          </cell>
          <cell r="AH2120">
            <v>811961</v>
          </cell>
          <cell r="AI2120" t="str">
            <v>RTL</v>
          </cell>
          <cell r="AJ2120">
            <v>5094300</v>
          </cell>
        </row>
        <row r="2121">
          <cell r="A2121">
            <v>360797</v>
          </cell>
          <cell r="B2121">
            <v>42419.91679398148</v>
          </cell>
          <cell r="C2121">
            <v>42402.625324074077</v>
          </cell>
          <cell r="D2121">
            <v>9033598</v>
          </cell>
          <cell r="E2121">
            <v>60061835</v>
          </cell>
          <cell r="F2121">
            <v>30014410</v>
          </cell>
          <cell r="G2121">
            <v>190.8</v>
          </cell>
          <cell r="H2121">
            <v>190.8</v>
          </cell>
          <cell r="I2121">
            <v>0</v>
          </cell>
          <cell r="J2121">
            <v>0</v>
          </cell>
          <cell r="K2121" t="str">
            <v>USD</v>
          </cell>
          <cell r="L2121" t="str">
            <v>LOWES</v>
          </cell>
          <cell r="M2121" t="str">
            <v>24000-023746</v>
          </cell>
          <cell r="N2121">
            <v>42420.034907407404</v>
          </cell>
          <cell r="O2121" t="str">
            <v>SOS</v>
          </cell>
          <cell r="P2121" t="str">
            <v>KEY</v>
          </cell>
          <cell r="Q2121">
            <v>5082126</v>
          </cell>
          <cell r="R2121" t="str">
            <v>USA</v>
          </cell>
          <cell r="S2121">
            <v>42370</v>
          </cell>
          <cell r="T2121">
            <v>42436</v>
          </cell>
          <cell r="U2121" t="str">
            <v>KNOXL-FUS</v>
          </cell>
          <cell r="V2121" t="str">
            <v>EODB33229-1</v>
          </cell>
          <cell r="W2121" t="str">
            <v xml:space="preserve">Customer Decision                   </v>
          </cell>
          <cell r="X2121" t="str">
            <v>F</v>
          </cell>
          <cell r="Y2121">
            <v>190.8</v>
          </cell>
          <cell r="Z2121" t="str">
            <v>CUST REFUSED ITEM~MAM</v>
          </cell>
          <cell r="AC2121" t="str">
            <v>WALTERI-FUS</v>
          </cell>
          <cell r="AD2121" t="str">
            <v>MELTONM-FUS</v>
          </cell>
          <cell r="AG2121" t="str">
            <v>Lowes</v>
          </cell>
          <cell r="AH2121">
            <v>812038</v>
          </cell>
          <cell r="AI2121" t="str">
            <v>RTL</v>
          </cell>
          <cell r="AJ2121">
            <v>5082126</v>
          </cell>
        </row>
        <row r="2122">
          <cell r="A2122">
            <v>360798</v>
          </cell>
          <cell r="B2122">
            <v>42419.91679398148</v>
          </cell>
          <cell r="G2122">
            <v>85.46</v>
          </cell>
          <cell r="H2122">
            <v>85.46</v>
          </cell>
          <cell r="I2122">
            <v>0</v>
          </cell>
          <cell r="J2122">
            <v>0</v>
          </cell>
          <cell r="K2122" t="str">
            <v>USD</v>
          </cell>
          <cell r="L2122" t="str">
            <v>LOWES</v>
          </cell>
          <cell r="M2122" t="str">
            <v>24000-023746</v>
          </cell>
          <cell r="N2122">
            <v>42420.034907407404</v>
          </cell>
          <cell r="O2122" t="str">
            <v>SP</v>
          </cell>
          <cell r="P2122" t="str">
            <v>KEY</v>
          </cell>
          <cell r="Q2122">
            <v>5083159</v>
          </cell>
          <cell r="R2122" t="str">
            <v>USA</v>
          </cell>
          <cell r="S2122">
            <v>42370</v>
          </cell>
          <cell r="T2122">
            <v>42436</v>
          </cell>
          <cell r="U2122" t="str">
            <v>MELTONM-FUS</v>
          </cell>
          <cell r="V2122" t="str">
            <v>ELG61091-GRA</v>
          </cell>
          <cell r="W2122" t="str">
            <v xml:space="preserve">Damaged                             </v>
          </cell>
          <cell r="X2122" t="str">
            <v>D</v>
          </cell>
          <cell r="Y2122">
            <v>85.46</v>
          </cell>
          <cell r="AG2122" t="str">
            <v>Lowes</v>
          </cell>
          <cell r="AH2122">
            <v>812059</v>
          </cell>
          <cell r="AJ2122">
            <v>5083159</v>
          </cell>
        </row>
        <row r="2123">
          <cell r="A2123">
            <v>360799</v>
          </cell>
          <cell r="B2123">
            <v>42419.91679398148</v>
          </cell>
          <cell r="C2123">
            <v>42348.9378125</v>
          </cell>
          <cell r="D2123">
            <v>9028175</v>
          </cell>
          <cell r="E2123">
            <v>60053203</v>
          </cell>
          <cell r="F2123">
            <v>30014421</v>
          </cell>
          <cell r="G2123">
            <v>150.36000000000001</v>
          </cell>
          <cell r="H2123">
            <v>150.36000000000001</v>
          </cell>
          <cell r="I2123">
            <v>0</v>
          </cell>
          <cell r="J2123">
            <v>0</v>
          </cell>
          <cell r="K2123" t="str">
            <v>USD</v>
          </cell>
          <cell r="L2123" t="str">
            <v>FERGUSON</v>
          </cell>
          <cell r="M2123" t="str">
            <v>24000-017965</v>
          </cell>
          <cell r="N2123">
            <v>42420.034907407404</v>
          </cell>
          <cell r="O2123" t="str">
            <v>SP</v>
          </cell>
          <cell r="P2123" t="str">
            <v>KEY</v>
          </cell>
          <cell r="Q2123">
            <v>5081679</v>
          </cell>
          <cell r="R2123" t="str">
            <v>USA</v>
          </cell>
          <cell r="S2123">
            <v>42370</v>
          </cell>
          <cell r="T2123">
            <v>42436</v>
          </cell>
          <cell r="U2123" t="str">
            <v>KNOXL-FUS</v>
          </cell>
          <cell r="V2123" t="str">
            <v>FFP3450</v>
          </cell>
          <cell r="W2123" t="str">
            <v xml:space="preserve">Customer Decision                   </v>
          </cell>
          <cell r="X2123" t="str">
            <v>F</v>
          </cell>
          <cell r="Y2123">
            <v>150.36000000000001</v>
          </cell>
          <cell r="Z2123" t="str">
            <v>FFP3450 - CUSTOMER CHANGED MIND AND WILL RETURN WITH 25% RESTOCK   CAY    2/11</v>
          </cell>
          <cell r="AC2123" t="str">
            <v>BECKTONC-FUS</v>
          </cell>
          <cell r="AD2123" t="str">
            <v>FUS-DB55</v>
          </cell>
          <cell r="AE2123" t="str">
            <v>8</v>
          </cell>
          <cell r="AF2123" t="str">
            <v xml:space="preserve">EDI 850                             </v>
          </cell>
          <cell r="AG2123" t="str">
            <v>Ferguson</v>
          </cell>
          <cell r="AH2123">
            <v>812104</v>
          </cell>
          <cell r="AI2123" t="str">
            <v>LUX</v>
          </cell>
          <cell r="AJ2123">
            <v>5081679</v>
          </cell>
        </row>
        <row r="2124">
          <cell r="A2124">
            <v>360800</v>
          </cell>
          <cell r="B2124">
            <v>42419.916805555556</v>
          </cell>
          <cell r="G2124">
            <v>92.5</v>
          </cell>
          <cell r="H2124">
            <v>92.5</v>
          </cell>
          <cell r="I2124">
            <v>0</v>
          </cell>
          <cell r="J2124">
            <v>0</v>
          </cell>
          <cell r="K2124" t="str">
            <v>USD</v>
          </cell>
          <cell r="L2124" t="str">
            <v>LOWES</v>
          </cell>
          <cell r="M2124" t="str">
            <v>24000-023746</v>
          </cell>
          <cell r="N2124">
            <v>42420.034918981481</v>
          </cell>
          <cell r="O2124" t="str">
            <v>SP</v>
          </cell>
          <cell r="P2124" t="str">
            <v>KEY</v>
          </cell>
          <cell r="Q2124">
            <v>5082960</v>
          </cell>
          <cell r="R2124" t="str">
            <v>USA</v>
          </cell>
          <cell r="S2124">
            <v>42370</v>
          </cell>
          <cell r="T2124">
            <v>42436</v>
          </cell>
          <cell r="U2124" t="str">
            <v>MELTONM-FUS</v>
          </cell>
          <cell r="V2124" t="str">
            <v>FTB904BX</v>
          </cell>
          <cell r="W2124" t="str">
            <v xml:space="preserve">Damaged                             </v>
          </cell>
          <cell r="X2124" t="str">
            <v>D</v>
          </cell>
          <cell r="Y2124">
            <v>92.5</v>
          </cell>
          <cell r="AG2124" t="str">
            <v>Lowes</v>
          </cell>
          <cell r="AH2124">
            <v>812054</v>
          </cell>
          <cell r="AJ2124">
            <v>5082960</v>
          </cell>
        </row>
        <row r="2125">
          <cell r="A2125">
            <v>360801</v>
          </cell>
          <cell r="B2125">
            <v>42419.916817129626</v>
          </cell>
          <cell r="G2125">
            <v>92.46</v>
          </cell>
          <cell r="H2125">
            <v>92.46</v>
          </cell>
          <cell r="I2125">
            <v>0</v>
          </cell>
          <cell r="J2125">
            <v>0</v>
          </cell>
          <cell r="K2125" t="str">
            <v>USD</v>
          </cell>
          <cell r="L2125" t="str">
            <v>LOWES</v>
          </cell>
          <cell r="M2125" t="str">
            <v>24000-023746</v>
          </cell>
          <cell r="N2125">
            <v>42420.034918981481</v>
          </cell>
          <cell r="O2125" t="str">
            <v>SP</v>
          </cell>
          <cell r="P2125" t="str">
            <v>KEY</v>
          </cell>
          <cell r="Q2125">
            <v>5083226</v>
          </cell>
          <cell r="R2125" t="str">
            <v>USA</v>
          </cell>
          <cell r="S2125">
            <v>42370</v>
          </cell>
          <cell r="T2125">
            <v>42436</v>
          </cell>
          <cell r="U2125" t="str">
            <v>THOMPSONG-FUS</v>
          </cell>
          <cell r="V2125" t="str">
            <v>FFG802NKIT</v>
          </cell>
          <cell r="W2125" t="str">
            <v xml:space="preserve">Damaged                             </v>
          </cell>
          <cell r="X2125" t="str">
            <v>D</v>
          </cell>
          <cell r="Y2125">
            <v>92.46</v>
          </cell>
          <cell r="Z2125" t="str">
            <v xml:space="preserve">FD-FAUCET LEAKING </v>
          </cell>
          <cell r="AG2125" t="str">
            <v>Lowes</v>
          </cell>
          <cell r="AH2125">
            <v>812093</v>
          </cell>
          <cell r="AJ2125">
            <v>5083226</v>
          </cell>
        </row>
        <row r="2126">
          <cell r="A2126">
            <v>360802</v>
          </cell>
          <cell r="B2126">
            <v>42419.916817129626</v>
          </cell>
          <cell r="C2126">
            <v>42299.937696759262</v>
          </cell>
          <cell r="D2126">
            <v>9022748</v>
          </cell>
          <cell r="E2126">
            <v>60044716</v>
          </cell>
          <cell r="F2126">
            <v>30014306</v>
          </cell>
          <cell r="G2126">
            <v>408.65</v>
          </cell>
          <cell r="H2126">
            <v>408.65</v>
          </cell>
          <cell r="I2126">
            <v>0</v>
          </cell>
          <cell r="J2126">
            <v>0</v>
          </cell>
          <cell r="K2126" t="str">
            <v>USD</v>
          </cell>
          <cell r="L2126" t="str">
            <v>FERGUSON</v>
          </cell>
          <cell r="M2126" t="str">
            <v>24000-017965</v>
          </cell>
          <cell r="N2126">
            <v>42420.034918981481</v>
          </cell>
          <cell r="O2126" t="str">
            <v>SP</v>
          </cell>
          <cell r="P2126" t="str">
            <v>KEY</v>
          </cell>
          <cell r="Q2126">
            <v>5081680</v>
          </cell>
          <cell r="R2126" t="str">
            <v>USA</v>
          </cell>
          <cell r="S2126">
            <v>42370</v>
          </cell>
          <cell r="T2126">
            <v>42436</v>
          </cell>
          <cell r="U2126" t="str">
            <v>KNOXL-FUS</v>
          </cell>
          <cell r="V2126" t="str">
            <v>LAX16033</v>
          </cell>
          <cell r="W2126" t="str">
            <v xml:space="preserve">Damaged                             </v>
          </cell>
          <cell r="X2126" t="str">
            <v>D</v>
          </cell>
          <cell r="Y2126">
            <v>408.65</v>
          </cell>
          <cell r="Z2126" t="str">
            <v>LAX16033 - SCRATCH</v>
          </cell>
          <cell r="AC2126" t="str">
            <v>HASSENL-FUS</v>
          </cell>
          <cell r="AD2126" t="str">
            <v>FUS-DB55</v>
          </cell>
          <cell r="AE2126" t="str">
            <v>8</v>
          </cell>
          <cell r="AF2126" t="str">
            <v xml:space="preserve">EDI 850                             </v>
          </cell>
          <cell r="AG2126" t="str">
            <v>Ferguson</v>
          </cell>
          <cell r="AH2126">
            <v>812042</v>
          </cell>
          <cell r="AI2126" t="str">
            <v>LUX</v>
          </cell>
          <cell r="AJ2126">
            <v>5081680</v>
          </cell>
        </row>
        <row r="2127">
          <cell r="A2127">
            <v>360803</v>
          </cell>
          <cell r="B2127">
            <v>42419.916817129626</v>
          </cell>
          <cell r="C2127">
            <v>42195.917048611111</v>
          </cell>
          <cell r="D2127">
            <v>9012938</v>
          </cell>
          <cell r="E2127">
            <v>60029921</v>
          </cell>
          <cell r="F2127">
            <v>30013568</v>
          </cell>
          <cell r="G2127">
            <v>148.84</v>
          </cell>
          <cell r="H2127">
            <v>148.84</v>
          </cell>
          <cell r="I2127">
            <v>0</v>
          </cell>
          <cell r="J2127">
            <v>0</v>
          </cell>
          <cell r="K2127" t="str">
            <v>USD</v>
          </cell>
          <cell r="L2127" t="str">
            <v>FERGUSON</v>
          </cell>
          <cell r="M2127" t="str">
            <v>24000-017965</v>
          </cell>
          <cell r="N2127">
            <v>42420.034918981481</v>
          </cell>
          <cell r="O2127" t="str">
            <v>SP</v>
          </cell>
          <cell r="P2127" t="str">
            <v>KEY</v>
          </cell>
          <cell r="Q2127">
            <v>5081678</v>
          </cell>
          <cell r="R2127" t="str">
            <v>USA</v>
          </cell>
          <cell r="S2127">
            <v>42370</v>
          </cell>
          <cell r="T2127">
            <v>42436</v>
          </cell>
          <cell r="U2127" t="str">
            <v>BRESHEARSS-FUS</v>
          </cell>
          <cell r="V2127" t="str">
            <v>LB8200</v>
          </cell>
          <cell r="W2127" t="str">
            <v xml:space="preserve">Customer Decision                   </v>
          </cell>
          <cell r="X2127" t="str">
            <v>F</v>
          </cell>
          <cell r="Y2127">
            <v>148.84</v>
          </cell>
          <cell r="Z2127" t="str">
            <v xml:space="preserve">LB8200 - CUSTOMER CHANGED MIND AND WILL RETURN WITH 25% RESTOCK     CAY   12-3 </v>
          </cell>
          <cell r="AC2127" t="str">
            <v>HARGROVEA-FUS</v>
          </cell>
          <cell r="AD2127" t="str">
            <v>FUS-DB55</v>
          </cell>
          <cell r="AE2127" t="str">
            <v>8</v>
          </cell>
          <cell r="AF2127" t="str">
            <v xml:space="preserve">EDI 850                             </v>
          </cell>
          <cell r="AG2127" t="str">
            <v>Ferguson</v>
          </cell>
          <cell r="AH2127">
            <v>812095</v>
          </cell>
          <cell r="AI2127" t="str">
            <v>LUX</v>
          </cell>
          <cell r="AJ2127">
            <v>5081678</v>
          </cell>
        </row>
        <row r="2128">
          <cell r="A2128">
            <v>360804</v>
          </cell>
          <cell r="B2128">
            <v>42419.916828703703</v>
          </cell>
          <cell r="C2128">
            <v>42192.916875000003</v>
          </cell>
          <cell r="D2128">
            <v>9012555</v>
          </cell>
          <cell r="E2128">
            <v>60029086</v>
          </cell>
          <cell r="F2128">
            <v>30013404</v>
          </cell>
          <cell r="G2128">
            <v>809.6</v>
          </cell>
          <cell r="H2128">
            <v>809.6</v>
          </cell>
          <cell r="I2128">
            <v>0</v>
          </cell>
          <cell r="J2128">
            <v>0</v>
          </cell>
          <cell r="K2128" t="str">
            <v>USD</v>
          </cell>
          <cell r="L2128" t="str">
            <v>FERGUSON</v>
          </cell>
          <cell r="M2128" t="str">
            <v>24000-017965</v>
          </cell>
          <cell r="N2128">
            <v>42420.034918981481</v>
          </cell>
          <cell r="O2128" t="str">
            <v>SP</v>
          </cell>
          <cell r="P2128" t="str">
            <v>KEY</v>
          </cell>
          <cell r="Q2128">
            <v>5081678</v>
          </cell>
          <cell r="R2128" t="str">
            <v>USA</v>
          </cell>
          <cell r="S2128">
            <v>42370</v>
          </cell>
          <cell r="T2128">
            <v>42436</v>
          </cell>
          <cell r="U2128" t="str">
            <v>BRESHEARSS-FUS</v>
          </cell>
          <cell r="V2128" t="str">
            <v>PSX1103012</v>
          </cell>
          <cell r="W2128" t="str">
            <v xml:space="preserve">Damaged                             </v>
          </cell>
          <cell r="X2128" t="str">
            <v>D</v>
          </cell>
          <cell r="Y2128">
            <v>809.6</v>
          </cell>
          <cell r="Z2128" t="str">
            <v>PSX1103012 - DAMAGED    CAY   11/24</v>
          </cell>
          <cell r="AC2128" t="str">
            <v>HARGROVEA-FUS</v>
          </cell>
          <cell r="AD2128" t="str">
            <v>FUS-DB55</v>
          </cell>
          <cell r="AE2128" t="str">
            <v>8</v>
          </cell>
          <cell r="AF2128" t="str">
            <v xml:space="preserve">EDI 850                             </v>
          </cell>
          <cell r="AG2128" t="str">
            <v>Ferguson</v>
          </cell>
          <cell r="AH2128">
            <v>812096</v>
          </cell>
          <cell r="AI2128" t="str">
            <v>LUX</v>
          </cell>
          <cell r="AJ2128">
            <v>5081678</v>
          </cell>
        </row>
        <row r="2129">
          <cell r="A2129">
            <v>360805</v>
          </cell>
          <cell r="B2129">
            <v>42419.916828703703</v>
          </cell>
          <cell r="G2129">
            <v>33.21</v>
          </cell>
          <cell r="H2129">
            <v>33.21</v>
          </cell>
          <cell r="I2129">
            <v>0</v>
          </cell>
          <cell r="J2129">
            <v>0</v>
          </cell>
          <cell r="K2129" t="str">
            <v>USD</v>
          </cell>
          <cell r="L2129" t="str">
            <v>LOWES</v>
          </cell>
          <cell r="M2129" t="str">
            <v>24000-023746</v>
          </cell>
          <cell r="N2129">
            <v>42420.034918981481</v>
          </cell>
          <cell r="O2129" t="str">
            <v>SP</v>
          </cell>
          <cell r="P2129" t="str">
            <v>KEY</v>
          </cell>
          <cell r="Q2129">
            <v>5082815</v>
          </cell>
          <cell r="R2129" t="str">
            <v>USA</v>
          </cell>
          <cell r="S2129">
            <v>42370</v>
          </cell>
          <cell r="T2129">
            <v>42436</v>
          </cell>
          <cell r="U2129" t="str">
            <v>MELTONM-FUS</v>
          </cell>
          <cell r="V2129" t="str">
            <v>FDS604LP</v>
          </cell>
          <cell r="W2129" t="str">
            <v xml:space="preserve">Damaged                             </v>
          </cell>
          <cell r="X2129" t="str">
            <v>D</v>
          </cell>
          <cell r="Y2129">
            <v>33.21</v>
          </cell>
          <cell r="AG2129" t="str">
            <v>Lowes</v>
          </cell>
          <cell r="AH2129">
            <v>812109</v>
          </cell>
          <cell r="AJ2129">
            <v>5082815</v>
          </cell>
        </row>
        <row r="2130">
          <cell r="A2130">
            <v>360806</v>
          </cell>
          <cell r="B2130">
            <v>42419.916828703703</v>
          </cell>
          <cell r="G2130">
            <v>95.46</v>
          </cell>
          <cell r="H2130">
            <v>95.46</v>
          </cell>
          <cell r="I2130">
            <v>0</v>
          </cell>
          <cell r="J2130">
            <v>0</v>
          </cell>
          <cell r="K2130" t="str">
            <v>USD</v>
          </cell>
          <cell r="L2130" t="str">
            <v>LOWES</v>
          </cell>
          <cell r="M2130" t="str">
            <v>24000-023746</v>
          </cell>
          <cell r="N2130">
            <v>42420.034918981481</v>
          </cell>
          <cell r="O2130" t="str">
            <v>SP</v>
          </cell>
          <cell r="P2130" t="str">
            <v>KEY</v>
          </cell>
          <cell r="Q2130">
            <v>5083904</v>
          </cell>
          <cell r="R2130" t="str">
            <v>USA</v>
          </cell>
          <cell r="S2130">
            <v>42370</v>
          </cell>
          <cell r="T2130">
            <v>42436</v>
          </cell>
          <cell r="U2130" t="str">
            <v>MELTONM-FUS</v>
          </cell>
          <cell r="V2130" t="str">
            <v>EVDCG904-18</v>
          </cell>
          <cell r="W2130" t="str">
            <v xml:space="preserve">Damaged                             </v>
          </cell>
          <cell r="X2130" t="str">
            <v>D</v>
          </cell>
          <cell r="Y2130">
            <v>95.46</v>
          </cell>
          <cell r="AG2130" t="str">
            <v>Lowes</v>
          </cell>
          <cell r="AH2130">
            <v>812091</v>
          </cell>
          <cell r="AJ2130">
            <v>5083904</v>
          </cell>
        </row>
        <row r="2131">
          <cell r="A2131">
            <v>360807</v>
          </cell>
          <cell r="B2131">
            <v>42419.91684027778</v>
          </cell>
          <cell r="G2131">
            <v>46.03</v>
          </cell>
          <cell r="H2131">
            <v>46.03</v>
          </cell>
          <cell r="I2131">
            <v>0</v>
          </cell>
          <cell r="J2131">
            <v>0</v>
          </cell>
          <cell r="K2131" t="str">
            <v>USD</v>
          </cell>
          <cell r="L2131" t="str">
            <v>LOWES</v>
          </cell>
          <cell r="M2131" t="str">
            <v>24000-023746</v>
          </cell>
          <cell r="N2131">
            <v>42420.034918981481</v>
          </cell>
          <cell r="O2131" t="str">
            <v>SP</v>
          </cell>
          <cell r="P2131" t="str">
            <v>KEY</v>
          </cell>
          <cell r="Q2131">
            <v>5083301</v>
          </cell>
          <cell r="R2131" t="str">
            <v>USA</v>
          </cell>
          <cell r="S2131">
            <v>42370</v>
          </cell>
          <cell r="T2131">
            <v>42436</v>
          </cell>
          <cell r="U2131" t="str">
            <v>MELTONM-FUS</v>
          </cell>
          <cell r="V2131" t="str">
            <v>SSK854NB</v>
          </cell>
          <cell r="W2131" t="str">
            <v xml:space="preserve">Damaged                             </v>
          </cell>
          <cell r="X2131" t="str">
            <v>D</v>
          </cell>
          <cell r="Y2131">
            <v>46.03</v>
          </cell>
          <cell r="AG2131" t="str">
            <v>Lowes</v>
          </cell>
          <cell r="AH2131">
            <v>812073</v>
          </cell>
          <cell r="AJ2131">
            <v>5083301</v>
          </cell>
        </row>
        <row r="2132">
          <cell r="A2132">
            <v>360808</v>
          </cell>
          <cell r="B2132">
            <v>42419.91684027778</v>
          </cell>
          <cell r="G2132">
            <v>140.08000000000001</v>
          </cell>
          <cell r="H2132">
            <v>140.08000000000001</v>
          </cell>
          <cell r="I2132">
            <v>0</v>
          </cell>
          <cell r="J2132">
            <v>0</v>
          </cell>
          <cell r="K2132" t="str">
            <v>USD</v>
          </cell>
          <cell r="L2132" t="str">
            <v>LOWES</v>
          </cell>
          <cell r="M2132" t="str">
            <v>24000-023746</v>
          </cell>
          <cell r="N2132">
            <v>42420.034930555557</v>
          </cell>
          <cell r="O2132" t="str">
            <v>SP</v>
          </cell>
          <cell r="P2132" t="str">
            <v>KEY</v>
          </cell>
          <cell r="Q2132">
            <v>5083074</v>
          </cell>
          <cell r="R2132" t="str">
            <v>USA</v>
          </cell>
          <cell r="S2132">
            <v>42370</v>
          </cell>
          <cell r="T2132">
            <v>42436</v>
          </cell>
          <cell r="U2132" t="str">
            <v>MELTONM-FUS</v>
          </cell>
          <cell r="V2132" t="str">
            <v>EOOX33229-1</v>
          </cell>
          <cell r="W2132" t="str">
            <v xml:space="preserve">Damaged                             </v>
          </cell>
          <cell r="X2132" t="str">
            <v>D</v>
          </cell>
          <cell r="Y2132">
            <v>140.08000000000001</v>
          </cell>
          <cell r="AG2132" t="str">
            <v>Lowes</v>
          </cell>
          <cell r="AH2132">
            <v>812032</v>
          </cell>
          <cell r="AJ2132">
            <v>5083074</v>
          </cell>
        </row>
        <row r="2133">
          <cell r="A2133">
            <v>360809</v>
          </cell>
          <cell r="B2133">
            <v>42419.91684027778</v>
          </cell>
          <cell r="G2133">
            <v>95.46</v>
          </cell>
          <cell r="H2133">
            <v>95.46</v>
          </cell>
          <cell r="I2133">
            <v>0</v>
          </cell>
          <cell r="J2133">
            <v>0</v>
          </cell>
          <cell r="K2133" t="str">
            <v>USD</v>
          </cell>
          <cell r="L2133" t="str">
            <v>LOWES</v>
          </cell>
          <cell r="M2133" t="str">
            <v>24000-023746</v>
          </cell>
          <cell r="N2133">
            <v>42420.034930555557</v>
          </cell>
          <cell r="O2133" t="str">
            <v>SP</v>
          </cell>
          <cell r="P2133" t="str">
            <v>KEY</v>
          </cell>
          <cell r="Q2133">
            <v>5083623</v>
          </cell>
          <cell r="R2133" t="str">
            <v>USA</v>
          </cell>
          <cell r="S2133">
            <v>42370</v>
          </cell>
          <cell r="T2133">
            <v>42436</v>
          </cell>
          <cell r="U2133" t="str">
            <v>THOMPSONG-FUS</v>
          </cell>
          <cell r="V2133" t="str">
            <v>EVDCG904-18</v>
          </cell>
          <cell r="W2133" t="str">
            <v xml:space="preserve">Damaged                             </v>
          </cell>
          <cell r="X2133" t="str">
            <v>D</v>
          </cell>
          <cell r="Y2133">
            <v>95.46</v>
          </cell>
          <cell r="Z2133" t="str">
            <v>FD-WARPED</v>
          </cell>
          <cell r="AG2133" t="str">
            <v>Lowes</v>
          </cell>
          <cell r="AH2133">
            <v>812044</v>
          </cell>
          <cell r="AJ2133">
            <v>5083623</v>
          </cell>
        </row>
        <row r="2134">
          <cell r="A2134">
            <v>360810</v>
          </cell>
          <cell r="B2134">
            <v>42419.916851851849</v>
          </cell>
          <cell r="C2134">
            <v>42367.937789351854</v>
          </cell>
          <cell r="D2134">
            <v>9029811</v>
          </cell>
          <cell r="E2134">
            <v>60053835</v>
          </cell>
          <cell r="F2134">
            <v>30014400</v>
          </cell>
          <cell r="G2134">
            <v>24.78</v>
          </cell>
          <cell r="H2134">
            <v>24.78</v>
          </cell>
          <cell r="I2134">
            <v>0</v>
          </cell>
          <cell r="J2134">
            <v>0</v>
          </cell>
          <cell r="K2134" t="str">
            <v>USD</v>
          </cell>
          <cell r="L2134" t="str">
            <v>LOWES</v>
          </cell>
          <cell r="M2134" t="str">
            <v>24000-023746</v>
          </cell>
          <cell r="N2134">
            <v>42420.034930555557</v>
          </cell>
          <cell r="O2134" t="str">
            <v>SOS</v>
          </cell>
          <cell r="P2134" t="str">
            <v>KEY</v>
          </cell>
          <cell r="Q2134">
            <v>5083030</v>
          </cell>
          <cell r="R2134" t="str">
            <v>USA</v>
          </cell>
          <cell r="S2134">
            <v>42370</v>
          </cell>
          <cell r="T2134">
            <v>42436</v>
          </cell>
          <cell r="U2134" t="str">
            <v>KNOXL-FUS</v>
          </cell>
          <cell r="V2134" t="str">
            <v>FBG20S</v>
          </cell>
          <cell r="W2134" t="str">
            <v xml:space="preserve">Customer Decision                   </v>
          </cell>
          <cell r="X2134" t="str">
            <v>F</v>
          </cell>
          <cell r="Y2134">
            <v>24.78</v>
          </cell>
          <cell r="Z2134" t="str">
            <v>CUST CANCELLED, DIDN'T FIT~~MAM</v>
          </cell>
          <cell r="AC2134" t="str">
            <v>MARSHD-FUS</v>
          </cell>
          <cell r="AD2134" t="str">
            <v>MELTONM-FUS</v>
          </cell>
          <cell r="AG2134" t="str">
            <v>Lowes</v>
          </cell>
          <cell r="AH2134">
            <v>812051</v>
          </cell>
          <cell r="AI2134" t="str">
            <v>RTL</v>
          </cell>
          <cell r="AJ2134">
            <v>5083030</v>
          </cell>
        </row>
        <row r="2135">
          <cell r="A2135">
            <v>360811</v>
          </cell>
          <cell r="B2135">
            <v>42419.916851851849</v>
          </cell>
          <cell r="G2135">
            <v>125.46</v>
          </cell>
          <cell r="H2135">
            <v>125.46</v>
          </cell>
          <cell r="I2135">
            <v>0</v>
          </cell>
          <cell r="J2135">
            <v>0</v>
          </cell>
          <cell r="K2135" t="str">
            <v>USD</v>
          </cell>
          <cell r="L2135" t="str">
            <v>LOWES</v>
          </cell>
          <cell r="M2135" t="str">
            <v>24000-023746</v>
          </cell>
          <cell r="N2135">
            <v>42420.034930555557</v>
          </cell>
          <cell r="O2135" t="str">
            <v>SP</v>
          </cell>
          <cell r="P2135" t="str">
            <v>KEY</v>
          </cell>
          <cell r="Q2135">
            <v>5083418</v>
          </cell>
          <cell r="R2135" t="str">
            <v>USA</v>
          </cell>
          <cell r="S2135">
            <v>42370</v>
          </cell>
          <cell r="T2135">
            <v>42436</v>
          </cell>
          <cell r="U2135" t="str">
            <v>SOTOJ-FUS</v>
          </cell>
          <cell r="V2135" t="str">
            <v>DIG61091-GRA</v>
          </cell>
          <cell r="W2135" t="str">
            <v xml:space="preserve">Damaged                             </v>
          </cell>
          <cell r="X2135" t="str">
            <v>D</v>
          </cell>
          <cell r="Y2135">
            <v>125.46</v>
          </cell>
          <cell r="AG2135" t="str">
            <v>Lowes</v>
          </cell>
          <cell r="AH2135">
            <v>812078</v>
          </cell>
          <cell r="AJ2135">
            <v>5083418</v>
          </cell>
        </row>
        <row r="2136">
          <cell r="A2136">
            <v>360812</v>
          </cell>
          <cell r="B2136">
            <v>42419.916851851849</v>
          </cell>
          <cell r="G2136">
            <v>125.46</v>
          </cell>
          <cell r="H2136">
            <v>125.46</v>
          </cell>
          <cell r="I2136">
            <v>0</v>
          </cell>
          <cell r="J2136">
            <v>0</v>
          </cell>
          <cell r="K2136" t="str">
            <v>USD</v>
          </cell>
          <cell r="L2136" t="str">
            <v>LOWES</v>
          </cell>
          <cell r="M2136" t="str">
            <v>24000-023746</v>
          </cell>
          <cell r="N2136">
            <v>42420.034930555557</v>
          </cell>
          <cell r="O2136" t="str">
            <v>SP</v>
          </cell>
          <cell r="P2136" t="str">
            <v>KEY</v>
          </cell>
          <cell r="Q2136">
            <v>5083327</v>
          </cell>
          <cell r="R2136" t="str">
            <v>USA</v>
          </cell>
          <cell r="S2136">
            <v>42370</v>
          </cell>
          <cell r="T2136">
            <v>42436</v>
          </cell>
          <cell r="U2136" t="str">
            <v>CHAMARATHM-FUS</v>
          </cell>
          <cell r="V2136" t="str">
            <v>DIG61091-GRA</v>
          </cell>
          <cell r="W2136" t="str">
            <v xml:space="preserve">Damaged                             </v>
          </cell>
          <cell r="X2136" t="str">
            <v>D</v>
          </cell>
          <cell r="Y2136">
            <v>125.46</v>
          </cell>
          <cell r="AG2136" t="str">
            <v>Lowes</v>
          </cell>
          <cell r="AH2136">
            <v>812037</v>
          </cell>
          <cell r="AJ2136">
            <v>5083327</v>
          </cell>
        </row>
        <row r="2137">
          <cell r="A2137">
            <v>360813</v>
          </cell>
          <cell r="B2137">
            <v>42419.916863425926</v>
          </cell>
          <cell r="G2137">
            <v>92.5</v>
          </cell>
          <cell r="H2137">
            <v>92.5</v>
          </cell>
          <cell r="I2137">
            <v>0</v>
          </cell>
          <cell r="J2137">
            <v>0</v>
          </cell>
          <cell r="K2137" t="str">
            <v>USD</v>
          </cell>
          <cell r="L2137" t="str">
            <v>LOWES</v>
          </cell>
          <cell r="M2137" t="str">
            <v>24000-023746</v>
          </cell>
          <cell r="N2137">
            <v>42420.034930555557</v>
          </cell>
          <cell r="O2137" t="str">
            <v>SP</v>
          </cell>
          <cell r="P2137" t="str">
            <v>KEY</v>
          </cell>
          <cell r="Q2137">
            <v>5082380</v>
          </cell>
          <cell r="R2137" t="str">
            <v>USA</v>
          </cell>
          <cell r="S2137">
            <v>42370</v>
          </cell>
          <cell r="T2137">
            <v>42436</v>
          </cell>
          <cell r="U2137" t="str">
            <v>MELTONM-FUS</v>
          </cell>
          <cell r="V2137" t="str">
            <v>FTB904BX</v>
          </cell>
          <cell r="W2137" t="str">
            <v xml:space="preserve">Damaged                             </v>
          </cell>
          <cell r="X2137" t="str">
            <v>D</v>
          </cell>
          <cell r="Y2137">
            <v>92.5</v>
          </cell>
          <cell r="AG2137" t="str">
            <v>Lowes</v>
          </cell>
          <cell r="AH2137">
            <v>812067</v>
          </cell>
          <cell r="AJ2137">
            <v>5082380</v>
          </cell>
        </row>
        <row r="2138">
          <cell r="A2138">
            <v>360814</v>
          </cell>
          <cell r="B2138">
            <v>42419.916863425926</v>
          </cell>
          <cell r="G2138">
            <v>140.08000000000001</v>
          </cell>
          <cell r="H2138">
            <v>140.08000000000001</v>
          </cell>
          <cell r="I2138">
            <v>0</v>
          </cell>
          <cell r="J2138">
            <v>0</v>
          </cell>
          <cell r="K2138" t="str">
            <v>USD</v>
          </cell>
          <cell r="L2138" t="str">
            <v>LOWES</v>
          </cell>
          <cell r="M2138" t="str">
            <v>24000-023746</v>
          </cell>
          <cell r="N2138">
            <v>42420.034930555557</v>
          </cell>
          <cell r="O2138" t="str">
            <v>SP</v>
          </cell>
          <cell r="P2138" t="str">
            <v>KEY</v>
          </cell>
          <cell r="Q2138">
            <v>5083384</v>
          </cell>
          <cell r="R2138" t="str">
            <v>USA</v>
          </cell>
          <cell r="S2138">
            <v>42370</v>
          </cell>
          <cell r="T2138">
            <v>42436</v>
          </cell>
          <cell r="U2138" t="str">
            <v>MELTONM-FUS</v>
          </cell>
          <cell r="V2138" t="str">
            <v>EOOX33229-1</v>
          </cell>
          <cell r="W2138" t="str">
            <v xml:space="preserve">Damaged                             </v>
          </cell>
          <cell r="X2138" t="str">
            <v>D</v>
          </cell>
          <cell r="Y2138">
            <v>140.08000000000001</v>
          </cell>
          <cell r="AG2138" t="str">
            <v>Lowes</v>
          </cell>
          <cell r="AH2138">
            <v>812062</v>
          </cell>
          <cell r="AJ2138">
            <v>5083384</v>
          </cell>
        </row>
        <row r="2139">
          <cell r="A2139">
            <v>360815</v>
          </cell>
          <cell r="B2139">
            <v>42419.916863425926</v>
          </cell>
          <cell r="G2139">
            <v>98.46</v>
          </cell>
          <cell r="H2139">
            <v>98.46</v>
          </cell>
          <cell r="I2139">
            <v>0</v>
          </cell>
          <cell r="J2139">
            <v>0</v>
          </cell>
          <cell r="K2139" t="str">
            <v>USD</v>
          </cell>
          <cell r="L2139" t="str">
            <v>LOWES</v>
          </cell>
          <cell r="M2139" t="str">
            <v>24000-023746</v>
          </cell>
          <cell r="N2139">
            <v>42420.034942129627</v>
          </cell>
          <cell r="O2139" t="str">
            <v>SP</v>
          </cell>
          <cell r="P2139" t="str">
            <v>KEY</v>
          </cell>
          <cell r="Q2139">
            <v>5083393</v>
          </cell>
          <cell r="R2139" t="str">
            <v>USA</v>
          </cell>
          <cell r="S2139">
            <v>42370</v>
          </cell>
          <cell r="T2139">
            <v>42436</v>
          </cell>
          <cell r="U2139" t="str">
            <v>MELTONM-FUS</v>
          </cell>
          <cell r="V2139" t="str">
            <v>ELG62D91-LIN</v>
          </cell>
          <cell r="W2139" t="str">
            <v xml:space="preserve">Damaged                             </v>
          </cell>
          <cell r="X2139" t="str">
            <v>D</v>
          </cell>
          <cell r="Y2139">
            <v>98.46</v>
          </cell>
          <cell r="AG2139" t="str">
            <v>Lowes</v>
          </cell>
          <cell r="AH2139">
            <v>812041</v>
          </cell>
          <cell r="AJ2139">
            <v>5083393</v>
          </cell>
        </row>
        <row r="2140">
          <cell r="A2140">
            <v>360816</v>
          </cell>
          <cell r="B2140">
            <v>42419.916875000003</v>
          </cell>
          <cell r="G2140">
            <v>122.69</v>
          </cell>
          <cell r="H2140">
            <v>122.69</v>
          </cell>
          <cell r="I2140">
            <v>0</v>
          </cell>
          <cell r="J2140">
            <v>0</v>
          </cell>
          <cell r="K2140" t="str">
            <v>USD</v>
          </cell>
          <cell r="L2140" t="str">
            <v>LOWES</v>
          </cell>
          <cell r="M2140" t="str">
            <v>24000-023746</v>
          </cell>
          <cell r="N2140">
            <v>42420.034942129627</v>
          </cell>
          <cell r="O2140" t="str">
            <v>SP</v>
          </cell>
          <cell r="P2140" t="str">
            <v>KEY</v>
          </cell>
          <cell r="Q2140">
            <v>5083144</v>
          </cell>
          <cell r="R2140" t="str">
            <v>USA</v>
          </cell>
          <cell r="S2140">
            <v>42370</v>
          </cell>
          <cell r="T2140">
            <v>42436</v>
          </cell>
          <cell r="U2140" t="str">
            <v>MELTONM-FUS</v>
          </cell>
          <cell r="V2140" t="str">
            <v>EDOX33229-1</v>
          </cell>
          <cell r="W2140" t="str">
            <v xml:space="preserve">Damaged                             </v>
          </cell>
          <cell r="X2140" t="str">
            <v>D</v>
          </cell>
          <cell r="Y2140">
            <v>122.69</v>
          </cell>
          <cell r="AG2140" t="str">
            <v>Lowes</v>
          </cell>
          <cell r="AH2140">
            <v>811962</v>
          </cell>
          <cell r="AJ2140">
            <v>5083144</v>
          </cell>
        </row>
        <row r="2141">
          <cell r="A2141">
            <v>360817</v>
          </cell>
          <cell r="B2141">
            <v>42419.916875000003</v>
          </cell>
          <cell r="C2141">
            <v>42342.625648148147</v>
          </cell>
          <cell r="D2141">
            <v>9027363</v>
          </cell>
          <cell r="E2141">
            <v>60048195</v>
          </cell>
          <cell r="G2141">
            <v>238.5</v>
          </cell>
          <cell r="H2141">
            <v>238.5</v>
          </cell>
          <cell r="I2141">
            <v>0</v>
          </cell>
          <cell r="J2141">
            <v>0</v>
          </cell>
          <cell r="K2141" t="str">
            <v>USD</v>
          </cell>
          <cell r="L2141" t="str">
            <v>MENARDS</v>
          </cell>
          <cell r="M2141" t="str">
            <v>24000-024499</v>
          </cell>
          <cell r="N2141">
            <v>42420.034942129627</v>
          </cell>
          <cell r="O2141" t="str">
            <v>SP</v>
          </cell>
          <cell r="P2141" t="str">
            <v>KEY</v>
          </cell>
          <cell r="Q2141">
            <v>5084035</v>
          </cell>
          <cell r="R2141" t="str">
            <v>USA</v>
          </cell>
          <cell r="S2141">
            <v>42370</v>
          </cell>
          <cell r="T2141">
            <v>42436</v>
          </cell>
          <cell r="U2141" t="str">
            <v>DUDAKK-FUS</v>
          </cell>
          <cell r="V2141" t="str">
            <v>EOCH33229-1</v>
          </cell>
          <cell r="W2141" t="str">
            <v xml:space="preserve">Invoice Another                     </v>
          </cell>
          <cell r="X2141" t="str">
            <v>I</v>
          </cell>
          <cell r="Y2141">
            <v>238.5</v>
          </cell>
          <cell r="Z2141" t="str">
            <v>Customer cancelled back in Nov but item still shipped in Dec.  Unable to retrieve item</v>
          </cell>
          <cell r="AC2141" t="str">
            <v>WALTERI-FUS</v>
          </cell>
          <cell r="AD2141" t="str">
            <v>FUS-DB55</v>
          </cell>
          <cell r="AE2141" t="str">
            <v>8</v>
          </cell>
          <cell r="AF2141" t="str">
            <v xml:space="preserve">EDI 850                             </v>
          </cell>
          <cell r="AG2141" t="str">
            <v>Menards</v>
          </cell>
          <cell r="AH2141">
            <v>812132</v>
          </cell>
          <cell r="AI2141" t="str">
            <v>RTL</v>
          </cell>
          <cell r="AJ2141">
            <v>5084035</v>
          </cell>
        </row>
        <row r="2142">
          <cell r="A2142">
            <v>360818</v>
          </cell>
          <cell r="B2142">
            <v>42419.916875000003</v>
          </cell>
          <cell r="G2142">
            <v>61.7</v>
          </cell>
          <cell r="H2142">
            <v>61.7</v>
          </cell>
          <cell r="I2142">
            <v>0</v>
          </cell>
          <cell r="J2142">
            <v>0</v>
          </cell>
          <cell r="K2142" t="str">
            <v>USD</v>
          </cell>
          <cell r="L2142" t="str">
            <v>LOWES</v>
          </cell>
          <cell r="M2142" t="str">
            <v>24000-023746</v>
          </cell>
          <cell r="N2142">
            <v>42420.034942129627</v>
          </cell>
          <cell r="O2142" t="str">
            <v>SP</v>
          </cell>
          <cell r="P2142" t="str">
            <v>KEY</v>
          </cell>
          <cell r="Q2142">
            <v>5083894</v>
          </cell>
          <cell r="R2142" t="str">
            <v>USA</v>
          </cell>
          <cell r="S2142">
            <v>42370</v>
          </cell>
          <cell r="T2142">
            <v>42436</v>
          </cell>
          <cell r="U2142" t="str">
            <v>MELTONM-FUS</v>
          </cell>
          <cell r="V2142" t="str">
            <v>FDS704NKIT</v>
          </cell>
          <cell r="W2142" t="str">
            <v xml:space="preserve">Damaged                             </v>
          </cell>
          <cell r="X2142" t="str">
            <v>D</v>
          </cell>
          <cell r="Y2142">
            <v>61.7</v>
          </cell>
          <cell r="AG2142" t="str">
            <v>Lowes</v>
          </cell>
          <cell r="AH2142">
            <v>812058</v>
          </cell>
          <cell r="AJ2142">
            <v>5083894</v>
          </cell>
        </row>
        <row r="2143">
          <cell r="A2143">
            <v>360819</v>
          </cell>
          <cell r="B2143">
            <v>42419.916875000003</v>
          </cell>
          <cell r="G2143">
            <v>118</v>
          </cell>
          <cell r="H2143">
            <v>118</v>
          </cell>
          <cell r="I2143">
            <v>0</v>
          </cell>
          <cell r="J2143">
            <v>0</v>
          </cell>
          <cell r="K2143" t="str">
            <v>USD</v>
          </cell>
          <cell r="L2143" t="str">
            <v>LOWES</v>
          </cell>
          <cell r="M2143" t="str">
            <v>24000-023746</v>
          </cell>
          <cell r="N2143">
            <v>42420.034942129627</v>
          </cell>
          <cell r="O2143" t="str">
            <v>SP</v>
          </cell>
          <cell r="P2143" t="str">
            <v>KEY</v>
          </cell>
          <cell r="Q2143">
            <v>5083698</v>
          </cell>
          <cell r="R2143" t="str">
            <v>USA</v>
          </cell>
          <cell r="S2143">
            <v>42370</v>
          </cell>
          <cell r="T2143">
            <v>42436</v>
          </cell>
          <cell r="U2143" t="str">
            <v>MELTONM-FUS</v>
          </cell>
          <cell r="V2143" t="str">
            <v>FPO3322-1</v>
          </cell>
          <cell r="W2143" t="str">
            <v xml:space="preserve">Damaged                             </v>
          </cell>
          <cell r="X2143" t="str">
            <v>D</v>
          </cell>
          <cell r="Y2143">
            <v>118</v>
          </cell>
          <cell r="AG2143" t="str">
            <v>Lowes</v>
          </cell>
          <cell r="AH2143">
            <v>812043</v>
          </cell>
          <cell r="AJ2143">
            <v>5083698</v>
          </cell>
        </row>
        <row r="2144">
          <cell r="A2144">
            <v>360820</v>
          </cell>
          <cell r="B2144">
            <v>42419.916875000003</v>
          </cell>
          <cell r="C2144">
            <v>42399.937615740739</v>
          </cell>
          <cell r="D2144">
            <v>9033448</v>
          </cell>
          <cell r="E2144">
            <v>60061050</v>
          </cell>
          <cell r="G2144">
            <v>47.31</v>
          </cell>
          <cell r="H2144">
            <v>47.31</v>
          </cell>
          <cell r="I2144">
            <v>0</v>
          </cell>
          <cell r="J2144">
            <v>0</v>
          </cell>
          <cell r="K2144" t="str">
            <v>USD</v>
          </cell>
          <cell r="L2144" t="str">
            <v>HQUARTZ</v>
          </cell>
          <cell r="M2144" t="str">
            <v>24000-141230</v>
          </cell>
          <cell r="N2144">
            <v>42420.034942129627</v>
          </cell>
          <cell r="O2144" t="str">
            <v>SP</v>
          </cell>
          <cell r="P2144" t="str">
            <v>KEY</v>
          </cell>
          <cell r="Q2144">
            <v>5101493</v>
          </cell>
          <cell r="R2144" t="str">
            <v>USA</v>
          </cell>
          <cell r="S2144">
            <v>42370</v>
          </cell>
          <cell r="T2144">
            <v>42436</v>
          </cell>
          <cell r="U2144" t="str">
            <v>LOYDL-FUS</v>
          </cell>
          <cell r="V2144" t="str">
            <v>SHIPPING</v>
          </cell>
          <cell r="W2144" t="str">
            <v xml:space="preserve">Invoice Another                     </v>
          </cell>
          <cell r="X2144" t="str">
            <v>I</v>
          </cell>
          <cell r="Y2144">
            <v>47.31</v>
          </cell>
          <cell r="Z2144" t="str">
            <v xml:space="preserve">CUSTOMER HAD NOTED ON ORDER THAT SHIPMENT SHOULD BE COLLECT. DID NOT SEE THAT. CREDIT SHIPPING. </v>
          </cell>
          <cell r="AC2144" t="str">
            <v>WALTERI-FUS</v>
          </cell>
          <cell r="AD2144" t="str">
            <v>LOYDL-FUS</v>
          </cell>
          <cell r="AG2144" t="str">
            <v>Hajoca MID</v>
          </cell>
          <cell r="AH2144">
            <v>812031</v>
          </cell>
          <cell r="AI2144" t="str">
            <v>FRT</v>
          </cell>
          <cell r="AJ2144">
            <v>5101493</v>
          </cell>
        </row>
        <row r="2145">
          <cell r="A2145">
            <v>360821</v>
          </cell>
          <cell r="B2145">
            <v>42419.916886574072</v>
          </cell>
          <cell r="G2145">
            <v>122.69</v>
          </cell>
          <cell r="H2145">
            <v>122.69</v>
          </cell>
          <cell r="I2145">
            <v>0</v>
          </cell>
          <cell r="J2145">
            <v>0</v>
          </cell>
          <cell r="K2145" t="str">
            <v>USD</v>
          </cell>
          <cell r="L2145" t="str">
            <v>LOWES</v>
          </cell>
          <cell r="M2145" t="str">
            <v>24000-023746</v>
          </cell>
          <cell r="N2145">
            <v>42420.034953703704</v>
          </cell>
          <cell r="O2145" t="str">
            <v>SP</v>
          </cell>
          <cell r="P2145" t="str">
            <v>KEY</v>
          </cell>
          <cell r="Q2145">
            <v>5083353</v>
          </cell>
          <cell r="R2145" t="str">
            <v>USA</v>
          </cell>
          <cell r="S2145">
            <v>42370</v>
          </cell>
          <cell r="T2145">
            <v>42436</v>
          </cell>
          <cell r="U2145" t="str">
            <v>LOYDL-FUS</v>
          </cell>
          <cell r="V2145" t="str">
            <v>EDOX33229-1</v>
          </cell>
          <cell r="W2145" t="str">
            <v xml:space="preserve">Product Defective                   </v>
          </cell>
          <cell r="X2145" t="str">
            <v>E</v>
          </cell>
          <cell r="Y2145">
            <v>122.69</v>
          </cell>
          <cell r="Z2145" t="str">
            <v xml:space="preserve">ROUGH SPOT </v>
          </cell>
          <cell r="AG2145" t="str">
            <v>Lowes</v>
          </cell>
          <cell r="AH2145">
            <v>812035</v>
          </cell>
          <cell r="AJ2145">
            <v>5083353</v>
          </cell>
        </row>
        <row r="2146">
          <cell r="A2146">
            <v>360822</v>
          </cell>
          <cell r="B2146">
            <v>42419.916944444441</v>
          </cell>
          <cell r="C2146">
            <v>42341.939409722225</v>
          </cell>
          <cell r="D2146">
            <v>9027287</v>
          </cell>
          <cell r="E2146">
            <v>60051906</v>
          </cell>
          <cell r="G2146">
            <v>155</v>
          </cell>
          <cell r="H2146">
            <v>155</v>
          </cell>
          <cell r="I2146">
            <v>12.4</v>
          </cell>
          <cell r="J2146">
            <v>12.4</v>
          </cell>
          <cell r="K2146" t="str">
            <v>USD</v>
          </cell>
          <cell r="L2146" t="str">
            <v>CITRINE</v>
          </cell>
          <cell r="M2146" t="str">
            <v>24000-000001</v>
          </cell>
          <cell r="N2146">
            <v>42420.034953703704</v>
          </cell>
          <cell r="O2146" t="str">
            <v>SP</v>
          </cell>
          <cell r="P2146" t="str">
            <v>FUS</v>
          </cell>
          <cell r="Q2146">
            <v>100010618</v>
          </cell>
          <cell r="R2146" t="str">
            <v>USA</v>
          </cell>
          <cell r="S2146">
            <v>42370</v>
          </cell>
          <cell r="T2146">
            <v>42436</v>
          </cell>
          <cell r="U2146" t="str">
            <v>DUDAKK-FUS</v>
          </cell>
          <cell r="V2146" t="str">
            <v>FRX02-2PK</v>
          </cell>
          <cell r="W2146" t="str">
            <v xml:space="preserve">Invoice Another                     </v>
          </cell>
          <cell r="X2146" t="str">
            <v>I</v>
          </cell>
          <cell r="Y2146">
            <v>155</v>
          </cell>
          <cell r="Z2146" t="str">
            <v xml:space="preserve">Customer ordered wrong part.  Sent back and recieved in smyrna.  Items were damaged duriung shipping so we tossed them away. </v>
          </cell>
          <cell r="AC2146" t="str">
            <v>THOMASR-FUS</v>
          </cell>
          <cell r="AD2146" t="str">
            <v>SOTOJ-FUS</v>
          </cell>
          <cell r="AG2146" t="str">
            <v>FKS Consumer Sales</v>
          </cell>
          <cell r="AH2146">
            <v>812113</v>
          </cell>
          <cell r="AI2146" t="str">
            <v>LUX</v>
          </cell>
          <cell r="AJ2146" t="str">
            <v>5999999</v>
          </cell>
        </row>
        <row r="2147">
          <cell r="A2147">
            <v>360823</v>
          </cell>
          <cell r="B2147">
            <v>42419.916967592595</v>
          </cell>
          <cell r="G2147">
            <v>61.7</v>
          </cell>
          <cell r="H2147">
            <v>61.7</v>
          </cell>
          <cell r="I2147">
            <v>0</v>
          </cell>
          <cell r="J2147">
            <v>0</v>
          </cell>
          <cell r="K2147" t="str">
            <v>USD</v>
          </cell>
          <cell r="L2147" t="str">
            <v>LOWES</v>
          </cell>
          <cell r="M2147" t="str">
            <v>24000-023746</v>
          </cell>
          <cell r="N2147">
            <v>42420.034953703704</v>
          </cell>
          <cell r="O2147" t="str">
            <v>SP</v>
          </cell>
          <cell r="P2147" t="str">
            <v>KEY</v>
          </cell>
          <cell r="Q2147">
            <v>5083288</v>
          </cell>
          <cell r="R2147" t="str">
            <v>USA</v>
          </cell>
          <cell r="S2147">
            <v>42370</v>
          </cell>
          <cell r="T2147">
            <v>42436</v>
          </cell>
          <cell r="U2147" t="str">
            <v>CHAMARATHM-FUS</v>
          </cell>
          <cell r="V2147" t="str">
            <v>FDS704NKIT</v>
          </cell>
          <cell r="W2147" t="str">
            <v xml:space="preserve">Product Defective                   </v>
          </cell>
          <cell r="X2147" t="str">
            <v>E</v>
          </cell>
          <cell r="Y2147">
            <v>61.7</v>
          </cell>
          <cell r="AG2147" t="str">
            <v>Lowes</v>
          </cell>
          <cell r="AH2147">
            <v>812070</v>
          </cell>
          <cell r="AJ2147">
            <v>5083288</v>
          </cell>
        </row>
        <row r="2148">
          <cell r="A2148">
            <v>360824</v>
          </cell>
          <cell r="B2148">
            <v>42419.916979166665</v>
          </cell>
          <cell r="G2148">
            <v>92.5</v>
          </cell>
          <cell r="H2148">
            <v>92.5</v>
          </cell>
          <cell r="I2148">
            <v>0</v>
          </cell>
          <cell r="J2148">
            <v>0</v>
          </cell>
          <cell r="K2148" t="str">
            <v>USD</v>
          </cell>
          <cell r="L2148" t="str">
            <v>LOWES</v>
          </cell>
          <cell r="M2148" t="str">
            <v>24000-023746</v>
          </cell>
          <cell r="N2148">
            <v>42420.034953703704</v>
          </cell>
          <cell r="O2148" t="str">
            <v>SP</v>
          </cell>
          <cell r="P2148" t="str">
            <v>KEY</v>
          </cell>
          <cell r="Q2148">
            <v>5083093</v>
          </cell>
          <cell r="R2148" t="str">
            <v>USA</v>
          </cell>
          <cell r="S2148">
            <v>42370</v>
          </cell>
          <cell r="T2148">
            <v>42436</v>
          </cell>
          <cell r="U2148" t="str">
            <v>MELTONM-FUS</v>
          </cell>
          <cell r="V2148" t="str">
            <v>FTB904BX</v>
          </cell>
          <cell r="W2148" t="str">
            <v xml:space="preserve">Damaged                             </v>
          </cell>
          <cell r="X2148" t="str">
            <v>D</v>
          </cell>
          <cell r="Y2148">
            <v>92.5</v>
          </cell>
          <cell r="AG2148" t="str">
            <v>Lowes</v>
          </cell>
          <cell r="AH2148">
            <v>812111</v>
          </cell>
          <cell r="AJ2148">
            <v>5083093</v>
          </cell>
        </row>
        <row r="2149">
          <cell r="A2149">
            <v>360825</v>
          </cell>
          <cell r="B2149">
            <v>42419.916979166665</v>
          </cell>
          <cell r="C2149">
            <v>42283.491319444445</v>
          </cell>
          <cell r="D2149">
            <v>9020765</v>
          </cell>
          <cell r="E2149">
            <v>60042014</v>
          </cell>
          <cell r="G2149">
            <v>272.51</v>
          </cell>
          <cell r="H2149">
            <v>272.51</v>
          </cell>
          <cell r="I2149">
            <v>0</v>
          </cell>
          <cell r="J2149">
            <v>0</v>
          </cell>
          <cell r="K2149" t="str">
            <v>USD</v>
          </cell>
          <cell r="L2149" t="str">
            <v>NICKEL</v>
          </cell>
          <cell r="M2149" t="str">
            <v>24000-196807</v>
          </cell>
          <cell r="N2149">
            <v>42420.034953703704</v>
          </cell>
          <cell r="O2149" t="str">
            <v>SP</v>
          </cell>
          <cell r="P2149" t="str">
            <v>DLR</v>
          </cell>
          <cell r="Q2149">
            <v>5097539</v>
          </cell>
          <cell r="R2149" t="str">
            <v>USA</v>
          </cell>
          <cell r="S2149">
            <v>42370</v>
          </cell>
          <cell r="T2149">
            <v>42436</v>
          </cell>
          <cell r="U2149" t="str">
            <v>DUDAKK-FUS</v>
          </cell>
          <cell r="V2149" t="str">
            <v>SHIPPING</v>
          </cell>
          <cell r="W2149" t="str">
            <v xml:space="preserve">Invoice Another                     </v>
          </cell>
          <cell r="X2149" t="str">
            <v>I</v>
          </cell>
          <cell r="Y2149">
            <v>53.36</v>
          </cell>
          <cell r="Z2149" t="str">
            <v xml:space="preserve">Unable to get invoice through EDI. Crediting sale. </v>
          </cell>
          <cell r="AD2149" t="str">
            <v>DUDAKK-FUS</v>
          </cell>
          <cell r="AG2149" t="str">
            <v>True Value</v>
          </cell>
          <cell r="AH2149">
            <v>812130</v>
          </cell>
          <cell r="AI2149" t="str">
            <v>FRT</v>
          </cell>
          <cell r="AJ2149">
            <v>5097539</v>
          </cell>
        </row>
        <row r="2150">
          <cell r="A2150">
            <v>360825</v>
          </cell>
          <cell r="B2150">
            <v>42419.916979166665</v>
          </cell>
          <cell r="C2150">
            <v>42283.491319444445</v>
          </cell>
          <cell r="D2150">
            <v>9020765</v>
          </cell>
          <cell r="E2150">
            <v>60042014</v>
          </cell>
          <cell r="G2150">
            <v>272.51</v>
          </cell>
          <cell r="H2150">
            <v>272.51</v>
          </cell>
          <cell r="I2150">
            <v>0</v>
          </cell>
          <cell r="J2150">
            <v>0</v>
          </cell>
          <cell r="K2150" t="str">
            <v>USD</v>
          </cell>
          <cell r="L2150" t="str">
            <v>NICKEL</v>
          </cell>
          <cell r="M2150" t="str">
            <v>24000-196807</v>
          </cell>
          <cell r="N2150">
            <v>42420.034953703704</v>
          </cell>
          <cell r="O2150" t="str">
            <v>SP</v>
          </cell>
          <cell r="P2150" t="str">
            <v>DLR</v>
          </cell>
          <cell r="Q2150">
            <v>5097539</v>
          </cell>
          <cell r="R2150" t="str">
            <v>USA</v>
          </cell>
          <cell r="S2150">
            <v>42370</v>
          </cell>
          <cell r="T2150">
            <v>42436</v>
          </cell>
          <cell r="U2150" t="str">
            <v>DUDAKK-FUS</v>
          </cell>
          <cell r="V2150" t="str">
            <v>EODB33229-1</v>
          </cell>
          <cell r="W2150" t="str">
            <v xml:space="preserve">Invoice Another                     </v>
          </cell>
          <cell r="X2150" t="str">
            <v>I</v>
          </cell>
          <cell r="Y2150">
            <v>219.15</v>
          </cell>
          <cell r="Z2150" t="str">
            <v xml:space="preserve">Unable to get invoice through EDI. Crediting sale. </v>
          </cell>
          <cell r="AD2150" t="str">
            <v>DUDAKK-FUS</v>
          </cell>
          <cell r="AG2150" t="str">
            <v>True Value</v>
          </cell>
          <cell r="AH2150">
            <v>812130</v>
          </cell>
          <cell r="AI2150" t="str">
            <v>RTL</v>
          </cell>
          <cell r="AJ2150">
            <v>5097539</v>
          </cell>
        </row>
        <row r="2151">
          <cell r="A2151">
            <v>360826</v>
          </cell>
          <cell r="B2151">
            <v>42419.916990740741</v>
          </cell>
          <cell r="G2151">
            <v>122.69</v>
          </cell>
          <cell r="H2151">
            <v>122.69</v>
          </cell>
          <cell r="I2151">
            <v>0</v>
          </cell>
          <cell r="J2151">
            <v>0</v>
          </cell>
          <cell r="K2151" t="str">
            <v>USD</v>
          </cell>
          <cell r="L2151" t="str">
            <v>LOWES</v>
          </cell>
          <cell r="M2151" t="str">
            <v>24000-023746</v>
          </cell>
          <cell r="N2151">
            <v>42420.034953703704</v>
          </cell>
          <cell r="O2151" t="str">
            <v>SP</v>
          </cell>
          <cell r="P2151" t="str">
            <v>KEY</v>
          </cell>
          <cell r="Q2151">
            <v>5082420</v>
          </cell>
          <cell r="R2151" t="str">
            <v>USA</v>
          </cell>
          <cell r="S2151">
            <v>42370</v>
          </cell>
          <cell r="T2151">
            <v>42436</v>
          </cell>
          <cell r="U2151" t="str">
            <v>CHAMARATHM-FUS</v>
          </cell>
          <cell r="V2151" t="str">
            <v>EDOX33229-1</v>
          </cell>
          <cell r="W2151" t="str">
            <v xml:space="preserve">Damaged                             </v>
          </cell>
          <cell r="X2151" t="str">
            <v>D</v>
          </cell>
          <cell r="Y2151">
            <v>122.69</v>
          </cell>
          <cell r="AG2151" t="str">
            <v>Lowes</v>
          </cell>
          <cell r="AH2151">
            <v>812063</v>
          </cell>
          <cell r="AJ2151">
            <v>5082420</v>
          </cell>
        </row>
        <row r="2152">
          <cell r="A2152">
            <v>360827</v>
          </cell>
          <cell r="B2152">
            <v>42419.916990740741</v>
          </cell>
          <cell r="G2152">
            <v>46.03</v>
          </cell>
          <cell r="H2152">
            <v>46.03</v>
          </cell>
          <cell r="I2152">
            <v>0</v>
          </cell>
          <cell r="J2152">
            <v>0</v>
          </cell>
          <cell r="K2152" t="str">
            <v>USD</v>
          </cell>
          <cell r="L2152" t="str">
            <v>LOWES</v>
          </cell>
          <cell r="M2152" t="str">
            <v>24000-023746</v>
          </cell>
          <cell r="N2152">
            <v>42420.034953703704</v>
          </cell>
          <cell r="O2152" t="str">
            <v>SP</v>
          </cell>
          <cell r="P2152" t="str">
            <v>KEY</v>
          </cell>
          <cell r="Q2152">
            <v>5082353</v>
          </cell>
          <cell r="R2152" t="str">
            <v>USA</v>
          </cell>
          <cell r="S2152">
            <v>42370</v>
          </cell>
          <cell r="T2152">
            <v>42436</v>
          </cell>
          <cell r="U2152" t="str">
            <v>MELTONM-FUS</v>
          </cell>
          <cell r="V2152" t="str">
            <v>SSK854NB</v>
          </cell>
          <cell r="W2152" t="str">
            <v xml:space="preserve">Damaged                             </v>
          </cell>
          <cell r="X2152" t="str">
            <v>D</v>
          </cell>
          <cell r="Y2152">
            <v>46.03</v>
          </cell>
          <cell r="AG2152" t="str">
            <v>Lowes</v>
          </cell>
          <cell r="AH2152">
            <v>812079</v>
          </cell>
          <cell r="AJ2152">
            <v>5082353</v>
          </cell>
        </row>
        <row r="2153">
          <cell r="A2153">
            <v>360828</v>
          </cell>
          <cell r="B2153">
            <v>42419.916990740741</v>
          </cell>
          <cell r="G2153">
            <v>160.66</v>
          </cell>
          <cell r="H2153">
            <v>160.66</v>
          </cell>
          <cell r="I2153">
            <v>0</v>
          </cell>
          <cell r="J2153">
            <v>0</v>
          </cell>
          <cell r="K2153" t="str">
            <v>USD</v>
          </cell>
          <cell r="L2153" t="str">
            <v>LOWES</v>
          </cell>
          <cell r="M2153" t="str">
            <v>24000-023746</v>
          </cell>
          <cell r="N2153">
            <v>42420.034953703704</v>
          </cell>
          <cell r="O2153" t="str">
            <v>SP</v>
          </cell>
          <cell r="P2153" t="str">
            <v>KEY</v>
          </cell>
          <cell r="Q2153">
            <v>5082793</v>
          </cell>
          <cell r="R2153" t="str">
            <v>USA</v>
          </cell>
          <cell r="S2153">
            <v>42370</v>
          </cell>
          <cell r="T2153">
            <v>42436</v>
          </cell>
          <cell r="U2153" t="str">
            <v>MELTONM-FUS</v>
          </cell>
          <cell r="V2153" t="str">
            <v>A1933/9</v>
          </cell>
          <cell r="W2153" t="str">
            <v xml:space="preserve">Business Decision                   </v>
          </cell>
          <cell r="X2153" t="str">
            <v>B</v>
          </cell>
          <cell r="Y2153">
            <v>160.66</v>
          </cell>
          <cell r="AG2153" t="str">
            <v>Lowes</v>
          </cell>
          <cell r="AH2153">
            <v>812033</v>
          </cell>
          <cell r="AJ2153">
            <v>5082793</v>
          </cell>
        </row>
        <row r="2154">
          <cell r="A2154">
            <v>360829</v>
          </cell>
          <cell r="B2154">
            <v>42419.917002314818</v>
          </cell>
          <cell r="C2154">
            <v>42394.625208333331</v>
          </cell>
          <cell r="D2154">
            <v>9032537</v>
          </cell>
          <cell r="E2154">
            <v>60057262</v>
          </cell>
          <cell r="F2154">
            <v>30014436</v>
          </cell>
          <cell r="G2154">
            <v>24.78</v>
          </cell>
          <cell r="H2154">
            <v>24.78</v>
          </cell>
          <cell r="I2154">
            <v>0</v>
          </cell>
          <cell r="J2154">
            <v>0</v>
          </cell>
          <cell r="K2154" t="str">
            <v>USD</v>
          </cell>
          <cell r="L2154" t="str">
            <v>LOWES</v>
          </cell>
          <cell r="M2154" t="str">
            <v>24000-023746</v>
          </cell>
          <cell r="N2154">
            <v>42420.03496527778</v>
          </cell>
          <cell r="O2154" t="str">
            <v>SOS</v>
          </cell>
          <cell r="P2154" t="str">
            <v>KEY</v>
          </cell>
          <cell r="Q2154">
            <v>5083223</v>
          </cell>
          <cell r="R2154" t="str">
            <v>USA</v>
          </cell>
          <cell r="S2154">
            <v>42370</v>
          </cell>
          <cell r="T2154">
            <v>42436</v>
          </cell>
          <cell r="U2154" t="str">
            <v>KNOXL-FUS</v>
          </cell>
          <cell r="V2154" t="str">
            <v>FBG20S</v>
          </cell>
          <cell r="W2154" t="str">
            <v xml:space="preserve">Customer Decision                   </v>
          </cell>
          <cell r="X2154" t="str">
            <v>F</v>
          </cell>
          <cell r="Y2154">
            <v>24.78</v>
          </cell>
          <cell r="Z2154" t="str">
            <v>CUST CHANGED MIND~~MAM</v>
          </cell>
          <cell r="AC2154" t="str">
            <v>THOMASR-FUS</v>
          </cell>
          <cell r="AD2154" t="str">
            <v>MELTONM-FUS</v>
          </cell>
          <cell r="AG2154" t="str">
            <v>Lowes</v>
          </cell>
          <cell r="AH2154">
            <v>812094</v>
          </cell>
          <cell r="AI2154" t="str">
            <v>RTL</v>
          </cell>
          <cell r="AJ2154">
            <v>5083223</v>
          </cell>
        </row>
        <row r="2155">
          <cell r="A2155">
            <v>360830</v>
          </cell>
          <cell r="B2155">
            <v>42419.917002314818</v>
          </cell>
          <cell r="G2155">
            <v>132.71</v>
          </cell>
          <cell r="H2155">
            <v>132.71</v>
          </cell>
          <cell r="I2155">
            <v>0</v>
          </cell>
          <cell r="J2155">
            <v>0</v>
          </cell>
          <cell r="K2155" t="str">
            <v>USD</v>
          </cell>
          <cell r="L2155" t="str">
            <v>LOWES</v>
          </cell>
          <cell r="M2155" t="str">
            <v>24000-023746</v>
          </cell>
          <cell r="N2155">
            <v>42420.03496527778</v>
          </cell>
          <cell r="O2155" t="str">
            <v>SP</v>
          </cell>
          <cell r="P2155" t="str">
            <v>KEY</v>
          </cell>
          <cell r="Q2155">
            <v>5083444</v>
          </cell>
          <cell r="R2155" t="str">
            <v>USA</v>
          </cell>
          <cell r="S2155">
            <v>42370</v>
          </cell>
          <cell r="T2155">
            <v>42436</v>
          </cell>
          <cell r="U2155" t="str">
            <v>SOTOJ-FUS</v>
          </cell>
          <cell r="V2155" t="str">
            <v>EDDB33229-1</v>
          </cell>
          <cell r="W2155" t="str">
            <v xml:space="preserve">Damaged                             </v>
          </cell>
          <cell r="X2155" t="str">
            <v>D</v>
          </cell>
          <cell r="Y2155">
            <v>132.71</v>
          </cell>
          <cell r="AG2155" t="str">
            <v>Lowes</v>
          </cell>
          <cell r="AH2155">
            <v>812057</v>
          </cell>
          <cell r="AJ2155">
            <v>5083444</v>
          </cell>
        </row>
        <row r="2156">
          <cell r="A2156">
            <v>360831</v>
          </cell>
          <cell r="B2156">
            <v>42419.917002314818</v>
          </cell>
          <cell r="G2156">
            <v>85.28</v>
          </cell>
          <cell r="H2156">
            <v>85.28</v>
          </cell>
          <cell r="I2156">
            <v>0</v>
          </cell>
          <cell r="J2156">
            <v>0</v>
          </cell>
          <cell r="K2156" t="str">
            <v>USD</v>
          </cell>
          <cell r="L2156" t="str">
            <v>LOWES</v>
          </cell>
          <cell r="M2156" t="str">
            <v>24000-023746</v>
          </cell>
          <cell r="N2156">
            <v>42420.03496527778</v>
          </cell>
          <cell r="O2156" t="str">
            <v>SP</v>
          </cell>
          <cell r="P2156" t="str">
            <v>KEY</v>
          </cell>
          <cell r="Q2156">
            <v>5083115</v>
          </cell>
          <cell r="R2156" t="str">
            <v>USA</v>
          </cell>
          <cell r="S2156">
            <v>42370</v>
          </cell>
          <cell r="T2156">
            <v>42436</v>
          </cell>
          <cell r="U2156" t="str">
            <v>CHAMARATHM-FUS</v>
          </cell>
          <cell r="V2156" t="str">
            <v>FTS904BX</v>
          </cell>
          <cell r="W2156" t="str">
            <v xml:space="preserve">Damaged                             </v>
          </cell>
          <cell r="X2156" t="str">
            <v>D</v>
          </cell>
          <cell r="Y2156">
            <v>85.28</v>
          </cell>
          <cell r="AG2156" t="str">
            <v>Lowes</v>
          </cell>
          <cell r="AH2156">
            <v>812040</v>
          </cell>
          <cell r="AJ2156">
            <v>5083115</v>
          </cell>
        </row>
        <row r="2157">
          <cell r="A2157">
            <v>360832</v>
          </cell>
          <cell r="B2157">
            <v>42419.917013888888</v>
          </cell>
          <cell r="C2157">
            <v>42398.625381944446</v>
          </cell>
          <cell r="D2157">
            <v>9033236</v>
          </cell>
          <cell r="E2157">
            <v>60061030</v>
          </cell>
          <cell r="G2157">
            <v>227.5</v>
          </cell>
          <cell r="H2157">
            <v>227.5</v>
          </cell>
          <cell r="I2157">
            <v>0</v>
          </cell>
          <cell r="J2157">
            <v>0</v>
          </cell>
          <cell r="K2157" t="str">
            <v>USD</v>
          </cell>
          <cell r="L2157" t="str">
            <v>LOWES</v>
          </cell>
          <cell r="M2157" t="str">
            <v>24000-023746</v>
          </cell>
          <cell r="N2157">
            <v>42420.03496527778</v>
          </cell>
          <cell r="O2157" t="str">
            <v>SP</v>
          </cell>
          <cell r="P2157" t="str">
            <v>KEY</v>
          </cell>
          <cell r="Q2157">
            <v>5083450</v>
          </cell>
          <cell r="R2157" t="str">
            <v>USA</v>
          </cell>
          <cell r="S2157">
            <v>42370</v>
          </cell>
          <cell r="T2157">
            <v>42436</v>
          </cell>
          <cell r="U2157" t="str">
            <v>MELTONM-FUS</v>
          </cell>
          <cell r="V2157" t="str">
            <v>EDCH33229-1</v>
          </cell>
          <cell r="W2157" t="str">
            <v xml:space="preserve">Damaged                             </v>
          </cell>
          <cell r="X2157" t="str">
            <v>D</v>
          </cell>
          <cell r="Y2157">
            <v>227.5</v>
          </cell>
          <cell r="AC2157" t="str">
            <v>WALTERI-FUS</v>
          </cell>
          <cell r="AD2157" t="str">
            <v>MELTONM-FUS</v>
          </cell>
          <cell r="AG2157" t="str">
            <v>Lowes</v>
          </cell>
          <cell r="AH2157">
            <v>812052</v>
          </cell>
          <cell r="AI2157" t="str">
            <v>RTL</v>
          </cell>
          <cell r="AJ2157">
            <v>5083450</v>
          </cell>
        </row>
        <row r="2158">
          <cell r="A2158">
            <v>360833</v>
          </cell>
          <cell r="B2158">
            <v>42419.917013888888</v>
          </cell>
          <cell r="G2158">
            <v>32.020000000000003</v>
          </cell>
          <cell r="H2158">
            <v>32.020000000000003</v>
          </cell>
          <cell r="I2158">
            <v>0</v>
          </cell>
          <cell r="J2158">
            <v>0</v>
          </cell>
          <cell r="K2158" t="str">
            <v>USD</v>
          </cell>
          <cell r="L2158" t="str">
            <v>LOWES</v>
          </cell>
          <cell r="M2158" t="str">
            <v>24000-023746</v>
          </cell>
          <cell r="N2158">
            <v>42420.03496527778</v>
          </cell>
          <cell r="O2158" t="str">
            <v>SP</v>
          </cell>
          <cell r="P2158" t="str">
            <v>KEY</v>
          </cell>
          <cell r="Q2158">
            <v>5083399</v>
          </cell>
          <cell r="R2158" t="str">
            <v>USA</v>
          </cell>
          <cell r="S2158">
            <v>42370</v>
          </cell>
          <cell r="T2158">
            <v>42436</v>
          </cell>
          <cell r="U2158" t="str">
            <v>MELTONM-FUS</v>
          </cell>
          <cell r="V2158" t="str">
            <v>FBGRA1614</v>
          </cell>
          <cell r="W2158" t="str">
            <v xml:space="preserve">Damaged                             </v>
          </cell>
          <cell r="X2158" t="str">
            <v>D</v>
          </cell>
          <cell r="Y2158">
            <v>32.020000000000003</v>
          </cell>
          <cell r="AG2158" t="str">
            <v>Lowes</v>
          </cell>
          <cell r="AH2158">
            <v>812064</v>
          </cell>
          <cell r="AJ2158">
            <v>5083399</v>
          </cell>
        </row>
        <row r="2159">
          <cell r="A2159">
            <v>360834</v>
          </cell>
          <cell r="B2159">
            <v>42419.917013888888</v>
          </cell>
          <cell r="G2159">
            <v>110.46</v>
          </cell>
          <cell r="H2159">
            <v>110.46</v>
          </cell>
          <cell r="I2159">
            <v>0</v>
          </cell>
          <cell r="J2159">
            <v>0</v>
          </cell>
          <cell r="K2159" t="str">
            <v>USD</v>
          </cell>
          <cell r="L2159" t="str">
            <v>LOWES</v>
          </cell>
          <cell r="M2159" t="str">
            <v>24000-023746</v>
          </cell>
          <cell r="N2159">
            <v>42420.03496527778</v>
          </cell>
          <cell r="O2159" t="str">
            <v>SP</v>
          </cell>
          <cell r="P2159" t="str">
            <v>KEY</v>
          </cell>
          <cell r="Q2159">
            <v>5083640</v>
          </cell>
          <cell r="R2159" t="str">
            <v>USA</v>
          </cell>
          <cell r="S2159">
            <v>42370</v>
          </cell>
          <cell r="T2159">
            <v>42436</v>
          </cell>
          <cell r="U2159" t="str">
            <v>MELTONM-FUS</v>
          </cell>
          <cell r="V2159" t="str">
            <v>DIG62D91-GRA</v>
          </cell>
          <cell r="W2159" t="str">
            <v xml:space="preserve">Damaged                             </v>
          </cell>
          <cell r="X2159" t="str">
            <v>D</v>
          </cell>
          <cell r="Y2159">
            <v>110.46</v>
          </cell>
          <cell r="AG2159" t="str">
            <v>Lowes</v>
          </cell>
          <cell r="AH2159">
            <v>812060</v>
          </cell>
          <cell r="AJ2159">
            <v>5083640</v>
          </cell>
        </row>
        <row r="2160">
          <cell r="A2160">
            <v>360835</v>
          </cell>
          <cell r="B2160">
            <v>42419.917025462964</v>
          </cell>
          <cell r="G2160">
            <v>129.46</v>
          </cell>
          <cell r="H2160">
            <v>129.46</v>
          </cell>
          <cell r="I2160">
            <v>0</v>
          </cell>
          <cell r="J2160">
            <v>0</v>
          </cell>
          <cell r="K2160" t="str">
            <v>USD</v>
          </cell>
          <cell r="L2160" t="str">
            <v>LOWES</v>
          </cell>
          <cell r="M2160" t="str">
            <v>24000-023746</v>
          </cell>
          <cell r="N2160">
            <v>42420.03496527778</v>
          </cell>
          <cell r="O2160" t="str">
            <v>SP</v>
          </cell>
          <cell r="P2160" t="str">
            <v>KEY</v>
          </cell>
          <cell r="Q2160">
            <v>5082724</v>
          </cell>
          <cell r="R2160" t="str">
            <v>USA</v>
          </cell>
          <cell r="S2160">
            <v>42370</v>
          </cell>
          <cell r="T2160">
            <v>42436</v>
          </cell>
          <cell r="U2160" t="str">
            <v>MELTONM-FUS</v>
          </cell>
          <cell r="V2160" t="str">
            <v>DIG62F91-GRA</v>
          </cell>
          <cell r="W2160" t="str">
            <v xml:space="preserve">Damaged                             </v>
          </cell>
          <cell r="X2160" t="str">
            <v>D</v>
          </cell>
          <cell r="Y2160">
            <v>129.46</v>
          </cell>
          <cell r="AG2160" t="str">
            <v>Lowes</v>
          </cell>
          <cell r="AH2160">
            <v>812047</v>
          </cell>
          <cell r="AJ2160">
            <v>5082724</v>
          </cell>
        </row>
        <row r="2161">
          <cell r="A2161">
            <v>360836</v>
          </cell>
          <cell r="B2161">
            <v>42419.917025462964</v>
          </cell>
          <cell r="G2161">
            <v>56.11</v>
          </cell>
          <cell r="H2161">
            <v>56.11</v>
          </cell>
          <cell r="I2161">
            <v>0</v>
          </cell>
          <cell r="J2161">
            <v>0</v>
          </cell>
          <cell r="K2161" t="str">
            <v>USD</v>
          </cell>
          <cell r="L2161" t="str">
            <v>LOWES</v>
          </cell>
          <cell r="M2161" t="str">
            <v>24000-023746</v>
          </cell>
          <cell r="N2161">
            <v>42420.03496527778</v>
          </cell>
          <cell r="O2161" t="str">
            <v>SP</v>
          </cell>
          <cell r="P2161" t="str">
            <v>KEY</v>
          </cell>
          <cell r="Q2161">
            <v>5083930</v>
          </cell>
          <cell r="R2161" t="str">
            <v>USA</v>
          </cell>
          <cell r="S2161">
            <v>42370</v>
          </cell>
          <cell r="T2161">
            <v>42436</v>
          </cell>
          <cell r="U2161" t="str">
            <v>MELTONM-FUS</v>
          </cell>
          <cell r="V2161" t="str">
            <v>LFBS602NKIT</v>
          </cell>
          <cell r="W2161" t="str">
            <v xml:space="preserve">Damaged                             </v>
          </cell>
          <cell r="X2161" t="str">
            <v>D</v>
          </cell>
          <cell r="Y2161">
            <v>56.11</v>
          </cell>
          <cell r="AG2161" t="str">
            <v>Lowes</v>
          </cell>
          <cell r="AH2161">
            <v>812046</v>
          </cell>
          <cell r="AJ2161">
            <v>5083930</v>
          </cell>
        </row>
        <row r="2162">
          <cell r="A2162">
            <v>360837</v>
          </cell>
          <cell r="B2162">
            <v>42419.917025462964</v>
          </cell>
          <cell r="G2162">
            <v>61.7</v>
          </cell>
          <cell r="H2162">
            <v>61.7</v>
          </cell>
          <cell r="I2162">
            <v>0</v>
          </cell>
          <cell r="J2162">
            <v>0</v>
          </cell>
          <cell r="K2162" t="str">
            <v>USD</v>
          </cell>
          <cell r="L2162" t="str">
            <v>LOWES</v>
          </cell>
          <cell r="M2162" t="str">
            <v>24000-023746</v>
          </cell>
          <cell r="N2162">
            <v>42420.03497685185</v>
          </cell>
          <cell r="O2162" t="str">
            <v>SP</v>
          </cell>
          <cell r="P2162" t="str">
            <v>KEY</v>
          </cell>
          <cell r="Q2162">
            <v>5082465</v>
          </cell>
          <cell r="R2162" t="str">
            <v>USA</v>
          </cell>
          <cell r="S2162">
            <v>42370</v>
          </cell>
          <cell r="T2162">
            <v>42436</v>
          </cell>
          <cell r="U2162" t="str">
            <v>LOYDL-FUS</v>
          </cell>
          <cell r="V2162" t="str">
            <v>FDS704NKIT</v>
          </cell>
          <cell r="W2162" t="str">
            <v xml:space="preserve">Damaged                             </v>
          </cell>
          <cell r="X2162" t="str">
            <v>D</v>
          </cell>
          <cell r="Y2162">
            <v>61.7</v>
          </cell>
          <cell r="Z2162" t="str">
            <v>FAUCET DAMAGED   FD</v>
          </cell>
          <cell r="AG2162" t="str">
            <v>Lowes</v>
          </cell>
          <cell r="AH2162">
            <v>812110</v>
          </cell>
          <cell r="AJ2162">
            <v>5082465</v>
          </cell>
        </row>
        <row r="2163">
          <cell r="A2163">
            <v>360838</v>
          </cell>
          <cell r="B2163">
            <v>42419.917025462964</v>
          </cell>
          <cell r="G2163">
            <v>56.11</v>
          </cell>
          <cell r="H2163">
            <v>56.11</v>
          </cell>
          <cell r="I2163">
            <v>0</v>
          </cell>
          <cell r="J2163">
            <v>0</v>
          </cell>
          <cell r="K2163" t="str">
            <v>USD</v>
          </cell>
          <cell r="L2163" t="str">
            <v>LOWES</v>
          </cell>
          <cell r="M2163" t="str">
            <v>24000-023746</v>
          </cell>
          <cell r="N2163">
            <v>42420.03497685185</v>
          </cell>
          <cell r="O2163" t="str">
            <v>SP</v>
          </cell>
          <cell r="P2163" t="str">
            <v>KEY</v>
          </cell>
          <cell r="Q2163">
            <v>5082635</v>
          </cell>
          <cell r="R2163" t="str">
            <v>USA</v>
          </cell>
          <cell r="S2163">
            <v>42370</v>
          </cell>
          <cell r="T2163">
            <v>42436</v>
          </cell>
          <cell r="U2163" t="str">
            <v>SOTOJ-FUS</v>
          </cell>
          <cell r="V2163" t="str">
            <v>LFBS602NKIT</v>
          </cell>
          <cell r="W2163" t="str">
            <v xml:space="preserve">Damaged                             </v>
          </cell>
          <cell r="X2163" t="str">
            <v>D</v>
          </cell>
          <cell r="Y2163">
            <v>56.11</v>
          </cell>
          <cell r="AG2163" t="str">
            <v>Lowes</v>
          </cell>
          <cell r="AH2163">
            <v>812075</v>
          </cell>
          <cell r="AJ2163">
            <v>5082635</v>
          </cell>
        </row>
        <row r="2164">
          <cell r="A2164">
            <v>360839</v>
          </cell>
          <cell r="B2164">
            <v>42419.917037037034</v>
          </cell>
          <cell r="G2164">
            <v>212</v>
          </cell>
          <cell r="H2164">
            <v>212</v>
          </cell>
          <cell r="I2164">
            <v>0</v>
          </cell>
          <cell r="J2164">
            <v>0</v>
          </cell>
          <cell r="K2164" t="str">
            <v>USD</v>
          </cell>
          <cell r="L2164" t="str">
            <v>LOWES</v>
          </cell>
          <cell r="M2164" t="str">
            <v>24000-023746</v>
          </cell>
          <cell r="N2164">
            <v>42420.03497685185</v>
          </cell>
          <cell r="O2164" t="str">
            <v>SP</v>
          </cell>
          <cell r="P2164" t="str">
            <v>KEY</v>
          </cell>
          <cell r="Q2164">
            <v>5083412</v>
          </cell>
          <cell r="R2164" t="str">
            <v>USA</v>
          </cell>
          <cell r="S2164">
            <v>42370</v>
          </cell>
          <cell r="T2164">
            <v>42436</v>
          </cell>
          <cell r="U2164" t="str">
            <v>SOTOJ-FUS</v>
          </cell>
          <cell r="V2164" t="str">
            <v>FPC3322-1</v>
          </cell>
          <cell r="W2164" t="str">
            <v xml:space="preserve">Damaged                             </v>
          </cell>
          <cell r="X2164" t="str">
            <v>D</v>
          </cell>
          <cell r="Y2164">
            <v>212</v>
          </cell>
          <cell r="AG2164" t="str">
            <v>Lowes</v>
          </cell>
          <cell r="AH2164">
            <v>812055</v>
          </cell>
          <cell r="AJ2164">
            <v>5083412</v>
          </cell>
        </row>
        <row r="2165">
          <cell r="A2165">
            <v>360840</v>
          </cell>
          <cell r="B2165">
            <v>42419.917037037034</v>
          </cell>
          <cell r="G2165">
            <v>140.08000000000001</v>
          </cell>
          <cell r="H2165">
            <v>140.08000000000001</v>
          </cell>
          <cell r="I2165">
            <v>0</v>
          </cell>
          <cell r="J2165">
            <v>0</v>
          </cell>
          <cell r="K2165" t="str">
            <v>USD</v>
          </cell>
          <cell r="L2165" t="str">
            <v>LOWES</v>
          </cell>
          <cell r="M2165" t="str">
            <v>24000-023746</v>
          </cell>
          <cell r="N2165">
            <v>42420.03497685185</v>
          </cell>
          <cell r="O2165" t="str">
            <v>SP</v>
          </cell>
          <cell r="P2165" t="str">
            <v>KEY</v>
          </cell>
          <cell r="Q2165">
            <v>5083167</v>
          </cell>
          <cell r="R2165" t="str">
            <v>USA</v>
          </cell>
          <cell r="S2165">
            <v>42370</v>
          </cell>
          <cell r="T2165">
            <v>42436</v>
          </cell>
          <cell r="U2165" t="str">
            <v>MELTONM-FUS</v>
          </cell>
          <cell r="V2165" t="str">
            <v>EOOX33229-1</v>
          </cell>
          <cell r="W2165" t="str">
            <v xml:space="preserve">Damaged                             </v>
          </cell>
          <cell r="X2165" t="str">
            <v>D</v>
          </cell>
          <cell r="Y2165">
            <v>140.08000000000001</v>
          </cell>
          <cell r="AG2165" t="str">
            <v>Lowes</v>
          </cell>
          <cell r="AH2165">
            <v>812092</v>
          </cell>
          <cell r="AJ2165">
            <v>5083167</v>
          </cell>
        </row>
        <row r="2166">
          <cell r="A2166">
            <v>360841</v>
          </cell>
          <cell r="B2166">
            <v>42419.917048611111</v>
          </cell>
          <cell r="G2166">
            <v>138.91</v>
          </cell>
          <cell r="H2166">
            <v>138.91</v>
          </cell>
          <cell r="I2166">
            <v>0</v>
          </cell>
          <cell r="J2166">
            <v>0</v>
          </cell>
          <cell r="K2166" t="str">
            <v>USD</v>
          </cell>
          <cell r="L2166" t="str">
            <v>LOWES</v>
          </cell>
          <cell r="M2166" t="str">
            <v>24000-023746</v>
          </cell>
          <cell r="N2166">
            <v>42420.03497685185</v>
          </cell>
          <cell r="O2166" t="str">
            <v>SP</v>
          </cell>
          <cell r="P2166" t="str">
            <v>KEY</v>
          </cell>
          <cell r="Q2166">
            <v>5083598</v>
          </cell>
          <cell r="R2166" t="str">
            <v>USA</v>
          </cell>
          <cell r="S2166">
            <v>42370</v>
          </cell>
          <cell r="T2166">
            <v>42436</v>
          </cell>
          <cell r="U2166" t="str">
            <v>MELTONM-FUS</v>
          </cell>
          <cell r="V2166" t="str">
            <v>FDS704NB</v>
          </cell>
          <cell r="W2166" t="str">
            <v xml:space="preserve">Damaged                             </v>
          </cell>
          <cell r="X2166" t="str">
            <v>D</v>
          </cell>
          <cell r="Y2166">
            <v>43.45</v>
          </cell>
          <cell r="AG2166" t="str">
            <v>Lowes</v>
          </cell>
          <cell r="AH2166">
            <v>812065</v>
          </cell>
          <cell r="AJ2166">
            <v>5083598</v>
          </cell>
        </row>
        <row r="2167">
          <cell r="A2167">
            <v>360841</v>
          </cell>
          <cell r="B2167">
            <v>42419.917048611111</v>
          </cell>
          <cell r="G2167">
            <v>138.91</v>
          </cell>
          <cell r="H2167">
            <v>138.91</v>
          </cell>
          <cell r="I2167">
            <v>0</v>
          </cell>
          <cell r="J2167">
            <v>0</v>
          </cell>
          <cell r="K2167" t="str">
            <v>USD</v>
          </cell>
          <cell r="L2167" t="str">
            <v>LOWES</v>
          </cell>
          <cell r="M2167" t="str">
            <v>24000-023746</v>
          </cell>
          <cell r="N2167">
            <v>42420.03497685185</v>
          </cell>
          <cell r="O2167" t="str">
            <v>SP</v>
          </cell>
          <cell r="P2167" t="str">
            <v>KEY</v>
          </cell>
          <cell r="Q2167">
            <v>5083598</v>
          </cell>
          <cell r="R2167" t="str">
            <v>USA</v>
          </cell>
          <cell r="S2167">
            <v>42370</v>
          </cell>
          <cell r="T2167">
            <v>42436</v>
          </cell>
          <cell r="U2167" t="str">
            <v>MELTONM-FUS</v>
          </cell>
          <cell r="V2167" t="str">
            <v>EVDCG904-18</v>
          </cell>
          <cell r="W2167" t="str">
            <v xml:space="preserve">Damaged                             </v>
          </cell>
          <cell r="X2167" t="str">
            <v>D</v>
          </cell>
          <cell r="Y2167">
            <v>95.46</v>
          </cell>
          <cell r="AG2167" t="str">
            <v>Lowes</v>
          </cell>
          <cell r="AH2167">
            <v>812065</v>
          </cell>
          <cell r="AJ2167">
            <v>5083598</v>
          </cell>
        </row>
        <row r="2168">
          <cell r="A2168">
            <v>360842</v>
          </cell>
          <cell r="B2168">
            <v>42419.917048611111</v>
          </cell>
          <cell r="G2168">
            <v>98.46</v>
          </cell>
          <cell r="H2168">
            <v>98.46</v>
          </cell>
          <cell r="I2168">
            <v>0</v>
          </cell>
          <cell r="J2168">
            <v>0</v>
          </cell>
          <cell r="K2168" t="str">
            <v>USD</v>
          </cell>
          <cell r="L2168" t="str">
            <v>LOWES</v>
          </cell>
          <cell r="M2168" t="str">
            <v>24000-023746</v>
          </cell>
          <cell r="N2168">
            <v>42420.03497685185</v>
          </cell>
          <cell r="O2168" t="str">
            <v>SP</v>
          </cell>
          <cell r="P2168" t="str">
            <v>KEY</v>
          </cell>
          <cell r="Q2168">
            <v>5082091</v>
          </cell>
          <cell r="R2168" t="str">
            <v>USA</v>
          </cell>
          <cell r="S2168">
            <v>42370</v>
          </cell>
          <cell r="T2168">
            <v>42436</v>
          </cell>
          <cell r="U2168" t="str">
            <v>LOYDL-FUS</v>
          </cell>
          <cell r="V2168" t="str">
            <v>ELG62D91-LIN</v>
          </cell>
          <cell r="W2168" t="str">
            <v xml:space="preserve">Damaged                             </v>
          </cell>
          <cell r="X2168" t="str">
            <v>D</v>
          </cell>
          <cell r="Y2168">
            <v>98.46</v>
          </cell>
          <cell r="Z2168" t="str">
            <v>CRACKED   FD</v>
          </cell>
          <cell r="AG2168" t="str">
            <v>Lowes</v>
          </cell>
          <cell r="AH2168">
            <v>812056</v>
          </cell>
          <cell r="AJ2168">
            <v>5082091</v>
          </cell>
        </row>
        <row r="2169">
          <cell r="A2169">
            <v>360843</v>
          </cell>
          <cell r="B2169">
            <v>42419.917060185187</v>
          </cell>
          <cell r="C2169">
            <v>42385.625162037039</v>
          </cell>
          <cell r="D2169">
            <v>9031683</v>
          </cell>
          <cell r="E2169">
            <v>60057897</v>
          </cell>
          <cell r="F2169">
            <v>30014445</v>
          </cell>
          <cell r="G2169">
            <v>318</v>
          </cell>
          <cell r="H2169">
            <v>318</v>
          </cell>
          <cell r="I2169">
            <v>0</v>
          </cell>
          <cell r="J2169">
            <v>0</v>
          </cell>
          <cell r="K2169" t="str">
            <v>USD</v>
          </cell>
          <cell r="L2169" t="str">
            <v>LOWES</v>
          </cell>
          <cell r="M2169" t="str">
            <v>24000-023746</v>
          </cell>
          <cell r="N2169">
            <v>42420.03497685185</v>
          </cell>
          <cell r="O2169" t="str">
            <v>SOS</v>
          </cell>
          <cell r="P2169" t="str">
            <v>KEY</v>
          </cell>
          <cell r="Q2169">
            <v>5083627</v>
          </cell>
          <cell r="R2169" t="str">
            <v>USA</v>
          </cell>
          <cell r="S2169">
            <v>42370</v>
          </cell>
          <cell r="T2169">
            <v>42436</v>
          </cell>
          <cell r="U2169" t="str">
            <v>KNOXL-FUS</v>
          </cell>
          <cell r="V2169" t="str">
            <v>FFS30B-10-18</v>
          </cell>
          <cell r="W2169" t="str">
            <v xml:space="preserve">Customer Decision                   </v>
          </cell>
          <cell r="X2169" t="str">
            <v>F</v>
          </cell>
          <cell r="Y2169">
            <v>318</v>
          </cell>
          <cell r="Z2169" t="str">
            <v>CUST CHANGED MIND~~MAM</v>
          </cell>
          <cell r="AC2169" t="str">
            <v>WALTERI-FUS</v>
          </cell>
          <cell r="AD2169" t="str">
            <v>MELTONM-FUS</v>
          </cell>
          <cell r="AG2169" t="str">
            <v>Lowes</v>
          </cell>
          <cell r="AH2169">
            <v>812030</v>
          </cell>
          <cell r="AI2169" t="str">
            <v>RTL</v>
          </cell>
          <cell r="AJ2169">
            <v>5083627</v>
          </cell>
        </row>
        <row r="2170">
          <cell r="A2170">
            <v>360844</v>
          </cell>
          <cell r="B2170">
            <v>42419.917060185187</v>
          </cell>
          <cell r="G2170">
            <v>118</v>
          </cell>
          <cell r="H2170">
            <v>118</v>
          </cell>
          <cell r="I2170">
            <v>0</v>
          </cell>
          <cell r="J2170">
            <v>0</v>
          </cell>
          <cell r="K2170" t="str">
            <v>USD</v>
          </cell>
          <cell r="L2170" t="str">
            <v>LOWES</v>
          </cell>
          <cell r="M2170" t="str">
            <v>24000-023746</v>
          </cell>
          <cell r="N2170">
            <v>42420.034988425927</v>
          </cell>
          <cell r="O2170" t="str">
            <v>SP</v>
          </cell>
          <cell r="P2170" t="str">
            <v>KEY</v>
          </cell>
          <cell r="Q2170">
            <v>5082505</v>
          </cell>
          <cell r="R2170" t="str">
            <v>USA</v>
          </cell>
          <cell r="S2170">
            <v>42370</v>
          </cell>
          <cell r="T2170">
            <v>42436</v>
          </cell>
          <cell r="U2170" t="str">
            <v>MELTONM-FUS</v>
          </cell>
          <cell r="V2170" t="str">
            <v>FPO3322-1</v>
          </cell>
          <cell r="W2170" t="str">
            <v xml:space="preserve">Damaged                             </v>
          </cell>
          <cell r="X2170" t="str">
            <v>D</v>
          </cell>
          <cell r="Y2170">
            <v>118</v>
          </cell>
          <cell r="AG2170" t="str">
            <v>Lowes</v>
          </cell>
          <cell r="AH2170">
            <v>812036</v>
          </cell>
          <cell r="AJ2170">
            <v>5082505</v>
          </cell>
        </row>
        <row r="2171">
          <cell r="A2171">
            <v>360845</v>
          </cell>
          <cell r="B2171">
            <v>42419.917060185187</v>
          </cell>
          <cell r="G2171">
            <v>92.46</v>
          </cell>
          <cell r="H2171">
            <v>92.46</v>
          </cell>
          <cell r="I2171">
            <v>0</v>
          </cell>
          <cell r="J2171">
            <v>0</v>
          </cell>
          <cell r="K2171" t="str">
            <v>USD</v>
          </cell>
          <cell r="L2171" t="str">
            <v>LOWES</v>
          </cell>
          <cell r="M2171" t="str">
            <v>24000-023746</v>
          </cell>
          <cell r="N2171">
            <v>42420.034988425927</v>
          </cell>
          <cell r="O2171" t="str">
            <v>SP</v>
          </cell>
          <cell r="P2171" t="str">
            <v>KEY</v>
          </cell>
          <cell r="Q2171">
            <v>5083539</v>
          </cell>
          <cell r="R2171" t="str">
            <v>USA</v>
          </cell>
          <cell r="S2171">
            <v>42370</v>
          </cell>
          <cell r="T2171">
            <v>42436</v>
          </cell>
          <cell r="U2171" t="str">
            <v>MELTONM-FUS</v>
          </cell>
          <cell r="V2171" t="str">
            <v>FFG802NKIT</v>
          </cell>
          <cell r="W2171" t="str">
            <v xml:space="preserve">Damaged                             </v>
          </cell>
          <cell r="X2171" t="str">
            <v>D</v>
          </cell>
          <cell r="Y2171">
            <v>92.46</v>
          </cell>
          <cell r="AG2171" t="str">
            <v>Lowes</v>
          </cell>
          <cell r="AH2171">
            <v>812061</v>
          </cell>
          <cell r="AJ2171">
            <v>5083539</v>
          </cell>
        </row>
        <row r="2172">
          <cell r="A2172">
            <v>360846</v>
          </cell>
          <cell r="B2172">
            <v>42419.917071759257</v>
          </cell>
          <cell r="G2172">
            <v>135.69999999999999</v>
          </cell>
          <cell r="H2172">
            <v>135.69999999999999</v>
          </cell>
          <cell r="I2172">
            <v>0</v>
          </cell>
          <cell r="J2172">
            <v>0</v>
          </cell>
          <cell r="K2172" t="str">
            <v>USD</v>
          </cell>
          <cell r="L2172" t="str">
            <v>LOWES</v>
          </cell>
          <cell r="M2172" t="str">
            <v>24000-023746</v>
          </cell>
          <cell r="N2172">
            <v>42420.034988425927</v>
          </cell>
          <cell r="O2172" t="str">
            <v>SP</v>
          </cell>
          <cell r="P2172" t="str">
            <v>KEY</v>
          </cell>
          <cell r="Q2172">
            <v>5083542</v>
          </cell>
          <cell r="R2172" t="str">
            <v>USA</v>
          </cell>
          <cell r="S2172">
            <v>42370</v>
          </cell>
          <cell r="T2172">
            <v>42436</v>
          </cell>
          <cell r="U2172" t="str">
            <v>MELTONM-FUS</v>
          </cell>
          <cell r="V2172" t="str">
            <v>SGR3322-1</v>
          </cell>
          <cell r="W2172" t="str">
            <v xml:space="preserve">Damaged                             </v>
          </cell>
          <cell r="X2172" t="str">
            <v>D</v>
          </cell>
          <cell r="Y2172">
            <v>135.69999999999999</v>
          </cell>
          <cell r="AG2172" t="str">
            <v>Lowes</v>
          </cell>
          <cell r="AH2172">
            <v>812049</v>
          </cell>
          <cell r="AJ2172">
            <v>5083542</v>
          </cell>
        </row>
        <row r="2173">
          <cell r="A2173">
            <v>360847</v>
          </cell>
          <cell r="B2173">
            <v>42419.917071759257</v>
          </cell>
          <cell r="G2173">
            <v>85.28</v>
          </cell>
          <cell r="H2173">
            <v>85.28</v>
          </cell>
          <cell r="I2173">
            <v>0</v>
          </cell>
          <cell r="J2173">
            <v>0</v>
          </cell>
          <cell r="K2173" t="str">
            <v>USD</v>
          </cell>
          <cell r="L2173" t="str">
            <v>LOWES</v>
          </cell>
          <cell r="M2173" t="str">
            <v>24000-023746</v>
          </cell>
          <cell r="N2173">
            <v>42420.034988425927</v>
          </cell>
          <cell r="O2173" t="str">
            <v>SP</v>
          </cell>
          <cell r="P2173" t="str">
            <v>KEY</v>
          </cell>
          <cell r="Q2173">
            <v>5083410</v>
          </cell>
          <cell r="R2173" t="str">
            <v>USA</v>
          </cell>
          <cell r="S2173">
            <v>42370</v>
          </cell>
          <cell r="T2173">
            <v>42436</v>
          </cell>
          <cell r="U2173" t="str">
            <v>MELTONM-FUS</v>
          </cell>
          <cell r="V2173" t="str">
            <v>FTS904BX</v>
          </cell>
          <cell r="W2173" t="str">
            <v xml:space="preserve">Damaged                             </v>
          </cell>
          <cell r="X2173" t="str">
            <v>D</v>
          </cell>
          <cell r="Y2173">
            <v>85.28</v>
          </cell>
          <cell r="AG2173" t="str">
            <v>Lowes</v>
          </cell>
          <cell r="AH2173">
            <v>812106</v>
          </cell>
          <cell r="AJ2173">
            <v>5083410</v>
          </cell>
        </row>
        <row r="2174">
          <cell r="A2174">
            <v>360848</v>
          </cell>
          <cell r="B2174">
            <v>42422.916724537034</v>
          </cell>
          <cell r="G2174">
            <v>85.46</v>
          </cell>
          <cell r="H2174">
            <v>85.46</v>
          </cell>
          <cell r="I2174">
            <v>0</v>
          </cell>
          <cell r="J2174">
            <v>0</v>
          </cell>
          <cell r="K2174" t="str">
            <v>USD</v>
          </cell>
          <cell r="L2174" t="str">
            <v>LOWES</v>
          </cell>
          <cell r="M2174" t="str">
            <v>24000-023746</v>
          </cell>
          <cell r="N2174">
            <v>42423.034814814811</v>
          </cell>
          <cell r="O2174" t="str">
            <v>SP</v>
          </cell>
          <cell r="P2174" t="str">
            <v>KEY</v>
          </cell>
          <cell r="Q2174">
            <v>5083609</v>
          </cell>
          <cell r="R2174" t="str">
            <v>USA</v>
          </cell>
          <cell r="S2174">
            <v>42370</v>
          </cell>
          <cell r="T2174">
            <v>42436</v>
          </cell>
          <cell r="U2174" t="str">
            <v>MELTONM-FUS</v>
          </cell>
          <cell r="V2174" t="str">
            <v>ESOX25229-1</v>
          </cell>
          <cell r="W2174" t="str">
            <v xml:space="preserve">Damaged                             </v>
          </cell>
          <cell r="X2174" t="str">
            <v>D</v>
          </cell>
          <cell r="Y2174">
            <v>85.46</v>
          </cell>
          <cell r="AG2174" t="str">
            <v>Lowes</v>
          </cell>
          <cell r="AH2174">
            <v>812147</v>
          </cell>
          <cell r="AJ2174">
            <v>5083609</v>
          </cell>
        </row>
        <row r="2175">
          <cell r="A2175">
            <v>360849</v>
          </cell>
          <cell r="B2175">
            <v>42422.91673611111</v>
          </cell>
          <cell r="G2175">
            <v>135.69999999999999</v>
          </cell>
          <cell r="H2175">
            <v>135.69999999999999</v>
          </cell>
          <cell r="I2175">
            <v>0</v>
          </cell>
          <cell r="J2175">
            <v>0</v>
          </cell>
          <cell r="K2175" t="str">
            <v>USD</v>
          </cell>
          <cell r="L2175" t="str">
            <v>LOWES</v>
          </cell>
          <cell r="M2175" t="str">
            <v>24000-023746</v>
          </cell>
          <cell r="N2175">
            <v>42423.034814814811</v>
          </cell>
          <cell r="O2175" t="str">
            <v>SP</v>
          </cell>
          <cell r="P2175" t="str">
            <v>KEY</v>
          </cell>
          <cell r="Q2175">
            <v>5101126</v>
          </cell>
          <cell r="R2175" t="str">
            <v>USA</v>
          </cell>
          <cell r="S2175">
            <v>42370</v>
          </cell>
          <cell r="T2175">
            <v>42436</v>
          </cell>
          <cell r="U2175" t="str">
            <v>SOTOJ-FUS</v>
          </cell>
          <cell r="V2175" t="str">
            <v>SGR3322-1</v>
          </cell>
          <cell r="W2175" t="str">
            <v xml:space="preserve">Damaged                             </v>
          </cell>
          <cell r="X2175" t="str">
            <v>D</v>
          </cell>
          <cell r="Y2175">
            <v>135.69999999999999</v>
          </cell>
          <cell r="AG2175" t="str">
            <v>Lowes</v>
          </cell>
          <cell r="AH2175">
            <v>812149</v>
          </cell>
          <cell r="AJ2175">
            <v>5101126</v>
          </cell>
        </row>
        <row r="2176">
          <cell r="A2176">
            <v>360850</v>
          </cell>
          <cell r="B2176">
            <v>42422.916770833333</v>
          </cell>
          <cell r="C2176">
            <v>42389.938472222224</v>
          </cell>
          <cell r="D2176">
            <v>9032129</v>
          </cell>
          <cell r="E2176">
            <v>60059330</v>
          </cell>
          <cell r="F2176">
            <v>30014356</v>
          </cell>
          <cell r="G2176">
            <v>189</v>
          </cell>
          <cell r="H2176">
            <v>189</v>
          </cell>
          <cell r="I2176">
            <v>16.54</v>
          </cell>
          <cell r="J2176">
            <v>16.54</v>
          </cell>
          <cell r="K2176" t="str">
            <v>USD</v>
          </cell>
          <cell r="L2176" t="str">
            <v>CITRINE</v>
          </cell>
          <cell r="M2176" t="str">
            <v>24000-000001</v>
          </cell>
          <cell r="N2176">
            <v>42423.034814814811</v>
          </cell>
          <cell r="O2176" t="str">
            <v>SP</v>
          </cell>
          <cell r="P2176" t="str">
            <v>FUS</v>
          </cell>
          <cell r="Q2176">
            <v>100012932</v>
          </cell>
          <cell r="R2176" t="str">
            <v>USA</v>
          </cell>
          <cell r="S2176">
            <v>42370</v>
          </cell>
          <cell r="T2176">
            <v>42436</v>
          </cell>
          <cell r="U2176" t="str">
            <v>KNOXL-FUS</v>
          </cell>
          <cell r="V2176" t="str">
            <v>PE-40S</v>
          </cell>
          <cell r="W2176" t="str">
            <v xml:space="preserve">Customer Decision                   </v>
          </cell>
          <cell r="X2176" t="str">
            <v>F</v>
          </cell>
          <cell r="Y2176">
            <v>189</v>
          </cell>
          <cell r="Z2176" t="str">
            <v xml:space="preserve">NOT FITTING HOW CUSTOMER WAS TOLD IT WOULD FIT </v>
          </cell>
          <cell r="AC2176" t="str">
            <v>MARSHD-FUS</v>
          </cell>
          <cell r="AD2176" t="str">
            <v>LOYDL-FUS</v>
          </cell>
          <cell r="AG2176" t="str">
            <v>FKS Consumer Sales</v>
          </cell>
          <cell r="AH2176">
            <v>812140</v>
          </cell>
          <cell r="AI2176" t="str">
            <v>LUX</v>
          </cell>
          <cell r="AJ2176" t="str">
            <v>5999999</v>
          </cell>
        </row>
        <row r="2177">
          <cell r="A2177">
            <v>360851</v>
          </cell>
          <cell r="B2177">
            <v>42422.91678240741</v>
          </cell>
          <cell r="G2177">
            <v>118</v>
          </cell>
          <cell r="H2177">
            <v>118</v>
          </cell>
          <cell r="I2177">
            <v>0</v>
          </cell>
          <cell r="J2177">
            <v>0</v>
          </cell>
          <cell r="K2177" t="str">
            <v>USD</v>
          </cell>
          <cell r="L2177" t="str">
            <v>LOWES</v>
          </cell>
          <cell r="M2177" t="str">
            <v>24000-023746</v>
          </cell>
          <cell r="N2177">
            <v>42423.034814814811</v>
          </cell>
          <cell r="O2177" t="str">
            <v>SP</v>
          </cell>
          <cell r="P2177" t="str">
            <v>KEY</v>
          </cell>
          <cell r="Q2177">
            <v>5082516</v>
          </cell>
          <cell r="R2177" t="str">
            <v>USA</v>
          </cell>
          <cell r="S2177">
            <v>42370</v>
          </cell>
          <cell r="T2177">
            <v>42436</v>
          </cell>
          <cell r="U2177" t="str">
            <v>MELTONM-FUS</v>
          </cell>
          <cell r="V2177" t="str">
            <v>FPO3322-1</v>
          </cell>
          <cell r="W2177" t="str">
            <v xml:space="preserve">Damaged                             </v>
          </cell>
          <cell r="X2177" t="str">
            <v>D</v>
          </cell>
          <cell r="Y2177">
            <v>118</v>
          </cell>
          <cell r="AG2177" t="str">
            <v>Lowes</v>
          </cell>
          <cell r="AH2177">
            <v>812162</v>
          </cell>
          <cell r="AJ2177">
            <v>5082516</v>
          </cell>
        </row>
        <row r="2178">
          <cell r="A2178">
            <v>360852</v>
          </cell>
          <cell r="B2178">
            <v>42422.91678240741</v>
          </cell>
          <cell r="G2178">
            <v>61.7</v>
          </cell>
          <cell r="H2178">
            <v>61.7</v>
          </cell>
          <cell r="I2178">
            <v>0</v>
          </cell>
          <cell r="J2178">
            <v>0</v>
          </cell>
          <cell r="K2178" t="str">
            <v>USD</v>
          </cell>
          <cell r="L2178" t="str">
            <v>LOWES</v>
          </cell>
          <cell r="M2178" t="str">
            <v>24000-023746</v>
          </cell>
          <cell r="N2178">
            <v>42423.034814814811</v>
          </cell>
          <cell r="O2178" t="str">
            <v>SP</v>
          </cell>
          <cell r="P2178" t="str">
            <v>KEY</v>
          </cell>
          <cell r="Q2178">
            <v>5082180</v>
          </cell>
          <cell r="R2178" t="str">
            <v>USA</v>
          </cell>
          <cell r="S2178">
            <v>42370</v>
          </cell>
          <cell r="T2178">
            <v>42436</v>
          </cell>
          <cell r="U2178" t="str">
            <v>SOTOJ-FUS</v>
          </cell>
          <cell r="V2178" t="str">
            <v>FDS704NKIT</v>
          </cell>
          <cell r="W2178" t="str">
            <v xml:space="preserve">Damaged                             </v>
          </cell>
          <cell r="X2178" t="str">
            <v>D</v>
          </cell>
          <cell r="Y2178">
            <v>61.7</v>
          </cell>
          <cell r="AG2178" t="str">
            <v>Lowes</v>
          </cell>
          <cell r="AH2178">
            <v>812199</v>
          </cell>
          <cell r="AJ2178">
            <v>5082180</v>
          </cell>
        </row>
        <row r="2179">
          <cell r="A2179">
            <v>360853</v>
          </cell>
          <cell r="B2179">
            <v>42422.91678240741</v>
          </cell>
          <cell r="G2179">
            <v>43.45</v>
          </cell>
          <cell r="H2179">
            <v>43.45</v>
          </cell>
          <cell r="I2179">
            <v>0</v>
          </cell>
          <cell r="J2179">
            <v>0</v>
          </cell>
          <cell r="K2179" t="str">
            <v>USD</v>
          </cell>
          <cell r="L2179" t="str">
            <v>LOWES</v>
          </cell>
          <cell r="M2179" t="str">
            <v>24000-023746</v>
          </cell>
          <cell r="N2179">
            <v>42423.034826388888</v>
          </cell>
          <cell r="O2179" t="str">
            <v>SP</v>
          </cell>
          <cell r="P2179" t="str">
            <v>KEY</v>
          </cell>
          <cell r="Q2179">
            <v>5082638</v>
          </cell>
          <cell r="R2179" t="str">
            <v>USA</v>
          </cell>
          <cell r="S2179">
            <v>42370</v>
          </cell>
          <cell r="T2179">
            <v>42436</v>
          </cell>
          <cell r="U2179" t="str">
            <v>CHAMARATHM-FUS</v>
          </cell>
          <cell r="V2179" t="str">
            <v>FDS704NB</v>
          </cell>
          <cell r="W2179" t="str">
            <v xml:space="preserve">Damaged                             </v>
          </cell>
          <cell r="X2179" t="str">
            <v>D</v>
          </cell>
          <cell r="Y2179">
            <v>43.45</v>
          </cell>
          <cell r="AG2179" t="str">
            <v>Lowes</v>
          </cell>
          <cell r="AH2179">
            <v>812190</v>
          </cell>
          <cell r="AJ2179">
            <v>5082638</v>
          </cell>
        </row>
        <row r="2180">
          <cell r="A2180">
            <v>360854</v>
          </cell>
          <cell r="B2180">
            <v>42422.91678240741</v>
          </cell>
          <cell r="G2180">
            <v>98.46</v>
          </cell>
          <cell r="H2180">
            <v>98.46</v>
          </cell>
          <cell r="I2180">
            <v>0</v>
          </cell>
          <cell r="J2180">
            <v>0</v>
          </cell>
          <cell r="K2180" t="str">
            <v>USD</v>
          </cell>
          <cell r="L2180" t="str">
            <v>LOWES</v>
          </cell>
          <cell r="M2180" t="str">
            <v>24000-023746</v>
          </cell>
          <cell r="N2180">
            <v>42423.034826388888</v>
          </cell>
          <cell r="O2180" t="str">
            <v>SP</v>
          </cell>
          <cell r="P2180" t="str">
            <v>KEY</v>
          </cell>
          <cell r="Q2180">
            <v>5083066</v>
          </cell>
          <cell r="R2180" t="str">
            <v>USA</v>
          </cell>
          <cell r="S2180">
            <v>42370</v>
          </cell>
          <cell r="T2180">
            <v>42436</v>
          </cell>
          <cell r="U2180" t="str">
            <v>SOTOJ-FUS</v>
          </cell>
          <cell r="V2180" t="str">
            <v>ELG62D91-LIN</v>
          </cell>
          <cell r="W2180" t="str">
            <v xml:space="preserve">Damaged                             </v>
          </cell>
          <cell r="X2180" t="str">
            <v>D</v>
          </cell>
          <cell r="Y2180">
            <v>98.46</v>
          </cell>
          <cell r="AG2180" t="str">
            <v>Lowes</v>
          </cell>
          <cell r="AH2180">
            <v>812153</v>
          </cell>
          <cell r="AJ2180">
            <v>5083066</v>
          </cell>
        </row>
        <row r="2181">
          <cell r="A2181">
            <v>360855</v>
          </cell>
          <cell r="B2181">
            <v>42422.91678240741</v>
          </cell>
          <cell r="G2181">
            <v>110.46</v>
          </cell>
          <cell r="H2181">
            <v>110.46</v>
          </cell>
          <cell r="I2181">
            <v>0</v>
          </cell>
          <cell r="J2181">
            <v>0</v>
          </cell>
          <cell r="K2181" t="str">
            <v>USD</v>
          </cell>
          <cell r="L2181" t="str">
            <v>LOWES</v>
          </cell>
          <cell r="M2181" t="str">
            <v>24000-023746</v>
          </cell>
          <cell r="N2181">
            <v>42423.034826388888</v>
          </cell>
          <cell r="O2181" t="str">
            <v>SP</v>
          </cell>
          <cell r="P2181" t="str">
            <v>KEY</v>
          </cell>
          <cell r="Q2181">
            <v>5082630</v>
          </cell>
          <cell r="R2181" t="str">
            <v>USA</v>
          </cell>
          <cell r="S2181">
            <v>42370</v>
          </cell>
          <cell r="T2181">
            <v>42436</v>
          </cell>
          <cell r="U2181" t="str">
            <v>RUSSAWR-FUS</v>
          </cell>
          <cell r="V2181" t="str">
            <v>DIG62D91-GRA</v>
          </cell>
          <cell r="W2181" t="str">
            <v xml:space="preserve">Damaged                             </v>
          </cell>
          <cell r="X2181" t="str">
            <v>D</v>
          </cell>
          <cell r="Y2181">
            <v>110.46</v>
          </cell>
          <cell r="AG2181" t="str">
            <v>Lowes</v>
          </cell>
          <cell r="AH2181">
            <v>811938</v>
          </cell>
          <cell r="AJ2181">
            <v>5082630</v>
          </cell>
        </row>
        <row r="2182">
          <cell r="A2182">
            <v>360856</v>
          </cell>
          <cell r="B2182">
            <v>42422.91679398148</v>
          </cell>
          <cell r="G2182">
            <v>98.46</v>
          </cell>
          <cell r="H2182">
            <v>98.46</v>
          </cell>
          <cell r="I2182">
            <v>0</v>
          </cell>
          <cell r="J2182">
            <v>0</v>
          </cell>
          <cell r="K2182" t="str">
            <v>USD</v>
          </cell>
          <cell r="L2182" t="str">
            <v>LOWES</v>
          </cell>
          <cell r="M2182" t="str">
            <v>24000-023746</v>
          </cell>
          <cell r="N2182">
            <v>42423.034826388888</v>
          </cell>
          <cell r="O2182" t="str">
            <v>SP</v>
          </cell>
          <cell r="P2182" t="str">
            <v>KEY</v>
          </cell>
          <cell r="Q2182">
            <v>5083644</v>
          </cell>
          <cell r="R2182" t="str">
            <v>USA</v>
          </cell>
          <cell r="S2182">
            <v>42370</v>
          </cell>
          <cell r="T2182">
            <v>42436</v>
          </cell>
          <cell r="U2182" t="str">
            <v>MELTONM-FUS</v>
          </cell>
          <cell r="V2182" t="str">
            <v>ELG62D91-LIN</v>
          </cell>
          <cell r="W2182" t="str">
            <v xml:space="preserve">Damaged                             </v>
          </cell>
          <cell r="X2182" t="str">
            <v>D</v>
          </cell>
          <cell r="Y2182">
            <v>98.46</v>
          </cell>
          <cell r="AG2182" t="str">
            <v>Lowes</v>
          </cell>
          <cell r="AH2182">
            <v>812164</v>
          </cell>
          <cell r="AJ2182">
            <v>5083644</v>
          </cell>
        </row>
        <row r="2183">
          <cell r="A2183">
            <v>360857</v>
          </cell>
          <cell r="B2183">
            <v>42422.91679398148</v>
          </cell>
          <cell r="G2183">
            <v>71.459999999999994</v>
          </cell>
          <cell r="H2183">
            <v>71.459999999999994</v>
          </cell>
          <cell r="I2183">
            <v>0</v>
          </cell>
          <cell r="J2183">
            <v>0</v>
          </cell>
          <cell r="K2183" t="str">
            <v>USD</v>
          </cell>
          <cell r="L2183" t="str">
            <v>LOWES</v>
          </cell>
          <cell r="M2183" t="str">
            <v>24000-023746</v>
          </cell>
          <cell r="N2183">
            <v>42423.034826388888</v>
          </cell>
          <cell r="O2183" t="str">
            <v>SP</v>
          </cell>
          <cell r="P2183" t="str">
            <v>KEY</v>
          </cell>
          <cell r="Q2183">
            <v>5083085</v>
          </cell>
          <cell r="R2183" t="str">
            <v>USA</v>
          </cell>
          <cell r="S2183">
            <v>42370</v>
          </cell>
          <cell r="T2183">
            <v>42436</v>
          </cell>
          <cell r="U2183" t="str">
            <v>RUSSAWR-FUS</v>
          </cell>
          <cell r="V2183" t="str">
            <v>EVSCG904-18</v>
          </cell>
          <cell r="W2183" t="str">
            <v xml:space="preserve">Damaged                             </v>
          </cell>
          <cell r="X2183" t="str">
            <v>D</v>
          </cell>
          <cell r="Y2183">
            <v>71.459999999999994</v>
          </cell>
          <cell r="AG2183" t="str">
            <v>Lowes</v>
          </cell>
          <cell r="AH2183">
            <v>811937</v>
          </cell>
          <cell r="AJ2183">
            <v>5083085</v>
          </cell>
        </row>
        <row r="2184">
          <cell r="A2184">
            <v>360858</v>
          </cell>
          <cell r="B2184">
            <v>42422.91679398148</v>
          </cell>
          <cell r="C2184">
            <v>42380.625405092593</v>
          </cell>
          <cell r="D2184">
            <v>9031015</v>
          </cell>
          <cell r="E2184">
            <v>60057764</v>
          </cell>
          <cell r="G2184">
            <v>155.12</v>
          </cell>
          <cell r="H2184">
            <v>155.12</v>
          </cell>
          <cell r="I2184">
            <v>0</v>
          </cell>
          <cell r="J2184">
            <v>0</v>
          </cell>
          <cell r="K2184" t="str">
            <v>USD</v>
          </cell>
          <cell r="L2184" t="str">
            <v>SILVER</v>
          </cell>
          <cell r="M2184" t="str">
            <v>24000-823810</v>
          </cell>
          <cell r="N2184">
            <v>42423.034826388888</v>
          </cell>
          <cell r="O2184" t="str">
            <v>SP</v>
          </cell>
          <cell r="P2184" t="str">
            <v>DLR</v>
          </cell>
          <cell r="Q2184">
            <v>5094428</v>
          </cell>
          <cell r="R2184" t="str">
            <v>USA</v>
          </cell>
          <cell r="S2184">
            <v>42370</v>
          </cell>
          <cell r="T2184">
            <v>42436</v>
          </cell>
          <cell r="U2184" t="str">
            <v>MELTONM-FUS</v>
          </cell>
          <cell r="V2184" t="str">
            <v>ESOX25229-1</v>
          </cell>
          <cell r="W2184" t="str">
            <v xml:space="preserve">Damaged                             </v>
          </cell>
          <cell r="X2184" t="str">
            <v>D</v>
          </cell>
          <cell r="Y2184">
            <v>155.12</v>
          </cell>
          <cell r="Z2184" t="str">
            <v>CORNER WAS BROKEN WHEN RECEIVED~~MAM</v>
          </cell>
          <cell r="AC2184" t="str">
            <v>WALTERI-FUS</v>
          </cell>
          <cell r="AD2184" t="str">
            <v>THOMPSONG-FUS</v>
          </cell>
          <cell r="AG2184" t="str">
            <v>Thurman Supply</v>
          </cell>
          <cell r="AH2184">
            <v>812119</v>
          </cell>
          <cell r="AI2184" t="str">
            <v>RTL</v>
          </cell>
          <cell r="AJ2184">
            <v>5094428</v>
          </cell>
        </row>
        <row r="2185">
          <cell r="A2185">
            <v>360859</v>
          </cell>
          <cell r="B2185">
            <v>42422.91679398148</v>
          </cell>
          <cell r="G2185">
            <v>92.46</v>
          </cell>
          <cell r="H2185">
            <v>92.46</v>
          </cell>
          <cell r="I2185">
            <v>0</v>
          </cell>
          <cell r="J2185">
            <v>0</v>
          </cell>
          <cell r="K2185" t="str">
            <v>USD</v>
          </cell>
          <cell r="L2185" t="str">
            <v>LOWES</v>
          </cell>
          <cell r="M2185" t="str">
            <v>24000-023746</v>
          </cell>
          <cell r="N2185">
            <v>42423.034826388888</v>
          </cell>
          <cell r="O2185" t="str">
            <v>SP</v>
          </cell>
          <cell r="P2185" t="str">
            <v>KEY</v>
          </cell>
          <cell r="Q2185">
            <v>5083225</v>
          </cell>
          <cell r="R2185" t="str">
            <v>USA</v>
          </cell>
          <cell r="S2185">
            <v>42370</v>
          </cell>
          <cell r="T2185">
            <v>42436</v>
          </cell>
          <cell r="U2185" t="str">
            <v>SOTOJ-FUS</v>
          </cell>
          <cell r="V2185" t="str">
            <v>FFG802NKIT</v>
          </cell>
          <cell r="W2185" t="str">
            <v xml:space="preserve">Damaged                             </v>
          </cell>
          <cell r="X2185" t="str">
            <v>D</v>
          </cell>
          <cell r="Y2185">
            <v>92.46</v>
          </cell>
          <cell r="AG2185" t="str">
            <v>Lowes</v>
          </cell>
          <cell r="AH2185">
            <v>812187</v>
          </cell>
          <cell r="AJ2185">
            <v>5083225</v>
          </cell>
        </row>
        <row r="2186">
          <cell r="A2186">
            <v>360860</v>
          </cell>
          <cell r="B2186">
            <v>42422.91679398148</v>
          </cell>
          <cell r="C2186">
            <v>42326.937627314815</v>
          </cell>
          <cell r="D2186">
            <v>9025785</v>
          </cell>
          <cell r="E2186">
            <v>60049599</v>
          </cell>
          <cell r="F2186">
            <v>30013381</v>
          </cell>
          <cell r="G2186">
            <v>5</v>
          </cell>
          <cell r="H2186">
            <v>5</v>
          </cell>
          <cell r="I2186">
            <v>0</v>
          </cell>
          <cell r="J2186">
            <v>0</v>
          </cell>
          <cell r="K2186" t="str">
            <v>USD</v>
          </cell>
          <cell r="L2186" t="str">
            <v>HOMEDEPOT</v>
          </cell>
          <cell r="M2186" t="str">
            <v>24000-202645</v>
          </cell>
          <cell r="N2186">
            <v>42423.034826388888</v>
          </cell>
          <cell r="O2186" t="str">
            <v>SP</v>
          </cell>
          <cell r="P2186" t="str">
            <v>KEY</v>
          </cell>
          <cell r="Q2186">
            <v>5094300</v>
          </cell>
          <cell r="R2186" t="str">
            <v>USA</v>
          </cell>
          <cell r="S2186">
            <v>42370</v>
          </cell>
          <cell r="T2186">
            <v>42436</v>
          </cell>
          <cell r="U2186" t="str">
            <v>KNOXL-FUS</v>
          </cell>
          <cell r="V2186" t="str">
            <v>4010856</v>
          </cell>
          <cell r="W2186" t="str">
            <v xml:space="preserve">Customer Decision                   </v>
          </cell>
          <cell r="X2186" t="str">
            <v>F</v>
          </cell>
          <cell r="Y2186">
            <v>5</v>
          </cell>
          <cell r="Z2186" t="str">
            <v xml:space="preserve">HOME DEPOT PORTAL RMA </v>
          </cell>
          <cell r="AC2186" t="str">
            <v>THOMASR-FUS</v>
          </cell>
          <cell r="AD2186" t="str">
            <v>FUS-DB55</v>
          </cell>
          <cell r="AE2186" t="str">
            <v>8</v>
          </cell>
          <cell r="AF2186" t="str">
            <v xml:space="preserve">EDI 850                             </v>
          </cell>
          <cell r="AG2186" t="str">
            <v>Home Depot</v>
          </cell>
          <cell r="AH2186">
            <v>811953</v>
          </cell>
          <cell r="AI2186" t="str">
            <v>RTL</v>
          </cell>
          <cell r="AJ2186">
            <v>5094300</v>
          </cell>
        </row>
        <row r="2187">
          <cell r="A2187">
            <v>360861</v>
          </cell>
          <cell r="B2187">
            <v>42422.91679398148</v>
          </cell>
          <cell r="C2187">
            <v>42350.937581018516</v>
          </cell>
          <cell r="D2187">
            <v>9028406</v>
          </cell>
          <cell r="E2187">
            <v>60053346</v>
          </cell>
          <cell r="F2187">
            <v>30013846</v>
          </cell>
          <cell r="G2187">
            <v>150</v>
          </cell>
          <cell r="H2187">
            <v>150</v>
          </cell>
          <cell r="I2187">
            <v>0</v>
          </cell>
          <cell r="J2187">
            <v>0</v>
          </cell>
          <cell r="K2187" t="str">
            <v>USD</v>
          </cell>
          <cell r="L2187" t="str">
            <v>HOMEDEPOT</v>
          </cell>
          <cell r="M2187" t="str">
            <v>24000-202645</v>
          </cell>
          <cell r="N2187">
            <v>42423.034826388888</v>
          </cell>
          <cell r="O2187" t="str">
            <v>SP</v>
          </cell>
          <cell r="P2187" t="str">
            <v>KEY</v>
          </cell>
          <cell r="Q2187">
            <v>5094300</v>
          </cell>
          <cell r="R2187" t="str">
            <v>USA</v>
          </cell>
          <cell r="S2187">
            <v>42370</v>
          </cell>
          <cell r="T2187">
            <v>42436</v>
          </cell>
          <cell r="U2187" t="str">
            <v>KNOXL-FUS</v>
          </cell>
          <cell r="V2187" t="str">
            <v>FSU118</v>
          </cell>
          <cell r="W2187" t="str">
            <v xml:space="preserve">Customer Decision                   </v>
          </cell>
          <cell r="X2187" t="str">
            <v>F</v>
          </cell>
          <cell r="Y2187">
            <v>150</v>
          </cell>
          <cell r="Z2187" t="str">
            <v>HOME DEPOT PORTAL RMA   FSU118 NONRETURNABLE AWAITING CONFIRMATION FOR RETURN F-908</v>
          </cell>
          <cell r="AC2187" t="str">
            <v>WALTERI-FUS</v>
          </cell>
          <cell r="AD2187" t="str">
            <v>FUS-DB55</v>
          </cell>
          <cell r="AE2187" t="str">
            <v>8</v>
          </cell>
          <cell r="AF2187" t="str">
            <v xml:space="preserve">EDI 850                             </v>
          </cell>
          <cell r="AG2187" t="str">
            <v>Home Depot</v>
          </cell>
          <cell r="AH2187">
            <v>811954</v>
          </cell>
          <cell r="AI2187" t="str">
            <v>RTL</v>
          </cell>
          <cell r="AJ2187">
            <v>5094300</v>
          </cell>
        </row>
        <row r="2188">
          <cell r="A2188">
            <v>360862</v>
          </cell>
          <cell r="B2188">
            <v>42422.91679398148</v>
          </cell>
          <cell r="C2188">
            <v>42318.937604166669</v>
          </cell>
          <cell r="D2188">
            <v>9024701</v>
          </cell>
          <cell r="E2188">
            <v>60047846</v>
          </cell>
          <cell r="F2188">
            <v>30013884</v>
          </cell>
          <cell r="G2188">
            <v>32.5</v>
          </cell>
          <cell r="H2188">
            <v>32.5</v>
          </cell>
          <cell r="I2188">
            <v>0</v>
          </cell>
          <cell r="J2188">
            <v>0</v>
          </cell>
          <cell r="K2188" t="str">
            <v>USD</v>
          </cell>
          <cell r="L2188" t="str">
            <v>HOMEDEPOT</v>
          </cell>
          <cell r="M2188" t="str">
            <v>24000-202645</v>
          </cell>
          <cell r="N2188">
            <v>42423.034837962965</v>
          </cell>
          <cell r="O2188" t="str">
            <v>SP</v>
          </cell>
          <cell r="P2188" t="str">
            <v>KEY</v>
          </cell>
          <cell r="Q2188">
            <v>5094300</v>
          </cell>
          <cell r="R2188" t="str">
            <v>USA</v>
          </cell>
          <cell r="S2188">
            <v>42370</v>
          </cell>
          <cell r="T2188">
            <v>42436</v>
          </cell>
          <cell r="U2188" t="str">
            <v>KNOXL-FUS</v>
          </cell>
          <cell r="V2188" t="str">
            <v>FBGA1517S</v>
          </cell>
          <cell r="W2188" t="str">
            <v xml:space="preserve">Customer Decision                   </v>
          </cell>
          <cell r="X2188" t="str">
            <v>F</v>
          </cell>
          <cell r="Y2188">
            <v>32.5</v>
          </cell>
          <cell r="Z2188" t="str">
            <v>HOME DEPOT PORTAL RMA</v>
          </cell>
          <cell r="AC2188" t="str">
            <v>THOMASR-FUS</v>
          </cell>
          <cell r="AD2188" t="str">
            <v>FUS-DB55</v>
          </cell>
          <cell r="AE2188" t="str">
            <v>8</v>
          </cell>
          <cell r="AF2188" t="str">
            <v xml:space="preserve">EDI 850                             </v>
          </cell>
          <cell r="AG2188" t="str">
            <v>Home Depot</v>
          </cell>
          <cell r="AH2188">
            <v>811955</v>
          </cell>
          <cell r="AI2188" t="str">
            <v>RTL</v>
          </cell>
          <cell r="AJ2188">
            <v>5094300</v>
          </cell>
        </row>
        <row r="2189">
          <cell r="A2189">
            <v>360863</v>
          </cell>
          <cell r="B2189">
            <v>42422.91679398148</v>
          </cell>
          <cell r="C2189">
            <v>42388.628993055558</v>
          </cell>
          <cell r="D2189">
            <v>9031847</v>
          </cell>
          <cell r="E2189">
            <v>60059195</v>
          </cell>
          <cell r="F2189">
            <v>30014488</v>
          </cell>
          <cell r="G2189">
            <v>129</v>
          </cell>
          <cell r="H2189">
            <v>129</v>
          </cell>
          <cell r="I2189">
            <v>0</v>
          </cell>
          <cell r="J2189">
            <v>0</v>
          </cell>
          <cell r="K2189" t="str">
            <v>USD</v>
          </cell>
          <cell r="L2189" t="str">
            <v>HOMEDEPOT</v>
          </cell>
          <cell r="M2189" t="str">
            <v>24000-202645</v>
          </cell>
          <cell r="N2189">
            <v>42423.034837962965</v>
          </cell>
          <cell r="O2189" t="str">
            <v>SP</v>
          </cell>
          <cell r="P2189" t="str">
            <v>KEY</v>
          </cell>
          <cell r="Q2189">
            <v>5094300</v>
          </cell>
          <cell r="R2189" t="str">
            <v>USA</v>
          </cell>
          <cell r="S2189">
            <v>42370</v>
          </cell>
          <cell r="T2189">
            <v>42436</v>
          </cell>
          <cell r="U2189" t="str">
            <v>KNOXL-FUS</v>
          </cell>
          <cell r="V2189" t="str">
            <v>ESOX25229-1</v>
          </cell>
          <cell r="W2189" t="str">
            <v xml:space="preserve">Customer Decision                   </v>
          </cell>
          <cell r="X2189" t="str">
            <v>F</v>
          </cell>
          <cell r="Y2189">
            <v>129</v>
          </cell>
          <cell r="Z2189" t="str">
            <v xml:space="preserve">HOME DEPOT PORTAL RMA </v>
          </cell>
          <cell r="AC2189" t="str">
            <v>WALTERI-FUS</v>
          </cell>
          <cell r="AD2189" t="str">
            <v>FUS-DB55</v>
          </cell>
          <cell r="AE2189" t="str">
            <v>8</v>
          </cell>
          <cell r="AF2189" t="str">
            <v xml:space="preserve">EDI 850                             </v>
          </cell>
          <cell r="AG2189" t="str">
            <v>Home Depot</v>
          </cell>
          <cell r="AH2189">
            <v>811958</v>
          </cell>
          <cell r="AI2189" t="str">
            <v>RTL</v>
          </cell>
          <cell r="AJ2189">
            <v>5094300</v>
          </cell>
        </row>
        <row r="2190">
          <cell r="A2190">
            <v>360864</v>
          </cell>
          <cell r="B2190">
            <v>42422.91679398148</v>
          </cell>
          <cell r="C2190">
            <v>42326.937627314815</v>
          </cell>
          <cell r="D2190">
            <v>9025785</v>
          </cell>
          <cell r="E2190">
            <v>60049599</v>
          </cell>
          <cell r="F2190">
            <v>30013382</v>
          </cell>
          <cell r="G2190">
            <v>5</v>
          </cell>
          <cell r="H2190">
            <v>5</v>
          </cell>
          <cell r="I2190">
            <v>0</v>
          </cell>
          <cell r="J2190">
            <v>0</v>
          </cell>
          <cell r="K2190" t="str">
            <v>USD</v>
          </cell>
          <cell r="L2190" t="str">
            <v>HOMEDEPOT</v>
          </cell>
          <cell r="M2190" t="str">
            <v>24000-202645</v>
          </cell>
          <cell r="N2190">
            <v>42423.034837962965</v>
          </cell>
          <cell r="O2190" t="str">
            <v>SP</v>
          </cell>
          <cell r="P2190" t="str">
            <v>KEY</v>
          </cell>
          <cell r="Q2190">
            <v>5094300</v>
          </cell>
          <cell r="R2190" t="str">
            <v>USA</v>
          </cell>
          <cell r="S2190">
            <v>42370</v>
          </cell>
          <cell r="T2190">
            <v>42436</v>
          </cell>
          <cell r="U2190" t="str">
            <v>KNOXL-FUS</v>
          </cell>
          <cell r="V2190" t="str">
            <v>4010856</v>
          </cell>
          <cell r="W2190" t="str">
            <v xml:space="preserve">Customer Decision                   </v>
          </cell>
          <cell r="X2190" t="str">
            <v>F</v>
          </cell>
          <cell r="Y2190">
            <v>5</v>
          </cell>
          <cell r="Z2190" t="str">
            <v xml:space="preserve">HOME DEPOT PORTAL RMA </v>
          </cell>
          <cell r="AC2190" t="str">
            <v>THOMASR-FUS</v>
          </cell>
          <cell r="AD2190" t="str">
            <v>FUS-DB55</v>
          </cell>
          <cell r="AE2190" t="str">
            <v>8</v>
          </cell>
          <cell r="AF2190" t="str">
            <v xml:space="preserve">EDI 850                             </v>
          </cell>
          <cell r="AG2190" t="str">
            <v>Home Depot</v>
          </cell>
          <cell r="AH2190">
            <v>811959</v>
          </cell>
          <cell r="AI2190" t="str">
            <v>RTL</v>
          </cell>
          <cell r="AJ2190">
            <v>5094300</v>
          </cell>
        </row>
        <row r="2191">
          <cell r="A2191">
            <v>360865</v>
          </cell>
          <cell r="B2191">
            <v>42422.916805555556</v>
          </cell>
          <cell r="C2191">
            <v>42376.938784722224</v>
          </cell>
          <cell r="D2191">
            <v>9030733</v>
          </cell>
          <cell r="E2191">
            <v>60057244</v>
          </cell>
          <cell r="F2191">
            <v>30014069</v>
          </cell>
          <cell r="G2191">
            <v>105</v>
          </cell>
          <cell r="H2191">
            <v>105</v>
          </cell>
          <cell r="I2191">
            <v>0</v>
          </cell>
          <cell r="J2191">
            <v>0</v>
          </cell>
          <cell r="K2191" t="str">
            <v>USD</v>
          </cell>
          <cell r="L2191" t="str">
            <v>HOMEDEPOT</v>
          </cell>
          <cell r="M2191" t="str">
            <v>24000-202645</v>
          </cell>
          <cell r="N2191">
            <v>42423.034837962965</v>
          </cell>
          <cell r="O2191" t="str">
            <v>SP</v>
          </cell>
          <cell r="P2191" t="str">
            <v>KEY</v>
          </cell>
          <cell r="Q2191">
            <v>5094300</v>
          </cell>
          <cell r="R2191" t="str">
            <v>USA</v>
          </cell>
          <cell r="S2191">
            <v>42370</v>
          </cell>
          <cell r="T2191">
            <v>42436</v>
          </cell>
          <cell r="U2191" t="str">
            <v>KNOXL-FUS</v>
          </cell>
          <cell r="V2191" t="str">
            <v>USDSK900-18</v>
          </cell>
          <cell r="W2191" t="str">
            <v xml:space="preserve">Customer Decision                   </v>
          </cell>
          <cell r="X2191" t="str">
            <v>F</v>
          </cell>
          <cell r="Y2191">
            <v>105</v>
          </cell>
          <cell r="Z2191" t="str">
            <v xml:space="preserve">HOME DEPOT PORTAL RMA   USDSK900-18 NON RETURNABLE. AWAITING CONFIRM TO RETURN. F. 908 </v>
          </cell>
          <cell r="AC2191" t="str">
            <v>WALTERI-FUS</v>
          </cell>
          <cell r="AD2191" t="str">
            <v>FUS-DB55</v>
          </cell>
          <cell r="AE2191" t="str">
            <v>8</v>
          </cell>
          <cell r="AF2191" t="str">
            <v xml:space="preserve">EDI 850                             </v>
          </cell>
          <cell r="AG2191" t="str">
            <v>Home Depot</v>
          </cell>
          <cell r="AH2191">
            <v>811960</v>
          </cell>
          <cell r="AI2191" t="str">
            <v>RTL</v>
          </cell>
          <cell r="AJ2191">
            <v>5094300</v>
          </cell>
        </row>
        <row r="2192">
          <cell r="A2192">
            <v>360866</v>
          </cell>
          <cell r="B2192">
            <v>42422.916805555556</v>
          </cell>
          <cell r="G2192">
            <v>340.46</v>
          </cell>
          <cell r="H2192">
            <v>340.46</v>
          </cell>
          <cell r="I2192">
            <v>0</v>
          </cell>
          <cell r="J2192">
            <v>0</v>
          </cell>
          <cell r="K2192" t="str">
            <v>USD</v>
          </cell>
          <cell r="L2192" t="str">
            <v>LOWES</v>
          </cell>
          <cell r="M2192" t="str">
            <v>24000-023746</v>
          </cell>
          <cell r="N2192">
            <v>42423.034837962965</v>
          </cell>
          <cell r="O2192" t="str">
            <v>SP</v>
          </cell>
          <cell r="P2192" t="str">
            <v>KEY</v>
          </cell>
          <cell r="Q2192">
            <v>5083219</v>
          </cell>
          <cell r="R2192" t="str">
            <v>USA</v>
          </cell>
          <cell r="S2192">
            <v>42370</v>
          </cell>
          <cell r="T2192">
            <v>42436</v>
          </cell>
          <cell r="U2192" t="str">
            <v>LOYDL-FUS</v>
          </cell>
          <cell r="V2192" t="str">
            <v>GHSOX901</v>
          </cell>
          <cell r="W2192" t="str">
            <v xml:space="preserve">Damaged                             </v>
          </cell>
          <cell r="X2192" t="str">
            <v>D</v>
          </cell>
          <cell r="Y2192">
            <v>230</v>
          </cell>
          <cell r="Z2192" t="str">
            <v xml:space="preserve">1 WHITE SPOT/DISCOLORED   2 UNEVEN HOLE FOR FAUCET. </v>
          </cell>
          <cell r="AG2192" t="str">
            <v>Lowes</v>
          </cell>
          <cell r="AH2192">
            <v>812155</v>
          </cell>
          <cell r="AJ2192">
            <v>5083219</v>
          </cell>
        </row>
        <row r="2193">
          <cell r="A2193">
            <v>360866</v>
          </cell>
          <cell r="B2193">
            <v>42422.916805555556</v>
          </cell>
          <cell r="G2193">
            <v>340.46</v>
          </cell>
          <cell r="H2193">
            <v>340.46</v>
          </cell>
          <cell r="I2193">
            <v>0</v>
          </cell>
          <cell r="J2193">
            <v>0</v>
          </cell>
          <cell r="K2193" t="str">
            <v>USD</v>
          </cell>
          <cell r="L2193" t="str">
            <v>LOWES</v>
          </cell>
          <cell r="M2193" t="str">
            <v>24000-023746</v>
          </cell>
          <cell r="N2193">
            <v>42423.034837962965</v>
          </cell>
          <cell r="O2193" t="str">
            <v>SP</v>
          </cell>
          <cell r="P2193" t="str">
            <v>KEY</v>
          </cell>
          <cell r="Q2193">
            <v>5083219</v>
          </cell>
          <cell r="R2193" t="str">
            <v>USA</v>
          </cell>
          <cell r="S2193">
            <v>42370</v>
          </cell>
          <cell r="T2193">
            <v>42436</v>
          </cell>
          <cell r="U2193" t="str">
            <v>LOYDL-FUS</v>
          </cell>
          <cell r="V2193" t="str">
            <v>DIG62D91-GRA</v>
          </cell>
          <cell r="W2193" t="str">
            <v xml:space="preserve">Damaged                             </v>
          </cell>
          <cell r="X2193" t="str">
            <v>D</v>
          </cell>
          <cell r="Y2193">
            <v>110.46</v>
          </cell>
          <cell r="Z2193" t="str">
            <v xml:space="preserve">1 WHITE SPOT/DISCOLORED   2 UNEVEN HOLE FOR FAUCET. </v>
          </cell>
          <cell r="AG2193" t="str">
            <v>Lowes</v>
          </cell>
          <cell r="AH2193">
            <v>812155</v>
          </cell>
          <cell r="AJ2193">
            <v>5083219</v>
          </cell>
        </row>
        <row r="2194">
          <cell r="A2194">
            <v>360867</v>
          </cell>
          <cell r="B2194">
            <v>42422.916805555556</v>
          </cell>
          <cell r="G2194">
            <v>135.69999999999999</v>
          </cell>
          <cell r="H2194">
            <v>135.69999999999999</v>
          </cell>
          <cell r="I2194">
            <v>0</v>
          </cell>
          <cell r="J2194">
            <v>0</v>
          </cell>
          <cell r="K2194" t="str">
            <v>USD</v>
          </cell>
          <cell r="L2194" t="str">
            <v>LOWES</v>
          </cell>
          <cell r="M2194" t="str">
            <v>24000-023746</v>
          </cell>
          <cell r="N2194">
            <v>42423.034837962965</v>
          </cell>
          <cell r="O2194" t="str">
            <v>SP</v>
          </cell>
          <cell r="P2194" t="str">
            <v>KEY</v>
          </cell>
          <cell r="Q2194">
            <v>5082342</v>
          </cell>
          <cell r="R2194" t="str">
            <v>USA</v>
          </cell>
          <cell r="S2194">
            <v>42370</v>
          </cell>
          <cell r="T2194">
            <v>42436</v>
          </cell>
          <cell r="U2194" t="str">
            <v>SOTOJ-FUS</v>
          </cell>
          <cell r="V2194" t="str">
            <v>SGR3322-1</v>
          </cell>
          <cell r="W2194" t="str">
            <v xml:space="preserve">Damaged                             </v>
          </cell>
          <cell r="X2194" t="str">
            <v>D</v>
          </cell>
          <cell r="Y2194">
            <v>135.69999999999999</v>
          </cell>
          <cell r="AG2194" t="str">
            <v>Lowes</v>
          </cell>
          <cell r="AH2194">
            <v>812196</v>
          </cell>
          <cell r="AJ2194">
            <v>5082342</v>
          </cell>
        </row>
        <row r="2195">
          <cell r="A2195">
            <v>360868</v>
          </cell>
          <cell r="B2195">
            <v>42422.916805555556</v>
          </cell>
          <cell r="G2195">
            <v>135.69999999999999</v>
          </cell>
          <cell r="H2195">
            <v>135.69999999999999</v>
          </cell>
          <cell r="I2195">
            <v>0</v>
          </cell>
          <cell r="J2195">
            <v>0</v>
          </cell>
          <cell r="K2195" t="str">
            <v>USD</v>
          </cell>
          <cell r="L2195" t="str">
            <v>LOWES</v>
          </cell>
          <cell r="M2195" t="str">
            <v>24000-023746</v>
          </cell>
          <cell r="N2195">
            <v>42423.034837962965</v>
          </cell>
          <cell r="O2195" t="str">
            <v>SP</v>
          </cell>
          <cell r="P2195" t="str">
            <v>KEY</v>
          </cell>
          <cell r="Q2195">
            <v>5082323</v>
          </cell>
          <cell r="R2195" t="str">
            <v>USA</v>
          </cell>
          <cell r="S2195">
            <v>42370</v>
          </cell>
          <cell r="T2195">
            <v>42436</v>
          </cell>
          <cell r="U2195" t="str">
            <v>MELTONM-FUS</v>
          </cell>
          <cell r="V2195" t="str">
            <v>SGR3322-1</v>
          </cell>
          <cell r="W2195" t="str">
            <v xml:space="preserve">Damaged                             </v>
          </cell>
          <cell r="X2195" t="str">
            <v>D</v>
          </cell>
          <cell r="Y2195">
            <v>135.69999999999999</v>
          </cell>
          <cell r="AG2195" t="str">
            <v>Lowes</v>
          </cell>
          <cell r="AH2195">
            <v>812115</v>
          </cell>
          <cell r="AJ2195">
            <v>5082323</v>
          </cell>
        </row>
        <row r="2196">
          <cell r="A2196">
            <v>360869</v>
          </cell>
          <cell r="B2196">
            <v>42422.916805555556</v>
          </cell>
          <cell r="G2196">
            <v>145.66</v>
          </cell>
          <cell r="H2196">
            <v>145.66</v>
          </cell>
          <cell r="I2196">
            <v>0</v>
          </cell>
          <cell r="J2196">
            <v>0</v>
          </cell>
          <cell r="K2196" t="str">
            <v>USD</v>
          </cell>
          <cell r="L2196" t="str">
            <v>LOWES</v>
          </cell>
          <cell r="M2196" t="str">
            <v>24000-023746</v>
          </cell>
          <cell r="N2196">
            <v>42423.034837962965</v>
          </cell>
          <cell r="O2196" t="str">
            <v>SP</v>
          </cell>
          <cell r="P2196" t="str">
            <v>KEY</v>
          </cell>
          <cell r="Q2196">
            <v>5082785</v>
          </cell>
          <cell r="R2196" t="str">
            <v>USA</v>
          </cell>
          <cell r="S2196">
            <v>42370</v>
          </cell>
          <cell r="T2196">
            <v>42436</v>
          </cell>
          <cell r="U2196" t="str">
            <v>SOTOJ-FUS</v>
          </cell>
          <cell r="V2196" t="str">
            <v>UOSK900-18</v>
          </cell>
          <cell r="W2196" t="str">
            <v xml:space="preserve">Damaged                             </v>
          </cell>
          <cell r="X2196" t="str">
            <v>D</v>
          </cell>
          <cell r="Y2196">
            <v>145.66</v>
          </cell>
          <cell r="AG2196" t="str">
            <v>Lowes</v>
          </cell>
          <cell r="AH2196">
            <v>812126</v>
          </cell>
          <cell r="AJ2196">
            <v>5082785</v>
          </cell>
        </row>
        <row r="2197">
          <cell r="A2197">
            <v>360870</v>
          </cell>
          <cell r="B2197">
            <v>42422.916817129626</v>
          </cell>
          <cell r="C2197">
            <v>42396.625162037039</v>
          </cell>
          <cell r="D2197">
            <v>9032862</v>
          </cell>
          <cell r="E2197">
            <v>60059692</v>
          </cell>
          <cell r="F2197">
            <v>30014325</v>
          </cell>
          <cell r="G2197">
            <v>59.85</v>
          </cell>
          <cell r="H2197">
            <v>59.85</v>
          </cell>
          <cell r="I2197">
            <v>0</v>
          </cell>
          <cell r="J2197">
            <v>0</v>
          </cell>
          <cell r="K2197" t="str">
            <v>USD</v>
          </cell>
          <cell r="L2197" t="str">
            <v>HQUARTZ</v>
          </cell>
          <cell r="M2197" t="str">
            <v>24000-141230</v>
          </cell>
          <cell r="N2197">
            <v>42423.034837962965</v>
          </cell>
          <cell r="O2197" t="str">
            <v>SP</v>
          </cell>
          <cell r="P2197" t="str">
            <v>KEY</v>
          </cell>
          <cell r="Q2197">
            <v>5084400</v>
          </cell>
          <cell r="R2197" t="str">
            <v>USA</v>
          </cell>
          <cell r="S2197">
            <v>42370</v>
          </cell>
          <cell r="T2197">
            <v>42436</v>
          </cell>
          <cell r="U2197" t="str">
            <v>KNOXL-FUS</v>
          </cell>
          <cell r="V2197" t="str">
            <v>OC-31C-RH</v>
          </cell>
          <cell r="W2197" t="str">
            <v xml:space="preserve">Business Decision                   </v>
          </cell>
          <cell r="X2197" t="str">
            <v>B</v>
          </cell>
          <cell r="Y2197">
            <v>59.85</v>
          </cell>
          <cell r="Z2197" t="str">
            <v xml:space="preserve">ORDER ENTRY ERROR SHOULD BE S INSTEAD OF C </v>
          </cell>
          <cell r="AC2197" t="str">
            <v>WALTERI-FUS</v>
          </cell>
          <cell r="AD2197" t="str">
            <v>LOYDL-FUS</v>
          </cell>
          <cell r="AG2197" t="str">
            <v>Hajoca MID</v>
          </cell>
          <cell r="AH2197">
            <v>812120</v>
          </cell>
          <cell r="AI2197" t="str">
            <v>LUX</v>
          </cell>
          <cell r="AJ2197">
            <v>5084400</v>
          </cell>
        </row>
        <row r="2198">
          <cell r="A2198">
            <v>360871</v>
          </cell>
          <cell r="B2198">
            <v>42422.916817129626</v>
          </cell>
          <cell r="G2198">
            <v>56.63</v>
          </cell>
          <cell r="H2198">
            <v>56.63</v>
          </cell>
          <cell r="I2198">
            <v>0</v>
          </cell>
          <cell r="J2198">
            <v>0</v>
          </cell>
          <cell r="K2198" t="str">
            <v>USD</v>
          </cell>
          <cell r="L2198" t="str">
            <v>LOWES</v>
          </cell>
          <cell r="M2198" t="str">
            <v>24000-023746</v>
          </cell>
          <cell r="N2198">
            <v>42423.034849537034</v>
          </cell>
          <cell r="O2198" t="str">
            <v>SP</v>
          </cell>
          <cell r="P2198" t="str">
            <v>KEY</v>
          </cell>
          <cell r="Q2198">
            <v>5083638</v>
          </cell>
          <cell r="R2198" t="str">
            <v>USA</v>
          </cell>
          <cell r="S2198">
            <v>42370</v>
          </cell>
          <cell r="T2198">
            <v>42436</v>
          </cell>
          <cell r="U2198" t="str">
            <v>MELTONM-FUS</v>
          </cell>
          <cell r="V2198" t="str">
            <v>BMSK802</v>
          </cell>
          <cell r="W2198" t="str">
            <v xml:space="preserve">Damaged                             </v>
          </cell>
          <cell r="X2198" t="str">
            <v>D</v>
          </cell>
          <cell r="Y2198">
            <v>56.63</v>
          </cell>
          <cell r="AG2198" t="str">
            <v>Lowes</v>
          </cell>
          <cell r="AH2198">
            <v>812141</v>
          </cell>
          <cell r="AJ2198">
            <v>5083638</v>
          </cell>
        </row>
        <row r="2199">
          <cell r="A2199">
            <v>360872</v>
          </cell>
          <cell r="B2199">
            <v>42422.916817129626</v>
          </cell>
          <cell r="C2199">
            <v>42115.625034722223</v>
          </cell>
          <cell r="D2199">
            <v>9005063</v>
          </cell>
          <cell r="E2199">
            <v>60017910</v>
          </cell>
          <cell r="F2199">
            <v>30014385</v>
          </cell>
          <cell r="G2199">
            <v>34.020000000000003</v>
          </cell>
          <cell r="H2199">
            <v>34.020000000000003</v>
          </cell>
          <cell r="I2199">
            <v>0</v>
          </cell>
          <cell r="J2199">
            <v>0</v>
          </cell>
          <cell r="K2199" t="str">
            <v>USD</v>
          </cell>
          <cell r="L2199" t="str">
            <v>QUARTZ</v>
          </cell>
          <cell r="M2199" t="str">
            <v>24000-015451</v>
          </cell>
          <cell r="N2199">
            <v>42423.034849537034</v>
          </cell>
          <cell r="O2199" t="str">
            <v>SP</v>
          </cell>
          <cell r="P2199" t="str">
            <v>DLR</v>
          </cell>
          <cell r="Q2199">
            <v>5081210</v>
          </cell>
          <cell r="R2199" t="str">
            <v>USA</v>
          </cell>
          <cell r="S2199">
            <v>42370</v>
          </cell>
          <cell r="T2199">
            <v>42436</v>
          </cell>
          <cell r="U2199" t="str">
            <v>KNOXL-FUS</v>
          </cell>
          <cell r="V2199" t="str">
            <v>FR9685</v>
          </cell>
          <cell r="W2199" t="str">
            <v xml:space="preserve">Customer Decision                   </v>
          </cell>
          <cell r="X2199" t="str">
            <v>F</v>
          </cell>
          <cell r="Y2199">
            <v>34.020000000000003</v>
          </cell>
          <cell r="Z2199" t="str">
            <v>CUSTOMER CHANGED MIND.  PLEASE CREDIT.</v>
          </cell>
          <cell r="AC2199" t="str">
            <v>MARSHD-FUS</v>
          </cell>
          <cell r="AD2199" t="str">
            <v>RUSSAWR-FUS</v>
          </cell>
          <cell r="AG2199" t="str">
            <v>BLACKMAN PLUMBING SPLY CO. INC</v>
          </cell>
          <cell r="AH2199">
            <v>812116</v>
          </cell>
          <cell r="AI2199" t="str">
            <v>SP</v>
          </cell>
          <cell r="AJ2199">
            <v>5081210</v>
          </cell>
        </row>
        <row r="2200">
          <cell r="A2200">
            <v>360873</v>
          </cell>
          <cell r="B2200">
            <v>42422.916828703703</v>
          </cell>
          <cell r="G2200">
            <v>56.63</v>
          </cell>
          <cell r="H2200">
            <v>56.63</v>
          </cell>
          <cell r="I2200">
            <v>0</v>
          </cell>
          <cell r="J2200">
            <v>0</v>
          </cell>
          <cell r="K2200" t="str">
            <v>USD</v>
          </cell>
          <cell r="L2200" t="str">
            <v>LOWES</v>
          </cell>
          <cell r="M2200" t="str">
            <v>24000-023746</v>
          </cell>
          <cell r="N2200">
            <v>42423.034849537034</v>
          </cell>
          <cell r="O2200" t="str">
            <v>SP</v>
          </cell>
          <cell r="P2200" t="str">
            <v>KEY</v>
          </cell>
          <cell r="Q2200">
            <v>5083746</v>
          </cell>
          <cell r="R2200" t="str">
            <v>USA</v>
          </cell>
          <cell r="S2200">
            <v>42370</v>
          </cell>
          <cell r="T2200">
            <v>42436</v>
          </cell>
          <cell r="U2200" t="str">
            <v>MELTONM-FUS</v>
          </cell>
          <cell r="V2200" t="str">
            <v>BMSK802</v>
          </cell>
          <cell r="W2200" t="str">
            <v xml:space="preserve">Damaged                             </v>
          </cell>
          <cell r="X2200" t="str">
            <v>D</v>
          </cell>
          <cell r="Y2200">
            <v>56.63</v>
          </cell>
          <cell r="AG2200" t="str">
            <v>Lowes</v>
          </cell>
          <cell r="AH2200">
            <v>812166</v>
          </cell>
          <cell r="AJ2200">
            <v>5083746</v>
          </cell>
        </row>
        <row r="2201">
          <cell r="A2201">
            <v>360874</v>
          </cell>
          <cell r="B2201">
            <v>42422.916828703703</v>
          </cell>
          <cell r="C2201">
            <v>42181.625347222223</v>
          </cell>
          <cell r="D2201">
            <v>9011537</v>
          </cell>
          <cell r="E2201">
            <v>60027870</v>
          </cell>
          <cell r="F2201">
            <v>30014252</v>
          </cell>
          <cell r="G2201">
            <v>203.32</v>
          </cell>
          <cell r="H2201">
            <v>203.32</v>
          </cell>
          <cell r="I2201">
            <v>0</v>
          </cell>
          <cell r="J2201">
            <v>0</v>
          </cell>
          <cell r="K2201" t="str">
            <v>USD</v>
          </cell>
          <cell r="L2201" t="str">
            <v>FERGUSON</v>
          </cell>
          <cell r="M2201" t="str">
            <v>24000-017965</v>
          </cell>
          <cell r="N2201">
            <v>42423.034849537034</v>
          </cell>
          <cell r="O2201" t="str">
            <v>SP</v>
          </cell>
          <cell r="P2201" t="str">
            <v>KEY</v>
          </cell>
          <cell r="Q2201">
            <v>5081677</v>
          </cell>
          <cell r="R2201" t="str">
            <v>USA</v>
          </cell>
          <cell r="S2201">
            <v>42370</v>
          </cell>
          <cell r="T2201">
            <v>42436</v>
          </cell>
          <cell r="U2201" t="str">
            <v>CAGECW-FUS</v>
          </cell>
          <cell r="V2201" t="str">
            <v>FH33-36S</v>
          </cell>
          <cell r="W2201" t="str">
            <v xml:space="preserve">Business Decision                   </v>
          </cell>
          <cell r="X2201" t="str">
            <v>B</v>
          </cell>
          <cell r="Y2201">
            <v>203.32</v>
          </cell>
          <cell r="Z2201" t="str">
            <v>FH33-36S  2EA    - BUY BACK - APPROVED BY BK - NO RESTOCK, BUT CUSTOMER MUST RETURN   2/2  CAY</v>
          </cell>
          <cell r="AC2201" t="str">
            <v>HASSENL-FUS</v>
          </cell>
          <cell r="AD2201" t="str">
            <v>FUS-DB55</v>
          </cell>
          <cell r="AE2201" t="str">
            <v>8</v>
          </cell>
          <cell r="AF2201" t="str">
            <v xml:space="preserve">EDI 850                             </v>
          </cell>
          <cell r="AG2201" t="str">
            <v>Ferguson</v>
          </cell>
          <cell r="AH2201">
            <v>812145</v>
          </cell>
          <cell r="AI2201" t="str">
            <v>LUX</v>
          </cell>
          <cell r="AJ2201">
            <v>5081677</v>
          </cell>
        </row>
        <row r="2202">
          <cell r="A2202">
            <v>360875</v>
          </cell>
          <cell r="B2202">
            <v>42422.916828703703</v>
          </cell>
          <cell r="C2202">
            <v>42174.166875000003</v>
          </cell>
          <cell r="D2202">
            <v>9010631</v>
          </cell>
          <cell r="E2202">
            <v>60026592</v>
          </cell>
          <cell r="F2202">
            <v>30014244</v>
          </cell>
          <cell r="G2202">
            <v>40.5</v>
          </cell>
          <cell r="H2202">
            <v>40.5</v>
          </cell>
          <cell r="I2202">
            <v>0</v>
          </cell>
          <cell r="J2202">
            <v>0</v>
          </cell>
          <cell r="K2202" t="str">
            <v>USD</v>
          </cell>
          <cell r="L2202" t="str">
            <v>FERGUSON</v>
          </cell>
          <cell r="M2202" t="str">
            <v>24000-017965</v>
          </cell>
          <cell r="N2202">
            <v>42423.034849537034</v>
          </cell>
          <cell r="O2202" t="str">
            <v>SP</v>
          </cell>
          <cell r="P2202" t="str">
            <v>KEY</v>
          </cell>
          <cell r="Q2202">
            <v>5081677</v>
          </cell>
          <cell r="R2202" t="str">
            <v>USA</v>
          </cell>
          <cell r="S2202">
            <v>42370</v>
          </cell>
          <cell r="T2202">
            <v>42436</v>
          </cell>
          <cell r="U2202" t="str">
            <v>CAGECW-FUS</v>
          </cell>
          <cell r="V2202" t="str">
            <v>FCT-SGL-HANDLE</v>
          </cell>
          <cell r="W2202" t="str">
            <v xml:space="preserve">Business Decision                   </v>
          </cell>
          <cell r="X2202" t="str">
            <v>B</v>
          </cell>
          <cell r="Y2202">
            <v>40.5</v>
          </cell>
          <cell r="Z2202" t="str">
            <v>1EA    FCT-SGL-HANDLE ***SEE 300142414 1EA - PCX120***SEE 30014263 2 EA FH33-36S***SEE 30014252 1EA FFPS780***SEE 30014248 1EA OAK110LN***SEE 30014261 1EA PE-21S***SEE 30014273    - BUY BACK - APPROVED BY BK - NO RESTOCK, BUT CUSTOMER MUST RETURN   2/2  CAY3EA    FCT-SGL-HANDLE   - BUY BACK - APPROVED BY BK - NO RESTOCK, BUT CUSTOMER MUST RETURN   2/2  CAY</v>
          </cell>
          <cell r="AC2202" t="str">
            <v>DAWSONP-FUS</v>
          </cell>
          <cell r="AD2202" t="str">
            <v>FUS-DB55</v>
          </cell>
          <cell r="AE2202" t="str">
            <v>8</v>
          </cell>
          <cell r="AF2202" t="str">
            <v xml:space="preserve">EDI 850                             </v>
          </cell>
          <cell r="AG2202" t="str">
            <v>Ferguson</v>
          </cell>
          <cell r="AH2202">
            <v>812198</v>
          </cell>
          <cell r="AI2202" t="str">
            <v>RTL</v>
          </cell>
          <cell r="AJ2202">
            <v>5081677</v>
          </cell>
        </row>
        <row r="2203">
          <cell r="A2203">
            <v>360876</v>
          </cell>
          <cell r="B2203">
            <v>42422.916828703703</v>
          </cell>
          <cell r="G2203">
            <v>212</v>
          </cell>
          <cell r="H2203">
            <v>212</v>
          </cell>
          <cell r="I2203">
            <v>0</v>
          </cell>
          <cell r="J2203">
            <v>0</v>
          </cell>
          <cell r="K2203" t="str">
            <v>USD</v>
          </cell>
          <cell r="L2203" t="str">
            <v>LOWES</v>
          </cell>
          <cell r="M2203" t="str">
            <v>24000-023746</v>
          </cell>
          <cell r="N2203">
            <v>42423.034849537034</v>
          </cell>
          <cell r="O2203" t="str">
            <v>SP</v>
          </cell>
          <cell r="P2203" t="str">
            <v>KEY</v>
          </cell>
          <cell r="Q2203">
            <v>5082591</v>
          </cell>
          <cell r="R2203" t="str">
            <v>USA</v>
          </cell>
          <cell r="S2203">
            <v>42370</v>
          </cell>
          <cell r="T2203">
            <v>42436</v>
          </cell>
          <cell r="U2203" t="str">
            <v>SOTOJ-FUS</v>
          </cell>
          <cell r="V2203" t="str">
            <v>FPC3322-1</v>
          </cell>
          <cell r="W2203" t="str">
            <v xml:space="preserve">Damaged                             </v>
          </cell>
          <cell r="X2203" t="str">
            <v>D</v>
          </cell>
          <cell r="Y2203">
            <v>212</v>
          </cell>
          <cell r="AG2203" t="str">
            <v>Lowes</v>
          </cell>
          <cell r="AH2203">
            <v>812161</v>
          </cell>
          <cell r="AJ2203">
            <v>5082591</v>
          </cell>
        </row>
        <row r="2204">
          <cell r="A2204">
            <v>360877</v>
          </cell>
          <cell r="B2204">
            <v>42422.916828703703</v>
          </cell>
          <cell r="G2204">
            <v>145.66</v>
          </cell>
          <cell r="H2204">
            <v>145.66</v>
          </cell>
          <cell r="I2204">
            <v>0</v>
          </cell>
          <cell r="J2204">
            <v>0</v>
          </cell>
          <cell r="K2204" t="str">
            <v>USD</v>
          </cell>
          <cell r="L2204" t="str">
            <v>LOWES</v>
          </cell>
          <cell r="M2204" t="str">
            <v>24000-023746</v>
          </cell>
          <cell r="N2204">
            <v>42423.034849537034</v>
          </cell>
          <cell r="O2204" t="str">
            <v>SP</v>
          </cell>
          <cell r="P2204" t="str">
            <v>KEY</v>
          </cell>
          <cell r="Q2204">
            <v>5082626</v>
          </cell>
          <cell r="R2204" t="str">
            <v>USA</v>
          </cell>
          <cell r="S2204">
            <v>42370</v>
          </cell>
          <cell r="T2204">
            <v>42436</v>
          </cell>
          <cell r="U2204" t="str">
            <v>MELTONM-FUS</v>
          </cell>
          <cell r="V2204" t="str">
            <v>UOSK900-18</v>
          </cell>
          <cell r="W2204" t="str">
            <v xml:space="preserve">Damaged                             </v>
          </cell>
          <cell r="X2204" t="str">
            <v>D</v>
          </cell>
          <cell r="Y2204">
            <v>145.66</v>
          </cell>
          <cell r="AG2204" t="str">
            <v>Lowes</v>
          </cell>
          <cell r="AH2204">
            <v>811956</v>
          </cell>
          <cell r="AJ2204">
            <v>5082626</v>
          </cell>
        </row>
        <row r="2205">
          <cell r="A2205">
            <v>360878</v>
          </cell>
          <cell r="B2205">
            <v>42422.91684027778</v>
          </cell>
          <cell r="G2205">
            <v>33.21</v>
          </cell>
          <cell r="H2205">
            <v>33.21</v>
          </cell>
          <cell r="I2205">
            <v>0</v>
          </cell>
          <cell r="J2205">
            <v>0</v>
          </cell>
          <cell r="K2205" t="str">
            <v>USD</v>
          </cell>
          <cell r="L2205" t="str">
            <v>LOWES</v>
          </cell>
          <cell r="M2205" t="str">
            <v>24000-023746</v>
          </cell>
          <cell r="N2205">
            <v>42423.034849537034</v>
          </cell>
          <cell r="O2205" t="str">
            <v>SP</v>
          </cell>
          <cell r="P2205" t="str">
            <v>KEY</v>
          </cell>
          <cell r="Q2205">
            <v>5082587</v>
          </cell>
          <cell r="R2205" t="str">
            <v>USA</v>
          </cell>
          <cell r="S2205">
            <v>42370</v>
          </cell>
          <cell r="T2205">
            <v>42436</v>
          </cell>
          <cell r="U2205" t="str">
            <v>SOTOJ-FUS</v>
          </cell>
          <cell r="V2205" t="str">
            <v>FDS604LP</v>
          </cell>
          <cell r="W2205" t="str">
            <v xml:space="preserve">Damaged                             </v>
          </cell>
          <cell r="X2205" t="str">
            <v>D</v>
          </cell>
          <cell r="Y2205">
            <v>33.21</v>
          </cell>
          <cell r="AG2205" t="str">
            <v>Lowes</v>
          </cell>
          <cell r="AH2205">
            <v>812175</v>
          </cell>
          <cell r="AJ2205">
            <v>5082587</v>
          </cell>
        </row>
        <row r="2206">
          <cell r="A2206">
            <v>360879</v>
          </cell>
          <cell r="B2206">
            <v>42422.91684027778</v>
          </cell>
          <cell r="G2206">
            <v>98.46</v>
          </cell>
          <cell r="H2206">
            <v>98.46</v>
          </cell>
          <cell r="I2206">
            <v>0</v>
          </cell>
          <cell r="J2206">
            <v>0</v>
          </cell>
          <cell r="K2206" t="str">
            <v>USD</v>
          </cell>
          <cell r="L2206" t="str">
            <v>LOWES</v>
          </cell>
          <cell r="M2206" t="str">
            <v>24000-023746</v>
          </cell>
          <cell r="N2206">
            <v>42423.034849537034</v>
          </cell>
          <cell r="O2206" t="str">
            <v>SP</v>
          </cell>
          <cell r="P2206" t="str">
            <v>KEY</v>
          </cell>
          <cell r="Q2206">
            <v>5082551</v>
          </cell>
          <cell r="R2206" t="str">
            <v>USA</v>
          </cell>
          <cell r="S2206">
            <v>42370</v>
          </cell>
          <cell r="T2206">
            <v>42436</v>
          </cell>
          <cell r="U2206" t="str">
            <v>MELTONM-FUS</v>
          </cell>
          <cell r="V2206" t="str">
            <v>ELG62D91-LIN</v>
          </cell>
          <cell r="W2206" t="str">
            <v xml:space="preserve">Damaged                             </v>
          </cell>
          <cell r="X2206" t="str">
            <v>D</v>
          </cell>
          <cell r="Y2206">
            <v>98.46</v>
          </cell>
          <cell r="AG2206" t="str">
            <v>Lowes</v>
          </cell>
          <cell r="AH2206">
            <v>812165</v>
          </cell>
          <cell r="AJ2206">
            <v>5082551</v>
          </cell>
        </row>
        <row r="2207">
          <cell r="A2207">
            <v>360880</v>
          </cell>
          <cell r="B2207">
            <v>42422.91684027778</v>
          </cell>
          <cell r="C2207">
            <v>42343.625324074077</v>
          </cell>
          <cell r="D2207">
            <v>9027521</v>
          </cell>
          <cell r="E2207">
            <v>60052070</v>
          </cell>
          <cell r="F2207">
            <v>30014466</v>
          </cell>
          <cell r="G2207">
            <v>362.99</v>
          </cell>
          <cell r="H2207">
            <v>362.99</v>
          </cell>
          <cell r="I2207">
            <v>0</v>
          </cell>
          <cell r="J2207">
            <v>0</v>
          </cell>
          <cell r="K2207" t="str">
            <v>USD</v>
          </cell>
          <cell r="L2207" t="str">
            <v>QTZK4275</v>
          </cell>
          <cell r="M2207" t="str">
            <v>24000-026530</v>
          </cell>
          <cell r="N2207">
            <v>42423.034861111111</v>
          </cell>
          <cell r="O2207" t="str">
            <v>SP</v>
          </cell>
          <cell r="P2207" t="str">
            <v>DLR</v>
          </cell>
          <cell r="Q2207">
            <v>5084189</v>
          </cell>
          <cell r="R2207" t="str">
            <v>USA</v>
          </cell>
          <cell r="S2207">
            <v>42370</v>
          </cell>
          <cell r="T2207">
            <v>42436</v>
          </cell>
          <cell r="U2207" t="str">
            <v>CAGECW-FUS</v>
          </cell>
          <cell r="V2207" t="str">
            <v>PEX110-21</v>
          </cell>
          <cell r="W2207" t="str">
            <v xml:space="preserve">Customer Decision                   </v>
          </cell>
          <cell r="X2207" t="str">
            <v>F</v>
          </cell>
          <cell r="Y2207">
            <v>362.99</v>
          </cell>
          <cell r="Z2207" t="str">
            <v>CUSTOMER CHANGED MIND</v>
          </cell>
          <cell r="AC2207" t="str">
            <v>HASSENL-FUS</v>
          </cell>
          <cell r="AD2207" t="str">
            <v>LOYDL-FUS</v>
          </cell>
          <cell r="AG2207" t="str">
            <v>REPUBLIC PLUMBING SUPPLY CO</v>
          </cell>
          <cell r="AH2207">
            <v>812180</v>
          </cell>
          <cell r="AI2207" t="str">
            <v>LUX</v>
          </cell>
          <cell r="AJ2207">
            <v>5084189</v>
          </cell>
        </row>
        <row r="2208">
          <cell r="A2208">
            <v>360881</v>
          </cell>
          <cell r="B2208">
            <v>42422.916921296295</v>
          </cell>
          <cell r="C2208">
            <v>42415.346886574072</v>
          </cell>
          <cell r="D2208">
            <v>9035079</v>
          </cell>
          <cell r="E2208">
            <v>60065266</v>
          </cell>
          <cell r="F2208">
            <v>30014456</v>
          </cell>
          <cell r="G2208">
            <v>107.3</v>
          </cell>
          <cell r="H2208">
            <v>107.3</v>
          </cell>
          <cell r="I2208">
            <v>0</v>
          </cell>
          <cell r="J2208">
            <v>0</v>
          </cell>
          <cell r="K2208" t="str">
            <v>USD</v>
          </cell>
          <cell r="L2208" t="str">
            <v>TURQUOISE</v>
          </cell>
          <cell r="M2208" t="str">
            <v>24000-240658</v>
          </cell>
          <cell r="N2208">
            <v>42423.034861111111</v>
          </cell>
          <cell r="O2208" t="str">
            <v>SP</v>
          </cell>
          <cell r="P2208" t="str">
            <v>DLR</v>
          </cell>
          <cell r="Q2208">
            <v>5081442</v>
          </cell>
          <cell r="R2208" t="str">
            <v>USA</v>
          </cell>
          <cell r="S2208">
            <v>42370</v>
          </cell>
          <cell r="T2208">
            <v>42436</v>
          </cell>
          <cell r="U2208" t="str">
            <v>KNOXL-FUS</v>
          </cell>
          <cell r="V2208" t="str">
            <v>FK33-36S</v>
          </cell>
          <cell r="W2208" t="str">
            <v xml:space="preserve">Shipping Error                      </v>
          </cell>
          <cell r="X2208" t="str">
            <v>S</v>
          </cell>
          <cell r="Y2208">
            <v>107.3</v>
          </cell>
          <cell r="Z2208" t="str">
            <v xml:space="preserve">CUSTOMER WAS SENT WRONG ITEM. ITEM NOT ON ORDER. </v>
          </cell>
          <cell r="AD2208" t="str">
            <v>LOYDL-FUS</v>
          </cell>
          <cell r="AG2208" t="str">
            <v>DON'S APPLIANCES LTD</v>
          </cell>
          <cell r="AH2208">
            <v>812129</v>
          </cell>
          <cell r="AI2208" t="str">
            <v>LUX</v>
          </cell>
          <cell r="AJ2208">
            <v>5081442</v>
          </cell>
        </row>
        <row r="2209">
          <cell r="A2209">
            <v>360882</v>
          </cell>
          <cell r="B2209">
            <v>42422.916921296295</v>
          </cell>
          <cell r="G2209">
            <v>140.08000000000001</v>
          </cell>
          <cell r="H2209">
            <v>140.08000000000001</v>
          </cell>
          <cell r="I2209">
            <v>0</v>
          </cell>
          <cell r="J2209">
            <v>0</v>
          </cell>
          <cell r="K2209" t="str">
            <v>USD</v>
          </cell>
          <cell r="L2209" t="str">
            <v>LOWES</v>
          </cell>
          <cell r="M2209" t="str">
            <v>24000-023746</v>
          </cell>
          <cell r="N2209">
            <v>42423.034861111111</v>
          </cell>
          <cell r="O2209" t="str">
            <v>SP</v>
          </cell>
          <cell r="P2209" t="str">
            <v>KEY</v>
          </cell>
          <cell r="Q2209">
            <v>5083008</v>
          </cell>
          <cell r="R2209" t="str">
            <v>USA</v>
          </cell>
          <cell r="S2209">
            <v>42370</v>
          </cell>
          <cell r="T2209">
            <v>42436</v>
          </cell>
          <cell r="U2209" t="str">
            <v>MELTONM-FUS</v>
          </cell>
          <cell r="V2209" t="str">
            <v>EOOX33229-1</v>
          </cell>
          <cell r="W2209" t="str">
            <v xml:space="preserve">Damaged                             </v>
          </cell>
          <cell r="X2209" t="str">
            <v>D</v>
          </cell>
          <cell r="Y2209">
            <v>140.08000000000001</v>
          </cell>
          <cell r="AG2209" t="str">
            <v>Lowes</v>
          </cell>
          <cell r="AH2209">
            <v>811948</v>
          </cell>
          <cell r="AJ2209">
            <v>5083008</v>
          </cell>
        </row>
        <row r="2210">
          <cell r="A2210">
            <v>360883</v>
          </cell>
          <cell r="B2210">
            <v>42422.916921296295</v>
          </cell>
          <cell r="G2210">
            <v>105.46</v>
          </cell>
          <cell r="H2210">
            <v>105.46</v>
          </cell>
          <cell r="I2210">
            <v>0</v>
          </cell>
          <cell r="J2210">
            <v>0</v>
          </cell>
          <cell r="K2210" t="str">
            <v>USD</v>
          </cell>
          <cell r="L2210" t="str">
            <v>LOWES</v>
          </cell>
          <cell r="M2210" t="str">
            <v>24000-023746</v>
          </cell>
          <cell r="N2210">
            <v>42423.034861111111</v>
          </cell>
          <cell r="O2210" t="str">
            <v>SP</v>
          </cell>
          <cell r="P2210" t="str">
            <v>KEY</v>
          </cell>
          <cell r="Q2210">
            <v>5083426</v>
          </cell>
          <cell r="R2210" t="str">
            <v>USA</v>
          </cell>
          <cell r="S2210">
            <v>42370</v>
          </cell>
          <cell r="T2210">
            <v>42436</v>
          </cell>
          <cell r="U2210" t="str">
            <v>LOYDL-FUS</v>
          </cell>
          <cell r="V2210" t="str">
            <v>EVCAG904-18</v>
          </cell>
          <cell r="W2210" t="str">
            <v xml:space="preserve">Damaged                             </v>
          </cell>
          <cell r="X2210" t="str">
            <v>D</v>
          </cell>
          <cell r="Y2210">
            <v>105.46</v>
          </cell>
          <cell r="Z2210" t="str">
            <v>SINK HOLES NOT LINED UP   FD</v>
          </cell>
          <cell r="AG2210" t="str">
            <v>Lowes</v>
          </cell>
          <cell r="AH2210">
            <v>812169</v>
          </cell>
          <cell r="AJ2210">
            <v>5083426</v>
          </cell>
        </row>
        <row r="2211">
          <cell r="A2211">
            <v>360884</v>
          </cell>
          <cell r="B2211">
            <v>42422.916921296295</v>
          </cell>
          <cell r="G2211">
            <v>61.7</v>
          </cell>
          <cell r="H2211">
            <v>61.7</v>
          </cell>
          <cell r="I2211">
            <v>0</v>
          </cell>
          <cell r="J2211">
            <v>0</v>
          </cell>
          <cell r="K2211" t="str">
            <v>USD</v>
          </cell>
          <cell r="L2211" t="str">
            <v>LOWES</v>
          </cell>
          <cell r="M2211" t="str">
            <v>24000-023746</v>
          </cell>
          <cell r="N2211">
            <v>42423.034861111111</v>
          </cell>
          <cell r="O2211" t="str">
            <v>SP</v>
          </cell>
          <cell r="P2211" t="str">
            <v>KEY</v>
          </cell>
          <cell r="Q2211">
            <v>5082153</v>
          </cell>
          <cell r="R2211" t="str">
            <v>USA</v>
          </cell>
          <cell r="S2211">
            <v>42370</v>
          </cell>
          <cell r="T2211">
            <v>42436</v>
          </cell>
          <cell r="U2211" t="str">
            <v>THOMPSONG-FUS</v>
          </cell>
          <cell r="V2211" t="str">
            <v>FDS704NKIT</v>
          </cell>
          <cell r="W2211" t="str">
            <v xml:space="preserve">Damaged                             </v>
          </cell>
          <cell r="X2211" t="str">
            <v>D</v>
          </cell>
          <cell r="Y2211">
            <v>61.7</v>
          </cell>
          <cell r="Z2211" t="str">
            <v>FD-SINK WARPED</v>
          </cell>
          <cell r="AG2211" t="str">
            <v>Lowes</v>
          </cell>
          <cell r="AH2211">
            <v>812159</v>
          </cell>
          <cell r="AJ2211">
            <v>5082153</v>
          </cell>
        </row>
        <row r="2212">
          <cell r="A2212">
            <v>360885</v>
          </cell>
          <cell r="B2212">
            <v>42422.916932870372</v>
          </cell>
          <cell r="G2212">
            <v>132.71</v>
          </cell>
          <cell r="H2212">
            <v>132.71</v>
          </cell>
          <cell r="I2212">
            <v>0</v>
          </cell>
          <cell r="J2212">
            <v>0</v>
          </cell>
          <cell r="K2212" t="str">
            <v>USD</v>
          </cell>
          <cell r="L2212" t="str">
            <v>LOWES</v>
          </cell>
          <cell r="M2212" t="str">
            <v>24000-023746</v>
          </cell>
          <cell r="N2212">
            <v>42423.034861111111</v>
          </cell>
          <cell r="O2212" t="str">
            <v>SP</v>
          </cell>
          <cell r="P2212" t="str">
            <v>KEY</v>
          </cell>
          <cell r="Q2212">
            <v>5083096</v>
          </cell>
          <cell r="R2212" t="str">
            <v>USA</v>
          </cell>
          <cell r="S2212">
            <v>42370</v>
          </cell>
          <cell r="T2212">
            <v>42436</v>
          </cell>
          <cell r="U2212" t="str">
            <v>MELTONM-FUS</v>
          </cell>
          <cell r="V2212" t="str">
            <v>EDDB33229-1</v>
          </cell>
          <cell r="W2212" t="str">
            <v xml:space="preserve">Damaged                             </v>
          </cell>
          <cell r="X2212" t="str">
            <v>D</v>
          </cell>
          <cell r="Y2212">
            <v>132.71</v>
          </cell>
          <cell r="AG2212" t="str">
            <v>Lowes</v>
          </cell>
          <cell r="AH2212">
            <v>812157</v>
          </cell>
          <cell r="AJ2212">
            <v>5083096</v>
          </cell>
        </row>
        <row r="2213">
          <cell r="A2213">
            <v>360886</v>
          </cell>
          <cell r="B2213">
            <v>42422.916932870372</v>
          </cell>
          <cell r="C2213">
            <v>42388.628946759258</v>
          </cell>
          <cell r="D2213">
            <v>9031837</v>
          </cell>
          <cell r="E2213">
            <v>60059527</v>
          </cell>
          <cell r="F2213">
            <v>30014386</v>
          </cell>
          <cell r="G2213">
            <v>104.21</v>
          </cell>
          <cell r="H2213">
            <v>104.21</v>
          </cell>
          <cell r="I2213">
            <v>0</v>
          </cell>
          <cell r="J2213">
            <v>0</v>
          </cell>
          <cell r="K2213" t="str">
            <v>USD</v>
          </cell>
          <cell r="L2213" t="str">
            <v>KWC4275</v>
          </cell>
          <cell r="M2213" t="str">
            <v>24000-140250</v>
          </cell>
          <cell r="N2213">
            <v>42423.034861111111</v>
          </cell>
          <cell r="O2213" t="str">
            <v>SP</v>
          </cell>
          <cell r="P2213" t="str">
            <v>FUS</v>
          </cell>
          <cell r="Q2213">
            <v>5079976</v>
          </cell>
          <cell r="R2213" t="str">
            <v>USA</v>
          </cell>
          <cell r="S2213">
            <v>42370</v>
          </cell>
          <cell r="T2213">
            <v>42436</v>
          </cell>
          <cell r="U2213" t="str">
            <v>KNOXL-FUS</v>
          </cell>
          <cell r="V2213" t="str">
            <v>Z.536.435.000</v>
          </cell>
          <cell r="W2213" t="str">
            <v xml:space="preserve">Customer Decision                   </v>
          </cell>
          <cell r="X2213" t="str">
            <v>F</v>
          </cell>
          <cell r="Y2213">
            <v>104.21</v>
          </cell>
          <cell r="Z2213" t="str">
            <v>CUSTOMER CHANGED MIND. **CREDIT DUE**   25% RESTOCKING FEE</v>
          </cell>
          <cell r="AC2213" t="str">
            <v>THOMASR-FUS</v>
          </cell>
          <cell r="AD2213" t="str">
            <v>RUSSAWR-FUS</v>
          </cell>
          <cell r="AG2213" t="str">
            <v>Next Plumbing Supply</v>
          </cell>
          <cell r="AH2213">
            <v>812125</v>
          </cell>
          <cell r="AI2213" t="str">
            <v>KAC</v>
          </cell>
          <cell r="AJ2213">
            <v>5079976</v>
          </cell>
        </row>
        <row r="2214">
          <cell r="A2214">
            <v>360887</v>
          </cell>
          <cell r="B2214">
            <v>42422.916932870372</v>
          </cell>
          <cell r="C2214">
            <v>42389.626782407409</v>
          </cell>
          <cell r="D2214">
            <v>9032031</v>
          </cell>
          <cell r="E2214">
            <v>60059797</v>
          </cell>
          <cell r="F2214">
            <v>30014191</v>
          </cell>
          <cell r="G2214">
            <v>94.06</v>
          </cell>
          <cell r="H2214">
            <v>94.06</v>
          </cell>
          <cell r="I2214">
            <v>0</v>
          </cell>
          <cell r="J2214">
            <v>0</v>
          </cell>
          <cell r="K2214" t="str">
            <v>USD</v>
          </cell>
          <cell r="L2214" t="str">
            <v>KWC4275</v>
          </cell>
          <cell r="M2214" t="str">
            <v>24000-010400</v>
          </cell>
          <cell r="N2214">
            <v>42423.034861111111</v>
          </cell>
          <cell r="O2214" t="str">
            <v>SP</v>
          </cell>
          <cell r="P2214" t="str">
            <v>FUS</v>
          </cell>
          <cell r="Q2214">
            <v>5080337</v>
          </cell>
          <cell r="R2214" t="str">
            <v>USA</v>
          </cell>
          <cell r="S2214">
            <v>42370</v>
          </cell>
          <cell r="T2214">
            <v>42436</v>
          </cell>
          <cell r="U2214" t="str">
            <v>KNOXL-FUS</v>
          </cell>
          <cell r="V2214" t="str">
            <v>Z.504.228.136</v>
          </cell>
          <cell r="W2214" t="str">
            <v>Wrong Part</v>
          </cell>
          <cell r="X2214" t="str">
            <v>0</v>
          </cell>
          <cell r="Y2214">
            <v>94.06</v>
          </cell>
          <cell r="Z2214" t="str">
            <v>CUSTOMER ORDER WRONG PART AT CSR SUGGESTION. NEEDED 9", ORDER 7" PLEASE SEE ATTACHED EMAIL.   CREDIT DUE</v>
          </cell>
          <cell r="AC2214" t="str">
            <v>MARSHD-FUS</v>
          </cell>
          <cell r="AD2214" t="str">
            <v>THOMPSONG-FUS</v>
          </cell>
          <cell r="AG2214" t="str">
            <v>APD</v>
          </cell>
          <cell r="AH2214">
            <v>812139</v>
          </cell>
          <cell r="AI2214" t="str">
            <v>KPT</v>
          </cell>
          <cell r="AJ2214">
            <v>5080337</v>
          </cell>
        </row>
        <row r="2215">
          <cell r="A2215">
            <v>360888</v>
          </cell>
          <cell r="B2215">
            <v>42422.916932870372</v>
          </cell>
          <cell r="G2215">
            <v>177.58</v>
          </cell>
          <cell r="H2215">
            <v>177.58</v>
          </cell>
          <cell r="I2215">
            <v>0</v>
          </cell>
          <cell r="J2215">
            <v>0</v>
          </cell>
          <cell r="K2215" t="str">
            <v>USD</v>
          </cell>
          <cell r="L2215" t="str">
            <v>LOWES</v>
          </cell>
          <cell r="M2215" t="str">
            <v>24000-023746</v>
          </cell>
          <cell r="N2215">
            <v>42423.034861111111</v>
          </cell>
          <cell r="O2215" t="str">
            <v>SP</v>
          </cell>
          <cell r="P2215" t="str">
            <v>KEY</v>
          </cell>
          <cell r="Q2215">
            <v>5083260</v>
          </cell>
          <cell r="R2215" t="str">
            <v>USA</v>
          </cell>
          <cell r="S2215">
            <v>42370</v>
          </cell>
          <cell r="T2215">
            <v>42436</v>
          </cell>
          <cell r="U2215" t="str">
            <v>THOMPSONG-FUS</v>
          </cell>
          <cell r="V2215" t="str">
            <v>FBFS602NKIT</v>
          </cell>
          <cell r="W2215" t="str">
            <v xml:space="preserve">Damaged                             </v>
          </cell>
          <cell r="X2215" t="str">
            <v>D</v>
          </cell>
          <cell r="Y2215">
            <v>63.4</v>
          </cell>
          <cell r="Z2215" t="str">
            <v>FD-SS604BX OBSOLETE, USED FBFS602NKIT TO RETURN. CONCEALED DAMAGE.   LFSS704NKIT. 1 DENTED ON CORNER, 1 WARPED</v>
          </cell>
          <cell r="AG2215" t="str">
            <v>Lowes</v>
          </cell>
          <cell r="AH2215">
            <v>812148</v>
          </cell>
          <cell r="AJ2215">
            <v>5083260</v>
          </cell>
        </row>
        <row r="2216">
          <cell r="A2216">
            <v>360888</v>
          </cell>
          <cell r="B2216">
            <v>42422.916932870372</v>
          </cell>
          <cell r="G2216">
            <v>177.58</v>
          </cell>
          <cell r="H2216">
            <v>177.58</v>
          </cell>
          <cell r="I2216">
            <v>0</v>
          </cell>
          <cell r="J2216">
            <v>0</v>
          </cell>
          <cell r="K2216" t="str">
            <v>USD</v>
          </cell>
          <cell r="L2216" t="str">
            <v>LOWES</v>
          </cell>
          <cell r="M2216" t="str">
            <v>24000-023746</v>
          </cell>
          <cell r="N2216">
            <v>42423.034861111111</v>
          </cell>
          <cell r="O2216" t="str">
            <v>SP</v>
          </cell>
          <cell r="P2216" t="str">
            <v>KEY</v>
          </cell>
          <cell r="Q2216">
            <v>5083260</v>
          </cell>
          <cell r="R2216" t="str">
            <v>USA</v>
          </cell>
          <cell r="S2216">
            <v>42370</v>
          </cell>
          <cell r="T2216">
            <v>42436</v>
          </cell>
          <cell r="U2216" t="str">
            <v>THOMPSONG-FUS</v>
          </cell>
          <cell r="V2216" t="str">
            <v>LFSS704NKIT</v>
          </cell>
          <cell r="W2216" t="str">
            <v xml:space="preserve">Damaged                             </v>
          </cell>
          <cell r="X2216" t="str">
            <v>D</v>
          </cell>
          <cell r="Y2216">
            <v>57.09</v>
          </cell>
          <cell r="Z2216" t="str">
            <v>FD-SS604BX OBSOLETE, USED FBFS602NKIT TO RETURN. CONCEALED DAMAGE.   LFSS704NKIT. 1 DENTED ON CORNER, 1 WARPED</v>
          </cell>
          <cell r="AG2216" t="str">
            <v>Lowes</v>
          </cell>
          <cell r="AH2216">
            <v>812148</v>
          </cell>
          <cell r="AJ2216">
            <v>5083260</v>
          </cell>
        </row>
        <row r="2217">
          <cell r="A2217">
            <v>360888</v>
          </cell>
          <cell r="B2217">
            <v>42422.916932870372</v>
          </cell>
          <cell r="G2217">
            <v>177.58</v>
          </cell>
          <cell r="H2217">
            <v>177.58</v>
          </cell>
          <cell r="I2217">
            <v>0</v>
          </cell>
          <cell r="J2217">
            <v>0</v>
          </cell>
          <cell r="K2217" t="str">
            <v>USD</v>
          </cell>
          <cell r="L2217" t="str">
            <v>LOWES</v>
          </cell>
          <cell r="M2217" t="str">
            <v>24000-023746</v>
          </cell>
          <cell r="N2217">
            <v>42423.034861111111</v>
          </cell>
          <cell r="O2217" t="str">
            <v>SP</v>
          </cell>
          <cell r="P2217" t="str">
            <v>KEY</v>
          </cell>
          <cell r="Q2217">
            <v>5083260</v>
          </cell>
          <cell r="R2217" t="str">
            <v>USA</v>
          </cell>
          <cell r="S2217">
            <v>42370</v>
          </cell>
          <cell r="T2217">
            <v>42436</v>
          </cell>
          <cell r="U2217" t="str">
            <v>THOMPSONG-FUS</v>
          </cell>
          <cell r="V2217" t="str">
            <v>LFSS704NKIT</v>
          </cell>
          <cell r="W2217" t="str">
            <v xml:space="preserve">Damaged                             </v>
          </cell>
          <cell r="X2217" t="str">
            <v>D</v>
          </cell>
          <cell r="Y2217">
            <v>57.09</v>
          </cell>
          <cell r="Z2217" t="str">
            <v>FD-SS604BX OBSOLETE, USED FBFS602NKIT TO RETURN. CONCEALED DAMAGE.   LFSS704NKIT. 1 DENTED ON CORNER, 1 WARPED</v>
          </cell>
          <cell r="AG2217" t="str">
            <v>Lowes</v>
          </cell>
          <cell r="AH2217">
            <v>812148</v>
          </cell>
          <cell r="AJ2217">
            <v>5083260</v>
          </cell>
        </row>
        <row r="2218">
          <cell r="A2218">
            <v>360889</v>
          </cell>
          <cell r="B2218">
            <v>42422.916932870372</v>
          </cell>
          <cell r="C2218">
            <v>42403.626145833332</v>
          </cell>
          <cell r="D2218">
            <v>9033734</v>
          </cell>
          <cell r="E2218">
            <v>60062278</v>
          </cell>
          <cell r="F2218">
            <v>30014447</v>
          </cell>
          <cell r="G2218">
            <v>65.25</v>
          </cell>
          <cell r="H2218">
            <v>65.25</v>
          </cell>
          <cell r="I2218">
            <v>0</v>
          </cell>
          <cell r="J2218">
            <v>0</v>
          </cell>
          <cell r="K2218" t="str">
            <v>USD</v>
          </cell>
          <cell r="L2218" t="str">
            <v>KWC45</v>
          </cell>
          <cell r="M2218" t="str">
            <v>24000-161301</v>
          </cell>
          <cell r="N2218">
            <v>42423.034872685188</v>
          </cell>
          <cell r="O2218" t="str">
            <v>SP</v>
          </cell>
          <cell r="P2218" t="str">
            <v>FUS</v>
          </cell>
          <cell r="Q2218">
            <v>5080572</v>
          </cell>
          <cell r="R2218" t="str">
            <v>USA</v>
          </cell>
          <cell r="S2218">
            <v>42370</v>
          </cell>
          <cell r="T2218">
            <v>42436</v>
          </cell>
          <cell r="U2218" t="str">
            <v>KNOXL-FUS</v>
          </cell>
          <cell r="V2218" t="str">
            <v>Z.534.851.000</v>
          </cell>
          <cell r="W2218" t="str">
            <v>Wrong Part</v>
          </cell>
          <cell r="X2218" t="str">
            <v>0</v>
          </cell>
          <cell r="Y2218">
            <v>65.25</v>
          </cell>
          <cell r="Z2218" t="str">
            <v>CUSTOMER HAD PARTS BREAKDOWN WITH A TYPO.  HE ORDERED THE INCORRECT SPRAY HEAD BECAUSE OF THE TYPO.  RETURNING FOR CREDIT.</v>
          </cell>
          <cell r="AC2218" t="str">
            <v>MARSHD-FUS</v>
          </cell>
          <cell r="AD2218" t="str">
            <v>RUSSAWR-FUS</v>
          </cell>
          <cell r="AG2218" t="str">
            <v>Plumbing Parts Plus Inc</v>
          </cell>
          <cell r="AH2218">
            <v>812124</v>
          </cell>
          <cell r="AI2218" t="str">
            <v>KPT</v>
          </cell>
          <cell r="AJ2218">
            <v>5080572</v>
          </cell>
        </row>
        <row r="2219">
          <cell r="A2219">
            <v>360890</v>
          </cell>
          <cell r="B2219">
            <v>42422.916944444441</v>
          </cell>
          <cell r="G2219">
            <v>110.46</v>
          </cell>
          <cell r="H2219">
            <v>110.46</v>
          </cell>
          <cell r="I2219">
            <v>0</v>
          </cell>
          <cell r="J2219">
            <v>0</v>
          </cell>
          <cell r="K2219" t="str">
            <v>USD</v>
          </cell>
          <cell r="L2219" t="str">
            <v>LOWES</v>
          </cell>
          <cell r="M2219" t="str">
            <v>24000-023746</v>
          </cell>
          <cell r="N2219">
            <v>42423.034872685188</v>
          </cell>
          <cell r="O2219" t="str">
            <v>SP</v>
          </cell>
          <cell r="P2219" t="str">
            <v>KEY</v>
          </cell>
          <cell r="Q2219">
            <v>5082048</v>
          </cell>
          <cell r="R2219" t="str">
            <v>USA</v>
          </cell>
          <cell r="S2219">
            <v>42370</v>
          </cell>
          <cell r="T2219">
            <v>42436</v>
          </cell>
          <cell r="U2219" t="str">
            <v>SOTOJ-FUS</v>
          </cell>
          <cell r="V2219" t="str">
            <v>DIG62D91-GRA</v>
          </cell>
          <cell r="W2219" t="str">
            <v xml:space="preserve">Damaged                             </v>
          </cell>
          <cell r="X2219" t="str">
            <v>D</v>
          </cell>
          <cell r="Y2219">
            <v>110.46</v>
          </cell>
          <cell r="AG2219" t="str">
            <v>Lowes</v>
          </cell>
          <cell r="AH2219">
            <v>812178</v>
          </cell>
          <cell r="AJ2219">
            <v>5082048</v>
          </cell>
        </row>
        <row r="2220">
          <cell r="A2220">
            <v>360891</v>
          </cell>
          <cell r="B2220">
            <v>42422.916944444441</v>
          </cell>
          <cell r="G2220">
            <v>122.69</v>
          </cell>
          <cell r="H2220">
            <v>122.69</v>
          </cell>
          <cell r="I2220">
            <v>0</v>
          </cell>
          <cell r="J2220">
            <v>0</v>
          </cell>
          <cell r="K2220" t="str">
            <v>USD</v>
          </cell>
          <cell r="L2220" t="str">
            <v>LOWES</v>
          </cell>
          <cell r="M2220" t="str">
            <v>24000-023746</v>
          </cell>
          <cell r="N2220">
            <v>42423.034872685188</v>
          </cell>
          <cell r="O2220" t="str">
            <v>SP</v>
          </cell>
          <cell r="P2220" t="str">
            <v>KEY</v>
          </cell>
          <cell r="Q2220">
            <v>5083247</v>
          </cell>
          <cell r="R2220" t="str">
            <v>USA</v>
          </cell>
          <cell r="S2220">
            <v>42370</v>
          </cell>
          <cell r="T2220">
            <v>42436</v>
          </cell>
          <cell r="U2220" t="str">
            <v>MELTONM-FUS</v>
          </cell>
          <cell r="V2220" t="str">
            <v>EDOX33229-1</v>
          </cell>
          <cell r="W2220" t="str">
            <v xml:space="preserve">Damaged                             </v>
          </cell>
          <cell r="X2220" t="str">
            <v>D</v>
          </cell>
          <cell r="Y2220">
            <v>122.69</v>
          </cell>
          <cell r="AG2220" t="str">
            <v>Lowes</v>
          </cell>
          <cell r="AH2220">
            <v>812128</v>
          </cell>
          <cell r="AJ2220">
            <v>5083247</v>
          </cell>
        </row>
        <row r="2221">
          <cell r="A2221">
            <v>360892</v>
          </cell>
          <cell r="B2221">
            <v>42422.916944444441</v>
          </cell>
          <cell r="G2221">
            <v>140.08000000000001</v>
          </cell>
          <cell r="H2221">
            <v>140.08000000000001</v>
          </cell>
          <cell r="I2221">
            <v>0</v>
          </cell>
          <cell r="J2221">
            <v>0</v>
          </cell>
          <cell r="K2221" t="str">
            <v>USD</v>
          </cell>
          <cell r="L2221" t="str">
            <v>LOWES</v>
          </cell>
          <cell r="M2221" t="str">
            <v>24000-023746</v>
          </cell>
          <cell r="N2221">
            <v>42423.034872685188</v>
          </cell>
          <cell r="O2221" t="str">
            <v>SP</v>
          </cell>
          <cell r="P2221" t="str">
            <v>KEY</v>
          </cell>
          <cell r="Q2221">
            <v>5082670</v>
          </cell>
          <cell r="R2221" t="str">
            <v>USA</v>
          </cell>
          <cell r="S2221">
            <v>42370</v>
          </cell>
          <cell r="T2221">
            <v>42436</v>
          </cell>
          <cell r="U2221" t="str">
            <v>CHAMARATHM-FUS</v>
          </cell>
          <cell r="V2221" t="str">
            <v>EOOX33229-1</v>
          </cell>
          <cell r="W2221" t="str">
            <v xml:space="preserve">Damaged                             </v>
          </cell>
          <cell r="X2221" t="str">
            <v>D</v>
          </cell>
          <cell r="Y2221">
            <v>140.08000000000001</v>
          </cell>
          <cell r="AG2221" t="str">
            <v>Lowes</v>
          </cell>
          <cell r="AH2221">
            <v>812134</v>
          </cell>
          <cell r="AJ2221">
            <v>5082670</v>
          </cell>
        </row>
        <row r="2222">
          <cell r="A2222">
            <v>360893</v>
          </cell>
          <cell r="B2222">
            <v>42422.916944444441</v>
          </cell>
          <cell r="C2222">
            <v>42408.62537037037</v>
          </cell>
          <cell r="D2222">
            <v>9034306</v>
          </cell>
          <cell r="E2222">
            <v>60062972</v>
          </cell>
          <cell r="F2222">
            <v>30014420</v>
          </cell>
          <cell r="G2222">
            <v>110.79</v>
          </cell>
          <cell r="H2222">
            <v>110.79</v>
          </cell>
          <cell r="I2222">
            <v>0</v>
          </cell>
          <cell r="J2222">
            <v>0</v>
          </cell>
          <cell r="K2222" t="str">
            <v>USD</v>
          </cell>
          <cell r="L2222" t="str">
            <v>LOWES</v>
          </cell>
          <cell r="M2222" t="str">
            <v>24000-023746</v>
          </cell>
          <cell r="N2222">
            <v>42423.034872685188</v>
          </cell>
          <cell r="O2222" t="str">
            <v>SOS</v>
          </cell>
          <cell r="P2222" t="str">
            <v>KEY</v>
          </cell>
          <cell r="Q2222">
            <v>5083078</v>
          </cell>
          <cell r="R2222" t="str">
            <v>USA</v>
          </cell>
          <cell r="S2222">
            <v>42370</v>
          </cell>
          <cell r="T2222">
            <v>42436</v>
          </cell>
          <cell r="U2222" t="str">
            <v>CAGECW-FUS</v>
          </cell>
          <cell r="V2222" t="str">
            <v>EDOX33229-1</v>
          </cell>
          <cell r="W2222" t="str">
            <v xml:space="preserve">Customer Decision                   </v>
          </cell>
          <cell r="X2222" t="str">
            <v>F</v>
          </cell>
          <cell r="Y2222">
            <v>110.79</v>
          </cell>
          <cell r="Z2222" t="str">
            <v>CUST CHANGED MIND~~MAM</v>
          </cell>
          <cell r="AC2222" t="str">
            <v>WALTERI-FUS</v>
          </cell>
          <cell r="AD2222" t="str">
            <v>MELTONM-FUS</v>
          </cell>
          <cell r="AG2222" t="str">
            <v>Lowes</v>
          </cell>
          <cell r="AH2222">
            <v>812193</v>
          </cell>
          <cell r="AI2222" t="str">
            <v>RTL</v>
          </cell>
          <cell r="AJ2222">
            <v>5083078</v>
          </cell>
        </row>
        <row r="2223">
          <cell r="A2223">
            <v>360894</v>
          </cell>
          <cell r="B2223">
            <v>42422.916944444441</v>
          </cell>
          <cell r="G2223">
            <v>125.46</v>
          </cell>
          <cell r="H2223">
            <v>125.46</v>
          </cell>
          <cell r="I2223">
            <v>0</v>
          </cell>
          <cell r="J2223">
            <v>0</v>
          </cell>
          <cell r="K2223" t="str">
            <v>USD</v>
          </cell>
          <cell r="L2223" t="str">
            <v>LOWES</v>
          </cell>
          <cell r="M2223" t="str">
            <v>24000-023746</v>
          </cell>
          <cell r="N2223">
            <v>42423.034872685188</v>
          </cell>
          <cell r="O2223" t="str">
            <v>SP</v>
          </cell>
          <cell r="P2223" t="str">
            <v>KEY</v>
          </cell>
          <cell r="Q2223">
            <v>5083627</v>
          </cell>
          <cell r="R2223" t="str">
            <v>USA</v>
          </cell>
          <cell r="S2223">
            <v>42370</v>
          </cell>
          <cell r="T2223">
            <v>42436</v>
          </cell>
          <cell r="U2223" t="str">
            <v>LOYDL-FUS</v>
          </cell>
          <cell r="V2223" t="str">
            <v>DIG61091-GRA</v>
          </cell>
          <cell r="W2223" t="str">
            <v xml:space="preserve">Damaged                             </v>
          </cell>
          <cell r="X2223" t="str">
            <v>D</v>
          </cell>
          <cell r="Y2223">
            <v>125.46</v>
          </cell>
          <cell r="Z2223" t="str">
            <v xml:space="preserve">CRACKED   FD </v>
          </cell>
          <cell r="AG2223" t="str">
            <v>Lowes</v>
          </cell>
          <cell r="AH2223">
            <v>812172</v>
          </cell>
          <cell r="AJ2223">
            <v>5083627</v>
          </cell>
        </row>
        <row r="2224">
          <cell r="A2224">
            <v>360895</v>
          </cell>
          <cell r="B2224">
            <v>42422.916956018518</v>
          </cell>
          <cell r="C2224">
            <v>42396.938113425924</v>
          </cell>
          <cell r="D2224">
            <v>9032986</v>
          </cell>
          <cell r="E2224">
            <v>60060776</v>
          </cell>
          <cell r="G2224">
            <v>181.35</v>
          </cell>
          <cell r="H2224">
            <v>181.35</v>
          </cell>
          <cell r="I2224">
            <v>0</v>
          </cell>
          <cell r="J2224">
            <v>0</v>
          </cell>
          <cell r="K2224" t="str">
            <v>USD</v>
          </cell>
          <cell r="L2224" t="str">
            <v>LOWES</v>
          </cell>
          <cell r="M2224" t="str">
            <v>24000-023746</v>
          </cell>
          <cell r="N2224">
            <v>42423.034872685188</v>
          </cell>
          <cell r="O2224" t="str">
            <v>SOS</v>
          </cell>
          <cell r="P2224" t="str">
            <v>KEY</v>
          </cell>
          <cell r="Q2224">
            <v>5083257</v>
          </cell>
          <cell r="R2224" t="str">
            <v>USA</v>
          </cell>
          <cell r="S2224">
            <v>42370</v>
          </cell>
          <cell r="T2224">
            <v>42436</v>
          </cell>
          <cell r="U2224" t="str">
            <v>MELTONM-FUS</v>
          </cell>
          <cell r="V2224" t="str">
            <v>A1933/9</v>
          </cell>
          <cell r="W2224" t="str">
            <v xml:space="preserve">Business Decision                   </v>
          </cell>
          <cell r="X2224" t="str">
            <v>B</v>
          </cell>
          <cell r="Y2224">
            <v>181.35</v>
          </cell>
          <cell r="Z2224" t="str">
            <v>ITEM IS NO LONGER RETURNABLE~~MAM</v>
          </cell>
          <cell r="AC2224" t="str">
            <v>WALTERI-FUS</v>
          </cell>
          <cell r="AD2224" t="str">
            <v>MELTONM-FUS</v>
          </cell>
          <cell r="AG2224" t="str">
            <v>Lowes</v>
          </cell>
          <cell r="AH2224">
            <v>812005</v>
          </cell>
          <cell r="AI2224" t="str">
            <v>RTL</v>
          </cell>
          <cell r="AJ2224">
            <v>5083257</v>
          </cell>
        </row>
        <row r="2225">
          <cell r="A2225">
            <v>360896</v>
          </cell>
          <cell r="B2225">
            <v>42422.916956018518</v>
          </cell>
          <cell r="G2225">
            <v>140.08000000000001</v>
          </cell>
          <cell r="H2225">
            <v>140.08000000000001</v>
          </cell>
          <cell r="I2225">
            <v>0</v>
          </cell>
          <cell r="J2225">
            <v>0</v>
          </cell>
          <cell r="K2225" t="str">
            <v>USD</v>
          </cell>
          <cell r="L2225" t="str">
            <v>LOWES</v>
          </cell>
          <cell r="M2225" t="str">
            <v>24000-023746</v>
          </cell>
          <cell r="N2225">
            <v>42423.034872685188</v>
          </cell>
          <cell r="O2225" t="str">
            <v>SP</v>
          </cell>
          <cell r="P2225" t="str">
            <v>KEY</v>
          </cell>
          <cell r="Q2225">
            <v>5082367</v>
          </cell>
          <cell r="R2225" t="str">
            <v>USA</v>
          </cell>
          <cell r="S2225">
            <v>42370</v>
          </cell>
          <cell r="T2225">
            <v>42436</v>
          </cell>
          <cell r="U2225" t="str">
            <v>SOTOJ-FUS</v>
          </cell>
          <cell r="V2225" t="str">
            <v>EOOX33229-1</v>
          </cell>
          <cell r="W2225" t="str">
            <v xml:space="preserve">Damaged                             </v>
          </cell>
          <cell r="X2225" t="str">
            <v>D</v>
          </cell>
          <cell r="Y2225">
            <v>140.08000000000001</v>
          </cell>
          <cell r="AG2225" t="str">
            <v>Lowes</v>
          </cell>
          <cell r="AH2225">
            <v>812156</v>
          </cell>
          <cell r="AJ2225">
            <v>5082367</v>
          </cell>
        </row>
        <row r="2226">
          <cell r="A2226">
            <v>360897</v>
          </cell>
          <cell r="B2226">
            <v>42422.916956018518</v>
          </cell>
          <cell r="G2226">
            <v>110.46</v>
          </cell>
          <cell r="H2226">
            <v>110.46</v>
          </cell>
          <cell r="I2226">
            <v>0</v>
          </cell>
          <cell r="J2226">
            <v>0</v>
          </cell>
          <cell r="K2226" t="str">
            <v>USD</v>
          </cell>
          <cell r="L2226" t="str">
            <v>LOWES</v>
          </cell>
          <cell r="M2226" t="str">
            <v>24000-023746</v>
          </cell>
          <cell r="N2226">
            <v>42423.034884259258</v>
          </cell>
          <cell r="O2226" t="str">
            <v>SP</v>
          </cell>
          <cell r="P2226" t="str">
            <v>KEY</v>
          </cell>
          <cell r="Q2226">
            <v>5082521</v>
          </cell>
          <cell r="R2226" t="str">
            <v>USA</v>
          </cell>
          <cell r="S2226">
            <v>42370</v>
          </cell>
          <cell r="T2226">
            <v>42436</v>
          </cell>
          <cell r="U2226" t="str">
            <v>THOMPSONG-FUS</v>
          </cell>
          <cell r="V2226" t="str">
            <v>DIG62D91-GRA</v>
          </cell>
          <cell r="W2226" t="str">
            <v xml:space="preserve">Damaged                             </v>
          </cell>
          <cell r="X2226" t="str">
            <v>D</v>
          </cell>
          <cell r="Y2226">
            <v>110.46</v>
          </cell>
          <cell r="Z2226" t="str">
            <v xml:space="preserve">FD-CRACKED/LEAKING. LOWES-ELLIS EXCHANGING SINK UNDER WARRANTY. </v>
          </cell>
          <cell r="AG2226" t="str">
            <v>Lowes</v>
          </cell>
          <cell r="AH2226">
            <v>812205</v>
          </cell>
          <cell r="AJ2226">
            <v>5082521</v>
          </cell>
        </row>
        <row r="2227">
          <cell r="A2227">
            <v>360898</v>
          </cell>
          <cell r="B2227">
            <v>42422.916956018518</v>
          </cell>
          <cell r="G2227">
            <v>118</v>
          </cell>
          <cell r="H2227">
            <v>118</v>
          </cell>
          <cell r="I2227">
            <v>0</v>
          </cell>
          <cell r="J2227">
            <v>0</v>
          </cell>
          <cell r="K2227" t="str">
            <v>USD</v>
          </cell>
          <cell r="L2227" t="str">
            <v>LOWES</v>
          </cell>
          <cell r="M2227" t="str">
            <v>24000-023746</v>
          </cell>
          <cell r="N2227">
            <v>42423.034884259258</v>
          </cell>
          <cell r="O2227" t="str">
            <v>SP</v>
          </cell>
          <cell r="P2227" t="str">
            <v>KEY</v>
          </cell>
          <cell r="Q2227">
            <v>5083259</v>
          </cell>
          <cell r="R2227" t="str">
            <v>USA</v>
          </cell>
          <cell r="S2227">
            <v>42370</v>
          </cell>
          <cell r="T2227">
            <v>42436</v>
          </cell>
          <cell r="U2227" t="str">
            <v>SOTOJ-FUS</v>
          </cell>
          <cell r="V2227" t="str">
            <v>FPO3322-1</v>
          </cell>
          <cell r="W2227" t="str">
            <v xml:space="preserve">Damaged                             </v>
          </cell>
          <cell r="X2227" t="str">
            <v>D</v>
          </cell>
          <cell r="Y2227">
            <v>118</v>
          </cell>
          <cell r="AG2227" t="str">
            <v>Lowes</v>
          </cell>
          <cell r="AH2227">
            <v>812168</v>
          </cell>
          <cell r="AJ2227">
            <v>5083259</v>
          </cell>
        </row>
        <row r="2228">
          <cell r="A2228">
            <v>360899</v>
          </cell>
          <cell r="B2228">
            <v>42422.916956018518</v>
          </cell>
          <cell r="C2228">
            <v>42378.312604166669</v>
          </cell>
          <cell r="D2228">
            <v>9030887</v>
          </cell>
          <cell r="E2228">
            <v>60057135</v>
          </cell>
          <cell r="F2228">
            <v>30014273</v>
          </cell>
          <cell r="G2228">
            <v>60.35</v>
          </cell>
          <cell r="H2228">
            <v>60.35</v>
          </cell>
          <cell r="I2228">
            <v>0</v>
          </cell>
          <cell r="J2228">
            <v>0</v>
          </cell>
          <cell r="K2228" t="str">
            <v>USD</v>
          </cell>
          <cell r="L2228" t="str">
            <v>FERGUSON</v>
          </cell>
          <cell r="M2228" t="str">
            <v>24000-017965</v>
          </cell>
          <cell r="N2228">
            <v>42423.034884259258</v>
          </cell>
          <cell r="O2228" t="str">
            <v>SP</v>
          </cell>
          <cell r="P2228" t="str">
            <v>KEY</v>
          </cell>
          <cell r="Q2228">
            <v>5099370</v>
          </cell>
          <cell r="R2228" t="str">
            <v>USA</v>
          </cell>
          <cell r="S2228">
            <v>42370</v>
          </cell>
          <cell r="T2228">
            <v>42436</v>
          </cell>
          <cell r="U2228" t="str">
            <v>CAGECW-FUS</v>
          </cell>
          <cell r="V2228" t="str">
            <v>PE-21S</v>
          </cell>
          <cell r="W2228" t="str">
            <v xml:space="preserve">Business Decision                   </v>
          </cell>
          <cell r="X2228" t="str">
            <v>B</v>
          </cell>
          <cell r="Y2228">
            <v>60.35</v>
          </cell>
          <cell r="Z2228" t="str">
            <v>PE-21S   1EA     - BUY BACK - APPROVED BY BK - NO RESTOCK, BUT CUSTOMER MUST RETURN   2/2  CAY</v>
          </cell>
          <cell r="AC2228" t="str">
            <v>HARRISJ-FUS</v>
          </cell>
          <cell r="AD2228" t="str">
            <v>FUS-DB55</v>
          </cell>
          <cell r="AE2228" t="str">
            <v>8</v>
          </cell>
          <cell r="AF2228" t="str">
            <v xml:space="preserve">EDI 850                             </v>
          </cell>
          <cell r="AG2228" t="str">
            <v>Ferguson</v>
          </cell>
          <cell r="AH2228">
            <v>812144</v>
          </cell>
          <cell r="AI2228" t="str">
            <v>LUX</v>
          </cell>
          <cell r="AJ2228">
            <v>5099370</v>
          </cell>
        </row>
        <row r="2229">
          <cell r="A2229">
            <v>360900</v>
          </cell>
          <cell r="B2229">
            <v>42422.916967592595</v>
          </cell>
          <cell r="G2229">
            <v>132.71</v>
          </cell>
          <cell r="H2229">
            <v>132.71</v>
          </cell>
          <cell r="I2229">
            <v>0</v>
          </cell>
          <cell r="J2229">
            <v>0</v>
          </cell>
          <cell r="K2229" t="str">
            <v>USD</v>
          </cell>
          <cell r="L2229" t="str">
            <v>LOWES</v>
          </cell>
          <cell r="M2229" t="str">
            <v>24000-023746</v>
          </cell>
          <cell r="N2229">
            <v>42423.034884259258</v>
          </cell>
          <cell r="O2229" t="str">
            <v>SP</v>
          </cell>
          <cell r="P2229" t="str">
            <v>KEY</v>
          </cell>
          <cell r="Q2229">
            <v>5083586</v>
          </cell>
          <cell r="R2229" t="str">
            <v>USA</v>
          </cell>
          <cell r="S2229">
            <v>42370</v>
          </cell>
          <cell r="T2229">
            <v>42436</v>
          </cell>
          <cell r="U2229" t="str">
            <v>MELTONM-FUS</v>
          </cell>
          <cell r="V2229" t="str">
            <v>EDDB33229-1</v>
          </cell>
          <cell r="W2229" t="str">
            <v xml:space="preserve">Damaged                             </v>
          </cell>
          <cell r="X2229" t="str">
            <v>D</v>
          </cell>
          <cell r="Y2229">
            <v>132.71</v>
          </cell>
          <cell r="AG2229" t="str">
            <v>Lowes</v>
          </cell>
          <cell r="AH2229">
            <v>811950</v>
          </cell>
          <cell r="AJ2229">
            <v>5083586</v>
          </cell>
        </row>
        <row r="2230">
          <cell r="A2230">
            <v>360901</v>
          </cell>
          <cell r="B2230">
            <v>42422.916967592595</v>
          </cell>
          <cell r="G2230">
            <v>122.69</v>
          </cell>
          <cell r="H2230">
            <v>122.69</v>
          </cell>
          <cell r="I2230">
            <v>0</v>
          </cell>
          <cell r="J2230">
            <v>0</v>
          </cell>
          <cell r="K2230" t="str">
            <v>USD</v>
          </cell>
          <cell r="L2230" t="str">
            <v>LOWES</v>
          </cell>
          <cell r="M2230" t="str">
            <v>24000-023746</v>
          </cell>
          <cell r="N2230">
            <v>42423.034884259258</v>
          </cell>
          <cell r="O2230" t="str">
            <v>SP</v>
          </cell>
          <cell r="P2230" t="str">
            <v>KEY</v>
          </cell>
          <cell r="Q2230">
            <v>5083420</v>
          </cell>
          <cell r="R2230" t="str">
            <v>USA</v>
          </cell>
          <cell r="S2230">
            <v>42370</v>
          </cell>
          <cell r="T2230">
            <v>42436</v>
          </cell>
          <cell r="U2230" t="str">
            <v>LOYDL-FUS</v>
          </cell>
          <cell r="V2230" t="str">
            <v>EDOX33229-1</v>
          </cell>
          <cell r="W2230" t="str">
            <v xml:space="preserve">Damaged                             </v>
          </cell>
          <cell r="X2230" t="str">
            <v>D</v>
          </cell>
          <cell r="Y2230">
            <v>122.69</v>
          </cell>
          <cell r="Z2230" t="str">
            <v xml:space="preserve">CRACKED   FD </v>
          </cell>
          <cell r="AG2230" t="str">
            <v>Lowes</v>
          </cell>
          <cell r="AH2230">
            <v>812171</v>
          </cell>
          <cell r="AJ2230">
            <v>5083420</v>
          </cell>
        </row>
        <row r="2231">
          <cell r="A2231">
            <v>360902</v>
          </cell>
          <cell r="B2231">
            <v>42422.916967592595</v>
          </cell>
          <cell r="G2231">
            <v>46.03</v>
          </cell>
          <cell r="H2231">
            <v>46.03</v>
          </cell>
          <cell r="I2231">
            <v>0</v>
          </cell>
          <cell r="J2231">
            <v>0</v>
          </cell>
          <cell r="K2231" t="str">
            <v>USD</v>
          </cell>
          <cell r="L2231" t="str">
            <v>LOWES</v>
          </cell>
          <cell r="M2231" t="str">
            <v>24000-023746</v>
          </cell>
          <cell r="N2231">
            <v>42423.034884259258</v>
          </cell>
          <cell r="O2231" t="str">
            <v>SP</v>
          </cell>
          <cell r="P2231" t="str">
            <v>KEY</v>
          </cell>
          <cell r="Q2231">
            <v>5083532</v>
          </cell>
          <cell r="R2231" t="str">
            <v>USA</v>
          </cell>
          <cell r="S2231">
            <v>42370</v>
          </cell>
          <cell r="T2231">
            <v>42436</v>
          </cell>
          <cell r="U2231" t="str">
            <v>THOMPSONG-FUS</v>
          </cell>
          <cell r="V2231" t="str">
            <v>SSK854NB</v>
          </cell>
          <cell r="W2231" t="str">
            <v xml:space="preserve">Damaged                             </v>
          </cell>
          <cell r="X2231" t="str">
            <v>D</v>
          </cell>
          <cell r="Y2231">
            <v>46.03</v>
          </cell>
          <cell r="Z2231" t="str">
            <v>FD-CUSTOMER STATES THAT THE SINK LEAKS AROUND DRAIN HOLE</v>
          </cell>
          <cell r="AG2231" t="str">
            <v>Lowes</v>
          </cell>
          <cell r="AH2231">
            <v>812170</v>
          </cell>
          <cell r="AJ2231">
            <v>5083532</v>
          </cell>
        </row>
        <row r="2232">
          <cell r="A2232">
            <v>360903</v>
          </cell>
          <cell r="B2232">
            <v>42422.916967592595</v>
          </cell>
          <cell r="G2232">
            <v>95.46</v>
          </cell>
          <cell r="H2232">
            <v>95.46</v>
          </cell>
          <cell r="I2232">
            <v>0</v>
          </cell>
          <cell r="J2232">
            <v>0</v>
          </cell>
          <cell r="K2232" t="str">
            <v>USD</v>
          </cell>
          <cell r="L2232" t="str">
            <v>LOWES</v>
          </cell>
          <cell r="M2232" t="str">
            <v>24000-023746</v>
          </cell>
          <cell r="N2232">
            <v>42423.034884259258</v>
          </cell>
          <cell r="O2232" t="str">
            <v>SP</v>
          </cell>
          <cell r="P2232" t="str">
            <v>KEY</v>
          </cell>
          <cell r="Q2232">
            <v>5083312</v>
          </cell>
          <cell r="R2232" t="str">
            <v>USA</v>
          </cell>
          <cell r="S2232">
            <v>42370</v>
          </cell>
          <cell r="T2232">
            <v>42436</v>
          </cell>
          <cell r="U2232" t="str">
            <v>CHAMARATHM-FUS</v>
          </cell>
          <cell r="V2232" t="str">
            <v>EVDCG904-18</v>
          </cell>
          <cell r="W2232" t="str">
            <v xml:space="preserve">Damaged                             </v>
          </cell>
          <cell r="X2232" t="str">
            <v>D</v>
          </cell>
          <cell r="Y2232">
            <v>95.46</v>
          </cell>
          <cell r="AG2232" t="str">
            <v>Lowes</v>
          </cell>
          <cell r="AH2232">
            <v>812184</v>
          </cell>
          <cell r="AJ2232">
            <v>5083312</v>
          </cell>
        </row>
        <row r="2233">
          <cell r="A2233">
            <v>360904</v>
          </cell>
          <cell r="B2233">
            <v>42422.916967592595</v>
          </cell>
          <cell r="G2233">
            <v>33.21</v>
          </cell>
          <cell r="H2233">
            <v>33.21</v>
          </cell>
          <cell r="I2233">
            <v>0</v>
          </cell>
          <cell r="J2233">
            <v>0</v>
          </cell>
          <cell r="K2233" t="str">
            <v>USD</v>
          </cell>
          <cell r="L2233" t="str">
            <v>LOWES</v>
          </cell>
          <cell r="M2233" t="str">
            <v>24000-023746</v>
          </cell>
          <cell r="N2233">
            <v>42423.034884259258</v>
          </cell>
          <cell r="O2233" t="str">
            <v>SP</v>
          </cell>
          <cell r="P2233" t="str">
            <v>KEY</v>
          </cell>
          <cell r="Q2233">
            <v>5082616</v>
          </cell>
          <cell r="R2233" t="str">
            <v>USA</v>
          </cell>
          <cell r="S2233">
            <v>42370</v>
          </cell>
          <cell r="T2233">
            <v>42436</v>
          </cell>
          <cell r="U2233" t="str">
            <v>THOMPSONG-FUS</v>
          </cell>
          <cell r="V2233" t="str">
            <v>FDS604LP</v>
          </cell>
          <cell r="W2233" t="str">
            <v xml:space="preserve">Damaged                             </v>
          </cell>
          <cell r="X2233" t="str">
            <v>D</v>
          </cell>
          <cell r="Y2233">
            <v>33.21</v>
          </cell>
          <cell r="Z2233" t="str">
            <v xml:space="preserve">FD-STRESSED IN THE CORNERS </v>
          </cell>
          <cell r="AG2233" t="str">
            <v>Lowes</v>
          </cell>
          <cell r="AH2233">
            <v>812185</v>
          </cell>
          <cell r="AJ2233">
            <v>5082616</v>
          </cell>
        </row>
        <row r="2234">
          <cell r="A2234">
            <v>360905</v>
          </cell>
          <cell r="B2234">
            <v>42422.916967592595</v>
          </cell>
          <cell r="G2234">
            <v>46.03</v>
          </cell>
          <cell r="H2234">
            <v>46.03</v>
          </cell>
          <cell r="I2234">
            <v>0</v>
          </cell>
          <cell r="J2234">
            <v>0</v>
          </cell>
          <cell r="K2234" t="str">
            <v>USD</v>
          </cell>
          <cell r="L2234" t="str">
            <v>LOWES</v>
          </cell>
          <cell r="M2234" t="str">
            <v>24000-023746</v>
          </cell>
          <cell r="N2234">
            <v>42423.034895833334</v>
          </cell>
          <cell r="O2234" t="str">
            <v>SP</v>
          </cell>
          <cell r="P2234" t="str">
            <v>KEY</v>
          </cell>
          <cell r="Q2234">
            <v>5082646</v>
          </cell>
          <cell r="R2234" t="str">
            <v>USA</v>
          </cell>
          <cell r="S2234">
            <v>42370</v>
          </cell>
          <cell r="T2234">
            <v>42436</v>
          </cell>
          <cell r="U2234" t="str">
            <v>THOMPSONG-FUS</v>
          </cell>
          <cell r="V2234" t="str">
            <v>SSK854NB</v>
          </cell>
          <cell r="W2234" t="str">
            <v xml:space="preserve">Damaged                             </v>
          </cell>
          <cell r="X2234" t="str">
            <v>D</v>
          </cell>
          <cell r="Y2234">
            <v>46.03</v>
          </cell>
          <cell r="Z2234" t="str">
            <v>FD-DRAIN HOLE DENTED</v>
          </cell>
          <cell r="AG2234" t="str">
            <v>Lowes</v>
          </cell>
          <cell r="AH2234">
            <v>812163</v>
          </cell>
          <cell r="AJ2234">
            <v>5082646</v>
          </cell>
        </row>
        <row r="2235">
          <cell r="A2235">
            <v>360906</v>
          </cell>
          <cell r="B2235">
            <v>42422.916979166665</v>
          </cell>
          <cell r="C2235">
            <v>42410.626192129632</v>
          </cell>
          <cell r="D2235">
            <v>9034662</v>
          </cell>
          <cell r="E2235">
            <v>60064603</v>
          </cell>
          <cell r="F2235">
            <v>30014542</v>
          </cell>
          <cell r="G2235">
            <v>57</v>
          </cell>
          <cell r="H2235">
            <v>57</v>
          </cell>
          <cell r="I2235">
            <v>5.13</v>
          </cell>
          <cell r="J2235">
            <v>5.13</v>
          </cell>
          <cell r="K2235" t="str">
            <v>USD</v>
          </cell>
          <cell r="L2235" t="str">
            <v>CITRINE</v>
          </cell>
          <cell r="M2235" t="str">
            <v>24000-000001</v>
          </cell>
          <cell r="N2235">
            <v>42423.034895833334</v>
          </cell>
          <cell r="O2235" t="str">
            <v>SP</v>
          </cell>
          <cell r="P2235" t="str">
            <v>FUS</v>
          </cell>
          <cell r="Q2235">
            <v>100014270</v>
          </cell>
          <cell r="R2235" t="str">
            <v>USA</v>
          </cell>
          <cell r="S2235">
            <v>42370</v>
          </cell>
          <cell r="T2235">
            <v>42436</v>
          </cell>
          <cell r="U2235" t="str">
            <v>CAGECW-FUS</v>
          </cell>
          <cell r="V2235" t="str">
            <v>65.131</v>
          </cell>
          <cell r="W2235" t="str">
            <v>Wrong Part</v>
          </cell>
          <cell r="X2235" t="str">
            <v>0</v>
          </cell>
          <cell r="Y2235">
            <v>45</v>
          </cell>
          <cell r="Z2235" t="str">
            <v>CUSTOMER SENT THE WRONG PART AT CSR SUGGESTION</v>
          </cell>
          <cell r="AC2235" t="str">
            <v>MARSHD-FUS</v>
          </cell>
          <cell r="AD2235" t="str">
            <v>CHAMARATHM-FUS</v>
          </cell>
          <cell r="AG2235" t="str">
            <v>FKS Consumer Sales</v>
          </cell>
          <cell r="AH2235">
            <v>812203</v>
          </cell>
          <cell r="AI2235" t="str">
            <v>SP</v>
          </cell>
          <cell r="AJ2235" t="str">
            <v>5999999</v>
          </cell>
        </row>
        <row r="2236">
          <cell r="A2236">
            <v>360906</v>
          </cell>
          <cell r="B2236">
            <v>42422.916979166665</v>
          </cell>
          <cell r="C2236">
            <v>42410.626192129632</v>
          </cell>
          <cell r="D2236">
            <v>9034662</v>
          </cell>
          <cell r="E2236">
            <v>60064603</v>
          </cell>
          <cell r="F2236">
            <v>30014542</v>
          </cell>
          <cell r="G2236">
            <v>57</v>
          </cell>
          <cell r="H2236">
            <v>57</v>
          </cell>
          <cell r="I2236">
            <v>5.13</v>
          </cell>
          <cell r="J2236">
            <v>5.13</v>
          </cell>
          <cell r="K2236" t="str">
            <v>USD</v>
          </cell>
          <cell r="L2236" t="str">
            <v>CITRINE</v>
          </cell>
          <cell r="M2236" t="str">
            <v>24000-000001</v>
          </cell>
          <cell r="N2236">
            <v>42423.034895833334</v>
          </cell>
          <cell r="O2236" t="str">
            <v>SP</v>
          </cell>
          <cell r="P2236" t="str">
            <v>FUS</v>
          </cell>
          <cell r="Q2236">
            <v>100014270</v>
          </cell>
          <cell r="R2236" t="str">
            <v>USA</v>
          </cell>
          <cell r="S2236">
            <v>42370</v>
          </cell>
          <cell r="T2236">
            <v>42436</v>
          </cell>
          <cell r="U2236" t="str">
            <v>CAGECW-FUS</v>
          </cell>
          <cell r="V2236" t="str">
            <v>KS.SHIPPING</v>
          </cell>
          <cell r="W2236" t="str">
            <v xml:space="preserve">Freight Credit                      </v>
          </cell>
          <cell r="X2236" t="str">
            <v>T</v>
          </cell>
          <cell r="Y2236">
            <v>12</v>
          </cell>
          <cell r="Z2236" t="str">
            <v>CUSTOMER SENT THE WRONG PART AT CSR SUGGESTION</v>
          </cell>
          <cell r="AC2236" t="str">
            <v>MARSHD-FUS</v>
          </cell>
          <cell r="AD2236" t="str">
            <v>CHAMARATHM-FUS</v>
          </cell>
          <cell r="AG2236" t="str">
            <v>FKS Consumer Sales</v>
          </cell>
          <cell r="AH2236">
            <v>812203</v>
          </cell>
          <cell r="AI2236" t="str">
            <v>FRT</v>
          </cell>
          <cell r="AJ2236" t="str">
            <v>5999999</v>
          </cell>
        </row>
        <row r="2237">
          <cell r="A2237">
            <v>360907</v>
          </cell>
          <cell r="B2237">
            <v>42422.916979166665</v>
          </cell>
          <cell r="C2237">
            <v>42402.625358796293</v>
          </cell>
          <cell r="D2237">
            <v>9033611</v>
          </cell>
          <cell r="E2237">
            <v>60061832</v>
          </cell>
          <cell r="G2237">
            <v>230</v>
          </cell>
          <cell r="H2237">
            <v>230</v>
          </cell>
          <cell r="I2237">
            <v>0</v>
          </cell>
          <cell r="J2237">
            <v>0</v>
          </cell>
          <cell r="K2237" t="str">
            <v>USD</v>
          </cell>
          <cell r="L2237" t="str">
            <v>LOWES</v>
          </cell>
          <cell r="M2237" t="str">
            <v>24000-023746</v>
          </cell>
          <cell r="N2237">
            <v>42423.034895833334</v>
          </cell>
          <cell r="O2237" t="str">
            <v>SOS</v>
          </cell>
          <cell r="P2237" t="str">
            <v>KEY</v>
          </cell>
          <cell r="Q2237">
            <v>5083922</v>
          </cell>
          <cell r="R2237" t="str">
            <v>USA</v>
          </cell>
          <cell r="S2237">
            <v>42370</v>
          </cell>
          <cell r="T2237">
            <v>42436</v>
          </cell>
          <cell r="U2237" t="str">
            <v>MELTONM-FUS</v>
          </cell>
          <cell r="V2237" t="str">
            <v>SP3322-1</v>
          </cell>
          <cell r="W2237" t="str">
            <v xml:space="preserve">Damaged                             </v>
          </cell>
          <cell r="X2237" t="str">
            <v>D</v>
          </cell>
          <cell r="Y2237">
            <v>230</v>
          </cell>
          <cell r="Z2237" t="str">
            <v>item was refused by the tenant ~~mam</v>
          </cell>
          <cell r="AC2237" t="str">
            <v>WALTERI-FUS</v>
          </cell>
          <cell r="AD2237" t="str">
            <v>MELTONM-FUS</v>
          </cell>
          <cell r="AG2237" t="str">
            <v>Lowes</v>
          </cell>
          <cell r="AH2237">
            <v>812019</v>
          </cell>
          <cell r="AI2237" t="str">
            <v>RTL</v>
          </cell>
          <cell r="AJ2237">
            <v>5083922</v>
          </cell>
        </row>
        <row r="2238">
          <cell r="A2238">
            <v>360908</v>
          </cell>
          <cell r="B2238">
            <v>42422.916979166665</v>
          </cell>
          <cell r="G2238">
            <v>122.69</v>
          </cell>
          <cell r="H2238">
            <v>122.69</v>
          </cell>
          <cell r="I2238">
            <v>0</v>
          </cell>
          <cell r="J2238">
            <v>0</v>
          </cell>
          <cell r="K2238" t="str">
            <v>USD</v>
          </cell>
          <cell r="L2238" t="str">
            <v>LOWES</v>
          </cell>
          <cell r="M2238" t="str">
            <v>24000-023746</v>
          </cell>
          <cell r="N2238">
            <v>42423.034895833334</v>
          </cell>
          <cell r="O2238" t="str">
            <v>SP</v>
          </cell>
          <cell r="P2238" t="str">
            <v>KEY</v>
          </cell>
          <cell r="Q2238">
            <v>5082148</v>
          </cell>
          <cell r="R2238" t="str">
            <v>USA</v>
          </cell>
          <cell r="S2238">
            <v>42370</v>
          </cell>
          <cell r="T2238">
            <v>42436</v>
          </cell>
          <cell r="U2238" t="str">
            <v>MELTONM-FUS</v>
          </cell>
          <cell r="V2238" t="str">
            <v>EDOX33229-1</v>
          </cell>
          <cell r="W2238" t="str">
            <v xml:space="preserve">Damaged                             </v>
          </cell>
          <cell r="X2238" t="str">
            <v>D</v>
          </cell>
          <cell r="Y2238">
            <v>122.69</v>
          </cell>
          <cell r="AG2238" t="str">
            <v>Lowes</v>
          </cell>
          <cell r="AH2238">
            <v>811945</v>
          </cell>
          <cell r="AJ2238">
            <v>5082148</v>
          </cell>
        </row>
        <row r="2239">
          <cell r="A2239">
            <v>360909</v>
          </cell>
          <cell r="B2239">
            <v>42422.916979166665</v>
          </cell>
          <cell r="G2239">
            <v>46.03</v>
          </cell>
          <cell r="H2239">
            <v>46.03</v>
          </cell>
          <cell r="I2239">
            <v>0</v>
          </cell>
          <cell r="J2239">
            <v>0</v>
          </cell>
          <cell r="K2239" t="str">
            <v>USD</v>
          </cell>
          <cell r="L2239" t="str">
            <v>LOWES</v>
          </cell>
          <cell r="M2239" t="str">
            <v>24000-023746</v>
          </cell>
          <cell r="N2239">
            <v>42423.034895833334</v>
          </cell>
          <cell r="O2239" t="str">
            <v>SP</v>
          </cell>
          <cell r="P2239" t="str">
            <v>KEY</v>
          </cell>
          <cell r="Q2239">
            <v>5101627</v>
          </cell>
          <cell r="R2239" t="str">
            <v>USA</v>
          </cell>
          <cell r="S2239">
            <v>42370</v>
          </cell>
          <cell r="T2239">
            <v>42436</v>
          </cell>
          <cell r="U2239" t="str">
            <v>MELTONM-FUS</v>
          </cell>
          <cell r="V2239" t="str">
            <v>SSK854NB</v>
          </cell>
          <cell r="W2239" t="str">
            <v xml:space="preserve">Customer Decision                   </v>
          </cell>
          <cell r="X2239" t="str">
            <v>F</v>
          </cell>
          <cell r="Y2239">
            <v>46.03</v>
          </cell>
          <cell r="AG2239" t="str">
            <v>Lowes</v>
          </cell>
          <cell r="AH2239">
            <v>811952</v>
          </cell>
          <cell r="AJ2239">
            <v>5101627</v>
          </cell>
        </row>
        <row r="2240">
          <cell r="A2240">
            <v>360910</v>
          </cell>
          <cell r="B2240">
            <v>42422.916979166665</v>
          </cell>
          <cell r="G2240">
            <v>85.28</v>
          </cell>
          <cell r="H2240">
            <v>85.28</v>
          </cell>
          <cell r="I2240">
            <v>0</v>
          </cell>
          <cell r="J2240">
            <v>0</v>
          </cell>
          <cell r="K2240" t="str">
            <v>USD</v>
          </cell>
          <cell r="L2240" t="str">
            <v>LOWES</v>
          </cell>
          <cell r="M2240" t="str">
            <v>24000-023746</v>
          </cell>
          <cell r="N2240">
            <v>42423.034895833334</v>
          </cell>
          <cell r="O2240" t="str">
            <v>SP</v>
          </cell>
          <cell r="P2240" t="str">
            <v>KEY</v>
          </cell>
          <cell r="Q2240">
            <v>5082759</v>
          </cell>
          <cell r="R2240" t="str">
            <v>USA</v>
          </cell>
          <cell r="S2240">
            <v>42370</v>
          </cell>
          <cell r="T2240">
            <v>42436</v>
          </cell>
          <cell r="U2240" t="str">
            <v>MELTONM-FUS</v>
          </cell>
          <cell r="V2240" t="str">
            <v>FTS904BX</v>
          </cell>
          <cell r="W2240" t="str">
            <v xml:space="preserve">Damaged                             </v>
          </cell>
          <cell r="X2240" t="str">
            <v>D</v>
          </cell>
          <cell r="Y2240">
            <v>85.28</v>
          </cell>
          <cell r="AG2240" t="str">
            <v>Lowes</v>
          </cell>
          <cell r="AH2240">
            <v>812152</v>
          </cell>
          <cell r="AJ2240">
            <v>5082759</v>
          </cell>
        </row>
        <row r="2241">
          <cell r="A2241">
            <v>360911</v>
          </cell>
          <cell r="B2241">
            <v>42422.916990740741</v>
          </cell>
          <cell r="G2241">
            <v>140.08000000000001</v>
          </cell>
          <cell r="H2241">
            <v>140.08000000000001</v>
          </cell>
          <cell r="I2241">
            <v>0</v>
          </cell>
          <cell r="J2241">
            <v>0</v>
          </cell>
          <cell r="K2241" t="str">
            <v>USD</v>
          </cell>
          <cell r="L2241" t="str">
            <v>LOWES</v>
          </cell>
          <cell r="M2241" t="str">
            <v>24000-023746</v>
          </cell>
          <cell r="N2241">
            <v>42423.034895833334</v>
          </cell>
          <cell r="O2241" t="str">
            <v>SP</v>
          </cell>
          <cell r="P2241" t="str">
            <v>KEY</v>
          </cell>
          <cell r="Q2241">
            <v>5083114</v>
          </cell>
          <cell r="R2241" t="str">
            <v>USA</v>
          </cell>
          <cell r="S2241">
            <v>42370</v>
          </cell>
          <cell r="T2241">
            <v>42436</v>
          </cell>
          <cell r="U2241" t="str">
            <v>LOYDL-FUS</v>
          </cell>
          <cell r="V2241" t="str">
            <v>EOOX33229-1</v>
          </cell>
          <cell r="W2241" t="str">
            <v xml:space="preserve">Damaged                             </v>
          </cell>
          <cell r="X2241" t="str">
            <v>D</v>
          </cell>
          <cell r="Y2241">
            <v>140.08000000000001</v>
          </cell>
          <cell r="Z2241" t="str">
            <v xml:space="preserve">CRACKED    FD </v>
          </cell>
          <cell r="AG2241" t="str">
            <v>Lowes</v>
          </cell>
          <cell r="AH2241">
            <v>812176</v>
          </cell>
          <cell r="AJ2241">
            <v>5083114</v>
          </cell>
        </row>
        <row r="2242">
          <cell r="A2242">
            <v>360912</v>
          </cell>
          <cell r="B2242">
            <v>42422.916990740741</v>
          </cell>
          <cell r="C2242">
            <v>42398.62537037037</v>
          </cell>
          <cell r="D2242">
            <v>9033233</v>
          </cell>
          <cell r="E2242">
            <v>60061304</v>
          </cell>
          <cell r="F2242">
            <v>30014268</v>
          </cell>
          <cell r="G2242">
            <v>110.79</v>
          </cell>
          <cell r="H2242">
            <v>110.79</v>
          </cell>
          <cell r="I2242">
            <v>0</v>
          </cell>
          <cell r="J2242">
            <v>0</v>
          </cell>
          <cell r="K2242" t="str">
            <v>USD</v>
          </cell>
          <cell r="L2242" t="str">
            <v>LOWES</v>
          </cell>
          <cell r="M2242" t="str">
            <v>24000-023746</v>
          </cell>
          <cell r="N2242">
            <v>42423.034895833334</v>
          </cell>
          <cell r="O2242" t="str">
            <v>SOS</v>
          </cell>
          <cell r="P2242" t="str">
            <v>KEY</v>
          </cell>
          <cell r="Q2242">
            <v>5082646</v>
          </cell>
          <cell r="R2242" t="str">
            <v>USA</v>
          </cell>
          <cell r="S2242">
            <v>42370</v>
          </cell>
          <cell r="T2242">
            <v>42436</v>
          </cell>
          <cell r="U2242" t="str">
            <v>KNOXL-FUS</v>
          </cell>
          <cell r="V2242" t="str">
            <v>EDOX33229-1</v>
          </cell>
          <cell r="W2242" t="str">
            <v xml:space="preserve">Customer Decision                   </v>
          </cell>
          <cell r="X2242" t="str">
            <v>F</v>
          </cell>
          <cell r="Y2242">
            <v>110.79</v>
          </cell>
          <cell r="Z2242" t="str">
            <v>CUST CHANGED MIND~~MAM</v>
          </cell>
          <cell r="AC2242" t="str">
            <v>WALTERI-FUS</v>
          </cell>
          <cell r="AD2242" t="str">
            <v>MELTONM-FUS</v>
          </cell>
          <cell r="AG2242" t="str">
            <v>Lowes</v>
          </cell>
          <cell r="AH2242">
            <v>812133</v>
          </cell>
          <cell r="AI2242" t="str">
            <v>RTL</v>
          </cell>
          <cell r="AJ2242">
            <v>5082646</v>
          </cell>
        </row>
        <row r="2243">
          <cell r="A2243">
            <v>360913</v>
          </cell>
          <cell r="B2243">
            <v>42422.916990740741</v>
          </cell>
          <cell r="G2243">
            <v>98.46</v>
          </cell>
          <cell r="H2243">
            <v>98.46</v>
          </cell>
          <cell r="I2243">
            <v>0</v>
          </cell>
          <cell r="J2243">
            <v>0</v>
          </cell>
          <cell r="K2243" t="str">
            <v>USD</v>
          </cell>
          <cell r="L2243" t="str">
            <v>LOWES</v>
          </cell>
          <cell r="M2243" t="str">
            <v>24000-023746</v>
          </cell>
          <cell r="N2243">
            <v>42423.034895833334</v>
          </cell>
          <cell r="O2243" t="str">
            <v>SP</v>
          </cell>
          <cell r="P2243" t="str">
            <v>KEY</v>
          </cell>
          <cell r="Q2243">
            <v>5082405</v>
          </cell>
          <cell r="R2243" t="str">
            <v>USA</v>
          </cell>
          <cell r="S2243">
            <v>42370</v>
          </cell>
          <cell r="T2243">
            <v>42436</v>
          </cell>
          <cell r="U2243" t="str">
            <v>MELTONM-FUS</v>
          </cell>
          <cell r="V2243" t="str">
            <v>ELG62D91-LIN</v>
          </cell>
          <cell r="W2243" t="str">
            <v xml:space="preserve">Damaged                             </v>
          </cell>
          <cell r="X2243" t="str">
            <v>D</v>
          </cell>
          <cell r="Y2243">
            <v>98.46</v>
          </cell>
          <cell r="AG2243" t="str">
            <v>Lowes</v>
          </cell>
          <cell r="AH2243">
            <v>812151</v>
          </cell>
          <cell r="AJ2243">
            <v>5082405</v>
          </cell>
        </row>
        <row r="2244">
          <cell r="A2244">
            <v>360914</v>
          </cell>
          <cell r="B2244">
            <v>42422.916990740741</v>
          </cell>
          <cell r="G2244">
            <v>187.91</v>
          </cell>
          <cell r="H2244">
            <v>187.91</v>
          </cell>
          <cell r="I2244">
            <v>0</v>
          </cell>
          <cell r="J2244">
            <v>0</v>
          </cell>
          <cell r="K2244" t="str">
            <v>USD</v>
          </cell>
          <cell r="L2244" t="str">
            <v>LOWES</v>
          </cell>
          <cell r="M2244" t="str">
            <v>24000-023746</v>
          </cell>
          <cell r="N2244">
            <v>42423.034895833334</v>
          </cell>
          <cell r="O2244" t="str">
            <v>SP</v>
          </cell>
          <cell r="P2244" t="str">
            <v>KEY</v>
          </cell>
          <cell r="Q2244">
            <v>5082486</v>
          </cell>
          <cell r="R2244" t="str">
            <v>USA</v>
          </cell>
          <cell r="S2244">
            <v>42370</v>
          </cell>
          <cell r="T2244">
            <v>42436</v>
          </cell>
          <cell r="U2244" t="str">
            <v>SOTOJ-FUS</v>
          </cell>
          <cell r="V2244" t="str">
            <v>ESDB25229-1</v>
          </cell>
          <cell r="W2244" t="str">
            <v xml:space="preserve">Damaged                             </v>
          </cell>
          <cell r="X2244" t="str">
            <v>D</v>
          </cell>
          <cell r="Y2244">
            <v>187.91</v>
          </cell>
          <cell r="AG2244" t="str">
            <v>Lowes</v>
          </cell>
          <cell r="AH2244">
            <v>812183</v>
          </cell>
          <cell r="AJ2244">
            <v>5082486</v>
          </cell>
        </row>
        <row r="2245">
          <cell r="A2245">
            <v>360915</v>
          </cell>
          <cell r="B2245">
            <v>42422.916990740741</v>
          </cell>
          <cell r="G2245">
            <v>110.46</v>
          </cell>
          <cell r="H2245">
            <v>110.46</v>
          </cell>
          <cell r="I2245">
            <v>0</v>
          </cell>
          <cell r="J2245">
            <v>0</v>
          </cell>
          <cell r="K2245" t="str">
            <v>USD</v>
          </cell>
          <cell r="L2245" t="str">
            <v>LOWES</v>
          </cell>
          <cell r="M2245" t="str">
            <v>24000-023746</v>
          </cell>
          <cell r="N2245">
            <v>42423.034907407404</v>
          </cell>
          <cell r="O2245" t="str">
            <v>SP</v>
          </cell>
          <cell r="P2245" t="str">
            <v>KEY</v>
          </cell>
          <cell r="Q2245">
            <v>5082840</v>
          </cell>
          <cell r="R2245" t="str">
            <v>USA</v>
          </cell>
          <cell r="S2245">
            <v>42370</v>
          </cell>
          <cell r="T2245">
            <v>42436</v>
          </cell>
          <cell r="U2245" t="str">
            <v>CHAMARATHM-FUS</v>
          </cell>
          <cell r="V2245" t="str">
            <v>DIG62D91-GRA</v>
          </cell>
          <cell r="W2245" t="str">
            <v xml:space="preserve">Damaged                             </v>
          </cell>
          <cell r="X2245" t="str">
            <v>D</v>
          </cell>
          <cell r="Y2245">
            <v>110.46</v>
          </cell>
          <cell r="AG2245" t="str">
            <v>Lowes</v>
          </cell>
          <cell r="AH2245">
            <v>812207</v>
          </cell>
          <cell r="AJ2245">
            <v>5082840</v>
          </cell>
        </row>
        <row r="2246">
          <cell r="A2246">
            <v>360916</v>
          </cell>
          <cell r="B2246">
            <v>42422.916990740741</v>
          </cell>
          <cell r="G2246">
            <v>122.69</v>
          </cell>
          <cell r="H2246">
            <v>122.69</v>
          </cell>
          <cell r="I2246">
            <v>0</v>
          </cell>
          <cell r="J2246">
            <v>0</v>
          </cell>
          <cell r="K2246" t="str">
            <v>USD</v>
          </cell>
          <cell r="L2246" t="str">
            <v>LOWES</v>
          </cell>
          <cell r="M2246" t="str">
            <v>24000-023746</v>
          </cell>
          <cell r="N2246">
            <v>42423.034907407404</v>
          </cell>
          <cell r="O2246" t="str">
            <v>SP</v>
          </cell>
          <cell r="P2246" t="str">
            <v>KEY</v>
          </cell>
          <cell r="Q2246">
            <v>5082860</v>
          </cell>
          <cell r="R2246" t="str">
            <v>USA</v>
          </cell>
          <cell r="S2246">
            <v>42370</v>
          </cell>
          <cell r="T2246">
            <v>42436</v>
          </cell>
          <cell r="U2246" t="str">
            <v>SOTOJ-FUS</v>
          </cell>
          <cell r="V2246" t="str">
            <v>EDOX33229-1</v>
          </cell>
          <cell r="W2246" t="str">
            <v xml:space="preserve">Damaged                             </v>
          </cell>
          <cell r="X2246" t="str">
            <v>D</v>
          </cell>
          <cell r="Y2246">
            <v>122.69</v>
          </cell>
          <cell r="AG2246" t="str">
            <v>Lowes</v>
          </cell>
          <cell r="AH2246">
            <v>812181</v>
          </cell>
          <cell r="AJ2246">
            <v>5082860</v>
          </cell>
        </row>
        <row r="2247">
          <cell r="A2247">
            <v>360917</v>
          </cell>
          <cell r="B2247">
            <v>42422.917002314818</v>
          </cell>
          <cell r="G2247">
            <v>212</v>
          </cell>
          <cell r="H2247">
            <v>212</v>
          </cell>
          <cell r="I2247">
            <v>0</v>
          </cell>
          <cell r="J2247">
            <v>0</v>
          </cell>
          <cell r="K2247" t="str">
            <v>USD</v>
          </cell>
          <cell r="L2247" t="str">
            <v>LOWES</v>
          </cell>
          <cell r="M2247" t="str">
            <v>24000-023746</v>
          </cell>
          <cell r="N2247">
            <v>42423.034907407404</v>
          </cell>
          <cell r="O2247" t="str">
            <v>SP</v>
          </cell>
          <cell r="P2247" t="str">
            <v>KEY</v>
          </cell>
          <cell r="Q2247">
            <v>5082824</v>
          </cell>
          <cell r="R2247" t="str">
            <v>USA</v>
          </cell>
          <cell r="S2247">
            <v>42370</v>
          </cell>
          <cell r="T2247">
            <v>42436</v>
          </cell>
          <cell r="U2247" t="str">
            <v>CHAMARATHM-FUS</v>
          </cell>
          <cell r="V2247" t="str">
            <v>FPC3322-1</v>
          </cell>
          <cell r="W2247" t="str">
            <v xml:space="preserve">Damaged                             </v>
          </cell>
          <cell r="X2247" t="str">
            <v>D</v>
          </cell>
          <cell r="Y2247">
            <v>212</v>
          </cell>
          <cell r="AG2247" t="str">
            <v>Lowes</v>
          </cell>
          <cell r="AH2247">
            <v>812194</v>
          </cell>
          <cell r="AJ2247">
            <v>5082824</v>
          </cell>
        </row>
        <row r="2248">
          <cell r="A2248">
            <v>360918</v>
          </cell>
          <cell r="B2248">
            <v>42422.917002314818</v>
          </cell>
          <cell r="C2248">
            <v>42396.625138888892</v>
          </cell>
          <cell r="D2248">
            <v>9032854</v>
          </cell>
          <cell r="E2248">
            <v>60060791</v>
          </cell>
          <cell r="F2248">
            <v>30014520</v>
          </cell>
          <cell r="G2248">
            <v>95.72</v>
          </cell>
          <cell r="H2248">
            <v>95.72</v>
          </cell>
          <cell r="I2248">
            <v>0</v>
          </cell>
          <cell r="J2248">
            <v>0</v>
          </cell>
          <cell r="K2248" t="str">
            <v>USD</v>
          </cell>
          <cell r="L2248" t="str">
            <v>LOWES</v>
          </cell>
          <cell r="M2248" t="str">
            <v>24000-023746</v>
          </cell>
          <cell r="N2248">
            <v>42423.034907407404</v>
          </cell>
          <cell r="O2248" t="str">
            <v>SOS</v>
          </cell>
          <cell r="P2248" t="str">
            <v>KEY</v>
          </cell>
          <cell r="Q2248">
            <v>5083222</v>
          </cell>
          <cell r="R2248" t="str">
            <v>USA</v>
          </cell>
          <cell r="S2248">
            <v>42370</v>
          </cell>
          <cell r="T2248">
            <v>42436</v>
          </cell>
          <cell r="U2248" t="str">
            <v>CAGECW-FUS</v>
          </cell>
          <cell r="V2248" t="str">
            <v>FSLG804BX</v>
          </cell>
          <cell r="W2248" t="str">
            <v xml:space="preserve">Customer Decision                   </v>
          </cell>
          <cell r="X2248" t="str">
            <v>F</v>
          </cell>
          <cell r="Y2248">
            <v>95.72</v>
          </cell>
          <cell r="Z2248" t="str">
            <v>CUSTOMER CHANGED MIND~~MAM</v>
          </cell>
          <cell r="AC2248" t="str">
            <v>WALTERI-FUS</v>
          </cell>
          <cell r="AD2248" t="str">
            <v>MELTONM-FUS</v>
          </cell>
          <cell r="AG2248" t="str">
            <v>Lowes</v>
          </cell>
          <cell r="AH2248">
            <v>812186</v>
          </cell>
          <cell r="AI2248" t="str">
            <v>RTL</v>
          </cell>
          <cell r="AJ2248">
            <v>5083222</v>
          </cell>
        </row>
        <row r="2249">
          <cell r="A2249">
            <v>360919</v>
          </cell>
          <cell r="B2249">
            <v>42422.917002314818</v>
          </cell>
          <cell r="G2249">
            <v>135.69999999999999</v>
          </cell>
          <cell r="H2249">
            <v>135.69999999999999</v>
          </cell>
          <cell r="I2249">
            <v>0</v>
          </cell>
          <cell r="J2249">
            <v>0</v>
          </cell>
          <cell r="K2249" t="str">
            <v>USD</v>
          </cell>
          <cell r="L2249" t="str">
            <v>LOWES</v>
          </cell>
          <cell r="M2249" t="str">
            <v>24000-023746</v>
          </cell>
          <cell r="N2249">
            <v>42423.034907407404</v>
          </cell>
          <cell r="O2249" t="str">
            <v>SP</v>
          </cell>
          <cell r="P2249" t="str">
            <v>KEY</v>
          </cell>
          <cell r="Q2249">
            <v>5083414</v>
          </cell>
          <cell r="R2249" t="str">
            <v>USA</v>
          </cell>
          <cell r="S2249">
            <v>42370</v>
          </cell>
          <cell r="T2249">
            <v>42436</v>
          </cell>
          <cell r="U2249" t="str">
            <v>THOMPSONG-FUS</v>
          </cell>
          <cell r="V2249" t="str">
            <v>SGR3322-1</v>
          </cell>
          <cell r="W2249" t="str">
            <v xml:space="preserve">Damaged                             </v>
          </cell>
          <cell r="X2249" t="str">
            <v>D</v>
          </cell>
          <cell r="Y2249">
            <v>135.69999999999999</v>
          </cell>
          <cell r="Z2249" t="str">
            <v>FD-CRACKED ON RIGHT HAND SIDE AT CORNER</v>
          </cell>
          <cell r="AG2249" t="str">
            <v>Lowes</v>
          </cell>
          <cell r="AH2249">
            <v>812201</v>
          </cell>
          <cell r="AJ2249">
            <v>5083414</v>
          </cell>
        </row>
        <row r="2250">
          <cell r="A2250">
            <v>360920</v>
          </cell>
          <cell r="B2250">
            <v>42422.917002314818</v>
          </cell>
          <cell r="C2250">
            <v>42398.937824074077</v>
          </cell>
          <cell r="D2250">
            <v>9033322</v>
          </cell>
          <cell r="E2250">
            <v>60059492</v>
          </cell>
          <cell r="F2250">
            <v>30014541</v>
          </cell>
          <cell r="G2250">
            <v>95.72</v>
          </cell>
          <cell r="H2250">
            <v>95.72</v>
          </cell>
          <cell r="I2250">
            <v>0</v>
          </cell>
          <cell r="J2250">
            <v>0</v>
          </cell>
          <cell r="K2250" t="str">
            <v>USD</v>
          </cell>
          <cell r="L2250" t="str">
            <v>LOWES</v>
          </cell>
          <cell r="M2250" t="str">
            <v>24000-023746</v>
          </cell>
          <cell r="N2250">
            <v>42423.034907407404</v>
          </cell>
          <cell r="O2250" t="str">
            <v>SOS</v>
          </cell>
          <cell r="P2250" t="str">
            <v>KEY</v>
          </cell>
          <cell r="Q2250">
            <v>5083273</v>
          </cell>
          <cell r="R2250" t="str">
            <v>USA</v>
          </cell>
          <cell r="S2250">
            <v>42370</v>
          </cell>
          <cell r="T2250">
            <v>42436</v>
          </cell>
          <cell r="U2250" t="str">
            <v>CAGECW-FUS</v>
          </cell>
          <cell r="V2250" t="str">
            <v>FSLG804BX</v>
          </cell>
          <cell r="W2250" t="str">
            <v xml:space="preserve">Customer Decision                   </v>
          </cell>
          <cell r="X2250" t="str">
            <v>F</v>
          </cell>
          <cell r="Y2250">
            <v>95.72</v>
          </cell>
          <cell r="Z2250" t="str">
            <v>CUST CANCELLED ORDER~~MAM</v>
          </cell>
          <cell r="AC2250" t="str">
            <v>WALTERI-FUS</v>
          </cell>
          <cell r="AD2250" t="str">
            <v>MELTONM-FUS</v>
          </cell>
          <cell r="AG2250" t="str">
            <v>Lowes</v>
          </cell>
          <cell r="AH2250">
            <v>812197</v>
          </cell>
          <cell r="AI2250" t="str">
            <v>RTL</v>
          </cell>
          <cell r="AJ2250">
            <v>5083273</v>
          </cell>
        </row>
        <row r="2251">
          <cell r="A2251">
            <v>360921</v>
          </cell>
          <cell r="B2251">
            <v>42422.917002314818</v>
          </cell>
          <cell r="G2251">
            <v>56.11</v>
          </cell>
          <cell r="H2251">
            <v>56.11</v>
          </cell>
          <cell r="I2251">
            <v>0</v>
          </cell>
          <cell r="J2251">
            <v>0</v>
          </cell>
          <cell r="K2251" t="str">
            <v>USD</v>
          </cell>
          <cell r="L2251" t="str">
            <v>LOWES</v>
          </cell>
          <cell r="M2251" t="str">
            <v>24000-023746</v>
          </cell>
          <cell r="N2251">
            <v>42423.034907407404</v>
          </cell>
          <cell r="O2251" t="str">
            <v>SP</v>
          </cell>
          <cell r="P2251" t="str">
            <v>KEY</v>
          </cell>
          <cell r="Q2251">
            <v>5083701</v>
          </cell>
          <cell r="R2251" t="str">
            <v>USA</v>
          </cell>
          <cell r="S2251">
            <v>42370</v>
          </cell>
          <cell r="T2251">
            <v>42436</v>
          </cell>
          <cell r="U2251" t="str">
            <v>MELTONM-FUS</v>
          </cell>
          <cell r="V2251" t="str">
            <v>LFBS602NKIT</v>
          </cell>
          <cell r="W2251" t="str">
            <v xml:space="preserve">Damaged                             </v>
          </cell>
          <cell r="X2251" t="str">
            <v>D</v>
          </cell>
          <cell r="Y2251">
            <v>56.11</v>
          </cell>
          <cell r="AG2251" t="str">
            <v>Lowes</v>
          </cell>
          <cell r="AH2251">
            <v>812117</v>
          </cell>
          <cell r="AJ2251">
            <v>5083701</v>
          </cell>
        </row>
        <row r="2252">
          <cell r="A2252">
            <v>360922</v>
          </cell>
          <cell r="B2252">
            <v>42422.917002314818</v>
          </cell>
          <cell r="C2252">
            <v>42416.625196759262</v>
          </cell>
          <cell r="D2252">
            <v>9035218</v>
          </cell>
          <cell r="E2252">
            <v>60066776</v>
          </cell>
          <cell r="G2252">
            <v>187.5</v>
          </cell>
          <cell r="H2252">
            <v>187.5</v>
          </cell>
          <cell r="I2252">
            <v>0</v>
          </cell>
          <cell r="J2252">
            <v>0</v>
          </cell>
          <cell r="K2252" t="str">
            <v>USD</v>
          </cell>
          <cell r="L2252" t="str">
            <v>LOWES</v>
          </cell>
          <cell r="M2252" t="str">
            <v>24000-023746</v>
          </cell>
          <cell r="N2252">
            <v>42423.034907407404</v>
          </cell>
          <cell r="O2252" t="str">
            <v>SOS</v>
          </cell>
          <cell r="P2252" t="str">
            <v>KEY</v>
          </cell>
          <cell r="Q2252">
            <v>5082560</v>
          </cell>
          <cell r="R2252" t="str">
            <v>USA</v>
          </cell>
          <cell r="S2252">
            <v>42370</v>
          </cell>
          <cell r="T2252">
            <v>42436</v>
          </cell>
          <cell r="U2252" t="str">
            <v>THOMPSONG-FUS</v>
          </cell>
          <cell r="V2252" t="str">
            <v>ESCH25229-1</v>
          </cell>
          <cell r="W2252" t="str">
            <v xml:space="preserve">Damaged                             </v>
          </cell>
          <cell r="X2252" t="str">
            <v>D</v>
          </cell>
          <cell r="Y2252">
            <v>187.5</v>
          </cell>
          <cell r="Z2252" t="str">
            <v>FD-CRACKED ON BACK SIDE OF DECK</v>
          </cell>
          <cell r="AC2252" t="str">
            <v>WALTERI-FUS</v>
          </cell>
          <cell r="AD2252" t="str">
            <v>MELTONM-FUS</v>
          </cell>
          <cell r="AG2252" t="str">
            <v>Lowes</v>
          </cell>
          <cell r="AH2252">
            <v>812195</v>
          </cell>
          <cell r="AI2252" t="str">
            <v>RTL</v>
          </cell>
          <cell r="AJ2252">
            <v>5082560</v>
          </cell>
        </row>
        <row r="2253">
          <cell r="A2253">
            <v>360923</v>
          </cell>
          <cell r="B2253">
            <v>42422.917013888888</v>
          </cell>
          <cell r="G2253">
            <v>92.46</v>
          </cell>
          <cell r="H2253">
            <v>92.46</v>
          </cell>
          <cell r="I2253">
            <v>0</v>
          </cell>
          <cell r="J2253">
            <v>0</v>
          </cell>
          <cell r="K2253" t="str">
            <v>USD</v>
          </cell>
          <cell r="L2253" t="str">
            <v>LOWES</v>
          </cell>
          <cell r="M2253" t="str">
            <v>24000-023746</v>
          </cell>
          <cell r="N2253">
            <v>42423.034918981481</v>
          </cell>
          <cell r="O2253" t="str">
            <v>SP</v>
          </cell>
          <cell r="P2253" t="str">
            <v>KEY</v>
          </cell>
          <cell r="Q2253">
            <v>5083143</v>
          </cell>
          <cell r="R2253" t="str">
            <v>USA</v>
          </cell>
          <cell r="S2253">
            <v>42370</v>
          </cell>
          <cell r="T2253">
            <v>42436</v>
          </cell>
          <cell r="U2253" t="str">
            <v>LOYDL-FUS</v>
          </cell>
          <cell r="V2253" t="str">
            <v>FFG802NKIT</v>
          </cell>
          <cell r="W2253" t="str">
            <v xml:space="preserve">Damaged                             </v>
          </cell>
          <cell r="X2253" t="str">
            <v>D</v>
          </cell>
          <cell r="Y2253">
            <v>92.46</v>
          </cell>
          <cell r="Z2253" t="str">
            <v xml:space="preserve">WARPED   FD </v>
          </cell>
          <cell r="AG2253" t="str">
            <v>Lowes</v>
          </cell>
          <cell r="AH2253">
            <v>812127</v>
          </cell>
          <cell r="AJ2253">
            <v>5083143</v>
          </cell>
        </row>
        <row r="2254">
          <cell r="A2254">
            <v>360924</v>
          </cell>
          <cell r="B2254">
            <v>42422.917013888888</v>
          </cell>
          <cell r="G2254">
            <v>118</v>
          </cell>
          <cell r="H2254">
            <v>118</v>
          </cell>
          <cell r="I2254">
            <v>0</v>
          </cell>
          <cell r="J2254">
            <v>0</v>
          </cell>
          <cell r="K2254" t="str">
            <v>USD</v>
          </cell>
          <cell r="L2254" t="str">
            <v>LOWES</v>
          </cell>
          <cell r="M2254" t="str">
            <v>24000-023746</v>
          </cell>
          <cell r="N2254">
            <v>42423.034918981481</v>
          </cell>
          <cell r="O2254" t="str">
            <v>SP</v>
          </cell>
          <cell r="P2254" t="str">
            <v>KEY</v>
          </cell>
          <cell r="Q2254">
            <v>5083664</v>
          </cell>
          <cell r="R2254" t="str">
            <v>USA</v>
          </cell>
          <cell r="S2254">
            <v>42370</v>
          </cell>
          <cell r="T2254">
            <v>42436</v>
          </cell>
          <cell r="U2254" t="str">
            <v>CHAMARATHM-FUS</v>
          </cell>
          <cell r="V2254" t="str">
            <v>FPO3322-1</v>
          </cell>
          <cell r="W2254" t="str">
            <v xml:space="preserve">Damaged                             </v>
          </cell>
          <cell r="X2254" t="str">
            <v>D</v>
          </cell>
          <cell r="Y2254">
            <v>118</v>
          </cell>
          <cell r="AG2254" t="str">
            <v>Lowes</v>
          </cell>
          <cell r="AH2254">
            <v>812158</v>
          </cell>
          <cell r="AJ2254">
            <v>5083664</v>
          </cell>
        </row>
        <row r="2255">
          <cell r="A2255">
            <v>360925</v>
          </cell>
          <cell r="B2255">
            <v>42422.917013888888</v>
          </cell>
          <cell r="C2255">
            <v>42390.937627314815</v>
          </cell>
          <cell r="D2255">
            <v>9032271</v>
          </cell>
          <cell r="E2255">
            <v>60059305</v>
          </cell>
          <cell r="F2255">
            <v>30014409</v>
          </cell>
          <cell r="G2255">
            <v>190.8</v>
          </cell>
          <cell r="H2255">
            <v>190.8</v>
          </cell>
          <cell r="I2255">
            <v>0</v>
          </cell>
          <cell r="J2255">
            <v>0</v>
          </cell>
          <cell r="K2255" t="str">
            <v>USD</v>
          </cell>
          <cell r="L2255" t="str">
            <v>LOWES</v>
          </cell>
          <cell r="M2255" t="str">
            <v>24000-023746</v>
          </cell>
          <cell r="N2255">
            <v>42423.034918981481</v>
          </cell>
          <cell r="O2255" t="str">
            <v>SOS</v>
          </cell>
          <cell r="P2255" t="str">
            <v>KEY</v>
          </cell>
          <cell r="Q2255">
            <v>5082860</v>
          </cell>
          <cell r="R2255" t="str">
            <v>USA</v>
          </cell>
          <cell r="S2255">
            <v>42370</v>
          </cell>
          <cell r="T2255">
            <v>42436</v>
          </cell>
          <cell r="U2255" t="str">
            <v>KNOXL-FUS</v>
          </cell>
          <cell r="V2255" t="str">
            <v>EODB33229-1</v>
          </cell>
          <cell r="W2255" t="str">
            <v xml:space="preserve">Customer Decision                   </v>
          </cell>
          <cell r="X2255" t="str">
            <v>F</v>
          </cell>
          <cell r="Y2255">
            <v>190.8</v>
          </cell>
          <cell r="Z2255" t="str">
            <v>CUST REFUSED ITEM~~MAM</v>
          </cell>
          <cell r="AC2255" t="str">
            <v>WALTERI-FUS</v>
          </cell>
          <cell r="AD2255" t="str">
            <v>MELTONM-FUS</v>
          </cell>
          <cell r="AG2255" t="str">
            <v>Lowes</v>
          </cell>
          <cell r="AH2255">
            <v>811957</v>
          </cell>
          <cell r="AI2255" t="str">
            <v>RTL</v>
          </cell>
          <cell r="AJ2255">
            <v>5082860</v>
          </cell>
        </row>
        <row r="2256">
          <cell r="A2256">
            <v>360926</v>
          </cell>
          <cell r="B2256">
            <v>42422.917013888888</v>
          </cell>
          <cell r="G2256">
            <v>115.46</v>
          </cell>
          <cell r="H2256">
            <v>115.46</v>
          </cell>
          <cell r="I2256">
            <v>0</v>
          </cell>
          <cell r="J2256">
            <v>0</v>
          </cell>
          <cell r="K2256" t="str">
            <v>USD</v>
          </cell>
          <cell r="L2256" t="str">
            <v>LOWES</v>
          </cell>
          <cell r="M2256" t="str">
            <v>24000-023746</v>
          </cell>
          <cell r="N2256">
            <v>42423.034918981481</v>
          </cell>
          <cell r="O2256" t="str">
            <v>SP</v>
          </cell>
          <cell r="P2256" t="str">
            <v>KEY</v>
          </cell>
          <cell r="Q2256">
            <v>5083807</v>
          </cell>
          <cell r="R2256" t="str">
            <v>USA</v>
          </cell>
          <cell r="S2256">
            <v>42370</v>
          </cell>
          <cell r="T2256">
            <v>42436</v>
          </cell>
          <cell r="U2256" t="str">
            <v>SOTOJ-FUS</v>
          </cell>
          <cell r="V2256" t="str">
            <v>FBSLD904-18BX</v>
          </cell>
          <cell r="W2256" t="str">
            <v xml:space="preserve">Damaged                             </v>
          </cell>
          <cell r="X2256" t="str">
            <v>D</v>
          </cell>
          <cell r="Y2256">
            <v>115.46</v>
          </cell>
          <cell r="AG2256" t="str">
            <v>Lowes</v>
          </cell>
          <cell r="AH2256">
            <v>811941</v>
          </cell>
          <cell r="AJ2256">
            <v>5083807</v>
          </cell>
        </row>
        <row r="2257">
          <cell r="A2257">
            <v>360927</v>
          </cell>
          <cell r="B2257">
            <v>42422.917013888888</v>
          </cell>
          <cell r="G2257">
            <v>92.5</v>
          </cell>
          <cell r="H2257">
            <v>92.5</v>
          </cell>
          <cell r="I2257">
            <v>0</v>
          </cell>
          <cell r="J2257">
            <v>0</v>
          </cell>
          <cell r="K2257" t="str">
            <v>USD</v>
          </cell>
          <cell r="L2257" t="str">
            <v>LOWES</v>
          </cell>
          <cell r="M2257" t="str">
            <v>24000-023746</v>
          </cell>
          <cell r="N2257">
            <v>42423.034918981481</v>
          </cell>
          <cell r="O2257" t="str">
            <v>SP</v>
          </cell>
          <cell r="P2257" t="str">
            <v>KEY</v>
          </cell>
          <cell r="Q2257">
            <v>5082030</v>
          </cell>
          <cell r="R2257" t="str">
            <v>USA</v>
          </cell>
          <cell r="S2257">
            <v>42370</v>
          </cell>
          <cell r="T2257">
            <v>42436</v>
          </cell>
          <cell r="U2257" t="str">
            <v>SOTOJ-FUS</v>
          </cell>
          <cell r="V2257" t="str">
            <v>FTB904BX</v>
          </cell>
          <cell r="W2257" t="str">
            <v xml:space="preserve">Damaged                             </v>
          </cell>
          <cell r="X2257" t="str">
            <v>D</v>
          </cell>
          <cell r="Y2257">
            <v>92.5</v>
          </cell>
          <cell r="AG2257" t="str">
            <v>Lowes</v>
          </cell>
          <cell r="AH2257">
            <v>812173</v>
          </cell>
          <cell r="AJ2257">
            <v>5082030</v>
          </cell>
        </row>
        <row r="2258">
          <cell r="A2258">
            <v>360928</v>
          </cell>
          <cell r="B2258">
            <v>42422.917013888888</v>
          </cell>
          <cell r="G2258">
            <v>140.46</v>
          </cell>
          <cell r="H2258">
            <v>140.46</v>
          </cell>
          <cell r="I2258">
            <v>0</v>
          </cell>
          <cell r="J2258">
            <v>0</v>
          </cell>
          <cell r="K2258" t="str">
            <v>USD</v>
          </cell>
          <cell r="L2258" t="str">
            <v>LOWES</v>
          </cell>
          <cell r="M2258" t="str">
            <v>24000-023746</v>
          </cell>
          <cell r="N2258">
            <v>42423.034918981481</v>
          </cell>
          <cell r="O2258" t="str">
            <v>SP</v>
          </cell>
          <cell r="P2258" t="str">
            <v>KEY</v>
          </cell>
          <cell r="Q2258">
            <v>5083458</v>
          </cell>
          <cell r="R2258" t="str">
            <v>USA</v>
          </cell>
          <cell r="S2258">
            <v>42370</v>
          </cell>
          <cell r="T2258">
            <v>42436</v>
          </cell>
          <cell r="U2258" t="str">
            <v>CHAMARATHM-FUS</v>
          </cell>
          <cell r="V2258" t="str">
            <v>EVDCS802KIT</v>
          </cell>
          <cell r="W2258" t="str">
            <v xml:space="preserve">Damaged                             </v>
          </cell>
          <cell r="X2258" t="str">
            <v>D</v>
          </cell>
          <cell r="Y2258">
            <v>140.46</v>
          </cell>
          <cell r="AG2258" t="str">
            <v>Lowes</v>
          </cell>
          <cell r="AH2258">
            <v>812143</v>
          </cell>
          <cell r="AJ2258">
            <v>5083458</v>
          </cell>
        </row>
        <row r="2259">
          <cell r="A2259">
            <v>360929</v>
          </cell>
          <cell r="B2259">
            <v>42422.917013888888</v>
          </cell>
          <cell r="G2259">
            <v>140.08000000000001</v>
          </cell>
          <cell r="H2259">
            <v>140.08000000000001</v>
          </cell>
          <cell r="I2259">
            <v>0</v>
          </cell>
          <cell r="J2259">
            <v>0</v>
          </cell>
          <cell r="K2259" t="str">
            <v>USD</v>
          </cell>
          <cell r="L2259" t="str">
            <v>LOWES</v>
          </cell>
          <cell r="M2259" t="str">
            <v>24000-023746</v>
          </cell>
          <cell r="N2259">
            <v>42423.034918981481</v>
          </cell>
          <cell r="O2259" t="str">
            <v>SP</v>
          </cell>
          <cell r="P2259" t="str">
            <v>KEY</v>
          </cell>
          <cell r="Q2259">
            <v>5083167</v>
          </cell>
          <cell r="R2259" t="str">
            <v>USA</v>
          </cell>
          <cell r="S2259">
            <v>42370</v>
          </cell>
          <cell r="T2259">
            <v>42436</v>
          </cell>
          <cell r="U2259" t="str">
            <v>LOYDL-FUS</v>
          </cell>
          <cell r="V2259" t="str">
            <v>EOOX33229-1</v>
          </cell>
          <cell r="W2259" t="str">
            <v xml:space="preserve">Damaged                             </v>
          </cell>
          <cell r="X2259" t="str">
            <v>D</v>
          </cell>
          <cell r="Y2259">
            <v>140.08000000000001</v>
          </cell>
          <cell r="Z2259" t="str">
            <v xml:space="preserve">CRACKED   FD </v>
          </cell>
          <cell r="AG2259" t="str">
            <v>Lowes</v>
          </cell>
          <cell r="AH2259">
            <v>812146</v>
          </cell>
          <cell r="AJ2259">
            <v>5083167</v>
          </cell>
        </row>
        <row r="2260">
          <cell r="A2260">
            <v>360930</v>
          </cell>
          <cell r="B2260">
            <v>42422.917013888888</v>
          </cell>
          <cell r="G2260">
            <v>95.46</v>
          </cell>
          <cell r="H2260">
            <v>95.46</v>
          </cell>
          <cell r="I2260">
            <v>0</v>
          </cell>
          <cell r="J2260">
            <v>0</v>
          </cell>
          <cell r="K2260" t="str">
            <v>USD</v>
          </cell>
          <cell r="L2260" t="str">
            <v>LOWES</v>
          </cell>
          <cell r="M2260" t="str">
            <v>24000-023746</v>
          </cell>
          <cell r="N2260">
            <v>42423.034918981481</v>
          </cell>
          <cell r="O2260" t="str">
            <v>SP</v>
          </cell>
          <cell r="P2260" t="str">
            <v>KEY</v>
          </cell>
          <cell r="Q2260">
            <v>5082384</v>
          </cell>
          <cell r="R2260" t="str">
            <v>USA</v>
          </cell>
          <cell r="S2260">
            <v>42370</v>
          </cell>
          <cell r="T2260">
            <v>42436</v>
          </cell>
          <cell r="U2260" t="str">
            <v>LOYDL-FUS</v>
          </cell>
          <cell r="V2260" t="str">
            <v>EVDCG904-18</v>
          </cell>
          <cell r="W2260" t="str">
            <v xml:space="preserve">Product Defective                   </v>
          </cell>
          <cell r="X2260" t="str">
            <v>E</v>
          </cell>
          <cell r="Y2260">
            <v>95.46</v>
          </cell>
          <cell r="Z2260" t="str">
            <v xml:space="preserve">BOWED    FD </v>
          </cell>
          <cell r="AG2260" t="str">
            <v>Lowes</v>
          </cell>
          <cell r="AH2260">
            <v>812150</v>
          </cell>
          <cell r="AJ2260">
            <v>5082384</v>
          </cell>
        </row>
        <row r="2261">
          <cell r="A2261">
            <v>360931</v>
          </cell>
          <cell r="B2261">
            <v>42422.917025462964</v>
          </cell>
          <cell r="G2261">
            <v>212</v>
          </cell>
          <cell r="H2261">
            <v>212</v>
          </cell>
          <cell r="I2261">
            <v>0</v>
          </cell>
          <cell r="J2261">
            <v>0</v>
          </cell>
          <cell r="K2261" t="str">
            <v>USD</v>
          </cell>
          <cell r="L2261" t="str">
            <v>LOWES</v>
          </cell>
          <cell r="M2261" t="str">
            <v>24000-023746</v>
          </cell>
          <cell r="N2261">
            <v>42423.034930555557</v>
          </cell>
          <cell r="O2261" t="str">
            <v>SP</v>
          </cell>
          <cell r="P2261" t="str">
            <v>KEY</v>
          </cell>
          <cell r="Q2261">
            <v>5082505</v>
          </cell>
          <cell r="R2261" t="str">
            <v>USA</v>
          </cell>
          <cell r="S2261">
            <v>42370</v>
          </cell>
          <cell r="T2261">
            <v>42436</v>
          </cell>
          <cell r="U2261" t="str">
            <v>SOTOJ-FUS</v>
          </cell>
          <cell r="V2261" t="str">
            <v>FPM3322-1</v>
          </cell>
          <cell r="W2261" t="str">
            <v xml:space="preserve">Damaged                             </v>
          </cell>
          <cell r="X2261" t="str">
            <v>D</v>
          </cell>
          <cell r="Y2261">
            <v>212</v>
          </cell>
          <cell r="AG2261" t="str">
            <v>Lowes</v>
          </cell>
          <cell r="AH2261">
            <v>811940</v>
          </cell>
          <cell r="AJ2261">
            <v>5082505</v>
          </cell>
        </row>
        <row r="2262">
          <cell r="A2262">
            <v>360932</v>
          </cell>
          <cell r="B2262">
            <v>42422.917025462964</v>
          </cell>
          <cell r="G2262">
            <v>132.71</v>
          </cell>
          <cell r="H2262">
            <v>132.71</v>
          </cell>
          <cell r="I2262">
            <v>0</v>
          </cell>
          <cell r="J2262">
            <v>0</v>
          </cell>
          <cell r="K2262" t="str">
            <v>USD</v>
          </cell>
          <cell r="L2262" t="str">
            <v>LOWES</v>
          </cell>
          <cell r="M2262" t="str">
            <v>24000-023746</v>
          </cell>
          <cell r="N2262">
            <v>42423.034930555557</v>
          </cell>
          <cell r="O2262" t="str">
            <v>SP</v>
          </cell>
          <cell r="P2262" t="str">
            <v>KEY</v>
          </cell>
          <cell r="Q2262">
            <v>5083650</v>
          </cell>
          <cell r="R2262" t="str">
            <v>USA</v>
          </cell>
          <cell r="S2262">
            <v>42370</v>
          </cell>
          <cell r="T2262">
            <v>42436</v>
          </cell>
          <cell r="U2262" t="str">
            <v>LOYDL-FUS</v>
          </cell>
          <cell r="V2262" t="str">
            <v>EDDB33229-1</v>
          </cell>
          <cell r="W2262" t="str">
            <v xml:space="preserve">Damaged                             </v>
          </cell>
          <cell r="X2262" t="str">
            <v>D</v>
          </cell>
          <cell r="Y2262">
            <v>132.71</v>
          </cell>
          <cell r="Z2262" t="str">
            <v>SCRATCHES    FD</v>
          </cell>
          <cell r="AG2262" t="str">
            <v>Lowes</v>
          </cell>
          <cell r="AH2262">
            <v>812209</v>
          </cell>
          <cell r="AJ2262">
            <v>5083650</v>
          </cell>
        </row>
        <row r="2263">
          <cell r="A2263">
            <v>360933</v>
          </cell>
          <cell r="B2263">
            <v>42422.917025462964</v>
          </cell>
          <cell r="C2263">
            <v>42396.938090277778</v>
          </cell>
          <cell r="D2263">
            <v>9032980</v>
          </cell>
          <cell r="E2263">
            <v>60060393</v>
          </cell>
          <cell r="F2263">
            <v>30014517</v>
          </cell>
          <cell r="G2263">
            <v>95.72</v>
          </cell>
          <cell r="H2263">
            <v>95.72</v>
          </cell>
          <cell r="I2263">
            <v>0</v>
          </cell>
          <cell r="J2263">
            <v>0</v>
          </cell>
          <cell r="K2263" t="str">
            <v>USD</v>
          </cell>
          <cell r="L2263" t="str">
            <v>LOWES</v>
          </cell>
          <cell r="M2263" t="str">
            <v>24000-023746</v>
          </cell>
          <cell r="N2263">
            <v>42423.034930555557</v>
          </cell>
          <cell r="O2263" t="str">
            <v>SOS</v>
          </cell>
          <cell r="P2263" t="str">
            <v>KEY</v>
          </cell>
          <cell r="Q2263">
            <v>5082938</v>
          </cell>
          <cell r="R2263" t="str">
            <v>USA</v>
          </cell>
          <cell r="S2263">
            <v>42370</v>
          </cell>
          <cell r="T2263">
            <v>42436</v>
          </cell>
          <cell r="U2263" t="str">
            <v>CAGECW-FUS</v>
          </cell>
          <cell r="V2263" t="str">
            <v>FSLG804BX</v>
          </cell>
          <cell r="W2263" t="str">
            <v xml:space="preserve">Customer Decision                   </v>
          </cell>
          <cell r="X2263" t="str">
            <v>F</v>
          </cell>
          <cell r="Y2263">
            <v>95.72</v>
          </cell>
          <cell r="Z2263" t="str">
            <v>WRONG SIZE ORDERED~~MAM</v>
          </cell>
          <cell r="AC2263" t="str">
            <v>WALTERI-FUS</v>
          </cell>
          <cell r="AD2263" t="str">
            <v>MELTONM-FUS</v>
          </cell>
          <cell r="AG2263" t="str">
            <v>Lowes</v>
          </cell>
          <cell r="AH2263">
            <v>812188</v>
          </cell>
          <cell r="AI2263" t="str">
            <v>RTL</v>
          </cell>
          <cell r="AJ2263">
            <v>5082938</v>
          </cell>
        </row>
        <row r="2264">
          <cell r="A2264">
            <v>360934</v>
          </cell>
          <cell r="B2264">
            <v>42422.917025462964</v>
          </cell>
          <cell r="G2264">
            <v>110.46</v>
          </cell>
          <cell r="H2264">
            <v>110.46</v>
          </cell>
          <cell r="I2264">
            <v>0</v>
          </cell>
          <cell r="J2264">
            <v>0</v>
          </cell>
          <cell r="K2264" t="str">
            <v>USD</v>
          </cell>
          <cell r="L2264" t="str">
            <v>LOWES</v>
          </cell>
          <cell r="M2264" t="str">
            <v>24000-023746</v>
          </cell>
          <cell r="N2264">
            <v>42423.034930555557</v>
          </cell>
          <cell r="O2264" t="str">
            <v>SP</v>
          </cell>
          <cell r="P2264" t="str">
            <v>KEY</v>
          </cell>
          <cell r="Q2264">
            <v>5083544</v>
          </cell>
          <cell r="R2264" t="str">
            <v>USA</v>
          </cell>
          <cell r="S2264">
            <v>42370</v>
          </cell>
          <cell r="T2264">
            <v>42436</v>
          </cell>
          <cell r="U2264" t="str">
            <v>THOMPSONG-FUS</v>
          </cell>
          <cell r="V2264" t="str">
            <v>DIG62D91-GRA</v>
          </cell>
          <cell r="W2264" t="str">
            <v xml:space="preserve">Damaged                             </v>
          </cell>
          <cell r="X2264" t="str">
            <v>D</v>
          </cell>
          <cell r="Y2264">
            <v>110.46</v>
          </cell>
          <cell r="Z2264" t="str">
            <v>FD-CRACKED</v>
          </cell>
          <cell r="AG2264" t="str">
            <v>Lowes</v>
          </cell>
          <cell r="AH2264">
            <v>812160</v>
          </cell>
          <cell r="AJ2264">
            <v>5083544</v>
          </cell>
        </row>
        <row r="2265">
          <cell r="A2265">
            <v>360935</v>
          </cell>
          <cell r="B2265">
            <v>42422.917025462964</v>
          </cell>
          <cell r="G2265">
            <v>43.45</v>
          </cell>
          <cell r="H2265">
            <v>43.45</v>
          </cell>
          <cell r="I2265">
            <v>0</v>
          </cell>
          <cell r="J2265">
            <v>0</v>
          </cell>
          <cell r="K2265" t="str">
            <v>USD</v>
          </cell>
          <cell r="L2265" t="str">
            <v>LOWES</v>
          </cell>
          <cell r="M2265" t="str">
            <v>24000-023746</v>
          </cell>
          <cell r="N2265">
            <v>42423.034930555557</v>
          </cell>
          <cell r="O2265" t="str">
            <v>SP</v>
          </cell>
          <cell r="P2265" t="str">
            <v>KEY</v>
          </cell>
          <cell r="Q2265">
            <v>5083723</v>
          </cell>
          <cell r="R2265" t="str">
            <v>USA</v>
          </cell>
          <cell r="S2265">
            <v>42370</v>
          </cell>
          <cell r="T2265">
            <v>42436</v>
          </cell>
          <cell r="U2265" t="str">
            <v>SOTOJ-FUS</v>
          </cell>
          <cell r="V2265" t="str">
            <v>FDS704NB</v>
          </cell>
          <cell r="W2265" t="str">
            <v xml:space="preserve">Damaged                             </v>
          </cell>
          <cell r="X2265" t="str">
            <v>D</v>
          </cell>
          <cell r="Y2265">
            <v>43.45</v>
          </cell>
          <cell r="AG2265" t="str">
            <v>Lowes</v>
          </cell>
          <cell r="AH2265">
            <v>812177</v>
          </cell>
          <cell r="AJ2265">
            <v>5083723</v>
          </cell>
        </row>
        <row r="2266">
          <cell r="A2266">
            <v>360936</v>
          </cell>
          <cell r="B2266">
            <v>42423.442164351851</v>
          </cell>
          <cell r="C2266">
            <v>42342.937777777777</v>
          </cell>
          <cell r="D2266">
            <v>9027428</v>
          </cell>
          <cell r="E2266">
            <v>60049928</v>
          </cell>
          <cell r="G2266">
            <v>24</v>
          </cell>
          <cell r="H2266">
            <v>24</v>
          </cell>
          <cell r="I2266">
            <v>0</v>
          </cell>
          <cell r="J2266">
            <v>0</v>
          </cell>
          <cell r="K2266" t="str">
            <v>USD</v>
          </cell>
          <cell r="L2266" t="str">
            <v>MENARDS</v>
          </cell>
          <cell r="M2266" t="str">
            <v>24000-024499</v>
          </cell>
          <cell r="N2266">
            <v>42424.034826388888</v>
          </cell>
          <cell r="O2266" t="str">
            <v>SP</v>
          </cell>
          <cell r="P2266" t="str">
            <v>KEY</v>
          </cell>
          <cell r="Q2266">
            <v>5084150</v>
          </cell>
          <cell r="R2266" t="str">
            <v>USA</v>
          </cell>
          <cell r="S2266">
            <v>42370</v>
          </cell>
          <cell r="T2266">
            <v>42436</v>
          </cell>
          <cell r="U2266" t="str">
            <v>DUDAKK-FUS</v>
          </cell>
          <cell r="V2266" t="str">
            <v>FCLIP8</v>
          </cell>
          <cell r="W2266" t="str">
            <v xml:space="preserve">Invoice Another                     </v>
          </cell>
          <cell r="X2266" t="str">
            <v>I</v>
          </cell>
          <cell r="Y2266">
            <v>24</v>
          </cell>
          <cell r="Z2266" t="str">
            <v>Shortage</v>
          </cell>
          <cell r="AC2266" t="str">
            <v>MARSHD-FUS</v>
          </cell>
          <cell r="AD2266" t="str">
            <v>FUS-DB55</v>
          </cell>
          <cell r="AE2266" t="str">
            <v>8</v>
          </cell>
          <cell r="AF2266" t="str">
            <v xml:space="preserve">EDI 850                             </v>
          </cell>
          <cell r="AG2266" t="str">
            <v>Menards</v>
          </cell>
          <cell r="AH2266">
            <v>812211</v>
          </cell>
          <cell r="AI2266" t="str">
            <v>RTL</v>
          </cell>
          <cell r="AJ2266">
            <v>5084150</v>
          </cell>
        </row>
        <row r="2267">
          <cell r="A2267">
            <v>360937</v>
          </cell>
          <cell r="B2267">
            <v>42423.443472222221</v>
          </cell>
          <cell r="C2267">
            <v>42374.937604166669</v>
          </cell>
          <cell r="D2267">
            <v>9030299</v>
          </cell>
          <cell r="E2267">
            <v>60055722</v>
          </cell>
          <cell r="G2267">
            <v>387</v>
          </cell>
          <cell r="H2267">
            <v>387</v>
          </cell>
          <cell r="I2267">
            <v>0</v>
          </cell>
          <cell r="J2267">
            <v>0</v>
          </cell>
          <cell r="K2267" t="str">
            <v>USD</v>
          </cell>
          <cell r="L2267" t="str">
            <v>MENARDS</v>
          </cell>
          <cell r="M2267" t="str">
            <v>24000-024499</v>
          </cell>
          <cell r="N2267">
            <v>42424.034826388888</v>
          </cell>
          <cell r="O2267" t="str">
            <v>SP</v>
          </cell>
          <cell r="P2267" t="str">
            <v>KEY</v>
          </cell>
          <cell r="Q2267">
            <v>5081794</v>
          </cell>
          <cell r="R2267" t="str">
            <v>USA</v>
          </cell>
          <cell r="S2267">
            <v>42370</v>
          </cell>
          <cell r="T2267">
            <v>42436</v>
          </cell>
          <cell r="U2267" t="str">
            <v>DUDAKK-FUS</v>
          </cell>
          <cell r="V2267" t="str">
            <v>DSKD954-18BX</v>
          </cell>
          <cell r="W2267" t="str">
            <v xml:space="preserve">Invoice Another                     </v>
          </cell>
          <cell r="X2267" t="str">
            <v>I</v>
          </cell>
          <cell r="Y2267">
            <v>387</v>
          </cell>
          <cell r="Z2267" t="str">
            <v xml:space="preserve">Shortage 3 DSKD954-18BX confirmed by Marshall. </v>
          </cell>
          <cell r="AC2267" t="str">
            <v>BECKTONC-FUS</v>
          </cell>
          <cell r="AD2267" t="str">
            <v>FUS-DB55</v>
          </cell>
          <cell r="AE2267" t="str">
            <v>8</v>
          </cell>
          <cell r="AF2267" t="str">
            <v xml:space="preserve">EDI 850                             </v>
          </cell>
          <cell r="AG2267" t="str">
            <v>Menards</v>
          </cell>
          <cell r="AH2267">
            <v>812189</v>
          </cell>
          <cell r="AI2267" t="str">
            <v>RTL</v>
          </cell>
          <cell r="AJ2267">
            <v>5081794</v>
          </cell>
        </row>
        <row r="2268">
          <cell r="A2268">
            <v>360938</v>
          </cell>
          <cell r="B2268">
            <v>42423.469270833331</v>
          </cell>
          <cell r="G2268">
            <v>63.82</v>
          </cell>
          <cell r="H2268">
            <v>63.82</v>
          </cell>
          <cell r="I2268">
            <v>0</v>
          </cell>
          <cell r="J2268">
            <v>0</v>
          </cell>
          <cell r="K2268" t="str">
            <v>USD</v>
          </cell>
          <cell r="L2268" t="str">
            <v>TURQK45</v>
          </cell>
          <cell r="M2268" t="str">
            <v>24000-191248</v>
          </cell>
          <cell r="N2268">
            <v>42424.034826388888</v>
          </cell>
          <cell r="O2268" t="str">
            <v>SP</v>
          </cell>
          <cell r="P2268" t="str">
            <v>DLR</v>
          </cell>
          <cell r="Q2268">
            <v>5081747</v>
          </cell>
          <cell r="R2268" t="str">
            <v>USA</v>
          </cell>
          <cell r="S2268">
            <v>42370</v>
          </cell>
          <cell r="T2268">
            <v>42436</v>
          </cell>
          <cell r="U2268" t="str">
            <v>PITTSV-FUS</v>
          </cell>
          <cell r="V2268" t="str">
            <v>RETFRTALLOW</v>
          </cell>
          <cell r="W2268" t="str">
            <v xml:space="preserve">Business Decision                   </v>
          </cell>
          <cell r="X2268" t="str">
            <v>B</v>
          </cell>
          <cell r="Y2268">
            <v>63.82</v>
          </cell>
          <cell r="AG2268" t="str">
            <v>GENERAL PLUMBING SUPPLY</v>
          </cell>
          <cell r="AH2268">
            <v>812243</v>
          </cell>
          <cell r="AJ2268">
            <v>5081747</v>
          </cell>
        </row>
        <row r="2269">
          <cell r="A2269">
            <v>360939</v>
          </cell>
          <cell r="B2269">
            <v>42423.514618055553</v>
          </cell>
          <cell r="G2269">
            <v>1190</v>
          </cell>
          <cell r="H2269">
            <v>1190</v>
          </cell>
          <cell r="I2269">
            <v>0</v>
          </cell>
          <cell r="J2269">
            <v>0</v>
          </cell>
          <cell r="K2269" t="str">
            <v>USD</v>
          </cell>
          <cell r="L2269" t="str">
            <v>PW</v>
          </cell>
          <cell r="M2269" t="str">
            <v>24000-233500</v>
          </cell>
          <cell r="N2269">
            <v>42424.034826388888</v>
          </cell>
          <cell r="O2269" t="str">
            <v>SP</v>
          </cell>
          <cell r="P2269" t="str">
            <v>KWC</v>
          </cell>
          <cell r="Q2269">
            <v>5080673</v>
          </cell>
          <cell r="R2269" t="str">
            <v>USA</v>
          </cell>
          <cell r="S2269">
            <v>42370</v>
          </cell>
          <cell r="T2269">
            <v>42436</v>
          </cell>
          <cell r="U2269" t="str">
            <v>CHAMARATHM-FUS</v>
          </cell>
          <cell r="V2269" t="str">
            <v>10.111.103.150</v>
          </cell>
          <cell r="W2269" t="str">
            <v xml:space="preserve">Purchasing Error                    </v>
          </cell>
          <cell r="X2269" t="str">
            <v>6</v>
          </cell>
          <cell r="Y2269">
            <v>1190</v>
          </cell>
          <cell r="AG2269" t="str">
            <v>Wyoming Mechanical Co.</v>
          </cell>
          <cell r="AH2269">
            <v>807609</v>
          </cell>
          <cell r="AJ2269">
            <v>5080673</v>
          </cell>
        </row>
        <row r="2270">
          <cell r="A2270">
            <v>360940</v>
          </cell>
          <cell r="B2270">
            <v>42423.580821759257</v>
          </cell>
          <cell r="G2270">
            <v>37</v>
          </cell>
          <cell r="H2270">
            <v>37</v>
          </cell>
          <cell r="I2270">
            <v>0</v>
          </cell>
          <cell r="J2270">
            <v>0</v>
          </cell>
          <cell r="K2270" t="str">
            <v>USD</v>
          </cell>
          <cell r="L2270" t="str">
            <v>LOWES</v>
          </cell>
          <cell r="M2270" t="str">
            <v>24000-023746</v>
          </cell>
          <cell r="N2270">
            <v>42424.034826388888</v>
          </cell>
          <cell r="O2270" t="str">
            <v>SP</v>
          </cell>
          <cell r="P2270" t="str">
            <v>KEY</v>
          </cell>
          <cell r="Q2270">
            <v>5094303</v>
          </cell>
          <cell r="R2270" t="str">
            <v>USA</v>
          </cell>
          <cell r="S2270">
            <v>42370</v>
          </cell>
          <cell r="T2270">
            <v>42436</v>
          </cell>
          <cell r="U2270" t="str">
            <v>PITTSV-FUS</v>
          </cell>
          <cell r="V2270" t="str">
            <v>RETFRTALLOW</v>
          </cell>
          <cell r="W2270" t="str">
            <v xml:space="preserve">Business Decision                   </v>
          </cell>
          <cell r="X2270" t="str">
            <v>B</v>
          </cell>
          <cell r="Y2270">
            <v>37</v>
          </cell>
          <cell r="Z2270" t="str">
            <v xml:space="preserve">II 4151-4153-4155-4215 </v>
          </cell>
          <cell r="AG2270" t="str">
            <v>Lowes</v>
          </cell>
          <cell r="AH2270">
            <v>812261</v>
          </cell>
          <cell r="AJ2270">
            <v>5094303</v>
          </cell>
        </row>
        <row r="2271">
          <cell r="A2271">
            <v>360941</v>
          </cell>
          <cell r="B2271">
            <v>42423.916712962964</v>
          </cell>
          <cell r="C2271">
            <v>42383.312673611108</v>
          </cell>
          <cell r="D2271">
            <v>9031375</v>
          </cell>
          <cell r="E2271">
            <v>60058317</v>
          </cell>
          <cell r="F2271">
            <v>30014522</v>
          </cell>
          <cell r="G2271">
            <v>7087.64</v>
          </cell>
          <cell r="H2271">
            <v>7087.64</v>
          </cell>
          <cell r="I2271">
            <v>0</v>
          </cell>
          <cell r="J2271">
            <v>0</v>
          </cell>
          <cell r="K2271" t="str">
            <v>USD</v>
          </cell>
          <cell r="L2271" t="str">
            <v>QUARTZWHL</v>
          </cell>
          <cell r="M2271" t="str">
            <v>24000-027497</v>
          </cell>
          <cell r="N2271">
            <v>42424.034872685188</v>
          </cell>
          <cell r="O2271" t="str">
            <v>SP</v>
          </cell>
          <cell r="P2271" t="str">
            <v>DLR</v>
          </cell>
          <cell r="Q2271">
            <v>5101709</v>
          </cell>
          <cell r="R2271" t="str">
            <v>USA</v>
          </cell>
          <cell r="S2271">
            <v>42370</v>
          </cell>
          <cell r="T2271">
            <v>42436</v>
          </cell>
          <cell r="U2271" t="str">
            <v>CAGECW-FUS</v>
          </cell>
          <cell r="V2271" t="str">
            <v>FF2280</v>
          </cell>
          <cell r="W2271" t="str">
            <v xml:space="preserve">Customer Decision                   </v>
          </cell>
          <cell r="X2271" t="str">
            <v>F</v>
          </cell>
          <cell r="Y2271">
            <v>7087.64</v>
          </cell>
          <cell r="Z2271" t="str">
            <v>ORDER ENTRY ERROR ON FRANKE END.  CUSTOMER ORDERED 3 INSTEAD OF 31</v>
          </cell>
          <cell r="AC2271" t="str">
            <v>BECKTONC-FUS</v>
          </cell>
          <cell r="AD2271" t="str">
            <v>CHAMARATHM-FUS</v>
          </cell>
          <cell r="AG2271" t="str">
            <v>STANDARD PLBG SPLY CO</v>
          </cell>
          <cell r="AH2271">
            <v>812202</v>
          </cell>
          <cell r="AI2271" t="str">
            <v>LUX</v>
          </cell>
          <cell r="AJ2271">
            <v>5101709</v>
          </cell>
        </row>
        <row r="2272">
          <cell r="A2272">
            <v>360942</v>
          </cell>
          <cell r="B2272">
            <v>42423.916712962964</v>
          </cell>
          <cell r="G2272">
            <v>145.66</v>
          </cell>
          <cell r="H2272">
            <v>145.66</v>
          </cell>
          <cell r="I2272">
            <v>0</v>
          </cell>
          <cell r="J2272">
            <v>0</v>
          </cell>
          <cell r="K2272" t="str">
            <v>USD</v>
          </cell>
          <cell r="L2272" t="str">
            <v>LOWES</v>
          </cell>
          <cell r="M2272" t="str">
            <v>24000-023746</v>
          </cell>
          <cell r="N2272">
            <v>42424.034872685188</v>
          </cell>
          <cell r="O2272" t="str">
            <v>SP</v>
          </cell>
          <cell r="P2272" t="str">
            <v>KEY</v>
          </cell>
          <cell r="Q2272">
            <v>5082377</v>
          </cell>
          <cell r="R2272" t="str">
            <v>USA</v>
          </cell>
          <cell r="S2272">
            <v>42370</v>
          </cell>
          <cell r="T2272">
            <v>42436</v>
          </cell>
          <cell r="U2272" t="str">
            <v>MELTONM-FUS</v>
          </cell>
          <cell r="V2272" t="str">
            <v>UOSK900-18</v>
          </cell>
          <cell r="W2272" t="str">
            <v xml:space="preserve">Damaged                             </v>
          </cell>
          <cell r="X2272" t="str">
            <v>D</v>
          </cell>
          <cell r="Y2272">
            <v>145.66</v>
          </cell>
          <cell r="AG2272" t="str">
            <v>Lowes</v>
          </cell>
          <cell r="AH2272">
            <v>812240</v>
          </cell>
          <cell r="AJ2272">
            <v>5082377</v>
          </cell>
        </row>
        <row r="2273">
          <cell r="A2273">
            <v>360943</v>
          </cell>
          <cell r="B2273">
            <v>42423.916712962964</v>
          </cell>
          <cell r="G2273">
            <v>212</v>
          </cell>
          <cell r="H2273">
            <v>212</v>
          </cell>
          <cell r="I2273">
            <v>0</v>
          </cell>
          <cell r="J2273">
            <v>0</v>
          </cell>
          <cell r="K2273" t="str">
            <v>USD</v>
          </cell>
          <cell r="L2273" t="str">
            <v>LOWES</v>
          </cell>
          <cell r="M2273" t="str">
            <v>24000-023746</v>
          </cell>
          <cell r="N2273">
            <v>42424.034872685188</v>
          </cell>
          <cell r="O2273" t="str">
            <v>SP</v>
          </cell>
          <cell r="P2273" t="str">
            <v>KEY</v>
          </cell>
          <cell r="Q2273">
            <v>5082496</v>
          </cell>
          <cell r="R2273" t="str">
            <v>USA</v>
          </cell>
          <cell r="S2273">
            <v>42370</v>
          </cell>
          <cell r="T2273">
            <v>42436</v>
          </cell>
          <cell r="U2273" t="str">
            <v>SOTOJ-FUS</v>
          </cell>
          <cell r="V2273" t="str">
            <v>FPC3322-1</v>
          </cell>
          <cell r="W2273" t="str">
            <v xml:space="preserve">Damaged                             </v>
          </cell>
          <cell r="X2273" t="str">
            <v>D</v>
          </cell>
          <cell r="Y2273">
            <v>212</v>
          </cell>
          <cell r="AG2273" t="str">
            <v>Lowes</v>
          </cell>
          <cell r="AH2273">
            <v>812226</v>
          </cell>
          <cell r="AJ2273">
            <v>5082496</v>
          </cell>
        </row>
        <row r="2274">
          <cell r="A2274">
            <v>360944</v>
          </cell>
          <cell r="B2274">
            <v>42423.916770833333</v>
          </cell>
          <cell r="C2274">
            <v>42389.626608796294</v>
          </cell>
          <cell r="D2274">
            <v>9032022</v>
          </cell>
          <cell r="E2274">
            <v>60059741</v>
          </cell>
          <cell r="G2274">
            <v>24</v>
          </cell>
          <cell r="H2274">
            <v>24</v>
          </cell>
          <cell r="I2274">
            <v>2.09</v>
          </cell>
          <cell r="J2274">
            <v>2.09</v>
          </cell>
          <cell r="K2274" t="str">
            <v>USD</v>
          </cell>
          <cell r="L2274" t="str">
            <v>CITRINE</v>
          </cell>
          <cell r="M2274" t="str">
            <v>24000-000001</v>
          </cell>
          <cell r="N2274">
            <v>42424.034872685188</v>
          </cell>
          <cell r="O2274" t="str">
            <v>SP</v>
          </cell>
          <cell r="P2274" t="str">
            <v>FUS</v>
          </cell>
          <cell r="Q2274">
            <v>100013106</v>
          </cell>
          <cell r="R2274" t="str">
            <v>USA</v>
          </cell>
          <cell r="S2274">
            <v>42370</v>
          </cell>
          <cell r="T2274">
            <v>42436</v>
          </cell>
          <cell r="U2274" t="str">
            <v>LOYDL-FUS</v>
          </cell>
          <cell r="V2274" t="str">
            <v>10306</v>
          </cell>
          <cell r="W2274" t="str">
            <v xml:space="preserve">Invoice Another                     </v>
          </cell>
          <cell r="X2274" t="str">
            <v>I</v>
          </cell>
          <cell r="Y2274">
            <v>24</v>
          </cell>
          <cell r="Z2274" t="str">
            <v xml:space="preserve">CUSTOMER DID NOT NEED PART. HAS OPENED AND NOT RETURNING. </v>
          </cell>
          <cell r="AC2274" t="str">
            <v>HASSENL-FUS</v>
          </cell>
          <cell r="AD2274" t="str">
            <v>PEERYJ-FUS</v>
          </cell>
          <cell r="AG2274" t="str">
            <v>FKS Consumer Sales</v>
          </cell>
          <cell r="AH2274">
            <v>812269</v>
          </cell>
          <cell r="AI2274" t="str">
            <v>SP</v>
          </cell>
          <cell r="AJ2274" t="str">
            <v>5999999</v>
          </cell>
        </row>
        <row r="2275">
          <cell r="A2275">
            <v>360945</v>
          </cell>
          <cell r="B2275">
            <v>42423.91678240741</v>
          </cell>
          <cell r="G2275">
            <v>135.69999999999999</v>
          </cell>
          <cell r="H2275">
            <v>135.69999999999999</v>
          </cell>
          <cell r="I2275">
            <v>0</v>
          </cell>
          <cell r="J2275">
            <v>0</v>
          </cell>
          <cell r="K2275" t="str">
            <v>USD</v>
          </cell>
          <cell r="L2275" t="str">
            <v>LOWES</v>
          </cell>
          <cell r="M2275" t="str">
            <v>24000-023746</v>
          </cell>
          <cell r="N2275">
            <v>42424.034872685188</v>
          </cell>
          <cell r="O2275" t="str">
            <v>SP</v>
          </cell>
          <cell r="P2275" t="str">
            <v>KEY</v>
          </cell>
          <cell r="Q2275">
            <v>5082894</v>
          </cell>
          <cell r="R2275" t="str">
            <v>USA</v>
          </cell>
          <cell r="S2275">
            <v>42370</v>
          </cell>
          <cell r="T2275">
            <v>42436</v>
          </cell>
          <cell r="U2275" t="str">
            <v>LOYDL-FUS</v>
          </cell>
          <cell r="V2275" t="str">
            <v>SGR3322-1</v>
          </cell>
          <cell r="W2275" t="str">
            <v xml:space="preserve">Damaged                             </v>
          </cell>
          <cell r="X2275" t="str">
            <v>D</v>
          </cell>
          <cell r="Y2275">
            <v>135.69999999999999</v>
          </cell>
          <cell r="Z2275" t="str">
            <v xml:space="preserve">CORNERS DAMAGED.   FD </v>
          </cell>
          <cell r="AG2275" t="str">
            <v>Lowes</v>
          </cell>
          <cell r="AH2275">
            <v>812244</v>
          </cell>
          <cell r="AJ2275">
            <v>5082894</v>
          </cell>
        </row>
        <row r="2276">
          <cell r="A2276">
            <v>360946</v>
          </cell>
          <cell r="B2276">
            <v>42423.91678240741</v>
          </cell>
          <cell r="G2276">
            <v>118</v>
          </cell>
          <cell r="H2276">
            <v>118</v>
          </cell>
          <cell r="I2276">
            <v>0</v>
          </cell>
          <cell r="J2276">
            <v>0</v>
          </cell>
          <cell r="K2276" t="str">
            <v>USD</v>
          </cell>
          <cell r="L2276" t="str">
            <v>LOWES</v>
          </cell>
          <cell r="M2276" t="str">
            <v>24000-023746</v>
          </cell>
          <cell r="N2276">
            <v>42424.034884259258</v>
          </cell>
          <cell r="O2276" t="str">
            <v>SP</v>
          </cell>
          <cell r="P2276" t="str">
            <v>KEY</v>
          </cell>
          <cell r="Q2276">
            <v>5083316</v>
          </cell>
          <cell r="R2276" t="str">
            <v>USA</v>
          </cell>
          <cell r="S2276">
            <v>42370</v>
          </cell>
          <cell r="T2276">
            <v>42436</v>
          </cell>
          <cell r="U2276" t="str">
            <v>CHAMARATHM-FUS</v>
          </cell>
          <cell r="V2276" t="str">
            <v>FPO3322-1</v>
          </cell>
          <cell r="W2276" t="str">
            <v xml:space="preserve">Damaged                             </v>
          </cell>
          <cell r="X2276" t="str">
            <v>D</v>
          </cell>
          <cell r="Y2276">
            <v>118</v>
          </cell>
          <cell r="AG2276" t="str">
            <v>Lowes</v>
          </cell>
          <cell r="AH2276">
            <v>812264</v>
          </cell>
          <cell r="AJ2276">
            <v>5083316</v>
          </cell>
        </row>
        <row r="2277">
          <cell r="A2277">
            <v>360947</v>
          </cell>
          <cell r="B2277">
            <v>42423.91678240741</v>
          </cell>
          <cell r="G2277">
            <v>106</v>
          </cell>
          <cell r="H2277">
            <v>106</v>
          </cell>
          <cell r="I2277">
            <v>0</v>
          </cell>
          <cell r="J2277">
            <v>0</v>
          </cell>
          <cell r="K2277" t="str">
            <v>USD</v>
          </cell>
          <cell r="L2277" t="str">
            <v>LOWES</v>
          </cell>
          <cell r="M2277" t="str">
            <v>24000-023746</v>
          </cell>
          <cell r="N2277">
            <v>42424.034884259258</v>
          </cell>
          <cell r="O2277" t="str">
            <v>SP</v>
          </cell>
          <cell r="P2277" t="str">
            <v>KEY</v>
          </cell>
          <cell r="Q2277">
            <v>5083082</v>
          </cell>
          <cell r="R2277" t="str">
            <v>USA</v>
          </cell>
          <cell r="S2277">
            <v>42370</v>
          </cell>
          <cell r="T2277">
            <v>42436</v>
          </cell>
          <cell r="U2277" t="str">
            <v>MELTONM-FUS</v>
          </cell>
          <cell r="V2277" t="str">
            <v>FSLG804BX</v>
          </cell>
          <cell r="W2277" t="str">
            <v xml:space="preserve">Damaged                             </v>
          </cell>
          <cell r="X2277" t="str">
            <v>D</v>
          </cell>
          <cell r="Y2277">
            <v>106</v>
          </cell>
          <cell r="AG2277" t="str">
            <v>Lowes</v>
          </cell>
          <cell r="AH2277">
            <v>812258</v>
          </cell>
          <cell r="AJ2277">
            <v>5083082</v>
          </cell>
        </row>
        <row r="2278">
          <cell r="A2278">
            <v>360948</v>
          </cell>
          <cell r="B2278">
            <v>42423.91679398148</v>
          </cell>
          <cell r="G2278">
            <v>92.5</v>
          </cell>
          <cell r="H2278">
            <v>92.5</v>
          </cell>
          <cell r="I2278">
            <v>0</v>
          </cell>
          <cell r="J2278">
            <v>0</v>
          </cell>
          <cell r="K2278" t="str">
            <v>USD</v>
          </cell>
          <cell r="L2278" t="str">
            <v>LOWES</v>
          </cell>
          <cell r="M2278" t="str">
            <v>24000-023746</v>
          </cell>
          <cell r="N2278">
            <v>42424.034884259258</v>
          </cell>
          <cell r="O2278" t="str">
            <v>SP</v>
          </cell>
          <cell r="P2278" t="str">
            <v>KEY</v>
          </cell>
          <cell r="Q2278">
            <v>5082435</v>
          </cell>
          <cell r="R2278" t="str">
            <v>USA</v>
          </cell>
          <cell r="S2278">
            <v>42370</v>
          </cell>
          <cell r="T2278">
            <v>42436</v>
          </cell>
          <cell r="U2278" t="str">
            <v>MELTONM-FUS</v>
          </cell>
          <cell r="V2278" t="str">
            <v>FTB904BX</v>
          </cell>
          <cell r="W2278" t="str">
            <v xml:space="preserve">Damaged                             </v>
          </cell>
          <cell r="X2278" t="str">
            <v>D</v>
          </cell>
          <cell r="Y2278">
            <v>92.5</v>
          </cell>
          <cell r="AG2278" t="str">
            <v>Lowes</v>
          </cell>
          <cell r="AH2278">
            <v>812251</v>
          </cell>
          <cell r="AJ2278">
            <v>5082435</v>
          </cell>
        </row>
        <row r="2279">
          <cell r="A2279">
            <v>360949</v>
          </cell>
          <cell r="B2279">
            <v>42423.91679398148</v>
          </cell>
          <cell r="G2279">
            <v>62.45</v>
          </cell>
          <cell r="H2279">
            <v>62.45</v>
          </cell>
          <cell r="I2279">
            <v>0</v>
          </cell>
          <cell r="J2279">
            <v>0</v>
          </cell>
          <cell r="K2279" t="str">
            <v>USD</v>
          </cell>
          <cell r="L2279" t="str">
            <v>LOWES</v>
          </cell>
          <cell r="M2279" t="str">
            <v>24000-023746</v>
          </cell>
          <cell r="N2279">
            <v>42424.034884259258</v>
          </cell>
          <cell r="O2279" t="str">
            <v>SP</v>
          </cell>
          <cell r="P2279" t="str">
            <v>KEY</v>
          </cell>
          <cell r="Q2279">
            <v>5083134</v>
          </cell>
          <cell r="R2279" t="str">
            <v>USA</v>
          </cell>
          <cell r="S2279">
            <v>42370</v>
          </cell>
          <cell r="T2279">
            <v>42436</v>
          </cell>
          <cell r="U2279" t="str">
            <v>MELTONM-FUS</v>
          </cell>
          <cell r="V2279" t="str">
            <v>SSK104NB</v>
          </cell>
          <cell r="W2279" t="str">
            <v xml:space="preserve">Damaged                             </v>
          </cell>
          <cell r="X2279" t="str">
            <v>D</v>
          </cell>
          <cell r="Y2279">
            <v>62.45</v>
          </cell>
          <cell r="AG2279" t="str">
            <v>Lowes</v>
          </cell>
          <cell r="AH2279">
            <v>812225</v>
          </cell>
          <cell r="AJ2279">
            <v>5083134</v>
          </cell>
        </row>
        <row r="2280">
          <cell r="A2280">
            <v>360950</v>
          </cell>
          <cell r="B2280">
            <v>42423.91679398148</v>
          </cell>
          <cell r="G2280">
            <v>159.46</v>
          </cell>
          <cell r="H2280">
            <v>159.46</v>
          </cell>
          <cell r="I2280">
            <v>0</v>
          </cell>
          <cell r="J2280">
            <v>0</v>
          </cell>
          <cell r="K2280" t="str">
            <v>USD</v>
          </cell>
          <cell r="L2280" t="str">
            <v>LOWES</v>
          </cell>
          <cell r="M2280" t="str">
            <v>24000-023746</v>
          </cell>
          <cell r="N2280">
            <v>42424.034884259258</v>
          </cell>
          <cell r="O2280" t="str">
            <v>SP</v>
          </cell>
          <cell r="P2280" t="str">
            <v>KEY</v>
          </cell>
          <cell r="Q2280">
            <v>5083445</v>
          </cell>
          <cell r="R2280" t="str">
            <v>USA</v>
          </cell>
          <cell r="S2280">
            <v>42370</v>
          </cell>
          <cell r="T2280">
            <v>42436</v>
          </cell>
          <cell r="U2280" t="str">
            <v>LOYDL-FUS</v>
          </cell>
          <cell r="V2280" t="str">
            <v>HFS3322-1</v>
          </cell>
          <cell r="W2280" t="str">
            <v xml:space="preserve">Damaged                             </v>
          </cell>
          <cell r="X2280" t="str">
            <v>D</v>
          </cell>
          <cell r="Y2280">
            <v>159.46</v>
          </cell>
          <cell r="Z2280" t="str">
            <v xml:space="preserve">SCRATCHED    FD </v>
          </cell>
          <cell r="AG2280" t="str">
            <v>Lowes</v>
          </cell>
          <cell r="AH2280">
            <v>812245</v>
          </cell>
          <cell r="AJ2280">
            <v>5083445</v>
          </cell>
        </row>
        <row r="2281">
          <cell r="A2281">
            <v>360951</v>
          </cell>
          <cell r="B2281">
            <v>42423.91679398148</v>
          </cell>
          <cell r="G2281">
            <v>178115.39</v>
          </cell>
          <cell r="H2281">
            <v>178115.39</v>
          </cell>
          <cell r="I2281">
            <v>0</v>
          </cell>
          <cell r="J2281">
            <v>0</v>
          </cell>
          <cell r="K2281" t="str">
            <v>USD</v>
          </cell>
          <cell r="L2281" t="str">
            <v>LOWES</v>
          </cell>
          <cell r="M2281" t="str">
            <v>24000-023746</v>
          </cell>
          <cell r="N2281">
            <v>42424.034884259258</v>
          </cell>
          <cell r="O2281" t="str">
            <v>SP</v>
          </cell>
          <cell r="P2281" t="str">
            <v>KEY</v>
          </cell>
          <cell r="Q2281">
            <v>5094303</v>
          </cell>
          <cell r="R2281" t="str">
            <v>USA</v>
          </cell>
          <cell r="S2281">
            <v>42370</v>
          </cell>
          <cell r="T2281">
            <v>42436</v>
          </cell>
          <cell r="U2281" t="str">
            <v>HENDERSONL-FUS</v>
          </cell>
          <cell r="V2281" t="str">
            <v>FTB904BX</v>
          </cell>
          <cell r="W2281" t="str">
            <v xml:space="preserve">Business Decision                   </v>
          </cell>
          <cell r="X2281" t="str">
            <v>B</v>
          </cell>
          <cell r="Y2281">
            <v>27045.9</v>
          </cell>
          <cell r="Z2281" t="str">
            <v>II 3966 - document signed by Oliver Bahr</v>
          </cell>
          <cell r="AG2281" t="str">
            <v>Lowes</v>
          </cell>
          <cell r="AH2281">
            <v>811787</v>
          </cell>
          <cell r="AJ2281">
            <v>5094303</v>
          </cell>
        </row>
        <row r="2282">
          <cell r="A2282">
            <v>360951</v>
          </cell>
          <cell r="B2282">
            <v>42423.91679398148</v>
          </cell>
          <cell r="G2282">
            <v>178115.39</v>
          </cell>
          <cell r="H2282">
            <v>178115.39</v>
          </cell>
          <cell r="I2282">
            <v>0</v>
          </cell>
          <cell r="J2282">
            <v>0</v>
          </cell>
          <cell r="K2282" t="str">
            <v>USD</v>
          </cell>
          <cell r="L2282" t="str">
            <v>LOWES</v>
          </cell>
          <cell r="M2282" t="str">
            <v>24000-023746</v>
          </cell>
          <cell r="N2282">
            <v>42424.034884259258</v>
          </cell>
          <cell r="O2282" t="str">
            <v>SP</v>
          </cell>
          <cell r="P2282" t="str">
            <v>KEY</v>
          </cell>
          <cell r="Q2282">
            <v>5094303</v>
          </cell>
          <cell r="R2282" t="str">
            <v>USA</v>
          </cell>
          <cell r="S2282">
            <v>42370</v>
          </cell>
          <cell r="T2282">
            <v>42436</v>
          </cell>
          <cell r="U2282" t="str">
            <v>HENDERSONL-FUS</v>
          </cell>
          <cell r="V2282" t="str">
            <v>FPC3322-1</v>
          </cell>
          <cell r="W2282" t="str">
            <v xml:space="preserve">Business Decision                   </v>
          </cell>
          <cell r="X2282" t="str">
            <v>B</v>
          </cell>
          <cell r="Y2282">
            <v>13054.88</v>
          </cell>
          <cell r="Z2282" t="str">
            <v>II 3966 - document signed by Oliver Bahr</v>
          </cell>
          <cell r="AG2282" t="str">
            <v>Lowes</v>
          </cell>
          <cell r="AH2282">
            <v>811787</v>
          </cell>
          <cell r="AJ2282">
            <v>5094303</v>
          </cell>
        </row>
        <row r="2283">
          <cell r="A2283">
            <v>360951</v>
          </cell>
          <cell r="B2283">
            <v>42423.91679398148</v>
          </cell>
          <cell r="G2283">
            <v>178115.39</v>
          </cell>
          <cell r="H2283">
            <v>178115.39</v>
          </cell>
          <cell r="I2283">
            <v>0</v>
          </cell>
          <cell r="J2283">
            <v>0</v>
          </cell>
          <cell r="K2283" t="str">
            <v>USD</v>
          </cell>
          <cell r="L2283" t="str">
            <v>LOWES</v>
          </cell>
          <cell r="M2283" t="str">
            <v>24000-023746</v>
          </cell>
          <cell r="N2283">
            <v>42424.034884259258</v>
          </cell>
          <cell r="O2283" t="str">
            <v>SP</v>
          </cell>
          <cell r="P2283" t="str">
            <v>KEY</v>
          </cell>
          <cell r="Q2283">
            <v>5094303</v>
          </cell>
          <cell r="R2283" t="str">
            <v>USA</v>
          </cell>
          <cell r="S2283">
            <v>42370</v>
          </cell>
          <cell r="T2283">
            <v>42436</v>
          </cell>
          <cell r="U2283" t="str">
            <v>HENDERSONL-FUS</v>
          </cell>
          <cell r="V2283" t="str">
            <v>FPO3322-1</v>
          </cell>
          <cell r="W2283" t="str">
            <v xml:space="preserve">Business Decision                   </v>
          </cell>
          <cell r="X2283" t="str">
            <v>B</v>
          </cell>
          <cell r="Y2283">
            <v>34204.559999999998</v>
          </cell>
          <cell r="Z2283" t="str">
            <v>II 3966 - document signed by Oliver Bahr</v>
          </cell>
          <cell r="AG2283" t="str">
            <v>Lowes</v>
          </cell>
          <cell r="AH2283">
            <v>811787</v>
          </cell>
          <cell r="AJ2283">
            <v>5094303</v>
          </cell>
        </row>
        <row r="2284">
          <cell r="A2284">
            <v>360951</v>
          </cell>
          <cell r="B2284">
            <v>42423.91679398148</v>
          </cell>
          <cell r="G2284">
            <v>178115.39</v>
          </cell>
          <cell r="H2284">
            <v>178115.39</v>
          </cell>
          <cell r="I2284">
            <v>0</v>
          </cell>
          <cell r="J2284">
            <v>0</v>
          </cell>
          <cell r="K2284" t="str">
            <v>USD</v>
          </cell>
          <cell r="L2284" t="str">
            <v>LOWES</v>
          </cell>
          <cell r="M2284" t="str">
            <v>24000-023746</v>
          </cell>
          <cell r="N2284">
            <v>42424.034884259258</v>
          </cell>
          <cell r="O2284" t="str">
            <v>SP</v>
          </cell>
          <cell r="P2284" t="str">
            <v>KEY</v>
          </cell>
          <cell r="Q2284">
            <v>5094303</v>
          </cell>
          <cell r="R2284" t="str">
            <v>USA</v>
          </cell>
          <cell r="S2284">
            <v>42370</v>
          </cell>
          <cell r="T2284">
            <v>42436</v>
          </cell>
          <cell r="U2284" t="str">
            <v>HENDERSONL-FUS</v>
          </cell>
          <cell r="V2284" t="str">
            <v>UOSK900-18</v>
          </cell>
          <cell r="W2284" t="str">
            <v xml:space="preserve">Business Decision                   </v>
          </cell>
          <cell r="X2284" t="str">
            <v>B</v>
          </cell>
          <cell r="Y2284">
            <v>50835.62</v>
          </cell>
          <cell r="Z2284" t="str">
            <v>II 3966 - document signed by Oliver Bahr</v>
          </cell>
          <cell r="AG2284" t="str">
            <v>Lowes</v>
          </cell>
          <cell r="AH2284">
            <v>811787</v>
          </cell>
          <cell r="AJ2284">
            <v>5094303</v>
          </cell>
        </row>
        <row r="2285">
          <cell r="A2285">
            <v>360951</v>
          </cell>
          <cell r="B2285">
            <v>42423.91679398148</v>
          </cell>
          <cell r="G2285">
            <v>178115.39</v>
          </cell>
          <cell r="H2285">
            <v>178115.39</v>
          </cell>
          <cell r="I2285">
            <v>0</v>
          </cell>
          <cell r="J2285">
            <v>0</v>
          </cell>
          <cell r="K2285" t="str">
            <v>USD</v>
          </cell>
          <cell r="L2285" t="str">
            <v>LOWES</v>
          </cell>
          <cell r="M2285" t="str">
            <v>24000-023746</v>
          </cell>
          <cell r="N2285">
            <v>42424.034884259258</v>
          </cell>
          <cell r="O2285" t="str">
            <v>SP</v>
          </cell>
          <cell r="P2285" t="str">
            <v>KEY</v>
          </cell>
          <cell r="Q2285">
            <v>5094303</v>
          </cell>
          <cell r="R2285" t="str">
            <v>USA</v>
          </cell>
          <cell r="S2285">
            <v>42370</v>
          </cell>
          <cell r="T2285">
            <v>42436</v>
          </cell>
          <cell r="U2285" t="str">
            <v>HENDERSONL-FUS</v>
          </cell>
          <cell r="V2285" t="str">
            <v>FBFG904BX</v>
          </cell>
          <cell r="W2285" t="str">
            <v xml:space="preserve">PDM                                 </v>
          </cell>
          <cell r="X2285" t="str">
            <v>5</v>
          </cell>
          <cell r="Y2285">
            <v>23407.45</v>
          </cell>
          <cell r="Z2285" t="str">
            <v>II 3966 - document signed by Oliver Bahr</v>
          </cell>
          <cell r="AG2285" t="str">
            <v>Lowes</v>
          </cell>
          <cell r="AH2285">
            <v>811787</v>
          </cell>
          <cell r="AJ2285">
            <v>5094303</v>
          </cell>
        </row>
        <row r="2286">
          <cell r="A2286">
            <v>360951</v>
          </cell>
          <cell r="B2286">
            <v>42423.91679398148</v>
          </cell>
          <cell r="G2286">
            <v>178115.39</v>
          </cell>
          <cell r="H2286">
            <v>178115.39</v>
          </cell>
          <cell r="I2286">
            <v>0</v>
          </cell>
          <cell r="J2286">
            <v>0</v>
          </cell>
          <cell r="K2286" t="str">
            <v>USD</v>
          </cell>
          <cell r="L2286" t="str">
            <v>LOWES</v>
          </cell>
          <cell r="M2286" t="str">
            <v>24000-023746</v>
          </cell>
          <cell r="N2286">
            <v>42424.034884259258</v>
          </cell>
          <cell r="O2286" t="str">
            <v>SP</v>
          </cell>
          <cell r="P2286" t="str">
            <v>KEY</v>
          </cell>
          <cell r="Q2286">
            <v>5094303</v>
          </cell>
          <cell r="R2286" t="str">
            <v>USA</v>
          </cell>
          <cell r="S2286">
            <v>42370</v>
          </cell>
          <cell r="T2286">
            <v>42436</v>
          </cell>
          <cell r="U2286" t="str">
            <v>HENDERSONL-FUS</v>
          </cell>
          <cell r="V2286" t="str">
            <v>A1933/9</v>
          </cell>
          <cell r="W2286" t="str">
            <v xml:space="preserve">Business Decision                   </v>
          </cell>
          <cell r="X2286" t="str">
            <v>B</v>
          </cell>
          <cell r="Y2286">
            <v>7088.76</v>
          </cell>
          <cell r="Z2286" t="str">
            <v>II 3966 - document signed by Oliver Bahr</v>
          </cell>
          <cell r="AG2286" t="str">
            <v>Lowes</v>
          </cell>
          <cell r="AH2286">
            <v>811787</v>
          </cell>
          <cell r="AJ2286">
            <v>5094303</v>
          </cell>
        </row>
        <row r="2287">
          <cell r="A2287">
            <v>360951</v>
          </cell>
          <cell r="B2287">
            <v>42423.91679398148</v>
          </cell>
          <cell r="G2287">
            <v>178115.39</v>
          </cell>
          <cell r="H2287">
            <v>178115.39</v>
          </cell>
          <cell r="I2287">
            <v>0</v>
          </cell>
          <cell r="J2287">
            <v>0</v>
          </cell>
          <cell r="K2287" t="str">
            <v>USD</v>
          </cell>
          <cell r="L2287" t="str">
            <v>LOWES</v>
          </cell>
          <cell r="M2287" t="str">
            <v>24000-023746</v>
          </cell>
          <cell r="N2287">
            <v>42424.034884259258</v>
          </cell>
          <cell r="O2287" t="str">
            <v>SP</v>
          </cell>
          <cell r="P2287" t="str">
            <v>KEY</v>
          </cell>
          <cell r="Q2287">
            <v>5094303</v>
          </cell>
          <cell r="R2287" t="str">
            <v>USA</v>
          </cell>
          <cell r="S2287">
            <v>42370</v>
          </cell>
          <cell r="T2287">
            <v>42436</v>
          </cell>
          <cell r="U2287" t="str">
            <v>HENDERSONL-FUS</v>
          </cell>
          <cell r="V2287" t="str">
            <v>FSLG804BX</v>
          </cell>
          <cell r="W2287" t="str">
            <v xml:space="preserve">Business Decision                   </v>
          </cell>
          <cell r="X2287" t="str">
            <v>B</v>
          </cell>
          <cell r="Y2287">
            <v>22478.22</v>
          </cell>
          <cell r="Z2287" t="str">
            <v>II 3966 - document signed by Oliver Bahr</v>
          </cell>
          <cell r="AG2287" t="str">
            <v>Lowes</v>
          </cell>
          <cell r="AH2287">
            <v>811787</v>
          </cell>
          <cell r="AJ2287">
            <v>5094303</v>
          </cell>
        </row>
        <row r="2288">
          <cell r="A2288">
            <v>360952</v>
          </cell>
          <cell r="B2288">
            <v>42423.916805555556</v>
          </cell>
          <cell r="C2288">
            <v>42388.939398148148</v>
          </cell>
          <cell r="D2288">
            <v>9031952</v>
          </cell>
          <cell r="E2288">
            <v>60058733</v>
          </cell>
          <cell r="G2288">
            <v>96.8</v>
          </cell>
          <cell r="H2288">
            <v>96.8</v>
          </cell>
          <cell r="I2288">
            <v>0</v>
          </cell>
          <cell r="J2288">
            <v>0</v>
          </cell>
          <cell r="K2288" t="str">
            <v>USD</v>
          </cell>
          <cell r="L2288" t="str">
            <v>PLATINUM</v>
          </cell>
          <cell r="M2288" t="str">
            <v>24000-016343</v>
          </cell>
          <cell r="N2288">
            <v>42424.034884259258</v>
          </cell>
          <cell r="O2288" t="str">
            <v>SP</v>
          </cell>
          <cell r="P2288" t="str">
            <v>DST</v>
          </cell>
          <cell r="Q2288">
            <v>5081354</v>
          </cell>
          <cell r="R2288" t="str">
            <v>USA</v>
          </cell>
          <cell r="S2288">
            <v>42370</v>
          </cell>
          <cell r="T2288">
            <v>42436</v>
          </cell>
          <cell r="U2288" t="str">
            <v>MELTONM-FUS</v>
          </cell>
          <cell r="V2288" t="str">
            <v>FFG804NBGR</v>
          </cell>
          <cell r="W2288" t="str">
            <v xml:space="preserve">Corporation Error                   </v>
          </cell>
          <cell r="X2288" t="str">
            <v>1</v>
          </cell>
          <cell r="Y2288">
            <v>96.8</v>
          </cell>
          <cell r="Z2288" t="str">
            <v>THERE IS A LEAK IN THE BOWL</v>
          </cell>
          <cell r="AC2288" t="str">
            <v>WALTERI-FUS</v>
          </cell>
          <cell r="AD2288" t="str">
            <v>FUS-DB55</v>
          </cell>
          <cell r="AE2288" t="str">
            <v>8</v>
          </cell>
          <cell r="AF2288" t="str">
            <v xml:space="preserve">EDI 850                             </v>
          </cell>
          <cell r="AG2288" t="str">
            <v>Cimarron Lumber</v>
          </cell>
          <cell r="AH2288">
            <v>812236</v>
          </cell>
          <cell r="AI2288" t="str">
            <v>RTL</v>
          </cell>
          <cell r="AJ2288">
            <v>5081354</v>
          </cell>
        </row>
        <row r="2289">
          <cell r="A2289">
            <v>360953</v>
          </cell>
          <cell r="B2289">
            <v>42423.916805555556</v>
          </cell>
          <cell r="G2289">
            <v>212</v>
          </cell>
          <cell r="H2289">
            <v>212</v>
          </cell>
          <cell r="I2289">
            <v>0</v>
          </cell>
          <cell r="J2289">
            <v>0</v>
          </cell>
          <cell r="K2289" t="str">
            <v>USD</v>
          </cell>
          <cell r="L2289" t="str">
            <v>LOWES</v>
          </cell>
          <cell r="M2289" t="str">
            <v>24000-023746</v>
          </cell>
          <cell r="N2289">
            <v>42424.034884259258</v>
          </cell>
          <cell r="O2289" t="str">
            <v>SP</v>
          </cell>
          <cell r="P2289" t="str">
            <v>KEY</v>
          </cell>
          <cell r="Q2289">
            <v>5082642</v>
          </cell>
          <cell r="R2289" t="str">
            <v>USA</v>
          </cell>
          <cell r="S2289">
            <v>42370</v>
          </cell>
          <cell r="T2289">
            <v>42436</v>
          </cell>
          <cell r="U2289" t="str">
            <v>MELTONM-FUS</v>
          </cell>
          <cell r="V2289" t="str">
            <v>FPC3322-1</v>
          </cell>
          <cell r="W2289" t="str">
            <v xml:space="preserve">Damaged                             </v>
          </cell>
          <cell r="X2289" t="str">
            <v>D</v>
          </cell>
          <cell r="Y2289">
            <v>212</v>
          </cell>
          <cell r="AG2289" t="str">
            <v>Lowes</v>
          </cell>
          <cell r="AH2289">
            <v>812231</v>
          </cell>
          <cell r="AJ2289">
            <v>5082642</v>
          </cell>
        </row>
        <row r="2290">
          <cell r="A2290">
            <v>360954</v>
          </cell>
          <cell r="B2290">
            <v>42423.916805555556</v>
          </cell>
          <cell r="G2290">
            <v>140.08000000000001</v>
          </cell>
          <cell r="H2290">
            <v>140.08000000000001</v>
          </cell>
          <cell r="I2290">
            <v>0</v>
          </cell>
          <cell r="J2290">
            <v>0</v>
          </cell>
          <cell r="K2290" t="str">
            <v>USD</v>
          </cell>
          <cell r="L2290" t="str">
            <v>LOWES</v>
          </cell>
          <cell r="M2290" t="str">
            <v>24000-023746</v>
          </cell>
          <cell r="N2290">
            <v>42424.034895833334</v>
          </cell>
          <cell r="O2290" t="str">
            <v>SP</v>
          </cell>
          <cell r="P2290" t="str">
            <v>KEY</v>
          </cell>
          <cell r="Q2290">
            <v>5083769</v>
          </cell>
          <cell r="R2290" t="str">
            <v>USA</v>
          </cell>
          <cell r="S2290">
            <v>42370</v>
          </cell>
          <cell r="T2290">
            <v>42436</v>
          </cell>
          <cell r="U2290" t="str">
            <v>MELTONM-FUS</v>
          </cell>
          <cell r="V2290" t="str">
            <v>EOOX33229-1</v>
          </cell>
          <cell r="W2290" t="str">
            <v xml:space="preserve">Damaged                             </v>
          </cell>
          <cell r="X2290" t="str">
            <v>D</v>
          </cell>
          <cell r="Y2290">
            <v>140.08000000000001</v>
          </cell>
          <cell r="AG2290" t="str">
            <v>Lowes</v>
          </cell>
          <cell r="AH2290">
            <v>812224</v>
          </cell>
          <cell r="AJ2290">
            <v>5083769</v>
          </cell>
        </row>
        <row r="2291">
          <cell r="A2291">
            <v>360955</v>
          </cell>
          <cell r="B2291">
            <v>42423.916805555556</v>
          </cell>
          <cell r="C2291">
            <v>42413.937569444446</v>
          </cell>
          <cell r="D2291">
            <v>9035018</v>
          </cell>
          <cell r="E2291">
            <v>60062273</v>
          </cell>
          <cell r="G2291">
            <v>91</v>
          </cell>
          <cell r="H2291">
            <v>91</v>
          </cell>
          <cell r="I2291">
            <v>0</v>
          </cell>
          <cell r="J2291">
            <v>0</v>
          </cell>
          <cell r="K2291" t="str">
            <v>USD</v>
          </cell>
          <cell r="L2291" t="str">
            <v>PURCELL</v>
          </cell>
          <cell r="M2291" t="str">
            <v>24000-033788</v>
          </cell>
          <cell r="N2291">
            <v>42424.034895833334</v>
          </cell>
          <cell r="O2291" t="str">
            <v>DSP</v>
          </cell>
          <cell r="P2291" t="str">
            <v>KEY</v>
          </cell>
          <cell r="Q2291">
            <v>5081941</v>
          </cell>
          <cell r="R2291" t="str">
            <v>USA</v>
          </cell>
          <cell r="S2291">
            <v>42370</v>
          </cell>
          <cell r="T2291">
            <v>42436</v>
          </cell>
          <cell r="U2291" t="str">
            <v>POAGN-FUS</v>
          </cell>
          <cell r="V2291" t="str">
            <v>DW7000-D</v>
          </cell>
          <cell r="W2291" t="str">
            <v xml:space="preserve">Billing Error                       </v>
          </cell>
          <cell r="X2291" t="str">
            <v>G</v>
          </cell>
          <cell r="Y2291">
            <v>91</v>
          </cell>
          <cell r="Z2291" t="str">
            <v xml:space="preserve">Item should have been sent at no charge as part of promo order - I forgot to override pricing and customer was charged. NP </v>
          </cell>
          <cell r="AD2291" t="str">
            <v>POAGN-FUS</v>
          </cell>
          <cell r="AG2291" t="str">
            <v>PURCELL-MURRAY CO INC.</v>
          </cell>
          <cell r="AH2291">
            <v>812256</v>
          </cell>
          <cell r="AI2291" t="str">
            <v>LUX</v>
          </cell>
          <cell r="AJ2291">
            <v>5081941</v>
          </cell>
        </row>
        <row r="2292">
          <cell r="A2292">
            <v>360956</v>
          </cell>
          <cell r="B2292">
            <v>42423.916805555556</v>
          </cell>
          <cell r="G2292">
            <v>230</v>
          </cell>
          <cell r="H2292">
            <v>230</v>
          </cell>
          <cell r="I2292">
            <v>0</v>
          </cell>
          <cell r="J2292">
            <v>0</v>
          </cell>
          <cell r="K2292" t="str">
            <v>USD</v>
          </cell>
          <cell r="L2292" t="str">
            <v>LOWES</v>
          </cell>
          <cell r="M2292" t="str">
            <v>24000-023746</v>
          </cell>
          <cell r="N2292">
            <v>42424.034895833334</v>
          </cell>
          <cell r="O2292" t="str">
            <v>SP</v>
          </cell>
          <cell r="P2292" t="str">
            <v>KEY</v>
          </cell>
          <cell r="Q2292">
            <v>5082523</v>
          </cell>
          <cell r="R2292" t="str">
            <v>USA</v>
          </cell>
          <cell r="S2292">
            <v>42370</v>
          </cell>
          <cell r="T2292">
            <v>42436</v>
          </cell>
          <cell r="U2292" t="str">
            <v>MELTONM-FUS</v>
          </cell>
          <cell r="V2292" t="str">
            <v>GHSOX901</v>
          </cell>
          <cell r="W2292" t="str">
            <v xml:space="preserve">Damaged                             </v>
          </cell>
          <cell r="X2292" t="str">
            <v>D</v>
          </cell>
          <cell r="Y2292">
            <v>230</v>
          </cell>
          <cell r="AG2292" t="str">
            <v>Lowes</v>
          </cell>
          <cell r="AH2292">
            <v>812247</v>
          </cell>
          <cell r="AJ2292">
            <v>5082523</v>
          </cell>
        </row>
        <row r="2293">
          <cell r="A2293">
            <v>360957</v>
          </cell>
          <cell r="B2293">
            <v>42423.916817129626</v>
          </cell>
          <cell r="C2293">
            <v>42391.937627314815</v>
          </cell>
          <cell r="D2293">
            <v>9032427</v>
          </cell>
          <cell r="E2293">
            <v>60060315</v>
          </cell>
          <cell r="F2293">
            <v>30014425</v>
          </cell>
          <cell r="G2293">
            <v>537.38</v>
          </cell>
          <cell r="H2293">
            <v>537.38</v>
          </cell>
          <cell r="I2293">
            <v>0</v>
          </cell>
          <cell r="J2293">
            <v>0</v>
          </cell>
          <cell r="K2293" t="str">
            <v>USD</v>
          </cell>
          <cell r="L2293" t="str">
            <v>FERGUSON</v>
          </cell>
          <cell r="M2293" t="str">
            <v>24000-017965</v>
          </cell>
          <cell r="N2293">
            <v>42424.034895833334</v>
          </cell>
          <cell r="O2293" t="str">
            <v>SP</v>
          </cell>
          <cell r="P2293" t="str">
            <v>KEY</v>
          </cell>
          <cell r="Q2293">
            <v>5080962</v>
          </cell>
          <cell r="R2293" t="str">
            <v>USA</v>
          </cell>
          <cell r="S2293">
            <v>42370</v>
          </cell>
          <cell r="T2293">
            <v>42436</v>
          </cell>
          <cell r="U2293" t="str">
            <v>CAGECW-FUS</v>
          </cell>
          <cell r="V2293" t="str">
            <v>10.061.033.127</v>
          </cell>
          <cell r="W2293" t="str">
            <v xml:space="preserve">Customer Decision                   </v>
          </cell>
          <cell r="X2293" t="str">
            <v>F</v>
          </cell>
          <cell r="Y2293">
            <v>537.38</v>
          </cell>
          <cell r="Z2293" t="str">
            <v>CUSTOMER CHANGED MIND AND WILL RETURN WITH 25% RESTOCK  CAY    2/11</v>
          </cell>
          <cell r="AC2293" t="str">
            <v>HASSENL-FUS</v>
          </cell>
          <cell r="AD2293" t="str">
            <v>COULSONC-FUS</v>
          </cell>
          <cell r="AG2293" t="str">
            <v>Ferguson</v>
          </cell>
          <cell r="AH2293">
            <v>812265</v>
          </cell>
          <cell r="AI2293" t="str">
            <v>KFC</v>
          </cell>
          <cell r="AJ2293">
            <v>5080962</v>
          </cell>
        </row>
        <row r="2294">
          <cell r="A2294">
            <v>360958</v>
          </cell>
          <cell r="B2294">
            <v>42423.916817129626</v>
          </cell>
          <cell r="C2294">
            <v>42405.348564814813</v>
          </cell>
          <cell r="D2294">
            <v>9034018</v>
          </cell>
          <cell r="E2294">
            <v>60062814</v>
          </cell>
          <cell r="F2294">
            <v>30014351</v>
          </cell>
          <cell r="G2294">
            <v>2058.21</v>
          </cell>
          <cell r="H2294">
            <v>2058.21</v>
          </cell>
          <cell r="I2294">
            <v>0</v>
          </cell>
          <cell r="J2294">
            <v>0</v>
          </cell>
          <cell r="K2294" t="str">
            <v>USD</v>
          </cell>
          <cell r="L2294" t="str">
            <v>QTZK4275</v>
          </cell>
          <cell r="M2294" t="str">
            <v>24000-015389</v>
          </cell>
          <cell r="N2294">
            <v>42424.034895833334</v>
          </cell>
          <cell r="O2294" t="str">
            <v>SP</v>
          </cell>
          <cell r="P2294" t="str">
            <v>DLR</v>
          </cell>
          <cell r="Q2294">
            <v>5081192</v>
          </cell>
          <cell r="R2294" t="str">
            <v>USA</v>
          </cell>
          <cell r="S2294">
            <v>42370</v>
          </cell>
          <cell r="T2294">
            <v>42436</v>
          </cell>
          <cell r="U2294" t="str">
            <v>CAGECW-FUS</v>
          </cell>
          <cell r="V2294" t="str">
            <v>FHK710-33WH</v>
          </cell>
          <cell r="W2294" t="str">
            <v>Overage</v>
          </cell>
          <cell r="X2294" t="str">
            <v>8</v>
          </cell>
          <cell r="Y2294">
            <v>2058.21</v>
          </cell>
          <cell r="Z2294" t="str">
            <v xml:space="preserve">CUSTOMER NEVER ORDER PRODUCTS. </v>
          </cell>
          <cell r="AD2294" t="str">
            <v>CHAMARATHM-FUS</v>
          </cell>
          <cell r="AG2294" t="str">
            <v>BENJAMIN SUPPLY</v>
          </cell>
          <cell r="AH2294">
            <v>812192</v>
          </cell>
          <cell r="AI2294" t="str">
            <v>LUX</v>
          </cell>
          <cell r="AJ2294">
            <v>5081192</v>
          </cell>
        </row>
        <row r="2295">
          <cell r="A2295">
            <v>360959</v>
          </cell>
          <cell r="B2295">
            <v>42423.916817129626</v>
          </cell>
          <cell r="C2295">
            <v>42241.937951388885</v>
          </cell>
          <cell r="D2295">
            <v>9016919</v>
          </cell>
          <cell r="E2295">
            <v>60036080</v>
          </cell>
          <cell r="F2295">
            <v>30014451</v>
          </cell>
          <cell r="G2295">
            <v>109.35</v>
          </cell>
          <cell r="H2295">
            <v>109.35</v>
          </cell>
          <cell r="I2295">
            <v>0</v>
          </cell>
          <cell r="J2295">
            <v>0</v>
          </cell>
          <cell r="K2295" t="str">
            <v>USD</v>
          </cell>
          <cell r="L2295" t="str">
            <v>GENPLMG</v>
          </cell>
          <cell r="M2295" t="str">
            <v>24000-018663</v>
          </cell>
          <cell r="N2295">
            <v>42424.034895833334</v>
          </cell>
          <cell r="O2295" t="str">
            <v>SP</v>
          </cell>
          <cell r="P2295" t="str">
            <v>KEY</v>
          </cell>
          <cell r="Q2295">
            <v>5081748</v>
          </cell>
          <cell r="R2295" t="str">
            <v>USA</v>
          </cell>
          <cell r="S2295">
            <v>42370</v>
          </cell>
          <cell r="T2295">
            <v>42436</v>
          </cell>
          <cell r="U2295" t="str">
            <v>CAGECW-FUS</v>
          </cell>
          <cell r="V2295" t="str">
            <v>FRCNSTR</v>
          </cell>
          <cell r="W2295" t="str">
            <v xml:space="preserve">Damaged                             </v>
          </cell>
          <cell r="X2295" t="str">
            <v>D</v>
          </cell>
          <cell r="Y2295">
            <v>109.35</v>
          </cell>
          <cell r="Z2295" t="str">
            <v>MASSOUD APPROVED THIS RETURN OF A CANSITER WITH LEAKY CONNECTIONS.  SINCE THIS IS AN EXCEPTION, CUSTOMER WILL BE RESPONSIBLE FOR ROUTING.</v>
          </cell>
          <cell r="AC2295" t="str">
            <v>HASSENL-FUS</v>
          </cell>
          <cell r="AD2295" t="str">
            <v>THOMPSONG-FUS</v>
          </cell>
          <cell r="AG2295" t="str">
            <v>GENERAL PLUMBING SUPPLY CO.</v>
          </cell>
          <cell r="AH2295">
            <v>812257</v>
          </cell>
          <cell r="AI2295" t="str">
            <v>LUX</v>
          </cell>
          <cell r="AJ2295">
            <v>5081748</v>
          </cell>
        </row>
        <row r="2296">
          <cell r="A2296">
            <v>360960</v>
          </cell>
          <cell r="B2296">
            <v>42423.916828703703</v>
          </cell>
          <cell r="C2296">
            <v>42087.167523148149</v>
          </cell>
          <cell r="D2296">
            <v>9002242</v>
          </cell>
          <cell r="E2296">
            <v>60013159</v>
          </cell>
          <cell r="F2296">
            <v>30014450</v>
          </cell>
          <cell r="G2296">
            <v>82.01</v>
          </cell>
          <cell r="H2296">
            <v>82.01</v>
          </cell>
          <cell r="I2296">
            <v>0</v>
          </cell>
          <cell r="J2296">
            <v>0</v>
          </cell>
          <cell r="K2296" t="str">
            <v>USD</v>
          </cell>
          <cell r="L2296" t="str">
            <v>GENPLMG</v>
          </cell>
          <cell r="M2296" t="str">
            <v>24000-018663</v>
          </cell>
          <cell r="N2296">
            <v>42424.034895833334</v>
          </cell>
          <cell r="O2296" t="str">
            <v>SP</v>
          </cell>
          <cell r="P2296" t="str">
            <v>KEY</v>
          </cell>
          <cell r="Q2296">
            <v>5081748</v>
          </cell>
          <cell r="R2296" t="str">
            <v>USA</v>
          </cell>
          <cell r="S2296">
            <v>42370</v>
          </cell>
          <cell r="T2296">
            <v>42436</v>
          </cell>
          <cell r="U2296" t="str">
            <v>CAGECW-FUS</v>
          </cell>
          <cell r="V2296" t="str">
            <v>FRCNSTR</v>
          </cell>
          <cell r="W2296" t="str">
            <v xml:space="preserve">Damaged                             </v>
          </cell>
          <cell r="X2296" t="str">
            <v>D</v>
          </cell>
          <cell r="Y2296">
            <v>82.01</v>
          </cell>
          <cell r="Z2296" t="str">
            <v>MASSOUD APPROVED THE RETURN OF A CANISTER, WHICH HAD ALREADY BEEN INSTALLED AND IS LEAKING FROM THE CONNECTIONS.  SINCE THIS IS AN EXCEPTION, CUSTOMER WILL BE RESPONSIBLE FOR ROUTING.</v>
          </cell>
          <cell r="AC2296" t="str">
            <v>WILLIAMSB-FUS</v>
          </cell>
          <cell r="AD2296" t="str">
            <v>MARTINEZR-FUS</v>
          </cell>
          <cell r="AG2296" t="str">
            <v>GENERAL PLUMBING SUPPLY CO.</v>
          </cell>
          <cell r="AH2296">
            <v>812262</v>
          </cell>
          <cell r="AI2296" t="str">
            <v>LUX</v>
          </cell>
          <cell r="AJ2296">
            <v>5081748</v>
          </cell>
        </row>
        <row r="2297">
          <cell r="A2297">
            <v>360961</v>
          </cell>
          <cell r="B2297">
            <v>42423.916828703703</v>
          </cell>
          <cell r="C2297">
            <v>42413.625104166669</v>
          </cell>
          <cell r="D2297">
            <v>9035017</v>
          </cell>
          <cell r="E2297">
            <v>60062294</v>
          </cell>
          <cell r="G2297">
            <v>91</v>
          </cell>
          <cell r="H2297">
            <v>91</v>
          </cell>
          <cell r="I2297">
            <v>0</v>
          </cell>
          <cell r="J2297">
            <v>0</v>
          </cell>
          <cell r="K2297" t="str">
            <v>USD</v>
          </cell>
          <cell r="L2297" t="str">
            <v>PURCELL</v>
          </cell>
          <cell r="M2297" t="str">
            <v>24000-033788</v>
          </cell>
          <cell r="N2297">
            <v>42424.034895833334</v>
          </cell>
          <cell r="O2297" t="str">
            <v>DSP</v>
          </cell>
          <cell r="P2297" t="str">
            <v>KEY</v>
          </cell>
          <cell r="Q2297">
            <v>5081942</v>
          </cell>
          <cell r="R2297" t="str">
            <v>USA</v>
          </cell>
          <cell r="S2297">
            <v>42370</v>
          </cell>
          <cell r="T2297">
            <v>42436</v>
          </cell>
          <cell r="U2297" t="str">
            <v>POAGN-FUS</v>
          </cell>
          <cell r="V2297" t="str">
            <v>DW7000-D</v>
          </cell>
          <cell r="W2297" t="str">
            <v xml:space="preserve">Billing Error                       </v>
          </cell>
          <cell r="X2297" t="str">
            <v>G</v>
          </cell>
          <cell r="Y2297">
            <v>91</v>
          </cell>
          <cell r="Z2297" t="str">
            <v xml:space="preserve">Item should have been sent at no charge as part of promo order - I forgot to override pricing and customer was charged. NP </v>
          </cell>
          <cell r="AC2297" t="str">
            <v>BECKTONC-FUS</v>
          </cell>
          <cell r="AD2297" t="str">
            <v>POAGN-FUS</v>
          </cell>
          <cell r="AG2297" t="str">
            <v>PURCELL-MURRAY CO INC.</v>
          </cell>
          <cell r="AH2297">
            <v>812255</v>
          </cell>
          <cell r="AI2297" t="str">
            <v>LUX</v>
          </cell>
          <cell r="AJ2297">
            <v>5081942</v>
          </cell>
        </row>
        <row r="2298">
          <cell r="A2298">
            <v>360962</v>
          </cell>
          <cell r="B2298">
            <v>42423.916828703703</v>
          </cell>
          <cell r="G2298">
            <v>145.66</v>
          </cell>
          <cell r="H2298">
            <v>145.66</v>
          </cell>
          <cell r="I2298">
            <v>0</v>
          </cell>
          <cell r="J2298">
            <v>0</v>
          </cell>
          <cell r="K2298" t="str">
            <v>USD</v>
          </cell>
          <cell r="L2298" t="str">
            <v>LOWES</v>
          </cell>
          <cell r="M2298" t="str">
            <v>24000-023746</v>
          </cell>
          <cell r="N2298">
            <v>42424.034895833334</v>
          </cell>
          <cell r="O2298" t="str">
            <v>SP</v>
          </cell>
          <cell r="P2298" t="str">
            <v>KEY</v>
          </cell>
          <cell r="Q2298">
            <v>5082640</v>
          </cell>
          <cell r="R2298" t="str">
            <v>USA</v>
          </cell>
          <cell r="S2298">
            <v>42370</v>
          </cell>
          <cell r="T2298">
            <v>42436</v>
          </cell>
          <cell r="U2298" t="str">
            <v>MELTONM-FUS</v>
          </cell>
          <cell r="V2298" t="str">
            <v>UOSK900-18</v>
          </cell>
          <cell r="W2298" t="str">
            <v xml:space="preserve">Damaged                             </v>
          </cell>
          <cell r="X2298" t="str">
            <v>D</v>
          </cell>
          <cell r="Y2298">
            <v>145.66</v>
          </cell>
          <cell r="AG2298" t="str">
            <v>Lowes</v>
          </cell>
          <cell r="AH2298">
            <v>812238</v>
          </cell>
          <cell r="AJ2298">
            <v>5082640</v>
          </cell>
        </row>
        <row r="2299">
          <cell r="A2299">
            <v>360963</v>
          </cell>
          <cell r="B2299">
            <v>42423.916828703703</v>
          </cell>
          <cell r="G2299">
            <v>92.46</v>
          </cell>
          <cell r="H2299">
            <v>92.46</v>
          </cell>
          <cell r="I2299">
            <v>0</v>
          </cell>
          <cell r="J2299">
            <v>0</v>
          </cell>
          <cell r="K2299" t="str">
            <v>USD</v>
          </cell>
          <cell r="L2299" t="str">
            <v>LOWES</v>
          </cell>
          <cell r="M2299" t="str">
            <v>24000-023746</v>
          </cell>
          <cell r="N2299">
            <v>42424.034907407404</v>
          </cell>
          <cell r="O2299" t="str">
            <v>SP</v>
          </cell>
          <cell r="P2299" t="str">
            <v>KEY</v>
          </cell>
          <cell r="Q2299">
            <v>5083447</v>
          </cell>
          <cell r="R2299" t="str">
            <v>USA</v>
          </cell>
          <cell r="S2299">
            <v>42370</v>
          </cell>
          <cell r="T2299">
            <v>42436</v>
          </cell>
          <cell r="U2299" t="str">
            <v>MELTONM-FUS</v>
          </cell>
          <cell r="V2299" t="str">
            <v>FFG802NKIT</v>
          </cell>
          <cell r="W2299" t="str">
            <v xml:space="preserve">Damaged                             </v>
          </cell>
          <cell r="X2299" t="str">
            <v>D</v>
          </cell>
          <cell r="Y2299">
            <v>92.46</v>
          </cell>
          <cell r="AG2299" t="str">
            <v>Lowes</v>
          </cell>
          <cell r="AH2299">
            <v>812214</v>
          </cell>
          <cell r="AJ2299">
            <v>5083447</v>
          </cell>
        </row>
        <row r="2300">
          <cell r="A2300">
            <v>360964</v>
          </cell>
          <cell r="B2300">
            <v>42423.916828703703</v>
          </cell>
          <cell r="G2300">
            <v>118</v>
          </cell>
          <cell r="H2300">
            <v>118</v>
          </cell>
          <cell r="I2300">
            <v>0</v>
          </cell>
          <cell r="J2300">
            <v>0</v>
          </cell>
          <cell r="K2300" t="str">
            <v>USD</v>
          </cell>
          <cell r="L2300" t="str">
            <v>LOWES</v>
          </cell>
          <cell r="M2300" t="str">
            <v>24000-023746</v>
          </cell>
          <cell r="N2300">
            <v>42424.034907407404</v>
          </cell>
          <cell r="O2300" t="str">
            <v>SP</v>
          </cell>
          <cell r="P2300" t="str">
            <v>KEY</v>
          </cell>
          <cell r="Q2300">
            <v>5082577</v>
          </cell>
          <cell r="R2300" t="str">
            <v>USA</v>
          </cell>
          <cell r="S2300">
            <v>42370</v>
          </cell>
          <cell r="T2300">
            <v>42436</v>
          </cell>
          <cell r="U2300" t="str">
            <v>MELTONM-FUS</v>
          </cell>
          <cell r="V2300" t="str">
            <v>FPO3322-1</v>
          </cell>
          <cell r="W2300" t="str">
            <v xml:space="preserve">Damaged                             </v>
          </cell>
          <cell r="X2300" t="str">
            <v>D</v>
          </cell>
          <cell r="Y2300">
            <v>118</v>
          </cell>
          <cell r="AG2300" t="str">
            <v>Lowes</v>
          </cell>
          <cell r="AH2300">
            <v>812259</v>
          </cell>
          <cell r="AJ2300">
            <v>5082577</v>
          </cell>
        </row>
        <row r="2301">
          <cell r="A2301">
            <v>360965</v>
          </cell>
          <cell r="B2301">
            <v>42423.91684027778</v>
          </cell>
          <cell r="G2301">
            <v>123.13</v>
          </cell>
          <cell r="H2301">
            <v>123.13</v>
          </cell>
          <cell r="I2301">
            <v>0</v>
          </cell>
          <cell r="J2301">
            <v>0</v>
          </cell>
          <cell r="K2301" t="str">
            <v>USD</v>
          </cell>
          <cell r="L2301" t="str">
            <v>LOWES</v>
          </cell>
          <cell r="M2301" t="str">
            <v>24000-023746</v>
          </cell>
          <cell r="N2301">
            <v>42424.034907407404</v>
          </cell>
          <cell r="O2301" t="str">
            <v>SP</v>
          </cell>
          <cell r="P2301" t="str">
            <v>KEY</v>
          </cell>
          <cell r="Q2301">
            <v>5082747</v>
          </cell>
          <cell r="R2301" t="str">
            <v>USA</v>
          </cell>
          <cell r="S2301">
            <v>42370</v>
          </cell>
          <cell r="T2301">
            <v>42436</v>
          </cell>
          <cell r="U2301" t="str">
            <v>MELTONM-FUS</v>
          </cell>
          <cell r="V2301" t="str">
            <v>FBSLG904-18BX</v>
          </cell>
          <cell r="W2301" t="str">
            <v xml:space="preserve">Damaged                             </v>
          </cell>
          <cell r="X2301" t="str">
            <v>D</v>
          </cell>
          <cell r="Y2301">
            <v>123.13</v>
          </cell>
          <cell r="AG2301" t="str">
            <v>Lowes</v>
          </cell>
          <cell r="AH2301">
            <v>812213</v>
          </cell>
          <cell r="AJ2301">
            <v>5082747</v>
          </cell>
        </row>
        <row r="2302">
          <cell r="A2302">
            <v>360966</v>
          </cell>
          <cell r="B2302">
            <v>42423.916921296295</v>
          </cell>
          <cell r="F2302">
            <v>30013103</v>
          </cell>
          <cell r="G2302">
            <v>15.87</v>
          </cell>
          <cell r="H2302">
            <v>15.87</v>
          </cell>
          <cell r="I2302">
            <v>0</v>
          </cell>
          <cell r="J2302">
            <v>0</v>
          </cell>
          <cell r="K2302" t="str">
            <v>USD</v>
          </cell>
          <cell r="L2302" t="str">
            <v>QTZK4275</v>
          </cell>
          <cell r="M2302" t="str">
            <v>24000-015389</v>
          </cell>
          <cell r="N2302">
            <v>42424.034907407404</v>
          </cell>
          <cell r="O2302" t="str">
            <v>SP</v>
          </cell>
          <cell r="P2302" t="str">
            <v>DLR</v>
          </cell>
          <cell r="Q2302">
            <v>5081192</v>
          </cell>
          <cell r="R2302" t="str">
            <v>USA</v>
          </cell>
          <cell r="S2302">
            <v>42370</v>
          </cell>
          <cell r="T2302">
            <v>42436</v>
          </cell>
          <cell r="U2302" t="str">
            <v>BRESHEARSS-FUS</v>
          </cell>
          <cell r="V2302" t="str">
            <v>Z.532.641</v>
          </cell>
          <cell r="W2302" t="str">
            <v xml:space="preserve">Customer Decision                   </v>
          </cell>
          <cell r="X2302" t="str">
            <v>F</v>
          </cell>
          <cell r="Y2302">
            <v>15.87</v>
          </cell>
          <cell r="Z2302" t="str">
            <v>PO# 217308  INVOICE # 206490 ORDER # 45018145 PRICE $ 21.16  PART NOT COMPATIBLE WITH PROJECT. 25% RESTOCK FEE  CREDIT DUE</v>
          </cell>
          <cell r="AG2302" t="str">
            <v>BENJAMIN SUPPLY</v>
          </cell>
          <cell r="AH2302">
            <v>812270</v>
          </cell>
          <cell r="AJ2302">
            <v>5081192</v>
          </cell>
        </row>
        <row r="2303">
          <cell r="A2303">
            <v>360967</v>
          </cell>
          <cell r="B2303">
            <v>42423.916921296295</v>
          </cell>
          <cell r="C2303">
            <v>42312.625289351854</v>
          </cell>
          <cell r="D2303">
            <v>9024181</v>
          </cell>
          <cell r="E2303">
            <v>60046798</v>
          </cell>
          <cell r="F2303">
            <v>30013742</v>
          </cell>
          <cell r="G2303">
            <v>806.62</v>
          </cell>
          <cell r="H2303">
            <v>806.62</v>
          </cell>
          <cell r="I2303">
            <v>0</v>
          </cell>
          <cell r="J2303">
            <v>0</v>
          </cell>
          <cell r="K2303" t="str">
            <v>USD</v>
          </cell>
          <cell r="L2303" t="str">
            <v>KWC45</v>
          </cell>
          <cell r="M2303" t="str">
            <v>24000-021102</v>
          </cell>
          <cell r="N2303">
            <v>42424.034907407404</v>
          </cell>
          <cell r="O2303" t="str">
            <v>SP</v>
          </cell>
          <cell r="P2303" t="str">
            <v>FUS</v>
          </cell>
          <cell r="Q2303">
            <v>5078730</v>
          </cell>
          <cell r="R2303" t="str">
            <v>USA</v>
          </cell>
          <cell r="S2303">
            <v>42370</v>
          </cell>
          <cell r="T2303">
            <v>42436</v>
          </cell>
          <cell r="U2303" t="str">
            <v>CAGECW-FUS</v>
          </cell>
          <cell r="V2303" t="str">
            <v>K.38.90.90.931.35</v>
          </cell>
          <cell r="W2303" t="str">
            <v xml:space="preserve">Customer Decision                   </v>
          </cell>
          <cell r="X2303" t="str">
            <v>F</v>
          </cell>
          <cell r="Y2303">
            <v>334.12</v>
          </cell>
          <cell r="Z2303" t="str">
            <v xml:space="preserve">CUSTOMER CHANGED MIND *** CREDIT DUE*** 25% RESTOCKING FEE </v>
          </cell>
          <cell r="AC2303" t="str">
            <v>MARSHD-FUS</v>
          </cell>
          <cell r="AD2303" t="str">
            <v>RUSSAWR-FUS</v>
          </cell>
          <cell r="AG2303" t="str">
            <v>Bathrooms Unique Inc</v>
          </cell>
          <cell r="AH2303">
            <v>812263</v>
          </cell>
          <cell r="AI2303" t="str">
            <v>KPT</v>
          </cell>
          <cell r="AJ2303">
            <v>5078730</v>
          </cell>
        </row>
        <row r="2304">
          <cell r="A2304">
            <v>360967</v>
          </cell>
          <cell r="B2304">
            <v>42423.916921296295</v>
          </cell>
          <cell r="C2304">
            <v>42312.625289351854</v>
          </cell>
          <cell r="D2304">
            <v>9024181</v>
          </cell>
          <cell r="E2304">
            <v>60046798</v>
          </cell>
          <cell r="F2304">
            <v>30013742</v>
          </cell>
          <cell r="G2304">
            <v>806.62</v>
          </cell>
          <cell r="H2304">
            <v>806.62</v>
          </cell>
          <cell r="I2304">
            <v>0</v>
          </cell>
          <cell r="J2304">
            <v>0</v>
          </cell>
          <cell r="K2304" t="str">
            <v>USD</v>
          </cell>
          <cell r="L2304" t="str">
            <v>KWC45</v>
          </cell>
          <cell r="M2304" t="str">
            <v>24000-021102</v>
          </cell>
          <cell r="N2304">
            <v>42424.034907407404</v>
          </cell>
          <cell r="O2304" t="str">
            <v>SP</v>
          </cell>
          <cell r="P2304" t="str">
            <v>FUS</v>
          </cell>
          <cell r="Q2304">
            <v>5078730</v>
          </cell>
          <cell r="R2304" t="str">
            <v>USA</v>
          </cell>
          <cell r="S2304">
            <v>42370</v>
          </cell>
          <cell r="T2304">
            <v>42436</v>
          </cell>
          <cell r="U2304" t="str">
            <v>CAGECW-FUS</v>
          </cell>
          <cell r="V2304" t="str">
            <v>21.154.220.000</v>
          </cell>
          <cell r="W2304" t="str">
            <v xml:space="preserve">Customer Decision                   </v>
          </cell>
          <cell r="X2304" t="str">
            <v>F</v>
          </cell>
          <cell r="Y2304">
            <v>472.5</v>
          </cell>
          <cell r="Z2304" t="str">
            <v xml:space="preserve">CUSTOMER CHANGED MIND *** CREDIT DUE*** 25% RESTOCKING FEE </v>
          </cell>
          <cell r="AC2304" t="str">
            <v>MARSHD-FUS</v>
          </cell>
          <cell r="AD2304" t="str">
            <v>RUSSAWR-FUS</v>
          </cell>
          <cell r="AG2304" t="str">
            <v>Bathrooms Unique Inc</v>
          </cell>
          <cell r="AH2304">
            <v>812263</v>
          </cell>
          <cell r="AI2304" t="str">
            <v>KAC</v>
          </cell>
          <cell r="AJ2304">
            <v>5078730</v>
          </cell>
        </row>
        <row r="2305">
          <cell r="A2305">
            <v>360968</v>
          </cell>
          <cell r="B2305">
            <v>42423.916932870372</v>
          </cell>
          <cell r="C2305">
            <v>42395.625879629632</v>
          </cell>
          <cell r="D2305">
            <v>9032681</v>
          </cell>
          <cell r="E2305">
            <v>60060628</v>
          </cell>
          <cell r="F2305">
            <v>30014418</v>
          </cell>
          <cell r="G2305">
            <v>254.36</v>
          </cell>
          <cell r="H2305">
            <v>254.36</v>
          </cell>
          <cell r="I2305">
            <v>0</v>
          </cell>
          <cell r="J2305">
            <v>0</v>
          </cell>
          <cell r="K2305" t="str">
            <v>USD</v>
          </cell>
          <cell r="L2305" t="str">
            <v>KWC4275</v>
          </cell>
          <cell r="M2305" t="str">
            <v>24000-190130</v>
          </cell>
          <cell r="N2305">
            <v>42424.034907407404</v>
          </cell>
          <cell r="O2305" t="str">
            <v>SP</v>
          </cell>
          <cell r="P2305" t="str">
            <v>FUS</v>
          </cell>
          <cell r="Q2305">
            <v>5080603</v>
          </cell>
          <cell r="R2305" t="str">
            <v>USA</v>
          </cell>
          <cell r="S2305">
            <v>42370</v>
          </cell>
          <cell r="T2305">
            <v>42436</v>
          </cell>
          <cell r="U2305" t="str">
            <v>CAGECW-FUS</v>
          </cell>
          <cell r="V2305" t="str">
            <v>10.211.033.127</v>
          </cell>
          <cell r="W2305" t="str">
            <v xml:space="preserve">Shipping Error                      </v>
          </cell>
          <cell r="X2305" t="str">
            <v>S</v>
          </cell>
          <cell r="Y2305">
            <v>254.36</v>
          </cell>
          <cell r="Z2305" t="str">
            <v>PACKAGE MISSING SPRAYHEAD.</v>
          </cell>
          <cell r="AC2305" t="str">
            <v>THOMASR-FUS</v>
          </cell>
          <cell r="AD2305" t="str">
            <v>CHAMARATHM-FUS</v>
          </cell>
          <cell r="AG2305" t="str">
            <v>SplashWorks</v>
          </cell>
          <cell r="AH2305">
            <v>812254</v>
          </cell>
          <cell r="AI2305" t="str">
            <v>KFC</v>
          </cell>
          <cell r="AJ2305">
            <v>5080603</v>
          </cell>
        </row>
        <row r="2306">
          <cell r="A2306">
            <v>360969</v>
          </cell>
          <cell r="B2306">
            <v>42423.916932870372</v>
          </cell>
          <cell r="G2306">
            <v>140.08000000000001</v>
          </cell>
          <cell r="H2306">
            <v>140.08000000000001</v>
          </cell>
          <cell r="I2306">
            <v>0</v>
          </cell>
          <cell r="J2306">
            <v>0</v>
          </cell>
          <cell r="K2306" t="str">
            <v>USD</v>
          </cell>
          <cell r="L2306" t="str">
            <v>LOWES</v>
          </cell>
          <cell r="M2306" t="str">
            <v>24000-023746</v>
          </cell>
          <cell r="N2306">
            <v>42424.034907407404</v>
          </cell>
          <cell r="O2306" t="str">
            <v>SP</v>
          </cell>
          <cell r="P2306" t="str">
            <v>KEY</v>
          </cell>
          <cell r="Q2306">
            <v>5082200</v>
          </cell>
          <cell r="R2306" t="str">
            <v>USA</v>
          </cell>
          <cell r="S2306">
            <v>42370</v>
          </cell>
          <cell r="T2306">
            <v>42436</v>
          </cell>
          <cell r="U2306" t="str">
            <v>MELTONM-FUS</v>
          </cell>
          <cell r="V2306" t="str">
            <v>EOOX33229-1</v>
          </cell>
          <cell r="W2306" t="str">
            <v xml:space="preserve">Damaged                             </v>
          </cell>
          <cell r="X2306" t="str">
            <v>D</v>
          </cell>
          <cell r="Y2306">
            <v>140.08000000000001</v>
          </cell>
          <cell r="AG2306" t="str">
            <v>Lowes</v>
          </cell>
          <cell r="AH2306">
            <v>812237</v>
          </cell>
          <cell r="AJ2306">
            <v>5082200</v>
          </cell>
        </row>
        <row r="2307">
          <cell r="A2307">
            <v>360970</v>
          </cell>
          <cell r="B2307">
            <v>42423.916932870372</v>
          </cell>
          <cell r="G2307">
            <v>56.63</v>
          </cell>
          <cell r="H2307">
            <v>56.63</v>
          </cell>
          <cell r="I2307">
            <v>0</v>
          </cell>
          <cell r="J2307">
            <v>0</v>
          </cell>
          <cell r="K2307" t="str">
            <v>USD</v>
          </cell>
          <cell r="L2307" t="str">
            <v>LOWES</v>
          </cell>
          <cell r="M2307" t="str">
            <v>24000-023746</v>
          </cell>
          <cell r="N2307">
            <v>42424.034907407404</v>
          </cell>
          <cell r="O2307" t="str">
            <v>SP</v>
          </cell>
          <cell r="P2307" t="str">
            <v>KEY</v>
          </cell>
          <cell r="Q2307">
            <v>5083857</v>
          </cell>
          <cell r="R2307" t="str">
            <v>USA</v>
          </cell>
          <cell r="S2307">
            <v>42370</v>
          </cell>
          <cell r="T2307">
            <v>42436</v>
          </cell>
          <cell r="U2307" t="str">
            <v>SOTOJ-FUS</v>
          </cell>
          <cell r="V2307" t="str">
            <v>SL103BX</v>
          </cell>
          <cell r="W2307" t="str">
            <v xml:space="preserve">Damaged                             </v>
          </cell>
          <cell r="X2307" t="str">
            <v>D</v>
          </cell>
          <cell r="Y2307">
            <v>56.63</v>
          </cell>
          <cell r="AG2307" t="str">
            <v>Lowes</v>
          </cell>
          <cell r="AH2307">
            <v>812246</v>
          </cell>
          <cell r="AJ2307">
            <v>5083857</v>
          </cell>
        </row>
        <row r="2308">
          <cell r="A2308">
            <v>360971</v>
          </cell>
          <cell r="B2308">
            <v>42423.916944444441</v>
          </cell>
          <cell r="G2308">
            <v>247.59</v>
          </cell>
          <cell r="H2308">
            <v>247.59</v>
          </cell>
          <cell r="I2308">
            <v>0</v>
          </cell>
          <cell r="J2308">
            <v>0</v>
          </cell>
          <cell r="K2308" t="str">
            <v>USD</v>
          </cell>
          <cell r="L2308" t="str">
            <v>MENARDS</v>
          </cell>
          <cell r="M2308" t="str">
            <v>24000-024499</v>
          </cell>
          <cell r="N2308">
            <v>42424.034918981481</v>
          </cell>
          <cell r="O2308" t="str">
            <v>SP</v>
          </cell>
          <cell r="P2308" t="str">
            <v>KEY</v>
          </cell>
          <cell r="Q2308">
            <v>5094305</v>
          </cell>
          <cell r="R2308" t="str">
            <v>USA</v>
          </cell>
          <cell r="S2308">
            <v>42370</v>
          </cell>
          <cell r="T2308">
            <v>42436</v>
          </cell>
          <cell r="U2308" t="str">
            <v>HENDERSONL-FUS</v>
          </cell>
          <cell r="V2308" t="str">
            <v>RETEDI</v>
          </cell>
          <cell r="W2308" t="str">
            <v xml:space="preserve">Business Decision                   </v>
          </cell>
          <cell r="X2308" t="str">
            <v>B</v>
          </cell>
          <cell r="Y2308">
            <v>34</v>
          </cell>
          <cell r="Z2308" t="str">
            <v>II 4399, II 4389</v>
          </cell>
          <cell r="AG2308" t="str">
            <v>Menards</v>
          </cell>
          <cell r="AH2308">
            <v>812097</v>
          </cell>
          <cell r="AJ2308">
            <v>5094305</v>
          </cell>
        </row>
        <row r="2309">
          <cell r="A2309">
            <v>360971</v>
          </cell>
          <cell r="B2309">
            <v>42423.916944444441</v>
          </cell>
          <cell r="G2309">
            <v>247.59</v>
          </cell>
          <cell r="H2309">
            <v>247.59</v>
          </cell>
          <cell r="I2309">
            <v>0</v>
          </cell>
          <cell r="J2309">
            <v>0</v>
          </cell>
          <cell r="K2309" t="str">
            <v>USD</v>
          </cell>
          <cell r="L2309" t="str">
            <v>MENARDS</v>
          </cell>
          <cell r="M2309" t="str">
            <v>24000-024499</v>
          </cell>
          <cell r="N2309">
            <v>42424.034918981481</v>
          </cell>
          <cell r="O2309" t="str">
            <v>SP</v>
          </cell>
          <cell r="P2309" t="str">
            <v>KEY</v>
          </cell>
          <cell r="Q2309">
            <v>5094305</v>
          </cell>
          <cell r="R2309" t="str">
            <v>USA</v>
          </cell>
          <cell r="S2309">
            <v>42370</v>
          </cell>
          <cell r="T2309">
            <v>42436</v>
          </cell>
          <cell r="U2309" t="str">
            <v>HENDERSONL-FUS</v>
          </cell>
          <cell r="V2309" t="str">
            <v>RETEDI</v>
          </cell>
          <cell r="W2309" t="str">
            <v xml:space="preserve">Business Decision                   </v>
          </cell>
          <cell r="X2309" t="str">
            <v>B</v>
          </cell>
          <cell r="Y2309">
            <v>31</v>
          </cell>
          <cell r="Z2309" t="str">
            <v>II 4399, II 4389</v>
          </cell>
          <cell r="AG2309" t="str">
            <v>Menards</v>
          </cell>
          <cell r="AH2309">
            <v>812097</v>
          </cell>
          <cell r="AJ2309">
            <v>5094305</v>
          </cell>
        </row>
        <row r="2310">
          <cell r="A2310">
            <v>360971</v>
          </cell>
          <cell r="B2310">
            <v>42423.916944444441</v>
          </cell>
          <cell r="G2310">
            <v>247.59</v>
          </cell>
          <cell r="H2310">
            <v>247.59</v>
          </cell>
          <cell r="I2310">
            <v>0</v>
          </cell>
          <cell r="J2310">
            <v>0</v>
          </cell>
          <cell r="K2310" t="str">
            <v>USD</v>
          </cell>
          <cell r="L2310" t="str">
            <v>MENARDS</v>
          </cell>
          <cell r="M2310" t="str">
            <v>24000-024499</v>
          </cell>
          <cell r="N2310">
            <v>42424.034918981481</v>
          </cell>
          <cell r="O2310" t="str">
            <v>SP</v>
          </cell>
          <cell r="P2310" t="str">
            <v>KEY</v>
          </cell>
          <cell r="Q2310">
            <v>5094305</v>
          </cell>
          <cell r="R2310" t="str">
            <v>USA</v>
          </cell>
          <cell r="S2310">
            <v>42370</v>
          </cell>
          <cell r="T2310">
            <v>42436</v>
          </cell>
          <cell r="U2310" t="str">
            <v>HENDERSONL-FUS</v>
          </cell>
          <cell r="V2310" t="str">
            <v>RETEDI</v>
          </cell>
          <cell r="W2310" t="str">
            <v xml:space="preserve">Business Decision                   </v>
          </cell>
          <cell r="X2310" t="str">
            <v>B</v>
          </cell>
          <cell r="Y2310">
            <v>182.59</v>
          </cell>
          <cell r="Z2310" t="str">
            <v>II 4399, II 4389</v>
          </cell>
          <cell r="AG2310" t="str">
            <v>Menards</v>
          </cell>
          <cell r="AH2310">
            <v>812097</v>
          </cell>
          <cell r="AJ2310">
            <v>5094305</v>
          </cell>
        </row>
        <row r="2311">
          <cell r="A2311">
            <v>360972</v>
          </cell>
          <cell r="B2311">
            <v>42423.916944444441</v>
          </cell>
          <cell r="G2311">
            <v>3932.73</v>
          </cell>
          <cell r="H2311">
            <v>3932.73</v>
          </cell>
          <cell r="I2311">
            <v>0</v>
          </cell>
          <cell r="J2311">
            <v>0</v>
          </cell>
          <cell r="K2311" t="str">
            <v>USD</v>
          </cell>
          <cell r="L2311" t="str">
            <v>MENARDS</v>
          </cell>
          <cell r="M2311" t="str">
            <v>24000-024499</v>
          </cell>
          <cell r="N2311">
            <v>42424.034918981481</v>
          </cell>
          <cell r="O2311" t="str">
            <v>SP</v>
          </cell>
          <cell r="P2311" t="str">
            <v>KEY</v>
          </cell>
          <cell r="Q2311">
            <v>5094305</v>
          </cell>
          <cell r="R2311" t="str">
            <v>USA</v>
          </cell>
          <cell r="S2311">
            <v>42370</v>
          </cell>
          <cell r="T2311">
            <v>42436</v>
          </cell>
          <cell r="U2311" t="str">
            <v>HENDERSONL-FUS</v>
          </cell>
          <cell r="V2311" t="str">
            <v>RETCOOP</v>
          </cell>
          <cell r="W2311" t="str">
            <v xml:space="preserve">Business Decision                   </v>
          </cell>
          <cell r="X2311" t="str">
            <v>B</v>
          </cell>
          <cell r="Y2311">
            <v>3932.73</v>
          </cell>
          <cell r="Z2311" t="str">
            <v>II 4397</v>
          </cell>
          <cell r="AG2311" t="str">
            <v>Menards</v>
          </cell>
          <cell r="AH2311">
            <v>812098</v>
          </cell>
          <cell r="AJ2311">
            <v>5094305</v>
          </cell>
        </row>
        <row r="2312">
          <cell r="A2312">
            <v>360973</v>
          </cell>
          <cell r="B2312">
            <v>42423.916944444441</v>
          </cell>
          <cell r="G2312">
            <v>4336.3900000000003</v>
          </cell>
          <cell r="H2312">
            <v>4336.3900000000003</v>
          </cell>
          <cell r="I2312">
            <v>0</v>
          </cell>
          <cell r="J2312">
            <v>0</v>
          </cell>
          <cell r="K2312" t="str">
            <v>USD</v>
          </cell>
          <cell r="L2312" t="str">
            <v>MENARDS</v>
          </cell>
          <cell r="M2312" t="str">
            <v>24000-024499</v>
          </cell>
          <cell r="N2312">
            <v>42424.034918981481</v>
          </cell>
          <cell r="O2312" t="str">
            <v>SP</v>
          </cell>
          <cell r="P2312" t="str">
            <v>KEY</v>
          </cell>
          <cell r="Q2312">
            <v>5094305</v>
          </cell>
          <cell r="R2312" t="str">
            <v>USA</v>
          </cell>
          <cell r="S2312">
            <v>42370</v>
          </cell>
          <cell r="T2312">
            <v>42436</v>
          </cell>
          <cell r="U2312" t="str">
            <v>HENDERSONL-FUS</v>
          </cell>
          <cell r="V2312" t="str">
            <v>RETNSA</v>
          </cell>
          <cell r="W2312" t="str">
            <v xml:space="preserve">Business Decision                   </v>
          </cell>
          <cell r="X2312" t="str">
            <v>B</v>
          </cell>
          <cell r="Y2312">
            <v>598.25</v>
          </cell>
          <cell r="Z2312" t="str">
            <v>II 4357</v>
          </cell>
          <cell r="AG2312" t="str">
            <v>Menards</v>
          </cell>
          <cell r="AH2312">
            <v>812099</v>
          </cell>
          <cell r="AJ2312">
            <v>5094305</v>
          </cell>
        </row>
        <row r="2313">
          <cell r="A2313">
            <v>360973</v>
          </cell>
          <cell r="B2313">
            <v>42423.916944444441</v>
          </cell>
          <cell r="G2313">
            <v>4336.3900000000003</v>
          </cell>
          <cell r="H2313">
            <v>4336.3900000000003</v>
          </cell>
          <cell r="I2313">
            <v>0</v>
          </cell>
          <cell r="J2313">
            <v>0</v>
          </cell>
          <cell r="K2313" t="str">
            <v>USD</v>
          </cell>
          <cell r="L2313" t="str">
            <v>MENARDS</v>
          </cell>
          <cell r="M2313" t="str">
            <v>24000-024499</v>
          </cell>
          <cell r="N2313">
            <v>42424.034918981481</v>
          </cell>
          <cell r="O2313" t="str">
            <v>SP</v>
          </cell>
          <cell r="P2313" t="str">
            <v>KEY</v>
          </cell>
          <cell r="Q2313">
            <v>5094305</v>
          </cell>
          <cell r="R2313" t="str">
            <v>USA</v>
          </cell>
          <cell r="S2313">
            <v>42370</v>
          </cell>
          <cell r="T2313">
            <v>42436</v>
          </cell>
          <cell r="U2313" t="str">
            <v>HENDERSONL-FUS</v>
          </cell>
          <cell r="V2313" t="str">
            <v>RETNSA</v>
          </cell>
          <cell r="W2313" t="str">
            <v xml:space="preserve">Business Decision                   </v>
          </cell>
          <cell r="X2313" t="str">
            <v>B</v>
          </cell>
          <cell r="Y2313">
            <v>650</v>
          </cell>
          <cell r="Z2313" t="str">
            <v>II 4357</v>
          </cell>
          <cell r="AG2313" t="str">
            <v>Menards</v>
          </cell>
          <cell r="AH2313">
            <v>812099</v>
          </cell>
          <cell r="AJ2313">
            <v>5094305</v>
          </cell>
        </row>
        <row r="2314">
          <cell r="A2314">
            <v>360973</v>
          </cell>
          <cell r="B2314">
            <v>42423.916944444441</v>
          </cell>
          <cell r="G2314">
            <v>4336.3900000000003</v>
          </cell>
          <cell r="H2314">
            <v>4336.3900000000003</v>
          </cell>
          <cell r="I2314">
            <v>0</v>
          </cell>
          <cell r="J2314">
            <v>0</v>
          </cell>
          <cell r="K2314" t="str">
            <v>USD</v>
          </cell>
          <cell r="L2314" t="str">
            <v>MENARDS</v>
          </cell>
          <cell r="M2314" t="str">
            <v>24000-024499</v>
          </cell>
          <cell r="N2314">
            <v>42424.034918981481</v>
          </cell>
          <cell r="O2314" t="str">
            <v>SP</v>
          </cell>
          <cell r="P2314" t="str">
            <v>KEY</v>
          </cell>
          <cell r="Q2314">
            <v>5094305</v>
          </cell>
          <cell r="R2314" t="str">
            <v>USA</v>
          </cell>
          <cell r="S2314">
            <v>42370</v>
          </cell>
          <cell r="T2314">
            <v>42436</v>
          </cell>
          <cell r="U2314" t="str">
            <v>HENDERSONL-FUS</v>
          </cell>
          <cell r="V2314" t="str">
            <v>RETNSA</v>
          </cell>
          <cell r="W2314" t="str">
            <v xml:space="preserve">Business Decision                   </v>
          </cell>
          <cell r="X2314" t="str">
            <v>B</v>
          </cell>
          <cell r="Y2314">
            <v>1719.14</v>
          </cell>
          <cell r="Z2314" t="str">
            <v>II 4357</v>
          </cell>
          <cell r="AG2314" t="str">
            <v>Menards</v>
          </cell>
          <cell r="AH2314">
            <v>812099</v>
          </cell>
          <cell r="AJ2314">
            <v>5094305</v>
          </cell>
        </row>
        <row r="2315">
          <cell r="A2315">
            <v>360973</v>
          </cell>
          <cell r="B2315">
            <v>42423.916944444441</v>
          </cell>
          <cell r="G2315">
            <v>4336.3900000000003</v>
          </cell>
          <cell r="H2315">
            <v>4336.3900000000003</v>
          </cell>
          <cell r="I2315">
            <v>0</v>
          </cell>
          <cell r="J2315">
            <v>0</v>
          </cell>
          <cell r="K2315" t="str">
            <v>USD</v>
          </cell>
          <cell r="L2315" t="str">
            <v>MENARDS</v>
          </cell>
          <cell r="M2315" t="str">
            <v>24000-024499</v>
          </cell>
          <cell r="N2315">
            <v>42424.034918981481</v>
          </cell>
          <cell r="O2315" t="str">
            <v>SP</v>
          </cell>
          <cell r="P2315" t="str">
            <v>KEY</v>
          </cell>
          <cell r="Q2315">
            <v>5094305</v>
          </cell>
          <cell r="R2315" t="str">
            <v>USA</v>
          </cell>
          <cell r="S2315">
            <v>42370</v>
          </cell>
          <cell r="T2315">
            <v>42436</v>
          </cell>
          <cell r="U2315" t="str">
            <v>HENDERSONL-FUS</v>
          </cell>
          <cell r="V2315" t="str">
            <v>RETNSA</v>
          </cell>
          <cell r="W2315" t="str">
            <v xml:space="preserve">Business Decision                   </v>
          </cell>
          <cell r="X2315" t="str">
            <v>B</v>
          </cell>
          <cell r="Y2315">
            <v>177</v>
          </cell>
          <cell r="Z2315" t="str">
            <v>II 4357</v>
          </cell>
          <cell r="AG2315" t="str">
            <v>Menards</v>
          </cell>
          <cell r="AH2315">
            <v>812099</v>
          </cell>
          <cell r="AJ2315">
            <v>5094305</v>
          </cell>
        </row>
        <row r="2316">
          <cell r="A2316">
            <v>360973</v>
          </cell>
          <cell r="B2316">
            <v>42423.916944444441</v>
          </cell>
          <cell r="G2316">
            <v>4336.3900000000003</v>
          </cell>
          <cell r="H2316">
            <v>4336.3900000000003</v>
          </cell>
          <cell r="I2316">
            <v>0</v>
          </cell>
          <cell r="J2316">
            <v>0</v>
          </cell>
          <cell r="K2316" t="str">
            <v>USD</v>
          </cell>
          <cell r="L2316" t="str">
            <v>MENARDS</v>
          </cell>
          <cell r="M2316" t="str">
            <v>24000-024499</v>
          </cell>
          <cell r="N2316">
            <v>42424.034918981481</v>
          </cell>
          <cell r="O2316" t="str">
            <v>SP</v>
          </cell>
          <cell r="P2316" t="str">
            <v>KEY</v>
          </cell>
          <cell r="Q2316">
            <v>5094305</v>
          </cell>
          <cell r="R2316" t="str">
            <v>USA</v>
          </cell>
          <cell r="S2316">
            <v>42370</v>
          </cell>
          <cell r="T2316">
            <v>42436</v>
          </cell>
          <cell r="U2316" t="str">
            <v>HENDERSONL-FUS</v>
          </cell>
          <cell r="V2316" t="str">
            <v>RETNSA</v>
          </cell>
          <cell r="W2316" t="str">
            <v xml:space="preserve">Business Decision                   </v>
          </cell>
          <cell r="X2316" t="str">
            <v>B</v>
          </cell>
          <cell r="Y2316">
            <v>632.75</v>
          </cell>
          <cell r="Z2316" t="str">
            <v>II 4357</v>
          </cell>
          <cell r="AG2316" t="str">
            <v>Menards</v>
          </cell>
          <cell r="AH2316">
            <v>812099</v>
          </cell>
          <cell r="AJ2316">
            <v>5094305</v>
          </cell>
        </row>
        <row r="2317">
          <cell r="A2317">
            <v>360973</v>
          </cell>
          <cell r="B2317">
            <v>42423.916944444441</v>
          </cell>
          <cell r="G2317">
            <v>4336.3900000000003</v>
          </cell>
          <cell r="H2317">
            <v>4336.3900000000003</v>
          </cell>
          <cell r="I2317">
            <v>0</v>
          </cell>
          <cell r="J2317">
            <v>0</v>
          </cell>
          <cell r="K2317" t="str">
            <v>USD</v>
          </cell>
          <cell r="L2317" t="str">
            <v>MENARDS</v>
          </cell>
          <cell r="M2317" t="str">
            <v>24000-024499</v>
          </cell>
          <cell r="N2317">
            <v>42424.034918981481</v>
          </cell>
          <cell r="O2317" t="str">
            <v>SP</v>
          </cell>
          <cell r="P2317" t="str">
            <v>KEY</v>
          </cell>
          <cell r="Q2317">
            <v>5094305</v>
          </cell>
          <cell r="R2317" t="str">
            <v>USA</v>
          </cell>
          <cell r="S2317">
            <v>42370</v>
          </cell>
          <cell r="T2317">
            <v>42436</v>
          </cell>
          <cell r="U2317" t="str">
            <v>HENDERSONL-FUS</v>
          </cell>
          <cell r="V2317" t="str">
            <v>RETNSA</v>
          </cell>
          <cell r="W2317" t="str">
            <v xml:space="preserve">Business Decision                   </v>
          </cell>
          <cell r="X2317" t="str">
            <v>B</v>
          </cell>
          <cell r="Y2317">
            <v>559.25</v>
          </cell>
          <cell r="Z2317" t="str">
            <v>II 4357</v>
          </cell>
          <cell r="AG2317" t="str">
            <v>Menards</v>
          </cell>
          <cell r="AH2317">
            <v>812099</v>
          </cell>
          <cell r="AJ2317">
            <v>5094305</v>
          </cell>
        </row>
        <row r="2318">
          <cell r="A2318">
            <v>360974</v>
          </cell>
          <cell r="B2318">
            <v>42423.916944444441</v>
          </cell>
          <cell r="G2318">
            <v>20.5</v>
          </cell>
          <cell r="H2318">
            <v>20.5</v>
          </cell>
          <cell r="I2318">
            <v>0</v>
          </cell>
          <cell r="J2318">
            <v>0</v>
          </cell>
          <cell r="K2318" t="str">
            <v>USD</v>
          </cell>
          <cell r="L2318" t="str">
            <v>MENARDS</v>
          </cell>
          <cell r="M2318" t="str">
            <v>24000-024499</v>
          </cell>
          <cell r="N2318">
            <v>42424.034918981481</v>
          </cell>
          <cell r="O2318" t="str">
            <v>SP</v>
          </cell>
          <cell r="P2318" t="str">
            <v>KEY</v>
          </cell>
          <cell r="Q2318">
            <v>5094305</v>
          </cell>
          <cell r="R2318" t="str">
            <v>USA</v>
          </cell>
          <cell r="S2318">
            <v>42370</v>
          </cell>
          <cell r="T2318">
            <v>42436</v>
          </cell>
          <cell r="U2318" t="str">
            <v>HENDERSONL-FUS</v>
          </cell>
          <cell r="V2318" t="str">
            <v>RETCOOP</v>
          </cell>
          <cell r="W2318" t="str">
            <v xml:space="preserve">Business Decision                   </v>
          </cell>
          <cell r="X2318" t="str">
            <v>B</v>
          </cell>
          <cell r="Y2318">
            <v>20.5</v>
          </cell>
          <cell r="Z2318" t="str">
            <v>II 4359</v>
          </cell>
          <cell r="AG2318" t="str">
            <v>Menards</v>
          </cell>
          <cell r="AH2318">
            <v>812100</v>
          </cell>
          <cell r="AJ2318">
            <v>5094305</v>
          </cell>
        </row>
        <row r="2319">
          <cell r="A2319">
            <v>360975</v>
          </cell>
          <cell r="B2319">
            <v>42423.916944444441</v>
          </cell>
          <cell r="G2319">
            <v>8343.9</v>
          </cell>
          <cell r="H2319">
            <v>8343.9</v>
          </cell>
          <cell r="I2319">
            <v>0</v>
          </cell>
          <cell r="J2319">
            <v>0</v>
          </cell>
          <cell r="K2319" t="str">
            <v>USD</v>
          </cell>
          <cell r="L2319" t="str">
            <v>MENARDS</v>
          </cell>
          <cell r="M2319" t="str">
            <v>24000-024499</v>
          </cell>
          <cell r="N2319">
            <v>42424.034918981481</v>
          </cell>
          <cell r="O2319" t="str">
            <v>SP</v>
          </cell>
          <cell r="P2319" t="str">
            <v>KEY</v>
          </cell>
          <cell r="Q2319">
            <v>5094305</v>
          </cell>
          <cell r="R2319" t="str">
            <v>USA</v>
          </cell>
          <cell r="S2319">
            <v>42370</v>
          </cell>
          <cell r="T2319">
            <v>42436</v>
          </cell>
          <cell r="U2319" t="str">
            <v>HENDERSONL-FUS</v>
          </cell>
          <cell r="V2319" t="str">
            <v>RETFEE</v>
          </cell>
          <cell r="W2319" t="str">
            <v xml:space="preserve">Business Decision                   </v>
          </cell>
          <cell r="X2319" t="str">
            <v>B</v>
          </cell>
          <cell r="Y2319">
            <v>50</v>
          </cell>
          <cell r="Z2319" t="str">
            <v>II 4361, 4363, 4365, 4367, 4369, 4371, 4373, 4375, 4377</v>
          </cell>
          <cell r="AG2319" t="str">
            <v>Menards</v>
          </cell>
          <cell r="AH2319">
            <v>812101</v>
          </cell>
          <cell r="AJ2319">
            <v>5094305</v>
          </cell>
        </row>
        <row r="2320">
          <cell r="A2320">
            <v>360975</v>
          </cell>
          <cell r="B2320">
            <v>42423.916944444441</v>
          </cell>
          <cell r="G2320">
            <v>8343.9</v>
          </cell>
          <cell r="H2320">
            <v>8343.9</v>
          </cell>
          <cell r="I2320">
            <v>0</v>
          </cell>
          <cell r="J2320">
            <v>0</v>
          </cell>
          <cell r="K2320" t="str">
            <v>USD</v>
          </cell>
          <cell r="L2320" t="str">
            <v>MENARDS</v>
          </cell>
          <cell r="M2320" t="str">
            <v>24000-024499</v>
          </cell>
          <cell r="N2320">
            <v>42424.034918981481</v>
          </cell>
          <cell r="O2320" t="str">
            <v>SP</v>
          </cell>
          <cell r="P2320" t="str">
            <v>KEY</v>
          </cell>
          <cell r="Q2320">
            <v>5094305</v>
          </cell>
          <cell r="R2320" t="str">
            <v>USA</v>
          </cell>
          <cell r="S2320">
            <v>42370</v>
          </cell>
          <cell r="T2320">
            <v>42436</v>
          </cell>
          <cell r="U2320" t="str">
            <v>HENDERSONL-FUS</v>
          </cell>
          <cell r="V2320" t="str">
            <v>RETFEE</v>
          </cell>
          <cell r="W2320" t="str">
            <v xml:space="preserve">Business Decision                   </v>
          </cell>
          <cell r="X2320" t="str">
            <v>B</v>
          </cell>
          <cell r="Y2320">
            <v>365.29</v>
          </cell>
          <cell r="Z2320" t="str">
            <v>II 4361, 4363, 4365, 4367, 4369, 4371, 4373, 4375, 4377</v>
          </cell>
          <cell r="AG2320" t="str">
            <v>Menards</v>
          </cell>
          <cell r="AH2320">
            <v>812101</v>
          </cell>
          <cell r="AJ2320">
            <v>5094305</v>
          </cell>
        </row>
        <row r="2321">
          <cell r="A2321">
            <v>360975</v>
          </cell>
          <cell r="B2321">
            <v>42423.916944444441</v>
          </cell>
          <cell r="G2321">
            <v>8343.9</v>
          </cell>
          <cell r="H2321">
            <v>8343.9</v>
          </cell>
          <cell r="I2321">
            <v>0</v>
          </cell>
          <cell r="J2321">
            <v>0</v>
          </cell>
          <cell r="K2321" t="str">
            <v>USD</v>
          </cell>
          <cell r="L2321" t="str">
            <v>MENARDS</v>
          </cell>
          <cell r="M2321" t="str">
            <v>24000-024499</v>
          </cell>
          <cell r="N2321">
            <v>42424.034918981481</v>
          </cell>
          <cell r="O2321" t="str">
            <v>SP</v>
          </cell>
          <cell r="P2321" t="str">
            <v>KEY</v>
          </cell>
          <cell r="Q2321">
            <v>5094305</v>
          </cell>
          <cell r="R2321" t="str">
            <v>USA</v>
          </cell>
          <cell r="S2321">
            <v>42370</v>
          </cell>
          <cell r="T2321">
            <v>42436</v>
          </cell>
          <cell r="U2321" t="str">
            <v>HENDERSONL-FUS</v>
          </cell>
          <cell r="V2321" t="str">
            <v>RETFEE</v>
          </cell>
          <cell r="W2321" t="str">
            <v xml:space="preserve">Business Decision                   </v>
          </cell>
          <cell r="X2321" t="str">
            <v>B</v>
          </cell>
          <cell r="Y2321">
            <v>24</v>
          </cell>
          <cell r="Z2321" t="str">
            <v>II 4361, 4363, 4365, 4367, 4369, 4371, 4373, 4375, 4377</v>
          </cell>
          <cell r="AG2321" t="str">
            <v>Menards</v>
          </cell>
          <cell r="AH2321">
            <v>812101</v>
          </cell>
          <cell r="AJ2321">
            <v>5094305</v>
          </cell>
        </row>
        <row r="2322">
          <cell r="A2322">
            <v>360975</v>
          </cell>
          <cell r="B2322">
            <v>42423.916944444441</v>
          </cell>
          <cell r="G2322">
            <v>8343.9</v>
          </cell>
          <cell r="H2322">
            <v>8343.9</v>
          </cell>
          <cell r="I2322">
            <v>0</v>
          </cell>
          <cell r="J2322">
            <v>0</v>
          </cell>
          <cell r="K2322" t="str">
            <v>USD</v>
          </cell>
          <cell r="L2322" t="str">
            <v>MENARDS</v>
          </cell>
          <cell r="M2322" t="str">
            <v>24000-024499</v>
          </cell>
          <cell r="N2322">
            <v>42424.034918981481</v>
          </cell>
          <cell r="O2322" t="str">
            <v>SP</v>
          </cell>
          <cell r="P2322" t="str">
            <v>KEY</v>
          </cell>
          <cell r="Q2322">
            <v>5094305</v>
          </cell>
          <cell r="R2322" t="str">
            <v>USA</v>
          </cell>
          <cell r="S2322">
            <v>42370</v>
          </cell>
          <cell r="T2322">
            <v>42436</v>
          </cell>
          <cell r="U2322" t="str">
            <v>HENDERSONL-FUS</v>
          </cell>
          <cell r="V2322" t="str">
            <v>RETFEE</v>
          </cell>
          <cell r="W2322" t="str">
            <v xml:space="preserve">Business Decision                   </v>
          </cell>
          <cell r="X2322" t="str">
            <v>B</v>
          </cell>
          <cell r="Y2322">
            <v>2288.21</v>
          </cell>
          <cell r="Z2322" t="str">
            <v>II 4361, 4363, 4365, 4367, 4369, 4371, 4373, 4375, 4377</v>
          </cell>
          <cell r="AG2322" t="str">
            <v>Menards</v>
          </cell>
          <cell r="AH2322">
            <v>812101</v>
          </cell>
          <cell r="AJ2322">
            <v>5094305</v>
          </cell>
        </row>
        <row r="2323">
          <cell r="A2323">
            <v>360975</v>
          </cell>
          <cell r="B2323">
            <v>42423.916944444441</v>
          </cell>
          <cell r="G2323">
            <v>8343.9</v>
          </cell>
          <cell r="H2323">
            <v>8343.9</v>
          </cell>
          <cell r="I2323">
            <v>0</v>
          </cell>
          <cell r="J2323">
            <v>0</v>
          </cell>
          <cell r="K2323" t="str">
            <v>USD</v>
          </cell>
          <cell r="L2323" t="str">
            <v>MENARDS</v>
          </cell>
          <cell r="M2323" t="str">
            <v>24000-024499</v>
          </cell>
          <cell r="N2323">
            <v>42424.034918981481</v>
          </cell>
          <cell r="O2323" t="str">
            <v>SP</v>
          </cell>
          <cell r="P2323" t="str">
            <v>KEY</v>
          </cell>
          <cell r="Q2323">
            <v>5094305</v>
          </cell>
          <cell r="R2323" t="str">
            <v>USA</v>
          </cell>
          <cell r="S2323">
            <v>42370</v>
          </cell>
          <cell r="T2323">
            <v>42436</v>
          </cell>
          <cell r="U2323" t="str">
            <v>HENDERSONL-FUS</v>
          </cell>
          <cell r="V2323" t="str">
            <v>RETFEE</v>
          </cell>
          <cell r="W2323" t="str">
            <v xml:space="preserve">Business Decision                   </v>
          </cell>
          <cell r="X2323" t="str">
            <v>B</v>
          </cell>
          <cell r="Y2323">
            <v>1240.74</v>
          </cell>
          <cell r="Z2323" t="str">
            <v>II 4361, 4363, 4365, 4367, 4369, 4371, 4373, 4375, 4377</v>
          </cell>
          <cell r="AG2323" t="str">
            <v>Menards</v>
          </cell>
          <cell r="AH2323">
            <v>812101</v>
          </cell>
          <cell r="AJ2323">
            <v>5094305</v>
          </cell>
        </row>
        <row r="2324">
          <cell r="A2324">
            <v>360975</v>
          </cell>
          <cell r="B2324">
            <v>42423.916944444441</v>
          </cell>
          <cell r="G2324">
            <v>8343.9</v>
          </cell>
          <cell r="H2324">
            <v>8343.9</v>
          </cell>
          <cell r="I2324">
            <v>0</v>
          </cell>
          <cell r="J2324">
            <v>0</v>
          </cell>
          <cell r="K2324" t="str">
            <v>USD</v>
          </cell>
          <cell r="L2324" t="str">
            <v>MENARDS</v>
          </cell>
          <cell r="M2324" t="str">
            <v>24000-024499</v>
          </cell>
          <cell r="N2324">
            <v>42424.034918981481</v>
          </cell>
          <cell r="O2324" t="str">
            <v>SP</v>
          </cell>
          <cell r="P2324" t="str">
            <v>KEY</v>
          </cell>
          <cell r="Q2324">
            <v>5094305</v>
          </cell>
          <cell r="R2324" t="str">
            <v>USA</v>
          </cell>
          <cell r="S2324">
            <v>42370</v>
          </cell>
          <cell r="T2324">
            <v>42436</v>
          </cell>
          <cell r="U2324" t="str">
            <v>HENDERSONL-FUS</v>
          </cell>
          <cell r="V2324" t="str">
            <v>RETFEE</v>
          </cell>
          <cell r="W2324" t="str">
            <v xml:space="preserve">Business Decision                   </v>
          </cell>
          <cell r="X2324" t="str">
            <v>B</v>
          </cell>
          <cell r="Y2324">
            <v>1231.6099999999999</v>
          </cell>
          <cell r="Z2324" t="str">
            <v>II 4361, 4363, 4365, 4367, 4369, 4371, 4373, 4375, 4377</v>
          </cell>
          <cell r="AG2324" t="str">
            <v>Menards</v>
          </cell>
          <cell r="AH2324">
            <v>812101</v>
          </cell>
          <cell r="AJ2324">
            <v>5094305</v>
          </cell>
        </row>
        <row r="2325">
          <cell r="A2325">
            <v>360975</v>
          </cell>
          <cell r="B2325">
            <v>42423.916944444441</v>
          </cell>
          <cell r="G2325">
            <v>8343.9</v>
          </cell>
          <cell r="H2325">
            <v>8343.9</v>
          </cell>
          <cell r="I2325">
            <v>0</v>
          </cell>
          <cell r="J2325">
            <v>0</v>
          </cell>
          <cell r="K2325" t="str">
            <v>USD</v>
          </cell>
          <cell r="L2325" t="str">
            <v>MENARDS</v>
          </cell>
          <cell r="M2325" t="str">
            <v>24000-024499</v>
          </cell>
          <cell r="N2325">
            <v>42424.034918981481</v>
          </cell>
          <cell r="O2325" t="str">
            <v>SP</v>
          </cell>
          <cell r="P2325" t="str">
            <v>KEY</v>
          </cell>
          <cell r="Q2325">
            <v>5094305</v>
          </cell>
          <cell r="R2325" t="str">
            <v>USA</v>
          </cell>
          <cell r="S2325">
            <v>42370</v>
          </cell>
          <cell r="T2325">
            <v>42436</v>
          </cell>
          <cell r="U2325" t="str">
            <v>HENDERSONL-FUS</v>
          </cell>
          <cell r="V2325" t="str">
            <v>RETFEE</v>
          </cell>
          <cell r="W2325" t="str">
            <v xml:space="preserve">Business Decision                   </v>
          </cell>
          <cell r="X2325" t="str">
            <v>B</v>
          </cell>
          <cell r="Y2325">
            <v>3133.25</v>
          </cell>
          <cell r="Z2325" t="str">
            <v>II 4361, 4363, 4365, 4367, 4369, 4371, 4373, 4375, 4377</v>
          </cell>
          <cell r="AG2325" t="str">
            <v>Menards</v>
          </cell>
          <cell r="AH2325">
            <v>812101</v>
          </cell>
          <cell r="AJ2325">
            <v>5094305</v>
          </cell>
        </row>
        <row r="2326">
          <cell r="A2326">
            <v>360975</v>
          </cell>
          <cell r="B2326">
            <v>42423.916944444441</v>
          </cell>
          <cell r="G2326">
            <v>8343.9</v>
          </cell>
          <cell r="H2326">
            <v>8343.9</v>
          </cell>
          <cell r="I2326">
            <v>0</v>
          </cell>
          <cell r="J2326">
            <v>0</v>
          </cell>
          <cell r="K2326" t="str">
            <v>USD</v>
          </cell>
          <cell r="L2326" t="str">
            <v>MENARDS</v>
          </cell>
          <cell r="M2326" t="str">
            <v>24000-024499</v>
          </cell>
          <cell r="N2326">
            <v>42424.034918981481</v>
          </cell>
          <cell r="O2326" t="str">
            <v>SP</v>
          </cell>
          <cell r="P2326" t="str">
            <v>KEY</v>
          </cell>
          <cell r="Q2326">
            <v>5094305</v>
          </cell>
          <cell r="R2326" t="str">
            <v>USA</v>
          </cell>
          <cell r="S2326">
            <v>42370</v>
          </cell>
          <cell r="T2326">
            <v>42436</v>
          </cell>
          <cell r="U2326" t="str">
            <v>HENDERSONL-FUS</v>
          </cell>
          <cell r="V2326" t="str">
            <v>RETFEE</v>
          </cell>
          <cell r="W2326" t="str">
            <v xml:space="preserve">Business Decision                   </v>
          </cell>
          <cell r="X2326" t="str">
            <v>B</v>
          </cell>
          <cell r="Y2326">
            <v>10.8</v>
          </cell>
          <cell r="Z2326" t="str">
            <v>II 4361, 4363, 4365, 4367, 4369, 4371, 4373, 4375, 4377</v>
          </cell>
          <cell r="AG2326" t="str">
            <v>Menards</v>
          </cell>
          <cell r="AH2326">
            <v>812101</v>
          </cell>
          <cell r="AJ2326">
            <v>5094305</v>
          </cell>
        </row>
        <row r="2327">
          <cell r="A2327">
            <v>360976</v>
          </cell>
          <cell r="B2327">
            <v>42423.916956018518</v>
          </cell>
          <cell r="G2327">
            <v>5271.05</v>
          </cell>
          <cell r="H2327">
            <v>5271.05</v>
          </cell>
          <cell r="I2327">
            <v>0</v>
          </cell>
          <cell r="J2327">
            <v>0</v>
          </cell>
          <cell r="K2327" t="str">
            <v>USD</v>
          </cell>
          <cell r="L2327" t="str">
            <v>MENARDS</v>
          </cell>
          <cell r="M2327" t="str">
            <v>24000-024499</v>
          </cell>
          <cell r="N2327">
            <v>42424.034918981481</v>
          </cell>
          <cell r="O2327" t="str">
            <v>SP</v>
          </cell>
          <cell r="P2327" t="str">
            <v>KEY</v>
          </cell>
          <cell r="Q2327">
            <v>5094305</v>
          </cell>
          <cell r="R2327" t="str">
            <v>USA</v>
          </cell>
          <cell r="S2327">
            <v>42370</v>
          </cell>
          <cell r="T2327">
            <v>42436</v>
          </cell>
          <cell r="U2327" t="str">
            <v>HENDERSONL-FUS</v>
          </cell>
          <cell r="V2327" t="str">
            <v>DSKD954-18BX</v>
          </cell>
          <cell r="W2327" t="str">
            <v xml:space="preserve">Business Decision                   </v>
          </cell>
          <cell r="X2327" t="str">
            <v>B</v>
          </cell>
          <cell r="Y2327">
            <v>774</v>
          </cell>
          <cell r="Z2327" t="str">
            <v>II 4353, 4379, 4381, 4383, 4385, 4387</v>
          </cell>
          <cell r="AG2327" t="str">
            <v>Menards</v>
          </cell>
          <cell r="AH2327">
            <v>812102</v>
          </cell>
          <cell r="AJ2327">
            <v>5094305</v>
          </cell>
        </row>
        <row r="2328">
          <cell r="A2328">
            <v>360976</v>
          </cell>
          <cell r="B2328">
            <v>42423.916956018518</v>
          </cell>
          <cell r="G2328">
            <v>5271.05</v>
          </cell>
          <cell r="H2328">
            <v>5271.05</v>
          </cell>
          <cell r="I2328">
            <v>0</v>
          </cell>
          <cell r="J2328">
            <v>0</v>
          </cell>
          <cell r="K2328" t="str">
            <v>USD</v>
          </cell>
          <cell r="L2328" t="str">
            <v>MENARDS</v>
          </cell>
          <cell r="M2328" t="str">
            <v>24000-024499</v>
          </cell>
          <cell r="N2328">
            <v>42424.034918981481</v>
          </cell>
          <cell r="O2328" t="str">
            <v>SP</v>
          </cell>
          <cell r="P2328" t="str">
            <v>KEY</v>
          </cell>
          <cell r="Q2328">
            <v>5094305</v>
          </cell>
          <cell r="R2328" t="str">
            <v>USA</v>
          </cell>
          <cell r="S2328">
            <v>42370</v>
          </cell>
          <cell r="T2328">
            <v>42436</v>
          </cell>
          <cell r="U2328" t="str">
            <v>HENDERSONL-FUS</v>
          </cell>
          <cell r="V2328" t="str">
            <v>EDOX33229-1</v>
          </cell>
          <cell r="W2328" t="str">
            <v xml:space="preserve">Business Decision                   </v>
          </cell>
          <cell r="X2328" t="str">
            <v>B</v>
          </cell>
          <cell r="Y2328">
            <v>145</v>
          </cell>
          <cell r="Z2328" t="str">
            <v>II 4353, 4379, 4381, 4383, 4385, 4387</v>
          </cell>
          <cell r="AG2328" t="str">
            <v>Menards</v>
          </cell>
          <cell r="AH2328">
            <v>812102</v>
          </cell>
          <cell r="AJ2328">
            <v>5094305</v>
          </cell>
        </row>
        <row r="2329">
          <cell r="A2329">
            <v>360976</v>
          </cell>
          <cell r="B2329">
            <v>42423.916956018518</v>
          </cell>
          <cell r="G2329">
            <v>5271.05</v>
          </cell>
          <cell r="H2329">
            <v>5271.05</v>
          </cell>
          <cell r="I2329">
            <v>0</v>
          </cell>
          <cell r="J2329">
            <v>0</v>
          </cell>
          <cell r="K2329" t="str">
            <v>USD</v>
          </cell>
          <cell r="L2329" t="str">
            <v>MENARDS</v>
          </cell>
          <cell r="M2329" t="str">
            <v>24000-024499</v>
          </cell>
          <cell r="N2329">
            <v>42424.034918981481</v>
          </cell>
          <cell r="O2329" t="str">
            <v>SP</v>
          </cell>
          <cell r="P2329" t="str">
            <v>KEY</v>
          </cell>
          <cell r="Q2329">
            <v>5094305</v>
          </cell>
          <cell r="R2329" t="str">
            <v>USA</v>
          </cell>
          <cell r="S2329">
            <v>42370</v>
          </cell>
          <cell r="T2329">
            <v>42436</v>
          </cell>
          <cell r="U2329" t="str">
            <v>HENDERSONL-FUS</v>
          </cell>
          <cell r="V2329" t="str">
            <v>FCLIP8</v>
          </cell>
          <cell r="W2329" t="str">
            <v xml:space="preserve">Business Decision                   </v>
          </cell>
          <cell r="X2329" t="str">
            <v>B</v>
          </cell>
          <cell r="Y2329">
            <v>74</v>
          </cell>
          <cell r="Z2329" t="str">
            <v>II 4353, 4379, 4381, 4383, 4385, 4387</v>
          </cell>
          <cell r="AG2329" t="str">
            <v>Menards</v>
          </cell>
          <cell r="AH2329">
            <v>812102</v>
          </cell>
          <cell r="AJ2329">
            <v>5094305</v>
          </cell>
        </row>
        <row r="2330">
          <cell r="A2330">
            <v>360976</v>
          </cell>
          <cell r="B2330">
            <v>42423.916956018518</v>
          </cell>
          <cell r="G2330">
            <v>5271.05</v>
          </cell>
          <cell r="H2330">
            <v>5271.05</v>
          </cell>
          <cell r="I2330">
            <v>0</v>
          </cell>
          <cell r="J2330">
            <v>0</v>
          </cell>
          <cell r="K2330" t="str">
            <v>USD</v>
          </cell>
          <cell r="L2330" t="str">
            <v>MENARDS</v>
          </cell>
          <cell r="M2330" t="str">
            <v>24000-024499</v>
          </cell>
          <cell r="N2330">
            <v>42424.034918981481</v>
          </cell>
          <cell r="O2330" t="str">
            <v>SP</v>
          </cell>
          <cell r="P2330" t="str">
            <v>KEY</v>
          </cell>
          <cell r="Q2330">
            <v>5094305</v>
          </cell>
          <cell r="R2330" t="str">
            <v>USA</v>
          </cell>
          <cell r="S2330">
            <v>42370</v>
          </cell>
          <cell r="T2330">
            <v>42436</v>
          </cell>
          <cell r="U2330" t="str">
            <v>HENDERSONL-FUS</v>
          </cell>
          <cell r="V2330" t="str">
            <v>FCR804BX</v>
          </cell>
          <cell r="W2330" t="str">
            <v xml:space="preserve">Business Decision                   </v>
          </cell>
          <cell r="X2330" t="str">
            <v>B</v>
          </cell>
          <cell r="Y2330">
            <v>224.6</v>
          </cell>
          <cell r="Z2330" t="str">
            <v>II 4353, 4379, 4381, 4383, 4385, 4387</v>
          </cell>
          <cell r="AG2330" t="str">
            <v>Menards</v>
          </cell>
          <cell r="AH2330">
            <v>812102</v>
          </cell>
          <cell r="AJ2330">
            <v>5094305</v>
          </cell>
        </row>
        <row r="2331">
          <cell r="A2331">
            <v>360976</v>
          </cell>
          <cell r="B2331">
            <v>42423.916956018518</v>
          </cell>
          <cell r="G2331">
            <v>5271.05</v>
          </cell>
          <cell r="H2331">
            <v>5271.05</v>
          </cell>
          <cell r="I2331">
            <v>0</v>
          </cell>
          <cell r="J2331">
            <v>0</v>
          </cell>
          <cell r="K2331" t="str">
            <v>USD</v>
          </cell>
          <cell r="L2331" t="str">
            <v>MENARDS</v>
          </cell>
          <cell r="M2331" t="str">
            <v>24000-024499</v>
          </cell>
          <cell r="N2331">
            <v>42424.034918981481</v>
          </cell>
          <cell r="O2331" t="str">
            <v>SP</v>
          </cell>
          <cell r="P2331" t="str">
            <v>KEY</v>
          </cell>
          <cell r="Q2331">
            <v>5094305</v>
          </cell>
          <cell r="R2331" t="str">
            <v>USA</v>
          </cell>
          <cell r="S2331">
            <v>42370</v>
          </cell>
          <cell r="T2331">
            <v>42436</v>
          </cell>
          <cell r="U2331" t="str">
            <v>HENDERSONL-FUS</v>
          </cell>
          <cell r="V2331" t="str">
            <v>FFG804NB</v>
          </cell>
          <cell r="W2331" t="str">
            <v xml:space="preserve">Business Decision                   </v>
          </cell>
          <cell r="X2331" t="str">
            <v>B</v>
          </cell>
          <cell r="Y2331">
            <v>378.9</v>
          </cell>
          <cell r="Z2331" t="str">
            <v>II 4353, 4379, 4381, 4383, 4385, 4387</v>
          </cell>
          <cell r="AG2331" t="str">
            <v>Menards</v>
          </cell>
          <cell r="AH2331">
            <v>812102</v>
          </cell>
          <cell r="AJ2331">
            <v>5094305</v>
          </cell>
        </row>
        <row r="2332">
          <cell r="A2332">
            <v>360976</v>
          </cell>
          <cell r="B2332">
            <v>42423.916956018518</v>
          </cell>
          <cell r="G2332">
            <v>5271.05</v>
          </cell>
          <cell r="H2332">
            <v>5271.05</v>
          </cell>
          <cell r="I2332">
            <v>0</v>
          </cell>
          <cell r="J2332">
            <v>0</v>
          </cell>
          <cell r="K2332" t="str">
            <v>USD</v>
          </cell>
          <cell r="L2332" t="str">
            <v>MENARDS</v>
          </cell>
          <cell r="M2332" t="str">
            <v>24000-024499</v>
          </cell>
          <cell r="N2332">
            <v>42424.034918981481</v>
          </cell>
          <cell r="O2332" t="str">
            <v>SP</v>
          </cell>
          <cell r="P2332" t="str">
            <v>KEY</v>
          </cell>
          <cell r="Q2332">
            <v>5094305</v>
          </cell>
          <cell r="R2332" t="str">
            <v>USA</v>
          </cell>
          <cell r="S2332">
            <v>42370</v>
          </cell>
          <cell r="T2332">
            <v>42436</v>
          </cell>
          <cell r="U2332" t="str">
            <v>HENDERSONL-FUS</v>
          </cell>
          <cell r="V2332" t="str">
            <v>SZGR1720-1</v>
          </cell>
          <cell r="W2332" t="str">
            <v xml:space="preserve">Business Decision                   </v>
          </cell>
          <cell r="X2332" t="str">
            <v>B</v>
          </cell>
          <cell r="Y2332">
            <v>238.06</v>
          </cell>
          <cell r="Z2332" t="str">
            <v>II 4353, 4379, 4381, 4383, 4385, 4387</v>
          </cell>
          <cell r="AG2332" t="str">
            <v>Menards</v>
          </cell>
          <cell r="AH2332">
            <v>812102</v>
          </cell>
          <cell r="AJ2332">
            <v>5094305</v>
          </cell>
        </row>
        <row r="2333">
          <cell r="A2333">
            <v>360976</v>
          </cell>
          <cell r="B2333">
            <v>42423.916956018518</v>
          </cell>
          <cell r="G2333">
            <v>5271.05</v>
          </cell>
          <cell r="H2333">
            <v>5271.05</v>
          </cell>
          <cell r="I2333">
            <v>0</v>
          </cell>
          <cell r="J2333">
            <v>0</v>
          </cell>
          <cell r="K2333" t="str">
            <v>USD</v>
          </cell>
          <cell r="L2333" t="str">
            <v>MENARDS</v>
          </cell>
          <cell r="M2333" t="str">
            <v>24000-024499</v>
          </cell>
          <cell r="N2333">
            <v>42424.034918981481</v>
          </cell>
          <cell r="O2333" t="str">
            <v>SP</v>
          </cell>
          <cell r="P2333" t="str">
            <v>KEY</v>
          </cell>
          <cell r="Q2333">
            <v>5094305</v>
          </cell>
          <cell r="R2333" t="str">
            <v>USA</v>
          </cell>
          <cell r="S2333">
            <v>42370</v>
          </cell>
          <cell r="T2333">
            <v>42436</v>
          </cell>
          <cell r="U2333" t="str">
            <v>HENDERSONL-FUS</v>
          </cell>
          <cell r="V2333" t="str">
            <v>FSB1722BX</v>
          </cell>
          <cell r="W2333" t="str">
            <v xml:space="preserve">Business Decision                   </v>
          </cell>
          <cell r="X2333" t="str">
            <v>B</v>
          </cell>
          <cell r="Y2333">
            <v>180.69</v>
          </cell>
          <cell r="Z2333" t="str">
            <v>II 4353, 4379, 4381, 4383, 4385, 4387</v>
          </cell>
          <cell r="AG2333" t="str">
            <v>Menards</v>
          </cell>
          <cell r="AH2333">
            <v>812102</v>
          </cell>
          <cell r="AJ2333">
            <v>5094305</v>
          </cell>
        </row>
        <row r="2334">
          <cell r="A2334">
            <v>360976</v>
          </cell>
          <cell r="B2334">
            <v>42423.916956018518</v>
          </cell>
          <cell r="G2334">
            <v>5271.05</v>
          </cell>
          <cell r="H2334">
            <v>5271.05</v>
          </cell>
          <cell r="I2334">
            <v>0</v>
          </cell>
          <cell r="J2334">
            <v>0</v>
          </cell>
          <cell r="K2334" t="str">
            <v>USD</v>
          </cell>
          <cell r="L2334" t="str">
            <v>MENARDS</v>
          </cell>
          <cell r="M2334" t="str">
            <v>24000-024499</v>
          </cell>
          <cell r="N2334">
            <v>42424.034918981481</v>
          </cell>
          <cell r="O2334" t="str">
            <v>SP</v>
          </cell>
          <cell r="P2334" t="str">
            <v>KEY</v>
          </cell>
          <cell r="Q2334">
            <v>5094305</v>
          </cell>
          <cell r="R2334" t="str">
            <v>USA</v>
          </cell>
          <cell r="S2334">
            <v>42370</v>
          </cell>
          <cell r="T2334">
            <v>42436</v>
          </cell>
          <cell r="U2334" t="str">
            <v>HENDERSONL-FUS</v>
          </cell>
          <cell r="V2334" t="str">
            <v>HF3322-2</v>
          </cell>
          <cell r="W2334" t="str">
            <v xml:space="preserve">Business Decision                   </v>
          </cell>
          <cell r="X2334" t="str">
            <v>B</v>
          </cell>
          <cell r="Y2334">
            <v>380</v>
          </cell>
          <cell r="Z2334" t="str">
            <v>II 4353, 4379, 4381, 4383, 4385, 4387</v>
          </cell>
          <cell r="AG2334" t="str">
            <v>Menards</v>
          </cell>
          <cell r="AH2334">
            <v>812102</v>
          </cell>
          <cell r="AJ2334">
            <v>5094305</v>
          </cell>
        </row>
        <row r="2335">
          <cell r="A2335">
            <v>360976</v>
          </cell>
          <cell r="B2335">
            <v>42423.916956018518</v>
          </cell>
          <cell r="G2335">
            <v>5271.05</v>
          </cell>
          <cell r="H2335">
            <v>5271.05</v>
          </cell>
          <cell r="I2335">
            <v>0</v>
          </cell>
          <cell r="J2335">
            <v>0</v>
          </cell>
          <cell r="K2335" t="str">
            <v>USD</v>
          </cell>
          <cell r="L2335" t="str">
            <v>MENARDS</v>
          </cell>
          <cell r="M2335" t="str">
            <v>24000-024499</v>
          </cell>
          <cell r="N2335">
            <v>42424.034918981481</v>
          </cell>
          <cell r="O2335" t="str">
            <v>SP</v>
          </cell>
          <cell r="P2335" t="str">
            <v>KEY</v>
          </cell>
          <cell r="Q2335">
            <v>5094305</v>
          </cell>
          <cell r="R2335" t="str">
            <v>USA</v>
          </cell>
          <cell r="S2335">
            <v>42370</v>
          </cell>
          <cell r="T2335">
            <v>42436</v>
          </cell>
          <cell r="U2335" t="str">
            <v>HENDERSONL-FUS</v>
          </cell>
          <cell r="V2335" t="str">
            <v>OSKD954-18BX</v>
          </cell>
          <cell r="W2335" t="str">
            <v xml:space="preserve">Business Decision                   </v>
          </cell>
          <cell r="X2335" t="str">
            <v>B</v>
          </cell>
          <cell r="Y2335">
            <v>1386</v>
          </cell>
          <cell r="Z2335" t="str">
            <v>II 4353, 4379, 4381, 4383, 4385, 4387</v>
          </cell>
          <cell r="AG2335" t="str">
            <v>Menards</v>
          </cell>
          <cell r="AH2335">
            <v>812102</v>
          </cell>
          <cell r="AJ2335">
            <v>5094305</v>
          </cell>
        </row>
        <row r="2336">
          <cell r="A2336">
            <v>360976</v>
          </cell>
          <cell r="B2336">
            <v>42423.916956018518</v>
          </cell>
          <cell r="G2336">
            <v>5271.05</v>
          </cell>
          <cell r="H2336">
            <v>5271.05</v>
          </cell>
          <cell r="I2336">
            <v>0</v>
          </cell>
          <cell r="J2336">
            <v>0</v>
          </cell>
          <cell r="K2336" t="str">
            <v>USD</v>
          </cell>
          <cell r="L2336" t="str">
            <v>MENARDS</v>
          </cell>
          <cell r="M2336" t="str">
            <v>24000-024499</v>
          </cell>
          <cell r="N2336">
            <v>42424.034918981481</v>
          </cell>
          <cell r="O2336" t="str">
            <v>SP</v>
          </cell>
          <cell r="P2336" t="str">
            <v>KEY</v>
          </cell>
          <cell r="Q2336">
            <v>5094305</v>
          </cell>
          <cell r="R2336" t="str">
            <v>USA</v>
          </cell>
          <cell r="S2336">
            <v>42370</v>
          </cell>
          <cell r="T2336">
            <v>42436</v>
          </cell>
          <cell r="U2336" t="str">
            <v>HENDERSONL-FUS</v>
          </cell>
          <cell r="V2336" t="str">
            <v>SL103BX</v>
          </cell>
          <cell r="W2336" t="str">
            <v xml:space="preserve">Business Decision                   </v>
          </cell>
          <cell r="X2336" t="str">
            <v>B</v>
          </cell>
          <cell r="Y2336">
            <v>289.8</v>
          </cell>
          <cell r="Z2336" t="str">
            <v>II 4353, 4379, 4381, 4383, 4385, 4387</v>
          </cell>
          <cell r="AG2336" t="str">
            <v>Menards</v>
          </cell>
          <cell r="AH2336">
            <v>812102</v>
          </cell>
          <cell r="AJ2336">
            <v>5094305</v>
          </cell>
        </row>
        <row r="2337">
          <cell r="A2337">
            <v>360976</v>
          </cell>
          <cell r="B2337">
            <v>42423.916956018518</v>
          </cell>
          <cell r="G2337">
            <v>5271.05</v>
          </cell>
          <cell r="H2337">
            <v>5271.05</v>
          </cell>
          <cell r="I2337">
            <v>0</v>
          </cell>
          <cell r="J2337">
            <v>0</v>
          </cell>
          <cell r="K2337" t="str">
            <v>USD</v>
          </cell>
          <cell r="L2337" t="str">
            <v>MENARDS</v>
          </cell>
          <cell r="M2337" t="str">
            <v>24000-024499</v>
          </cell>
          <cell r="N2337">
            <v>42424.034918981481</v>
          </cell>
          <cell r="O2337" t="str">
            <v>SP</v>
          </cell>
          <cell r="P2337" t="str">
            <v>KEY</v>
          </cell>
          <cell r="Q2337">
            <v>5094305</v>
          </cell>
          <cell r="R2337" t="str">
            <v>USA</v>
          </cell>
          <cell r="S2337">
            <v>42370</v>
          </cell>
          <cell r="T2337">
            <v>42436</v>
          </cell>
          <cell r="U2337" t="str">
            <v>HENDERSONL-FUS</v>
          </cell>
          <cell r="V2337" t="str">
            <v>FPC3322-1</v>
          </cell>
          <cell r="W2337" t="str">
            <v xml:space="preserve">Business Decision                   </v>
          </cell>
          <cell r="X2337" t="str">
            <v>B</v>
          </cell>
          <cell r="Y2337">
            <v>1200</v>
          </cell>
          <cell r="Z2337" t="str">
            <v>II 4353, 4379, 4381, 4383, 4385, 4387</v>
          </cell>
          <cell r="AG2337" t="str">
            <v>Menards</v>
          </cell>
          <cell r="AH2337">
            <v>812102</v>
          </cell>
          <cell r="AJ2337">
            <v>5094305</v>
          </cell>
        </row>
        <row r="2338">
          <cell r="A2338">
            <v>360977</v>
          </cell>
          <cell r="B2338">
            <v>42423.916956018518</v>
          </cell>
          <cell r="G2338">
            <v>24.57</v>
          </cell>
          <cell r="H2338">
            <v>24.57</v>
          </cell>
          <cell r="I2338">
            <v>0</v>
          </cell>
          <cell r="J2338">
            <v>0</v>
          </cell>
          <cell r="K2338" t="str">
            <v>USD</v>
          </cell>
          <cell r="L2338" t="str">
            <v>MENARDS</v>
          </cell>
          <cell r="M2338" t="str">
            <v>24000-024499</v>
          </cell>
          <cell r="N2338">
            <v>42424.034918981481</v>
          </cell>
          <cell r="O2338" t="str">
            <v>SP</v>
          </cell>
          <cell r="P2338" t="str">
            <v>KEY</v>
          </cell>
          <cell r="Q2338">
            <v>5094305</v>
          </cell>
          <cell r="R2338" t="str">
            <v>USA</v>
          </cell>
          <cell r="S2338">
            <v>42370</v>
          </cell>
          <cell r="T2338">
            <v>42436</v>
          </cell>
          <cell r="U2338" t="str">
            <v>HENDERSONL-FUS</v>
          </cell>
          <cell r="V2338" t="str">
            <v>RETRMA</v>
          </cell>
          <cell r="W2338" t="str">
            <v xml:space="preserve">Business Decision                   </v>
          </cell>
          <cell r="X2338" t="str">
            <v>B</v>
          </cell>
          <cell r="Y2338">
            <v>24.57</v>
          </cell>
          <cell r="Z2338" t="str">
            <v>II 4387</v>
          </cell>
          <cell r="AG2338" t="str">
            <v>Menards</v>
          </cell>
          <cell r="AH2338">
            <v>812103</v>
          </cell>
          <cell r="AJ2338">
            <v>5094305</v>
          </cell>
        </row>
        <row r="2339">
          <cell r="A2339">
            <v>360978</v>
          </cell>
          <cell r="B2339">
            <v>42423.916956018518</v>
          </cell>
          <cell r="G2339">
            <v>400</v>
          </cell>
          <cell r="H2339">
            <v>400</v>
          </cell>
          <cell r="I2339">
            <v>0</v>
          </cell>
          <cell r="J2339">
            <v>0</v>
          </cell>
          <cell r="K2339" t="str">
            <v>USD</v>
          </cell>
          <cell r="L2339" t="str">
            <v>GOLD</v>
          </cell>
          <cell r="M2339" t="str">
            <v>24000-019623</v>
          </cell>
          <cell r="N2339">
            <v>42424.034918981481</v>
          </cell>
          <cell r="O2339" t="str">
            <v>SP</v>
          </cell>
          <cell r="P2339" t="str">
            <v>DST</v>
          </cell>
          <cell r="Q2339">
            <v>5081846</v>
          </cell>
          <cell r="R2339" t="str">
            <v>USA</v>
          </cell>
          <cell r="S2339">
            <v>42370</v>
          </cell>
          <cell r="T2339">
            <v>42436</v>
          </cell>
          <cell r="U2339" t="str">
            <v>HENDERSONL-FUS</v>
          </cell>
          <cell r="V2339" t="str">
            <v>RETCOOP</v>
          </cell>
          <cell r="W2339" t="str">
            <v xml:space="preserve">Business Decision                   </v>
          </cell>
          <cell r="X2339" t="str">
            <v>B</v>
          </cell>
          <cell r="Y2339">
            <v>400</v>
          </cell>
          <cell r="AG2339" t="str">
            <v>House-Hasson</v>
          </cell>
          <cell r="AH2339">
            <v>812131</v>
          </cell>
          <cell r="AJ2339">
            <v>5081846</v>
          </cell>
        </row>
        <row r="2340">
          <cell r="A2340">
            <v>360979</v>
          </cell>
          <cell r="B2340">
            <v>42423.916956018518</v>
          </cell>
          <cell r="G2340">
            <v>43.28</v>
          </cell>
          <cell r="H2340">
            <v>43.28</v>
          </cell>
          <cell r="I2340">
            <v>0</v>
          </cell>
          <cell r="J2340">
            <v>0</v>
          </cell>
          <cell r="K2340" t="str">
            <v>USD</v>
          </cell>
          <cell r="L2340" t="str">
            <v>LOWES</v>
          </cell>
          <cell r="M2340" t="str">
            <v>24000-023746</v>
          </cell>
          <cell r="N2340">
            <v>42424.034930555557</v>
          </cell>
          <cell r="O2340" t="str">
            <v>SP</v>
          </cell>
          <cell r="P2340" t="str">
            <v>KEY</v>
          </cell>
          <cell r="Q2340">
            <v>5082489</v>
          </cell>
          <cell r="R2340" t="str">
            <v>USA</v>
          </cell>
          <cell r="S2340">
            <v>42370</v>
          </cell>
          <cell r="T2340">
            <v>42436</v>
          </cell>
          <cell r="U2340" t="str">
            <v>MELTONM-FUS</v>
          </cell>
          <cell r="V2340" t="str">
            <v>FSS604NB</v>
          </cell>
          <cell r="W2340" t="str">
            <v xml:space="preserve">Damaged                             </v>
          </cell>
          <cell r="X2340" t="str">
            <v>D</v>
          </cell>
          <cell r="Y2340">
            <v>43.28</v>
          </cell>
          <cell r="AG2340" t="str">
            <v>Lowes</v>
          </cell>
          <cell r="AH2340">
            <v>812230</v>
          </cell>
          <cell r="AJ2340">
            <v>5082489</v>
          </cell>
        </row>
        <row r="2341">
          <cell r="A2341">
            <v>360980</v>
          </cell>
          <cell r="B2341">
            <v>42423.916967592595</v>
          </cell>
          <cell r="G2341">
            <v>125.46</v>
          </cell>
          <cell r="H2341">
            <v>125.46</v>
          </cell>
          <cell r="I2341">
            <v>0</v>
          </cell>
          <cell r="J2341">
            <v>0</v>
          </cell>
          <cell r="K2341" t="str">
            <v>USD</v>
          </cell>
          <cell r="L2341" t="str">
            <v>LOWES</v>
          </cell>
          <cell r="M2341" t="str">
            <v>24000-023746</v>
          </cell>
          <cell r="N2341">
            <v>42424.034930555557</v>
          </cell>
          <cell r="O2341" t="str">
            <v>SP</v>
          </cell>
          <cell r="P2341" t="str">
            <v>KEY</v>
          </cell>
          <cell r="Q2341">
            <v>5082521</v>
          </cell>
          <cell r="R2341" t="str">
            <v>USA</v>
          </cell>
          <cell r="S2341">
            <v>42370</v>
          </cell>
          <cell r="T2341">
            <v>42436</v>
          </cell>
          <cell r="U2341" t="str">
            <v>MELTONM-FUS</v>
          </cell>
          <cell r="V2341" t="str">
            <v>DIG61091-GRA</v>
          </cell>
          <cell r="W2341" t="str">
            <v xml:space="preserve">Damaged                             </v>
          </cell>
          <cell r="X2341" t="str">
            <v>D</v>
          </cell>
          <cell r="Y2341">
            <v>125.46</v>
          </cell>
          <cell r="AG2341" t="str">
            <v>Lowes</v>
          </cell>
          <cell r="AH2341">
            <v>812234</v>
          </cell>
          <cell r="AJ2341">
            <v>5082521</v>
          </cell>
        </row>
        <row r="2342">
          <cell r="A2342">
            <v>360981</v>
          </cell>
          <cell r="B2342">
            <v>42423.916967592595</v>
          </cell>
          <cell r="G2342">
            <v>168.72</v>
          </cell>
          <cell r="H2342">
            <v>168.72</v>
          </cell>
          <cell r="I2342">
            <v>0</v>
          </cell>
          <cell r="J2342">
            <v>0</v>
          </cell>
          <cell r="K2342" t="str">
            <v>USD</v>
          </cell>
          <cell r="L2342" t="str">
            <v>LOWES</v>
          </cell>
          <cell r="M2342" t="str">
            <v>24000-023746</v>
          </cell>
          <cell r="N2342">
            <v>42424.034930555557</v>
          </cell>
          <cell r="O2342" t="str">
            <v>SP</v>
          </cell>
          <cell r="P2342" t="str">
            <v>KEY</v>
          </cell>
          <cell r="Q2342">
            <v>5083418</v>
          </cell>
          <cell r="R2342" t="str">
            <v>USA</v>
          </cell>
          <cell r="S2342">
            <v>42370</v>
          </cell>
          <cell r="T2342">
            <v>42436</v>
          </cell>
          <cell r="U2342" t="str">
            <v>MELTONM-FUS</v>
          </cell>
          <cell r="V2342" t="str">
            <v>SSK854NB</v>
          </cell>
          <cell r="W2342" t="str">
            <v xml:space="preserve">Damaged                             </v>
          </cell>
          <cell r="X2342" t="str">
            <v>D</v>
          </cell>
          <cell r="Y2342">
            <v>46.03</v>
          </cell>
          <cell r="AG2342" t="str">
            <v>Lowes</v>
          </cell>
          <cell r="AH2342">
            <v>812249</v>
          </cell>
          <cell r="AJ2342">
            <v>5083418</v>
          </cell>
        </row>
        <row r="2343">
          <cell r="A2343">
            <v>360981</v>
          </cell>
          <cell r="B2343">
            <v>42423.916967592595</v>
          </cell>
          <cell r="G2343">
            <v>168.72</v>
          </cell>
          <cell r="H2343">
            <v>168.72</v>
          </cell>
          <cell r="I2343">
            <v>0</v>
          </cell>
          <cell r="J2343">
            <v>0</v>
          </cell>
          <cell r="K2343" t="str">
            <v>USD</v>
          </cell>
          <cell r="L2343" t="str">
            <v>LOWES</v>
          </cell>
          <cell r="M2343" t="str">
            <v>24000-023746</v>
          </cell>
          <cell r="N2343">
            <v>42424.034930555557</v>
          </cell>
          <cell r="O2343" t="str">
            <v>SP</v>
          </cell>
          <cell r="P2343" t="str">
            <v>KEY</v>
          </cell>
          <cell r="Q2343">
            <v>5083418</v>
          </cell>
          <cell r="R2343" t="str">
            <v>USA</v>
          </cell>
          <cell r="S2343">
            <v>42370</v>
          </cell>
          <cell r="T2343">
            <v>42436</v>
          </cell>
          <cell r="U2343" t="str">
            <v>MELTONM-FUS</v>
          </cell>
          <cell r="V2343" t="str">
            <v>EDOX33229-1</v>
          </cell>
          <cell r="W2343" t="str">
            <v xml:space="preserve">Damaged                             </v>
          </cell>
          <cell r="X2343" t="str">
            <v>D</v>
          </cell>
          <cell r="Y2343">
            <v>122.69</v>
          </cell>
          <cell r="AG2343" t="str">
            <v>Lowes</v>
          </cell>
          <cell r="AH2343">
            <v>812249</v>
          </cell>
          <cell r="AJ2343">
            <v>5083418</v>
          </cell>
        </row>
        <row r="2344">
          <cell r="A2344">
            <v>360982</v>
          </cell>
          <cell r="B2344">
            <v>42423.917048611111</v>
          </cell>
          <cell r="G2344">
            <v>4390.13</v>
          </cell>
          <cell r="H2344">
            <v>4390.13</v>
          </cell>
          <cell r="I2344">
            <v>0</v>
          </cell>
          <cell r="J2344">
            <v>0</v>
          </cell>
          <cell r="K2344" t="str">
            <v>USD</v>
          </cell>
          <cell r="L2344" t="str">
            <v>AMAZON</v>
          </cell>
          <cell r="M2344" t="str">
            <v>24000-185728</v>
          </cell>
          <cell r="N2344">
            <v>42424.034930555557</v>
          </cell>
          <cell r="O2344" t="str">
            <v>SP</v>
          </cell>
          <cell r="P2344" t="str">
            <v>KEY</v>
          </cell>
          <cell r="Q2344">
            <v>5081144</v>
          </cell>
          <cell r="R2344" t="str">
            <v>USA</v>
          </cell>
          <cell r="S2344">
            <v>42370</v>
          </cell>
          <cell r="T2344">
            <v>42436</v>
          </cell>
          <cell r="U2344" t="str">
            <v>HENDERSONL-FUS</v>
          </cell>
          <cell r="V2344" t="str">
            <v>RETRMA-ALLOWANCE</v>
          </cell>
          <cell r="W2344" t="str">
            <v xml:space="preserve">Business Decision                   </v>
          </cell>
          <cell r="X2344" t="str">
            <v>B</v>
          </cell>
          <cell r="Y2344">
            <v>4390.13</v>
          </cell>
          <cell r="Z2344" t="str">
            <v>II 4266</v>
          </cell>
          <cell r="AG2344" t="str">
            <v>AMAZON.COM LLC</v>
          </cell>
          <cell r="AH2344">
            <v>812135</v>
          </cell>
          <cell r="AJ2344">
            <v>5081144</v>
          </cell>
        </row>
        <row r="2345">
          <cell r="A2345">
            <v>360983</v>
          </cell>
          <cell r="B2345">
            <v>42423.917118055557</v>
          </cell>
          <cell r="G2345">
            <v>149.55000000000001</v>
          </cell>
          <cell r="H2345">
            <v>149.55000000000001</v>
          </cell>
          <cell r="I2345">
            <v>0</v>
          </cell>
          <cell r="J2345">
            <v>0</v>
          </cell>
          <cell r="K2345" t="str">
            <v>USD</v>
          </cell>
          <cell r="L2345" t="str">
            <v>AMAZON</v>
          </cell>
          <cell r="M2345" t="str">
            <v>24000-185728</v>
          </cell>
          <cell r="N2345">
            <v>42424.034930555557</v>
          </cell>
          <cell r="O2345" t="str">
            <v>SP</v>
          </cell>
          <cell r="P2345" t="str">
            <v>KEY</v>
          </cell>
          <cell r="Q2345">
            <v>5081144</v>
          </cell>
          <cell r="R2345" t="str">
            <v>USA</v>
          </cell>
          <cell r="S2345">
            <v>42370</v>
          </cell>
          <cell r="T2345">
            <v>42436</v>
          </cell>
          <cell r="U2345" t="str">
            <v>HENDERSONL-FUS</v>
          </cell>
          <cell r="V2345" t="str">
            <v>RETFEE</v>
          </cell>
          <cell r="W2345" t="str">
            <v xml:space="preserve">Business Decision                   </v>
          </cell>
          <cell r="X2345" t="str">
            <v>B</v>
          </cell>
          <cell r="Y2345">
            <v>142.09</v>
          </cell>
          <cell r="Z2345" t="str">
            <v>II 4233 PO Compliance II 4235 No Carton Content Fee II 4237 ASN Fee</v>
          </cell>
          <cell r="AG2345" t="str">
            <v>AMAZON.COM LLC</v>
          </cell>
          <cell r="AH2345">
            <v>812137</v>
          </cell>
          <cell r="AJ2345">
            <v>5081144</v>
          </cell>
        </row>
        <row r="2346">
          <cell r="A2346">
            <v>360983</v>
          </cell>
          <cell r="B2346">
            <v>42423.917118055557</v>
          </cell>
          <cell r="G2346">
            <v>149.55000000000001</v>
          </cell>
          <cell r="H2346">
            <v>149.55000000000001</v>
          </cell>
          <cell r="I2346">
            <v>0</v>
          </cell>
          <cell r="J2346">
            <v>0</v>
          </cell>
          <cell r="K2346" t="str">
            <v>USD</v>
          </cell>
          <cell r="L2346" t="str">
            <v>AMAZON</v>
          </cell>
          <cell r="M2346" t="str">
            <v>24000-185728</v>
          </cell>
          <cell r="N2346">
            <v>42424.034930555557</v>
          </cell>
          <cell r="O2346" t="str">
            <v>SP</v>
          </cell>
          <cell r="P2346" t="str">
            <v>KEY</v>
          </cell>
          <cell r="Q2346">
            <v>5081144</v>
          </cell>
          <cell r="R2346" t="str">
            <v>USA</v>
          </cell>
          <cell r="S2346">
            <v>42370</v>
          </cell>
          <cell r="T2346">
            <v>42436</v>
          </cell>
          <cell r="U2346" t="str">
            <v>HENDERSONL-FUS</v>
          </cell>
          <cell r="V2346" t="str">
            <v>RETFEE</v>
          </cell>
          <cell r="W2346" t="str">
            <v xml:space="preserve">Business Decision                   </v>
          </cell>
          <cell r="X2346" t="str">
            <v>B</v>
          </cell>
          <cell r="Y2346">
            <v>2.46</v>
          </cell>
          <cell r="Z2346" t="str">
            <v>II 4233 PO Compliance II 4235 No Carton Content Fee II 4237 ASN Fee</v>
          </cell>
          <cell r="AG2346" t="str">
            <v>AMAZON.COM LLC</v>
          </cell>
          <cell r="AH2346">
            <v>812137</v>
          </cell>
          <cell r="AJ2346">
            <v>5081144</v>
          </cell>
        </row>
        <row r="2347">
          <cell r="A2347">
            <v>360983</v>
          </cell>
          <cell r="B2347">
            <v>42423.917118055557</v>
          </cell>
          <cell r="G2347">
            <v>149.55000000000001</v>
          </cell>
          <cell r="H2347">
            <v>149.55000000000001</v>
          </cell>
          <cell r="I2347">
            <v>0</v>
          </cell>
          <cell r="J2347">
            <v>0</v>
          </cell>
          <cell r="K2347" t="str">
            <v>USD</v>
          </cell>
          <cell r="L2347" t="str">
            <v>AMAZON</v>
          </cell>
          <cell r="M2347" t="str">
            <v>24000-185728</v>
          </cell>
          <cell r="N2347">
            <v>42424.034930555557</v>
          </cell>
          <cell r="O2347" t="str">
            <v>SP</v>
          </cell>
          <cell r="P2347" t="str">
            <v>KEY</v>
          </cell>
          <cell r="Q2347">
            <v>5081144</v>
          </cell>
          <cell r="R2347" t="str">
            <v>USA</v>
          </cell>
          <cell r="S2347">
            <v>42370</v>
          </cell>
          <cell r="T2347">
            <v>42436</v>
          </cell>
          <cell r="U2347" t="str">
            <v>HENDERSONL-FUS</v>
          </cell>
          <cell r="V2347" t="str">
            <v>RETFEE</v>
          </cell>
          <cell r="W2347" t="str">
            <v xml:space="preserve">Business Decision                   </v>
          </cell>
          <cell r="X2347" t="str">
            <v>B</v>
          </cell>
          <cell r="Y2347">
            <v>5</v>
          </cell>
          <cell r="Z2347" t="str">
            <v>II 4233 PO Compliance II 4235 No Carton Content Fee II 4237 ASN Fee</v>
          </cell>
          <cell r="AG2347" t="str">
            <v>AMAZON.COM LLC</v>
          </cell>
          <cell r="AH2347">
            <v>812137</v>
          </cell>
          <cell r="AJ2347">
            <v>5081144</v>
          </cell>
        </row>
        <row r="2348">
          <cell r="A2348">
            <v>360984</v>
          </cell>
          <cell r="B2348">
            <v>42423.917199074072</v>
          </cell>
          <cell r="G2348">
            <v>297.42</v>
          </cell>
          <cell r="H2348">
            <v>297.42</v>
          </cell>
          <cell r="I2348">
            <v>0</v>
          </cell>
          <cell r="J2348">
            <v>0</v>
          </cell>
          <cell r="K2348" t="str">
            <v>USD</v>
          </cell>
          <cell r="L2348" t="str">
            <v>AMAZON</v>
          </cell>
          <cell r="M2348" t="str">
            <v>24000-185728</v>
          </cell>
          <cell r="N2348">
            <v>42424.034930555557</v>
          </cell>
          <cell r="O2348" t="str">
            <v>SP</v>
          </cell>
          <cell r="P2348" t="str">
            <v>KEY</v>
          </cell>
          <cell r="Q2348">
            <v>5081144</v>
          </cell>
          <cell r="R2348" t="str">
            <v>USA</v>
          </cell>
          <cell r="S2348">
            <v>42370</v>
          </cell>
          <cell r="T2348">
            <v>42436</v>
          </cell>
          <cell r="U2348" t="str">
            <v>HENDERSONL-FUS</v>
          </cell>
          <cell r="V2348" t="str">
            <v>RETFEE</v>
          </cell>
          <cell r="W2348" t="str">
            <v xml:space="preserve">Business Decision                   </v>
          </cell>
          <cell r="X2348" t="str">
            <v>B</v>
          </cell>
          <cell r="Y2348">
            <v>15</v>
          </cell>
          <cell r="Z2348" t="str">
            <v>II 4028 No Carton Content II 4030 Unfilled by Cancel Date II 4032 PO On Time Compliance II 4034 ASN Fee</v>
          </cell>
          <cell r="AG2348" t="str">
            <v>AMAZON.COM LLC</v>
          </cell>
          <cell r="AH2348">
            <v>812138</v>
          </cell>
          <cell r="AJ2348">
            <v>5081144</v>
          </cell>
        </row>
        <row r="2349">
          <cell r="A2349">
            <v>360984</v>
          </cell>
          <cell r="B2349">
            <v>42423.917199074072</v>
          </cell>
          <cell r="G2349">
            <v>297.42</v>
          </cell>
          <cell r="H2349">
            <v>297.42</v>
          </cell>
          <cell r="I2349">
            <v>0</v>
          </cell>
          <cell r="J2349">
            <v>0</v>
          </cell>
          <cell r="K2349" t="str">
            <v>USD</v>
          </cell>
          <cell r="L2349" t="str">
            <v>AMAZON</v>
          </cell>
          <cell r="M2349" t="str">
            <v>24000-185728</v>
          </cell>
          <cell r="N2349">
            <v>42424.034930555557</v>
          </cell>
          <cell r="O2349" t="str">
            <v>SP</v>
          </cell>
          <cell r="P2349" t="str">
            <v>KEY</v>
          </cell>
          <cell r="Q2349">
            <v>5081144</v>
          </cell>
          <cell r="R2349" t="str">
            <v>USA</v>
          </cell>
          <cell r="S2349">
            <v>42370</v>
          </cell>
          <cell r="T2349">
            <v>42436</v>
          </cell>
          <cell r="U2349" t="str">
            <v>HENDERSONL-FUS</v>
          </cell>
          <cell r="V2349" t="str">
            <v>RETFEE</v>
          </cell>
          <cell r="W2349" t="str">
            <v xml:space="preserve">Business Decision                   </v>
          </cell>
          <cell r="X2349" t="str">
            <v>B</v>
          </cell>
          <cell r="Y2349">
            <v>114.04</v>
          </cell>
          <cell r="Z2349" t="str">
            <v>II 4028 No Carton Content II 4030 Unfilled by Cancel Date II 4032 PO On Time Compliance II 4034 ASN Fee</v>
          </cell>
          <cell r="AG2349" t="str">
            <v>AMAZON.COM LLC</v>
          </cell>
          <cell r="AH2349">
            <v>812138</v>
          </cell>
          <cell r="AJ2349">
            <v>5081144</v>
          </cell>
        </row>
        <row r="2350">
          <cell r="A2350">
            <v>360984</v>
          </cell>
          <cell r="B2350">
            <v>42423.917199074072</v>
          </cell>
          <cell r="G2350">
            <v>297.42</v>
          </cell>
          <cell r="H2350">
            <v>297.42</v>
          </cell>
          <cell r="I2350">
            <v>0</v>
          </cell>
          <cell r="J2350">
            <v>0</v>
          </cell>
          <cell r="K2350" t="str">
            <v>USD</v>
          </cell>
          <cell r="L2350" t="str">
            <v>AMAZON</v>
          </cell>
          <cell r="M2350" t="str">
            <v>24000-185728</v>
          </cell>
          <cell r="N2350">
            <v>42424.034930555557</v>
          </cell>
          <cell r="O2350" t="str">
            <v>SP</v>
          </cell>
          <cell r="P2350" t="str">
            <v>KEY</v>
          </cell>
          <cell r="Q2350">
            <v>5081144</v>
          </cell>
          <cell r="R2350" t="str">
            <v>USA</v>
          </cell>
          <cell r="S2350">
            <v>42370</v>
          </cell>
          <cell r="T2350">
            <v>42436</v>
          </cell>
          <cell r="U2350" t="str">
            <v>HENDERSONL-FUS</v>
          </cell>
          <cell r="V2350" t="str">
            <v>RETFEE</v>
          </cell>
          <cell r="W2350" t="str">
            <v xml:space="preserve">Business Decision                   </v>
          </cell>
          <cell r="X2350" t="str">
            <v>B</v>
          </cell>
          <cell r="Y2350">
            <v>120.3</v>
          </cell>
          <cell r="Z2350" t="str">
            <v>II 4028 No Carton Content II 4030 Unfilled by Cancel Date II 4032 PO On Time Compliance II 4034 ASN Fee</v>
          </cell>
          <cell r="AG2350" t="str">
            <v>AMAZON.COM LLC</v>
          </cell>
          <cell r="AH2350">
            <v>812138</v>
          </cell>
          <cell r="AJ2350">
            <v>5081144</v>
          </cell>
        </row>
        <row r="2351">
          <cell r="A2351">
            <v>360984</v>
          </cell>
          <cell r="B2351">
            <v>42423.917199074072</v>
          </cell>
          <cell r="G2351">
            <v>297.42</v>
          </cell>
          <cell r="H2351">
            <v>297.42</v>
          </cell>
          <cell r="I2351">
            <v>0</v>
          </cell>
          <cell r="J2351">
            <v>0</v>
          </cell>
          <cell r="K2351" t="str">
            <v>USD</v>
          </cell>
          <cell r="L2351" t="str">
            <v>AMAZON</v>
          </cell>
          <cell r="M2351" t="str">
            <v>24000-185728</v>
          </cell>
          <cell r="N2351">
            <v>42424.034930555557</v>
          </cell>
          <cell r="O2351" t="str">
            <v>SP</v>
          </cell>
          <cell r="P2351" t="str">
            <v>KEY</v>
          </cell>
          <cell r="Q2351">
            <v>5081144</v>
          </cell>
          <cell r="R2351" t="str">
            <v>USA</v>
          </cell>
          <cell r="S2351">
            <v>42370</v>
          </cell>
          <cell r="T2351">
            <v>42436</v>
          </cell>
          <cell r="U2351" t="str">
            <v>HENDERSONL-FUS</v>
          </cell>
          <cell r="V2351" t="str">
            <v>RETFEE</v>
          </cell>
          <cell r="W2351" t="str">
            <v xml:space="preserve">Business Decision                   </v>
          </cell>
          <cell r="X2351" t="str">
            <v>B</v>
          </cell>
          <cell r="Y2351">
            <v>48.08</v>
          </cell>
          <cell r="Z2351" t="str">
            <v>II 4028 No Carton Content II 4030 Unfilled by Cancel Date II 4032 PO On Time Compliance II 4034 ASN Fee</v>
          </cell>
          <cell r="AG2351" t="str">
            <v>AMAZON.COM LLC</v>
          </cell>
          <cell r="AH2351">
            <v>812138</v>
          </cell>
          <cell r="AJ2351">
            <v>5081144</v>
          </cell>
        </row>
        <row r="2352">
          <cell r="A2352">
            <v>360985</v>
          </cell>
          <cell r="B2352">
            <v>42423.917210648149</v>
          </cell>
          <cell r="G2352">
            <v>57.09</v>
          </cell>
          <cell r="H2352">
            <v>57.09</v>
          </cell>
          <cell r="I2352">
            <v>0</v>
          </cell>
          <cell r="J2352">
            <v>0</v>
          </cell>
          <cell r="K2352" t="str">
            <v>USD</v>
          </cell>
          <cell r="L2352" t="str">
            <v>LOWES</v>
          </cell>
          <cell r="M2352" t="str">
            <v>24000-023746</v>
          </cell>
          <cell r="N2352">
            <v>42424.034930555557</v>
          </cell>
          <cell r="O2352" t="str">
            <v>SP</v>
          </cell>
          <cell r="P2352" t="str">
            <v>KEY</v>
          </cell>
          <cell r="Q2352">
            <v>5083393</v>
          </cell>
          <cell r="R2352" t="str">
            <v>USA</v>
          </cell>
          <cell r="S2352">
            <v>42370</v>
          </cell>
          <cell r="T2352">
            <v>42436</v>
          </cell>
          <cell r="U2352" t="str">
            <v>RUSSAWR-FUS</v>
          </cell>
          <cell r="V2352" t="str">
            <v>LFSS704NKIT</v>
          </cell>
          <cell r="W2352" t="str">
            <v>Wrong Part</v>
          </cell>
          <cell r="X2352" t="str">
            <v>0</v>
          </cell>
          <cell r="Y2352">
            <v>57.09</v>
          </cell>
          <cell r="Z2352" t="str">
            <v>STOCK</v>
          </cell>
          <cell r="AG2352" t="str">
            <v>Lowes</v>
          </cell>
          <cell r="AH2352">
            <v>812223</v>
          </cell>
          <cell r="AJ2352">
            <v>5083393</v>
          </cell>
        </row>
        <row r="2353">
          <cell r="A2353">
            <v>360986</v>
          </cell>
          <cell r="B2353">
            <v>42423.917210648149</v>
          </cell>
          <cell r="G2353">
            <v>43.45</v>
          </cell>
          <cell r="H2353">
            <v>43.45</v>
          </cell>
          <cell r="I2353">
            <v>0</v>
          </cell>
          <cell r="J2353">
            <v>0</v>
          </cell>
          <cell r="K2353" t="str">
            <v>USD</v>
          </cell>
          <cell r="L2353" t="str">
            <v>LOWES</v>
          </cell>
          <cell r="M2353" t="str">
            <v>24000-023746</v>
          </cell>
          <cell r="N2353">
            <v>42424.034930555557</v>
          </cell>
          <cell r="O2353" t="str">
            <v>SP</v>
          </cell>
          <cell r="P2353" t="str">
            <v>KEY</v>
          </cell>
          <cell r="Q2353">
            <v>5082616</v>
          </cell>
          <cell r="R2353" t="str">
            <v>USA</v>
          </cell>
          <cell r="S2353">
            <v>42370</v>
          </cell>
          <cell r="T2353">
            <v>42436</v>
          </cell>
          <cell r="U2353" t="str">
            <v>MELTONM-FUS</v>
          </cell>
          <cell r="V2353" t="str">
            <v>FDS704NB</v>
          </cell>
          <cell r="W2353" t="str">
            <v xml:space="preserve">Damaged                             </v>
          </cell>
          <cell r="X2353" t="str">
            <v>D</v>
          </cell>
          <cell r="Y2353">
            <v>43.45</v>
          </cell>
          <cell r="AG2353" t="str">
            <v>Lowes</v>
          </cell>
          <cell r="AH2353">
            <v>812250</v>
          </cell>
          <cell r="AJ2353">
            <v>5082616</v>
          </cell>
        </row>
        <row r="2354">
          <cell r="A2354">
            <v>360987</v>
          </cell>
          <cell r="B2354">
            <v>42423.917210648149</v>
          </cell>
          <cell r="G2354">
            <v>146.41999999999999</v>
          </cell>
          <cell r="H2354">
            <v>146.41999999999999</v>
          </cell>
          <cell r="I2354">
            <v>0</v>
          </cell>
          <cell r="J2354">
            <v>0</v>
          </cell>
          <cell r="K2354" t="str">
            <v>USD</v>
          </cell>
          <cell r="L2354" t="str">
            <v>LOWES</v>
          </cell>
          <cell r="M2354" t="str">
            <v>24000-023746</v>
          </cell>
          <cell r="N2354">
            <v>42424.034942129627</v>
          </cell>
          <cell r="O2354" t="str">
            <v>SP</v>
          </cell>
          <cell r="P2354" t="str">
            <v>KEY</v>
          </cell>
          <cell r="Q2354">
            <v>5083048</v>
          </cell>
          <cell r="R2354" t="str">
            <v>USA</v>
          </cell>
          <cell r="S2354">
            <v>42370</v>
          </cell>
          <cell r="T2354">
            <v>42436</v>
          </cell>
          <cell r="U2354" t="str">
            <v>MELTONM-FUS</v>
          </cell>
          <cell r="V2354" t="str">
            <v>FBFG904BX</v>
          </cell>
          <cell r="W2354" t="str">
            <v xml:space="preserve">Damaged                             </v>
          </cell>
          <cell r="X2354" t="str">
            <v>D</v>
          </cell>
          <cell r="Y2354">
            <v>146.41999999999999</v>
          </cell>
          <cell r="AG2354" t="str">
            <v>Lowes</v>
          </cell>
          <cell r="AH2354">
            <v>812235</v>
          </cell>
          <cell r="AJ2354">
            <v>5083048</v>
          </cell>
        </row>
        <row r="2355">
          <cell r="A2355">
            <v>360988</v>
          </cell>
          <cell r="B2355">
            <v>42423.917210648149</v>
          </cell>
          <cell r="C2355">
            <v>42419.625740740739</v>
          </cell>
          <cell r="D2355">
            <v>9035615</v>
          </cell>
          <cell r="E2355">
            <v>60067482</v>
          </cell>
          <cell r="G2355">
            <v>48</v>
          </cell>
          <cell r="H2355">
            <v>48</v>
          </cell>
          <cell r="I2355">
            <v>2.76</v>
          </cell>
          <cell r="J2355">
            <v>2.76</v>
          </cell>
          <cell r="K2355" t="str">
            <v>USD</v>
          </cell>
          <cell r="L2355" t="str">
            <v>CITRINE</v>
          </cell>
          <cell r="M2355" t="str">
            <v>24000-000001</v>
          </cell>
          <cell r="N2355">
            <v>42424.034942129627</v>
          </cell>
          <cell r="O2355" t="str">
            <v>SP</v>
          </cell>
          <cell r="P2355" t="str">
            <v>FUS</v>
          </cell>
          <cell r="Q2355">
            <v>100014716</v>
          </cell>
          <cell r="R2355" t="str">
            <v>USA</v>
          </cell>
          <cell r="S2355">
            <v>42370</v>
          </cell>
          <cell r="T2355">
            <v>42436</v>
          </cell>
          <cell r="U2355" t="str">
            <v>CHAMARATHM-FUS</v>
          </cell>
          <cell r="V2355" t="str">
            <v>2-023</v>
          </cell>
          <cell r="W2355" t="str">
            <v xml:space="preserve">Invoice Another                     </v>
          </cell>
          <cell r="X2355" t="str">
            <v>I</v>
          </cell>
          <cell r="Y2355">
            <v>36</v>
          </cell>
          <cell r="AC2355" t="str">
            <v>MARSHD-FUS</v>
          </cell>
          <cell r="AD2355" t="str">
            <v>CHAMARATHM-FUS</v>
          </cell>
          <cell r="AG2355" t="str">
            <v>FKS Consumer Sales</v>
          </cell>
          <cell r="AH2355">
            <v>812167</v>
          </cell>
          <cell r="AI2355" t="str">
            <v>SP</v>
          </cell>
          <cell r="AJ2355" t="str">
            <v>5999999</v>
          </cell>
        </row>
        <row r="2356">
          <cell r="A2356">
            <v>360988</v>
          </cell>
          <cell r="B2356">
            <v>42423.917210648149</v>
          </cell>
          <cell r="C2356">
            <v>42419.625740740739</v>
          </cell>
          <cell r="D2356">
            <v>9035615</v>
          </cell>
          <cell r="E2356">
            <v>60067482</v>
          </cell>
          <cell r="G2356">
            <v>48</v>
          </cell>
          <cell r="H2356">
            <v>48</v>
          </cell>
          <cell r="I2356">
            <v>2.76</v>
          </cell>
          <cell r="J2356">
            <v>2.76</v>
          </cell>
          <cell r="K2356" t="str">
            <v>USD</v>
          </cell>
          <cell r="L2356" t="str">
            <v>CITRINE</v>
          </cell>
          <cell r="M2356" t="str">
            <v>24000-000001</v>
          </cell>
          <cell r="N2356">
            <v>42424.034942129627</v>
          </cell>
          <cell r="O2356" t="str">
            <v>SP</v>
          </cell>
          <cell r="P2356" t="str">
            <v>FUS</v>
          </cell>
          <cell r="Q2356">
            <v>100014716</v>
          </cell>
          <cell r="R2356" t="str">
            <v>USA</v>
          </cell>
          <cell r="S2356">
            <v>42370</v>
          </cell>
          <cell r="T2356">
            <v>42436</v>
          </cell>
          <cell r="U2356" t="str">
            <v>CHAMARATHM-FUS</v>
          </cell>
          <cell r="V2356" t="str">
            <v>KS.SHIPPING</v>
          </cell>
          <cell r="W2356" t="str">
            <v xml:space="preserve">Invoice Another                     </v>
          </cell>
          <cell r="X2356" t="str">
            <v>I</v>
          </cell>
          <cell r="Y2356">
            <v>12</v>
          </cell>
          <cell r="AC2356" t="str">
            <v>MARSHD-FUS</v>
          </cell>
          <cell r="AD2356" t="str">
            <v>CHAMARATHM-FUS</v>
          </cell>
          <cell r="AG2356" t="str">
            <v>FKS Consumer Sales</v>
          </cell>
          <cell r="AH2356">
            <v>812167</v>
          </cell>
          <cell r="AI2356" t="str">
            <v>FRT</v>
          </cell>
          <cell r="AJ2356" t="str">
            <v>5999999</v>
          </cell>
        </row>
        <row r="2357">
          <cell r="A2357">
            <v>360989</v>
          </cell>
          <cell r="B2357">
            <v>42423.917210648149</v>
          </cell>
          <cell r="G2357">
            <v>212</v>
          </cell>
          <cell r="H2357">
            <v>212</v>
          </cell>
          <cell r="I2357">
            <v>0</v>
          </cell>
          <cell r="J2357">
            <v>0</v>
          </cell>
          <cell r="K2357" t="str">
            <v>USD</v>
          </cell>
          <cell r="L2357" t="str">
            <v>LOWES</v>
          </cell>
          <cell r="M2357" t="str">
            <v>24000-023746</v>
          </cell>
          <cell r="N2357">
            <v>42424.034942129627</v>
          </cell>
          <cell r="O2357" t="str">
            <v>SP</v>
          </cell>
          <cell r="P2357" t="str">
            <v>KEY</v>
          </cell>
          <cell r="Q2357">
            <v>5082015</v>
          </cell>
          <cell r="R2357" t="str">
            <v>USA</v>
          </cell>
          <cell r="S2357">
            <v>42370</v>
          </cell>
          <cell r="T2357">
            <v>42436</v>
          </cell>
          <cell r="U2357" t="str">
            <v>MELTONM-FUS</v>
          </cell>
          <cell r="V2357" t="str">
            <v>FPC3322-1</v>
          </cell>
          <cell r="W2357" t="str">
            <v xml:space="preserve">Damaged                             </v>
          </cell>
          <cell r="X2357" t="str">
            <v>D</v>
          </cell>
          <cell r="Y2357">
            <v>212</v>
          </cell>
          <cell r="AG2357" t="str">
            <v>Lowes</v>
          </cell>
          <cell r="AH2357">
            <v>812232</v>
          </cell>
          <cell r="AJ2357">
            <v>5082015</v>
          </cell>
        </row>
        <row r="2358">
          <cell r="A2358">
            <v>360990</v>
          </cell>
          <cell r="B2358">
            <v>42423.917222222219</v>
          </cell>
          <cell r="G2358">
            <v>92.5</v>
          </cell>
          <cell r="H2358">
            <v>92.5</v>
          </cell>
          <cell r="I2358">
            <v>0</v>
          </cell>
          <cell r="J2358">
            <v>0</v>
          </cell>
          <cell r="K2358" t="str">
            <v>USD</v>
          </cell>
          <cell r="L2358" t="str">
            <v>LOWES</v>
          </cell>
          <cell r="M2358" t="str">
            <v>24000-023746</v>
          </cell>
          <cell r="N2358">
            <v>42424.034942129627</v>
          </cell>
          <cell r="O2358" t="str">
            <v>SP</v>
          </cell>
          <cell r="P2358" t="str">
            <v>KEY</v>
          </cell>
          <cell r="Q2358">
            <v>5083279</v>
          </cell>
          <cell r="R2358" t="str">
            <v>USA</v>
          </cell>
          <cell r="S2358">
            <v>42370</v>
          </cell>
          <cell r="T2358">
            <v>42436</v>
          </cell>
          <cell r="U2358" t="str">
            <v>THOMPSONG-FUS</v>
          </cell>
          <cell r="V2358" t="str">
            <v>FTB904BX</v>
          </cell>
          <cell r="W2358" t="str">
            <v xml:space="preserve">Damaged                             </v>
          </cell>
          <cell r="X2358" t="str">
            <v>D</v>
          </cell>
          <cell r="Y2358">
            <v>92.5</v>
          </cell>
          <cell r="Z2358" t="str">
            <v>FD-CRACKED IN BETWEEN TWO BOWLS</v>
          </cell>
          <cell r="AG2358" t="str">
            <v>Lowes</v>
          </cell>
          <cell r="AH2358">
            <v>812228</v>
          </cell>
          <cell r="AJ2358">
            <v>5083279</v>
          </cell>
        </row>
        <row r="2359">
          <cell r="A2359">
            <v>360991</v>
          </cell>
          <cell r="B2359">
            <v>42423.917222222219</v>
          </cell>
          <cell r="G2359">
            <v>85.48</v>
          </cell>
          <cell r="H2359">
            <v>85.48</v>
          </cell>
          <cell r="I2359">
            <v>0</v>
          </cell>
          <cell r="J2359">
            <v>0</v>
          </cell>
          <cell r="K2359" t="str">
            <v>USD</v>
          </cell>
          <cell r="L2359" t="str">
            <v>LOWES</v>
          </cell>
          <cell r="M2359" t="str">
            <v>24000-023746</v>
          </cell>
          <cell r="N2359">
            <v>42424.034942129627</v>
          </cell>
          <cell r="O2359" t="str">
            <v>SP</v>
          </cell>
          <cell r="P2359" t="str">
            <v>KEY</v>
          </cell>
          <cell r="Q2359">
            <v>5083236</v>
          </cell>
          <cell r="R2359" t="str">
            <v>USA</v>
          </cell>
          <cell r="S2359">
            <v>42370</v>
          </cell>
          <cell r="T2359">
            <v>42436</v>
          </cell>
          <cell r="U2359" t="str">
            <v>MELTONM-FUS</v>
          </cell>
          <cell r="V2359" t="str">
            <v>FSS804NKIT</v>
          </cell>
          <cell r="W2359" t="str">
            <v xml:space="preserve">Damaged                             </v>
          </cell>
          <cell r="X2359" t="str">
            <v>D</v>
          </cell>
          <cell r="Y2359">
            <v>85.48</v>
          </cell>
          <cell r="AG2359" t="str">
            <v>Lowes</v>
          </cell>
          <cell r="AH2359">
            <v>812215</v>
          </cell>
          <cell r="AJ2359">
            <v>5083236</v>
          </cell>
        </row>
        <row r="2360">
          <cell r="A2360">
            <v>360992</v>
          </cell>
          <cell r="B2360">
            <v>42423.917222222219</v>
          </cell>
          <cell r="G2360">
            <v>56.11</v>
          </cell>
          <cell r="H2360">
            <v>56.11</v>
          </cell>
          <cell r="I2360">
            <v>0</v>
          </cell>
          <cell r="J2360">
            <v>0</v>
          </cell>
          <cell r="K2360" t="str">
            <v>USD</v>
          </cell>
          <cell r="L2360" t="str">
            <v>LOWES</v>
          </cell>
          <cell r="M2360" t="str">
            <v>24000-023746</v>
          </cell>
          <cell r="N2360">
            <v>42424.034942129627</v>
          </cell>
          <cell r="O2360" t="str">
            <v>SP</v>
          </cell>
          <cell r="P2360" t="str">
            <v>KEY</v>
          </cell>
          <cell r="Q2360">
            <v>5082459</v>
          </cell>
          <cell r="R2360" t="str">
            <v>USA</v>
          </cell>
          <cell r="S2360">
            <v>42370</v>
          </cell>
          <cell r="T2360">
            <v>42436</v>
          </cell>
          <cell r="U2360" t="str">
            <v>MELTONM-FUS</v>
          </cell>
          <cell r="V2360" t="str">
            <v>LFBS602NKIT</v>
          </cell>
          <cell r="W2360" t="str">
            <v xml:space="preserve">Damaged                             </v>
          </cell>
          <cell r="X2360" t="str">
            <v>D</v>
          </cell>
          <cell r="Y2360">
            <v>56.11</v>
          </cell>
          <cell r="AG2360" t="str">
            <v>Lowes</v>
          </cell>
          <cell r="AH2360">
            <v>812239</v>
          </cell>
          <cell r="AJ2360">
            <v>5082459</v>
          </cell>
        </row>
        <row r="2361">
          <cell r="A2361">
            <v>360993</v>
          </cell>
          <cell r="B2361">
            <v>42423.917222222219</v>
          </cell>
          <cell r="G2361">
            <v>57.09</v>
          </cell>
          <cell r="H2361">
            <v>57.09</v>
          </cell>
          <cell r="I2361">
            <v>0</v>
          </cell>
          <cell r="J2361">
            <v>0</v>
          </cell>
          <cell r="K2361" t="str">
            <v>USD</v>
          </cell>
          <cell r="L2361" t="str">
            <v>LOWES</v>
          </cell>
          <cell r="M2361" t="str">
            <v>24000-023746</v>
          </cell>
          <cell r="N2361">
            <v>42424.034942129627</v>
          </cell>
          <cell r="O2361" t="str">
            <v>SP</v>
          </cell>
          <cell r="P2361" t="str">
            <v>KEY</v>
          </cell>
          <cell r="Q2361">
            <v>5083020</v>
          </cell>
          <cell r="R2361" t="str">
            <v>USA</v>
          </cell>
          <cell r="S2361">
            <v>42370</v>
          </cell>
          <cell r="T2361">
            <v>42436</v>
          </cell>
          <cell r="U2361" t="str">
            <v>MELTONM-FUS</v>
          </cell>
          <cell r="V2361" t="str">
            <v>LFSS704NKIT</v>
          </cell>
          <cell r="W2361" t="str">
            <v xml:space="preserve">Damaged                             </v>
          </cell>
          <cell r="X2361" t="str">
            <v>D</v>
          </cell>
          <cell r="Y2361">
            <v>57.09</v>
          </cell>
          <cell r="AG2361" t="str">
            <v>Lowes</v>
          </cell>
          <cell r="AH2361">
            <v>812266</v>
          </cell>
          <cell r="AJ2361">
            <v>5083020</v>
          </cell>
        </row>
        <row r="2362">
          <cell r="A2362">
            <v>360994</v>
          </cell>
          <cell r="B2362">
            <v>42423.917222222219</v>
          </cell>
          <cell r="G2362">
            <v>47.76</v>
          </cell>
          <cell r="H2362">
            <v>47.76</v>
          </cell>
          <cell r="I2362">
            <v>0</v>
          </cell>
          <cell r="J2362">
            <v>0</v>
          </cell>
          <cell r="K2362" t="str">
            <v>USD</v>
          </cell>
          <cell r="L2362" t="str">
            <v>LOWES</v>
          </cell>
          <cell r="M2362" t="str">
            <v>24000-023746</v>
          </cell>
          <cell r="N2362">
            <v>42424.034942129627</v>
          </cell>
          <cell r="O2362" t="str">
            <v>SP</v>
          </cell>
          <cell r="P2362" t="str">
            <v>KEY</v>
          </cell>
          <cell r="Q2362">
            <v>5083143</v>
          </cell>
          <cell r="R2362" t="str">
            <v>USA</v>
          </cell>
          <cell r="S2362">
            <v>42370</v>
          </cell>
          <cell r="T2362">
            <v>42436</v>
          </cell>
          <cell r="U2362" t="str">
            <v>RUSSAWR-FUS</v>
          </cell>
          <cell r="V2362" t="str">
            <v>FDS804NB</v>
          </cell>
          <cell r="W2362" t="str">
            <v xml:space="preserve">Damaged                             </v>
          </cell>
          <cell r="X2362" t="str">
            <v>D</v>
          </cell>
          <cell r="Y2362">
            <v>47.76</v>
          </cell>
          <cell r="Z2362" t="str">
            <v xml:space="preserve">STOCK </v>
          </cell>
          <cell r="AG2362" t="str">
            <v>Lowes</v>
          </cell>
          <cell r="AH2362">
            <v>812242</v>
          </cell>
          <cell r="AJ2362">
            <v>5083143</v>
          </cell>
        </row>
        <row r="2363">
          <cell r="A2363">
            <v>360995</v>
          </cell>
          <cell r="B2363">
            <v>42423.917222222219</v>
          </cell>
          <cell r="G2363">
            <v>159.46</v>
          </cell>
          <cell r="H2363">
            <v>159.46</v>
          </cell>
          <cell r="I2363">
            <v>0</v>
          </cell>
          <cell r="J2363">
            <v>0</v>
          </cell>
          <cell r="K2363" t="str">
            <v>USD</v>
          </cell>
          <cell r="L2363" t="str">
            <v>LOWES</v>
          </cell>
          <cell r="M2363" t="str">
            <v>24000-023746</v>
          </cell>
          <cell r="N2363">
            <v>42424.034953703704</v>
          </cell>
          <cell r="O2363" t="str">
            <v>SP</v>
          </cell>
          <cell r="P2363" t="str">
            <v>KEY</v>
          </cell>
          <cell r="Q2363">
            <v>5083723</v>
          </cell>
          <cell r="R2363" t="str">
            <v>USA</v>
          </cell>
          <cell r="S2363">
            <v>42370</v>
          </cell>
          <cell r="T2363">
            <v>42436</v>
          </cell>
          <cell r="U2363" t="str">
            <v>RUSSAWR-FUS</v>
          </cell>
          <cell r="V2363" t="str">
            <v>HFS3322-1</v>
          </cell>
          <cell r="W2363" t="str">
            <v xml:space="preserve">Damaged                             </v>
          </cell>
          <cell r="X2363" t="str">
            <v>D</v>
          </cell>
          <cell r="Y2363">
            <v>159.46</v>
          </cell>
          <cell r="Z2363" t="str">
            <v xml:space="preserve">STOCK </v>
          </cell>
          <cell r="AG2363" t="str">
            <v>Lowes</v>
          </cell>
          <cell r="AH2363">
            <v>812227</v>
          </cell>
          <cell r="AJ2363">
            <v>5083723</v>
          </cell>
        </row>
        <row r="2364">
          <cell r="A2364">
            <v>360996</v>
          </cell>
          <cell r="B2364">
            <v>42423.917233796295</v>
          </cell>
          <cell r="G2364">
            <v>122.69</v>
          </cell>
          <cell r="H2364">
            <v>122.69</v>
          </cell>
          <cell r="I2364">
            <v>0</v>
          </cell>
          <cell r="J2364">
            <v>0</v>
          </cell>
          <cell r="K2364" t="str">
            <v>USD</v>
          </cell>
          <cell r="L2364" t="str">
            <v>LOWES</v>
          </cell>
          <cell r="M2364" t="str">
            <v>24000-023746</v>
          </cell>
          <cell r="N2364">
            <v>42424.034953703704</v>
          </cell>
          <cell r="O2364" t="str">
            <v>SP</v>
          </cell>
          <cell r="P2364" t="str">
            <v>KEY</v>
          </cell>
          <cell r="Q2364">
            <v>5083394</v>
          </cell>
          <cell r="R2364" t="str">
            <v>USA</v>
          </cell>
          <cell r="S2364">
            <v>42370</v>
          </cell>
          <cell r="T2364">
            <v>42436</v>
          </cell>
          <cell r="U2364" t="str">
            <v>RUSSAWR-FUS</v>
          </cell>
          <cell r="V2364" t="str">
            <v>EDOX33229-1</v>
          </cell>
          <cell r="W2364" t="str">
            <v xml:space="preserve">Product Defective                   </v>
          </cell>
          <cell r="X2364" t="str">
            <v>E</v>
          </cell>
          <cell r="Y2364">
            <v>122.69</v>
          </cell>
          <cell r="Z2364" t="str">
            <v>STOCK</v>
          </cell>
          <cell r="AG2364" t="str">
            <v>Lowes</v>
          </cell>
          <cell r="AH2364">
            <v>812248</v>
          </cell>
          <cell r="AJ2364">
            <v>5083394</v>
          </cell>
        </row>
        <row r="2365">
          <cell r="A2365">
            <v>360997</v>
          </cell>
          <cell r="B2365">
            <v>42424.916828703703</v>
          </cell>
          <cell r="G2365">
            <v>11171.2</v>
          </cell>
          <cell r="H2365">
            <v>11171.2</v>
          </cell>
          <cell r="I2365">
            <v>0</v>
          </cell>
          <cell r="J2365">
            <v>0</v>
          </cell>
          <cell r="K2365" t="str">
            <v>USD</v>
          </cell>
          <cell r="L2365" t="str">
            <v>NORTESCO</v>
          </cell>
          <cell r="M2365" t="str">
            <v>24000-140801</v>
          </cell>
          <cell r="N2365">
            <v>42425.034837962965</v>
          </cell>
          <cell r="O2365" t="str">
            <v>WAR</v>
          </cell>
          <cell r="P2365" t="str">
            <v>KEY</v>
          </cell>
          <cell r="Q2365">
            <v>5080557</v>
          </cell>
          <cell r="R2365" t="str">
            <v>CAN</v>
          </cell>
          <cell r="S2365">
            <v>42370</v>
          </cell>
          <cell r="T2365">
            <v>42436</v>
          </cell>
          <cell r="U2365" t="str">
            <v>CALLISB-FUS</v>
          </cell>
          <cell r="V2365" t="str">
            <v>WARRANTYLABOR</v>
          </cell>
          <cell r="W2365" t="str">
            <v xml:space="preserve">Business Decision                   </v>
          </cell>
          <cell r="X2365" t="str">
            <v>B</v>
          </cell>
          <cell r="Y2365">
            <v>6004.58</v>
          </cell>
          <cell r="Z2365" t="str">
            <v>Will Reclass to correct warranty account if it does not hit correctly  See attachment for claim details provided by Nortesco</v>
          </cell>
          <cell r="AG2365" t="str">
            <v>Nortesco Inc</v>
          </cell>
          <cell r="AH2365">
            <v>812253</v>
          </cell>
          <cell r="AJ2365">
            <v>5080557</v>
          </cell>
        </row>
        <row r="2366">
          <cell r="A2366">
            <v>360997</v>
          </cell>
          <cell r="B2366">
            <v>42424.916828703703</v>
          </cell>
          <cell r="G2366">
            <v>11171.2</v>
          </cell>
          <cell r="H2366">
            <v>11171.2</v>
          </cell>
          <cell r="I2366">
            <v>0</v>
          </cell>
          <cell r="J2366">
            <v>0</v>
          </cell>
          <cell r="K2366" t="str">
            <v>USD</v>
          </cell>
          <cell r="L2366" t="str">
            <v>NORTESCO</v>
          </cell>
          <cell r="M2366" t="str">
            <v>24000-140801</v>
          </cell>
          <cell r="N2366">
            <v>42425.034837962965</v>
          </cell>
          <cell r="O2366" t="str">
            <v>WAR</v>
          </cell>
          <cell r="P2366" t="str">
            <v>KEY</v>
          </cell>
          <cell r="Q2366">
            <v>5080557</v>
          </cell>
          <cell r="R2366" t="str">
            <v>CAN</v>
          </cell>
          <cell r="S2366">
            <v>42370</v>
          </cell>
          <cell r="T2366">
            <v>42436</v>
          </cell>
          <cell r="U2366" t="str">
            <v>CALLISB-FUS</v>
          </cell>
          <cell r="V2366" t="str">
            <v>WARRANTY</v>
          </cell>
          <cell r="W2366" t="str">
            <v xml:space="preserve">Business Decision                   </v>
          </cell>
          <cell r="X2366" t="str">
            <v>B</v>
          </cell>
          <cell r="Y2366">
            <v>5166.62</v>
          </cell>
          <cell r="Z2366" t="str">
            <v>Will Reclass to correct warranty account if it does not hit correctly  See attachment for claim details provided by Nortesco</v>
          </cell>
          <cell r="AG2366" t="str">
            <v>Nortesco Inc</v>
          </cell>
          <cell r="AH2366">
            <v>812253</v>
          </cell>
          <cell r="AJ2366">
            <v>5080557</v>
          </cell>
        </row>
        <row r="2367">
          <cell r="A2367">
            <v>360998</v>
          </cell>
          <cell r="B2367">
            <v>42424.916828703703</v>
          </cell>
          <cell r="C2367">
            <v>42349.937719907408</v>
          </cell>
          <cell r="D2367">
            <v>9028303</v>
          </cell>
          <cell r="E2367">
            <v>60052553</v>
          </cell>
          <cell r="G2367">
            <v>454.68</v>
          </cell>
          <cell r="H2367">
            <v>454.68</v>
          </cell>
          <cell r="I2367">
            <v>0</v>
          </cell>
          <cell r="J2367">
            <v>0</v>
          </cell>
          <cell r="K2367" t="str">
            <v>USD</v>
          </cell>
          <cell r="L2367" t="str">
            <v>MENARDS</v>
          </cell>
          <cell r="M2367" t="str">
            <v>24000-024499</v>
          </cell>
          <cell r="N2367">
            <v>42425.034837962965</v>
          </cell>
          <cell r="O2367" t="str">
            <v>SP</v>
          </cell>
          <cell r="P2367" t="str">
            <v>KEY</v>
          </cell>
          <cell r="Q2367">
            <v>5084150</v>
          </cell>
          <cell r="R2367" t="str">
            <v>USA</v>
          </cell>
          <cell r="S2367">
            <v>42370</v>
          </cell>
          <cell r="T2367">
            <v>42436</v>
          </cell>
          <cell r="U2367" t="str">
            <v>LOYDL-FUS</v>
          </cell>
          <cell r="V2367" t="str">
            <v>FFG804NB</v>
          </cell>
          <cell r="W2367" t="str">
            <v xml:space="preserve">Invoice Another                     </v>
          </cell>
          <cell r="X2367" t="str">
            <v>I</v>
          </cell>
          <cell r="Y2367">
            <v>454.68</v>
          </cell>
          <cell r="Z2367" t="str">
            <v xml:space="preserve">customer claims shortage </v>
          </cell>
          <cell r="AC2367" t="str">
            <v>HARRISJ-FUS</v>
          </cell>
          <cell r="AD2367" t="str">
            <v>FUS-DB55</v>
          </cell>
          <cell r="AE2367" t="str">
            <v>8</v>
          </cell>
          <cell r="AF2367" t="str">
            <v xml:space="preserve">EDI 850                             </v>
          </cell>
          <cell r="AG2367" t="str">
            <v>Menards</v>
          </cell>
          <cell r="AH2367">
            <v>812325</v>
          </cell>
          <cell r="AI2367" t="str">
            <v>RTL</v>
          </cell>
          <cell r="AJ2367">
            <v>5084150</v>
          </cell>
        </row>
        <row r="2368">
          <cell r="A2368">
            <v>360999</v>
          </cell>
          <cell r="B2368">
            <v>42424.91684027778</v>
          </cell>
          <cell r="G2368">
            <v>31586.44</v>
          </cell>
          <cell r="H2368">
            <v>31586.44</v>
          </cell>
          <cell r="I2368">
            <v>0</v>
          </cell>
          <cell r="J2368">
            <v>0</v>
          </cell>
          <cell r="K2368" t="str">
            <v>USD</v>
          </cell>
          <cell r="L2368" t="str">
            <v>FERGUSON</v>
          </cell>
          <cell r="M2368" t="str">
            <v>24000-017965</v>
          </cell>
          <cell r="N2368">
            <v>42425.034837962965</v>
          </cell>
          <cell r="O2368" t="str">
            <v>SP</v>
          </cell>
          <cell r="P2368" t="str">
            <v>KEY</v>
          </cell>
          <cell r="Q2368">
            <v>5094295</v>
          </cell>
          <cell r="R2368" t="str">
            <v>USA</v>
          </cell>
          <cell r="S2368">
            <v>42370</v>
          </cell>
          <cell r="T2368">
            <v>42436</v>
          </cell>
          <cell r="U2368" t="str">
            <v>COULSONC-FUS</v>
          </cell>
          <cell r="V2368" t="str">
            <v>LUXVR</v>
          </cell>
          <cell r="W2368" t="str">
            <v xml:space="preserve">Business Decision                   </v>
          </cell>
          <cell r="X2368" t="str">
            <v>B</v>
          </cell>
          <cell r="Y2368">
            <v>31586.44</v>
          </cell>
          <cell r="Z2368" t="str">
            <v xml:space="preserve">***NEEDS TO BE APPROVED BY BRIAN C AND KIMBERLY ***      2/24CAY  FERGUSON - DC UNBUNDLING - JAN 2016 TOTAL DC ORDERS  $308,189.71    10%  $30,818.97    TOTAL SOD ORDERS $19,186.77 4% $767.47    TOTAL DC UNBUNDLING REBATE $31,586.44  </v>
          </cell>
          <cell r="AG2368" t="str">
            <v>Ferguson</v>
          </cell>
          <cell r="AH2368">
            <v>812292</v>
          </cell>
          <cell r="AJ2368">
            <v>5094295</v>
          </cell>
        </row>
        <row r="2369">
          <cell r="A2369">
            <v>361000</v>
          </cell>
          <cell r="B2369">
            <v>42424.91684027778</v>
          </cell>
          <cell r="C2369">
            <v>42332.625347222223</v>
          </cell>
          <cell r="D2369">
            <v>9026399</v>
          </cell>
          <cell r="E2369">
            <v>60050231</v>
          </cell>
          <cell r="F2369">
            <v>30014484</v>
          </cell>
          <cell r="G2369">
            <v>1493.72</v>
          </cell>
          <cell r="H2369">
            <v>1493.72</v>
          </cell>
          <cell r="I2369">
            <v>0</v>
          </cell>
          <cell r="J2369">
            <v>0</v>
          </cell>
          <cell r="K2369" t="str">
            <v>USD</v>
          </cell>
          <cell r="L2369" t="str">
            <v>JASPER</v>
          </cell>
          <cell r="M2369" t="str">
            <v>24000-037584</v>
          </cell>
          <cell r="N2369">
            <v>42425.034837962965</v>
          </cell>
          <cell r="O2369" t="str">
            <v>SP</v>
          </cell>
          <cell r="P2369" t="str">
            <v>DST</v>
          </cell>
          <cell r="Q2369">
            <v>5084053</v>
          </cell>
          <cell r="R2369" t="str">
            <v>USA</v>
          </cell>
          <cell r="S2369">
            <v>42370</v>
          </cell>
          <cell r="T2369">
            <v>42436</v>
          </cell>
          <cell r="U2369" t="str">
            <v>CAGECW-FUS</v>
          </cell>
          <cell r="V2369" t="str">
            <v>MHK110-28MB</v>
          </cell>
          <cell r="W2369" t="str">
            <v xml:space="preserve">Business Decision                   </v>
          </cell>
          <cell r="X2369" t="str">
            <v>B</v>
          </cell>
          <cell r="Y2369">
            <v>564.61</v>
          </cell>
          <cell r="Z2369" t="str">
            <v xml:space="preserve">BUY BACK </v>
          </cell>
          <cell r="AC2369" t="str">
            <v>HARRISJ-FUS</v>
          </cell>
          <cell r="AD2369" t="str">
            <v>SOTOJ-FUS</v>
          </cell>
          <cell r="AG2369" t="str">
            <v>NEW CENTURY SALES LLC</v>
          </cell>
          <cell r="AH2369">
            <v>812314</v>
          </cell>
          <cell r="AI2369" t="str">
            <v>LUX</v>
          </cell>
          <cell r="AJ2369">
            <v>5084053</v>
          </cell>
        </row>
        <row r="2370">
          <cell r="A2370">
            <v>361000</v>
          </cell>
          <cell r="B2370">
            <v>42424.91684027778</v>
          </cell>
          <cell r="C2370">
            <v>42332.625347222223</v>
          </cell>
          <cell r="D2370">
            <v>9026399</v>
          </cell>
          <cell r="E2370">
            <v>60050231</v>
          </cell>
          <cell r="F2370">
            <v>30014484</v>
          </cell>
          <cell r="G2370">
            <v>1493.72</v>
          </cell>
          <cell r="H2370">
            <v>1493.72</v>
          </cell>
          <cell r="I2370">
            <v>0</v>
          </cell>
          <cell r="J2370">
            <v>0</v>
          </cell>
          <cell r="K2370" t="str">
            <v>USD</v>
          </cell>
          <cell r="L2370" t="str">
            <v>JASPER</v>
          </cell>
          <cell r="M2370" t="str">
            <v>24000-037584</v>
          </cell>
          <cell r="N2370">
            <v>42425.034837962965</v>
          </cell>
          <cell r="O2370" t="str">
            <v>SP</v>
          </cell>
          <cell r="P2370" t="str">
            <v>DST</v>
          </cell>
          <cell r="Q2370">
            <v>5084053</v>
          </cell>
          <cell r="R2370" t="str">
            <v>USA</v>
          </cell>
          <cell r="S2370">
            <v>42370</v>
          </cell>
          <cell r="T2370">
            <v>42436</v>
          </cell>
          <cell r="U2370" t="str">
            <v>CAGECW-FUS</v>
          </cell>
          <cell r="V2370" t="str">
            <v>MHK720-35MB</v>
          </cell>
          <cell r="W2370" t="str">
            <v xml:space="preserve">Business Decision                   </v>
          </cell>
          <cell r="X2370" t="str">
            <v>B</v>
          </cell>
          <cell r="Y2370">
            <v>929.11</v>
          </cell>
          <cell r="Z2370" t="str">
            <v xml:space="preserve">BUY BACK </v>
          </cell>
          <cell r="AC2370" t="str">
            <v>HARRISJ-FUS</v>
          </cell>
          <cell r="AD2370" t="str">
            <v>SOTOJ-FUS</v>
          </cell>
          <cell r="AG2370" t="str">
            <v>NEW CENTURY SALES LLC</v>
          </cell>
          <cell r="AH2370">
            <v>812314</v>
          </cell>
          <cell r="AI2370" t="str">
            <v>LUX</v>
          </cell>
          <cell r="AJ2370">
            <v>5084053</v>
          </cell>
        </row>
        <row r="2371">
          <cell r="A2371">
            <v>361001</v>
          </cell>
          <cell r="B2371">
            <v>42424.91684027778</v>
          </cell>
          <cell r="C2371">
            <v>42352.937731481485</v>
          </cell>
          <cell r="D2371">
            <v>9028534</v>
          </cell>
          <cell r="E2371">
            <v>60053432</v>
          </cell>
          <cell r="F2371">
            <v>30014286</v>
          </cell>
          <cell r="G2371">
            <v>6202.2</v>
          </cell>
          <cell r="H2371">
            <v>6202.2</v>
          </cell>
          <cell r="I2371">
            <v>0</v>
          </cell>
          <cell r="J2371">
            <v>0</v>
          </cell>
          <cell r="K2371" t="str">
            <v>USD</v>
          </cell>
          <cell r="L2371" t="str">
            <v>PURCELL</v>
          </cell>
          <cell r="M2371" t="str">
            <v>24000-033788</v>
          </cell>
          <cell r="N2371">
            <v>42425.034837962965</v>
          </cell>
          <cell r="O2371" t="str">
            <v>SP</v>
          </cell>
          <cell r="P2371" t="str">
            <v>KEY</v>
          </cell>
          <cell r="Q2371">
            <v>5081942</v>
          </cell>
          <cell r="R2371" t="str">
            <v>USA</v>
          </cell>
          <cell r="S2371">
            <v>42370</v>
          </cell>
          <cell r="T2371">
            <v>42436</v>
          </cell>
          <cell r="U2371" t="str">
            <v>BRESHEARSS-FUS</v>
          </cell>
          <cell r="V2371" t="str">
            <v>FF3100</v>
          </cell>
          <cell r="W2371" t="str">
            <v xml:space="preserve">Shipping Error                      </v>
          </cell>
          <cell r="X2371" t="str">
            <v>S</v>
          </cell>
          <cell r="Y2371">
            <v>514.11</v>
          </cell>
          <cell r="Z2371" t="str">
            <v>THE ORIGINAL ORDER IS 60053432. SHIPPING RELEASED THE ORDER BUT NEVER SHIPPED THE PRODUCTS. JAMIE IN SHIPPING ADVISED TO ENTER A NEW ORDER. CREATING THIS RMA SO STEVEN CAN MANUALLY RECEIVE EACH PRODUCT BACK INTO INVENTORY.</v>
          </cell>
          <cell r="AC2371" t="str">
            <v>HARGROVEA-FUS</v>
          </cell>
          <cell r="AD2371" t="str">
            <v>POAGN-FUS</v>
          </cell>
          <cell r="AG2371" t="str">
            <v>PURCELL-MURRAY CO INC.</v>
          </cell>
          <cell r="AH2371">
            <v>812322</v>
          </cell>
          <cell r="AI2371" t="str">
            <v>LUX</v>
          </cell>
          <cell r="AJ2371">
            <v>5081942</v>
          </cell>
        </row>
        <row r="2372">
          <cell r="A2372">
            <v>361001</v>
          </cell>
          <cell r="B2372">
            <v>42424.91684027778</v>
          </cell>
          <cell r="C2372">
            <v>42352.937731481485</v>
          </cell>
          <cell r="D2372">
            <v>9028534</v>
          </cell>
          <cell r="E2372">
            <v>60053432</v>
          </cell>
          <cell r="F2372">
            <v>30014286</v>
          </cell>
          <cell r="G2372">
            <v>6202.2</v>
          </cell>
          <cell r="H2372">
            <v>6202.2</v>
          </cell>
          <cell r="I2372">
            <v>0</v>
          </cell>
          <cell r="J2372">
            <v>0</v>
          </cell>
          <cell r="K2372" t="str">
            <v>USD</v>
          </cell>
          <cell r="L2372" t="str">
            <v>PURCELL</v>
          </cell>
          <cell r="M2372" t="str">
            <v>24000-033788</v>
          </cell>
          <cell r="N2372">
            <v>42425.034837962965</v>
          </cell>
          <cell r="O2372" t="str">
            <v>SP</v>
          </cell>
          <cell r="P2372" t="str">
            <v>KEY</v>
          </cell>
          <cell r="Q2372">
            <v>5081942</v>
          </cell>
          <cell r="R2372" t="str">
            <v>USA</v>
          </cell>
          <cell r="S2372">
            <v>42370</v>
          </cell>
          <cell r="T2372">
            <v>42436</v>
          </cell>
          <cell r="U2372" t="str">
            <v>BRESHEARSS-FUS</v>
          </cell>
          <cell r="V2372" t="str">
            <v>FF3180</v>
          </cell>
          <cell r="W2372" t="str">
            <v xml:space="preserve">Shipping Error                      </v>
          </cell>
          <cell r="X2372" t="str">
            <v>S</v>
          </cell>
          <cell r="Y2372">
            <v>1029.95</v>
          </cell>
          <cell r="Z2372" t="str">
            <v>THE ORIGINAL ORDER IS 60053432. SHIPPING RELEASED THE ORDER BUT NEVER SHIPPED THE PRODUCTS. JAMIE IN SHIPPING ADVISED TO ENTER A NEW ORDER. CREATING THIS RMA SO STEVEN CAN MANUALLY RECEIVE EACH PRODUCT BACK INTO INVENTORY.</v>
          </cell>
          <cell r="AC2372" t="str">
            <v>HARGROVEA-FUS</v>
          </cell>
          <cell r="AD2372" t="str">
            <v>POAGN-FUS</v>
          </cell>
          <cell r="AG2372" t="str">
            <v>PURCELL-MURRAY CO INC.</v>
          </cell>
          <cell r="AH2372">
            <v>812322</v>
          </cell>
          <cell r="AI2372" t="str">
            <v>LUX</v>
          </cell>
          <cell r="AJ2372">
            <v>5081942</v>
          </cell>
        </row>
        <row r="2373">
          <cell r="A2373">
            <v>361001</v>
          </cell>
          <cell r="B2373">
            <v>42424.91684027778</v>
          </cell>
          <cell r="C2373">
            <v>42352.937731481485</v>
          </cell>
          <cell r="D2373">
            <v>9028534</v>
          </cell>
          <cell r="E2373">
            <v>60053432</v>
          </cell>
          <cell r="F2373">
            <v>30014286</v>
          </cell>
          <cell r="G2373">
            <v>6202.2</v>
          </cell>
          <cell r="H2373">
            <v>6202.2</v>
          </cell>
          <cell r="I2373">
            <v>0</v>
          </cell>
          <cell r="J2373">
            <v>0</v>
          </cell>
          <cell r="K2373" t="str">
            <v>USD</v>
          </cell>
          <cell r="L2373" t="str">
            <v>PURCELL</v>
          </cell>
          <cell r="M2373" t="str">
            <v>24000-033788</v>
          </cell>
          <cell r="N2373">
            <v>42425.034837962965</v>
          </cell>
          <cell r="O2373" t="str">
            <v>SP</v>
          </cell>
          <cell r="P2373" t="str">
            <v>KEY</v>
          </cell>
          <cell r="Q2373">
            <v>5081942</v>
          </cell>
          <cell r="R2373" t="str">
            <v>USA</v>
          </cell>
          <cell r="S2373">
            <v>42370</v>
          </cell>
          <cell r="T2373">
            <v>42436</v>
          </cell>
          <cell r="U2373" t="str">
            <v>BRESHEARSS-FUS</v>
          </cell>
          <cell r="V2373" t="str">
            <v>FFB3450</v>
          </cell>
          <cell r="W2373" t="str">
            <v xml:space="preserve">Shipping Error                      </v>
          </cell>
          <cell r="X2373" t="str">
            <v>S</v>
          </cell>
          <cell r="Y2373">
            <v>410.25</v>
          </cell>
          <cell r="Z2373" t="str">
            <v>THE ORIGINAL ORDER IS 60053432. SHIPPING RELEASED THE ORDER BUT NEVER SHIPPED THE PRODUCTS. JAMIE IN SHIPPING ADVISED TO ENTER A NEW ORDER. CREATING THIS RMA SO STEVEN CAN MANUALLY RECEIVE EACH PRODUCT BACK INTO INVENTORY.</v>
          </cell>
          <cell r="AC2373" t="str">
            <v>HARGROVEA-FUS</v>
          </cell>
          <cell r="AD2373" t="str">
            <v>POAGN-FUS</v>
          </cell>
          <cell r="AG2373" t="str">
            <v>PURCELL-MURRAY CO INC.</v>
          </cell>
          <cell r="AH2373">
            <v>812322</v>
          </cell>
          <cell r="AI2373" t="str">
            <v>LUX</v>
          </cell>
          <cell r="AJ2373">
            <v>5081942</v>
          </cell>
        </row>
        <row r="2374">
          <cell r="A2374">
            <v>361001</v>
          </cell>
          <cell r="B2374">
            <v>42424.91684027778</v>
          </cell>
          <cell r="C2374">
            <v>42352.937731481485</v>
          </cell>
          <cell r="D2374">
            <v>9028534</v>
          </cell>
          <cell r="E2374">
            <v>60053432</v>
          </cell>
          <cell r="F2374">
            <v>30014286</v>
          </cell>
          <cell r="G2374">
            <v>6202.2</v>
          </cell>
          <cell r="H2374">
            <v>6202.2</v>
          </cell>
          <cell r="I2374">
            <v>0</v>
          </cell>
          <cell r="J2374">
            <v>0</v>
          </cell>
          <cell r="K2374" t="str">
            <v>USD</v>
          </cell>
          <cell r="L2374" t="str">
            <v>PURCELL</v>
          </cell>
          <cell r="M2374" t="str">
            <v>24000-033788</v>
          </cell>
          <cell r="N2374">
            <v>42425.034837962965</v>
          </cell>
          <cell r="O2374" t="str">
            <v>SP</v>
          </cell>
          <cell r="P2374" t="str">
            <v>KEY</v>
          </cell>
          <cell r="Q2374">
            <v>5081942</v>
          </cell>
          <cell r="R2374" t="str">
            <v>USA</v>
          </cell>
          <cell r="S2374">
            <v>42370</v>
          </cell>
          <cell r="T2374">
            <v>42436</v>
          </cell>
          <cell r="U2374" t="str">
            <v>BRESHEARSS-FUS</v>
          </cell>
          <cell r="V2374" t="str">
            <v>PF3180</v>
          </cell>
          <cell r="W2374" t="str">
            <v xml:space="preserve">Shipping Error                      </v>
          </cell>
          <cell r="X2374" t="str">
            <v>S</v>
          </cell>
          <cell r="Y2374">
            <v>481.22</v>
          </cell>
          <cell r="Z2374" t="str">
            <v>THE ORIGINAL ORDER IS 60053432. SHIPPING RELEASED THE ORDER BUT NEVER SHIPPED THE PRODUCTS. JAMIE IN SHIPPING ADVISED TO ENTER A NEW ORDER. CREATING THIS RMA SO STEVEN CAN MANUALLY RECEIVE EACH PRODUCT BACK INTO INVENTORY.</v>
          </cell>
          <cell r="AC2374" t="str">
            <v>HARGROVEA-FUS</v>
          </cell>
          <cell r="AD2374" t="str">
            <v>POAGN-FUS</v>
          </cell>
          <cell r="AG2374" t="str">
            <v>PURCELL-MURRAY CO INC.</v>
          </cell>
          <cell r="AH2374">
            <v>812322</v>
          </cell>
          <cell r="AI2374" t="str">
            <v>LUX</v>
          </cell>
          <cell r="AJ2374">
            <v>5081942</v>
          </cell>
        </row>
        <row r="2375">
          <cell r="A2375">
            <v>361001</v>
          </cell>
          <cell r="B2375">
            <v>42424.91684027778</v>
          </cell>
          <cell r="C2375">
            <v>42352.937731481485</v>
          </cell>
          <cell r="D2375">
            <v>9028534</v>
          </cell>
          <cell r="E2375">
            <v>60053432</v>
          </cell>
          <cell r="F2375">
            <v>30014286</v>
          </cell>
          <cell r="G2375">
            <v>6202.2</v>
          </cell>
          <cell r="H2375">
            <v>6202.2</v>
          </cell>
          <cell r="I2375">
            <v>0</v>
          </cell>
          <cell r="J2375">
            <v>0</v>
          </cell>
          <cell r="K2375" t="str">
            <v>USD</v>
          </cell>
          <cell r="L2375" t="str">
            <v>PURCELL</v>
          </cell>
          <cell r="M2375" t="str">
            <v>24000-033788</v>
          </cell>
          <cell r="N2375">
            <v>42425.034837962965</v>
          </cell>
          <cell r="O2375" t="str">
            <v>SP</v>
          </cell>
          <cell r="P2375" t="str">
            <v>KEY</v>
          </cell>
          <cell r="Q2375">
            <v>5081942</v>
          </cell>
          <cell r="R2375" t="str">
            <v>USA</v>
          </cell>
          <cell r="S2375">
            <v>42370</v>
          </cell>
          <cell r="T2375">
            <v>42436</v>
          </cell>
          <cell r="U2375" t="str">
            <v>BRESHEARSS-FUS</v>
          </cell>
          <cell r="V2375" t="str">
            <v>FFPS1180</v>
          </cell>
          <cell r="W2375" t="str">
            <v xml:space="preserve">Shipping Error                      </v>
          </cell>
          <cell r="X2375" t="str">
            <v>S</v>
          </cell>
          <cell r="Y2375">
            <v>799.72</v>
          </cell>
          <cell r="Z2375" t="str">
            <v>THE ORIGINAL ORDER IS 60053432. SHIPPING RELEASED THE ORDER BUT NEVER SHIPPED THE PRODUCTS. JAMIE IN SHIPPING ADVISED TO ENTER A NEW ORDER. CREATING THIS RMA SO STEVEN CAN MANUALLY RECEIVE EACH PRODUCT BACK INTO INVENTORY.</v>
          </cell>
          <cell r="AC2375" t="str">
            <v>HARGROVEA-FUS</v>
          </cell>
          <cell r="AD2375" t="str">
            <v>POAGN-FUS</v>
          </cell>
          <cell r="AG2375" t="str">
            <v>PURCELL-MURRAY CO INC.</v>
          </cell>
          <cell r="AH2375">
            <v>812322</v>
          </cell>
          <cell r="AI2375" t="str">
            <v>LUX</v>
          </cell>
          <cell r="AJ2375">
            <v>5081942</v>
          </cell>
        </row>
        <row r="2376">
          <cell r="A2376">
            <v>361001</v>
          </cell>
          <cell r="B2376">
            <v>42424.91684027778</v>
          </cell>
          <cell r="C2376">
            <v>42352.937731481485</v>
          </cell>
          <cell r="D2376">
            <v>9028534</v>
          </cell>
          <cell r="E2376">
            <v>60053432</v>
          </cell>
          <cell r="F2376">
            <v>30014286</v>
          </cell>
          <cell r="G2376">
            <v>6202.2</v>
          </cell>
          <cell r="H2376">
            <v>6202.2</v>
          </cell>
          <cell r="I2376">
            <v>0</v>
          </cell>
          <cell r="J2376">
            <v>0</v>
          </cell>
          <cell r="K2376" t="str">
            <v>USD</v>
          </cell>
          <cell r="L2376" t="str">
            <v>PURCELL</v>
          </cell>
          <cell r="M2376" t="str">
            <v>24000-033788</v>
          </cell>
          <cell r="N2376">
            <v>42425.034837962965</v>
          </cell>
          <cell r="O2376" t="str">
            <v>SP</v>
          </cell>
          <cell r="P2376" t="str">
            <v>KEY</v>
          </cell>
          <cell r="Q2376">
            <v>5081942</v>
          </cell>
          <cell r="R2376" t="str">
            <v>USA</v>
          </cell>
          <cell r="S2376">
            <v>42370</v>
          </cell>
          <cell r="T2376">
            <v>42436</v>
          </cell>
          <cell r="U2376" t="str">
            <v>BRESHEARSS-FUS</v>
          </cell>
          <cell r="V2376" t="str">
            <v>FFPS3450</v>
          </cell>
          <cell r="W2376" t="str">
            <v xml:space="preserve">Shipping Error                      </v>
          </cell>
          <cell r="X2376" t="str">
            <v>S</v>
          </cell>
          <cell r="Y2376">
            <v>1028.22</v>
          </cell>
          <cell r="Z2376" t="str">
            <v>THE ORIGINAL ORDER IS 60053432. SHIPPING RELEASED THE ORDER BUT NEVER SHIPPED THE PRODUCTS. JAMIE IN SHIPPING ADVISED TO ENTER A NEW ORDER. CREATING THIS RMA SO STEVEN CAN MANUALLY RECEIVE EACH PRODUCT BACK INTO INVENTORY.</v>
          </cell>
          <cell r="AC2376" t="str">
            <v>HARGROVEA-FUS</v>
          </cell>
          <cell r="AD2376" t="str">
            <v>POAGN-FUS</v>
          </cell>
          <cell r="AG2376" t="str">
            <v>PURCELL-MURRAY CO INC.</v>
          </cell>
          <cell r="AH2376">
            <v>812322</v>
          </cell>
          <cell r="AI2376" t="str">
            <v>LUX</v>
          </cell>
          <cell r="AJ2376">
            <v>5081942</v>
          </cell>
        </row>
        <row r="2377">
          <cell r="A2377">
            <v>361001</v>
          </cell>
          <cell r="B2377">
            <v>42424.91684027778</v>
          </cell>
          <cell r="C2377">
            <v>42352.937731481485</v>
          </cell>
          <cell r="D2377">
            <v>9028534</v>
          </cell>
          <cell r="E2377">
            <v>60053432</v>
          </cell>
          <cell r="F2377">
            <v>30014286</v>
          </cell>
          <cell r="G2377">
            <v>6202.2</v>
          </cell>
          <cell r="H2377">
            <v>6202.2</v>
          </cell>
          <cell r="I2377">
            <v>0</v>
          </cell>
          <cell r="J2377">
            <v>0</v>
          </cell>
          <cell r="K2377" t="str">
            <v>USD</v>
          </cell>
          <cell r="L2377" t="str">
            <v>PURCELL</v>
          </cell>
          <cell r="M2377" t="str">
            <v>24000-033788</v>
          </cell>
          <cell r="N2377">
            <v>42425.034837962965</v>
          </cell>
          <cell r="O2377" t="str">
            <v>SP</v>
          </cell>
          <cell r="P2377" t="str">
            <v>KEY</v>
          </cell>
          <cell r="Q2377">
            <v>5081942</v>
          </cell>
          <cell r="R2377" t="str">
            <v>USA</v>
          </cell>
          <cell r="S2377">
            <v>42370</v>
          </cell>
          <cell r="T2377">
            <v>42436</v>
          </cell>
          <cell r="U2377" t="str">
            <v>BRESHEARSS-FUS</v>
          </cell>
          <cell r="V2377" t="str">
            <v>FHF460</v>
          </cell>
          <cell r="W2377" t="str">
            <v xml:space="preserve">Shipping Error                      </v>
          </cell>
          <cell r="X2377" t="str">
            <v>S</v>
          </cell>
          <cell r="Y2377">
            <v>848.2</v>
          </cell>
          <cell r="Z2377" t="str">
            <v>THE ORIGINAL ORDER IS 60053432. SHIPPING RELEASED THE ORDER BUT NEVER SHIPPED THE PRODUCTS. JAMIE IN SHIPPING ADVISED TO ENTER A NEW ORDER. CREATING THIS RMA SO STEVEN CAN MANUALLY RECEIVE EACH PRODUCT BACK INTO INVENTORY.</v>
          </cell>
          <cell r="AC2377" t="str">
            <v>HARGROVEA-FUS</v>
          </cell>
          <cell r="AD2377" t="str">
            <v>POAGN-FUS</v>
          </cell>
          <cell r="AG2377" t="str">
            <v>PURCELL-MURRAY CO INC.</v>
          </cell>
          <cell r="AH2377">
            <v>812322</v>
          </cell>
          <cell r="AI2377" t="str">
            <v>LUX</v>
          </cell>
          <cell r="AJ2377">
            <v>5081942</v>
          </cell>
        </row>
        <row r="2378">
          <cell r="A2378">
            <v>361001</v>
          </cell>
          <cell r="B2378">
            <v>42424.91684027778</v>
          </cell>
          <cell r="C2378">
            <v>42352.937731481485</v>
          </cell>
          <cell r="D2378">
            <v>9028534</v>
          </cell>
          <cell r="E2378">
            <v>60053432</v>
          </cell>
          <cell r="F2378">
            <v>30014286</v>
          </cell>
          <cell r="G2378">
            <v>6202.2</v>
          </cell>
          <cell r="H2378">
            <v>6202.2</v>
          </cell>
          <cell r="I2378">
            <v>0</v>
          </cell>
          <cell r="J2378">
            <v>0</v>
          </cell>
          <cell r="K2378" t="str">
            <v>USD</v>
          </cell>
          <cell r="L2378" t="str">
            <v>PURCELL</v>
          </cell>
          <cell r="M2378" t="str">
            <v>24000-033788</v>
          </cell>
          <cell r="N2378">
            <v>42425.034837962965</v>
          </cell>
          <cell r="O2378" t="str">
            <v>SP</v>
          </cell>
          <cell r="P2378" t="str">
            <v>KEY</v>
          </cell>
          <cell r="Q2378">
            <v>5081942</v>
          </cell>
          <cell r="R2378" t="str">
            <v>USA</v>
          </cell>
          <cell r="S2378">
            <v>42370</v>
          </cell>
          <cell r="T2378">
            <v>42436</v>
          </cell>
          <cell r="U2378" t="str">
            <v>BRESHEARSS-FUS</v>
          </cell>
          <cell r="V2378" t="str">
            <v>FFPS1100</v>
          </cell>
          <cell r="W2378" t="str">
            <v xml:space="preserve">Shipping Error                      </v>
          </cell>
          <cell r="X2378" t="str">
            <v>S</v>
          </cell>
          <cell r="Y2378">
            <v>1090.53</v>
          </cell>
          <cell r="Z2378" t="str">
            <v>THE ORIGINAL ORDER IS 60053432. SHIPPING RELEASED THE ORDER BUT NEVER SHIPPED THE PRODUCTS. JAMIE IN SHIPPING ADVISED TO ENTER A NEW ORDER. CREATING THIS RMA SO STEVEN CAN MANUALLY RECEIVE EACH PRODUCT BACK INTO INVENTORY.</v>
          </cell>
          <cell r="AC2378" t="str">
            <v>HARGROVEA-FUS</v>
          </cell>
          <cell r="AD2378" t="str">
            <v>POAGN-FUS</v>
          </cell>
          <cell r="AG2378" t="str">
            <v>PURCELL-MURRAY CO INC.</v>
          </cell>
          <cell r="AH2378">
            <v>812322</v>
          </cell>
          <cell r="AI2378" t="str">
            <v>LUX</v>
          </cell>
          <cell r="AJ2378">
            <v>5081942</v>
          </cell>
        </row>
        <row r="2379">
          <cell r="A2379">
            <v>361002</v>
          </cell>
          <cell r="B2379">
            <v>42424.916851851849</v>
          </cell>
          <cell r="C2379">
            <v>42417.625138888892</v>
          </cell>
          <cell r="D2379">
            <v>9035352</v>
          </cell>
          <cell r="E2379">
            <v>60067070</v>
          </cell>
          <cell r="G2379">
            <v>17175</v>
          </cell>
          <cell r="H2379">
            <v>17175</v>
          </cell>
          <cell r="I2379">
            <v>0</v>
          </cell>
          <cell r="J2379">
            <v>0</v>
          </cell>
          <cell r="K2379" t="str">
            <v>USD</v>
          </cell>
          <cell r="L2379" t="str">
            <v>KWC4275</v>
          </cell>
          <cell r="M2379" t="str">
            <v>24000-140250</v>
          </cell>
          <cell r="N2379">
            <v>42425.034849537034</v>
          </cell>
          <cell r="O2379" t="str">
            <v>JQ</v>
          </cell>
          <cell r="P2379" t="str">
            <v>FUS</v>
          </cell>
          <cell r="Q2379">
            <v>5079976</v>
          </cell>
          <cell r="R2379" t="str">
            <v>USA</v>
          </cell>
          <cell r="S2379">
            <v>42370</v>
          </cell>
          <cell r="T2379">
            <v>42436</v>
          </cell>
          <cell r="U2379" t="str">
            <v>POAGN-FUS</v>
          </cell>
          <cell r="V2379" t="str">
            <v>UDTS30/10</v>
          </cell>
          <cell r="W2379" t="str">
            <v xml:space="preserve">Invoice Another                     </v>
          </cell>
          <cell r="X2379" t="str">
            <v>I</v>
          </cell>
          <cell r="Y2379">
            <v>17175</v>
          </cell>
          <cell r="Z2379" t="str">
            <v xml:space="preserve">Order was entered bill to NEXT and should have been entered bill to PINNACLE. Original invoice 9035352. Rebilling to PINNACLE on invoice 9036020. Internal credit number 812229. </v>
          </cell>
          <cell r="AC2379" t="str">
            <v>HASSENL-FUS</v>
          </cell>
          <cell r="AD2379" t="str">
            <v>POAGN-FUS</v>
          </cell>
          <cell r="AG2379" t="str">
            <v>Next Plumbing Supply</v>
          </cell>
          <cell r="AH2379">
            <v>812229</v>
          </cell>
          <cell r="AI2379" t="str">
            <v>RTL</v>
          </cell>
          <cell r="AJ2379">
            <v>5079976</v>
          </cell>
        </row>
        <row r="2380">
          <cell r="A2380">
            <v>361003</v>
          </cell>
          <cell r="B2380">
            <v>42424.916851851849</v>
          </cell>
          <cell r="G2380">
            <v>1212.8</v>
          </cell>
          <cell r="H2380">
            <v>1212.8</v>
          </cell>
          <cell r="I2380">
            <v>0</v>
          </cell>
          <cell r="J2380">
            <v>0</v>
          </cell>
          <cell r="K2380" t="str">
            <v>USD</v>
          </cell>
          <cell r="L2380" t="str">
            <v>GOLD</v>
          </cell>
          <cell r="M2380" t="str">
            <v>24000-019623</v>
          </cell>
          <cell r="N2380">
            <v>42425.034849537034</v>
          </cell>
          <cell r="O2380" t="str">
            <v>SP</v>
          </cell>
          <cell r="P2380" t="str">
            <v>DST</v>
          </cell>
          <cell r="Q2380">
            <v>5081846</v>
          </cell>
          <cell r="R2380" t="str">
            <v>USA</v>
          </cell>
          <cell r="S2380">
            <v>42370</v>
          </cell>
          <cell r="T2380">
            <v>42436</v>
          </cell>
          <cell r="U2380" t="str">
            <v>HENDERSONL-FUS</v>
          </cell>
          <cell r="V2380" t="str">
            <v>RETVR</v>
          </cell>
          <cell r="W2380" t="str">
            <v xml:space="preserve">Business Decision                   </v>
          </cell>
          <cell r="X2380" t="str">
            <v>B</v>
          </cell>
          <cell r="Y2380">
            <v>1212.8</v>
          </cell>
          <cell r="Z2380" t="str">
            <v>No II - submitted prior to taking</v>
          </cell>
          <cell r="AG2380" t="str">
            <v>House-Hasson</v>
          </cell>
          <cell r="AH2380">
            <v>812267</v>
          </cell>
          <cell r="AJ2380">
            <v>5081846</v>
          </cell>
        </row>
        <row r="2381">
          <cell r="A2381">
            <v>361004</v>
          </cell>
          <cell r="B2381">
            <v>42424.916851851849</v>
          </cell>
          <cell r="G2381">
            <v>725</v>
          </cell>
          <cell r="H2381">
            <v>725</v>
          </cell>
          <cell r="I2381">
            <v>0</v>
          </cell>
          <cell r="J2381">
            <v>0</v>
          </cell>
          <cell r="K2381" t="str">
            <v>USD</v>
          </cell>
          <cell r="L2381" t="str">
            <v>GOLD</v>
          </cell>
          <cell r="M2381" t="str">
            <v>24000-019623</v>
          </cell>
          <cell r="N2381">
            <v>42425.034849537034</v>
          </cell>
          <cell r="O2381" t="str">
            <v>SP</v>
          </cell>
          <cell r="P2381" t="str">
            <v>DST</v>
          </cell>
          <cell r="Q2381">
            <v>5081846</v>
          </cell>
          <cell r="R2381" t="str">
            <v>USA</v>
          </cell>
          <cell r="S2381">
            <v>42370</v>
          </cell>
          <cell r="T2381">
            <v>42436</v>
          </cell>
          <cell r="U2381" t="str">
            <v>HENDERSONL-FUS</v>
          </cell>
          <cell r="V2381" t="str">
            <v>RETSHOW</v>
          </cell>
          <cell r="W2381" t="str">
            <v xml:space="preserve">Business Decision                   </v>
          </cell>
          <cell r="X2381" t="str">
            <v>B</v>
          </cell>
          <cell r="Y2381">
            <v>725</v>
          </cell>
          <cell r="Z2381" t="str">
            <v>No II - submitted prior to taking on check</v>
          </cell>
          <cell r="AG2381" t="str">
            <v>House-Hasson</v>
          </cell>
          <cell r="AH2381">
            <v>812303</v>
          </cell>
          <cell r="AJ2381">
            <v>5081846</v>
          </cell>
        </row>
        <row r="2382">
          <cell r="A2382">
            <v>361005</v>
          </cell>
          <cell r="B2382">
            <v>42424.916932870372</v>
          </cell>
          <cell r="G2382">
            <v>613.38</v>
          </cell>
          <cell r="H2382">
            <v>613.38</v>
          </cell>
          <cell r="I2382">
            <v>0</v>
          </cell>
          <cell r="J2382">
            <v>0</v>
          </cell>
          <cell r="K2382" t="str">
            <v>USD</v>
          </cell>
          <cell r="L2382" t="str">
            <v>AMAZON</v>
          </cell>
          <cell r="M2382" t="str">
            <v>24000-185728</v>
          </cell>
          <cell r="N2382">
            <v>42425.034849537034</v>
          </cell>
          <cell r="O2382" t="str">
            <v>SP</v>
          </cell>
          <cell r="P2382" t="str">
            <v>KEY</v>
          </cell>
          <cell r="Q2382">
            <v>5081144</v>
          </cell>
          <cell r="R2382" t="str">
            <v>USA</v>
          </cell>
          <cell r="S2382">
            <v>42370</v>
          </cell>
          <cell r="T2382">
            <v>42436</v>
          </cell>
          <cell r="U2382" t="str">
            <v>HENDERSONL-FUS</v>
          </cell>
          <cell r="V2382" t="str">
            <v>RETFEE</v>
          </cell>
          <cell r="W2382" t="str">
            <v xml:space="preserve">Business Decision                   </v>
          </cell>
          <cell r="X2382" t="str">
            <v>B</v>
          </cell>
          <cell r="Y2382">
            <v>613.38</v>
          </cell>
          <cell r="Z2382" t="str">
            <v>II 4268</v>
          </cell>
          <cell r="AG2382" t="str">
            <v>AMAZON.COM LLC</v>
          </cell>
          <cell r="AH2382">
            <v>812136</v>
          </cell>
          <cell r="AJ2382">
            <v>5081144</v>
          </cell>
        </row>
        <row r="2383">
          <cell r="A2383">
            <v>361006</v>
          </cell>
          <cell r="B2383">
            <v>42424.916944444441</v>
          </cell>
          <cell r="G2383">
            <v>936.6</v>
          </cell>
          <cell r="H2383">
            <v>936.6</v>
          </cell>
          <cell r="I2383">
            <v>0</v>
          </cell>
          <cell r="J2383">
            <v>0</v>
          </cell>
          <cell r="K2383" t="str">
            <v>USD</v>
          </cell>
          <cell r="L2383" t="str">
            <v>ORGILL</v>
          </cell>
          <cell r="M2383" t="str">
            <v>24000-025246</v>
          </cell>
          <cell r="N2383">
            <v>42425.034849537034</v>
          </cell>
          <cell r="O2383" t="str">
            <v>SP</v>
          </cell>
          <cell r="P2383" t="str">
            <v>KEY</v>
          </cell>
          <cell r="Q2383">
            <v>5084087</v>
          </cell>
          <cell r="R2383" t="str">
            <v>USA</v>
          </cell>
          <cell r="S2383">
            <v>42370</v>
          </cell>
          <cell r="T2383">
            <v>42436</v>
          </cell>
          <cell r="U2383" t="str">
            <v>HENDERSONL-FUS</v>
          </cell>
          <cell r="V2383" t="str">
            <v>RETNSA</v>
          </cell>
          <cell r="W2383" t="str">
            <v xml:space="preserve">Business Decision                   </v>
          </cell>
          <cell r="X2383" t="str">
            <v>B</v>
          </cell>
          <cell r="Y2383">
            <v>936.6</v>
          </cell>
          <cell r="Z2383" t="str">
            <v>No II - submitted prior to taking</v>
          </cell>
          <cell r="AG2383" t="str">
            <v>Orgill</v>
          </cell>
          <cell r="AH2383">
            <v>812260</v>
          </cell>
          <cell r="AJ2383">
            <v>5084087</v>
          </cell>
        </row>
        <row r="2384">
          <cell r="A2384">
            <v>361007</v>
          </cell>
          <cell r="B2384">
            <v>42425.576689814814</v>
          </cell>
          <cell r="C2384">
            <v>42314.937638888892</v>
          </cell>
          <cell r="D2384">
            <v>9024489</v>
          </cell>
          <cell r="E2384">
            <v>60045734</v>
          </cell>
          <cell r="G2384">
            <v>92.5</v>
          </cell>
          <cell r="H2384">
            <v>92.5</v>
          </cell>
          <cell r="I2384">
            <v>0</v>
          </cell>
          <cell r="J2384">
            <v>0</v>
          </cell>
          <cell r="K2384" t="str">
            <v>USD</v>
          </cell>
          <cell r="L2384" t="str">
            <v>LOWES</v>
          </cell>
          <cell r="M2384" t="str">
            <v>24000-023746</v>
          </cell>
          <cell r="N2384">
            <v>42426.034780092596</v>
          </cell>
          <cell r="O2384" t="str">
            <v>SP</v>
          </cell>
          <cell r="P2384" t="str">
            <v>KEY</v>
          </cell>
          <cell r="Q2384">
            <v>5082703</v>
          </cell>
          <cell r="R2384" t="str">
            <v>USA</v>
          </cell>
          <cell r="S2384">
            <v>42370</v>
          </cell>
          <cell r="T2384">
            <v>42436</v>
          </cell>
          <cell r="U2384" t="str">
            <v>LOYDL-FUS</v>
          </cell>
          <cell r="V2384" t="str">
            <v>FTS904BX</v>
          </cell>
          <cell r="W2384" t="str">
            <v xml:space="preserve">Invoice Another                     </v>
          </cell>
          <cell r="X2384" t="str">
            <v>I</v>
          </cell>
          <cell r="Y2384">
            <v>92.5</v>
          </cell>
          <cell r="Z2384" t="str">
            <v xml:space="preserve">SHORTAGE CLAIM </v>
          </cell>
          <cell r="AC2384" t="str">
            <v>HANCOCKM-FUS</v>
          </cell>
          <cell r="AD2384" t="str">
            <v>FUS-DB55</v>
          </cell>
          <cell r="AE2384" t="str">
            <v>8</v>
          </cell>
          <cell r="AF2384" t="str">
            <v xml:space="preserve">EDI 850                             </v>
          </cell>
          <cell r="AG2384" t="str">
            <v>Lowes</v>
          </cell>
          <cell r="AH2384">
            <v>812330</v>
          </cell>
          <cell r="AI2384" t="str">
            <v>RTL</v>
          </cell>
          <cell r="AJ2384">
            <v>5082703</v>
          </cell>
        </row>
        <row r="2385">
          <cell r="A2385">
            <v>361008</v>
          </cell>
          <cell r="B2385">
            <v>42425.58121527778</v>
          </cell>
          <cell r="C2385">
            <v>42311.312673611108</v>
          </cell>
          <cell r="D2385">
            <v>9023942</v>
          </cell>
          <cell r="E2385">
            <v>60045453</v>
          </cell>
          <cell r="G2385">
            <v>1601.49</v>
          </cell>
          <cell r="H2385">
            <v>1601.49</v>
          </cell>
          <cell r="I2385">
            <v>0</v>
          </cell>
          <cell r="J2385">
            <v>0</v>
          </cell>
          <cell r="K2385" t="str">
            <v>USD</v>
          </cell>
          <cell r="L2385" t="str">
            <v>LOWES</v>
          </cell>
          <cell r="M2385" t="str">
            <v>24000-023746</v>
          </cell>
          <cell r="N2385">
            <v>42426.034791666665</v>
          </cell>
          <cell r="O2385" t="str">
            <v>SP</v>
          </cell>
          <cell r="P2385" t="str">
            <v>KEY</v>
          </cell>
          <cell r="Q2385">
            <v>5082885</v>
          </cell>
          <cell r="R2385" t="str">
            <v>USA</v>
          </cell>
          <cell r="S2385">
            <v>42370</v>
          </cell>
          <cell r="T2385">
            <v>42436</v>
          </cell>
          <cell r="U2385" t="str">
            <v>LOYDL-FUS</v>
          </cell>
          <cell r="V2385" t="str">
            <v>EDDB33229-1</v>
          </cell>
          <cell r="W2385" t="str">
            <v xml:space="preserve">Invoice Another                     </v>
          </cell>
          <cell r="X2385" t="str">
            <v>I</v>
          </cell>
          <cell r="Y2385">
            <v>1194.3900000000001</v>
          </cell>
          <cell r="Z2385" t="str">
            <v xml:space="preserve">CUSTOMER WAS SHORTED. </v>
          </cell>
          <cell r="AC2385" t="str">
            <v>HARRISJ-FUS</v>
          </cell>
          <cell r="AD2385" t="str">
            <v>FUS-DB55</v>
          </cell>
          <cell r="AE2385" t="str">
            <v>8</v>
          </cell>
          <cell r="AF2385" t="str">
            <v xml:space="preserve">EDI 850                             </v>
          </cell>
          <cell r="AG2385" t="str">
            <v>Lowes</v>
          </cell>
          <cell r="AH2385">
            <v>812347</v>
          </cell>
          <cell r="AI2385" t="str">
            <v>RTL</v>
          </cell>
          <cell r="AJ2385">
            <v>5082885</v>
          </cell>
        </row>
        <row r="2386">
          <cell r="A2386">
            <v>361008</v>
          </cell>
          <cell r="B2386">
            <v>42425.58121527778</v>
          </cell>
          <cell r="C2386">
            <v>42311.312673611108</v>
          </cell>
          <cell r="D2386">
            <v>9023942</v>
          </cell>
          <cell r="E2386">
            <v>60045453</v>
          </cell>
          <cell r="G2386">
            <v>1601.49</v>
          </cell>
          <cell r="H2386">
            <v>1601.49</v>
          </cell>
          <cell r="I2386">
            <v>0</v>
          </cell>
          <cell r="J2386">
            <v>0</v>
          </cell>
          <cell r="K2386" t="str">
            <v>USD</v>
          </cell>
          <cell r="L2386" t="str">
            <v>LOWES</v>
          </cell>
          <cell r="M2386" t="str">
            <v>24000-023746</v>
          </cell>
          <cell r="N2386">
            <v>42426.034791666665</v>
          </cell>
          <cell r="O2386" t="str">
            <v>SP</v>
          </cell>
          <cell r="P2386" t="str">
            <v>KEY</v>
          </cell>
          <cell r="Q2386">
            <v>5082885</v>
          </cell>
          <cell r="R2386" t="str">
            <v>USA</v>
          </cell>
          <cell r="S2386">
            <v>42370</v>
          </cell>
          <cell r="T2386">
            <v>42436</v>
          </cell>
          <cell r="U2386" t="str">
            <v>LOYDL-FUS</v>
          </cell>
          <cell r="V2386" t="str">
            <v>SGR3322-1</v>
          </cell>
          <cell r="W2386" t="str">
            <v xml:space="preserve">Invoice Another                     </v>
          </cell>
          <cell r="X2386" t="str">
            <v>I</v>
          </cell>
          <cell r="Y2386">
            <v>407.1</v>
          </cell>
          <cell r="Z2386" t="str">
            <v xml:space="preserve">CUSTOMER WAS SHORTED. </v>
          </cell>
          <cell r="AC2386" t="str">
            <v>HARRISJ-FUS</v>
          </cell>
          <cell r="AD2386" t="str">
            <v>FUS-DB55</v>
          </cell>
          <cell r="AE2386" t="str">
            <v>8</v>
          </cell>
          <cell r="AF2386" t="str">
            <v xml:space="preserve">EDI 850                             </v>
          </cell>
          <cell r="AG2386" t="str">
            <v>Lowes</v>
          </cell>
          <cell r="AH2386">
            <v>812347</v>
          </cell>
          <cell r="AI2386" t="str">
            <v>RTL</v>
          </cell>
          <cell r="AJ2386">
            <v>5082885</v>
          </cell>
        </row>
        <row r="2387">
          <cell r="A2387">
            <v>361009</v>
          </cell>
          <cell r="B2387">
            <v>42425.586724537039</v>
          </cell>
          <cell r="C2387">
            <v>42320.625277777777</v>
          </cell>
          <cell r="D2387">
            <v>9025047</v>
          </cell>
          <cell r="E2387">
            <v>60048251</v>
          </cell>
          <cell r="G2387">
            <v>1851.3</v>
          </cell>
          <cell r="H2387">
            <v>1851.3</v>
          </cell>
          <cell r="I2387">
            <v>0</v>
          </cell>
          <cell r="J2387">
            <v>0</v>
          </cell>
          <cell r="K2387" t="str">
            <v>USD</v>
          </cell>
          <cell r="L2387" t="str">
            <v>LOWES</v>
          </cell>
          <cell r="M2387" t="str">
            <v>24000-023746</v>
          </cell>
          <cell r="N2387">
            <v>42426.034791666665</v>
          </cell>
          <cell r="O2387" t="str">
            <v>SP</v>
          </cell>
          <cell r="P2387" t="str">
            <v>KEY</v>
          </cell>
          <cell r="Q2387">
            <v>5082688</v>
          </cell>
          <cell r="R2387" t="str">
            <v>USA</v>
          </cell>
          <cell r="S2387">
            <v>42370</v>
          </cell>
          <cell r="T2387">
            <v>42436</v>
          </cell>
          <cell r="U2387" t="str">
            <v>LOYDL-FUS</v>
          </cell>
          <cell r="V2387" t="str">
            <v>FDS704NKIT</v>
          </cell>
          <cell r="W2387" t="str">
            <v xml:space="preserve">Invoice Another                     </v>
          </cell>
          <cell r="X2387" t="str">
            <v>I</v>
          </cell>
          <cell r="Y2387">
            <v>1851.3</v>
          </cell>
          <cell r="AC2387" t="str">
            <v>HARRISJ-FUS</v>
          </cell>
          <cell r="AD2387" t="str">
            <v>FUS-DB55</v>
          </cell>
          <cell r="AE2387" t="str">
            <v>8</v>
          </cell>
          <cell r="AF2387" t="str">
            <v xml:space="preserve">EDI 850                             </v>
          </cell>
          <cell r="AG2387" t="str">
            <v>Lowes</v>
          </cell>
          <cell r="AH2387">
            <v>812351</v>
          </cell>
          <cell r="AI2387" t="str">
            <v>RTL</v>
          </cell>
          <cell r="AJ2387">
            <v>5082688</v>
          </cell>
        </row>
        <row r="2388">
          <cell r="A2388">
            <v>361010</v>
          </cell>
          <cell r="B2388">
            <v>42425.587465277778</v>
          </cell>
          <cell r="C2388">
            <v>42324.625277777777</v>
          </cell>
          <cell r="D2388">
            <v>9025430</v>
          </cell>
          <cell r="E2388">
            <v>60048023</v>
          </cell>
          <cell r="G2388">
            <v>95</v>
          </cell>
          <cell r="H2388">
            <v>95</v>
          </cell>
          <cell r="I2388">
            <v>0</v>
          </cell>
          <cell r="J2388">
            <v>0</v>
          </cell>
          <cell r="K2388" t="str">
            <v>USD</v>
          </cell>
          <cell r="L2388" t="str">
            <v>LOWES</v>
          </cell>
          <cell r="M2388" t="str">
            <v>24000-023746</v>
          </cell>
          <cell r="N2388">
            <v>42426.034791666665</v>
          </cell>
          <cell r="O2388" t="str">
            <v>SP</v>
          </cell>
          <cell r="P2388" t="str">
            <v>KEY</v>
          </cell>
          <cell r="Q2388">
            <v>5082884</v>
          </cell>
          <cell r="R2388" t="str">
            <v>USA</v>
          </cell>
          <cell r="S2388">
            <v>42370</v>
          </cell>
          <cell r="T2388">
            <v>42436</v>
          </cell>
          <cell r="U2388" t="str">
            <v>LOYDL-FUS</v>
          </cell>
          <cell r="V2388" t="str">
            <v>EVDCG904-18</v>
          </cell>
          <cell r="W2388" t="str">
            <v xml:space="preserve">Invoice Another                     </v>
          </cell>
          <cell r="X2388" t="str">
            <v>I</v>
          </cell>
          <cell r="Y2388">
            <v>95</v>
          </cell>
          <cell r="Z2388" t="str">
            <v xml:space="preserve">shortage claim </v>
          </cell>
          <cell r="AC2388" t="str">
            <v>HARRISJ-FUS</v>
          </cell>
          <cell r="AD2388" t="str">
            <v>FUS-DB55</v>
          </cell>
          <cell r="AE2388" t="str">
            <v>8</v>
          </cell>
          <cell r="AF2388" t="str">
            <v xml:space="preserve">EDI 850                             </v>
          </cell>
          <cell r="AG2388" t="str">
            <v>Lowes</v>
          </cell>
          <cell r="AH2388">
            <v>812352</v>
          </cell>
          <cell r="AI2388" t="str">
            <v>RTL</v>
          </cell>
          <cell r="AJ2388">
            <v>5082884</v>
          </cell>
        </row>
        <row r="2389">
          <cell r="A2389">
            <v>361011</v>
          </cell>
          <cell r="B2389">
            <v>42425.58866898148</v>
          </cell>
          <cell r="C2389">
            <v>42333.937789351854</v>
          </cell>
          <cell r="D2389">
            <v>9026627</v>
          </cell>
          <cell r="E2389">
            <v>60050211</v>
          </cell>
          <cell r="G2389">
            <v>95</v>
          </cell>
          <cell r="H2389">
            <v>95</v>
          </cell>
          <cell r="I2389">
            <v>0</v>
          </cell>
          <cell r="J2389">
            <v>0</v>
          </cell>
          <cell r="K2389" t="str">
            <v>USD</v>
          </cell>
          <cell r="L2389" t="str">
            <v>LOWES</v>
          </cell>
          <cell r="M2389" t="str">
            <v>24000-023746</v>
          </cell>
          <cell r="N2389">
            <v>42426.034791666665</v>
          </cell>
          <cell r="O2389" t="str">
            <v>SP</v>
          </cell>
          <cell r="P2389" t="str">
            <v>KEY</v>
          </cell>
          <cell r="Q2389">
            <v>5082879</v>
          </cell>
          <cell r="R2389" t="str">
            <v>USA</v>
          </cell>
          <cell r="S2389">
            <v>42370</v>
          </cell>
          <cell r="T2389">
            <v>42436</v>
          </cell>
          <cell r="U2389" t="str">
            <v>LOYDL-FUS</v>
          </cell>
          <cell r="V2389" t="str">
            <v>EVDCG904-18</v>
          </cell>
          <cell r="W2389" t="str">
            <v xml:space="preserve">Invoice Another                     </v>
          </cell>
          <cell r="X2389" t="str">
            <v>I</v>
          </cell>
          <cell r="Y2389">
            <v>95</v>
          </cell>
          <cell r="Z2389" t="str">
            <v xml:space="preserve">SHORTAGE CLAIM </v>
          </cell>
          <cell r="AC2389" t="str">
            <v>HARRISJ-FUS</v>
          </cell>
          <cell r="AD2389" t="str">
            <v>FUS-DB55</v>
          </cell>
          <cell r="AE2389" t="str">
            <v>8</v>
          </cell>
          <cell r="AF2389" t="str">
            <v xml:space="preserve">EDI 850                             </v>
          </cell>
          <cell r="AG2389" t="str">
            <v>Lowes</v>
          </cell>
          <cell r="AH2389">
            <v>812354</v>
          </cell>
          <cell r="AI2389" t="str">
            <v>RTL</v>
          </cell>
          <cell r="AJ2389">
            <v>5082879</v>
          </cell>
        </row>
        <row r="2390">
          <cell r="A2390">
            <v>361012</v>
          </cell>
          <cell r="B2390">
            <v>42425.916828703703</v>
          </cell>
          <cell r="G2390">
            <v>900</v>
          </cell>
          <cell r="H2390">
            <v>900</v>
          </cell>
          <cell r="I2390">
            <v>0</v>
          </cell>
          <cell r="J2390">
            <v>0</v>
          </cell>
          <cell r="K2390" t="str">
            <v>USD</v>
          </cell>
          <cell r="L2390" t="str">
            <v>QUARTZWHL</v>
          </cell>
          <cell r="M2390" t="str">
            <v>24000-027497</v>
          </cell>
          <cell r="N2390">
            <v>42426.034803240742</v>
          </cell>
          <cell r="O2390" t="str">
            <v>LSM</v>
          </cell>
          <cell r="P2390" t="str">
            <v>DLR</v>
          </cell>
          <cell r="Q2390">
            <v>5084286</v>
          </cell>
          <cell r="R2390" t="str">
            <v>USA</v>
          </cell>
          <cell r="S2390">
            <v>42370</v>
          </cell>
          <cell r="T2390">
            <v>42436</v>
          </cell>
          <cell r="U2390" t="str">
            <v>LEECHT-FUS</v>
          </cell>
          <cell r="V2390" t="str">
            <v>LUXRE</v>
          </cell>
          <cell r="W2390" t="str">
            <v xml:space="preserve">Business Decision                   </v>
          </cell>
          <cell r="X2390" t="str">
            <v>B</v>
          </cell>
          <cell r="Y2390">
            <v>900</v>
          </cell>
          <cell r="Z2390" t="str">
            <v>Booth Fee for Industry Show 2016 - (1) 8' x 10' booth with no carpet. Includes 6' table and chair.</v>
          </cell>
          <cell r="AG2390" t="str">
            <v>STANDARD PLBG SPLY CO</v>
          </cell>
          <cell r="AH2390">
            <v>812368</v>
          </cell>
          <cell r="AJ2390">
            <v>5084286</v>
          </cell>
        </row>
        <row r="2391">
          <cell r="A2391">
            <v>361013</v>
          </cell>
          <cell r="B2391">
            <v>42425.916909722226</v>
          </cell>
          <cell r="G2391">
            <v>170</v>
          </cell>
          <cell r="H2391">
            <v>170</v>
          </cell>
          <cell r="I2391">
            <v>0</v>
          </cell>
          <cell r="J2391">
            <v>0</v>
          </cell>
          <cell r="K2391" t="str">
            <v>USD</v>
          </cell>
          <cell r="L2391" t="str">
            <v>KELLER</v>
          </cell>
          <cell r="M2391" t="str">
            <v>24000-020636</v>
          </cell>
          <cell r="N2391">
            <v>42426.034803240742</v>
          </cell>
          <cell r="O2391" t="str">
            <v>DSP</v>
          </cell>
          <cell r="P2391" t="str">
            <v>KEY</v>
          </cell>
          <cell r="Q2391">
            <v>5081959</v>
          </cell>
          <cell r="R2391" t="str">
            <v>USA</v>
          </cell>
          <cell r="S2391">
            <v>42370</v>
          </cell>
          <cell r="T2391">
            <v>42436</v>
          </cell>
          <cell r="U2391" t="str">
            <v>LEECHT-FUS</v>
          </cell>
          <cell r="V2391" t="str">
            <v>LUXFEE</v>
          </cell>
          <cell r="W2391" t="str">
            <v xml:space="preserve">Business Decision                   </v>
          </cell>
          <cell r="X2391" t="str">
            <v>B</v>
          </cell>
          <cell r="Y2391">
            <v>170</v>
          </cell>
          <cell r="Z2391" t="str">
            <v>SERVICE CHARGE FOR INSTALLATION OF COUNTERTOP FOR FRANKE SINK DISPLAY. APPROVED BY MASSOUD SALESSI.</v>
          </cell>
          <cell r="AG2391" t="str">
            <v>KELLER SUPPLY</v>
          </cell>
          <cell r="AH2391">
            <v>812376</v>
          </cell>
          <cell r="AJ2391">
            <v>5081959</v>
          </cell>
        </row>
        <row r="2392">
          <cell r="A2392">
            <v>361014</v>
          </cell>
          <cell r="B2392">
            <v>42425.916990740741</v>
          </cell>
          <cell r="G2392">
            <v>607.74</v>
          </cell>
          <cell r="H2392">
            <v>607.74</v>
          </cell>
          <cell r="I2392">
            <v>0</v>
          </cell>
          <cell r="J2392">
            <v>0</v>
          </cell>
          <cell r="K2392" t="str">
            <v>USD</v>
          </cell>
          <cell r="L2392" t="str">
            <v>NORTESCO</v>
          </cell>
          <cell r="M2392" t="str">
            <v>24000-140801</v>
          </cell>
          <cell r="N2392">
            <v>42426.034803240742</v>
          </cell>
          <cell r="O2392" t="str">
            <v>DSP</v>
          </cell>
          <cell r="P2392" t="str">
            <v>KEY</v>
          </cell>
          <cell r="Q2392">
            <v>5080557</v>
          </cell>
          <cell r="R2392" t="str">
            <v>CAN</v>
          </cell>
          <cell r="S2392">
            <v>42370</v>
          </cell>
          <cell r="T2392">
            <v>42436</v>
          </cell>
          <cell r="U2392" t="str">
            <v>CALLISB-FUS</v>
          </cell>
          <cell r="V2392" t="str">
            <v>KWCVR</v>
          </cell>
          <cell r="W2392" t="str">
            <v xml:space="preserve">Business Decision                   </v>
          </cell>
          <cell r="X2392" t="str">
            <v>B</v>
          </cell>
          <cell r="Y2392">
            <v>607.74</v>
          </cell>
          <cell r="Z2392" t="str">
            <v>Will move to correct GL account if it does not hit correctly  See attachment for claim details</v>
          </cell>
          <cell r="AG2392" t="str">
            <v>Nortesco Inc</v>
          </cell>
          <cell r="AH2392">
            <v>810420</v>
          </cell>
          <cell r="AJ2392">
            <v>5080557</v>
          </cell>
        </row>
        <row r="2393">
          <cell r="A2393">
            <v>361015</v>
          </cell>
          <cell r="B2393">
            <v>42425.917083333334</v>
          </cell>
          <cell r="G2393">
            <v>54444.6</v>
          </cell>
          <cell r="H2393">
            <v>54444.6</v>
          </cell>
          <cell r="I2393">
            <v>0</v>
          </cell>
          <cell r="J2393">
            <v>0</v>
          </cell>
          <cell r="K2393" t="str">
            <v>USD</v>
          </cell>
          <cell r="L2393" t="str">
            <v>HDSUPPLY</v>
          </cell>
          <cell r="M2393" t="str">
            <v>24000-219025</v>
          </cell>
          <cell r="N2393">
            <v>42426.034803240742</v>
          </cell>
          <cell r="O2393" t="str">
            <v>SP</v>
          </cell>
          <cell r="P2393" t="str">
            <v>KEY</v>
          </cell>
          <cell r="Q2393">
            <v>5081830</v>
          </cell>
          <cell r="R2393" t="str">
            <v>USA</v>
          </cell>
          <cell r="S2393">
            <v>42370</v>
          </cell>
          <cell r="T2393">
            <v>42436</v>
          </cell>
          <cell r="U2393" t="str">
            <v>HENDERSONL-FUS</v>
          </cell>
          <cell r="V2393" t="str">
            <v>RETVR</v>
          </cell>
          <cell r="W2393" t="str">
            <v xml:space="preserve">Business Decision                   </v>
          </cell>
          <cell r="X2393" t="str">
            <v>B</v>
          </cell>
          <cell r="Y2393">
            <v>25214.17</v>
          </cell>
          <cell r="Z2393" t="str">
            <v>II 3887, 3889, 3882, 3885  Contract and debit memo's attached.</v>
          </cell>
          <cell r="AG2393" t="str">
            <v>HD SUPPLY</v>
          </cell>
          <cell r="AH2393">
            <v>811429</v>
          </cell>
          <cell r="AJ2393">
            <v>5081830</v>
          </cell>
        </row>
        <row r="2394">
          <cell r="A2394">
            <v>361015</v>
          </cell>
          <cell r="B2394">
            <v>42425.917083333334</v>
          </cell>
          <cell r="G2394">
            <v>54444.6</v>
          </cell>
          <cell r="H2394">
            <v>54444.6</v>
          </cell>
          <cell r="I2394">
            <v>0</v>
          </cell>
          <cell r="J2394">
            <v>0</v>
          </cell>
          <cell r="K2394" t="str">
            <v>USD</v>
          </cell>
          <cell r="L2394" t="str">
            <v>HDSUPPLY</v>
          </cell>
          <cell r="M2394" t="str">
            <v>24000-219025</v>
          </cell>
          <cell r="N2394">
            <v>42426.034803240742</v>
          </cell>
          <cell r="O2394" t="str">
            <v>SP</v>
          </cell>
          <cell r="P2394" t="str">
            <v>KEY</v>
          </cell>
          <cell r="Q2394">
            <v>5081830</v>
          </cell>
          <cell r="R2394" t="str">
            <v>USA</v>
          </cell>
          <cell r="S2394">
            <v>42370</v>
          </cell>
          <cell r="T2394">
            <v>42436</v>
          </cell>
          <cell r="U2394" t="str">
            <v>HENDERSONL-FUS</v>
          </cell>
          <cell r="V2394" t="str">
            <v>RETCOOP</v>
          </cell>
          <cell r="W2394" t="str">
            <v xml:space="preserve">Business Decision                   </v>
          </cell>
          <cell r="X2394" t="str">
            <v>B</v>
          </cell>
          <cell r="Y2394">
            <v>2008.12</v>
          </cell>
          <cell r="Z2394" t="str">
            <v>II 3887, 3889, 3882, 3885  Contract and debit memo's attached.</v>
          </cell>
          <cell r="AG2394" t="str">
            <v>HD SUPPLY</v>
          </cell>
          <cell r="AH2394">
            <v>811429</v>
          </cell>
          <cell r="AJ2394">
            <v>5081830</v>
          </cell>
        </row>
        <row r="2395">
          <cell r="A2395">
            <v>361015</v>
          </cell>
          <cell r="B2395">
            <v>42425.917083333334</v>
          </cell>
          <cell r="G2395">
            <v>54444.6</v>
          </cell>
          <cell r="H2395">
            <v>54444.6</v>
          </cell>
          <cell r="I2395">
            <v>0</v>
          </cell>
          <cell r="J2395">
            <v>0</v>
          </cell>
          <cell r="K2395" t="str">
            <v>USD</v>
          </cell>
          <cell r="L2395" t="str">
            <v>HDSUPPLY</v>
          </cell>
          <cell r="M2395" t="str">
            <v>24000-219025</v>
          </cell>
          <cell r="N2395">
            <v>42426.034803240742</v>
          </cell>
          <cell r="O2395" t="str">
            <v>SP</v>
          </cell>
          <cell r="P2395" t="str">
            <v>KEY</v>
          </cell>
          <cell r="Q2395">
            <v>5081830</v>
          </cell>
          <cell r="R2395" t="str">
            <v>USA</v>
          </cell>
          <cell r="S2395">
            <v>42370</v>
          </cell>
          <cell r="T2395">
            <v>42436</v>
          </cell>
          <cell r="U2395" t="str">
            <v>HENDERSONL-FUS</v>
          </cell>
          <cell r="V2395" t="str">
            <v>RETCOOP</v>
          </cell>
          <cell r="W2395" t="str">
            <v xml:space="preserve">Business Decision                   </v>
          </cell>
          <cell r="X2395" t="str">
            <v>B</v>
          </cell>
          <cell r="Y2395">
            <v>25214.21</v>
          </cell>
          <cell r="Z2395" t="str">
            <v>II 3887, 3889, 3882, 3885  Contract and debit memo's attached.</v>
          </cell>
          <cell r="AG2395" t="str">
            <v>HD SUPPLY</v>
          </cell>
          <cell r="AH2395">
            <v>811429</v>
          </cell>
          <cell r="AJ2395">
            <v>5081830</v>
          </cell>
        </row>
        <row r="2396">
          <cell r="A2396">
            <v>361015</v>
          </cell>
          <cell r="B2396">
            <v>42425.917083333334</v>
          </cell>
          <cell r="G2396">
            <v>54444.6</v>
          </cell>
          <cell r="H2396">
            <v>54444.6</v>
          </cell>
          <cell r="I2396">
            <v>0</v>
          </cell>
          <cell r="J2396">
            <v>0</v>
          </cell>
          <cell r="K2396" t="str">
            <v>USD</v>
          </cell>
          <cell r="L2396" t="str">
            <v>HDSUPPLY</v>
          </cell>
          <cell r="M2396" t="str">
            <v>24000-219025</v>
          </cell>
          <cell r="N2396">
            <v>42426.034803240742</v>
          </cell>
          <cell r="O2396" t="str">
            <v>SP</v>
          </cell>
          <cell r="P2396" t="str">
            <v>KEY</v>
          </cell>
          <cell r="Q2396">
            <v>5081830</v>
          </cell>
          <cell r="R2396" t="str">
            <v>USA</v>
          </cell>
          <cell r="S2396">
            <v>42370</v>
          </cell>
          <cell r="T2396">
            <v>42436</v>
          </cell>
          <cell r="U2396" t="str">
            <v>HENDERSONL-FUS</v>
          </cell>
          <cell r="V2396" t="str">
            <v>RETVR</v>
          </cell>
          <cell r="W2396" t="str">
            <v xml:space="preserve">Business Decision                   </v>
          </cell>
          <cell r="X2396" t="str">
            <v>B</v>
          </cell>
          <cell r="Y2396">
            <v>2008.1</v>
          </cell>
          <cell r="Z2396" t="str">
            <v>II 3887, 3889, 3882, 3885  Contract and debit memo's attached.</v>
          </cell>
          <cell r="AG2396" t="str">
            <v>HD SUPPLY</v>
          </cell>
          <cell r="AH2396">
            <v>811429</v>
          </cell>
          <cell r="AJ2396">
            <v>5081830</v>
          </cell>
        </row>
        <row r="2397">
          <cell r="A2397">
            <v>361016</v>
          </cell>
          <cell r="B2397">
            <v>42425.917083333334</v>
          </cell>
          <cell r="C2397">
            <v>42349.937696759262</v>
          </cell>
          <cell r="D2397">
            <v>9028296</v>
          </cell>
          <cell r="E2397">
            <v>60052161</v>
          </cell>
          <cell r="G2397">
            <v>1327.1</v>
          </cell>
          <cell r="H2397">
            <v>1327.1</v>
          </cell>
          <cell r="I2397">
            <v>0</v>
          </cell>
          <cell r="J2397">
            <v>0</v>
          </cell>
          <cell r="K2397" t="str">
            <v>USD</v>
          </cell>
          <cell r="L2397" t="str">
            <v>LOWES</v>
          </cell>
          <cell r="M2397" t="str">
            <v>24000-023746</v>
          </cell>
          <cell r="N2397">
            <v>42426.034803240742</v>
          </cell>
          <cell r="O2397" t="str">
            <v>SP</v>
          </cell>
          <cell r="P2397" t="str">
            <v>KEY</v>
          </cell>
          <cell r="Q2397">
            <v>5082692</v>
          </cell>
          <cell r="R2397" t="str">
            <v>USA</v>
          </cell>
          <cell r="S2397">
            <v>42370</v>
          </cell>
          <cell r="T2397">
            <v>42436</v>
          </cell>
          <cell r="U2397" t="str">
            <v>LOYDL-FUS</v>
          </cell>
          <cell r="V2397" t="str">
            <v>EDDB33229-1</v>
          </cell>
          <cell r="W2397" t="str">
            <v xml:space="preserve">Invoice Another                     </v>
          </cell>
          <cell r="X2397" t="str">
            <v>I</v>
          </cell>
          <cell r="Y2397">
            <v>1327.1</v>
          </cell>
          <cell r="Z2397" t="str">
            <v xml:space="preserve">SHORTAGE CLAIM </v>
          </cell>
          <cell r="AC2397" t="str">
            <v>HARRISJ-FUS</v>
          </cell>
          <cell r="AD2397" t="str">
            <v>FUS-DB55</v>
          </cell>
          <cell r="AE2397" t="str">
            <v>8</v>
          </cell>
          <cell r="AF2397" t="str">
            <v xml:space="preserve">EDI 850                             </v>
          </cell>
          <cell r="AG2397" t="str">
            <v>Lowes</v>
          </cell>
          <cell r="AH2397">
            <v>812366</v>
          </cell>
          <cell r="AI2397" t="str">
            <v>RTL</v>
          </cell>
          <cell r="AJ2397">
            <v>5082692</v>
          </cell>
        </row>
        <row r="2398">
          <cell r="A2398">
            <v>361017</v>
          </cell>
          <cell r="B2398">
            <v>42425.917083333334</v>
          </cell>
          <cell r="C2398">
            <v>42343.937696759262</v>
          </cell>
          <cell r="D2398">
            <v>9027566</v>
          </cell>
          <cell r="E2398">
            <v>60051135</v>
          </cell>
          <cell r="G2398">
            <v>1680.96</v>
          </cell>
          <cell r="H2398">
            <v>1680.96</v>
          </cell>
          <cell r="I2398">
            <v>0</v>
          </cell>
          <cell r="J2398">
            <v>0</v>
          </cell>
          <cell r="K2398" t="str">
            <v>USD</v>
          </cell>
          <cell r="L2398" t="str">
            <v>LOWES</v>
          </cell>
          <cell r="M2398" t="str">
            <v>24000-023746</v>
          </cell>
          <cell r="N2398">
            <v>42426.034803240742</v>
          </cell>
          <cell r="O2398" t="str">
            <v>SP</v>
          </cell>
          <cell r="P2398" t="str">
            <v>KEY</v>
          </cell>
          <cell r="Q2398">
            <v>5082686</v>
          </cell>
          <cell r="R2398" t="str">
            <v>USA</v>
          </cell>
          <cell r="S2398">
            <v>42370</v>
          </cell>
          <cell r="T2398">
            <v>42436</v>
          </cell>
          <cell r="U2398" t="str">
            <v>LOYDL-FUS</v>
          </cell>
          <cell r="V2398" t="str">
            <v>EOOX33229-1</v>
          </cell>
          <cell r="W2398" t="str">
            <v xml:space="preserve">Invoice Another                     </v>
          </cell>
          <cell r="X2398" t="str">
            <v>I</v>
          </cell>
          <cell r="Y2398">
            <v>1680.96</v>
          </cell>
          <cell r="Z2398" t="str">
            <v xml:space="preserve">SHORTAGE CLAIM </v>
          </cell>
          <cell r="AC2398" t="str">
            <v>HASSENL-FUS</v>
          </cell>
          <cell r="AD2398" t="str">
            <v>FUS-DB55</v>
          </cell>
          <cell r="AE2398" t="str">
            <v>8</v>
          </cell>
          <cell r="AF2398" t="str">
            <v xml:space="preserve">EDI 850                             </v>
          </cell>
          <cell r="AG2398" t="str">
            <v>Lowes</v>
          </cell>
          <cell r="AH2398">
            <v>812364</v>
          </cell>
          <cell r="AI2398" t="str">
            <v>RTL</v>
          </cell>
          <cell r="AJ2398">
            <v>5082686</v>
          </cell>
        </row>
        <row r="2399">
          <cell r="A2399">
            <v>361018</v>
          </cell>
          <cell r="B2399">
            <v>42425.917094907411</v>
          </cell>
          <cell r="C2399">
            <v>42342.937731481485</v>
          </cell>
          <cell r="D2399">
            <v>9027415</v>
          </cell>
          <cell r="E2399">
            <v>60051032</v>
          </cell>
          <cell r="G2399">
            <v>1955.25</v>
          </cell>
          <cell r="H2399">
            <v>1955.25</v>
          </cell>
          <cell r="I2399">
            <v>0</v>
          </cell>
          <cell r="J2399">
            <v>0</v>
          </cell>
          <cell r="K2399" t="str">
            <v>USD</v>
          </cell>
          <cell r="L2399" t="str">
            <v>LOWES</v>
          </cell>
          <cell r="M2399" t="str">
            <v>24000-023746</v>
          </cell>
          <cell r="N2399">
            <v>42426.034803240742</v>
          </cell>
          <cell r="O2399" t="str">
            <v>SP</v>
          </cell>
          <cell r="P2399" t="str">
            <v>KEY</v>
          </cell>
          <cell r="Q2399">
            <v>5082883</v>
          </cell>
          <cell r="R2399" t="str">
            <v>USA</v>
          </cell>
          <cell r="S2399">
            <v>42370</v>
          </cell>
          <cell r="T2399">
            <v>42436</v>
          </cell>
          <cell r="U2399" t="str">
            <v>LOYDL-FUS</v>
          </cell>
          <cell r="V2399" t="str">
            <v>FDS704NB</v>
          </cell>
          <cell r="W2399" t="str">
            <v xml:space="preserve">Invoice Another                     </v>
          </cell>
          <cell r="X2399" t="str">
            <v>I</v>
          </cell>
          <cell r="Y2399">
            <v>1955.25</v>
          </cell>
          <cell r="Z2399" t="str">
            <v xml:space="preserve">shortage claim </v>
          </cell>
          <cell r="AC2399" t="str">
            <v>HARRISJ-FUS</v>
          </cell>
          <cell r="AD2399" t="str">
            <v>FUS-DB55</v>
          </cell>
          <cell r="AE2399" t="str">
            <v>8</v>
          </cell>
          <cell r="AF2399" t="str">
            <v xml:space="preserve">EDI 850                             </v>
          </cell>
          <cell r="AG2399" t="str">
            <v>Lowes</v>
          </cell>
          <cell r="AH2399">
            <v>812363</v>
          </cell>
          <cell r="AI2399" t="str">
            <v>RTL</v>
          </cell>
          <cell r="AJ2399">
            <v>5082883</v>
          </cell>
        </row>
        <row r="2400">
          <cell r="A2400">
            <v>361019</v>
          </cell>
          <cell r="B2400">
            <v>42426.403634259259</v>
          </cell>
          <cell r="G2400">
            <v>366.02</v>
          </cell>
          <cell r="H2400">
            <v>366.02</v>
          </cell>
          <cell r="I2400">
            <v>0</v>
          </cell>
          <cell r="J2400">
            <v>0</v>
          </cell>
          <cell r="K2400" t="str">
            <v>USD</v>
          </cell>
          <cell r="L2400" t="str">
            <v>LOWES</v>
          </cell>
          <cell r="M2400" t="str">
            <v>24000-023746</v>
          </cell>
          <cell r="N2400">
            <v>42427.034791666665</v>
          </cell>
          <cell r="O2400" t="str">
            <v>SP</v>
          </cell>
          <cell r="P2400" t="str">
            <v>KEY</v>
          </cell>
          <cell r="Q2400">
            <v>5094303</v>
          </cell>
          <cell r="R2400" t="str">
            <v>USA</v>
          </cell>
          <cell r="S2400">
            <v>42370</v>
          </cell>
          <cell r="T2400">
            <v>42436</v>
          </cell>
          <cell r="U2400" t="str">
            <v>PITTSV-FUS</v>
          </cell>
          <cell r="V2400" t="str">
            <v>RETFRTALLOW</v>
          </cell>
          <cell r="W2400" t="str">
            <v xml:space="preserve">Business Decision                   </v>
          </cell>
          <cell r="X2400" t="str">
            <v>B</v>
          </cell>
          <cell r="Y2400">
            <v>366.02</v>
          </cell>
          <cell r="Z2400" t="str">
            <v xml:space="preserve">II 4399 </v>
          </cell>
          <cell r="AG2400" t="str">
            <v>Lowes</v>
          </cell>
          <cell r="AH2400">
            <v>812410</v>
          </cell>
          <cell r="AJ2400">
            <v>5094303</v>
          </cell>
        </row>
        <row r="2401">
          <cell r="A2401">
            <v>361020</v>
          </cell>
          <cell r="B2401">
            <v>42426.405543981484</v>
          </cell>
          <cell r="G2401">
            <v>205.91</v>
          </cell>
          <cell r="H2401">
            <v>205.91</v>
          </cell>
          <cell r="I2401">
            <v>0</v>
          </cell>
          <cell r="J2401">
            <v>0</v>
          </cell>
          <cell r="K2401" t="str">
            <v>USD</v>
          </cell>
          <cell r="L2401" t="str">
            <v>LOWES</v>
          </cell>
          <cell r="M2401" t="str">
            <v>24000-023746</v>
          </cell>
          <cell r="N2401">
            <v>42427.034791666665</v>
          </cell>
          <cell r="O2401" t="str">
            <v>SP</v>
          </cell>
          <cell r="P2401" t="str">
            <v>KEY</v>
          </cell>
          <cell r="Q2401">
            <v>5094303</v>
          </cell>
          <cell r="R2401" t="str">
            <v>USA</v>
          </cell>
          <cell r="S2401">
            <v>42370</v>
          </cell>
          <cell r="T2401">
            <v>42436</v>
          </cell>
          <cell r="U2401" t="str">
            <v>PITTSV-FUS</v>
          </cell>
          <cell r="V2401" t="str">
            <v>RETFRTALLOW</v>
          </cell>
          <cell r="W2401" t="str">
            <v xml:space="preserve">Business Decision                   </v>
          </cell>
          <cell r="X2401" t="str">
            <v>B</v>
          </cell>
          <cell r="Y2401">
            <v>205.91</v>
          </cell>
          <cell r="Z2401" t="str">
            <v>II-4476</v>
          </cell>
          <cell r="AG2401" t="str">
            <v>Lowes</v>
          </cell>
          <cell r="AH2401">
            <v>812412</v>
          </cell>
          <cell r="AJ2401">
            <v>5094303</v>
          </cell>
        </row>
        <row r="2402">
          <cell r="A2402">
            <v>361021</v>
          </cell>
          <cell r="B2402">
            <v>42426.406967592593</v>
          </cell>
          <cell r="G2402">
            <v>855.34</v>
          </cell>
          <cell r="H2402">
            <v>855.34</v>
          </cell>
          <cell r="I2402">
            <v>0</v>
          </cell>
          <cell r="J2402">
            <v>0</v>
          </cell>
          <cell r="K2402" t="str">
            <v>USD</v>
          </cell>
          <cell r="L2402" t="str">
            <v>LOWES</v>
          </cell>
          <cell r="M2402" t="str">
            <v>24000-023746</v>
          </cell>
          <cell r="N2402">
            <v>42427.034791666665</v>
          </cell>
          <cell r="O2402" t="str">
            <v>SP</v>
          </cell>
          <cell r="P2402" t="str">
            <v>KEY</v>
          </cell>
          <cell r="Q2402">
            <v>5094303</v>
          </cell>
          <cell r="R2402" t="str">
            <v>USA</v>
          </cell>
          <cell r="S2402">
            <v>42370</v>
          </cell>
          <cell r="T2402">
            <v>42436</v>
          </cell>
          <cell r="U2402" t="str">
            <v>PITTSV-FUS</v>
          </cell>
          <cell r="V2402" t="str">
            <v>RETFRTALLOW</v>
          </cell>
          <cell r="W2402" t="str">
            <v xml:space="preserve">Business Decision                   </v>
          </cell>
          <cell r="X2402" t="str">
            <v>B</v>
          </cell>
          <cell r="Y2402">
            <v>855.34</v>
          </cell>
          <cell r="Z2402" t="str">
            <v xml:space="preserve">II 4480 </v>
          </cell>
          <cell r="AG2402" t="str">
            <v>Lowes</v>
          </cell>
          <cell r="AH2402">
            <v>812415</v>
          </cell>
          <cell r="AJ2402">
            <v>5094303</v>
          </cell>
        </row>
        <row r="2403">
          <cell r="A2403">
            <v>361022</v>
          </cell>
          <cell r="B2403">
            <v>42426.408449074072</v>
          </cell>
          <cell r="G2403">
            <v>437.39</v>
          </cell>
          <cell r="H2403">
            <v>437.39</v>
          </cell>
          <cell r="I2403">
            <v>0</v>
          </cell>
          <cell r="J2403">
            <v>0</v>
          </cell>
          <cell r="K2403" t="str">
            <v>USD</v>
          </cell>
          <cell r="L2403" t="str">
            <v>LOWES</v>
          </cell>
          <cell r="M2403" t="str">
            <v>24000-023746</v>
          </cell>
          <cell r="N2403">
            <v>42427.034803240742</v>
          </cell>
          <cell r="O2403" t="str">
            <v>SP</v>
          </cell>
          <cell r="P2403" t="str">
            <v>KEY</v>
          </cell>
          <cell r="Q2403">
            <v>5094303</v>
          </cell>
          <cell r="R2403" t="str">
            <v>USA</v>
          </cell>
          <cell r="S2403">
            <v>42370</v>
          </cell>
          <cell r="T2403">
            <v>42436</v>
          </cell>
          <cell r="U2403" t="str">
            <v>PITTSV-FUS</v>
          </cell>
          <cell r="V2403" t="str">
            <v>RETFRTALLOW</v>
          </cell>
          <cell r="W2403" t="str">
            <v xml:space="preserve">Business Decision                   </v>
          </cell>
          <cell r="X2403" t="str">
            <v>B</v>
          </cell>
          <cell r="Y2403">
            <v>437.39</v>
          </cell>
          <cell r="Z2403" t="str">
            <v>II 4403</v>
          </cell>
          <cell r="AG2403" t="str">
            <v>Lowes</v>
          </cell>
          <cell r="AH2403">
            <v>812416</v>
          </cell>
          <cell r="AJ2403">
            <v>5094303</v>
          </cell>
        </row>
        <row r="2404">
          <cell r="A2404">
            <v>361023</v>
          </cell>
          <cell r="B2404">
            <v>42426.409618055557</v>
          </cell>
          <cell r="G2404">
            <v>335.83</v>
          </cell>
          <cell r="H2404">
            <v>335.83</v>
          </cell>
          <cell r="I2404">
            <v>0</v>
          </cell>
          <cell r="J2404">
            <v>0</v>
          </cell>
          <cell r="K2404" t="str">
            <v>USD</v>
          </cell>
          <cell r="L2404" t="str">
            <v>LOWES</v>
          </cell>
          <cell r="M2404" t="str">
            <v>24000-023746</v>
          </cell>
          <cell r="N2404">
            <v>42427.034803240742</v>
          </cell>
          <cell r="O2404" t="str">
            <v>SP</v>
          </cell>
          <cell r="P2404" t="str">
            <v>KEY</v>
          </cell>
          <cell r="Q2404">
            <v>5094303</v>
          </cell>
          <cell r="R2404" t="str">
            <v>USA</v>
          </cell>
          <cell r="S2404">
            <v>42370</v>
          </cell>
          <cell r="T2404">
            <v>42436</v>
          </cell>
          <cell r="U2404" t="str">
            <v>PITTSV-FUS</v>
          </cell>
          <cell r="V2404" t="str">
            <v>RETFRTALLOW</v>
          </cell>
          <cell r="W2404" t="str">
            <v xml:space="preserve">Business Decision                   </v>
          </cell>
          <cell r="X2404" t="str">
            <v>B</v>
          </cell>
          <cell r="Y2404">
            <v>335.83</v>
          </cell>
          <cell r="Z2404" t="str">
            <v xml:space="preserve">II 4302 </v>
          </cell>
          <cell r="AG2404" t="str">
            <v>Lowes</v>
          </cell>
          <cell r="AH2404">
            <v>812417</v>
          </cell>
          <cell r="AJ2404">
            <v>5094303</v>
          </cell>
        </row>
        <row r="2405">
          <cell r="A2405">
            <v>361024</v>
          </cell>
          <cell r="B2405">
            <v>42426.411400462966</v>
          </cell>
          <cell r="G2405">
            <v>393.4</v>
          </cell>
          <cell r="H2405">
            <v>393.4</v>
          </cell>
          <cell r="I2405">
            <v>0</v>
          </cell>
          <cell r="J2405">
            <v>0</v>
          </cell>
          <cell r="K2405" t="str">
            <v>USD</v>
          </cell>
          <cell r="L2405" t="str">
            <v>LOWES</v>
          </cell>
          <cell r="M2405" t="str">
            <v>24000-023746</v>
          </cell>
          <cell r="N2405">
            <v>42427.034803240742</v>
          </cell>
          <cell r="O2405" t="str">
            <v>SP</v>
          </cell>
          <cell r="P2405" t="str">
            <v>KEY</v>
          </cell>
          <cell r="Q2405">
            <v>5094303</v>
          </cell>
          <cell r="R2405" t="str">
            <v>USA</v>
          </cell>
          <cell r="S2405">
            <v>42370</v>
          </cell>
          <cell r="T2405">
            <v>42436</v>
          </cell>
          <cell r="U2405" t="str">
            <v>PITTSV-FUS</v>
          </cell>
          <cell r="V2405" t="str">
            <v>RETFRTALLOW</v>
          </cell>
          <cell r="W2405" t="str">
            <v xml:space="preserve">Business Decision                   </v>
          </cell>
          <cell r="X2405" t="str">
            <v>B</v>
          </cell>
          <cell r="Y2405">
            <v>393.4</v>
          </cell>
          <cell r="Z2405" t="str">
            <v xml:space="preserve">II 4405 </v>
          </cell>
          <cell r="AG2405" t="str">
            <v>Lowes</v>
          </cell>
          <cell r="AH2405">
            <v>812418</v>
          </cell>
          <cell r="AJ2405">
            <v>5094303</v>
          </cell>
        </row>
        <row r="2406">
          <cell r="A2406">
            <v>361025</v>
          </cell>
          <cell r="B2406">
            <v>42426.412546296298</v>
          </cell>
          <cell r="G2406">
            <v>891.46</v>
          </cell>
          <cell r="H2406">
            <v>891.46</v>
          </cell>
          <cell r="I2406">
            <v>0</v>
          </cell>
          <cell r="J2406">
            <v>0</v>
          </cell>
          <cell r="K2406" t="str">
            <v>USD</v>
          </cell>
          <cell r="L2406" t="str">
            <v>LOWES</v>
          </cell>
          <cell r="M2406" t="str">
            <v>24000-023746</v>
          </cell>
          <cell r="N2406">
            <v>42427.034803240742</v>
          </cell>
          <cell r="O2406" t="str">
            <v>SP</v>
          </cell>
          <cell r="P2406" t="str">
            <v>KEY</v>
          </cell>
          <cell r="Q2406">
            <v>5094303</v>
          </cell>
          <cell r="R2406" t="str">
            <v>USA</v>
          </cell>
          <cell r="S2406">
            <v>42370</v>
          </cell>
          <cell r="T2406">
            <v>42436</v>
          </cell>
          <cell r="U2406" t="str">
            <v>PITTSV-FUS</v>
          </cell>
          <cell r="V2406" t="str">
            <v>RETFRTALLOW</v>
          </cell>
          <cell r="W2406" t="str">
            <v xml:space="preserve">Business Decision                   </v>
          </cell>
          <cell r="X2406" t="str">
            <v>B</v>
          </cell>
          <cell r="Y2406">
            <v>891.46</v>
          </cell>
          <cell r="Z2406" t="str">
            <v xml:space="preserve">II 4304 </v>
          </cell>
          <cell r="AG2406" t="str">
            <v>Lowes</v>
          </cell>
          <cell r="AH2406">
            <v>812419</v>
          </cell>
          <cell r="AJ2406">
            <v>5094303</v>
          </cell>
        </row>
        <row r="2407">
          <cell r="A2407">
            <v>361026</v>
          </cell>
          <cell r="B2407">
            <v>42426.413715277777</v>
          </cell>
          <cell r="G2407">
            <v>414.14</v>
          </cell>
          <cell r="H2407">
            <v>414.14</v>
          </cell>
          <cell r="I2407">
            <v>0</v>
          </cell>
          <cell r="J2407">
            <v>0</v>
          </cell>
          <cell r="K2407" t="str">
            <v>USD</v>
          </cell>
          <cell r="L2407" t="str">
            <v>LOWES</v>
          </cell>
          <cell r="M2407" t="str">
            <v>24000-023746</v>
          </cell>
          <cell r="N2407">
            <v>42427.034803240742</v>
          </cell>
          <cell r="O2407" t="str">
            <v>SP</v>
          </cell>
          <cell r="P2407" t="str">
            <v>KEY</v>
          </cell>
          <cell r="Q2407">
            <v>5094303</v>
          </cell>
          <cell r="R2407" t="str">
            <v>USA</v>
          </cell>
          <cell r="S2407">
            <v>42370</v>
          </cell>
          <cell r="T2407">
            <v>42436</v>
          </cell>
          <cell r="U2407" t="str">
            <v>PITTSV-FUS</v>
          </cell>
          <cell r="V2407" t="str">
            <v>RETFRTALLOW</v>
          </cell>
          <cell r="W2407" t="str">
            <v xml:space="preserve">Business Decision                   </v>
          </cell>
          <cell r="X2407" t="str">
            <v>B</v>
          </cell>
          <cell r="Y2407">
            <v>414.14</v>
          </cell>
          <cell r="Z2407" t="str">
            <v xml:space="preserve">II 4407 </v>
          </cell>
          <cell r="AG2407" t="str">
            <v>Lowes</v>
          </cell>
          <cell r="AH2407">
            <v>812420</v>
          </cell>
          <cell r="AJ2407">
            <v>5094303</v>
          </cell>
        </row>
        <row r="2408">
          <cell r="A2408">
            <v>361027</v>
          </cell>
          <cell r="B2408">
            <v>42426.41511574074</v>
          </cell>
          <cell r="G2408">
            <v>742.01</v>
          </cell>
          <cell r="H2408">
            <v>742.01</v>
          </cell>
          <cell r="I2408">
            <v>0</v>
          </cell>
          <cell r="J2408">
            <v>0</v>
          </cell>
          <cell r="K2408" t="str">
            <v>USD</v>
          </cell>
          <cell r="L2408" t="str">
            <v>LOWES</v>
          </cell>
          <cell r="M2408" t="str">
            <v>24000-023746</v>
          </cell>
          <cell r="N2408">
            <v>42427.034803240742</v>
          </cell>
          <cell r="O2408" t="str">
            <v>SP</v>
          </cell>
          <cell r="P2408" t="str">
            <v>KEY</v>
          </cell>
          <cell r="Q2408">
            <v>5094303</v>
          </cell>
          <cell r="R2408" t="str">
            <v>USA</v>
          </cell>
          <cell r="S2408">
            <v>42370</v>
          </cell>
          <cell r="T2408">
            <v>42436</v>
          </cell>
          <cell r="U2408" t="str">
            <v>PITTSV-FUS</v>
          </cell>
          <cell r="V2408" t="str">
            <v>RETFRTALLOW</v>
          </cell>
          <cell r="W2408" t="str">
            <v xml:space="preserve">Business Decision                   </v>
          </cell>
          <cell r="X2408" t="str">
            <v>B</v>
          </cell>
          <cell r="Y2408">
            <v>742.01</v>
          </cell>
          <cell r="Z2408" t="str">
            <v xml:space="preserve">II 4409 </v>
          </cell>
          <cell r="AG2408" t="str">
            <v>Lowes</v>
          </cell>
          <cell r="AH2408">
            <v>812421</v>
          </cell>
          <cell r="AJ2408">
            <v>5094303</v>
          </cell>
        </row>
        <row r="2409">
          <cell r="A2409">
            <v>361028</v>
          </cell>
          <cell r="B2409">
            <v>42426.416134259256</v>
          </cell>
          <cell r="G2409">
            <v>514.22</v>
          </cell>
          <cell r="H2409">
            <v>514.22</v>
          </cell>
          <cell r="I2409">
            <v>0</v>
          </cell>
          <cell r="J2409">
            <v>0</v>
          </cell>
          <cell r="K2409" t="str">
            <v>USD</v>
          </cell>
          <cell r="L2409" t="str">
            <v>LOWES</v>
          </cell>
          <cell r="M2409" t="str">
            <v>24000-023746</v>
          </cell>
          <cell r="N2409">
            <v>42427.034803240742</v>
          </cell>
          <cell r="O2409" t="str">
            <v>SP</v>
          </cell>
          <cell r="P2409" t="str">
            <v>KEY</v>
          </cell>
          <cell r="Q2409">
            <v>5094303</v>
          </cell>
          <cell r="R2409" t="str">
            <v>USA</v>
          </cell>
          <cell r="S2409">
            <v>42370</v>
          </cell>
          <cell r="T2409">
            <v>42436</v>
          </cell>
          <cell r="U2409" t="str">
            <v>PITTSV-FUS</v>
          </cell>
          <cell r="V2409" t="str">
            <v>RETFRTALLOW</v>
          </cell>
          <cell r="W2409" t="str">
            <v xml:space="preserve">Business Decision                   </v>
          </cell>
          <cell r="X2409" t="str">
            <v>B</v>
          </cell>
          <cell r="Y2409">
            <v>514.22</v>
          </cell>
          <cell r="Z2409" t="str">
            <v>II 4306</v>
          </cell>
          <cell r="AG2409" t="str">
            <v>Lowes</v>
          </cell>
          <cell r="AH2409">
            <v>812422</v>
          </cell>
          <cell r="AJ2409">
            <v>5094303</v>
          </cell>
        </row>
        <row r="2410">
          <cell r="A2410">
            <v>361029</v>
          </cell>
          <cell r="B2410">
            <v>42426.436724537038</v>
          </cell>
          <cell r="C2410">
            <v>42272.625092592592</v>
          </cell>
          <cell r="D2410">
            <v>9019838</v>
          </cell>
          <cell r="E2410">
            <v>60040424</v>
          </cell>
          <cell r="G2410">
            <v>27.15</v>
          </cell>
          <cell r="H2410">
            <v>27.15</v>
          </cell>
          <cell r="I2410">
            <v>0</v>
          </cell>
          <cell r="J2410">
            <v>0</v>
          </cell>
          <cell r="K2410" t="str">
            <v>USD</v>
          </cell>
          <cell r="L2410" t="str">
            <v>TURQUOISE</v>
          </cell>
          <cell r="M2410" t="str">
            <v>24000-016377</v>
          </cell>
          <cell r="N2410">
            <v>42427.034803240742</v>
          </cell>
          <cell r="O2410" t="str">
            <v>QA</v>
          </cell>
          <cell r="P2410" t="str">
            <v>DLR</v>
          </cell>
          <cell r="Q2410">
            <v>5081378</v>
          </cell>
          <cell r="R2410" t="str">
            <v>USA</v>
          </cell>
          <cell r="S2410">
            <v>42370</v>
          </cell>
          <cell r="T2410">
            <v>42436</v>
          </cell>
          <cell r="U2410" t="str">
            <v>LOYDL-FUS</v>
          </cell>
          <cell r="V2410" t="str">
            <v>SHIPPING</v>
          </cell>
          <cell r="W2410" t="str">
            <v xml:space="preserve">Invoice Another                     </v>
          </cell>
          <cell r="X2410" t="str">
            <v>I</v>
          </cell>
          <cell r="Y2410">
            <v>27.15</v>
          </cell>
          <cell r="Z2410" t="str">
            <v xml:space="preserve">credit shipping. customer ordered originally on order # 60037768 but rec'd damaged. they returned and rec'd credit . customer should not have been charged shipping for a replacement order due to our fault. </v>
          </cell>
          <cell r="AC2410" t="str">
            <v>WALTERI-FUS</v>
          </cell>
          <cell r="AD2410" t="str">
            <v>THOMPSONG-FUS</v>
          </cell>
          <cell r="AG2410" t="str">
            <v>CLYDE HARDWARE CO. INC.</v>
          </cell>
          <cell r="AH2410">
            <v>812423</v>
          </cell>
          <cell r="AI2410" t="str">
            <v>FRT</v>
          </cell>
          <cell r="AJ2410">
            <v>5081378</v>
          </cell>
        </row>
        <row r="2411">
          <cell r="A2411">
            <v>361030</v>
          </cell>
          <cell r="B2411">
            <v>42426.493402777778</v>
          </cell>
          <cell r="C2411">
            <v>42360.625127314815</v>
          </cell>
          <cell r="D2411">
            <v>9029154</v>
          </cell>
          <cell r="E2411">
            <v>60054474</v>
          </cell>
          <cell r="F2411">
            <v>30013941</v>
          </cell>
          <cell r="G2411">
            <v>70</v>
          </cell>
          <cell r="H2411">
            <v>70</v>
          </cell>
          <cell r="I2411">
            <v>0</v>
          </cell>
          <cell r="J2411">
            <v>0</v>
          </cell>
          <cell r="K2411" t="str">
            <v>USD</v>
          </cell>
          <cell r="L2411" t="str">
            <v>HOMEDEPOT</v>
          </cell>
          <cell r="M2411" t="str">
            <v>24000-202645</v>
          </cell>
          <cell r="N2411">
            <v>42427.034803240742</v>
          </cell>
          <cell r="O2411" t="str">
            <v>SP</v>
          </cell>
          <cell r="P2411" t="str">
            <v>KEY</v>
          </cell>
          <cell r="Q2411">
            <v>5094300</v>
          </cell>
          <cell r="R2411" t="str">
            <v>USA</v>
          </cell>
          <cell r="S2411">
            <v>42370</v>
          </cell>
          <cell r="T2411">
            <v>42436</v>
          </cell>
          <cell r="U2411" t="str">
            <v>KNOXL-FUS</v>
          </cell>
          <cell r="V2411" t="str">
            <v>SL103BX</v>
          </cell>
          <cell r="W2411" t="str">
            <v xml:space="preserve">Vendor Error                        </v>
          </cell>
          <cell r="X2411" t="str">
            <v>V</v>
          </cell>
          <cell r="Y2411">
            <v>70</v>
          </cell>
          <cell r="Z2411" t="str">
            <v xml:space="preserve">HOME DEPOT PORTAL RMA </v>
          </cell>
          <cell r="AC2411" t="str">
            <v>WALTERI-FUS</v>
          </cell>
          <cell r="AD2411" t="str">
            <v>FUS-DB55</v>
          </cell>
          <cell r="AE2411" t="str">
            <v>8</v>
          </cell>
          <cell r="AF2411" t="str">
            <v xml:space="preserve">EDI 850                             </v>
          </cell>
          <cell r="AG2411" t="str">
            <v>Home Depot</v>
          </cell>
          <cell r="AH2411">
            <v>811949</v>
          </cell>
          <cell r="AI2411" t="str">
            <v>RTL</v>
          </cell>
          <cell r="AJ2411">
            <v>5094300</v>
          </cell>
        </row>
        <row r="2412">
          <cell r="A2412">
            <v>361031</v>
          </cell>
          <cell r="B2412">
            <v>42426.55945601852</v>
          </cell>
          <cell r="G2412">
            <v>357.4</v>
          </cell>
          <cell r="H2412">
            <v>357.4</v>
          </cell>
          <cell r="I2412">
            <v>0</v>
          </cell>
          <cell r="J2412">
            <v>0</v>
          </cell>
          <cell r="K2412" t="str">
            <v>USD</v>
          </cell>
          <cell r="L2412" t="str">
            <v>HOMEDEPOT</v>
          </cell>
          <cell r="M2412" t="str">
            <v>24000-202645</v>
          </cell>
          <cell r="N2412">
            <v>42427.034814814811</v>
          </cell>
          <cell r="O2412" t="str">
            <v>SP</v>
          </cell>
          <cell r="P2412" t="str">
            <v>KEY</v>
          </cell>
          <cell r="Q2412">
            <v>5094300</v>
          </cell>
          <cell r="R2412" t="str">
            <v>USA</v>
          </cell>
          <cell r="S2412">
            <v>42370</v>
          </cell>
          <cell r="T2412">
            <v>42436</v>
          </cell>
          <cell r="U2412" t="str">
            <v>PITTSV-FUS</v>
          </cell>
          <cell r="V2412" t="str">
            <v>RETFRTALLOW</v>
          </cell>
          <cell r="W2412" t="str">
            <v xml:space="preserve">Business Decision                   </v>
          </cell>
          <cell r="X2412" t="str">
            <v>B</v>
          </cell>
          <cell r="Y2412">
            <v>357.4</v>
          </cell>
          <cell r="Z2412" t="str">
            <v xml:space="preserve">II-4390 - 4425 </v>
          </cell>
          <cell r="AG2412" t="str">
            <v>Home Depot</v>
          </cell>
          <cell r="AH2412">
            <v>812442</v>
          </cell>
          <cell r="AJ2412">
            <v>5094300</v>
          </cell>
        </row>
        <row r="2413">
          <cell r="A2413">
            <v>361032</v>
          </cell>
          <cell r="B2413">
            <v>42426.585405092592</v>
          </cell>
          <cell r="G2413">
            <v>692.8</v>
          </cell>
          <cell r="H2413">
            <v>692.8</v>
          </cell>
          <cell r="I2413">
            <v>0</v>
          </cell>
          <cell r="J2413">
            <v>0</v>
          </cell>
          <cell r="K2413" t="str">
            <v>USD</v>
          </cell>
          <cell r="L2413" t="str">
            <v>HOMEDEPOT</v>
          </cell>
          <cell r="M2413" t="str">
            <v>24000-202645</v>
          </cell>
          <cell r="N2413">
            <v>42427.034814814811</v>
          </cell>
          <cell r="O2413" t="str">
            <v>SP</v>
          </cell>
          <cell r="P2413" t="str">
            <v>KEY</v>
          </cell>
          <cell r="Q2413">
            <v>5094300</v>
          </cell>
          <cell r="R2413" t="str">
            <v>USA</v>
          </cell>
          <cell r="S2413">
            <v>42370</v>
          </cell>
          <cell r="T2413">
            <v>42436</v>
          </cell>
          <cell r="U2413" t="str">
            <v>PITTSV-FUS</v>
          </cell>
          <cell r="V2413" t="str">
            <v>RETFRTALLOW</v>
          </cell>
          <cell r="W2413" t="str">
            <v xml:space="preserve">Business Decision                   </v>
          </cell>
          <cell r="X2413" t="str">
            <v>B</v>
          </cell>
          <cell r="Y2413">
            <v>692.8</v>
          </cell>
          <cell r="Z2413" t="str">
            <v xml:space="preserve">II 4170 </v>
          </cell>
          <cell r="AG2413" t="str">
            <v>Home Depot</v>
          </cell>
          <cell r="AH2413">
            <v>812448</v>
          </cell>
          <cell r="AJ2413">
            <v>5094300</v>
          </cell>
        </row>
        <row r="2414">
          <cell r="A2414">
            <v>361033</v>
          </cell>
          <cell r="B2414">
            <v>42426.916689814818</v>
          </cell>
          <cell r="G2414">
            <v>123.13</v>
          </cell>
          <cell r="H2414">
            <v>123.13</v>
          </cell>
          <cell r="I2414">
            <v>0</v>
          </cell>
          <cell r="J2414">
            <v>0</v>
          </cell>
          <cell r="K2414" t="str">
            <v>USD</v>
          </cell>
          <cell r="L2414" t="str">
            <v>LOWES</v>
          </cell>
          <cell r="M2414" t="str">
            <v>24000-023746</v>
          </cell>
          <cell r="N2414">
            <v>42427.034826388888</v>
          </cell>
          <cell r="O2414" t="str">
            <v>SP</v>
          </cell>
          <cell r="P2414" t="str">
            <v>KEY</v>
          </cell>
          <cell r="Q2414">
            <v>5083325</v>
          </cell>
          <cell r="R2414" t="str">
            <v>USA</v>
          </cell>
          <cell r="S2414">
            <v>42370</v>
          </cell>
          <cell r="T2414">
            <v>42436</v>
          </cell>
          <cell r="U2414" t="str">
            <v>MELTONM-FUS</v>
          </cell>
          <cell r="V2414" t="str">
            <v>FBSLG904-18BX</v>
          </cell>
          <cell r="W2414" t="str">
            <v xml:space="preserve">Damaged                             </v>
          </cell>
          <cell r="X2414" t="str">
            <v>D</v>
          </cell>
          <cell r="Y2414">
            <v>123.13</v>
          </cell>
          <cell r="AG2414" t="str">
            <v>Lowes</v>
          </cell>
          <cell r="AH2414">
            <v>812273</v>
          </cell>
          <cell r="AJ2414">
            <v>5083325</v>
          </cell>
        </row>
        <row r="2415">
          <cell r="A2415">
            <v>361034</v>
          </cell>
          <cell r="B2415">
            <v>42426.916689814818</v>
          </cell>
          <cell r="G2415">
            <v>56.63</v>
          </cell>
          <cell r="H2415">
            <v>56.63</v>
          </cell>
          <cell r="I2415">
            <v>0</v>
          </cell>
          <cell r="J2415">
            <v>0</v>
          </cell>
          <cell r="K2415" t="str">
            <v>USD</v>
          </cell>
          <cell r="L2415" t="str">
            <v>LOWES</v>
          </cell>
          <cell r="M2415" t="str">
            <v>24000-023746</v>
          </cell>
          <cell r="N2415">
            <v>42427.034826388888</v>
          </cell>
          <cell r="O2415" t="str">
            <v>SP</v>
          </cell>
          <cell r="P2415" t="str">
            <v>KEY</v>
          </cell>
          <cell r="Q2415">
            <v>5082893</v>
          </cell>
          <cell r="R2415" t="str">
            <v>USA</v>
          </cell>
          <cell r="S2415">
            <v>42370</v>
          </cell>
          <cell r="T2415">
            <v>42436</v>
          </cell>
          <cell r="U2415" t="str">
            <v>MELTONM-FUS</v>
          </cell>
          <cell r="V2415" t="str">
            <v>SL103BX</v>
          </cell>
          <cell r="W2415" t="str">
            <v xml:space="preserve">Damaged                             </v>
          </cell>
          <cell r="X2415" t="str">
            <v>D</v>
          </cell>
          <cell r="Y2415">
            <v>56.63</v>
          </cell>
          <cell r="AG2415" t="str">
            <v>Lowes</v>
          </cell>
          <cell r="AH2415">
            <v>812316</v>
          </cell>
          <cell r="AJ2415">
            <v>5082893</v>
          </cell>
        </row>
        <row r="2416">
          <cell r="A2416">
            <v>361035</v>
          </cell>
          <cell r="B2416">
            <v>42426.916701388887</v>
          </cell>
          <cell r="C2416">
            <v>42366.937928240739</v>
          </cell>
          <cell r="D2416">
            <v>9029583</v>
          </cell>
          <cell r="E2416">
            <v>60054954</v>
          </cell>
          <cell r="G2416">
            <v>164.42</v>
          </cell>
          <cell r="H2416">
            <v>164.42</v>
          </cell>
          <cell r="I2416">
            <v>0</v>
          </cell>
          <cell r="J2416">
            <v>0</v>
          </cell>
          <cell r="K2416" t="str">
            <v>USD</v>
          </cell>
          <cell r="L2416" t="str">
            <v>LOWES</v>
          </cell>
          <cell r="M2416" t="str">
            <v>24000-023746</v>
          </cell>
          <cell r="N2416">
            <v>42427.034837962965</v>
          </cell>
          <cell r="O2416" t="str">
            <v>SOS</v>
          </cell>
          <cell r="P2416" t="str">
            <v>KEY</v>
          </cell>
          <cell r="Q2416">
            <v>5082445</v>
          </cell>
          <cell r="R2416" t="str">
            <v>USA</v>
          </cell>
          <cell r="S2416">
            <v>42370</v>
          </cell>
          <cell r="T2416">
            <v>42436</v>
          </cell>
          <cell r="U2416" t="str">
            <v>MELTONM-FUS</v>
          </cell>
          <cell r="V2416" t="str">
            <v>UOSK900-18</v>
          </cell>
          <cell r="W2416" t="str">
            <v xml:space="preserve">Business Decision                   </v>
          </cell>
          <cell r="X2416" t="str">
            <v>B</v>
          </cell>
          <cell r="Y2416">
            <v>164.42</v>
          </cell>
          <cell r="Z2416" t="str">
            <v>ITEM IS NO LONGER RETURNABLE, ISSUING CREDIT~~MAM</v>
          </cell>
          <cell r="AC2416" t="str">
            <v>WALTERI-FUS</v>
          </cell>
          <cell r="AD2416" t="str">
            <v>MELTONM-FUS</v>
          </cell>
          <cell r="AG2416" t="str">
            <v>Lowes</v>
          </cell>
          <cell r="AH2416">
            <v>810944</v>
          </cell>
          <cell r="AI2416" t="str">
            <v>RTL</v>
          </cell>
          <cell r="AJ2416">
            <v>5082445</v>
          </cell>
        </row>
        <row r="2417">
          <cell r="A2417">
            <v>361036</v>
          </cell>
          <cell r="B2417">
            <v>42426.916701388887</v>
          </cell>
          <cell r="C2417">
            <v>42311.937638888892</v>
          </cell>
          <cell r="D2417">
            <v>9024077</v>
          </cell>
          <cell r="E2417">
            <v>60046678</v>
          </cell>
          <cell r="G2417">
            <v>185.5</v>
          </cell>
          <cell r="H2417">
            <v>185.5</v>
          </cell>
          <cell r="I2417">
            <v>0</v>
          </cell>
          <cell r="J2417">
            <v>0</v>
          </cell>
          <cell r="K2417" t="str">
            <v>USD</v>
          </cell>
          <cell r="L2417" t="str">
            <v>LOWES</v>
          </cell>
          <cell r="M2417" t="str">
            <v>24000-023746</v>
          </cell>
          <cell r="N2417">
            <v>42427.034837962965</v>
          </cell>
          <cell r="O2417" t="str">
            <v>SOS</v>
          </cell>
          <cell r="P2417" t="str">
            <v>KEY</v>
          </cell>
          <cell r="Q2417">
            <v>5083090</v>
          </cell>
          <cell r="R2417" t="str">
            <v>USA</v>
          </cell>
          <cell r="S2417">
            <v>42370</v>
          </cell>
          <cell r="T2417">
            <v>42436</v>
          </cell>
          <cell r="U2417" t="str">
            <v>MELTONM-FUS</v>
          </cell>
          <cell r="V2417" t="str">
            <v>FSU118</v>
          </cell>
          <cell r="W2417" t="str">
            <v xml:space="preserve">Damaged                             </v>
          </cell>
          <cell r="X2417" t="str">
            <v>D</v>
          </cell>
          <cell r="Y2417">
            <v>185.5</v>
          </cell>
          <cell r="Z2417" t="str">
            <v>CUST DIDNT LIKE IS NOW A NON RETURNABLE ITEM~~MAM</v>
          </cell>
          <cell r="AC2417" t="str">
            <v>WALTERI-FUS</v>
          </cell>
          <cell r="AD2417" t="str">
            <v>MELTONM-FUS</v>
          </cell>
          <cell r="AG2417" t="str">
            <v>Lowes</v>
          </cell>
          <cell r="AH2417">
            <v>809060</v>
          </cell>
          <cell r="AI2417" t="str">
            <v>RTL</v>
          </cell>
          <cell r="AJ2417">
            <v>5083090</v>
          </cell>
        </row>
        <row r="2418">
          <cell r="A2418">
            <v>361037</v>
          </cell>
          <cell r="B2418">
            <v>42426.916701388887</v>
          </cell>
          <cell r="G2418">
            <v>56.11</v>
          </cell>
          <cell r="H2418">
            <v>56.11</v>
          </cell>
          <cell r="I2418">
            <v>0</v>
          </cell>
          <cell r="J2418">
            <v>0</v>
          </cell>
          <cell r="K2418" t="str">
            <v>USD</v>
          </cell>
          <cell r="L2418" t="str">
            <v>LOWES</v>
          </cell>
          <cell r="M2418" t="str">
            <v>24000-023746</v>
          </cell>
          <cell r="N2418">
            <v>42427.034837962965</v>
          </cell>
          <cell r="O2418" t="str">
            <v>SP</v>
          </cell>
          <cell r="P2418" t="str">
            <v>KEY</v>
          </cell>
          <cell r="Q2418">
            <v>5083645</v>
          </cell>
          <cell r="R2418" t="str">
            <v>USA</v>
          </cell>
          <cell r="S2418">
            <v>42370</v>
          </cell>
          <cell r="T2418">
            <v>42436</v>
          </cell>
          <cell r="U2418" t="str">
            <v>MELTONM-FUS</v>
          </cell>
          <cell r="V2418" t="str">
            <v>LKBS602KIT</v>
          </cell>
          <cell r="W2418" t="str">
            <v xml:space="preserve">Damaged                             </v>
          </cell>
          <cell r="X2418" t="str">
            <v>D</v>
          </cell>
          <cell r="Y2418">
            <v>56.11</v>
          </cell>
          <cell r="AG2418" t="str">
            <v>Lowes</v>
          </cell>
          <cell r="AH2418">
            <v>812323</v>
          </cell>
          <cell r="AJ2418">
            <v>5083645</v>
          </cell>
        </row>
        <row r="2419">
          <cell r="A2419">
            <v>361038</v>
          </cell>
          <cell r="B2419">
            <v>42426.916701388887</v>
          </cell>
          <cell r="G2419">
            <v>61.7</v>
          </cell>
          <cell r="H2419">
            <v>61.7</v>
          </cell>
          <cell r="I2419">
            <v>0</v>
          </cell>
          <cell r="J2419">
            <v>0</v>
          </cell>
          <cell r="K2419" t="str">
            <v>USD</v>
          </cell>
          <cell r="L2419" t="str">
            <v>LOWES</v>
          </cell>
          <cell r="M2419" t="str">
            <v>24000-023746</v>
          </cell>
          <cell r="N2419">
            <v>42427.034837962965</v>
          </cell>
          <cell r="O2419" t="str">
            <v>SP</v>
          </cell>
          <cell r="P2419" t="str">
            <v>KEY</v>
          </cell>
          <cell r="Q2419">
            <v>5083064</v>
          </cell>
          <cell r="R2419" t="str">
            <v>USA</v>
          </cell>
          <cell r="S2419">
            <v>42370</v>
          </cell>
          <cell r="T2419">
            <v>42436</v>
          </cell>
          <cell r="U2419" t="str">
            <v>MELTONM-FUS</v>
          </cell>
          <cell r="V2419" t="str">
            <v>FDS704NKIT</v>
          </cell>
          <cell r="W2419" t="str">
            <v xml:space="preserve">Damaged                             </v>
          </cell>
          <cell r="X2419" t="str">
            <v>D</v>
          </cell>
          <cell r="Y2419">
            <v>61.7</v>
          </cell>
          <cell r="AG2419" t="str">
            <v>Lowes</v>
          </cell>
          <cell r="AH2419">
            <v>812311</v>
          </cell>
          <cell r="AJ2419">
            <v>5083064</v>
          </cell>
        </row>
        <row r="2420">
          <cell r="A2420">
            <v>361039</v>
          </cell>
          <cell r="B2420">
            <v>42426.916701388887</v>
          </cell>
          <cell r="C2420">
            <v>42367.937824074077</v>
          </cell>
          <cell r="D2420">
            <v>9029826</v>
          </cell>
          <cell r="E2420">
            <v>60055739</v>
          </cell>
          <cell r="G2420">
            <v>181.35</v>
          </cell>
          <cell r="H2420">
            <v>181.35</v>
          </cell>
          <cell r="I2420">
            <v>0</v>
          </cell>
          <cell r="J2420">
            <v>0</v>
          </cell>
          <cell r="K2420" t="str">
            <v>USD</v>
          </cell>
          <cell r="L2420" t="str">
            <v>LOWES</v>
          </cell>
          <cell r="M2420" t="str">
            <v>24000-023746</v>
          </cell>
          <cell r="N2420">
            <v>42427.034837962965</v>
          </cell>
          <cell r="O2420" t="str">
            <v>SOS</v>
          </cell>
          <cell r="P2420" t="str">
            <v>KEY</v>
          </cell>
          <cell r="Q2420">
            <v>5083754</v>
          </cell>
          <cell r="R2420" t="str">
            <v>USA</v>
          </cell>
          <cell r="S2420">
            <v>42370</v>
          </cell>
          <cell r="T2420">
            <v>42436</v>
          </cell>
          <cell r="U2420" t="str">
            <v>MELTONM-FUS</v>
          </cell>
          <cell r="V2420" t="str">
            <v>A1933/9</v>
          </cell>
          <cell r="W2420" t="str">
            <v xml:space="preserve">Business Decision                   </v>
          </cell>
          <cell r="X2420" t="str">
            <v>B</v>
          </cell>
          <cell r="Y2420">
            <v>181.35</v>
          </cell>
          <cell r="Z2420" t="str">
            <v>ITEM IS NON RETURNABLE, ISSUING CREDIT~~MAM</v>
          </cell>
          <cell r="AC2420" t="str">
            <v>WALTERI-FUS</v>
          </cell>
          <cell r="AD2420" t="str">
            <v>MELTONM-FUS</v>
          </cell>
          <cell r="AG2420" t="str">
            <v>Lowes</v>
          </cell>
          <cell r="AH2420">
            <v>810360</v>
          </cell>
          <cell r="AI2420" t="str">
            <v>RTL</v>
          </cell>
          <cell r="AJ2420">
            <v>5083754</v>
          </cell>
        </row>
        <row r="2421">
          <cell r="A2421">
            <v>361040</v>
          </cell>
          <cell r="B2421">
            <v>42426.916701388887</v>
          </cell>
          <cell r="G2421">
            <v>98.46</v>
          </cell>
          <cell r="H2421">
            <v>98.46</v>
          </cell>
          <cell r="I2421">
            <v>0</v>
          </cell>
          <cell r="J2421">
            <v>0</v>
          </cell>
          <cell r="K2421" t="str">
            <v>USD</v>
          </cell>
          <cell r="L2421" t="str">
            <v>LOWES</v>
          </cell>
          <cell r="M2421" t="str">
            <v>24000-023746</v>
          </cell>
          <cell r="N2421">
            <v>42427.034837962965</v>
          </cell>
          <cell r="O2421" t="str">
            <v>SP</v>
          </cell>
          <cell r="P2421" t="str">
            <v>KEY</v>
          </cell>
          <cell r="Q2421">
            <v>5082438</v>
          </cell>
          <cell r="R2421" t="str">
            <v>USA</v>
          </cell>
          <cell r="S2421">
            <v>42370</v>
          </cell>
          <cell r="T2421">
            <v>42436</v>
          </cell>
          <cell r="U2421" t="str">
            <v>MELTONM-FUS</v>
          </cell>
          <cell r="V2421" t="str">
            <v>ELG62D91-LIN</v>
          </cell>
          <cell r="W2421" t="str">
            <v xml:space="preserve">Damaged                             </v>
          </cell>
          <cell r="X2421" t="str">
            <v>D</v>
          </cell>
          <cell r="Y2421">
            <v>98.46</v>
          </cell>
          <cell r="AG2421" t="str">
            <v>Lowes</v>
          </cell>
          <cell r="AH2421">
            <v>812312</v>
          </cell>
          <cell r="AJ2421">
            <v>5082438</v>
          </cell>
        </row>
        <row r="2422">
          <cell r="A2422">
            <v>361041</v>
          </cell>
          <cell r="B2422">
            <v>42426.916712962964</v>
          </cell>
          <cell r="G2422">
            <v>122.69</v>
          </cell>
          <cell r="H2422">
            <v>122.69</v>
          </cell>
          <cell r="I2422">
            <v>0</v>
          </cell>
          <cell r="J2422">
            <v>0</v>
          </cell>
          <cell r="K2422" t="str">
            <v>USD</v>
          </cell>
          <cell r="L2422" t="str">
            <v>LOWES</v>
          </cell>
          <cell r="M2422" t="str">
            <v>24000-023746</v>
          </cell>
          <cell r="N2422">
            <v>42427.034837962965</v>
          </cell>
          <cell r="O2422" t="str">
            <v>SP</v>
          </cell>
          <cell r="P2422" t="str">
            <v>KEY</v>
          </cell>
          <cell r="Q2422">
            <v>5083755</v>
          </cell>
          <cell r="R2422" t="str">
            <v>USA</v>
          </cell>
          <cell r="S2422">
            <v>42370</v>
          </cell>
          <cell r="T2422">
            <v>42436</v>
          </cell>
          <cell r="U2422" t="str">
            <v>THOMPSONG-FUS</v>
          </cell>
          <cell r="V2422" t="str">
            <v>EDOX33229-1</v>
          </cell>
          <cell r="W2422" t="str">
            <v xml:space="preserve">Damaged                             </v>
          </cell>
          <cell r="X2422" t="str">
            <v>D</v>
          </cell>
          <cell r="Y2422">
            <v>122.69</v>
          </cell>
          <cell r="Z2422" t="str">
            <v>FD-CRACKED ALONG RIM</v>
          </cell>
          <cell r="AG2422" t="str">
            <v>Lowes</v>
          </cell>
          <cell r="AH2422">
            <v>812280</v>
          </cell>
          <cell r="AJ2422">
            <v>5083755</v>
          </cell>
        </row>
        <row r="2423">
          <cell r="A2423">
            <v>361042</v>
          </cell>
          <cell r="B2423">
            <v>42426.916712962964</v>
          </cell>
          <cell r="C2423">
            <v>42384.312581018516</v>
          </cell>
          <cell r="D2423">
            <v>9031558</v>
          </cell>
          <cell r="E2423">
            <v>60058431</v>
          </cell>
          <cell r="G2423">
            <v>218.7</v>
          </cell>
          <cell r="H2423">
            <v>218.7</v>
          </cell>
          <cell r="I2423">
            <v>0</v>
          </cell>
          <cell r="J2423">
            <v>0</v>
          </cell>
          <cell r="K2423" t="str">
            <v>USD</v>
          </cell>
          <cell r="L2423" t="str">
            <v>PLATINUM</v>
          </cell>
          <cell r="M2423" t="str">
            <v>24000-016343</v>
          </cell>
          <cell r="N2423">
            <v>42427.034837962965</v>
          </cell>
          <cell r="O2423" t="str">
            <v>SP</v>
          </cell>
          <cell r="P2423" t="str">
            <v>DST</v>
          </cell>
          <cell r="Q2423">
            <v>5081354</v>
          </cell>
          <cell r="R2423" t="str">
            <v>USA</v>
          </cell>
          <cell r="S2423">
            <v>42370</v>
          </cell>
          <cell r="T2423">
            <v>42436</v>
          </cell>
          <cell r="U2423" t="str">
            <v>MELTONM-FUS</v>
          </cell>
          <cell r="V2423" t="str">
            <v>FDS704NKIT</v>
          </cell>
          <cell r="W2423" t="str">
            <v xml:space="preserve">Damaged                             </v>
          </cell>
          <cell r="X2423" t="str">
            <v>D</v>
          </cell>
          <cell r="Y2423">
            <v>218.7</v>
          </cell>
          <cell r="Z2423" t="str">
            <v>no pressure in the faucet~~mam 2/16/16~ 2nd of the same item credited due to damage on the sink~~ma,</v>
          </cell>
          <cell r="AC2423" t="str">
            <v>HARGROVEA-FUS</v>
          </cell>
          <cell r="AD2423" t="str">
            <v>FUS-DB55</v>
          </cell>
          <cell r="AE2423" t="str">
            <v>8</v>
          </cell>
          <cell r="AF2423" t="str">
            <v xml:space="preserve">EDI 850                             </v>
          </cell>
          <cell r="AG2423" t="str">
            <v>Cimarron Lumber</v>
          </cell>
          <cell r="AH2423">
            <v>811499</v>
          </cell>
          <cell r="AI2423" t="str">
            <v>RTL</v>
          </cell>
          <cell r="AJ2423">
            <v>5081354</v>
          </cell>
        </row>
        <row r="2424">
          <cell r="A2424">
            <v>361043</v>
          </cell>
          <cell r="B2424">
            <v>42426.916712962964</v>
          </cell>
          <cell r="G2424">
            <v>132.71</v>
          </cell>
          <cell r="H2424">
            <v>132.71</v>
          </cell>
          <cell r="I2424">
            <v>0</v>
          </cell>
          <cell r="J2424">
            <v>0</v>
          </cell>
          <cell r="K2424" t="str">
            <v>USD</v>
          </cell>
          <cell r="L2424" t="str">
            <v>LOWES</v>
          </cell>
          <cell r="M2424" t="str">
            <v>24000-023746</v>
          </cell>
          <cell r="N2424">
            <v>42427.034837962965</v>
          </cell>
          <cell r="O2424" t="str">
            <v>SP</v>
          </cell>
          <cell r="P2424" t="str">
            <v>KEY</v>
          </cell>
          <cell r="Q2424">
            <v>5082952</v>
          </cell>
          <cell r="R2424" t="str">
            <v>USA</v>
          </cell>
          <cell r="S2424">
            <v>42370</v>
          </cell>
          <cell r="T2424">
            <v>42436</v>
          </cell>
          <cell r="U2424" t="str">
            <v>CHAMARATHM-FUS</v>
          </cell>
          <cell r="V2424" t="str">
            <v>EDDB33229-1</v>
          </cell>
          <cell r="W2424" t="str">
            <v xml:space="preserve">Damaged                             </v>
          </cell>
          <cell r="X2424" t="str">
            <v>D</v>
          </cell>
          <cell r="Y2424">
            <v>132.71</v>
          </cell>
          <cell r="AG2424" t="str">
            <v>Lowes</v>
          </cell>
          <cell r="AH2424">
            <v>812326</v>
          </cell>
          <cell r="AJ2424">
            <v>5082952</v>
          </cell>
        </row>
        <row r="2425">
          <cell r="A2425">
            <v>361044</v>
          </cell>
          <cell r="B2425">
            <v>42426.916712962964</v>
          </cell>
          <cell r="G2425">
            <v>129.46</v>
          </cell>
          <cell r="H2425">
            <v>129.46</v>
          </cell>
          <cell r="I2425">
            <v>0</v>
          </cell>
          <cell r="J2425">
            <v>0</v>
          </cell>
          <cell r="K2425" t="str">
            <v>USD</v>
          </cell>
          <cell r="L2425" t="str">
            <v>LOWES</v>
          </cell>
          <cell r="M2425" t="str">
            <v>24000-023746</v>
          </cell>
          <cell r="N2425">
            <v>42427.034849537034</v>
          </cell>
          <cell r="O2425" t="str">
            <v>SP</v>
          </cell>
          <cell r="P2425" t="str">
            <v>KEY</v>
          </cell>
          <cell r="Q2425">
            <v>5083867</v>
          </cell>
          <cell r="R2425" t="str">
            <v>USA</v>
          </cell>
          <cell r="S2425">
            <v>42370</v>
          </cell>
          <cell r="T2425">
            <v>42436</v>
          </cell>
          <cell r="U2425" t="str">
            <v>CHAMARATHM-FUS</v>
          </cell>
          <cell r="V2425" t="str">
            <v>DIG62F91-GRA</v>
          </cell>
          <cell r="W2425" t="str">
            <v xml:space="preserve">Damaged                             </v>
          </cell>
          <cell r="X2425" t="str">
            <v>D</v>
          </cell>
          <cell r="Y2425">
            <v>129.46</v>
          </cell>
          <cell r="AG2425" t="str">
            <v>Lowes</v>
          </cell>
          <cell r="AH2425">
            <v>812305</v>
          </cell>
          <cell r="AJ2425">
            <v>5083867</v>
          </cell>
        </row>
        <row r="2426">
          <cell r="A2426">
            <v>361045</v>
          </cell>
          <cell r="B2426">
            <v>42426.916712962964</v>
          </cell>
          <cell r="C2426">
            <v>42326.625277777777</v>
          </cell>
          <cell r="D2426">
            <v>9025744</v>
          </cell>
          <cell r="E2426">
            <v>60049225</v>
          </cell>
          <cell r="G2426">
            <v>191</v>
          </cell>
          <cell r="H2426">
            <v>191</v>
          </cell>
          <cell r="I2426">
            <v>0</v>
          </cell>
          <cell r="J2426">
            <v>0</v>
          </cell>
          <cell r="K2426" t="str">
            <v>USD</v>
          </cell>
          <cell r="L2426" t="str">
            <v>LOWES</v>
          </cell>
          <cell r="M2426" t="str">
            <v>24000-023746</v>
          </cell>
          <cell r="N2426">
            <v>42427.034849537034</v>
          </cell>
          <cell r="O2426" t="str">
            <v>SOS</v>
          </cell>
          <cell r="P2426" t="str">
            <v>KEY</v>
          </cell>
          <cell r="Q2426">
            <v>5082785</v>
          </cell>
          <cell r="R2426" t="str">
            <v>USA</v>
          </cell>
          <cell r="S2426">
            <v>42370</v>
          </cell>
          <cell r="T2426">
            <v>42436</v>
          </cell>
          <cell r="U2426" t="str">
            <v>MELTONM-FUS</v>
          </cell>
          <cell r="V2426" t="str">
            <v>SW2522-1</v>
          </cell>
          <cell r="W2426" t="str">
            <v xml:space="preserve">Business Decision                   </v>
          </cell>
          <cell r="X2426" t="str">
            <v>B</v>
          </cell>
          <cell r="Y2426">
            <v>191</v>
          </cell>
          <cell r="Z2426" t="str">
            <v>ITEM NOT NEEDED BUT NOT RETURNABLE~~MAM</v>
          </cell>
          <cell r="AC2426" t="str">
            <v>WALTERI-FUS</v>
          </cell>
          <cell r="AD2426" t="str">
            <v>MELTONM-FUS</v>
          </cell>
          <cell r="AG2426" t="str">
            <v>Lowes</v>
          </cell>
          <cell r="AH2426">
            <v>809373</v>
          </cell>
          <cell r="AI2426" t="str">
            <v>RTL</v>
          </cell>
          <cell r="AJ2426">
            <v>5082785</v>
          </cell>
        </row>
        <row r="2427">
          <cell r="A2427">
            <v>361046</v>
          </cell>
          <cell r="B2427">
            <v>42426.916712962964</v>
          </cell>
          <cell r="G2427">
            <v>118</v>
          </cell>
          <cell r="H2427">
            <v>118</v>
          </cell>
          <cell r="I2427">
            <v>0</v>
          </cell>
          <cell r="J2427">
            <v>0</v>
          </cell>
          <cell r="K2427" t="str">
            <v>USD</v>
          </cell>
          <cell r="L2427" t="str">
            <v>LOWES</v>
          </cell>
          <cell r="M2427" t="str">
            <v>24000-023746</v>
          </cell>
          <cell r="N2427">
            <v>42427.034849537034</v>
          </cell>
          <cell r="O2427" t="str">
            <v>SP</v>
          </cell>
          <cell r="P2427" t="str">
            <v>KEY</v>
          </cell>
          <cell r="Q2427">
            <v>5082947</v>
          </cell>
          <cell r="R2427" t="str">
            <v>USA</v>
          </cell>
          <cell r="S2427">
            <v>42370</v>
          </cell>
          <cell r="T2427">
            <v>42436</v>
          </cell>
          <cell r="U2427" t="str">
            <v>SOTOJ-FUS</v>
          </cell>
          <cell r="V2427" t="str">
            <v>FPO3322-1</v>
          </cell>
          <cell r="W2427" t="str">
            <v xml:space="preserve">Damaged                             </v>
          </cell>
          <cell r="X2427" t="str">
            <v>D</v>
          </cell>
          <cell r="Y2427">
            <v>118</v>
          </cell>
          <cell r="AG2427" t="str">
            <v>Lowes</v>
          </cell>
          <cell r="AH2427">
            <v>812284</v>
          </cell>
          <cell r="AJ2427">
            <v>5082947</v>
          </cell>
        </row>
        <row r="2428">
          <cell r="A2428">
            <v>361047</v>
          </cell>
          <cell r="B2428">
            <v>42426.916724537034</v>
          </cell>
          <cell r="G2428">
            <v>125.46</v>
          </cell>
          <cell r="H2428">
            <v>125.46</v>
          </cell>
          <cell r="I2428">
            <v>0</v>
          </cell>
          <cell r="J2428">
            <v>0</v>
          </cell>
          <cell r="K2428" t="str">
            <v>USD</v>
          </cell>
          <cell r="L2428" t="str">
            <v>LOWES</v>
          </cell>
          <cell r="M2428" t="str">
            <v>24000-023746</v>
          </cell>
          <cell r="N2428">
            <v>42427.034849537034</v>
          </cell>
          <cell r="O2428" t="str">
            <v>SP</v>
          </cell>
          <cell r="P2428" t="str">
            <v>KEY</v>
          </cell>
          <cell r="Q2428">
            <v>5083824</v>
          </cell>
          <cell r="R2428" t="str">
            <v>USA</v>
          </cell>
          <cell r="S2428">
            <v>42370</v>
          </cell>
          <cell r="T2428">
            <v>42436</v>
          </cell>
          <cell r="U2428" t="str">
            <v>MELTONM-FUS</v>
          </cell>
          <cell r="V2428" t="str">
            <v>DIG61091-GRA</v>
          </cell>
          <cell r="W2428" t="str">
            <v xml:space="preserve">Damaged                             </v>
          </cell>
          <cell r="X2428" t="str">
            <v>D</v>
          </cell>
          <cell r="Y2428">
            <v>125.46</v>
          </cell>
          <cell r="AG2428" t="str">
            <v>Lowes</v>
          </cell>
          <cell r="AH2428">
            <v>812290</v>
          </cell>
          <cell r="AJ2428">
            <v>5083824</v>
          </cell>
        </row>
        <row r="2429">
          <cell r="A2429">
            <v>361048</v>
          </cell>
          <cell r="B2429">
            <v>42426.916724537034</v>
          </cell>
          <cell r="G2429">
            <v>98.46</v>
          </cell>
          <cell r="H2429">
            <v>98.46</v>
          </cell>
          <cell r="I2429">
            <v>0</v>
          </cell>
          <cell r="J2429">
            <v>0</v>
          </cell>
          <cell r="K2429" t="str">
            <v>USD</v>
          </cell>
          <cell r="L2429" t="str">
            <v>LOWES</v>
          </cell>
          <cell r="M2429" t="str">
            <v>24000-023746</v>
          </cell>
          <cell r="N2429">
            <v>42427.034849537034</v>
          </cell>
          <cell r="O2429" t="str">
            <v>SP</v>
          </cell>
          <cell r="P2429" t="str">
            <v>KEY</v>
          </cell>
          <cell r="Q2429">
            <v>5083103</v>
          </cell>
          <cell r="R2429" t="str">
            <v>USA</v>
          </cell>
          <cell r="S2429">
            <v>42370</v>
          </cell>
          <cell r="T2429">
            <v>42436</v>
          </cell>
          <cell r="U2429" t="str">
            <v>CHAMARATHM-FUS</v>
          </cell>
          <cell r="V2429" t="str">
            <v>ELG62D91-LIN</v>
          </cell>
          <cell r="W2429" t="str">
            <v xml:space="preserve">Damaged                             </v>
          </cell>
          <cell r="X2429" t="str">
            <v>D</v>
          </cell>
          <cell r="Y2429">
            <v>98.46</v>
          </cell>
          <cell r="AG2429" t="str">
            <v>Lowes</v>
          </cell>
          <cell r="AH2429">
            <v>812283</v>
          </cell>
          <cell r="AJ2429">
            <v>5083103</v>
          </cell>
        </row>
        <row r="2430">
          <cell r="A2430">
            <v>361049</v>
          </cell>
          <cell r="B2430">
            <v>42426.916724537034</v>
          </cell>
          <cell r="G2430">
            <v>140.08000000000001</v>
          </cell>
          <cell r="H2430">
            <v>140.08000000000001</v>
          </cell>
          <cell r="I2430">
            <v>0</v>
          </cell>
          <cell r="J2430">
            <v>0</v>
          </cell>
          <cell r="K2430" t="str">
            <v>USD</v>
          </cell>
          <cell r="L2430" t="str">
            <v>LOWES</v>
          </cell>
          <cell r="M2430" t="str">
            <v>24000-023746</v>
          </cell>
          <cell r="N2430">
            <v>42427.034849537034</v>
          </cell>
          <cell r="O2430" t="str">
            <v>SP</v>
          </cell>
          <cell r="P2430" t="str">
            <v>KEY</v>
          </cell>
          <cell r="Q2430">
            <v>5083272</v>
          </cell>
          <cell r="R2430" t="str">
            <v>USA</v>
          </cell>
          <cell r="S2430">
            <v>42370</v>
          </cell>
          <cell r="T2430">
            <v>42436</v>
          </cell>
          <cell r="U2430" t="str">
            <v>MELTONM-FUS</v>
          </cell>
          <cell r="V2430" t="str">
            <v>EOOX33229-1</v>
          </cell>
          <cell r="W2430" t="str">
            <v xml:space="preserve">Damaged                             </v>
          </cell>
          <cell r="X2430" t="str">
            <v>D</v>
          </cell>
          <cell r="Y2430">
            <v>140.08000000000001</v>
          </cell>
          <cell r="AG2430" t="str">
            <v>Lowes</v>
          </cell>
          <cell r="AH2430">
            <v>812310</v>
          </cell>
          <cell r="AJ2430">
            <v>5083272</v>
          </cell>
        </row>
        <row r="2431">
          <cell r="A2431">
            <v>361050</v>
          </cell>
          <cell r="B2431">
            <v>42426.916724537034</v>
          </cell>
          <cell r="C2431">
            <v>42088.168182870373</v>
          </cell>
          <cell r="D2431">
            <v>9002404</v>
          </cell>
          <cell r="E2431">
            <v>60013583</v>
          </cell>
          <cell r="G2431">
            <v>39.29</v>
          </cell>
          <cell r="H2431">
            <v>39.29</v>
          </cell>
          <cell r="I2431">
            <v>0</v>
          </cell>
          <cell r="J2431">
            <v>0</v>
          </cell>
          <cell r="K2431" t="str">
            <v>USD</v>
          </cell>
          <cell r="L2431" t="str">
            <v>PLATINUM</v>
          </cell>
          <cell r="M2431" t="str">
            <v>24000-016343</v>
          </cell>
          <cell r="N2431">
            <v>42427.034849537034</v>
          </cell>
          <cell r="O2431" t="str">
            <v>SP</v>
          </cell>
          <cell r="P2431" t="str">
            <v>DST</v>
          </cell>
          <cell r="Q2431">
            <v>5081301</v>
          </cell>
          <cell r="R2431" t="str">
            <v>USA</v>
          </cell>
          <cell r="S2431">
            <v>42370</v>
          </cell>
          <cell r="T2431">
            <v>42436</v>
          </cell>
          <cell r="U2431" t="str">
            <v>MELTONM-FUS</v>
          </cell>
          <cell r="V2431" t="str">
            <v>FDS604N</v>
          </cell>
          <cell r="W2431" t="str">
            <v xml:space="preserve">Damaged                             </v>
          </cell>
          <cell r="X2431" t="str">
            <v>D</v>
          </cell>
          <cell r="Y2431">
            <v>39.29</v>
          </cell>
          <cell r="Z2431" t="str">
            <v>This is a credit for model # FDS604N the arrived with a bent up rim~~mam</v>
          </cell>
          <cell r="AC2431" t="str">
            <v>WILLIAMSB-FUS</v>
          </cell>
          <cell r="AD2431" t="str">
            <v>FUS-DB55</v>
          </cell>
          <cell r="AE2431" t="str">
            <v>8</v>
          </cell>
          <cell r="AF2431" t="str">
            <v xml:space="preserve">EDI 850                             </v>
          </cell>
          <cell r="AG2431" t="str">
            <v>Cimarron Lumber</v>
          </cell>
          <cell r="AH2431">
            <v>803646</v>
          </cell>
          <cell r="AI2431" t="str">
            <v>RTL</v>
          </cell>
          <cell r="AJ2431">
            <v>5081301</v>
          </cell>
        </row>
        <row r="2432">
          <cell r="A2432">
            <v>361051</v>
          </cell>
          <cell r="B2432">
            <v>42426.916724537034</v>
          </cell>
          <cell r="G2432">
            <v>110.46</v>
          </cell>
          <cell r="H2432">
            <v>110.46</v>
          </cell>
          <cell r="I2432">
            <v>0</v>
          </cell>
          <cell r="J2432">
            <v>0</v>
          </cell>
          <cell r="K2432" t="str">
            <v>USD</v>
          </cell>
          <cell r="L2432" t="str">
            <v>LOWES</v>
          </cell>
          <cell r="M2432" t="str">
            <v>24000-023746</v>
          </cell>
          <cell r="N2432">
            <v>42427.034861111111</v>
          </cell>
          <cell r="O2432" t="str">
            <v>SP</v>
          </cell>
          <cell r="P2432" t="str">
            <v>KEY</v>
          </cell>
          <cell r="Q2432">
            <v>5082713</v>
          </cell>
          <cell r="R2432" t="str">
            <v>USA</v>
          </cell>
          <cell r="S2432">
            <v>42370</v>
          </cell>
          <cell r="T2432">
            <v>42436</v>
          </cell>
          <cell r="U2432" t="str">
            <v>MELTONM-FUS</v>
          </cell>
          <cell r="V2432" t="str">
            <v>DIG62D91-GRA</v>
          </cell>
          <cell r="W2432" t="str">
            <v xml:space="preserve">Damaged                             </v>
          </cell>
          <cell r="X2432" t="str">
            <v>D</v>
          </cell>
          <cell r="Y2432">
            <v>110.46</v>
          </cell>
          <cell r="AG2432" t="str">
            <v>Lowes</v>
          </cell>
          <cell r="AH2432">
            <v>812296</v>
          </cell>
          <cell r="AJ2432">
            <v>5082713</v>
          </cell>
        </row>
        <row r="2433">
          <cell r="A2433">
            <v>361052</v>
          </cell>
          <cell r="B2433">
            <v>42426.916724537034</v>
          </cell>
          <cell r="G2433">
            <v>132.71</v>
          </cell>
          <cell r="H2433">
            <v>132.71</v>
          </cell>
          <cell r="I2433">
            <v>0</v>
          </cell>
          <cell r="J2433">
            <v>0</v>
          </cell>
          <cell r="K2433" t="str">
            <v>USD</v>
          </cell>
          <cell r="L2433" t="str">
            <v>LOWES</v>
          </cell>
          <cell r="M2433" t="str">
            <v>24000-023746</v>
          </cell>
          <cell r="N2433">
            <v>42427.034861111111</v>
          </cell>
          <cell r="O2433" t="str">
            <v>SP</v>
          </cell>
          <cell r="P2433" t="str">
            <v>KEY</v>
          </cell>
          <cell r="Q2433">
            <v>5082453</v>
          </cell>
          <cell r="R2433" t="str">
            <v>USA</v>
          </cell>
          <cell r="S2433">
            <v>42370</v>
          </cell>
          <cell r="T2433">
            <v>42436</v>
          </cell>
          <cell r="U2433" t="str">
            <v>THOMPSONG-FUS</v>
          </cell>
          <cell r="V2433" t="str">
            <v>EDDB33229-1</v>
          </cell>
          <cell r="W2433" t="str">
            <v xml:space="preserve">Damaged                             </v>
          </cell>
          <cell r="X2433" t="str">
            <v>D</v>
          </cell>
          <cell r="Y2433">
            <v>132.71</v>
          </cell>
          <cell r="Z2433" t="str">
            <v xml:space="preserve">FD-CRACKED </v>
          </cell>
          <cell r="AG2433" t="str">
            <v>Lowes</v>
          </cell>
          <cell r="AH2433">
            <v>812288</v>
          </cell>
          <cell r="AJ2433">
            <v>5082453</v>
          </cell>
        </row>
        <row r="2434">
          <cell r="A2434">
            <v>361053</v>
          </cell>
          <cell r="B2434">
            <v>42426.91673611111</v>
          </cell>
          <cell r="G2434">
            <v>125.46</v>
          </cell>
          <cell r="H2434">
            <v>125.46</v>
          </cell>
          <cell r="I2434">
            <v>0</v>
          </cell>
          <cell r="J2434">
            <v>0</v>
          </cell>
          <cell r="K2434" t="str">
            <v>USD</v>
          </cell>
          <cell r="L2434" t="str">
            <v>LOWES</v>
          </cell>
          <cell r="M2434" t="str">
            <v>24000-023746</v>
          </cell>
          <cell r="N2434">
            <v>42427.034861111111</v>
          </cell>
          <cell r="O2434" t="str">
            <v>SP</v>
          </cell>
          <cell r="P2434" t="str">
            <v>KEY</v>
          </cell>
          <cell r="Q2434">
            <v>5082649</v>
          </cell>
          <cell r="R2434" t="str">
            <v>USA</v>
          </cell>
          <cell r="S2434">
            <v>42370</v>
          </cell>
          <cell r="T2434">
            <v>42436</v>
          </cell>
          <cell r="U2434" t="str">
            <v>THOMPSONG-FUS</v>
          </cell>
          <cell r="V2434" t="str">
            <v>DIG61091-GRA</v>
          </cell>
          <cell r="W2434" t="str">
            <v xml:space="preserve">Damaged                             </v>
          </cell>
          <cell r="X2434" t="str">
            <v>D</v>
          </cell>
          <cell r="Y2434">
            <v>125.46</v>
          </cell>
          <cell r="Z2434" t="str">
            <v>FD-PIECES BROKEN OFF AND HOLE IN SINK   CONFIRMED NOT A DISPLAY AND THAT THE FOAM PACKAGING WAS SURROUNDING THE SINK</v>
          </cell>
          <cell r="AG2434" t="str">
            <v>Lowes</v>
          </cell>
          <cell r="AH2434">
            <v>812289</v>
          </cell>
          <cell r="AJ2434">
            <v>5082649</v>
          </cell>
        </row>
        <row r="2435">
          <cell r="A2435">
            <v>361054</v>
          </cell>
          <cell r="B2435">
            <v>42426.91673611111</v>
          </cell>
          <cell r="C2435">
            <v>42416.937662037039</v>
          </cell>
          <cell r="D2435">
            <v>9035299</v>
          </cell>
          <cell r="E2435">
            <v>60066898</v>
          </cell>
          <cell r="G2435">
            <v>181.35</v>
          </cell>
          <cell r="H2435">
            <v>181.35</v>
          </cell>
          <cell r="I2435">
            <v>0</v>
          </cell>
          <cell r="J2435">
            <v>0</v>
          </cell>
          <cell r="K2435" t="str">
            <v>USD</v>
          </cell>
          <cell r="L2435" t="str">
            <v>LOWES</v>
          </cell>
          <cell r="M2435" t="str">
            <v>24000-023746</v>
          </cell>
          <cell r="N2435">
            <v>42427.034861111111</v>
          </cell>
          <cell r="O2435" t="str">
            <v>SOS</v>
          </cell>
          <cell r="P2435" t="str">
            <v>KEY</v>
          </cell>
          <cell r="Q2435">
            <v>5083295</v>
          </cell>
          <cell r="R2435" t="str">
            <v>USA</v>
          </cell>
          <cell r="S2435">
            <v>42370</v>
          </cell>
          <cell r="T2435">
            <v>42436</v>
          </cell>
          <cell r="U2435" t="str">
            <v>MELTONM-FUS</v>
          </cell>
          <cell r="V2435" t="str">
            <v>A1933/9</v>
          </cell>
          <cell r="W2435" t="str">
            <v xml:space="preserve">Business Decision                   </v>
          </cell>
          <cell r="X2435" t="str">
            <v>B</v>
          </cell>
          <cell r="Y2435">
            <v>181.35</v>
          </cell>
          <cell r="Z2435" t="str">
            <v>ITEM IS NO LONGER RETURNABLE~~MAM</v>
          </cell>
          <cell r="AC2435" t="str">
            <v>WALTERI-FUS</v>
          </cell>
          <cell r="AD2435" t="str">
            <v>MELTONM-FUS</v>
          </cell>
          <cell r="AG2435" t="str">
            <v>Lowes</v>
          </cell>
          <cell r="AH2435">
            <v>812222</v>
          </cell>
          <cell r="AI2435" t="str">
            <v>RTL</v>
          </cell>
          <cell r="AJ2435">
            <v>5083295</v>
          </cell>
        </row>
        <row r="2436">
          <cell r="A2436">
            <v>361055</v>
          </cell>
          <cell r="B2436">
            <v>42426.91673611111</v>
          </cell>
          <cell r="G2436">
            <v>95.46</v>
          </cell>
          <cell r="H2436">
            <v>95.46</v>
          </cell>
          <cell r="I2436">
            <v>0</v>
          </cell>
          <cell r="J2436">
            <v>0</v>
          </cell>
          <cell r="K2436" t="str">
            <v>USD</v>
          </cell>
          <cell r="L2436" t="str">
            <v>LOWES</v>
          </cell>
          <cell r="M2436" t="str">
            <v>24000-023746</v>
          </cell>
          <cell r="N2436">
            <v>42427.034861111111</v>
          </cell>
          <cell r="O2436" t="str">
            <v>SP</v>
          </cell>
          <cell r="P2436" t="str">
            <v>KEY</v>
          </cell>
          <cell r="Q2436">
            <v>5083712</v>
          </cell>
          <cell r="R2436" t="str">
            <v>USA</v>
          </cell>
          <cell r="S2436">
            <v>42370</v>
          </cell>
          <cell r="T2436">
            <v>42436</v>
          </cell>
          <cell r="U2436" t="str">
            <v>LOYDL-FUS</v>
          </cell>
          <cell r="V2436" t="str">
            <v>EVDCG904-18</v>
          </cell>
          <cell r="W2436" t="str">
            <v xml:space="preserve">Damaged                             </v>
          </cell>
          <cell r="X2436" t="str">
            <v>D</v>
          </cell>
          <cell r="Y2436">
            <v>95.46</v>
          </cell>
          <cell r="Z2436" t="str">
            <v>DENTED    FD</v>
          </cell>
          <cell r="AG2436" t="str">
            <v>Lowes</v>
          </cell>
          <cell r="AH2436">
            <v>812321</v>
          </cell>
          <cell r="AJ2436">
            <v>5083712</v>
          </cell>
        </row>
        <row r="2437">
          <cell r="A2437">
            <v>361056</v>
          </cell>
          <cell r="B2437">
            <v>42426.91673611111</v>
          </cell>
          <cell r="C2437">
            <v>42361.937615740739</v>
          </cell>
          <cell r="D2437">
            <v>9029405</v>
          </cell>
          <cell r="E2437">
            <v>60054970</v>
          </cell>
          <cell r="G2437">
            <v>181.35</v>
          </cell>
          <cell r="H2437">
            <v>181.35</v>
          </cell>
          <cell r="I2437">
            <v>0</v>
          </cell>
          <cell r="J2437">
            <v>0</v>
          </cell>
          <cell r="K2437" t="str">
            <v>USD</v>
          </cell>
          <cell r="L2437" t="str">
            <v>LOWES</v>
          </cell>
          <cell r="M2437" t="str">
            <v>24000-023746</v>
          </cell>
          <cell r="N2437">
            <v>42427.034861111111</v>
          </cell>
          <cell r="O2437" t="str">
            <v>SOS</v>
          </cell>
          <cell r="P2437" t="str">
            <v>KEY</v>
          </cell>
          <cell r="Q2437">
            <v>5082945</v>
          </cell>
          <cell r="R2437" t="str">
            <v>USA</v>
          </cell>
          <cell r="S2437">
            <v>42370</v>
          </cell>
          <cell r="T2437">
            <v>42436</v>
          </cell>
          <cell r="U2437" t="str">
            <v>MELTONM-FUS</v>
          </cell>
          <cell r="V2437" t="str">
            <v>A1933/9</v>
          </cell>
          <cell r="W2437" t="str">
            <v xml:space="preserve">Business Decision                   </v>
          </cell>
          <cell r="X2437" t="str">
            <v>B</v>
          </cell>
          <cell r="Y2437">
            <v>181.35</v>
          </cell>
          <cell r="Z2437" t="str">
            <v>ITEM IS NO LONGER RETURNABLE~~MAM</v>
          </cell>
          <cell r="AC2437" t="str">
            <v>WALTERI-FUS</v>
          </cell>
          <cell r="AD2437" t="str">
            <v>MELTONM-FUS</v>
          </cell>
          <cell r="AG2437" t="str">
            <v>Lowes</v>
          </cell>
          <cell r="AH2437">
            <v>811351</v>
          </cell>
          <cell r="AI2437" t="str">
            <v>RTL</v>
          </cell>
          <cell r="AJ2437">
            <v>5082945</v>
          </cell>
        </row>
        <row r="2438">
          <cell r="A2438">
            <v>361057</v>
          </cell>
          <cell r="B2438">
            <v>42426.91673611111</v>
          </cell>
          <cell r="C2438">
            <v>42306.625254629631</v>
          </cell>
          <cell r="D2438">
            <v>9023493</v>
          </cell>
          <cell r="E2438">
            <v>60045645</v>
          </cell>
          <cell r="G2438">
            <v>181.35</v>
          </cell>
          <cell r="H2438">
            <v>181.35</v>
          </cell>
          <cell r="I2438">
            <v>0</v>
          </cell>
          <cell r="J2438">
            <v>0</v>
          </cell>
          <cell r="K2438" t="str">
            <v>USD</v>
          </cell>
          <cell r="L2438" t="str">
            <v>LOWES</v>
          </cell>
          <cell r="M2438" t="str">
            <v>24000-023746</v>
          </cell>
          <cell r="N2438">
            <v>42427.034861111111</v>
          </cell>
          <cell r="O2438" t="str">
            <v>SOS</v>
          </cell>
          <cell r="P2438" t="str">
            <v>KEY</v>
          </cell>
          <cell r="Q2438">
            <v>5082357</v>
          </cell>
          <cell r="R2438" t="str">
            <v>USA</v>
          </cell>
          <cell r="S2438">
            <v>42370</v>
          </cell>
          <cell r="T2438">
            <v>42436</v>
          </cell>
          <cell r="U2438" t="str">
            <v>MELTONM-FUS</v>
          </cell>
          <cell r="V2438" t="str">
            <v>A1933/9</v>
          </cell>
          <cell r="W2438" t="str">
            <v xml:space="preserve">Business Decision                   </v>
          </cell>
          <cell r="X2438" t="str">
            <v>B</v>
          </cell>
          <cell r="Y2438">
            <v>181.35</v>
          </cell>
          <cell r="Z2438" t="str">
            <v>ITEM IS NO LONGER RETURNABLE~~MAM</v>
          </cell>
          <cell r="AC2438" t="str">
            <v>WALTERI-FUS</v>
          </cell>
          <cell r="AD2438" t="str">
            <v>MELTONM-FUS</v>
          </cell>
          <cell r="AG2438" t="str">
            <v>Lowes</v>
          </cell>
          <cell r="AH2438">
            <v>811522</v>
          </cell>
          <cell r="AI2438" t="str">
            <v>RTL</v>
          </cell>
          <cell r="AJ2438">
            <v>5082357</v>
          </cell>
        </row>
        <row r="2439">
          <cell r="A2439">
            <v>361058</v>
          </cell>
          <cell r="B2439">
            <v>42426.916747685187</v>
          </cell>
          <cell r="G2439">
            <v>140.46</v>
          </cell>
          <cell r="H2439">
            <v>140.46</v>
          </cell>
          <cell r="I2439">
            <v>0</v>
          </cell>
          <cell r="J2439">
            <v>0</v>
          </cell>
          <cell r="K2439" t="str">
            <v>USD</v>
          </cell>
          <cell r="L2439" t="str">
            <v>LOWES</v>
          </cell>
          <cell r="M2439" t="str">
            <v>24000-023746</v>
          </cell>
          <cell r="N2439">
            <v>42427.034861111111</v>
          </cell>
          <cell r="O2439" t="str">
            <v>SP</v>
          </cell>
          <cell r="P2439" t="str">
            <v>KEY</v>
          </cell>
          <cell r="Q2439">
            <v>5083377</v>
          </cell>
          <cell r="R2439" t="str">
            <v>USA</v>
          </cell>
          <cell r="S2439">
            <v>42370</v>
          </cell>
          <cell r="T2439">
            <v>42436</v>
          </cell>
          <cell r="U2439" t="str">
            <v>MELTONM-FUS</v>
          </cell>
          <cell r="V2439" t="str">
            <v>EVDCS802KIT</v>
          </cell>
          <cell r="W2439" t="str">
            <v xml:space="preserve">Damaged                             </v>
          </cell>
          <cell r="X2439" t="str">
            <v>D</v>
          </cell>
          <cell r="Y2439">
            <v>140.46</v>
          </cell>
          <cell r="AG2439" t="str">
            <v>Lowes</v>
          </cell>
          <cell r="AH2439">
            <v>812218</v>
          </cell>
          <cell r="AJ2439">
            <v>5083377</v>
          </cell>
        </row>
        <row r="2440">
          <cell r="A2440">
            <v>361059</v>
          </cell>
          <cell r="B2440">
            <v>42426.916747685187</v>
          </cell>
          <cell r="C2440">
            <v>42396.625115740739</v>
          </cell>
          <cell r="D2440">
            <v>9032841</v>
          </cell>
          <cell r="E2440">
            <v>60060017</v>
          </cell>
          <cell r="G2440">
            <v>164.42</v>
          </cell>
          <cell r="H2440">
            <v>164.42</v>
          </cell>
          <cell r="I2440">
            <v>0</v>
          </cell>
          <cell r="J2440">
            <v>0</v>
          </cell>
          <cell r="K2440" t="str">
            <v>USD</v>
          </cell>
          <cell r="L2440" t="str">
            <v>LOWES</v>
          </cell>
          <cell r="M2440" t="str">
            <v>24000-023746</v>
          </cell>
          <cell r="N2440">
            <v>42427.034861111111</v>
          </cell>
          <cell r="O2440" t="str">
            <v>SOS</v>
          </cell>
          <cell r="P2440" t="str">
            <v>KEY</v>
          </cell>
          <cell r="Q2440">
            <v>5083334</v>
          </cell>
          <cell r="R2440" t="str">
            <v>USA</v>
          </cell>
          <cell r="S2440">
            <v>42370</v>
          </cell>
          <cell r="T2440">
            <v>42436</v>
          </cell>
          <cell r="U2440" t="str">
            <v>MELTONM-FUS</v>
          </cell>
          <cell r="V2440" t="str">
            <v>UOSK900-18</v>
          </cell>
          <cell r="W2440" t="str">
            <v xml:space="preserve">Business Decision                   </v>
          </cell>
          <cell r="X2440" t="str">
            <v>B</v>
          </cell>
          <cell r="Y2440">
            <v>164.42</v>
          </cell>
          <cell r="Z2440" t="str">
            <v>ITEM NO LONGER RETURNABLE~~MAM</v>
          </cell>
          <cell r="AC2440" t="str">
            <v>WALTERI-FUS</v>
          </cell>
          <cell r="AD2440" t="str">
            <v>THOMPSONG-FUS</v>
          </cell>
          <cell r="AG2440" t="str">
            <v>Lowes</v>
          </cell>
          <cell r="AH2440">
            <v>811507</v>
          </cell>
          <cell r="AI2440" t="str">
            <v>RTL</v>
          </cell>
          <cell r="AJ2440">
            <v>5083334</v>
          </cell>
        </row>
        <row r="2441">
          <cell r="A2441">
            <v>361060</v>
          </cell>
          <cell r="B2441">
            <v>42426.916747685187</v>
          </cell>
          <cell r="G2441">
            <v>98.46</v>
          </cell>
          <cell r="H2441">
            <v>98.46</v>
          </cell>
          <cell r="I2441">
            <v>0</v>
          </cell>
          <cell r="J2441">
            <v>0</v>
          </cell>
          <cell r="K2441" t="str">
            <v>USD</v>
          </cell>
          <cell r="L2441" t="str">
            <v>LOWES</v>
          </cell>
          <cell r="M2441" t="str">
            <v>24000-023746</v>
          </cell>
          <cell r="N2441">
            <v>42427.034872685188</v>
          </cell>
          <cell r="O2441" t="str">
            <v>SP</v>
          </cell>
          <cell r="P2441" t="str">
            <v>KEY</v>
          </cell>
          <cell r="Q2441">
            <v>5082511</v>
          </cell>
          <cell r="R2441" t="str">
            <v>USA</v>
          </cell>
          <cell r="S2441">
            <v>42370</v>
          </cell>
          <cell r="T2441">
            <v>42436</v>
          </cell>
          <cell r="U2441" t="str">
            <v>MELTONM-FUS</v>
          </cell>
          <cell r="V2441" t="str">
            <v>ELG62D91-LIN</v>
          </cell>
          <cell r="W2441" t="str">
            <v xml:space="preserve">Damaged                             </v>
          </cell>
          <cell r="X2441" t="str">
            <v>D</v>
          </cell>
          <cell r="Y2441">
            <v>98.46</v>
          </cell>
          <cell r="AG2441" t="str">
            <v>Lowes</v>
          </cell>
          <cell r="AH2441">
            <v>812216</v>
          </cell>
          <cell r="AJ2441">
            <v>5082511</v>
          </cell>
        </row>
        <row r="2442">
          <cell r="A2442">
            <v>361061</v>
          </cell>
          <cell r="B2442">
            <v>42426.916747685187</v>
          </cell>
          <cell r="G2442">
            <v>140.08000000000001</v>
          </cell>
          <cell r="H2442">
            <v>140.08000000000001</v>
          </cell>
          <cell r="I2442">
            <v>0</v>
          </cell>
          <cell r="J2442">
            <v>0</v>
          </cell>
          <cell r="K2442" t="str">
            <v>USD</v>
          </cell>
          <cell r="L2442" t="str">
            <v>LOWES</v>
          </cell>
          <cell r="M2442" t="str">
            <v>24000-023746</v>
          </cell>
          <cell r="N2442">
            <v>42427.034872685188</v>
          </cell>
          <cell r="O2442" t="str">
            <v>SP</v>
          </cell>
          <cell r="P2442" t="str">
            <v>KEY</v>
          </cell>
          <cell r="Q2442">
            <v>5083021</v>
          </cell>
          <cell r="R2442" t="str">
            <v>USA</v>
          </cell>
          <cell r="S2442">
            <v>42370</v>
          </cell>
          <cell r="T2442">
            <v>42436</v>
          </cell>
          <cell r="U2442" t="str">
            <v>LOYDL-FUS</v>
          </cell>
          <cell r="V2442" t="str">
            <v>EOOX33229-1</v>
          </cell>
          <cell r="W2442" t="str">
            <v xml:space="preserve">Damaged                             </v>
          </cell>
          <cell r="X2442" t="str">
            <v>D</v>
          </cell>
          <cell r="Y2442">
            <v>140.08000000000001</v>
          </cell>
          <cell r="Z2442" t="str">
            <v xml:space="preserve">SCRATCHED    FD </v>
          </cell>
          <cell r="AG2442" t="str">
            <v>Lowes</v>
          </cell>
          <cell r="AH2442">
            <v>812297</v>
          </cell>
          <cell r="AJ2442">
            <v>5083021</v>
          </cell>
        </row>
        <row r="2443">
          <cell r="A2443">
            <v>361062</v>
          </cell>
          <cell r="B2443">
            <v>42426.916747685187</v>
          </cell>
          <cell r="G2443">
            <v>122.69</v>
          </cell>
          <cell r="H2443">
            <v>122.69</v>
          </cell>
          <cell r="I2443">
            <v>0</v>
          </cell>
          <cell r="J2443">
            <v>0</v>
          </cell>
          <cell r="K2443" t="str">
            <v>USD</v>
          </cell>
          <cell r="L2443" t="str">
            <v>LOWES</v>
          </cell>
          <cell r="M2443" t="str">
            <v>24000-023746</v>
          </cell>
          <cell r="N2443">
            <v>42427.034872685188</v>
          </cell>
          <cell r="O2443" t="str">
            <v>SP</v>
          </cell>
          <cell r="P2443" t="str">
            <v>KEY</v>
          </cell>
          <cell r="Q2443">
            <v>5083860</v>
          </cell>
          <cell r="R2443" t="str">
            <v>USA</v>
          </cell>
          <cell r="S2443">
            <v>42370</v>
          </cell>
          <cell r="T2443">
            <v>42436</v>
          </cell>
          <cell r="U2443" t="str">
            <v>MELTONM-FUS</v>
          </cell>
          <cell r="V2443" t="str">
            <v>EDOX33229-1</v>
          </cell>
          <cell r="W2443" t="str">
            <v xml:space="preserve">Damaged                             </v>
          </cell>
          <cell r="X2443" t="str">
            <v>D</v>
          </cell>
          <cell r="Y2443">
            <v>122.69</v>
          </cell>
          <cell r="AG2443" t="str">
            <v>Lowes</v>
          </cell>
          <cell r="AH2443">
            <v>812307</v>
          </cell>
          <cell r="AJ2443">
            <v>5083860</v>
          </cell>
        </row>
        <row r="2444">
          <cell r="A2444">
            <v>361063</v>
          </cell>
          <cell r="B2444">
            <v>42426.916747685187</v>
          </cell>
          <cell r="C2444">
            <v>42375.937627314815</v>
          </cell>
          <cell r="D2444">
            <v>9030514</v>
          </cell>
          <cell r="E2444">
            <v>60057035</v>
          </cell>
          <cell r="G2444">
            <v>181.35</v>
          </cell>
          <cell r="H2444">
            <v>181.35</v>
          </cell>
          <cell r="I2444">
            <v>0</v>
          </cell>
          <cell r="J2444">
            <v>0</v>
          </cell>
          <cell r="K2444" t="str">
            <v>USD</v>
          </cell>
          <cell r="L2444" t="str">
            <v>LOWES</v>
          </cell>
          <cell r="M2444" t="str">
            <v>24000-023746</v>
          </cell>
          <cell r="N2444">
            <v>42427.034872685188</v>
          </cell>
          <cell r="O2444" t="str">
            <v>SOS</v>
          </cell>
          <cell r="P2444" t="str">
            <v>KEY</v>
          </cell>
          <cell r="Q2444">
            <v>5083771</v>
          </cell>
          <cell r="R2444" t="str">
            <v>USA</v>
          </cell>
          <cell r="S2444">
            <v>42370</v>
          </cell>
          <cell r="T2444">
            <v>42436</v>
          </cell>
          <cell r="U2444" t="str">
            <v>MELTONM-FUS</v>
          </cell>
          <cell r="V2444" t="str">
            <v>A1933/9</v>
          </cell>
          <cell r="W2444" t="str">
            <v xml:space="preserve">Business Decision                   </v>
          </cell>
          <cell r="X2444" t="str">
            <v>B</v>
          </cell>
          <cell r="Y2444">
            <v>181.35</v>
          </cell>
          <cell r="Z2444" t="str">
            <v>ITEM IS NO LONGER RETURNABLE~~MAM</v>
          </cell>
          <cell r="AC2444" t="str">
            <v>WALTERI-FUS</v>
          </cell>
          <cell r="AD2444" t="str">
            <v>MELTONM-FUS</v>
          </cell>
          <cell r="AG2444" t="str">
            <v>Lowes</v>
          </cell>
          <cell r="AH2444">
            <v>810714</v>
          </cell>
          <cell r="AI2444" t="str">
            <v>RTL</v>
          </cell>
          <cell r="AJ2444">
            <v>5083771</v>
          </cell>
        </row>
        <row r="2445">
          <cell r="A2445">
            <v>361064</v>
          </cell>
          <cell r="B2445">
            <v>42426.916747685187</v>
          </cell>
          <cell r="G2445">
            <v>135.69999999999999</v>
          </cell>
          <cell r="H2445">
            <v>135.69999999999999</v>
          </cell>
          <cell r="I2445">
            <v>0</v>
          </cell>
          <cell r="J2445">
            <v>0</v>
          </cell>
          <cell r="K2445" t="str">
            <v>USD</v>
          </cell>
          <cell r="L2445" t="str">
            <v>LOWES</v>
          </cell>
          <cell r="M2445" t="str">
            <v>24000-023746</v>
          </cell>
          <cell r="N2445">
            <v>42427.034872685188</v>
          </cell>
          <cell r="O2445" t="str">
            <v>SP</v>
          </cell>
          <cell r="P2445" t="str">
            <v>KEY</v>
          </cell>
          <cell r="Q2445">
            <v>5083673</v>
          </cell>
          <cell r="R2445" t="str">
            <v>USA</v>
          </cell>
          <cell r="S2445">
            <v>42370</v>
          </cell>
          <cell r="T2445">
            <v>42436</v>
          </cell>
          <cell r="U2445" t="str">
            <v>MELTONM-FUS</v>
          </cell>
          <cell r="V2445" t="str">
            <v>SGR3322-1</v>
          </cell>
          <cell r="W2445" t="str">
            <v xml:space="preserve">Damaged                             </v>
          </cell>
          <cell r="X2445" t="str">
            <v>D</v>
          </cell>
          <cell r="Y2445">
            <v>135.69999999999999</v>
          </cell>
          <cell r="AG2445" t="str">
            <v>Lowes</v>
          </cell>
          <cell r="AH2445">
            <v>812306</v>
          </cell>
          <cell r="AJ2445">
            <v>5083673</v>
          </cell>
        </row>
        <row r="2446">
          <cell r="A2446">
            <v>361065</v>
          </cell>
          <cell r="B2446">
            <v>42426.916759259257</v>
          </cell>
          <cell r="G2446">
            <v>46.03</v>
          </cell>
          <cell r="H2446">
            <v>46.03</v>
          </cell>
          <cell r="I2446">
            <v>0</v>
          </cell>
          <cell r="J2446">
            <v>0</v>
          </cell>
          <cell r="K2446" t="str">
            <v>USD</v>
          </cell>
          <cell r="L2446" t="str">
            <v>LOWES</v>
          </cell>
          <cell r="M2446" t="str">
            <v>24000-023746</v>
          </cell>
          <cell r="N2446">
            <v>42427.034872685188</v>
          </cell>
          <cell r="O2446" t="str">
            <v>SP</v>
          </cell>
          <cell r="P2446" t="str">
            <v>KEY</v>
          </cell>
          <cell r="Q2446">
            <v>5083504</v>
          </cell>
          <cell r="R2446" t="str">
            <v>USA</v>
          </cell>
          <cell r="S2446">
            <v>42370</v>
          </cell>
          <cell r="T2446">
            <v>42436</v>
          </cell>
          <cell r="U2446" t="str">
            <v>MELTONM-FUS</v>
          </cell>
          <cell r="V2446" t="str">
            <v>SSK854NB</v>
          </cell>
          <cell r="W2446" t="str">
            <v xml:space="preserve">Damaged                             </v>
          </cell>
          <cell r="X2446" t="str">
            <v>D</v>
          </cell>
          <cell r="Y2446">
            <v>46.03</v>
          </cell>
          <cell r="AG2446" t="str">
            <v>Lowes</v>
          </cell>
          <cell r="AH2446">
            <v>812319</v>
          </cell>
          <cell r="AJ2446">
            <v>5083504</v>
          </cell>
        </row>
        <row r="2447">
          <cell r="A2447">
            <v>361066</v>
          </cell>
          <cell r="B2447">
            <v>42426.916759259257</v>
          </cell>
          <cell r="G2447">
            <v>122.69</v>
          </cell>
          <cell r="H2447">
            <v>122.69</v>
          </cell>
          <cell r="I2447">
            <v>0</v>
          </cell>
          <cell r="J2447">
            <v>0</v>
          </cell>
          <cell r="K2447" t="str">
            <v>USD</v>
          </cell>
          <cell r="L2447" t="str">
            <v>LOWES</v>
          </cell>
          <cell r="M2447" t="str">
            <v>24000-023746</v>
          </cell>
          <cell r="N2447">
            <v>42427.034872685188</v>
          </cell>
          <cell r="O2447" t="str">
            <v>SP</v>
          </cell>
          <cell r="P2447" t="str">
            <v>KEY</v>
          </cell>
          <cell r="Q2447">
            <v>5083420</v>
          </cell>
          <cell r="R2447" t="str">
            <v>USA</v>
          </cell>
          <cell r="S2447">
            <v>42370</v>
          </cell>
          <cell r="T2447">
            <v>42436</v>
          </cell>
          <cell r="U2447" t="str">
            <v>MELTONM-FUS</v>
          </cell>
          <cell r="V2447" t="str">
            <v>EDOX33229-1</v>
          </cell>
          <cell r="W2447" t="str">
            <v xml:space="preserve">Damaged                             </v>
          </cell>
          <cell r="X2447" t="str">
            <v>D</v>
          </cell>
          <cell r="Y2447">
            <v>122.69</v>
          </cell>
          <cell r="AG2447" t="str">
            <v>Lowes</v>
          </cell>
          <cell r="AH2447">
            <v>812320</v>
          </cell>
          <cell r="AJ2447">
            <v>5083420</v>
          </cell>
        </row>
        <row r="2448">
          <cell r="A2448">
            <v>361067</v>
          </cell>
          <cell r="B2448">
            <v>42426.916759259257</v>
          </cell>
          <cell r="G2448">
            <v>122.69</v>
          </cell>
          <cell r="H2448">
            <v>122.69</v>
          </cell>
          <cell r="I2448">
            <v>0</v>
          </cell>
          <cell r="J2448">
            <v>0</v>
          </cell>
          <cell r="K2448" t="str">
            <v>USD</v>
          </cell>
          <cell r="L2448" t="str">
            <v>LOWES</v>
          </cell>
          <cell r="M2448" t="str">
            <v>24000-023746</v>
          </cell>
          <cell r="N2448">
            <v>42427.034884259258</v>
          </cell>
          <cell r="O2448" t="str">
            <v>SP</v>
          </cell>
          <cell r="P2448" t="str">
            <v>KEY</v>
          </cell>
          <cell r="Q2448">
            <v>5083477</v>
          </cell>
          <cell r="R2448" t="str">
            <v>USA</v>
          </cell>
          <cell r="S2448">
            <v>42370</v>
          </cell>
          <cell r="T2448">
            <v>42436</v>
          </cell>
          <cell r="U2448" t="str">
            <v>MELTONM-FUS</v>
          </cell>
          <cell r="V2448" t="str">
            <v>EDOX33229-1</v>
          </cell>
          <cell r="W2448" t="str">
            <v xml:space="preserve">Damaged                             </v>
          </cell>
          <cell r="X2448" t="str">
            <v>D</v>
          </cell>
          <cell r="Y2448">
            <v>122.69</v>
          </cell>
          <cell r="AG2448" t="str">
            <v>Lowes</v>
          </cell>
          <cell r="AH2448">
            <v>812295</v>
          </cell>
          <cell r="AJ2448">
            <v>5083477</v>
          </cell>
        </row>
        <row r="2449">
          <cell r="A2449">
            <v>361068</v>
          </cell>
          <cell r="B2449">
            <v>42426.916759259257</v>
          </cell>
          <cell r="G2449">
            <v>43.45</v>
          </cell>
          <cell r="H2449">
            <v>43.45</v>
          </cell>
          <cell r="I2449">
            <v>0</v>
          </cell>
          <cell r="J2449">
            <v>0</v>
          </cell>
          <cell r="K2449" t="str">
            <v>USD</v>
          </cell>
          <cell r="L2449" t="str">
            <v>LOWES</v>
          </cell>
          <cell r="M2449" t="str">
            <v>24000-023746</v>
          </cell>
          <cell r="N2449">
            <v>42427.034884259258</v>
          </cell>
          <cell r="O2449" t="str">
            <v>SP</v>
          </cell>
          <cell r="P2449" t="str">
            <v>KEY</v>
          </cell>
          <cell r="Q2449">
            <v>5083492</v>
          </cell>
          <cell r="R2449" t="str">
            <v>USA</v>
          </cell>
          <cell r="S2449">
            <v>42370</v>
          </cell>
          <cell r="T2449">
            <v>42436</v>
          </cell>
          <cell r="U2449" t="str">
            <v>SOTOJ-FUS</v>
          </cell>
          <cell r="V2449" t="str">
            <v>FDS704NB</v>
          </cell>
          <cell r="W2449" t="str">
            <v xml:space="preserve">Damaged                             </v>
          </cell>
          <cell r="X2449" t="str">
            <v>D</v>
          </cell>
          <cell r="Y2449">
            <v>43.45</v>
          </cell>
          <cell r="AG2449" t="str">
            <v>Lowes</v>
          </cell>
          <cell r="AH2449">
            <v>812301</v>
          </cell>
          <cell r="AJ2449">
            <v>5083492</v>
          </cell>
        </row>
        <row r="2450">
          <cell r="A2450">
            <v>361069</v>
          </cell>
          <cell r="B2450">
            <v>42426.916759259257</v>
          </cell>
          <cell r="G2450">
            <v>95.46</v>
          </cell>
          <cell r="H2450">
            <v>95.46</v>
          </cell>
          <cell r="I2450">
            <v>0</v>
          </cell>
          <cell r="J2450">
            <v>0</v>
          </cell>
          <cell r="K2450" t="str">
            <v>USD</v>
          </cell>
          <cell r="L2450" t="str">
            <v>LOWES</v>
          </cell>
          <cell r="M2450" t="str">
            <v>24000-023746</v>
          </cell>
          <cell r="N2450">
            <v>42427.034884259258</v>
          </cell>
          <cell r="O2450" t="str">
            <v>SP</v>
          </cell>
          <cell r="P2450" t="str">
            <v>KEY</v>
          </cell>
          <cell r="Q2450">
            <v>5083253</v>
          </cell>
          <cell r="R2450" t="str">
            <v>USA</v>
          </cell>
          <cell r="S2450">
            <v>42370</v>
          </cell>
          <cell r="T2450">
            <v>42436</v>
          </cell>
          <cell r="U2450" t="str">
            <v>RUSSAWR-FUS</v>
          </cell>
          <cell r="V2450" t="str">
            <v>EVDCG904-18</v>
          </cell>
          <cell r="W2450" t="str">
            <v xml:space="preserve">Damaged                             </v>
          </cell>
          <cell r="X2450" t="str">
            <v>D</v>
          </cell>
          <cell r="Y2450">
            <v>95.46</v>
          </cell>
          <cell r="Z2450" t="str">
            <v xml:space="preserve">STOCK </v>
          </cell>
          <cell r="AG2450" t="str">
            <v>Lowes</v>
          </cell>
          <cell r="AH2450">
            <v>812293</v>
          </cell>
          <cell r="AJ2450">
            <v>5083253</v>
          </cell>
        </row>
        <row r="2451">
          <cell r="A2451">
            <v>361070</v>
          </cell>
          <cell r="B2451">
            <v>42426.916770833333</v>
          </cell>
          <cell r="G2451">
            <v>43.45</v>
          </cell>
          <cell r="H2451">
            <v>43.45</v>
          </cell>
          <cell r="I2451">
            <v>0</v>
          </cell>
          <cell r="J2451">
            <v>0</v>
          </cell>
          <cell r="K2451" t="str">
            <v>USD</v>
          </cell>
          <cell r="L2451" t="str">
            <v>LOWES</v>
          </cell>
          <cell r="M2451" t="str">
            <v>24000-023746</v>
          </cell>
          <cell r="N2451">
            <v>42427.034884259258</v>
          </cell>
          <cell r="O2451" t="str">
            <v>SP</v>
          </cell>
          <cell r="P2451" t="str">
            <v>KEY</v>
          </cell>
          <cell r="Q2451">
            <v>5083343</v>
          </cell>
          <cell r="R2451" t="str">
            <v>USA</v>
          </cell>
          <cell r="S2451">
            <v>42370</v>
          </cell>
          <cell r="T2451">
            <v>42436</v>
          </cell>
          <cell r="U2451" t="str">
            <v>MELTONM-FUS</v>
          </cell>
          <cell r="V2451" t="str">
            <v>FDS704NB</v>
          </cell>
          <cell r="W2451" t="str">
            <v xml:space="preserve">Damaged                             </v>
          </cell>
          <cell r="X2451" t="str">
            <v>D</v>
          </cell>
          <cell r="Y2451">
            <v>43.45</v>
          </cell>
          <cell r="AG2451" t="str">
            <v>Lowes</v>
          </cell>
          <cell r="AH2451">
            <v>812272</v>
          </cell>
          <cell r="AJ2451">
            <v>5083343</v>
          </cell>
        </row>
        <row r="2452">
          <cell r="A2452">
            <v>361071</v>
          </cell>
          <cell r="B2452">
            <v>42426.916770833333</v>
          </cell>
          <cell r="G2452">
            <v>140.08000000000001</v>
          </cell>
          <cell r="H2452">
            <v>140.08000000000001</v>
          </cell>
          <cell r="I2452">
            <v>0</v>
          </cell>
          <cell r="J2452">
            <v>0</v>
          </cell>
          <cell r="K2452" t="str">
            <v>USD</v>
          </cell>
          <cell r="L2452" t="str">
            <v>LOWES</v>
          </cell>
          <cell r="M2452" t="str">
            <v>24000-023746</v>
          </cell>
          <cell r="N2452">
            <v>42427.034884259258</v>
          </cell>
          <cell r="O2452" t="str">
            <v>SP</v>
          </cell>
          <cell r="P2452" t="str">
            <v>KEY</v>
          </cell>
          <cell r="Q2452">
            <v>5083631</v>
          </cell>
          <cell r="R2452" t="str">
            <v>USA</v>
          </cell>
          <cell r="S2452">
            <v>42370</v>
          </cell>
          <cell r="T2452">
            <v>42436</v>
          </cell>
          <cell r="U2452" t="str">
            <v>SOTOJ-FUS</v>
          </cell>
          <cell r="V2452" t="str">
            <v>EOOX33229-1</v>
          </cell>
          <cell r="W2452" t="str">
            <v xml:space="preserve">Damaged                             </v>
          </cell>
          <cell r="X2452" t="str">
            <v>D</v>
          </cell>
          <cell r="Y2452">
            <v>140.08000000000001</v>
          </cell>
          <cell r="AG2452" t="str">
            <v>Lowes</v>
          </cell>
          <cell r="AH2452">
            <v>812304</v>
          </cell>
          <cell r="AJ2452">
            <v>5083631</v>
          </cell>
        </row>
        <row r="2453">
          <cell r="A2453">
            <v>361072</v>
          </cell>
          <cell r="B2453">
            <v>42426.916770833333</v>
          </cell>
          <cell r="C2453">
            <v>42359.937939814816</v>
          </cell>
          <cell r="D2453">
            <v>9029111</v>
          </cell>
          <cell r="E2453">
            <v>60054715</v>
          </cell>
          <cell r="G2453">
            <v>177.5</v>
          </cell>
          <cell r="H2453">
            <v>177.5</v>
          </cell>
          <cell r="I2453">
            <v>0</v>
          </cell>
          <cell r="J2453">
            <v>0</v>
          </cell>
          <cell r="K2453" t="str">
            <v>USD</v>
          </cell>
          <cell r="L2453" t="str">
            <v>LOWES</v>
          </cell>
          <cell r="M2453" t="str">
            <v>24000-023746</v>
          </cell>
          <cell r="N2453">
            <v>42427.034884259258</v>
          </cell>
          <cell r="O2453" t="str">
            <v>SOS</v>
          </cell>
          <cell r="P2453" t="str">
            <v>KEY</v>
          </cell>
          <cell r="Q2453">
            <v>5082888</v>
          </cell>
          <cell r="R2453" t="str">
            <v>USA</v>
          </cell>
          <cell r="S2453">
            <v>42370</v>
          </cell>
          <cell r="T2453">
            <v>42436</v>
          </cell>
          <cell r="U2453" t="str">
            <v>MELTONM-FUS</v>
          </cell>
          <cell r="V2453" t="str">
            <v>SZGR1720-1</v>
          </cell>
          <cell r="W2453" t="str">
            <v xml:space="preserve">Shortage                            </v>
          </cell>
          <cell r="X2453" t="str">
            <v>H</v>
          </cell>
          <cell r="Y2453">
            <v>177.5</v>
          </cell>
          <cell r="Z2453" t="str">
            <v>CUST WAS CHARGED FOR 2 SINKS ONLY RECEIVED ONE AND SHIPPING WEIGHT CONFIRMS THAT~~MAM</v>
          </cell>
          <cell r="AC2453" t="str">
            <v>WALTERI-FUS</v>
          </cell>
          <cell r="AD2453" t="str">
            <v>MELTONM-FUS</v>
          </cell>
          <cell r="AG2453" t="str">
            <v>Lowes</v>
          </cell>
          <cell r="AH2453">
            <v>811175</v>
          </cell>
          <cell r="AI2453" t="str">
            <v>RTL</v>
          </cell>
          <cell r="AJ2453">
            <v>5082888</v>
          </cell>
        </row>
        <row r="2454">
          <cell r="A2454">
            <v>361073</v>
          </cell>
          <cell r="B2454">
            <v>42426.916770833333</v>
          </cell>
          <cell r="C2454">
            <v>42401.937638888892</v>
          </cell>
          <cell r="D2454">
            <v>9033555</v>
          </cell>
          <cell r="E2454">
            <v>60061552</v>
          </cell>
          <cell r="G2454">
            <v>181.35</v>
          </cell>
          <cell r="H2454">
            <v>181.35</v>
          </cell>
          <cell r="I2454">
            <v>0</v>
          </cell>
          <cell r="J2454">
            <v>0</v>
          </cell>
          <cell r="K2454" t="str">
            <v>USD</v>
          </cell>
          <cell r="L2454" t="str">
            <v>LOWES</v>
          </cell>
          <cell r="M2454" t="str">
            <v>24000-023746</v>
          </cell>
          <cell r="N2454">
            <v>42427.034884259258</v>
          </cell>
          <cell r="O2454" t="str">
            <v>SOS</v>
          </cell>
          <cell r="P2454" t="str">
            <v>KEY</v>
          </cell>
          <cell r="Q2454">
            <v>5083825</v>
          </cell>
          <cell r="R2454" t="str">
            <v>USA</v>
          </cell>
          <cell r="S2454">
            <v>42370</v>
          </cell>
          <cell r="T2454">
            <v>42436</v>
          </cell>
          <cell r="U2454" t="str">
            <v>MELTONM-FUS</v>
          </cell>
          <cell r="V2454" t="str">
            <v>A1933/9</v>
          </cell>
          <cell r="W2454" t="str">
            <v xml:space="preserve">Business Decision                   </v>
          </cell>
          <cell r="X2454" t="str">
            <v>B</v>
          </cell>
          <cell r="Y2454">
            <v>181.35</v>
          </cell>
          <cell r="Z2454" t="str">
            <v>ITEM IS NO LONGER RETURNABLE~~MAM</v>
          </cell>
          <cell r="AC2454" t="str">
            <v>WALTERI-FUS</v>
          </cell>
          <cell r="AD2454" t="str">
            <v>MELTONM-FUS</v>
          </cell>
          <cell r="AG2454" t="str">
            <v>Lowes</v>
          </cell>
          <cell r="AH2454">
            <v>811472</v>
          </cell>
          <cell r="AI2454" t="str">
            <v>RTL</v>
          </cell>
          <cell r="AJ2454">
            <v>5083825</v>
          </cell>
        </row>
        <row r="2455">
          <cell r="A2455">
            <v>361074</v>
          </cell>
          <cell r="B2455">
            <v>42426.916770833333</v>
          </cell>
          <cell r="G2455">
            <v>135.69999999999999</v>
          </cell>
          <cell r="H2455">
            <v>135.69999999999999</v>
          </cell>
          <cell r="I2455">
            <v>0</v>
          </cell>
          <cell r="J2455">
            <v>0</v>
          </cell>
          <cell r="K2455" t="str">
            <v>USD</v>
          </cell>
          <cell r="L2455" t="str">
            <v>LOWES</v>
          </cell>
          <cell r="M2455" t="str">
            <v>24000-023746</v>
          </cell>
          <cell r="N2455">
            <v>42427.034884259258</v>
          </cell>
          <cell r="O2455" t="str">
            <v>SP</v>
          </cell>
          <cell r="P2455" t="str">
            <v>KEY</v>
          </cell>
          <cell r="Q2455">
            <v>5083884</v>
          </cell>
          <cell r="R2455" t="str">
            <v>USA</v>
          </cell>
          <cell r="S2455">
            <v>42370</v>
          </cell>
          <cell r="T2455">
            <v>42436</v>
          </cell>
          <cell r="U2455" t="str">
            <v>MELTONM-FUS</v>
          </cell>
          <cell r="V2455" t="str">
            <v>SGR3322-1</v>
          </cell>
          <cell r="W2455" t="str">
            <v xml:space="preserve">Damaged                             </v>
          </cell>
          <cell r="X2455" t="str">
            <v>D</v>
          </cell>
          <cell r="Y2455">
            <v>135.69999999999999</v>
          </cell>
          <cell r="AG2455" t="str">
            <v>Lowes</v>
          </cell>
          <cell r="AH2455">
            <v>812286</v>
          </cell>
          <cell r="AJ2455">
            <v>5083884</v>
          </cell>
        </row>
        <row r="2456">
          <cell r="A2456">
            <v>361075</v>
          </cell>
          <cell r="B2456">
            <v>42426.91678240741</v>
          </cell>
          <cell r="C2456">
            <v>42366.937615740739</v>
          </cell>
          <cell r="D2456">
            <v>9029555</v>
          </cell>
          <cell r="E2456">
            <v>60054251</v>
          </cell>
          <cell r="G2456">
            <v>232.5</v>
          </cell>
          <cell r="H2456">
            <v>232.5</v>
          </cell>
          <cell r="I2456">
            <v>0</v>
          </cell>
          <cell r="J2456">
            <v>0</v>
          </cell>
          <cell r="K2456" t="str">
            <v>USD</v>
          </cell>
          <cell r="L2456" t="str">
            <v>LOWES</v>
          </cell>
          <cell r="M2456" t="str">
            <v>24000-023746</v>
          </cell>
          <cell r="N2456">
            <v>42427.034884259258</v>
          </cell>
          <cell r="O2456" t="str">
            <v>SOS</v>
          </cell>
          <cell r="P2456" t="str">
            <v>KEY</v>
          </cell>
          <cell r="Q2456">
            <v>5083033</v>
          </cell>
          <cell r="R2456" t="str">
            <v>USA</v>
          </cell>
          <cell r="S2456">
            <v>42370</v>
          </cell>
          <cell r="T2456">
            <v>42436</v>
          </cell>
          <cell r="U2456" t="str">
            <v>MELTONM-FUS</v>
          </cell>
          <cell r="V2456" t="str">
            <v>OGR3322-1</v>
          </cell>
          <cell r="W2456" t="str">
            <v xml:space="preserve">Business Decision                   </v>
          </cell>
          <cell r="X2456" t="str">
            <v>B</v>
          </cell>
          <cell r="Y2456">
            <v>232.5</v>
          </cell>
          <cell r="Z2456" t="str">
            <v>ITEM IS NO LONGER RETURNABLE~~MAM</v>
          </cell>
          <cell r="AC2456" t="str">
            <v>BECKTONC-FUS</v>
          </cell>
          <cell r="AD2456" t="str">
            <v>MELTONM-FUS</v>
          </cell>
          <cell r="AG2456" t="str">
            <v>Lowes</v>
          </cell>
          <cell r="AH2456">
            <v>811299</v>
          </cell>
          <cell r="AI2456" t="str">
            <v>RTL</v>
          </cell>
          <cell r="AJ2456">
            <v>5083033</v>
          </cell>
        </row>
        <row r="2457">
          <cell r="A2457">
            <v>361076</v>
          </cell>
          <cell r="B2457">
            <v>42426.91678240741</v>
          </cell>
          <cell r="G2457">
            <v>46.03</v>
          </cell>
          <cell r="H2457">
            <v>46.03</v>
          </cell>
          <cell r="I2457">
            <v>0</v>
          </cell>
          <cell r="J2457">
            <v>0</v>
          </cell>
          <cell r="K2457" t="str">
            <v>USD</v>
          </cell>
          <cell r="L2457" t="str">
            <v>LOWES</v>
          </cell>
          <cell r="M2457" t="str">
            <v>24000-023746</v>
          </cell>
          <cell r="N2457">
            <v>42427.034895833334</v>
          </cell>
          <cell r="O2457" t="str">
            <v>SP</v>
          </cell>
          <cell r="P2457" t="str">
            <v>KEY</v>
          </cell>
          <cell r="Q2457">
            <v>5083815</v>
          </cell>
          <cell r="R2457" t="str">
            <v>USA</v>
          </cell>
          <cell r="S2457">
            <v>42370</v>
          </cell>
          <cell r="T2457">
            <v>42436</v>
          </cell>
          <cell r="U2457" t="str">
            <v>MELTONM-FUS</v>
          </cell>
          <cell r="V2457" t="str">
            <v>SSK854NB</v>
          </cell>
          <cell r="W2457" t="str">
            <v xml:space="preserve">Damaged                             </v>
          </cell>
          <cell r="X2457" t="str">
            <v>D</v>
          </cell>
          <cell r="Y2457">
            <v>46.03</v>
          </cell>
          <cell r="AG2457" t="str">
            <v>Lowes</v>
          </cell>
          <cell r="AH2457">
            <v>812308</v>
          </cell>
          <cell r="AJ2457">
            <v>5083815</v>
          </cell>
        </row>
        <row r="2458">
          <cell r="A2458">
            <v>361077</v>
          </cell>
          <cell r="B2458">
            <v>42426.91679398148</v>
          </cell>
          <cell r="C2458">
            <v>42126.167708333334</v>
          </cell>
          <cell r="D2458">
            <v>9006243</v>
          </cell>
          <cell r="E2458">
            <v>60019804</v>
          </cell>
          <cell r="G2458">
            <v>165.24</v>
          </cell>
          <cell r="H2458">
            <v>165.24</v>
          </cell>
          <cell r="I2458">
            <v>0</v>
          </cell>
          <cell r="J2458">
            <v>0</v>
          </cell>
          <cell r="K2458" t="str">
            <v>USD</v>
          </cell>
          <cell r="L2458" t="str">
            <v>PLATINUM</v>
          </cell>
          <cell r="M2458" t="str">
            <v>24000-016343</v>
          </cell>
          <cell r="N2458">
            <v>42427.034895833334</v>
          </cell>
          <cell r="O2458" t="str">
            <v>SP</v>
          </cell>
          <cell r="P2458" t="str">
            <v>DST</v>
          </cell>
          <cell r="Q2458">
            <v>5081317</v>
          </cell>
          <cell r="R2458" t="str">
            <v>USA</v>
          </cell>
          <cell r="S2458">
            <v>42370</v>
          </cell>
          <cell r="T2458">
            <v>42436</v>
          </cell>
          <cell r="U2458" t="str">
            <v>MELTONM-FUS</v>
          </cell>
          <cell r="V2458" t="str">
            <v>OSK954BX</v>
          </cell>
          <cell r="W2458" t="str">
            <v xml:space="preserve">Damaged                             </v>
          </cell>
          <cell r="X2458" t="str">
            <v>D</v>
          </cell>
          <cell r="Y2458">
            <v>165.24</v>
          </cell>
          <cell r="Z2458" t="str">
            <v>THIS IS A CREDIT FOR THE SINK ARRIVING WITH THE BOWL ON THE LEFT COMING APART~~MAM</v>
          </cell>
          <cell r="AC2458" t="str">
            <v>THOMASC-FUS</v>
          </cell>
          <cell r="AD2458" t="str">
            <v>FUS-DB55</v>
          </cell>
          <cell r="AE2458" t="str">
            <v>8</v>
          </cell>
          <cell r="AF2458" t="str">
            <v xml:space="preserve">EDI 850                             </v>
          </cell>
          <cell r="AG2458" t="str">
            <v>Cimarron Lumber</v>
          </cell>
          <cell r="AH2458">
            <v>804191</v>
          </cell>
          <cell r="AI2458" t="str">
            <v>RTL</v>
          </cell>
          <cell r="AJ2458">
            <v>5081317</v>
          </cell>
        </row>
        <row r="2459">
          <cell r="A2459">
            <v>361078</v>
          </cell>
          <cell r="B2459">
            <v>42426.91679398148</v>
          </cell>
          <cell r="G2459">
            <v>98.46</v>
          </cell>
          <cell r="H2459">
            <v>98.46</v>
          </cell>
          <cell r="I2459">
            <v>0</v>
          </cell>
          <cell r="J2459">
            <v>0</v>
          </cell>
          <cell r="K2459" t="str">
            <v>USD</v>
          </cell>
          <cell r="L2459" t="str">
            <v>LOWES</v>
          </cell>
          <cell r="M2459" t="str">
            <v>24000-023746</v>
          </cell>
          <cell r="N2459">
            <v>42427.034895833334</v>
          </cell>
          <cell r="O2459" t="str">
            <v>SP</v>
          </cell>
          <cell r="P2459" t="str">
            <v>KEY</v>
          </cell>
          <cell r="Q2459">
            <v>5082764</v>
          </cell>
          <cell r="R2459" t="str">
            <v>USA</v>
          </cell>
          <cell r="S2459">
            <v>42370</v>
          </cell>
          <cell r="T2459">
            <v>42436</v>
          </cell>
          <cell r="U2459" t="str">
            <v>RUSSAWR-FUS</v>
          </cell>
          <cell r="V2459" t="str">
            <v>ELG62D91-LIN</v>
          </cell>
          <cell r="W2459" t="str">
            <v xml:space="preserve">Damaged                             </v>
          </cell>
          <cell r="X2459" t="str">
            <v>D</v>
          </cell>
          <cell r="Y2459">
            <v>98.46</v>
          </cell>
          <cell r="Z2459" t="str">
            <v xml:space="preserve">STOCK </v>
          </cell>
          <cell r="AG2459" t="str">
            <v>Lowes</v>
          </cell>
          <cell r="AH2459">
            <v>812287</v>
          </cell>
          <cell r="AJ2459">
            <v>5082764</v>
          </cell>
        </row>
        <row r="2460">
          <cell r="A2460">
            <v>361079</v>
          </cell>
          <cell r="B2460">
            <v>42426.91679398148</v>
          </cell>
          <cell r="C2460">
            <v>42374.937777777777</v>
          </cell>
          <cell r="D2460">
            <v>9030318</v>
          </cell>
          <cell r="E2460">
            <v>60056629</v>
          </cell>
          <cell r="G2460">
            <v>181.35</v>
          </cell>
          <cell r="H2460">
            <v>181.35</v>
          </cell>
          <cell r="I2460">
            <v>0</v>
          </cell>
          <cell r="J2460">
            <v>0</v>
          </cell>
          <cell r="K2460" t="str">
            <v>USD</v>
          </cell>
          <cell r="L2460" t="str">
            <v>LOWES</v>
          </cell>
          <cell r="M2460" t="str">
            <v>24000-023746</v>
          </cell>
          <cell r="N2460">
            <v>42427.034895833334</v>
          </cell>
          <cell r="O2460" t="str">
            <v>SOS</v>
          </cell>
          <cell r="P2460" t="str">
            <v>KEY</v>
          </cell>
          <cell r="Q2460">
            <v>5082780</v>
          </cell>
          <cell r="R2460" t="str">
            <v>USA</v>
          </cell>
          <cell r="S2460">
            <v>42370</v>
          </cell>
          <cell r="T2460">
            <v>42436</v>
          </cell>
          <cell r="U2460" t="str">
            <v>MELTONM-FUS</v>
          </cell>
          <cell r="V2460" t="str">
            <v>A1933/9</v>
          </cell>
          <cell r="W2460" t="str">
            <v xml:space="preserve">Business Decision                   </v>
          </cell>
          <cell r="X2460" t="str">
            <v>B</v>
          </cell>
          <cell r="Y2460">
            <v>181.35</v>
          </cell>
          <cell r="Z2460" t="str">
            <v>ITEM IS NO LONGER RETURNABLE~~MAM</v>
          </cell>
          <cell r="AC2460" t="str">
            <v>WALTERI-FUS</v>
          </cell>
          <cell r="AD2460" t="str">
            <v>MELTONM-FUS</v>
          </cell>
          <cell r="AG2460" t="str">
            <v>Lowes</v>
          </cell>
          <cell r="AH2460">
            <v>811946</v>
          </cell>
          <cell r="AI2460" t="str">
            <v>RTL</v>
          </cell>
          <cell r="AJ2460">
            <v>5082780</v>
          </cell>
        </row>
        <row r="2461">
          <cell r="A2461">
            <v>361080</v>
          </cell>
          <cell r="B2461">
            <v>42426.91679398148</v>
          </cell>
          <cell r="C2461">
            <v>42348.625185185185</v>
          </cell>
          <cell r="D2461">
            <v>9028099</v>
          </cell>
          <cell r="E2461">
            <v>60053262</v>
          </cell>
          <cell r="G2461">
            <v>228</v>
          </cell>
          <cell r="H2461">
            <v>228</v>
          </cell>
          <cell r="I2461">
            <v>0</v>
          </cell>
          <cell r="J2461">
            <v>0</v>
          </cell>
          <cell r="K2461" t="str">
            <v>USD</v>
          </cell>
          <cell r="L2461" t="str">
            <v>LOWES</v>
          </cell>
          <cell r="M2461" t="str">
            <v>24000-023746</v>
          </cell>
          <cell r="N2461">
            <v>42427.034895833334</v>
          </cell>
          <cell r="O2461" t="str">
            <v>SP</v>
          </cell>
          <cell r="P2461" t="str">
            <v>KEY</v>
          </cell>
          <cell r="Q2461">
            <v>5083930</v>
          </cell>
          <cell r="R2461" t="str">
            <v>USA</v>
          </cell>
          <cell r="S2461">
            <v>42370</v>
          </cell>
          <cell r="T2461">
            <v>42436</v>
          </cell>
          <cell r="U2461" t="str">
            <v>MELTONM-FUS</v>
          </cell>
          <cell r="V2461" t="str">
            <v>OGR3322-1</v>
          </cell>
          <cell r="W2461" t="str">
            <v xml:space="preserve">Business Decision                   </v>
          </cell>
          <cell r="X2461" t="str">
            <v>B</v>
          </cell>
          <cell r="Y2461">
            <v>228</v>
          </cell>
          <cell r="Z2461" t="str">
            <v>THIS IS A NON RETURNABLE ITEM, ISSUING CREDIT~~MAM</v>
          </cell>
          <cell r="AC2461" t="str">
            <v>WALTERI-FUS</v>
          </cell>
          <cell r="AD2461" t="str">
            <v>MELTONM-FUS</v>
          </cell>
          <cell r="AG2461" t="str">
            <v>Lowes</v>
          </cell>
          <cell r="AH2461">
            <v>809889</v>
          </cell>
          <cell r="AI2461" t="str">
            <v>RTL</v>
          </cell>
          <cell r="AJ2461">
            <v>5083930</v>
          </cell>
        </row>
        <row r="2462">
          <cell r="A2462">
            <v>361081</v>
          </cell>
          <cell r="B2462">
            <v>42426.91679398148</v>
          </cell>
          <cell r="G2462">
            <v>122.69</v>
          </cell>
          <cell r="H2462">
            <v>122.69</v>
          </cell>
          <cell r="I2462">
            <v>0</v>
          </cell>
          <cell r="J2462">
            <v>0</v>
          </cell>
          <cell r="K2462" t="str">
            <v>USD</v>
          </cell>
          <cell r="L2462" t="str">
            <v>LOWES</v>
          </cell>
          <cell r="M2462" t="str">
            <v>24000-023746</v>
          </cell>
          <cell r="N2462">
            <v>42427.034895833334</v>
          </cell>
          <cell r="O2462" t="str">
            <v>SP</v>
          </cell>
          <cell r="P2462" t="str">
            <v>KEY</v>
          </cell>
          <cell r="Q2462">
            <v>5083507</v>
          </cell>
          <cell r="R2462" t="str">
            <v>USA</v>
          </cell>
          <cell r="S2462">
            <v>42370</v>
          </cell>
          <cell r="T2462">
            <v>42436</v>
          </cell>
          <cell r="U2462" t="str">
            <v>RUSSAWR-FUS</v>
          </cell>
          <cell r="V2462" t="str">
            <v>EDOX33229-1</v>
          </cell>
          <cell r="W2462" t="str">
            <v xml:space="preserve">Damaged                             </v>
          </cell>
          <cell r="X2462" t="str">
            <v>D</v>
          </cell>
          <cell r="Y2462">
            <v>122.69</v>
          </cell>
          <cell r="Z2462" t="str">
            <v xml:space="preserve">STOCK </v>
          </cell>
          <cell r="AG2462" t="str">
            <v>Lowes</v>
          </cell>
          <cell r="AH2462">
            <v>812294</v>
          </cell>
          <cell r="AJ2462">
            <v>5083507</v>
          </cell>
        </row>
        <row r="2463">
          <cell r="A2463">
            <v>361082</v>
          </cell>
          <cell r="B2463">
            <v>42426.916805555556</v>
          </cell>
          <cell r="G2463">
            <v>98.46</v>
          </cell>
          <cell r="H2463">
            <v>98.46</v>
          </cell>
          <cell r="I2463">
            <v>0</v>
          </cell>
          <cell r="J2463">
            <v>0</v>
          </cell>
          <cell r="K2463" t="str">
            <v>USD</v>
          </cell>
          <cell r="L2463" t="str">
            <v>LOWES</v>
          </cell>
          <cell r="M2463" t="str">
            <v>24000-023746</v>
          </cell>
          <cell r="N2463">
            <v>42427.034895833334</v>
          </cell>
          <cell r="O2463" t="str">
            <v>SP</v>
          </cell>
          <cell r="P2463" t="str">
            <v>KEY</v>
          </cell>
          <cell r="Q2463">
            <v>5083002</v>
          </cell>
          <cell r="R2463" t="str">
            <v>USA</v>
          </cell>
          <cell r="S2463">
            <v>42370</v>
          </cell>
          <cell r="T2463">
            <v>42436</v>
          </cell>
          <cell r="U2463" t="str">
            <v>MELTONM-FUS</v>
          </cell>
          <cell r="V2463" t="str">
            <v>ELG62D91-LIN</v>
          </cell>
          <cell r="W2463" t="str">
            <v xml:space="preserve">Damaged                             </v>
          </cell>
          <cell r="X2463" t="str">
            <v>D</v>
          </cell>
          <cell r="Y2463">
            <v>98.46</v>
          </cell>
          <cell r="AG2463" t="str">
            <v>Lowes</v>
          </cell>
          <cell r="AH2463">
            <v>812299</v>
          </cell>
          <cell r="AJ2463">
            <v>5083002</v>
          </cell>
        </row>
        <row r="2464">
          <cell r="A2464">
            <v>361083</v>
          </cell>
          <cell r="B2464">
            <v>42426.916805555556</v>
          </cell>
          <cell r="G2464">
            <v>98.46</v>
          </cell>
          <cell r="H2464">
            <v>98.46</v>
          </cell>
          <cell r="I2464">
            <v>0</v>
          </cell>
          <cell r="J2464">
            <v>0</v>
          </cell>
          <cell r="K2464" t="str">
            <v>USD</v>
          </cell>
          <cell r="L2464" t="str">
            <v>LOWES</v>
          </cell>
          <cell r="M2464" t="str">
            <v>24000-023746</v>
          </cell>
          <cell r="N2464">
            <v>42427.034895833334</v>
          </cell>
          <cell r="O2464" t="str">
            <v>SP</v>
          </cell>
          <cell r="P2464" t="str">
            <v>KEY</v>
          </cell>
          <cell r="Q2464">
            <v>5083003</v>
          </cell>
          <cell r="R2464" t="str">
            <v>USA</v>
          </cell>
          <cell r="S2464">
            <v>42370</v>
          </cell>
          <cell r="T2464">
            <v>42436</v>
          </cell>
          <cell r="U2464" t="str">
            <v>THOMPSONG-FUS</v>
          </cell>
          <cell r="V2464" t="str">
            <v>ELG62D91-LIN</v>
          </cell>
          <cell r="W2464" t="str">
            <v xml:space="preserve">Damaged                             </v>
          </cell>
          <cell r="X2464" t="str">
            <v>D</v>
          </cell>
          <cell r="Y2464">
            <v>98.46</v>
          </cell>
          <cell r="Z2464" t="str">
            <v>FD-ONE BOWL IS CRACKED  CONFIRMED NOT A DISPLAY</v>
          </cell>
          <cell r="AG2464" t="str">
            <v>Lowes</v>
          </cell>
          <cell r="AH2464">
            <v>812309</v>
          </cell>
          <cell r="AJ2464">
            <v>5083003</v>
          </cell>
        </row>
        <row r="2465">
          <cell r="A2465">
            <v>361084</v>
          </cell>
          <cell r="B2465">
            <v>42426.916805555556</v>
          </cell>
          <cell r="C2465">
            <v>42195.625150462962</v>
          </cell>
          <cell r="D2465">
            <v>9012894</v>
          </cell>
          <cell r="E2465">
            <v>60030068</v>
          </cell>
          <cell r="G2465">
            <v>187.5</v>
          </cell>
          <cell r="H2465">
            <v>187.5</v>
          </cell>
          <cell r="I2465">
            <v>0</v>
          </cell>
          <cell r="J2465">
            <v>0</v>
          </cell>
          <cell r="K2465" t="str">
            <v>USD</v>
          </cell>
          <cell r="L2465" t="str">
            <v>LOWES</v>
          </cell>
          <cell r="M2465" t="str">
            <v>24000-023746</v>
          </cell>
          <cell r="N2465">
            <v>42427.034895833334</v>
          </cell>
          <cell r="O2465" t="str">
            <v>SOS</v>
          </cell>
          <cell r="P2465" t="str">
            <v>KEY</v>
          </cell>
          <cell r="Q2465">
            <v>5082941</v>
          </cell>
          <cell r="R2465" t="str">
            <v>USA</v>
          </cell>
          <cell r="S2465">
            <v>42370</v>
          </cell>
          <cell r="T2465">
            <v>42436</v>
          </cell>
          <cell r="U2465" t="str">
            <v>SAYASENGS-FUS</v>
          </cell>
          <cell r="V2465" t="str">
            <v>ESDB25229-1</v>
          </cell>
          <cell r="W2465" t="str">
            <v xml:space="preserve">Shipping Error                      </v>
          </cell>
          <cell r="X2465" t="str">
            <v>S</v>
          </cell>
          <cell r="Y2465">
            <v>187.5</v>
          </cell>
          <cell r="Z2465" t="str">
            <v>Location only received 1 qty sink</v>
          </cell>
          <cell r="AC2465" t="str">
            <v>HASSENL-FUS</v>
          </cell>
          <cell r="AD2465" t="str">
            <v>MELTONM-FUS</v>
          </cell>
          <cell r="AG2465" t="str">
            <v>Lowes</v>
          </cell>
          <cell r="AH2465">
            <v>805039</v>
          </cell>
          <cell r="AI2465" t="str">
            <v>RTL</v>
          </cell>
          <cell r="AJ2465">
            <v>5082941</v>
          </cell>
        </row>
        <row r="2466">
          <cell r="A2466">
            <v>361085</v>
          </cell>
          <cell r="B2466">
            <v>42426.916851851849</v>
          </cell>
          <cell r="C2466">
            <v>42184.384583333333</v>
          </cell>
          <cell r="D2466">
            <v>9011741</v>
          </cell>
          <cell r="E2466">
            <v>60028413</v>
          </cell>
          <cell r="G2466">
            <v>18.399999999999999</v>
          </cell>
          <cell r="H2466">
            <v>18.399999999999999</v>
          </cell>
          <cell r="I2466">
            <v>1.66</v>
          </cell>
          <cell r="J2466">
            <v>1.66</v>
          </cell>
          <cell r="K2466" t="str">
            <v>USD</v>
          </cell>
          <cell r="L2466" t="str">
            <v>CITRINE</v>
          </cell>
          <cell r="M2466" t="str">
            <v>24000-000001</v>
          </cell>
          <cell r="N2466">
            <v>42427.034907407404</v>
          </cell>
          <cell r="O2466" t="str">
            <v>SP</v>
          </cell>
          <cell r="P2466" t="str">
            <v>FUS</v>
          </cell>
          <cell r="Q2466">
            <v>100003036</v>
          </cell>
          <cell r="R2466" t="str">
            <v>USA</v>
          </cell>
          <cell r="S2466">
            <v>42370</v>
          </cell>
          <cell r="T2466">
            <v>42436</v>
          </cell>
          <cell r="U2466" t="str">
            <v>LOYDL-FUS</v>
          </cell>
          <cell r="V2466" t="str">
            <v>SHIPPING</v>
          </cell>
          <cell r="W2466" t="str">
            <v xml:space="preserve">Freight Credit                      </v>
          </cell>
          <cell r="X2466" t="str">
            <v>T</v>
          </cell>
          <cell r="Y2466">
            <v>18.399999999999999</v>
          </cell>
          <cell r="Z2466" t="str">
            <v>consumers should not be billed for ground shipping    903</v>
          </cell>
          <cell r="AC2466" t="str">
            <v>MARSHD-FUS</v>
          </cell>
          <cell r="AD2466" t="str">
            <v>RONDONL-FUS</v>
          </cell>
          <cell r="AG2466" t="str">
            <v>FKS Consumer Sales</v>
          </cell>
          <cell r="AH2466">
            <v>804335</v>
          </cell>
          <cell r="AI2466" t="str">
            <v>FRT</v>
          </cell>
          <cell r="AJ2466" t="str">
            <v>5999999</v>
          </cell>
        </row>
        <row r="2467">
          <cell r="A2467">
            <v>361086</v>
          </cell>
          <cell r="B2467">
            <v>42429.916701388887</v>
          </cell>
          <cell r="G2467">
            <v>122.69</v>
          </cell>
          <cell r="H2467">
            <v>122.69</v>
          </cell>
          <cell r="I2467">
            <v>0</v>
          </cell>
          <cell r="J2467">
            <v>0</v>
          </cell>
          <cell r="K2467" t="str">
            <v>USD</v>
          </cell>
          <cell r="L2467" t="str">
            <v>LOWES</v>
          </cell>
          <cell r="M2467" t="str">
            <v>24000-023746</v>
          </cell>
          <cell r="N2467">
            <v>42430.034791666665</v>
          </cell>
          <cell r="O2467" t="str">
            <v>SP</v>
          </cell>
          <cell r="P2467" t="str">
            <v>KEY</v>
          </cell>
          <cell r="Q2467">
            <v>5083365</v>
          </cell>
          <cell r="R2467" t="str">
            <v>USA</v>
          </cell>
          <cell r="S2467">
            <v>42370</v>
          </cell>
          <cell r="T2467">
            <v>42436</v>
          </cell>
          <cell r="U2467" t="str">
            <v>CHAMARATHM-FUS</v>
          </cell>
          <cell r="V2467" t="str">
            <v>EDOX33229-1</v>
          </cell>
          <cell r="W2467" t="str">
            <v xml:space="preserve">Damaged                             </v>
          </cell>
          <cell r="X2467" t="str">
            <v>D</v>
          </cell>
          <cell r="Y2467">
            <v>122.69</v>
          </cell>
          <cell r="AG2467" t="str">
            <v>Lowes</v>
          </cell>
          <cell r="AH2467">
            <v>812439</v>
          </cell>
          <cell r="AJ2467">
            <v>5083365</v>
          </cell>
        </row>
        <row r="2468">
          <cell r="A2468">
            <v>361087</v>
          </cell>
          <cell r="B2468">
            <v>42429.916712962964</v>
          </cell>
          <cell r="G2468">
            <v>85.28</v>
          </cell>
          <cell r="H2468">
            <v>85.28</v>
          </cell>
          <cell r="I2468">
            <v>0</v>
          </cell>
          <cell r="J2468">
            <v>0</v>
          </cell>
          <cell r="K2468" t="str">
            <v>USD</v>
          </cell>
          <cell r="L2468" t="str">
            <v>LOWES</v>
          </cell>
          <cell r="M2468" t="str">
            <v>24000-023746</v>
          </cell>
          <cell r="N2468">
            <v>42430.034791666665</v>
          </cell>
          <cell r="O2468" t="str">
            <v>SP</v>
          </cell>
          <cell r="P2468" t="str">
            <v>KEY</v>
          </cell>
          <cell r="Q2468">
            <v>5083609</v>
          </cell>
          <cell r="R2468" t="str">
            <v>USA</v>
          </cell>
          <cell r="S2468">
            <v>42370</v>
          </cell>
          <cell r="T2468">
            <v>42436</v>
          </cell>
          <cell r="U2468" t="str">
            <v>CHAMARATHM-FUS</v>
          </cell>
          <cell r="V2468" t="str">
            <v>FTS904BX</v>
          </cell>
          <cell r="W2468" t="str">
            <v xml:space="preserve">Damaged                             </v>
          </cell>
          <cell r="X2468" t="str">
            <v>D</v>
          </cell>
          <cell r="Y2468">
            <v>85.28</v>
          </cell>
          <cell r="AG2468" t="str">
            <v>Lowes</v>
          </cell>
          <cell r="AH2468">
            <v>812495</v>
          </cell>
          <cell r="AJ2468">
            <v>5083609</v>
          </cell>
        </row>
        <row r="2469">
          <cell r="A2469">
            <v>361088</v>
          </cell>
          <cell r="B2469">
            <v>42429.916712962964</v>
          </cell>
          <cell r="G2469">
            <v>118</v>
          </cell>
          <cell r="H2469">
            <v>118</v>
          </cell>
          <cell r="I2469">
            <v>0</v>
          </cell>
          <cell r="J2469">
            <v>0</v>
          </cell>
          <cell r="K2469" t="str">
            <v>USD</v>
          </cell>
          <cell r="L2469" t="str">
            <v>LOWES</v>
          </cell>
          <cell r="M2469" t="str">
            <v>24000-023746</v>
          </cell>
          <cell r="N2469">
            <v>42430.034791666665</v>
          </cell>
          <cell r="O2469" t="str">
            <v>SP</v>
          </cell>
          <cell r="P2469" t="str">
            <v>KEY</v>
          </cell>
          <cell r="Q2469">
            <v>5083101</v>
          </cell>
          <cell r="R2469" t="str">
            <v>USA</v>
          </cell>
          <cell r="S2469">
            <v>42370</v>
          </cell>
          <cell r="T2469">
            <v>42436</v>
          </cell>
          <cell r="U2469" t="str">
            <v>MELTONM-FUS</v>
          </cell>
          <cell r="V2469" t="str">
            <v>FPO3322-1</v>
          </cell>
          <cell r="W2469" t="str">
            <v xml:space="preserve">Damaged                             </v>
          </cell>
          <cell r="X2469" t="str">
            <v>D</v>
          </cell>
          <cell r="Y2469">
            <v>118</v>
          </cell>
          <cell r="AG2469" t="str">
            <v>Lowes</v>
          </cell>
          <cell r="AH2469">
            <v>812519</v>
          </cell>
          <cell r="AJ2469">
            <v>5083101</v>
          </cell>
        </row>
        <row r="2470">
          <cell r="A2470">
            <v>361089</v>
          </cell>
          <cell r="B2470">
            <v>42429.916712962964</v>
          </cell>
          <cell r="G2470">
            <v>110.46</v>
          </cell>
          <cell r="H2470">
            <v>110.46</v>
          </cell>
          <cell r="I2470">
            <v>0</v>
          </cell>
          <cell r="J2470">
            <v>0</v>
          </cell>
          <cell r="K2470" t="str">
            <v>USD</v>
          </cell>
          <cell r="L2470" t="str">
            <v>LOWES</v>
          </cell>
          <cell r="M2470" t="str">
            <v>24000-023746</v>
          </cell>
          <cell r="N2470">
            <v>42430.034791666665</v>
          </cell>
          <cell r="O2470" t="str">
            <v>SP</v>
          </cell>
          <cell r="P2470" t="str">
            <v>KEY</v>
          </cell>
          <cell r="Q2470">
            <v>5101146</v>
          </cell>
          <cell r="R2470" t="str">
            <v>USA</v>
          </cell>
          <cell r="S2470">
            <v>42370</v>
          </cell>
          <cell r="T2470">
            <v>42436</v>
          </cell>
          <cell r="U2470" t="str">
            <v>MELTONM-FUS</v>
          </cell>
          <cell r="V2470" t="str">
            <v>DIG62D91-GRA</v>
          </cell>
          <cell r="W2470" t="str">
            <v xml:space="preserve">Damaged                             </v>
          </cell>
          <cell r="X2470" t="str">
            <v>D</v>
          </cell>
          <cell r="Y2470">
            <v>110.46</v>
          </cell>
          <cell r="AG2470" t="str">
            <v>Lowes</v>
          </cell>
          <cell r="AH2470">
            <v>812339</v>
          </cell>
          <cell r="AJ2470">
            <v>5101146</v>
          </cell>
        </row>
        <row r="2471">
          <cell r="A2471">
            <v>361090</v>
          </cell>
          <cell r="B2471">
            <v>42429.916712962964</v>
          </cell>
          <cell r="G2471">
            <v>125.46</v>
          </cell>
          <cell r="H2471">
            <v>125.46</v>
          </cell>
          <cell r="I2471">
            <v>0</v>
          </cell>
          <cell r="J2471">
            <v>0</v>
          </cell>
          <cell r="K2471" t="str">
            <v>USD</v>
          </cell>
          <cell r="L2471" t="str">
            <v>LOWES</v>
          </cell>
          <cell r="M2471" t="str">
            <v>24000-023746</v>
          </cell>
          <cell r="N2471">
            <v>42430.034791666665</v>
          </cell>
          <cell r="O2471" t="str">
            <v>SP</v>
          </cell>
          <cell r="P2471" t="str">
            <v>KEY</v>
          </cell>
          <cell r="Q2471">
            <v>5083162</v>
          </cell>
          <cell r="R2471" t="str">
            <v>USA</v>
          </cell>
          <cell r="S2471">
            <v>42370</v>
          </cell>
          <cell r="T2471">
            <v>42436</v>
          </cell>
          <cell r="U2471" t="str">
            <v>MELTONM-FUS</v>
          </cell>
          <cell r="V2471" t="str">
            <v>DIG61091-GRA</v>
          </cell>
          <cell r="W2471" t="str">
            <v xml:space="preserve">Damaged                             </v>
          </cell>
          <cell r="X2471" t="str">
            <v>D</v>
          </cell>
          <cell r="Y2471">
            <v>125.46</v>
          </cell>
          <cell r="AG2471" t="str">
            <v>Lowes</v>
          </cell>
          <cell r="AH2471">
            <v>812383</v>
          </cell>
          <cell r="AJ2471">
            <v>5083162</v>
          </cell>
        </row>
        <row r="2472">
          <cell r="A2472">
            <v>361091</v>
          </cell>
          <cell r="B2472">
            <v>42429.916712962964</v>
          </cell>
          <cell r="G2472">
            <v>56.11</v>
          </cell>
          <cell r="H2472">
            <v>56.11</v>
          </cell>
          <cell r="I2472">
            <v>0</v>
          </cell>
          <cell r="J2472">
            <v>0</v>
          </cell>
          <cell r="K2472" t="str">
            <v>USD</v>
          </cell>
          <cell r="L2472" t="str">
            <v>LOWES</v>
          </cell>
          <cell r="M2472" t="str">
            <v>24000-023746</v>
          </cell>
          <cell r="N2472">
            <v>42430.034803240742</v>
          </cell>
          <cell r="O2472" t="str">
            <v>SP</v>
          </cell>
          <cell r="P2472" t="str">
            <v>KEY</v>
          </cell>
          <cell r="Q2472">
            <v>5082614</v>
          </cell>
          <cell r="R2472" t="str">
            <v>USA</v>
          </cell>
          <cell r="S2472">
            <v>42370</v>
          </cell>
          <cell r="T2472">
            <v>42436</v>
          </cell>
          <cell r="U2472" t="str">
            <v>MELTONM-FUS</v>
          </cell>
          <cell r="V2472" t="str">
            <v>LKBS602KIT</v>
          </cell>
          <cell r="W2472" t="str">
            <v xml:space="preserve">Damaged                             </v>
          </cell>
          <cell r="X2472" t="str">
            <v>D</v>
          </cell>
          <cell r="Y2472">
            <v>56.11</v>
          </cell>
          <cell r="AG2472" t="str">
            <v>Lowes</v>
          </cell>
          <cell r="AH2472">
            <v>812437</v>
          </cell>
          <cell r="AJ2472">
            <v>5082614</v>
          </cell>
        </row>
        <row r="2473">
          <cell r="A2473">
            <v>361092</v>
          </cell>
          <cell r="B2473">
            <v>42429.916712962964</v>
          </cell>
          <cell r="G2473">
            <v>118</v>
          </cell>
          <cell r="H2473">
            <v>118</v>
          </cell>
          <cell r="I2473">
            <v>0</v>
          </cell>
          <cell r="J2473">
            <v>0</v>
          </cell>
          <cell r="K2473" t="str">
            <v>USD</v>
          </cell>
          <cell r="L2473" t="str">
            <v>LOWES</v>
          </cell>
          <cell r="M2473" t="str">
            <v>24000-023746</v>
          </cell>
          <cell r="N2473">
            <v>42430.034803240742</v>
          </cell>
          <cell r="O2473" t="str">
            <v>SP</v>
          </cell>
          <cell r="P2473" t="str">
            <v>KEY</v>
          </cell>
          <cell r="Q2473">
            <v>5083813</v>
          </cell>
          <cell r="R2473" t="str">
            <v>USA</v>
          </cell>
          <cell r="S2473">
            <v>42370</v>
          </cell>
          <cell r="T2473">
            <v>42436</v>
          </cell>
          <cell r="U2473" t="str">
            <v>RUSSAWR-FUS</v>
          </cell>
          <cell r="V2473" t="str">
            <v>FPO3322-1</v>
          </cell>
          <cell r="W2473" t="str">
            <v xml:space="preserve">Damaged                             </v>
          </cell>
          <cell r="X2473" t="str">
            <v>D</v>
          </cell>
          <cell r="Y2473">
            <v>118</v>
          </cell>
          <cell r="AG2473" t="str">
            <v>Lowes</v>
          </cell>
          <cell r="AH2473">
            <v>812409</v>
          </cell>
          <cell r="AJ2473">
            <v>5083813</v>
          </cell>
        </row>
        <row r="2474">
          <cell r="A2474">
            <v>361093</v>
          </cell>
          <cell r="B2474">
            <v>42429.916724537034</v>
          </cell>
          <cell r="G2474">
            <v>92.46</v>
          </cell>
          <cell r="H2474">
            <v>92.46</v>
          </cell>
          <cell r="I2474">
            <v>0</v>
          </cell>
          <cell r="J2474">
            <v>0</v>
          </cell>
          <cell r="K2474" t="str">
            <v>USD</v>
          </cell>
          <cell r="L2474" t="str">
            <v>LOWES</v>
          </cell>
          <cell r="M2474" t="str">
            <v>24000-023746</v>
          </cell>
          <cell r="N2474">
            <v>42430.034803240742</v>
          </cell>
          <cell r="O2474" t="str">
            <v>SP</v>
          </cell>
          <cell r="P2474" t="str">
            <v>KEY</v>
          </cell>
          <cell r="Q2474">
            <v>5082439</v>
          </cell>
          <cell r="R2474" t="str">
            <v>USA</v>
          </cell>
          <cell r="S2474">
            <v>42370</v>
          </cell>
          <cell r="T2474">
            <v>42436</v>
          </cell>
          <cell r="U2474" t="str">
            <v>MELTONM-FUS</v>
          </cell>
          <cell r="V2474" t="str">
            <v>FFG802NKIT</v>
          </cell>
          <cell r="W2474" t="str">
            <v xml:space="preserve">Damaged                             </v>
          </cell>
          <cell r="X2474" t="str">
            <v>D</v>
          </cell>
          <cell r="Y2474">
            <v>92.46</v>
          </cell>
          <cell r="AG2474" t="str">
            <v>Lowes</v>
          </cell>
          <cell r="AH2474">
            <v>812504</v>
          </cell>
          <cell r="AJ2474">
            <v>5082439</v>
          </cell>
        </row>
        <row r="2475">
          <cell r="A2475">
            <v>361094</v>
          </cell>
          <cell r="B2475">
            <v>42429.916724537034</v>
          </cell>
          <cell r="G2475">
            <v>132.71</v>
          </cell>
          <cell r="H2475">
            <v>132.71</v>
          </cell>
          <cell r="I2475">
            <v>0</v>
          </cell>
          <cell r="J2475">
            <v>0</v>
          </cell>
          <cell r="K2475" t="str">
            <v>USD</v>
          </cell>
          <cell r="L2475" t="str">
            <v>LOWES</v>
          </cell>
          <cell r="M2475" t="str">
            <v>24000-023746</v>
          </cell>
          <cell r="N2475">
            <v>42430.034803240742</v>
          </cell>
          <cell r="O2475" t="str">
            <v>SP</v>
          </cell>
          <cell r="P2475" t="str">
            <v>KEY</v>
          </cell>
          <cell r="Q2475">
            <v>5083689</v>
          </cell>
          <cell r="R2475" t="str">
            <v>USA</v>
          </cell>
          <cell r="S2475">
            <v>42370</v>
          </cell>
          <cell r="T2475">
            <v>42436</v>
          </cell>
          <cell r="U2475" t="str">
            <v>MELTONM-FUS</v>
          </cell>
          <cell r="V2475" t="str">
            <v>EDDB33229-1</v>
          </cell>
          <cell r="W2475" t="str">
            <v xml:space="preserve">Damaged                             </v>
          </cell>
          <cell r="X2475" t="str">
            <v>D</v>
          </cell>
          <cell r="Y2475">
            <v>132.71</v>
          </cell>
          <cell r="AG2475" t="str">
            <v>Lowes</v>
          </cell>
          <cell r="AH2475">
            <v>812375</v>
          </cell>
          <cell r="AJ2475">
            <v>5083689</v>
          </cell>
        </row>
        <row r="2476">
          <cell r="A2476">
            <v>361095</v>
          </cell>
          <cell r="B2476">
            <v>42429.916724537034</v>
          </cell>
          <cell r="G2476">
            <v>46.03</v>
          </cell>
          <cell r="H2476">
            <v>46.03</v>
          </cell>
          <cell r="I2476">
            <v>0</v>
          </cell>
          <cell r="J2476">
            <v>0</v>
          </cell>
          <cell r="K2476" t="str">
            <v>USD</v>
          </cell>
          <cell r="L2476" t="str">
            <v>LOWES</v>
          </cell>
          <cell r="M2476" t="str">
            <v>24000-023746</v>
          </cell>
          <cell r="N2476">
            <v>42430.034803240742</v>
          </cell>
          <cell r="O2476" t="str">
            <v>SP</v>
          </cell>
          <cell r="P2476" t="str">
            <v>KEY</v>
          </cell>
          <cell r="Q2476">
            <v>5082710</v>
          </cell>
          <cell r="R2476" t="str">
            <v>USA</v>
          </cell>
          <cell r="S2476">
            <v>42370</v>
          </cell>
          <cell r="T2476">
            <v>42436</v>
          </cell>
          <cell r="U2476" t="str">
            <v>RUSSAWR-FUS</v>
          </cell>
          <cell r="V2476" t="str">
            <v>SSK854NB</v>
          </cell>
          <cell r="W2476" t="str">
            <v xml:space="preserve">Damaged                             </v>
          </cell>
          <cell r="X2476" t="str">
            <v>D</v>
          </cell>
          <cell r="Y2476">
            <v>46.03</v>
          </cell>
          <cell r="Z2476" t="str">
            <v xml:space="preserve">STOCK </v>
          </cell>
          <cell r="AG2476" t="str">
            <v>Lowes</v>
          </cell>
          <cell r="AH2476">
            <v>812348</v>
          </cell>
          <cell r="AJ2476">
            <v>5082710</v>
          </cell>
        </row>
        <row r="2477">
          <cell r="A2477">
            <v>361096</v>
          </cell>
          <cell r="B2477">
            <v>42429.91678240741</v>
          </cell>
          <cell r="C2477">
            <v>42384.625868055555</v>
          </cell>
          <cell r="D2477">
            <v>9031591</v>
          </cell>
          <cell r="E2477">
            <v>60058901</v>
          </cell>
          <cell r="F2477">
            <v>30014391</v>
          </cell>
          <cell r="G2477">
            <v>95</v>
          </cell>
          <cell r="H2477">
            <v>95</v>
          </cell>
          <cell r="I2477">
            <v>8.43</v>
          </cell>
          <cell r="J2477">
            <v>8.43</v>
          </cell>
          <cell r="K2477" t="str">
            <v>USD</v>
          </cell>
          <cell r="L2477" t="str">
            <v>CITRINE</v>
          </cell>
          <cell r="M2477" t="str">
            <v>24000-000001</v>
          </cell>
          <cell r="N2477">
            <v>42430.034803240742</v>
          </cell>
          <cell r="O2477" t="str">
            <v>SP</v>
          </cell>
          <cell r="P2477" t="str">
            <v>FUS</v>
          </cell>
          <cell r="Q2477">
            <v>100012818</v>
          </cell>
          <cell r="R2477" t="str">
            <v>USA</v>
          </cell>
          <cell r="S2477">
            <v>42370</v>
          </cell>
          <cell r="T2477">
            <v>42436</v>
          </cell>
          <cell r="U2477" t="str">
            <v>KNOXL-FUS</v>
          </cell>
          <cell r="V2477" t="str">
            <v>BGA2317S</v>
          </cell>
          <cell r="W2477" t="str">
            <v xml:space="preserve">Customer Decision                   </v>
          </cell>
          <cell r="X2477" t="str">
            <v>F</v>
          </cell>
          <cell r="Y2477">
            <v>95</v>
          </cell>
          <cell r="Z2477" t="str">
            <v>CUSTOMER ORDERED THE WRONG GRID</v>
          </cell>
          <cell r="AC2477" t="str">
            <v>HASSENL-FUS</v>
          </cell>
          <cell r="AD2477" t="str">
            <v>LOYDL-FUS</v>
          </cell>
          <cell r="AG2477" t="str">
            <v>FKS Consumer Sales</v>
          </cell>
          <cell r="AH2477">
            <v>812535</v>
          </cell>
          <cell r="AI2477" t="str">
            <v>WHL</v>
          </cell>
          <cell r="AJ2477" t="str">
            <v>5999999</v>
          </cell>
        </row>
        <row r="2478">
          <cell r="A2478">
            <v>361097</v>
          </cell>
          <cell r="B2478">
            <v>42429.916805555556</v>
          </cell>
          <cell r="G2478">
            <v>212</v>
          </cell>
          <cell r="H2478">
            <v>212</v>
          </cell>
          <cell r="I2478">
            <v>0</v>
          </cell>
          <cell r="J2478">
            <v>0</v>
          </cell>
          <cell r="K2478" t="str">
            <v>USD</v>
          </cell>
          <cell r="L2478" t="str">
            <v>LOWES</v>
          </cell>
          <cell r="M2478" t="str">
            <v>24000-023746</v>
          </cell>
          <cell r="N2478">
            <v>42430.034803240742</v>
          </cell>
          <cell r="O2478" t="str">
            <v>SP</v>
          </cell>
          <cell r="P2478" t="str">
            <v>KEY</v>
          </cell>
          <cell r="Q2478">
            <v>5082832</v>
          </cell>
          <cell r="R2478" t="str">
            <v>USA</v>
          </cell>
          <cell r="S2478">
            <v>42370</v>
          </cell>
          <cell r="T2478">
            <v>42436</v>
          </cell>
          <cell r="U2478" t="str">
            <v>MELTONM-FUS</v>
          </cell>
          <cell r="V2478" t="str">
            <v>FPC3322-1</v>
          </cell>
          <cell r="W2478" t="str">
            <v xml:space="preserve">Damaged                             </v>
          </cell>
          <cell r="X2478" t="str">
            <v>D</v>
          </cell>
          <cell r="Y2478">
            <v>212</v>
          </cell>
          <cell r="AG2478" t="str">
            <v>Lowes</v>
          </cell>
          <cell r="AH2478">
            <v>812493</v>
          </cell>
          <cell r="AJ2478">
            <v>5082832</v>
          </cell>
        </row>
        <row r="2479">
          <cell r="A2479">
            <v>361098</v>
          </cell>
          <cell r="B2479">
            <v>42429.916805555556</v>
          </cell>
          <cell r="G2479">
            <v>46.03</v>
          </cell>
          <cell r="H2479">
            <v>46.03</v>
          </cell>
          <cell r="I2479">
            <v>0</v>
          </cell>
          <cell r="J2479">
            <v>0</v>
          </cell>
          <cell r="K2479" t="str">
            <v>USD</v>
          </cell>
          <cell r="L2479" t="str">
            <v>LOWES</v>
          </cell>
          <cell r="M2479" t="str">
            <v>24000-023746</v>
          </cell>
          <cell r="N2479">
            <v>42430.034803240742</v>
          </cell>
          <cell r="O2479" t="str">
            <v>SP</v>
          </cell>
          <cell r="P2479" t="str">
            <v>KEY</v>
          </cell>
          <cell r="Q2479">
            <v>5082472</v>
          </cell>
          <cell r="R2479" t="str">
            <v>USA</v>
          </cell>
          <cell r="S2479">
            <v>42370</v>
          </cell>
          <cell r="T2479">
            <v>42436</v>
          </cell>
          <cell r="U2479" t="str">
            <v>MELTONM-FUS</v>
          </cell>
          <cell r="V2479" t="str">
            <v>SSK854NB</v>
          </cell>
          <cell r="W2479" t="str">
            <v xml:space="preserve">Damaged                             </v>
          </cell>
          <cell r="X2479" t="str">
            <v>D</v>
          </cell>
          <cell r="Y2479">
            <v>46.03</v>
          </cell>
          <cell r="AG2479" t="str">
            <v>Lowes</v>
          </cell>
          <cell r="AH2479">
            <v>812507</v>
          </cell>
          <cell r="AJ2479">
            <v>5082472</v>
          </cell>
        </row>
        <row r="2480">
          <cell r="A2480">
            <v>361099</v>
          </cell>
          <cell r="B2480">
            <v>42429.916805555556</v>
          </cell>
          <cell r="G2480">
            <v>92.5</v>
          </cell>
          <cell r="H2480">
            <v>92.5</v>
          </cell>
          <cell r="I2480">
            <v>0</v>
          </cell>
          <cell r="J2480">
            <v>0</v>
          </cell>
          <cell r="K2480" t="str">
            <v>USD</v>
          </cell>
          <cell r="L2480" t="str">
            <v>LOWES</v>
          </cell>
          <cell r="M2480" t="str">
            <v>24000-023746</v>
          </cell>
          <cell r="N2480">
            <v>42430.034814814811</v>
          </cell>
          <cell r="O2480" t="str">
            <v>SP</v>
          </cell>
          <cell r="P2480" t="str">
            <v>KEY</v>
          </cell>
          <cell r="Q2480">
            <v>5082552</v>
          </cell>
          <cell r="R2480" t="str">
            <v>USA</v>
          </cell>
          <cell r="S2480">
            <v>42370</v>
          </cell>
          <cell r="T2480">
            <v>42436</v>
          </cell>
          <cell r="U2480" t="str">
            <v>MELTONM-FUS</v>
          </cell>
          <cell r="V2480" t="str">
            <v>FTB904BX</v>
          </cell>
          <cell r="W2480" t="str">
            <v xml:space="preserve">Damaged                             </v>
          </cell>
          <cell r="X2480" t="str">
            <v>D</v>
          </cell>
          <cell r="Y2480">
            <v>92.5</v>
          </cell>
          <cell r="AG2480" t="str">
            <v>Lowes</v>
          </cell>
          <cell r="AH2480">
            <v>812538</v>
          </cell>
          <cell r="AJ2480">
            <v>5082552</v>
          </cell>
        </row>
        <row r="2481">
          <cell r="A2481">
            <v>361100</v>
          </cell>
          <cell r="B2481">
            <v>42429.916805555556</v>
          </cell>
          <cell r="C2481">
            <v>42394.625185185185</v>
          </cell>
          <cell r="D2481">
            <v>9032529</v>
          </cell>
          <cell r="E2481">
            <v>60059046</v>
          </cell>
          <cell r="F2481">
            <v>30014548</v>
          </cell>
          <cell r="G2481">
            <v>24.78</v>
          </cell>
          <cell r="H2481">
            <v>24.78</v>
          </cell>
          <cell r="I2481">
            <v>0</v>
          </cell>
          <cell r="J2481">
            <v>0</v>
          </cell>
          <cell r="K2481" t="str">
            <v>USD</v>
          </cell>
          <cell r="L2481" t="str">
            <v>LOWES</v>
          </cell>
          <cell r="M2481" t="str">
            <v>24000-023746</v>
          </cell>
          <cell r="N2481">
            <v>42430.034814814811</v>
          </cell>
          <cell r="O2481" t="str">
            <v>SOS</v>
          </cell>
          <cell r="P2481" t="str">
            <v>KEY</v>
          </cell>
          <cell r="Q2481">
            <v>5082856</v>
          </cell>
          <cell r="R2481" t="str">
            <v>USA</v>
          </cell>
          <cell r="S2481">
            <v>42370</v>
          </cell>
          <cell r="T2481">
            <v>42436</v>
          </cell>
          <cell r="U2481" t="str">
            <v>KNOXL-FUS</v>
          </cell>
          <cell r="V2481" t="str">
            <v>FBG20S</v>
          </cell>
          <cell r="W2481" t="str">
            <v xml:space="preserve">Customer Decision                   </v>
          </cell>
          <cell r="X2481" t="str">
            <v>F</v>
          </cell>
          <cell r="Y2481">
            <v>24.78</v>
          </cell>
          <cell r="Z2481" t="str">
            <v>CUST CHANGED MIND~~MAM</v>
          </cell>
          <cell r="AC2481" t="str">
            <v>THOMASR-FUS</v>
          </cell>
          <cell r="AD2481" t="str">
            <v>THOMPSONG-FUS</v>
          </cell>
          <cell r="AG2481" t="str">
            <v>Lowes</v>
          </cell>
          <cell r="AH2481">
            <v>812441</v>
          </cell>
          <cell r="AI2481" t="str">
            <v>RTL</v>
          </cell>
          <cell r="AJ2481">
            <v>5082856</v>
          </cell>
        </row>
        <row r="2482">
          <cell r="A2482">
            <v>361101</v>
          </cell>
          <cell r="B2482">
            <v>42429.916817129626</v>
          </cell>
          <cell r="G2482">
            <v>98.46</v>
          </cell>
          <cell r="H2482">
            <v>98.46</v>
          </cell>
          <cell r="I2482">
            <v>0</v>
          </cell>
          <cell r="J2482">
            <v>0</v>
          </cell>
          <cell r="K2482" t="str">
            <v>USD</v>
          </cell>
          <cell r="L2482" t="str">
            <v>LOWES</v>
          </cell>
          <cell r="M2482" t="str">
            <v>24000-023746</v>
          </cell>
          <cell r="N2482">
            <v>42430.034814814811</v>
          </cell>
          <cell r="O2482" t="str">
            <v>SP</v>
          </cell>
          <cell r="P2482" t="str">
            <v>KEY</v>
          </cell>
          <cell r="Q2482">
            <v>5082564</v>
          </cell>
          <cell r="R2482" t="str">
            <v>USA</v>
          </cell>
          <cell r="S2482">
            <v>42370</v>
          </cell>
          <cell r="T2482">
            <v>42436</v>
          </cell>
          <cell r="U2482" t="str">
            <v>LOYDL-FUS</v>
          </cell>
          <cell r="V2482" t="str">
            <v>ELG62D91-LIN</v>
          </cell>
          <cell r="W2482" t="str">
            <v xml:space="preserve">Damaged                             </v>
          </cell>
          <cell r="X2482" t="str">
            <v>D</v>
          </cell>
          <cell r="Y2482">
            <v>98.46</v>
          </cell>
          <cell r="Z2482" t="str">
            <v xml:space="preserve">FAUCET HOLES NOT IN LINE/CRACKED    FD </v>
          </cell>
          <cell r="AG2482" t="str">
            <v>Lowes</v>
          </cell>
          <cell r="AH2482">
            <v>812219</v>
          </cell>
          <cell r="AJ2482">
            <v>5082564</v>
          </cell>
        </row>
        <row r="2483">
          <cell r="A2483">
            <v>361102</v>
          </cell>
          <cell r="B2483">
            <v>42429.916817129626</v>
          </cell>
          <cell r="C2483">
            <v>42422.937581018516</v>
          </cell>
          <cell r="D2483">
            <v>9035971</v>
          </cell>
          <cell r="E2483">
            <v>60068289</v>
          </cell>
          <cell r="G2483">
            <v>38.479999999999997</v>
          </cell>
          <cell r="H2483">
            <v>38.479999999999997</v>
          </cell>
          <cell r="I2483">
            <v>0</v>
          </cell>
          <cell r="J2483">
            <v>0</v>
          </cell>
          <cell r="K2483" t="str">
            <v>USD</v>
          </cell>
          <cell r="L2483" t="str">
            <v>GOLD</v>
          </cell>
          <cell r="M2483" t="str">
            <v>24000-228576</v>
          </cell>
          <cell r="N2483">
            <v>42430.034814814811</v>
          </cell>
          <cell r="O2483" t="str">
            <v>SP</v>
          </cell>
          <cell r="P2483" t="str">
            <v>DST</v>
          </cell>
          <cell r="Q2483">
            <v>5081845</v>
          </cell>
          <cell r="R2483" t="str">
            <v>USA</v>
          </cell>
          <cell r="S2483">
            <v>42370</v>
          </cell>
          <cell r="T2483">
            <v>42436</v>
          </cell>
          <cell r="U2483" t="str">
            <v>LOYDL-FUS</v>
          </cell>
          <cell r="V2483" t="str">
            <v>FDS604NB</v>
          </cell>
          <cell r="W2483" t="str">
            <v xml:space="preserve">Invoice Another                     </v>
          </cell>
          <cell r="X2483" t="str">
            <v>I</v>
          </cell>
          <cell r="Y2483">
            <v>38.479999999999997</v>
          </cell>
          <cell r="Z2483" t="str">
            <v xml:space="preserve">customer claims defective. customer also claiming amnt of 34.96, but not able to find a single invoice with that amnt. will credit them for the amnt that is on this invoice. </v>
          </cell>
          <cell r="AC2483" t="str">
            <v>HARRISJ-FUS</v>
          </cell>
          <cell r="AD2483" t="str">
            <v>MELTONM-FUS</v>
          </cell>
          <cell r="AG2483" t="str">
            <v>WORLD AND MAIN LLC</v>
          </cell>
          <cell r="AH2483">
            <v>812429</v>
          </cell>
          <cell r="AI2483" t="str">
            <v>RTL</v>
          </cell>
          <cell r="AJ2483">
            <v>5081845</v>
          </cell>
        </row>
        <row r="2484">
          <cell r="A2484">
            <v>361103</v>
          </cell>
          <cell r="B2484">
            <v>42429.916828703703</v>
          </cell>
          <cell r="G2484">
            <v>43.45</v>
          </cell>
          <cell r="H2484">
            <v>43.45</v>
          </cell>
          <cell r="I2484">
            <v>0</v>
          </cell>
          <cell r="J2484">
            <v>0</v>
          </cell>
          <cell r="K2484" t="str">
            <v>USD</v>
          </cell>
          <cell r="L2484" t="str">
            <v>LOWES</v>
          </cell>
          <cell r="M2484" t="str">
            <v>24000-023746</v>
          </cell>
          <cell r="N2484">
            <v>42430.034814814811</v>
          </cell>
          <cell r="O2484" t="str">
            <v>SP</v>
          </cell>
          <cell r="P2484" t="str">
            <v>KEY</v>
          </cell>
          <cell r="Q2484">
            <v>5082355</v>
          </cell>
          <cell r="R2484" t="str">
            <v>USA</v>
          </cell>
          <cell r="S2484">
            <v>42370</v>
          </cell>
          <cell r="T2484">
            <v>42436</v>
          </cell>
          <cell r="U2484" t="str">
            <v>MELTONM-FUS</v>
          </cell>
          <cell r="V2484" t="str">
            <v>FDS704NB</v>
          </cell>
          <cell r="W2484" t="str">
            <v xml:space="preserve">Damaged                             </v>
          </cell>
          <cell r="X2484" t="str">
            <v>D</v>
          </cell>
          <cell r="Y2484">
            <v>43.45</v>
          </cell>
          <cell r="AG2484" t="str">
            <v>Lowes</v>
          </cell>
          <cell r="AH2484">
            <v>812428</v>
          </cell>
          <cell r="AJ2484">
            <v>5082355</v>
          </cell>
        </row>
        <row r="2485">
          <cell r="A2485">
            <v>361104</v>
          </cell>
          <cell r="B2485">
            <v>42429.916828703703</v>
          </cell>
          <cell r="G2485">
            <v>132.71</v>
          </cell>
          <cell r="H2485">
            <v>132.71</v>
          </cell>
          <cell r="I2485">
            <v>0</v>
          </cell>
          <cell r="J2485">
            <v>0</v>
          </cell>
          <cell r="K2485" t="str">
            <v>USD</v>
          </cell>
          <cell r="L2485" t="str">
            <v>LOWES</v>
          </cell>
          <cell r="M2485" t="str">
            <v>24000-023746</v>
          </cell>
          <cell r="N2485">
            <v>42430.034814814811</v>
          </cell>
          <cell r="O2485" t="str">
            <v>SP</v>
          </cell>
          <cell r="P2485" t="str">
            <v>KEY</v>
          </cell>
          <cell r="Q2485">
            <v>5082621</v>
          </cell>
          <cell r="R2485" t="str">
            <v>USA</v>
          </cell>
          <cell r="S2485">
            <v>42370</v>
          </cell>
          <cell r="T2485">
            <v>42436</v>
          </cell>
          <cell r="U2485" t="str">
            <v>RUSSAWR-FUS</v>
          </cell>
          <cell r="V2485" t="str">
            <v>EDDB33229-1</v>
          </cell>
          <cell r="W2485" t="str">
            <v xml:space="preserve">Damaged                             </v>
          </cell>
          <cell r="X2485" t="str">
            <v>D</v>
          </cell>
          <cell r="Y2485">
            <v>132.71</v>
          </cell>
          <cell r="Z2485" t="str">
            <v xml:space="preserve">STOCK </v>
          </cell>
          <cell r="AG2485" t="str">
            <v>Lowes</v>
          </cell>
          <cell r="AH2485">
            <v>812481</v>
          </cell>
          <cell r="AJ2485">
            <v>5082621</v>
          </cell>
        </row>
        <row r="2486">
          <cell r="A2486">
            <v>361105</v>
          </cell>
          <cell r="B2486">
            <v>42429.916828703703</v>
          </cell>
          <cell r="C2486">
            <v>42289.937604166669</v>
          </cell>
          <cell r="D2486">
            <v>9021485</v>
          </cell>
          <cell r="E2486">
            <v>60042400</v>
          </cell>
          <cell r="G2486">
            <v>56</v>
          </cell>
          <cell r="H2486">
            <v>56</v>
          </cell>
          <cell r="I2486">
            <v>0</v>
          </cell>
          <cell r="J2486">
            <v>0</v>
          </cell>
          <cell r="K2486" t="str">
            <v>USD</v>
          </cell>
          <cell r="L2486" t="str">
            <v>GOLD</v>
          </cell>
          <cell r="M2486" t="str">
            <v>24000-205663</v>
          </cell>
          <cell r="N2486">
            <v>42430.034814814811</v>
          </cell>
          <cell r="O2486" t="str">
            <v>SP</v>
          </cell>
          <cell r="P2486" t="str">
            <v>DST</v>
          </cell>
          <cell r="Q2486">
            <v>5081481</v>
          </cell>
          <cell r="R2486" t="str">
            <v>USA</v>
          </cell>
          <cell r="S2486">
            <v>42370</v>
          </cell>
          <cell r="T2486">
            <v>42436</v>
          </cell>
          <cell r="U2486" t="str">
            <v>LOYDL-FUS</v>
          </cell>
          <cell r="V2486" t="str">
            <v>FSS704NB</v>
          </cell>
          <cell r="W2486" t="str">
            <v xml:space="preserve">Invoice Another                     </v>
          </cell>
          <cell r="X2486" t="str">
            <v>I</v>
          </cell>
          <cell r="Y2486">
            <v>56</v>
          </cell>
          <cell r="Z2486" t="str">
            <v xml:space="preserve">DEFECTIVE  FIELD DESTROY </v>
          </cell>
          <cell r="AC2486" t="str">
            <v>HARGROVEA-FUS</v>
          </cell>
          <cell r="AD2486" t="str">
            <v>MELTONM-FUS</v>
          </cell>
          <cell r="AG2486" t="str">
            <v>EMERY WATERHOUSE</v>
          </cell>
          <cell r="AH2486">
            <v>812469</v>
          </cell>
          <cell r="AI2486" t="str">
            <v>RTL</v>
          </cell>
          <cell r="AJ2486">
            <v>5081481</v>
          </cell>
        </row>
        <row r="2487">
          <cell r="A2487">
            <v>361106</v>
          </cell>
          <cell r="B2487">
            <v>42429.91684027778</v>
          </cell>
          <cell r="C2487">
            <v>42289.937604166669</v>
          </cell>
          <cell r="D2487">
            <v>9021485</v>
          </cell>
          <cell r="E2487">
            <v>60042400</v>
          </cell>
          <cell r="G2487">
            <v>61.56</v>
          </cell>
          <cell r="H2487">
            <v>61.56</v>
          </cell>
          <cell r="I2487">
            <v>0</v>
          </cell>
          <cell r="J2487">
            <v>0</v>
          </cell>
          <cell r="K2487" t="str">
            <v>USD</v>
          </cell>
          <cell r="L2487" t="str">
            <v>GOLD</v>
          </cell>
          <cell r="M2487" t="str">
            <v>24000-205663</v>
          </cell>
          <cell r="N2487">
            <v>42430.034814814811</v>
          </cell>
          <cell r="O2487" t="str">
            <v>SP</v>
          </cell>
          <cell r="P2487" t="str">
            <v>DST</v>
          </cell>
          <cell r="Q2487">
            <v>5081481</v>
          </cell>
          <cell r="R2487" t="str">
            <v>USA</v>
          </cell>
          <cell r="S2487">
            <v>42370</v>
          </cell>
          <cell r="T2487">
            <v>42436</v>
          </cell>
          <cell r="U2487" t="str">
            <v>LOYDL-FUS</v>
          </cell>
          <cell r="V2487" t="str">
            <v>FDS704NB</v>
          </cell>
          <cell r="W2487" t="str">
            <v xml:space="preserve">Invoice Another                     </v>
          </cell>
          <cell r="X2487" t="str">
            <v>I</v>
          </cell>
          <cell r="Y2487">
            <v>61.56</v>
          </cell>
          <cell r="Z2487" t="str">
            <v xml:space="preserve">CLAIMING DEFECTIVE. FIELD DESTROY </v>
          </cell>
          <cell r="AC2487" t="str">
            <v>HARGROVEA-FUS</v>
          </cell>
          <cell r="AD2487" t="str">
            <v>MELTONM-FUS</v>
          </cell>
          <cell r="AG2487" t="str">
            <v>EMERY WATERHOUSE</v>
          </cell>
          <cell r="AH2487">
            <v>812466</v>
          </cell>
          <cell r="AI2487" t="str">
            <v>RTL</v>
          </cell>
          <cell r="AJ2487">
            <v>5081481</v>
          </cell>
        </row>
        <row r="2488">
          <cell r="A2488">
            <v>361107</v>
          </cell>
          <cell r="B2488">
            <v>42429.91684027778</v>
          </cell>
          <cell r="G2488">
            <v>98.46</v>
          </cell>
          <cell r="H2488">
            <v>98.46</v>
          </cell>
          <cell r="I2488">
            <v>0</v>
          </cell>
          <cell r="J2488">
            <v>0</v>
          </cell>
          <cell r="K2488" t="str">
            <v>USD</v>
          </cell>
          <cell r="L2488" t="str">
            <v>LOWES</v>
          </cell>
          <cell r="M2488" t="str">
            <v>24000-023746</v>
          </cell>
          <cell r="N2488">
            <v>42430.034814814811</v>
          </cell>
          <cell r="O2488" t="str">
            <v>SP</v>
          </cell>
          <cell r="P2488" t="str">
            <v>KEY</v>
          </cell>
          <cell r="Q2488">
            <v>5082443</v>
          </cell>
          <cell r="R2488" t="str">
            <v>USA</v>
          </cell>
          <cell r="S2488">
            <v>42370</v>
          </cell>
          <cell r="T2488">
            <v>42436</v>
          </cell>
          <cell r="U2488" t="str">
            <v>RUSSAWR-FUS</v>
          </cell>
          <cell r="V2488" t="str">
            <v>ELG62D91-LIN</v>
          </cell>
          <cell r="W2488" t="str">
            <v xml:space="preserve">Product Defective                   </v>
          </cell>
          <cell r="X2488" t="str">
            <v>E</v>
          </cell>
          <cell r="Y2488">
            <v>98.46</v>
          </cell>
          <cell r="AG2488" t="str">
            <v>Lowes</v>
          </cell>
          <cell r="AH2488">
            <v>812530</v>
          </cell>
          <cell r="AJ2488">
            <v>5082443</v>
          </cell>
        </row>
        <row r="2489">
          <cell r="A2489">
            <v>361108</v>
          </cell>
          <cell r="B2489">
            <v>42429.91684027778</v>
          </cell>
          <cell r="G2489">
            <v>147.72999999999999</v>
          </cell>
          <cell r="H2489">
            <v>147.72999999999999</v>
          </cell>
          <cell r="I2489">
            <v>0</v>
          </cell>
          <cell r="J2489">
            <v>0</v>
          </cell>
          <cell r="K2489" t="str">
            <v>USD</v>
          </cell>
          <cell r="L2489" t="str">
            <v>LOWES</v>
          </cell>
          <cell r="M2489" t="str">
            <v>24000-023746</v>
          </cell>
          <cell r="N2489">
            <v>42430.034826388888</v>
          </cell>
          <cell r="O2489" t="str">
            <v>SP</v>
          </cell>
          <cell r="P2489" t="str">
            <v>KEY</v>
          </cell>
          <cell r="Q2489">
            <v>5083292</v>
          </cell>
          <cell r="R2489" t="str">
            <v>USA</v>
          </cell>
          <cell r="S2489">
            <v>42370</v>
          </cell>
          <cell r="T2489">
            <v>42436</v>
          </cell>
          <cell r="U2489" t="str">
            <v>THOMPSONG-FUS</v>
          </cell>
          <cell r="V2489" t="str">
            <v>FTS904BX</v>
          </cell>
          <cell r="W2489" t="str">
            <v xml:space="preserve">Customer Decision                   </v>
          </cell>
          <cell r="X2489" t="str">
            <v>F</v>
          </cell>
          <cell r="Y2489">
            <v>85.28</v>
          </cell>
          <cell r="Z2489" t="str">
            <v>STORE TOOK TWO SINKS OUT OF INVENTORY BC THEY DID NOT RECEIVE 2 SINKS ON DSP.</v>
          </cell>
          <cell r="AG2489" t="str">
            <v>Lowes</v>
          </cell>
          <cell r="AH2489">
            <v>812531</v>
          </cell>
          <cell r="AJ2489">
            <v>5083292</v>
          </cell>
        </row>
        <row r="2490">
          <cell r="A2490">
            <v>361108</v>
          </cell>
          <cell r="B2490">
            <v>42429.91684027778</v>
          </cell>
          <cell r="G2490">
            <v>147.72999999999999</v>
          </cell>
          <cell r="H2490">
            <v>147.72999999999999</v>
          </cell>
          <cell r="I2490">
            <v>0</v>
          </cell>
          <cell r="J2490">
            <v>0</v>
          </cell>
          <cell r="K2490" t="str">
            <v>USD</v>
          </cell>
          <cell r="L2490" t="str">
            <v>LOWES</v>
          </cell>
          <cell r="M2490" t="str">
            <v>24000-023746</v>
          </cell>
          <cell r="N2490">
            <v>42430.034826388888</v>
          </cell>
          <cell r="O2490" t="str">
            <v>SP</v>
          </cell>
          <cell r="P2490" t="str">
            <v>KEY</v>
          </cell>
          <cell r="Q2490">
            <v>5083292</v>
          </cell>
          <cell r="R2490" t="str">
            <v>USA</v>
          </cell>
          <cell r="S2490">
            <v>42370</v>
          </cell>
          <cell r="T2490">
            <v>42436</v>
          </cell>
          <cell r="U2490" t="str">
            <v>THOMPSONG-FUS</v>
          </cell>
          <cell r="V2490" t="str">
            <v>SSK104NB</v>
          </cell>
          <cell r="W2490" t="str">
            <v xml:space="preserve">Customer Decision                   </v>
          </cell>
          <cell r="X2490" t="str">
            <v>F</v>
          </cell>
          <cell r="Y2490">
            <v>62.45</v>
          </cell>
          <cell r="Z2490" t="str">
            <v>STORE TOOK TWO SINKS OUT OF INVENTORY BC THEY DID NOT RECEIVE 2 SINKS ON DSP.</v>
          </cell>
          <cell r="AG2490" t="str">
            <v>Lowes</v>
          </cell>
          <cell r="AH2490">
            <v>812531</v>
          </cell>
          <cell r="AJ2490">
            <v>5083292</v>
          </cell>
        </row>
        <row r="2491">
          <cell r="A2491">
            <v>361109</v>
          </cell>
          <cell r="B2491">
            <v>42429.916851851849</v>
          </cell>
          <cell r="G2491">
            <v>56.63</v>
          </cell>
          <cell r="H2491">
            <v>56.63</v>
          </cell>
          <cell r="I2491">
            <v>0</v>
          </cell>
          <cell r="J2491">
            <v>0</v>
          </cell>
          <cell r="K2491" t="str">
            <v>USD</v>
          </cell>
          <cell r="L2491" t="str">
            <v>LOWES</v>
          </cell>
          <cell r="M2491" t="str">
            <v>24000-023746</v>
          </cell>
          <cell r="N2491">
            <v>42430.034826388888</v>
          </cell>
          <cell r="O2491" t="str">
            <v>SP</v>
          </cell>
          <cell r="P2491" t="str">
            <v>KEY</v>
          </cell>
          <cell r="Q2491">
            <v>5082740</v>
          </cell>
          <cell r="R2491" t="str">
            <v>USA</v>
          </cell>
          <cell r="S2491">
            <v>42370</v>
          </cell>
          <cell r="T2491">
            <v>42436</v>
          </cell>
          <cell r="U2491" t="str">
            <v>MELTONM-FUS</v>
          </cell>
          <cell r="V2491" t="str">
            <v>BMSK802</v>
          </cell>
          <cell r="W2491" t="str">
            <v xml:space="preserve">Damaged                             </v>
          </cell>
          <cell r="X2491" t="str">
            <v>D</v>
          </cell>
          <cell r="Y2491">
            <v>56.63</v>
          </cell>
          <cell r="AG2491" t="str">
            <v>Lowes</v>
          </cell>
          <cell r="AH2491">
            <v>812509</v>
          </cell>
          <cell r="AJ2491">
            <v>5082740</v>
          </cell>
        </row>
        <row r="2492">
          <cell r="A2492">
            <v>361110</v>
          </cell>
          <cell r="B2492">
            <v>42429.916851851849</v>
          </cell>
          <cell r="G2492">
            <v>71.459999999999994</v>
          </cell>
          <cell r="H2492">
            <v>71.459999999999994</v>
          </cell>
          <cell r="I2492">
            <v>0</v>
          </cell>
          <cell r="J2492">
            <v>0</v>
          </cell>
          <cell r="K2492" t="str">
            <v>USD</v>
          </cell>
          <cell r="L2492" t="str">
            <v>LOWES</v>
          </cell>
          <cell r="M2492" t="str">
            <v>24000-023746</v>
          </cell>
          <cell r="N2492">
            <v>42430.034826388888</v>
          </cell>
          <cell r="O2492" t="str">
            <v>SP</v>
          </cell>
          <cell r="P2492" t="str">
            <v>KEY</v>
          </cell>
          <cell r="Q2492">
            <v>5083379</v>
          </cell>
          <cell r="R2492" t="str">
            <v>USA</v>
          </cell>
          <cell r="S2492">
            <v>42370</v>
          </cell>
          <cell r="T2492">
            <v>42436</v>
          </cell>
          <cell r="U2492" t="str">
            <v>MELTONM-FUS</v>
          </cell>
          <cell r="V2492" t="str">
            <v>EVSCG904-18</v>
          </cell>
          <cell r="W2492" t="str">
            <v xml:space="preserve">Damaged                             </v>
          </cell>
          <cell r="X2492" t="str">
            <v>D</v>
          </cell>
          <cell r="Y2492">
            <v>71.459999999999994</v>
          </cell>
          <cell r="AG2492" t="str">
            <v>Lowes</v>
          </cell>
          <cell r="AH2492">
            <v>812518</v>
          </cell>
          <cell r="AJ2492">
            <v>5083379</v>
          </cell>
        </row>
        <row r="2493">
          <cell r="A2493">
            <v>361111</v>
          </cell>
          <cell r="B2493">
            <v>42429.916851851849</v>
          </cell>
          <cell r="G2493">
            <v>33.21</v>
          </cell>
          <cell r="H2493">
            <v>33.21</v>
          </cell>
          <cell r="I2493">
            <v>0</v>
          </cell>
          <cell r="J2493">
            <v>0</v>
          </cell>
          <cell r="K2493" t="str">
            <v>USD</v>
          </cell>
          <cell r="L2493" t="str">
            <v>LOWES</v>
          </cell>
          <cell r="M2493" t="str">
            <v>24000-023746</v>
          </cell>
          <cell r="N2493">
            <v>42430.034826388888</v>
          </cell>
          <cell r="O2493" t="str">
            <v>SP</v>
          </cell>
          <cell r="P2493" t="str">
            <v>KEY</v>
          </cell>
          <cell r="Q2493">
            <v>5083066</v>
          </cell>
          <cell r="R2493" t="str">
            <v>USA</v>
          </cell>
          <cell r="S2493">
            <v>42370</v>
          </cell>
          <cell r="T2493">
            <v>42436</v>
          </cell>
          <cell r="U2493" t="str">
            <v>MELTONM-FUS</v>
          </cell>
          <cell r="V2493" t="str">
            <v>FDS604LP</v>
          </cell>
          <cell r="W2493" t="str">
            <v xml:space="preserve">Damaged                             </v>
          </cell>
          <cell r="X2493" t="str">
            <v>D</v>
          </cell>
          <cell r="Y2493">
            <v>33.21</v>
          </cell>
          <cell r="AG2493" t="str">
            <v>Lowes</v>
          </cell>
          <cell r="AH2493">
            <v>812494</v>
          </cell>
          <cell r="AJ2493">
            <v>5083066</v>
          </cell>
        </row>
        <row r="2494">
          <cell r="A2494">
            <v>361112</v>
          </cell>
          <cell r="B2494">
            <v>42429.916851851849</v>
          </cell>
          <cell r="G2494">
            <v>145.66</v>
          </cell>
          <cell r="H2494">
            <v>145.66</v>
          </cell>
          <cell r="I2494">
            <v>0</v>
          </cell>
          <cell r="J2494">
            <v>0</v>
          </cell>
          <cell r="K2494" t="str">
            <v>USD</v>
          </cell>
          <cell r="L2494" t="str">
            <v>LOWES</v>
          </cell>
          <cell r="M2494" t="str">
            <v>24000-023746</v>
          </cell>
          <cell r="N2494">
            <v>42430.034826388888</v>
          </cell>
          <cell r="O2494" t="str">
            <v>SP</v>
          </cell>
          <cell r="P2494" t="str">
            <v>KEY</v>
          </cell>
          <cell r="Q2494">
            <v>5082029</v>
          </cell>
          <cell r="R2494" t="str">
            <v>USA</v>
          </cell>
          <cell r="S2494">
            <v>42370</v>
          </cell>
          <cell r="T2494">
            <v>42436</v>
          </cell>
          <cell r="U2494" t="str">
            <v>MELTONM-FUS</v>
          </cell>
          <cell r="V2494" t="str">
            <v>UOSK900-18</v>
          </cell>
          <cell r="W2494" t="str">
            <v xml:space="preserve">Damaged                             </v>
          </cell>
          <cell r="X2494" t="str">
            <v>D</v>
          </cell>
          <cell r="Y2494">
            <v>145.66</v>
          </cell>
          <cell r="AG2494" t="str">
            <v>Lowes</v>
          </cell>
          <cell r="AH2494">
            <v>812345</v>
          </cell>
          <cell r="AJ2494">
            <v>5082029</v>
          </cell>
        </row>
        <row r="2495">
          <cell r="A2495">
            <v>361113</v>
          </cell>
          <cell r="B2495">
            <v>42429.916851851849</v>
          </cell>
          <cell r="G2495">
            <v>75138.710000000006</v>
          </cell>
          <cell r="H2495">
            <v>75138.710000000006</v>
          </cell>
          <cell r="I2495">
            <v>0</v>
          </cell>
          <cell r="J2495">
            <v>0</v>
          </cell>
          <cell r="K2495" t="str">
            <v>USD</v>
          </cell>
          <cell r="L2495" t="str">
            <v>LOWES</v>
          </cell>
          <cell r="M2495" t="str">
            <v>24000-023746</v>
          </cell>
          <cell r="N2495">
            <v>42430.034826388888</v>
          </cell>
          <cell r="O2495" t="str">
            <v>SP</v>
          </cell>
          <cell r="P2495" t="str">
            <v>KEY</v>
          </cell>
          <cell r="Q2495">
            <v>5094303</v>
          </cell>
          <cell r="R2495" t="str">
            <v>USA</v>
          </cell>
          <cell r="S2495">
            <v>42370</v>
          </cell>
          <cell r="T2495">
            <v>42436</v>
          </cell>
          <cell r="U2495" t="str">
            <v>HENDERSONL-FUS</v>
          </cell>
          <cell r="V2495" t="str">
            <v>RETVR</v>
          </cell>
          <cell r="W2495" t="str">
            <v xml:space="preserve">Business Decision                   </v>
          </cell>
          <cell r="X2495" t="str">
            <v>B</v>
          </cell>
          <cell r="Y2495">
            <v>75138.710000000006</v>
          </cell>
          <cell r="AG2495" t="str">
            <v>Lowes</v>
          </cell>
          <cell r="AH2495">
            <v>812357</v>
          </cell>
          <cell r="AJ2495">
            <v>5094303</v>
          </cell>
        </row>
        <row r="2496">
          <cell r="A2496">
            <v>361114</v>
          </cell>
          <cell r="B2496">
            <v>42429.916863425926</v>
          </cell>
          <cell r="C2496">
            <v>42405.93787037037</v>
          </cell>
          <cell r="D2496">
            <v>9034162</v>
          </cell>
          <cell r="E2496">
            <v>60062745</v>
          </cell>
          <cell r="F2496">
            <v>30014528</v>
          </cell>
          <cell r="G2496">
            <v>184</v>
          </cell>
          <cell r="H2496">
            <v>184</v>
          </cell>
          <cell r="I2496">
            <v>0</v>
          </cell>
          <cell r="J2496">
            <v>0</v>
          </cell>
          <cell r="K2496" t="str">
            <v>USD</v>
          </cell>
          <cell r="L2496" t="str">
            <v>LOWES</v>
          </cell>
          <cell r="M2496" t="str">
            <v>24000-023746</v>
          </cell>
          <cell r="N2496">
            <v>42430.034826388888</v>
          </cell>
          <cell r="O2496" t="str">
            <v>SOS</v>
          </cell>
          <cell r="P2496" t="str">
            <v>KEY</v>
          </cell>
          <cell r="Q2496">
            <v>5083248</v>
          </cell>
          <cell r="R2496" t="str">
            <v>USA</v>
          </cell>
          <cell r="S2496">
            <v>42370</v>
          </cell>
          <cell r="T2496">
            <v>42436</v>
          </cell>
          <cell r="U2496" t="str">
            <v>KNOXL-FUS</v>
          </cell>
          <cell r="V2496" t="str">
            <v>SP3322-1</v>
          </cell>
          <cell r="W2496" t="str">
            <v xml:space="preserve">Customer Decision                   </v>
          </cell>
          <cell r="X2496" t="str">
            <v>F</v>
          </cell>
          <cell r="Y2496">
            <v>184</v>
          </cell>
          <cell r="Z2496" t="str">
            <v>CUST CHANGED MIND~~MAM</v>
          </cell>
          <cell r="AC2496" t="str">
            <v>WALTERI-FUS</v>
          </cell>
          <cell r="AD2496" t="str">
            <v>THOMPSONG-FUS</v>
          </cell>
          <cell r="AG2496" t="str">
            <v>Lowes</v>
          </cell>
          <cell r="AH2496">
            <v>812450</v>
          </cell>
          <cell r="AI2496" t="str">
            <v>RTL</v>
          </cell>
          <cell r="AJ2496">
            <v>5083248</v>
          </cell>
        </row>
        <row r="2497">
          <cell r="A2497">
            <v>361115</v>
          </cell>
          <cell r="B2497">
            <v>42429.916863425926</v>
          </cell>
          <cell r="C2497">
            <v>42416.314606481479</v>
          </cell>
          <cell r="D2497">
            <v>9035189</v>
          </cell>
          <cell r="E2497">
            <v>60066669</v>
          </cell>
          <cell r="F2497">
            <v>30014521</v>
          </cell>
          <cell r="G2497">
            <v>70</v>
          </cell>
          <cell r="H2497">
            <v>70</v>
          </cell>
          <cell r="I2497">
            <v>0</v>
          </cell>
          <cell r="J2497">
            <v>0</v>
          </cell>
          <cell r="K2497" t="str">
            <v>USD</v>
          </cell>
          <cell r="L2497" t="str">
            <v>HOMEDEPOT</v>
          </cell>
          <cell r="M2497" t="str">
            <v>24000-202645</v>
          </cell>
          <cell r="N2497">
            <v>42430.034826388888</v>
          </cell>
          <cell r="O2497" t="str">
            <v>SP</v>
          </cell>
          <cell r="P2497" t="str">
            <v>KEY</v>
          </cell>
          <cell r="Q2497">
            <v>5094300</v>
          </cell>
          <cell r="R2497" t="str">
            <v>USA</v>
          </cell>
          <cell r="S2497">
            <v>42370</v>
          </cell>
          <cell r="T2497">
            <v>42436</v>
          </cell>
          <cell r="U2497" t="str">
            <v>BRESHEARSS-FUS</v>
          </cell>
          <cell r="V2497" t="str">
            <v>SL103BX</v>
          </cell>
          <cell r="W2497" t="str">
            <v xml:space="preserve">Customer Decision                   </v>
          </cell>
          <cell r="X2497" t="str">
            <v>F</v>
          </cell>
          <cell r="Y2497">
            <v>70</v>
          </cell>
          <cell r="AC2497" t="str">
            <v>WALTERI-FUS</v>
          </cell>
          <cell r="AD2497" t="str">
            <v>FUS-DB55</v>
          </cell>
          <cell r="AE2497" t="str">
            <v>8</v>
          </cell>
          <cell r="AF2497" t="str">
            <v xml:space="preserve">EDI 850                             </v>
          </cell>
          <cell r="AG2497" t="str">
            <v>Home Depot</v>
          </cell>
          <cell r="AH2497">
            <v>812212</v>
          </cell>
          <cell r="AI2497" t="str">
            <v>RTL</v>
          </cell>
          <cell r="AJ2497">
            <v>5094300</v>
          </cell>
        </row>
        <row r="2498">
          <cell r="A2498">
            <v>361116</v>
          </cell>
          <cell r="B2498">
            <v>42429.916863425926</v>
          </cell>
          <cell r="C2498">
            <v>42410.625150462962</v>
          </cell>
          <cell r="D2498">
            <v>9034613</v>
          </cell>
          <cell r="E2498">
            <v>60063926</v>
          </cell>
          <cell r="F2498">
            <v>30014553</v>
          </cell>
          <cell r="G2498">
            <v>190.8</v>
          </cell>
          <cell r="H2498">
            <v>190.8</v>
          </cell>
          <cell r="I2498">
            <v>0</v>
          </cell>
          <cell r="J2498">
            <v>0</v>
          </cell>
          <cell r="K2498" t="str">
            <v>USD</v>
          </cell>
          <cell r="L2498" t="str">
            <v>LOWES</v>
          </cell>
          <cell r="M2498" t="str">
            <v>24000-023746</v>
          </cell>
          <cell r="N2498">
            <v>42430.034826388888</v>
          </cell>
          <cell r="O2498" t="str">
            <v>SOS</v>
          </cell>
          <cell r="P2498" t="str">
            <v>KEY</v>
          </cell>
          <cell r="Q2498">
            <v>5082009</v>
          </cell>
          <cell r="R2498" t="str">
            <v>USA</v>
          </cell>
          <cell r="S2498">
            <v>42370</v>
          </cell>
          <cell r="T2498">
            <v>42436</v>
          </cell>
          <cell r="U2498" t="str">
            <v>KNOXL-FUS</v>
          </cell>
          <cell r="V2498" t="str">
            <v>EOCH33229-1</v>
          </cell>
          <cell r="W2498" t="str">
            <v xml:space="preserve">Customer Decision                   </v>
          </cell>
          <cell r="X2498" t="str">
            <v>F</v>
          </cell>
          <cell r="Y2498">
            <v>190.8</v>
          </cell>
          <cell r="Z2498" t="str">
            <v>CUST DIDNT LIKE THE COLOR~~MAM</v>
          </cell>
          <cell r="AC2498" t="str">
            <v>WALTERI-FUS</v>
          </cell>
          <cell r="AD2498" t="str">
            <v>MELTONM-FUS</v>
          </cell>
          <cell r="AG2498" t="str">
            <v>Lowes</v>
          </cell>
          <cell r="AH2498">
            <v>812539</v>
          </cell>
          <cell r="AI2498" t="str">
            <v>RTL</v>
          </cell>
          <cell r="AJ2498">
            <v>5082009</v>
          </cell>
        </row>
        <row r="2499">
          <cell r="A2499">
            <v>361117</v>
          </cell>
          <cell r="B2499">
            <v>42429.916875000003</v>
          </cell>
          <cell r="G2499">
            <v>95.46</v>
          </cell>
          <cell r="H2499">
            <v>95.46</v>
          </cell>
          <cell r="I2499">
            <v>0</v>
          </cell>
          <cell r="J2499">
            <v>0</v>
          </cell>
          <cell r="K2499" t="str">
            <v>USD</v>
          </cell>
          <cell r="L2499" t="str">
            <v>LOWES</v>
          </cell>
          <cell r="M2499" t="str">
            <v>24000-023746</v>
          </cell>
          <cell r="N2499">
            <v>42430.034837962965</v>
          </cell>
          <cell r="O2499" t="str">
            <v>SP</v>
          </cell>
          <cell r="P2499" t="str">
            <v>KEY</v>
          </cell>
          <cell r="Q2499">
            <v>5082665</v>
          </cell>
          <cell r="R2499" t="str">
            <v>USA</v>
          </cell>
          <cell r="S2499">
            <v>42370</v>
          </cell>
          <cell r="T2499">
            <v>42436</v>
          </cell>
          <cell r="U2499" t="str">
            <v>THOMPSONG-FUS</v>
          </cell>
          <cell r="V2499" t="str">
            <v>EVDCG904-18</v>
          </cell>
          <cell r="W2499" t="str">
            <v xml:space="preserve">Damaged                             </v>
          </cell>
          <cell r="X2499" t="str">
            <v>D</v>
          </cell>
          <cell r="Y2499">
            <v>95.46</v>
          </cell>
          <cell r="Z2499" t="str">
            <v>FD-CORNERS DAMAGED, WON'T LIE FLAT</v>
          </cell>
          <cell r="AG2499" t="str">
            <v>Lowes</v>
          </cell>
          <cell r="AH2499">
            <v>812438</v>
          </cell>
          <cell r="AJ2499">
            <v>5082665</v>
          </cell>
        </row>
        <row r="2500">
          <cell r="A2500">
            <v>361118</v>
          </cell>
          <cell r="B2500">
            <v>42429.916875000003</v>
          </cell>
          <cell r="G2500">
            <v>258.39</v>
          </cell>
          <cell r="H2500">
            <v>258.39</v>
          </cell>
          <cell r="I2500">
            <v>0</v>
          </cell>
          <cell r="J2500">
            <v>0</v>
          </cell>
          <cell r="K2500" t="str">
            <v>USD</v>
          </cell>
          <cell r="L2500" t="str">
            <v>LOWES</v>
          </cell>
          <cell r="M2500" t="str">
            <v>24000-023746</v>
          </cell>
          <cell r="N2500">
            <v>42430.034837962965</v>
          </cell>
          <cell r="O2500" t="str">
            <v>SP</v>
          </cell>
          <cell r="P2500" t="str">
            <v>KEY</v>
          </cell>
          <cell r="Q2500">
            <v>5083840</v>
          </cell>
          <cell r="R2500" t="str">
            <v>USA</v>
          </cell>
          <cell r="S2500">
            <v>42370</v>
          </cell>
          <cell r="T2500">
            <v>42436</v>
          </cell>
          <cell r="U2500" t="str">
            <v>RUSSAWR-FUS</v>
          </cell>
          <cell r="V2500" t="str">
            <v>SGR3322-1</v>
          </cell>
          <cell r="W2500" t="str">
            <v xml:space="preserve">Product Defective                   </v>
          </cell>
          <cell r="X2500" t="str">
            <v>E</v>
          </cell>
          <cell r="Y2500">
            <v>135.69999999999999</v>
          </cell>
          <cell r="AG2500" t="str">
            <v>Lowes</v>
          </cell>
          <cell r="AH2500">
            <v>812414</v>
          </cell>
          <cell r="AJ2500">
            <v>5083840</v>
          </cell>
        </row>
        <row r="2501">
          <cell r="A2501">
            <v>361118</v>
          </cell>
          <cell r="B2501">
            <v>42429.916875000003</v>
          </cell>
          <cell r="G2501">
            <v>258.39</v>
          </cell>
          <cell r="H2501">
            <v>258.39</v>
          </cell>
          <cell r="I2501">
            <v>0</v>
          </cell>
          <cell r="J2501">
            <v>0</v>
          </cell>
          <cell r="K2501" t="str">
            <v>USD</v>
          </cell>
          <cell r="L2501" t="str">
            <v>LOWES</v>
          </cell>
          <cell r="M2501" t="str">
            <v>24000-023746</v>
          </cell>
          <cell r="N2501">
            <v>42430.034837962965</v>
          </cell>
          <cell r="O2501" t="str">
            <v>SP</v>
          </cell>
          <cell r="P2501" t="str">
            <v>KEY</v>
          </cell>
          <cell r="Q2501">
            <v>5083840</v>
          </cell>
          <cell r="R2501" t="str">
            <v>USA</v>
          </cell>
          <cell r="S2501">
            <v>42370</v>
          </cell>
          <cell r="T2501">
            <v>42436</v>
          </cell>
          <cell r="U2501" t="str">
            <v>RUSSAWR-FUS</v>
          </cell>
          <cell r="V2501" t="str">
            <v>EDOX33229-1</v>
          </cell>
          <cell r="W2501" t="str">
            <v xml:space="preserve">Product Defective                   </v>
          </cell>
          <cell r="X2501" t="str">
            <v>E</v>
          </cell>
          <cell r="Y2501">
            <v>122.69</v>
          </cell>
          <cell r="AG2501" t="str">
            <v>Lowes</v>
          </cell>
          <cell r="AH2501">
            <v>812414</v>
          </cell>
          <cell r="AJ2501">
            <v>5083840</v>
          </cell>
        </row>
        <row r="2502">
          <cell r="A2502">
            <v>361119</v>
          </cell>
          <cell r="B2502">
            <v>42429.916875000003</v>
          </cell>
          <cell r="C2502">
            <v>42343.312581018516</v>
          </cell>
          <cell r="D2502">
            <v>9027471</v>
          </cell>
          <cell r="E2502">
            <v>60052017</v>
          </cell>
          <cell r="G2502">
            <v>166.26</v>
          </cell>
          <cell r="H2502">
            <v>166.26</v>
          </cell>
          <cell r="I2502">
            <v>0</v>
          </cell>
          <cell r="J2502">
            <v>0</v>
          </cell>
          <cell r="K2502" t="str">
            <v>USD</v>
          </cell>
          <cell r="L2502" t="str">
            <v>ORGILL</v>
          </cell>
          <cell r="M2502" t="str">
            <v>24000-025246</v>
          </cell>
          <cell r="N2502">
            <v>42430.034837962965</v>
          </cell>
          <cell r="O2502" t="str">
            <v>SP</v>
          </cell>
          <cell r="P2502" t="str">
            <v>KEY</v>
          </cell>
          <cell r="Q2502">
            <v>5094462</v>
          </cell>
          <cell r="R2502" t="str">
            <v>USA</v>
          </cell>
          <cell r="S2502">
            <v>42370</v>
          </cell>
          <cell r="T2502">
            <v>42436</v>
          </cell>
          <cell r="U2502" t="str">
            <v>LOYDL-FUS</v>
          </cell>
          <cell r="V2502" t="str">
            <v>DSK954-18BX</v>
          </cell>
          <cell r="W2502" t="str">
            <v xml:space="preserve">Invoice Another                     </v>
          </cell>
          <cell r="X2502" t="str">
            <v>I</v>
          </cell>
          <cell r="Y2502">
            <v>166.26</v>
          </cell>
          <cell r="Z2502" t="str">
            <v xml:space="preserve">SHORTAGE CLAIM </v>
          </cell>
          <cell r="AC2502" t="str">
            <v>HARRISJ-FUS</v>
          </cell>
          <cell r="AD2502" t="str">
            <v>FUS-DB55</v>
          </cell>
          <cell r="AE2502" t="str">
            <v>8</v>
          </cell>
          <cell r="AF2502" t="str">
            <v xml:space="preserve">EDI 850                             </v>
          </cell>
          <cell r="AG2502" t="str">
            <v>Orgill</v>
          </cell>
          <cell r="AH2502">
            <v>812497</v>
          </cell>
          <cell r="AI2502" t="str">
            <v>RTL</v>
          </cell>
          <cell r="AJ2502">
            <v>5094462</v>
          </cell>
        </row>
        <row r="2503">
          <cell r="A2503">
            <v>361120</v>
          </cell>
          <cell r="B2503">
            <v>42429.916886574072</v>
          </cell>
          <cell r="G2503">
            <v>98.46</v>
          </cell>
          <cell r="H2503">
            <v>98.46</v>
          </cell>
          <cell r="I2503">
            <v>0</v>
          </cell>
          <cell r="J2503">
            <v>0</v>
          </cell>
          <cell r="K2503" t="str">
            <v>USD</v>
          </cell>
          <cell r="L2503" t="str">
            <v>LOWES</v>
          </cell>
          <cell r="M2503" t="str">
            <v>24000-023746</v>
          </cell>
          <cell r="N2503">
            <v>42430.034837962965</v>
          </cell>
          <cell r="O2503" t="str">
            <v>SP</v>
          </cell>
          <cell r="P2503" t="str">
            <v>KEY</v>
          </cell>
          <cell r="Q2503">
            <v>5082952</v>
          </cell>
          <cell r="R2503" t="str">
            <v>USA</v>
          </cell>
          <cell r="S2503">
            <v>42370</v>
          </cell>
          <cell r="T2503">
            <v>42436</v>
          </cell>
          <cell r="U2503" t="str">
            <v>MELTONM-FUS</v>
          </cell>
          <cell r="V2503" t="str">
            <v>ELG62D91-LIN</v>
          </cell>
          <cell r="W2503" t="str">
            <v xml:space="preserve">Damaged                             </v>
          </cell>
          <cell r="X2503" t="str">
            <v>D</v>
          </cell>
          <cell r="Y2503">
            <v>98.46</v>
          </cell>
          <cell r="AG2503" t="str">
            <v>Lowes</v>
          </cell>
          <cell r="AH2503">
            <v>812334</v>
          </cell>
          <cell r="AJ2503">
            <v>5082952</v>
          </cell>
        </row>
        <row r="2504">
          <cell r="A2504">
            <v>361121</v>
          </cell>
          <cell r="B2504">
            <v>42429.916886574072</v>
          </cell>
          <cell r="G2504">
            <v>140.08000000000001</v>
          </cell>
          <cell r="H2504">
            <v>140.08000000000001</v>
          </cell>
          <cell r="I2504">
            <v>0</v>
          </cell>
          <cell r="J2504">
            <v>0</v>
          </cell>
          <cell r="K2504" t="str">
            <v>USD</v>
          </cell>
          <cell r="L2504" t="str">
            <v>LOWES</v>
          </cell>
          <cell r="M2504" t="str">
            <v>24000-023746</v>
          </cell>
          <cell r="N2504">
            <v>42430.034837962965</v>
          </cell>
          <cell r="O2504" t="str">
            <v>SP</v>
          </cell>
          <cell r="P2504" t="str">
            <v>KEY</v>
          </cell>
          <cell r="Q2504">
            <v>5083522</v>
          </cell>
          <cell r="R2504" t="str">
            <v>USA</v>
          </cell>
          <cell r="S2504">
            <v>42370</v>
          </cell>
          <cell r="T2504">
            <v>42436</v>
          </cell>
          <cell r="U2504" t="str">
            <v>SOTOJ-FUS</v>
          </cell>
          <cell r="V2504" t="str">
            <v>EOOX33229-1</v>
          </cell>
          <cell r="W2504" t="str">
            <v xml:space="preserve">Damaged                             </v>
          </cell>
          <cell r="X2504" t="str">
            <v>D</v>
          </cell>
          <cell r="Y2504">
            <v>140.08000000000001</v>
          </cell>
          <cell r="AG2504" t="str">
            <v>Lowes</v>
          </cell>
          <cell r="AH2504">
            <v>812379</v>
          </cell>
          <cell r="AJ2504">
            <v>5083522</v>
          </cell>
        </row>
        <row r="2505">
          <cell r="A2505">
            <v>361122</v>
          </cell>
          <cell r="B2505">
            <v>42429.916886574072</v>
          </cell>
          <cell r="G2505">
            <v>43.45</v>
          </cell>
          <cell r="H2505">
            <v>43.45</v>
          </cell>
          <cell r="I2505">
            <v>0</v>
          </cell>
          <cell r="J2505">
            <v>0</v>
          </cell>
          <cell r="K2505" t="str">
            <v>USD</v>
          </cell>
          <cell r="L2505" t="str">
            <v>LOWES</v>
          </cell>
          <cell r="M2505" t="str">
            <v>24000-023746</v>
          </cell>
          <cell r="N2505">
            <v>42430.034837962965</v>
          </cell>
          <cell r="O2505" t="str">
            <v>SP</v>
          </cell>
          <cell r="P2505" t="str">
            <v>KEY</v>
          </cell>
          <cell r="Q2505">
            <v>5083081</v>
          </cell>
          <cell r="R2505" t="str">
            <v>USA</v>
          </cell>
          <cell r="S2505">
            <v>42370</v>
          </cell>
          <cell r="T2505">
            <v>42436</v>
          </cell>
          <cell r="U2505" t="str">
            <v>CHAMARATHM-FUS</v>
          </cell>
          <cell r="V2505" t="str">
            <v>FDS704NB</v>
          </cell>
          <cell r="W2505" t="str">
            <v xml:space="preserve">Product Defective                   </v>
          </cell>
          <cell r="X2505" t="str">
            <v>E</v>
          </cell>
          <cell r="Y2505">
            <v>43.45</v>
          </cell>
          <cell r="AG2505" t="str">
            <v>Lowes</v>
          </cell>
          <cell r="AH2505">
            <v>812400</v>
          </cell>
          <cell r="AJ2505">
            <v>5083081</v>
          </cell>
        </row>
        <row r="2506">
          <cell r="A2506">
            <v>361123</v>
          </cell>
          <cell r="B2506">
            <v>42429.916898148149</v>
          </cell>
          <cell r="G2506">
            <v>98.46</v>
          </cell>
          <cell r="H2506">
            <v>98.46</v>
          </cell>
          <cell r="I2506">
            <v>0</v>
          </cell>
          <cell r="J2506">
            <v>0</v>
          </cell>
          <cell r="K2506" t="str">
            <v>USD</v>
          </cell>
          <cell r="L2506" t="str">
            <v>LOWES</v>
          </cell>
          <cell r="M2506" t="str">
            <v>24000-023746</v>
          </cell>
          <cell r="N2506">
            <v>42430.034837962965</v>
          </cell>
          <cell r="O2506" t="str">
            <v>SP</v>
          </cell>
          <cell r="P2506" t="str">
            <v>KEY</v>
          </cell>
          <cell r="Q2506">
            <v>5083081</v>
          </cell>
          <cell r="R2506" t="str">
            <v>USA</v>
          </cell>
          <cell r="S2506">
            <v>42370</v>
          </cell>
          <cell r="T2506">
            <v>42436</v>
          </cell>
          <cell r="U2506" t="str">
            <v>MELTONM-FUS</v>
          </cell>
          <cell r="V2506" t="str">
            <v>ELG62D91-LIN</v>
          </cell>
          <cell r="W2506" t="str">
            <v xml:space="preserve">Damaged                             </v>
          </cell>
          <cell r="X2506" t="str">
            <v>D</v>
          </cell>
          <cell r="Y2506">
            <v>98.46</v>
          </cell>
          <cell r="AG2506" t="str">
            <v>Lowes</v>
          </cell>
          <cell r="AH2506">
            <v>812451</v>
          </cell>
          <cell r="AJ2506">
            <v>5083081</v>
          </cell>
        </row>
        <row r="2507">
          <cell r="A2507">
            <v>361124</v>
          </cell>
          <cell r="B2507">
            <v>42429.916898148149</v>
          </cell>
          <cell r="G2507">
            <v>135.69999999999999</v>
          </cell>
          <cell r="H2507">
            <v>135.69999999999999</v>
          </cell>
          <cell r="I2507">
            <v>0</v>
          </cell>
          <cell r="J2507">
            <v>0</v>
          </cell>
          <cell r="K2507" t="str">
            <v>USD</v>
          </cell>
          <cell r="L2507" t="str">
            <v>LOWES</v>
          </cell>
          <cell r="M2507" t="str">
            <v>24000-023746</v>
          </cell>
          <cell r="N2507">
            <v>42430.034837962965</v>
          </cell>
          <cell r="O2507" t="str">
            <v>SP</v>
          </cell>
          <cell r="P2507" t="str">
            <v>KEY</v>
          </cell>
          <cell r="Q2507">
            <v>5082045</v>
          </cell>
          <cell r="R2507" t="str">
            <v>USA</v>
          </cell>
          <cell r="S2507">
            <v>42370</v>
          </cell>
          <cell r="T2507">
            <v>42436</v>
          </cell>
          <cell r="U2507" t="str">
            <v>LOYDL-FUS</v>
          </cell>
          <cell r="V2507" t="str">
            <v>SGR3322-1</v>
          </cell>
          <cell r="W2507" t="str">
            <v xml:space="preserve">Damaged                             </v>
          </cell>
          <cell r="X2507" t="str">
            <v>D</v>
          </cell>
          <cell r="Y2507">
            <v>135.69999999999999</v>
          </cell>
          <cell r="Z2507" t="str">
            <v xml:space="preserve">CHIPPED </v>
          </cell>
          <cell r="AG2507" t="str">
            <v>Lowes</v>
          </cell>
          <cell r="AH2507">
            <v>812390</v>
          </cell>
          <cell r="AJ2507">
            <v>5082045</v>
          </cell>
        </row>
        <row r="2508">
          <cell r="A2508">
            <v>361125</v>
          </cell>
          <cell r="B2508">
            <v>42429.916898148149</v>
          </cell>
          <cell r="G2508">
            <v>42.6</v>
          </cell>
          <cell r="H2508">
            <v>42.6</v>
          </cell>
          <cell r="I2508">
            <v>0</v>
          </cell>
          <cell r="J2508">
            <v>0</v>
          </cell>
          <cell r="K2508" t="str">
            <v>USD</v>
          </cell>
          <cell r="L2508" t="str">
            <v>LOWES</v>
          </cell>
          <cell r="M2508" t="str">
            <v>24000-023746</v>
          </cell>
          <cell r="N2508">
            <v>42430.034849537034</v>
          </cell>
          <cell r="O2508" t="str">
            <v>SP</v>
          </cell>
          <cell r="P2508" t="str">
            <v>KEY</v>
          </cell>
          <cell r="Q2508">
            <v>5082045</v>
          </cell>
          <cell r="R2508" t="str">
            <v>USA</v>
          </cell>
          <cell r="S2508">
            <v>42370</v>
          </cell>
          <cell r="T2508">
            <v>42436</v>
          </cell>
          <cell r="U2508" t="str">
            <v>MELTONM-FUS</v>
          </cell>
          <cell r="V2508" t="str">
            <v>FMSB654NB</v>
          </cell>
          <cell r="W2508" t="str">
            <v xml:space="preserve">Damaged                             </v>
          </cell>
          <cell r="X2508" t="str">
            <v>D</v>
          </cell>
          <cell r="Y2508">
            <v>42.6</v>
          </cell>
          <cell r="AG2508" t="str">
            <v>Lowes</v>
          </cell>
          <cell r="AH2508">
            <v>812524</v>
          </cell>
          <cell r="AJ2508">
            <v>5082045</v>
          </cell>
        </row>
        <row r="2509">
          <cell r="A2509">
            <v>361126</v>
          </cell>
          <cell r="B2509">
            <v>42429.916898148149</v>
          </cell>
          <cell r="C2509">
            <v>42093.625104166669</v>
          </cell>
          <cell r="D2509">
            <v>9003001</v>
          </cell>
          <cell r="E2509">
            <v>60015272</v>
          </cell>
          <cell r="F2509">
            <v>30014337</v>
          </cell>
          <cell r="G2509">
            <v>133.06</v>
          </cell>
          <cell r="H2509">
            <v>133.06</v>
          </cell>
          <cell r="I2509">
            <v>0</v>
          </cell>
          <cell r="J2509">
            <v>0</v>
          </cell>
          <cell r="K2509" t="str">
            <v>USD</v>
          </cell>
          <cell r="L2509" t="str">
            <v>TURQK405</v>
          </cell>
          <cell r="M2509" t="str">
            <v>24000-017471</v>
          </cell>
          <cell r="N2509">
            <v>42430.034849537034</v>
          </cell>
          <cell r="O2509" t="str">
            <v>SP</v>
          </cell>
          <cell r="P2509" t="str">
            <v>DLR</v>
          </cell>
          <cell r="Q2509">
            <v>5081488</v>
          </cell>
          <cell r="R2509" t="str">
            <v>USA</v>
          </cell>
          <cell r="S2509">
            <v>42370</v>
          </cell>
          <cell r="T2509">
            <v>42436</v>
          </cell>
          <cell r="U2509" t="str">
            <v>KNOXL-FUS</v>
          </cell>
          <cell r="V2509" t="str">
            <v>LB9180</v>
          </cell>
          <cell r="W2509" t="str">
            <v xml:space="preserve">Customer Decision                   </v>
          </cell>
          <cell r="X2509" t="str">
            <v>F</v>
          </cell>
          <cell r="Y2509">
            <v>133.06</v>
          </cell>
          <cell r="Z2509" t="str">
            <v>CUSTOMER CHANGED MIND *** CREDIT DUE**** 25% RESTOCKING FEE</v>
          </cell>
          <cell r="AC2509" t="str">
            <v>MARSHD-FUS</v>
          </cell>
          <cell r="AD2509" t="str">
            <v>RUSSAWR-FUS</v>
          </cell>
          <cell r="AG2509" t="str">
            <v>EUROPEAN SINK OUTLET OF FL</v>
          </cell>
          <cell r="AH2509">
            <v>812455</v>
          </cell>
          <cell r="AI2509" t="str">
            <v>LUX</v>
          </cell>
          <cell r="AJ2509">
            <v>5081488</v>
          </cell>
        </row>
        <row r="2510">
          <cell r="A2510">
            <v>361127</v>
          </cell>
          <cell r="B2510">
            <v>42429.916909722226</v>
          </cell>
          <cell r="C2510">
            <v>42410.9378125</v>
          </cell>
          <cell r="D2510">
            <v>9034719</v>
          </cell>
          <cell r="E2510">
            <v>60064714</v>
          </cell>
          <cell r="F2510">
            <v>30014525</v>
          </cell>
          <cell r="G2510">
            <v>694.23</v>
          </cell>
          <cell r="H2510">
            <v>694.23</v>
          </cell>
          <cell r="I2510">
            <v>0</v>
          </cell>
          <cell r="J2510">
            <v>0</v>
          </cell>
          <cell r="K2510" t="str">
            <v>USD</v>
          </cell>
          <cell r="L2510" t="str">
            <v>TURQK405</v>
          </cell>
          <cell r="M2510" t="str">
            <v>24000-017471</v>
          </cell>
          <cell r="N2510">
            <v>42430.034849537034</v>
          </cell>
          <cell r="O2510" t="str">
            <v>SP</v>
          </cell>
          <cell r="P2510" t="str">
            <v>DLR</v>
          </cell>
          <cell r="Q2510">
            <v>5081488</v>
          </cell>
          <cell r="R2510" t="str">
            <v>USA</v>
          </cell>
          <cell r="S2510">
            <v>42370</v>
          </cell>
          <cell r="T2510">
            <v>42436</v>
          </cell>
          <cell r="U2510" t="str">
            <v>KNOXL-FUS</v>
          </cell>
          <cell r="V2510" t="str">
            <v>SHIPPING</v>
          </cell>
          <cell r="W2510" t="str">
            <v xml:space="preserve">Damaged                             </v>
          </cell>
          <cell r="X2510" t="str">
            <v>D</v>
          </cell>
          <cell r="Y2510">
            <v>282.12</v>
          </cell>
          <cell r="Z2510" t="str">
            <v>SINK WAS DAMAGED/ DENTED . ***CREDIT DUE AND FOR FREIGHT***</v>
          </cell>
          <cell r="AC2510" t="str">
            <v>WALTERI-FUS</v>
          </cell>
          <cell r="AD2510" t="str">
            <v>RUSSAWR-FUS</v>
          </cell>
          <cell r="AG2510" t="str">
            <v>EUROPEAN SINK OUTLET OF FL</v>
          </cell>
          <cell r="AH2510">
            <v>812445</v>
          </cell>
          <cell r="AI2510" t="str">
            <v>FRT</v>
          </cell>
          <cell r="AJ2510">
            <v>5081488</v>
          </cell>
        </row>
        <row r="2511">
          <cell r="A2511">
            <v>361127</v>
          </cell>
          <cell r="B2511">
            <v>42429.916909722226</v>
          </cell>
          <cell r="C2511">
            <v>42410.9378125</v>
          </cell>
          <cell r="D2511">
            <v>9034719</v>
          </cell>
          <cell r="E2511">
            <v>60064714</v>
          </cell>
          <cell r="F2511">
            <v>30014525</v>
          </cell>
          <cell r="G2511">
            <v>694.23</v>
          </cell>
          <cell r="H2511">
            <v>694.23</v>
          </cell>
          <cell r="I2511">
            <v>0</v>
          </cell>
          <cell r="J2511">
            <v>0</v>
          </cell>
          <cell r="K2511" t="str">
            <v>USD</v>
          </cell>
          <cell r="L2511" t="str">
            <v>TURQK405</v>
          </cell>
          <cell r="M2511" t="str">
            <v>24000-017471</v>
          </cell>
          <cell r="N2511">
            <v>42430.034849537034</v>
          </cell>
          <cell r="O2511" t="str">
            <v>SP</v>
          </cell>
          <cell r="P2511" t="str">
            <v>DLR</v>
          </cell>
          <cell r="Q2511">
            <v>5081488</v>
          </cell>
          <cell r="R2511" t="str">
            <v>USA</v>
          </cell>
          <cell r="S2511">
            <v>42370</v>
          </cell>
          <cell r="T2511">
            <v>42436</v>
          </cell>
          <cell r="U2511" t="str">
            <v>KNOXL-FUS</v>
          </cell>
          <cell r="V2511" t="str">
            <v>PCX12009</v>
          </cell>
          <cell r="W2511" t="str">
            <v xml:space="preserve">Damaged                             </v>
          </cell>
          <cell r="X2511" t="str">
            <v>D</v>
          </cell>
          <cell r="Y2511">
            <v>412.11</v>
          </cell>
          <cell r="Z2511" t="str">
            <v>SINK WAS DAMAGED/ DENTED . ***CREDIT DUE AND FOR FREIGHT***</v>
          </cell>
          <cell r="AC2511" t="str">
            <v>WALTERI-FUS</v>
          </cell>
          <cell r="AD2511" t="str">
            <v>RUSSAWR-FUS</v>
          </cell>
          <cell r="AG2511" t="str">
            <v>EUROPEAN SINK OUTLET OF FL</v>
          </cell>
          <cell r="AH2511">
            <v>812445</v>
          </cell>
          <cell r="AI2511" t="str">
            <v>LUX</v>
          </cell>
          <cell r="AJ2511">
            <v>5081488</v>
          </cell>
        </row>
        <row r="2512">
          <cell r="A2512">
            <v>361128</v>
          </cell>
          <cell r="B2512">
            <v>42429.916909722226</v>
          </cell>
          <cell r="C2512">
            <v>42350.937673611108</v>
          </cell>
          <cell r="D2512">
            <v>9028427</v>
          </cell>
          <cell r="E2512">
            <v>60052786</v>
          </cell>
          <cell r="G2512">
            <v>648.70000000000005</v>
          </cell>
          <cell r="H2512">
            <v>648.70000000000005</v>
          </cell>
          <cell r="I2512">
            <v>0</v>
          </cell>
          <cell r="J2512">
            <v>0</v>
          </cell>
          <cell r="K2512" t="str">
            <v>USD</v>
          </cell>
          <cell r="L2512" t="str">
            <v>AMAZON</v>
          </cell>
          <cell r="M2512" t="str">
            <v>24000-185728</v>
          </cell>
          <cell r="N2512">
            <v>42430.034849537034</v>
          </cell>
          <cell r="O2512" t="str">
            <v>AMZ</v>
          </cell>
          <cell r="P2512" t="str">
            <v>KEY</v>
          </cell>
          <cell r="Q2512">
            <v>5084194</v>
          </cell>
          <cell r="R2512" t="str">
            <v>USA</v>
          </cell>
          <cell r="S2512">
            <v>42370</v>
          </cell>
          <cell r="T2512">
            <v>42436</v>
          </cell>
          <cell r="U2512" t="str">
            <v>LOYDL-FUS</v>
          </cell>
          <cell r="V2512" t="str">
            <v>FBG2714</v>
          </cell>
          <cell r="W2512" t="str">
            <v xml:space="preserve">Invoice Another                     </v>
          </cell>
          <cell r="X2512" t="str">
            <v>I</v>
          </cell>
          <cell r="Y2512">
            <v>52</v>
          </cell>
          <cell r="Z2512" t="str">
            <v xml:space="preserve">SHORTAGE CLAIM </v>
          </cell>
          <cell r="AC2512" t="str">
            <v>HARGROVEA-FUS</v>
          </cell>
          <cell r="AD2512" t="str">
            <v>SOTOJ-FUS</v>
          </cell>
          <cell r="AG2512" t="str">
            <v>AMAZON.COM LLC</v>
          </cell>
          <cell r="AH2512">
            <v>812487</v>
          </cell>
          <cell r="AI2512" t="str">
            <v>RTL</v>
          </cell>
          <cell r="AJ2512">
            <v>5084194</v>
          </cell>
        </row>
        <row r="2513">
          <cell r="A2513">
            <v>361128</v>
          </cell>
          <cell r="B2513">
            <v>42429.916909722226</v>
          </cell>
          <cell r="C2513">
            <v>42350.937673611108</v>
          </cell>
          <cell r="D2513">
            <v>9028427</v>
          </cell>
          <cell r="E2513">
            <v>60052786</v>
          </cell>
          <cell r="G2513">
            <v>648.70000000000005</v>
          </cell>
          <cell r="H2513">
            <v>648.70000000000005</v>
          </cell>
          <cell r="I2513">
            <v>0</v>
          </cell>
          <cell r="J2513">
            <v>0</v>
          </cell>
          <cell r="K2513" t="str">
            <v>USD</v>
          </cell>
          <cell r="L2513" t="str">
            <v>AMAZON</v>
          </cell>
          <cell r="M2513" t="str">
            <v>24000-185728</v>
          </cell>
          <cell r="N2513">
            <v>42430.034849537034</v>
          </cell>
          <cell r="O2513" t="str">
            <v>AMZ</v>
          </cell>
          <cell r="P2513" t="str">
            <v>KEY</v>
          </cell>
          <cell r="Q2513">
            <v>5084194</v>
          </cell>
          <cell r="R2513" t="str">
            <v>USA</v>
          </cell>
          <cell r="S2513">
            <v>42370</v>
          </cell>
          <cell r="T2513">
            <v>42436</v>
          </cell>
          <cell r="U2513" t="str">
            <v>LOYDL-FUS</v>
          </cell>
          <cell r="V2513" t="str">
            <v>EOOX33229-1</v>
          </cell>
          <cell r="W2513" t="str">
            <v xml:space="preserve">Invoice Another                     </v>
          </cell>
          <cell r="X2513" t="str">
            <v>I</v>
          </cell>
          <cell r="Y2513">
            <v>596.70000000000005</v>
          </cell>
          <cell r="Z2513" t="str">
            <v xml:space="preserve">SHORTAGE CLAIM </v>
          </cell>
          <cell r="AC2513" t="str">
            <v>HARGROVEA-FUS</v>
          </cell>
          <cell r="AD2513" t="str">
            <v>SOTOJ-FUS</v>
          </cell>
          <cell r="AG2513" t="str">
            <v>AMAZON.COM LLC</v>
          </cell>
          <cell r="AH2513">
            <v>812487</v>
          </cell>
          <cell r="AI2513" t="str">
            <v>RTL</v>
          </cell>
          <cell r="AJ2513">
            <v>5084194</v>
          </cell>
        </row>
        <row r="2514">
          <cell r="A2514">
            <v>361129</v>
          </cell>
          <cell r="B2514">
            <v>42429.916921296295</v>
          </cell>
          <cell r="C2514">
            <v>42187.625127314815</v>
          </cell>
          <cell r="D2514">
            <v>9012210</v>
          </cell>
          <cell r="E2514">
            <v>60028339</v>
          </cell>
          <cell r="G2514">
            <v>137.30000000000001</v>
          </cell>
          <cell r="H2514">
            <v>137.30000000000001</v>
          </cell>
          <cell r="I2514">
            <v>0</v>
          </cell>
          <cell r="J2514">
            <v>0</v>
          </cell>
          <cell r="K2514" t="str">
            <v>USD</v>
          </cell>
          <cell r="L2514" t="str">
            <v>KELLER</v>
          </cell>
          <cell r="M2514" t="str">
            <v>24000-020636</v>
          </cell>
          <cell r="N2514">
            <v>42430.034849537034</v>
          </cell>
          <cell r="O2514" t="str">
            <v>SP</v>
          </cell>
          <cell r="P2514" t="str">
            <v>KEY</v>
          </cell>
          <cell r="Q2514">
            <v>5081921</v>
          </cell>
          <cell r="R2514" t="str">
            <v>USA</v>
          </cell>
          <cell r="S2514">
            <v>42370</v>
          </cell>
          <cell r="T2514">
            <v>42436</v>
          </cell>
          <cell r="U2514" t="str">
            <v>THOMPSONG-FUS</v>
          </cell>
          <cell r="V2514" t="str">
            <v>FWD75R</v>
          </cell>
          <cell r="W2514" t="str">
            <v xml:space="preserve">Damaged                             </v>
          </cell>
          <cell r="X2514" t="str">
            <v>D</v>
          </cell>
          <cell r="Y2514">
            <v>137.30000000000001</v>
          </cell>
          <cell r="Z2514" t="str">
            <v>939- RMA APPROVED BY MASSOUD. CREDIT DUE</v>
          </cell>
          <cell r="AC2514" t="str">
            <v>HASSENL-FUS</v>
          </cell>
          <cell r="AD2514" t="str">
            <v>RUSSAWR-FUS</v>
          </cell>
          <cell r="AG2514" t="str">
            <v>KELLER SUPPLY</v>
          </cell>
          <cell r="AH2514">
            <v>806672</v>
          </cell>
          <cell r="AI2514" t="str">
            <v>LUX</v>
          </cell>
          <cell r="AJ2514">
            <v>5081921</v>
          </cell>
        </row>
        <row r="2515">
          <cell r="A2515">
            <v>361130</v>
          </cell>
          <cell r="B2515">
            <v>42429.916921296295</v>
          </cell>
          <cell r="C2515">
            <v>42412.625196759262</v>
          </cell>
          <cell r="D2515">
            <v>9034950</v>
          </cell>
          <cell r="E2515">
            <v>60065026</v>
          </cell>
          <cell r="F2515">
            <v>30014620</v>
          </cell>
          <cell r="G2515">
            <v>182</v>
          </cell>
          <cell r="H2515">
            <v>182</v>
          </cell>
          <cell r="I2515">
            <v>0</v>
          </cell>
          <cell r="J2515">
            <v>0</v>
          </cell>
          <cell r="K2515" t="str">
            <v>USD</v>
          </cell>
          <cell r="L2515" t="str">
            <v>LOWES</v>
          </cell>
          <cell r="M2515" t="str">
            <v>24000-023746</v>
          </cell>
          <cell r="N2515">
            <v>42430.034849537034</v>
          </cell>
          <cell r="O2515" t="str">
            <v>SOS</v>
          </cell>
          <cell r="P2515" t="str">
            <v>KEY</v>
          </cell>
          <cell r="Q2515">
            <v>5083358</v>
          </cell>
          <cell r="R2515" t="str">
            <v>USA</v>
          </cell>
          <cell r="S2515">
            <v>42370</v>
          </cell>
          <cell r="T2515">
            <v>42436</v>
          </cell>
          <cell r="U2515" t="str">
            <v>KNOXL-FUS</v>
          </cell>
          <cell r="V2515" t="str">
            <v>EDCH33229-1</v>
          </cell>
          <cell r="W2515" t="str">
            <v xml:space="preserve">Customer Decision                   </v>
          </cell>
          <cell r="X2515" t="str">
            <v>F</v>
          </cell>
          <cell r="Y2515">
            <v>182</v>
          </cell>
          <cell r="Z2515" t="str">
            <v>CUST DIDN'T LIKE ITEM~~MAM</v>
          </cell>
          <cell r="AC2515" t="str">
            <v>WALTERI-FUS</v>
          </cell>
          <cell r="AD2515" t="str">
            <v>MELTONM-FUS</v>
          </cell>
          <cell r="AG2515" t="str">
            <v>Lowes</v>
          </cell>
          <cell r="AH2515">
            <v>812546</v>
          </cell>
          <cell r="AI2515" t="str">
            <v>RTL</v>
          </cell>
          <cell r="AJ2515">
            <v>5083358</v>
          </cell>
        </row>
        <row r="2516">
          <cell r="A2516">
            <v>361131</v>
          </cell>
          <cell r="B2516">
            <v>42429.916921296295</v>
          </cell>
          <cell r="C2516">
            <v>42350.937662037039</v>
          </cell>
          <cell r="D2516">
            <v>9028422</v>
          </cell>
          <cell r="E2516">
            <v>60051482</v>
          </cell>
          <cell r="G2516">
            <v>113</v>
          </cell>
          <cell r="H2516">
            <v>113</v>
          </cell>
          <cell r="I2516">
            <v>0</v>
          </cell>
          <cell r="J2516">
            <v>0</v>
          </cell>
          <cell r="K2516" t="str">
            <v>USD</v>
          </cell>
          <cell r="L2516" t="str">
            <v>AMAZON</v>
          </cell>
          <cell r="M2516" t="str">
            <v>24000-185728</v>
          </cell>
          <cell r="N2516">
            <v>42430.034849537034</v>
          </cell>
          <cell r="O2516" t="str">
            <v>AMZ</v>
          </cell>
          <cell r="P2516" t="str">
            <v>KEY</v>
          </cell>
          <cell r="Q2516">
            <v>5083979</v>
          </cell>
          <cell r="R2516" t="str">
            <v>USA</v>
          </cell>
          <cell r="S2516">
            <v>42370</v>
          </cell>
          <cell r="T2516">
            <v>42436</v>
          </cell>
          <cell r="U2516" t="str">
            <v>LOYDL-FUS</v>
          </cell>
          <cell r="V2516" t="str">
            <v>FRM100</v>
          </cell>
          <cell r="W2516" t="str">
            <v xml:space="preserve">Invoice Another                     </v>
          </cell>
          <cell r="X2516" t="str">
            <v>I</v>
          </cell>
          <cell r="Y2516">
            <v>21</v>
          </cell>
          <cell r="Z2516" t="str">
            <v xml:space="preserve">SHORTAGE CLAIM </v>
          </cell>
          <cell r="AC2516" t="str">
            <v>HARGROVEA-FUS</v>
          </cell>
          <cell r="AD2516" t="str">
            <v>SOTOJ-FUS</v>
          </cell>
          <cell r="AG2516" t="str">
            <v>AMAZON.COM LLC</v>
          </cell>
          <cell r="AH2516">
            <v>812486</v>
          </cell>
          <cell r="AI2516" t="str">
            <v>RTL</v>
          </cell>
          <cell r="AJ2516">
            <v>5083979</v>
          </cell>
        </row>
        <row r="2517">
          <cell r="A2517">
            <v>361131</v>
          </cell>
          <cell r="B2517">
            <v>42429.916921296295</v>
          </cell>
          <cell r="C2517">
            <v>42350.937662037039</v>
          </cell>
          <cell r="D2517">
            <v>9028422</v>
          </cell>
          <cell r="E2517">
            <v>60051482</v>
          </cell>
          <cell r="G2517">
            <v>113</v>
          </cell>
          <cell r="H2517">
            <v>113</v>
          </cell>
          <cell r="I2517">
            <v>0</v>
          </cell>
          <cell r="J2517">
            <v>0</v>
          </cell>
          <cell r="K2517" t="str">
            <v>USD</v>
          </cell>
          <cell r="L2517" t="str">
            <v>AMAZON</v>
          </cell>
          <cell r="M2517" t="str">
            <v>24000-185728</v>
          </cell>
          <cell r="N2517">
            <v>42430.034849537034</v>
          </cell>
          <cell r="O2517" t="str">
            <v>AMZ</v>
          </cell>
          <cell r="P2517" t="str">
            <v>KEY</v>
          </cell>
          <cell r="Q2517">
            <v>5083979</v>
          </cell>
          <cell r="R2517" t="str">
            <v>USA</v>
          </cell>
          <cell r="S2517">
            <v>42370</v>
          </cell>
          <cell r="T2517">
            <v>42436</v>
          </cell>
          <cell r="U2517" t="str">
            <v>LOYDL-FUS</v>
          </cell>
          <cell r="V2517" t="str">
            <v>FBGRD1915</v>
          </cell>
          <cell r="W2517" t="str">
            <v xml:space="preserve">Invoice Another                     </v>
          </cell>
          <cell r="X2517" t="str">
            <v>I</v>
          </cell>
          <cell r="Y2517">
            <v>92</v>
          </cell>
          <cell r="Z2517" t="str">
            <v xml:space="preserve">SHORTAGE CLAIM </v>
          </cell>
          <cell r="AC2517" t="str">
            <v>HARGROVEA-FUS</v>
          </cell>
          <cell r="AD2517" t="str">
            <v>SOTOJ-FUS</v>
          </cell>
          <cell r="AG2517" t="str">
            <v>AMAZON.COM LLC</v>
          </cell>
          <cell r="AH2517">
            <v>812486</v>
          </cell>
          <cell r="AI2517" t="str">
            <v>RTL</v>
          </cell>
          <cell r="AJ2517">
            <v>5083979</v>
          </cell>
        </row>
        <row r="2518">
          <cell r="A2518">
            <v>361132</v>
          </cell>
          <cell r="B2518">
            <v>42429.916932870372</v>
          </cell>
          <cell r="C2518">
            <v>42137.916828703703</v>
          </cell>
          <cell r="D2518">
            <v>9007163</v>
          </cell>
          <cell r="E2518">
            <v>60020863</v>
          </cell>
          <cell r="F2518">
            <v>30014261</v>
          </cell>
          <cell r="G2518">
            <v>680</v>
          </cell>
          <cell r="H2518">
            <v>680</v>
          </cell>
          <cell r="I2518">
            <v>0</v>
          </cell>
          <cell r="J2518">
            <v>0</v>
          </cell>
          <cell r="K2518" t="str">
            <v>USD</v>
          </cell>
          <cell r="L2518" t="str">
            <v>FERGUSON</v>
          </cell>
          <cell r="M2518" t="str">
            <v>24000-017965</v>
          </cell>
          <cell r="N2518">
            <v>42430.034849537034</v>
          </cell>
          <cell r="O2518" t="str">
            <v>SP</v>
          </cell>
          <cell r="P2518" t="str">
            <v>KEY</v>
          </cell>
          <cell r="Q2518">
            <v>5081677</v>
          </cell>
          <cell r="R2518" t="str">
            <v>USA</v>
          </cell>
          <cell r="S2518">
            <v>42370</v>
          </cell>
          <cell r="T2518">
            <v>42436</v>
          </cell>
          <cell r="U2518" t="str">
            <v>CAGECW-FUS</v>
          </cell>
          <cell r="V2518" t="str">
            <v>OAK110LN</v>
          </cell>
          <cell r="W2518" t="str">
            <v xml:space="preserve">Customer Decision                   </v>
          </cell>
          <cell r="X2518" t="str">
            <v>F</v>
          </cell>
          <cell r="Y2518">
            <v>680</v>
          </cell>
          <cell r="Z2518" t="str">
            <v>OAK110LN  1EA     - BUY BACK - APPROVED BY BK - NO RESTOCK, BUT CUSTOMER MUST RETURN   2/2  CAY  OAK110LN - 1EA - INVOICE AMOUNT 680.00 - NON RETURNABLE IN PBS, BUT BK APPROVED.  I WAS NOT ABLE TO LINE ITEM    CAY 2/2</v>
          </cell>
          <cell r="AC2518" t="str">
            <v>WILLIAMSB-FUS</v>
          </cell>
          <cell r="AD2518" t="str">
            <v>FUS-DB55</v>
          </cell>
          <cell r="AE2518" t="str">
            <v>8</v>
          </cell>
          <cell r="AF2518" t="str">
            <v xml:space="preserve">EDI 850                             </v>
          </cell>
          <cell r="AG2518" t="str">
            <v>Ferguson</v>
          </cell>
          <cell r="AH2518">
            <v>812274</v>
          </cell>
          <cell r="AI2518" t="str">
            <v>LUX</v>
          </cell>
          <cell r="AJ2518">
            <v>5081677</v>
          </cell>
        </row>
        <row r="2519">
          <cell r="A2519">
            <v>361133</v>
          </cell>
          <cell r="B2519">
            <v>42429.916932870372</v>
          </cell>
          <cell r="C2519">
            <v>42130.166886574072</v>
          </cell>
          <cell r="D2519">
            <v>9006439</v>
          </cell>
          <cell r="E2519">
            <v>60019947</v>
          </cell>
          <cell r="F2519">
            <v>30014248</v>
          </cell>
          <cell r="G2519">
            <v>378.68</v>
          </cell>
          <cell r="H2519">
            <v>378.68</v>
          </cell>
          <cell r="I2519">
            <v>0</v>
          </cell>
          <cell r="J2519">
            <v>0</v>
          </cell>
          <cell r="K2519" t="str">
            <v>USD</v>
          </cell>
          <cell r="L2519" t="str">
            <v>FERGUSON</v>
          </cell>
          <cell r="M2519" t="str">
            <v>24000-017965</v>
          </cell>
          <cell r="N2519">
            <v>42430.034849537034</v>
          </cell>
          <cell r="O2519" t="str">
            <v>SP</v>
          </cell>
          <cell r="P2519" t="str">
            <v>KEY</v>
          </cell>
          <cell r="Q2519">
            <v>5081677</v>
          </cell>
          <cell r="R2519" t="str">
            <v>USA</v>
          </cell>
          <cell r="S2519">
            <v>42370</v>
          </cell>
          <cell r="T2519">
            <v>42436</v>
          </cell>
          <cell r="U2519" t="str">
            <v>CAGECW-FUS</v>
          </cell>
          <cell r="V2519" t="str">
            <v>FFPS780</v>
          </cell>
          <cell r="W2519" t="str">
            <v xml:space="preserve">Customer Decision                   </v>
          </cell>
          <cell r="X2519" t="str">
            <v>F</v>
          </cell>
          <cell r="Y2519">
            <v>378.68</v>
          </cell>
          <cell r="Z2519" t="str">
            <v>FFPS780    - BUY BACK - APPROVED BY BK - NO RESTOCK, BUT CUSTOMER MUST RETURN   2/2  CAY    FFPS780 - 1EA - INVOICE AMOUNT 378.68     - NON RETURNABLE IN PBS, BUT BK APPROVED.  I WAS NOT ABLE TO LINE ITEM    CAY 2/2</v>
          </cell>
          <cell r="AC2519" t="str">
            <v>BECKTONC-FUS</v>
          </cell>
          <cell r="AD2519" t="str">
            <v>FUS-DB55</v>
          </cell>
          <cell r="AE2519" t="str">
            <v>8</v>
          </cell>
          <cell r="AF2519" t="str">
            <v xml:space="preserve">EDI 850                             </v>
          </cell>
          <cell r="AG2519" t="str">
            <v>Ferguson</v>
          </cell>
          <cell r="AH2519">
            <v>812276</v>
          </cell>
          <cell r="AI2519" t="str">
            <v>LUX</v>
          </cell>
          <cell r="AJ2519">
            <v>5081677</v>
          </cell>
        </row>
        <row r="2520">
          <cell r="A2520">
            <v>361134</v>
          </cell>
          <cell r="B2520">
            <v>42429.916932870372</v>
          </cell>
          <cell r="C2520">
            <v>42300.937650462962</v>
          </cell>
          <cell r="D2520">
            <v>9022902</v>
          </cell>
          <cell r="E2520">
            <v>60044897</v>
          </cell>
          <cell r="F2520">
            <v>30014453</v>
          </cell>
          <cell r="G2520">
            <v>22.42</v>
          </cell>
          <cell r="H2520">
            <v>22.42</v>
          </cell>
          <cell r="I2520">
            <v>0</v>
          </cell>
          <cell r="J2520">
            <v>0</v>
          </cell>
          <cell r="K2520" t="str">
            <v>USD</v>
          </cell>
          <cell r="L2520" t="str">
            <v>TURQK405</v>
          </cell>
          <cell r="M2520" t="str">
            <v>24000-229191</v>
          </cell>
          <cell r="N2520">
            <v>42430.034849537034</v>
          </cell>
          <cell r="O2520" t="str">
            <v>SP</v>
          </cell>
          <cell r="P2520" t="str">
            <v>DLR</v>
          </cell>
          <cell r="Q2520">
            <v>5081758</v>
          </cell>
          <cell r="R2520" t="str">
            <v>USA</v>
          </cell>
          <cell r="S2520">
            <v>42370</v>
          </cell>
          <cell r="T2520">
            <v>42436</v>
          </cell>
          <cell r="U2520" t="str">
            <v>KNOXL-FUS</v>
          </cell>
          <cell r="V2520" t="str">
            <v>Z.536.051.000</v>
          </cell>
          <cell r="W2520" t="str">
            <v xml:space="preserve">Customer Decision                   </v>
          </cell>
          <cell r="X2520" t="str">
            <v>F</v>
          </cell>
          <cell r="Y2520">
            <v>22.42</v>
          </cell>
          <cell r="Z2520" t="str">
            <v>CUSTOMER ORDER WRONG SIZE</v>
          </cell>
          <cell r="AC2520" t="str">
            <v>MARSHD-FUS</v>
          </cell>
          <cell r="AD2520" t="str">
            <v>LOYDL-FUS</v>
          </cell>
          <cell r="AG2520" t="str">
            <v>GRACIOUS HOME LLC</v>
          </cell>
          <cell r="AH2520">
            <v>812392</v>
          </cell>
          <cell r="AI2520" t="str">
            <v>KAC</v>
          </cell>
          <cell r="AJ2520">
            <v>5081758</v>
          </cell>
        </row>
        <row r="2521">
          <cell r="A2521">
            <v>361135</v>
          </cell>
          <cell r="B2521">
            <v>42429.916944444441</v>
          </cell>
          <cell r="C2521">
            <v>42304.625104166669</v>
          </cell>
          <cell r="D2521">
            <v>9023139</v>
          </cell>
          <cell r="E2521">
            <v>60045576</v>
          </cell>
          <cell r="F2521">
            <v>30014452</v>
          </cell>
          <cell r="G2521">
            <v>22.42</v>
          </cell>
          <cell r="H2521">
            <v>22.42</v>
          </cell>
          <cell r="I2521">
            <v>0</v>
          </cell>
          <cell r="J2521">
            <v>0</v>
          </cell>
          <cell r="K2521" t="str">
            <v>USD</v>
          </cell>
          <cell r="L2521" t="str">
            <v>TURQK405</v>
          </cell>
          <cell r="M2521" t="str">
            <v>24000-229191</v>
          </cell>
          <cell r="N2521">
            <v>42430.034861111111</v>
          </cell>
          <cell r="O2521" t="str">
            <v>SP</v>
          </cell>
          <cell r="P2521" t="str">
            <v>DLR</v>
          </cell>
          <cell r="Q2521">
            <v>5081758</v>
          </cell>
          <cell r="R2521" t="str">
            <v>USA</v>
          </cell>
          <cell r="S2521">
            <v>42370</v>
          </cell>
          <cell r="T2521">
            <v>42436</v>
          </cell>
          <cell r="U2521" t="str">
            <v>KNOXL-FUS</v>
          </cell>
          <cell r="V2521" t="str">
            <v>Z.536.051.000</v>
          </cell>
          <cell r="W2521" t="str">
            <v xml:space="preserve">Customer Decision                   </v>
          </cell>
          <cell r="X2521" t="str">
            <v>F</v>
          </cell>
          <cell r="Y2521">
            <v>22.42</v>
          </cell>
          <cell r="Z2521" t="str">
            <v>CONSUMER CANCELLED ORDER WITH CUSTOMER</v>
          </cell>
          <cell r="AC2521" t="str">
            <v>MARSHD-FUS</v>
          </cell>
          <cell r="AD2521" t="str">
            <v>LOYDL-FUS</v>
          </cell>
          <cell r="AG2521" t="str">
            <v>GRACIOUS HOME LLC</v>
          </cell>
          <cell r="AH2521">
            <v>812393</v>
          </cell>
          <cell r="AI2521" t="str">
            <v>KAC</v>
          </cell>
          <cell r="AJ2521">
            <v>5081758</v>
          </cell>
        </row>
        <row r="2522">
          <cell r="A2522">
            <v>361136</v>
          </cell>
          <cell r="B2522">
            <v>42429.916944444441</v>
          </cell>
          <cell r="G2522">
            <v>129.46</v>
          </cell>
          <cell r="H2522">
            <v>129.46</v>
          </cell>
          <cell r="I2522">
            <v>0</v>
          </cell>
          <cell r="J2522">
            <v>0</v>
          </cell>
          <cell r="K2522" t="str">
            <v>USD</v>
          </cell>
          <cell r="L2522" t="str">
            <v>LOWES</v>
          </cell>
          <cell r="M2522" t="str">
            <v>24000-023746</v>
          </cell>
          <cell r="N2522">
            <v>42430.034861111111</v>
          </cell>
          <cell r="O2522" t="str">
            <v>SP</v>
          </cell>
          <cell r="P2522" t="str">
            <v>KEY</v>
          </cell>
          <cell r="Q2522">
            <v>5082772</v>
          </cell>
          <cell r="R2522" t="str">
            <v>USA</v>
          </cell>
          <cell r="S2522">
            <v>42370</v>
          </cell>
          <cell r="T2522">
            <v>42436</v>
          </cell>
          <cell r="U2522" t="str">
            <v>RUSSAWR-FUS</v>
          </cell>
          <cell r="V2522" t="str">
            <v>DIG62F91-GRA</v>
          </cell>
          <cell r="W2522" t="str">
            <v xml:space="preserve">Damaged                             </v>
          </cell>
          <cell r="X2522" t="str">
            <v>D</v>
          </cell>
          <cell r="Y2522">
            <v>129.46</v>
          </cell>
          <cell r="AG2522" t="str">
            <v>Lowes</v>
          </cell>
          <cell r="AH2522">
            <v>812367</v>
          </cell>
          <cell r="AJ2522">
            <v>5082772</v>
          </cell>
        </row>
        <row r="2523">
          <cell r="A2523">
            <v>361137</v>
          </cell>
          <cell r="B2523">
            <v>42429.916944444441</v>
          </cell>
          <cell r="C2523">
            <v>42339.937673611108</v>
          </cell>
          <cell r="D2523">
            <v>9026914</v>
          </cell>
          <cell r="E2523">
            <v>60043817</v>
          </cell>
          <cell r="F2523">
            <v>30013615</v>
          </cell>
          <cell r="G2523">
            <v>436.2</v>
          </cell>
          <cell r="H2523">
            <v>436.2</v>
          </cell>
          <cell r="I2523">
            <v>0</v>
          </cell>
          <cell r="J2523">
            <v>0</v>
          </cell>
          <cell r="K2523" t="str">
            <v>USD</v>
          </cell>
          <cell r="L2523" t="str">
            <v>QUARTZ</v>
          </cell>
          <cell r="M2523" t="str">
            <v>24000-020058</v>
          </cell>
          <cell r="N2523">
            <v>42430.034861111111</v>
          </cell>
          <cell r="O2523" t="str">
            <v>SP</v>
          </cell>
          <cell r="P2523" t="str">
            <v>DLR</v>
          </cell>
          <cell r="Q2523">
            <v>5081889</v>
          </cell>
          <cell r="R2523" t="str">
            <v>USA</v>
          </cell>
          <cell r="S2523">
            <v>42370</v>
          </cell>
          <cell r="T2523">
            <v>42436</v>
          </cell>
          <cell r="U2523" t="str">
            <v>BRESHEARSS-FUS</v>
          </cell>
          <cell r="V2523" t="str">
            <v>FHK710-30WH</v>
          </cell>
          <cell r="W2523" t="str">
            <v xml:space="preserve">Product Defective                   </v>
          </cell>
          <cell r="X2523" t="str">
            <v>E</v>
          </cell>
          <cell r="Y2523">
            <v>436.2</v>
          </cell>
          <cell r="Z2523" t="str">
            <v xml:space="preserve">BLACK SPECS </v>
          </cell>
          <cell r="AC2523" t="str">
            <v>HARRISJ-FUS</v>
          </cell>
          <cell r="AD2523" t="str">
            <v>COULSONC-FUS</v>
          </cell>
          <cell r="AG2523" t="str">
            <v>ISLAND SHOWROOM INC</v>
          </cell>
          <cell r="AH2523">
            <v>812028</v>
          </cell>
          <cell r="AI2523" t="str">
            <v>LUX</v>
          </cell>
          <cell r="AJ2523">
            <v>5081889</v>
          </cell>
        </row>
        <row r="2524">
          <cell r="A2524">
            <v>361138</v>
          </cell>
          <cell r="B2524">
            <v>42429.917037037034</v>
          </cell>
          <cell r="C2524">
            <v>42422.364432870374</v>
          </cell>
          <cell r="D2524">
            <v>9035847</v>
          </cell>
          <cell r="E2524">
            <v>60067421</v>
          </cell>
          <cell r="F2524">
            <v>30014547</v>
          </cell>
          <cell r="G2524">
            <v>283.10000000000002</v>
          </cell>
          <cell r="H2524">
            <v>283.10000000000002</v>
          </cell>
          <cell r="I2524">
            <v>0</v>
          </cell>
          <cell r="J2524">
            <v>0</v>
          </cell>
          <cell r="K2524" t="str">
            <v>USD</v>
          </cell>
          <cell r="L2524" t="str">
            <v>QUARTZ</v>
          </cell>
          <cell r="M2524" t="str">
            <v>24000-020058</v>
          </cell>
          <cell r="N2524">
            <v>42430.034861111111</v>
          </cell>
          <cell r="O2524" t="str">
            <v>SP</v>
          </cell>
          <cell r="P2524" t="str">
            <v>DLR</v>
          </cell>
          <cell r="Q2524">
            <v>5081889</v>
          </cell>
          <cell r="R2524" t="str">
            <v>USA</v>
          </cell>
          <cell r="S2524">
            <v>42370</v>
          </cell>
          <cell r="T2524">
            <v>42436</v>
          </cell>
          <cell r="U2524" t="str">
            <v>KNOXL-FUS</v>
          </cell>
          <cell r="V2524" t="str">
            <v>GDX11028</v>
          </cell>
          <cell r="W2524" t="str">
            <v xml:space="preserve">Business Decision                   </v>
          </cell>
          <cell r="X2524" t="str">
            <v>B</v>
          </cell>
          <cell r="Y2524">
            <v>283.10000000000002</v>
          </cell>
          <cell r="Z2524" t="str">
            <v xml:space="preserve">CUSTOMER WAS SENT SINK BUT DID NOT ORDER </v>
          </cell>
          <cell r="AD2524" t="str">
            <v>LOYDL-FUS</v>
          </cell>
          <cell r="AG2524" t="str">
            <v>ISLAND SHOWROOM INC</v>
          </cell>
          <cell r="AH2524">
            <v>812434</v>
          </cell>
          <cell r="AI2524" t="str">
            <v>LUX</v>
          </cell>
          <cell r="AJ2524">
            <v>5081889</v>
          </cell>
        </row>
        <row r="2525">
          <cell r="A2525">
            <v>361139</v>
          </cell>
          <cell r="B2525">
            <v>42429.917037037034</v>
          </cell>
          <cell r="C2525">
            <v>42424.937743055554</v>
          </cell>
          <cell r="D2525">
            <v>9036620</v>
          </cell>
          <cell r="E2525">
            <v>60068695</v>
          </cell>
          <cell r="G2525">
            <v>100.64</v>
          </cell>
          <cell r="H2525">
            <v>100.64</v>
          </cell>
          <cell r="I2525">
            <v>0</v>
          </cell>
          <cell r="J2525">
            <v>0</v>
          </cell>
          <cell r="K2525" t="str">
            <v>USD</v>
          </cell>
          <cell r="L2525" t="str">
            <v>PINNACLE</v>
          </cell>
          <cell r="M2525" t="str">
            <v>24000-165784</v>
          </cell>
          <cell r="N2525">
            <v>42430.034861111111</v>
          </cell>
          <cell r="O2525" t="str">
            <v>SP</v>
          </cell>
          <cell r="P2525" t="str">
            <v>KEY</v>
          </cell>
          <cell r="Q2525">
            <v>5084119</v>
          </cell>
          <cell r="R2525" t="str">
            <v>USA</v>
          </cell>
          <cell r="S2525">
            <v>42370</v>
          </cell>
          <cell r="T2525">
            <v>42436</v>
          </cell>
          <cell r="U2525" t="str">
            <v>THOMPSONG-FUS</v>
          </cell>
          <cell r="V2525" t="str">
            <v>SHIPPING</v>
          </cell>
          <cell r="W2525" t="str">
            <v xml:space="preserve">Freight Credit                      </v>
          </cell>
          <cell r="X2525" t="str">
            <v>T</v>
          </cell>
          <cell r="Y2525">
            <v>100.64</v>
          </cell>
          <cell r="Z2525" t="str">
            <v xml:space="preserve">CREDIT SHIPPING. SHIPPING ERROR. </v>
          </cell>
          <cell r="AC2525" t="str">
            <v>MARSHD-FUS</v>
          </cell>
          <cell r="AD2525" t="str">
            <v>RUSSAWR-FUS</v>
          </cell>
          <cell r="AG2525" t="str">
            <v>PINNACLE EXPRESS</v>
          </cell>
          <cell r="AH2525">
            <v>812385</v>
          </cell>
          <cell r="AI2525" t="str">
            <v>FRT</v>
          </cell>
          <cell r="AJ2525">
            <v>5084119</v>
          </cell>
        </row>
        <row r="2526">
          <cell r="A2526">
            <v>361140</v>
          </cell>
          <cell r="B2526">
            <v>42429.917037037034</v>
          </cell>
          <cell r="G2526">
            <v>230</v>
          </cell>
          <cell r="H2526">
            <v>230</v>
          </cell>
          <cell r="I2526">
            <v>0</v>
          </cell>
          <cell r="J2526">
            <v>0</v>
          </cell>
          <cell r="K2526" t="str">
            <v>USD</v>
          </cell>
          <cell r="L2526" t="str">
            <v>LOWES</v>
          </cell>
          <cell r="M2526" t="str">
            <v>24000-023746</v>
          </cell>
          <cell r="N2526">
            <v>42430.034861111111</v>
          </cell>
          <cell r="O2526" t="str">
            <v>SP</v>
          </cell>
          <cell r="P2526" t="str">
            <v>KEY</v>
          </cell>
          <cell r="Q2526">
            <v>5082421</v>
          </cell>
          <cell r="R2526" t="str">
            <v>USA</v>
          </cell>
          <cell r="S2526">
            <v>42370</v>
          </cell>
          <cell r="T2526">
            <v>42436</v>
          </cell>
          <cell r="U2526" t="str">
            <v>THOMPSONG-FUS</v>
          </cell>
          <cell r="V2526" t="str">
            <v>GHSOX901</v>
          </cell>
          <cell r="W2526" t="str">
            <v xml:space="preserve">Damaged                             </v>
          </cell>
          <cell r="X2526" t="str">
            <v>D</v>
          </cell>
          <cell r="Y2526">
            <v>230</v>
          </cell>
          <cell r="Z2526" t="str">
            <v>FD-CRACKED</v>
          </cell>
          <cell r="AG2526" t="str">
            <v>Lowes</v>
          </cell>
          <cell r="AH2526">
            <v>812217</v>
          </cell>
          <cell r="AJ2526">
            <v>5082421</v>
          </cell>
        </row>
        <row r="2527">
          <cell r="A2527">
            <v>361141</v>
          </cell>
          <cell r="B2527">
            <v>42429.917037037034</v>
          </cell>
          <cell r="G2527">
            <v>98.46</v>
          </cell>
          <cell r="H2527">
            <v>98.46</v>
          </cell>
          <cell r="I2527">
            <v>0</v>
          </cell>
          <cell r="J2527">
            <v>0</v>
          </cell>
          <cell r="K2527" t="str">
            <v>USD</v>
          </cell>
          <cell r="L2527" t="str">
            <v>LOWES</v>
          </cell>
          <cell r="M2527" t="str">
            <v>24000-023746</v>
          </cell>
          <cell r="N2527">
            <v>42430.034861111111</v>
          </cell>
          <cell r="O2527" t="str">
            <v>SP</v>
          </cell>
          <cell r="P2527" t="str">
            <v>KEY</v>
          </cell>
          <cell r="Q2527">
            <v>5083824</v>
          </cell>
          <cell r="R2527" t="str">
            <v>USA</v>
          </cell>
          <cell r="S2527">
            <v>42370</v>
          </cell>
          <cell r="T2527">
            <v>42436</v>
          </cell>
          <cell r="U2527" t="str">
            <v>MELTONM-FUS</v>
          </cell>
          <cell r="V2527" t="str">
            <v>ELG62D91-LIN</v>
          </cell>
          <cell r="W2527" t="str">
            <v xml:space="preserve">Damaged                             </v>
          </cell>
          <cell r="X2527" t="str">
            <v>D</v>
          </cell>
          <cell r="Y2527">
            <v>98.46</v>
          </cell>
          <cell r="AG2527" t="str">
            <v>Lowes</v>
          </cell>
          <cell r="AH2527">
            <v>812541</v>
          </cell>
          <cell r="AJ2527">
            <v>5083824</v>
          </cell>
        </row>
        <row r="2528">
          <cell r="A2528">
            <v>361142</v>
          </cell>
          <cell r="B2528">
            <v>42429.917048611111</v>
          </cell>
          <cell r="F2528">
            <v>30014263</v>
          </cell>
          <cell r="G2528">
            <v>384.35</v>
          </cell>
          <cell r="H2528">
            <v>384.35</v>
          </cell>
          <cell r="I2528">
            <v>34.590000000000003</v>
          </cell>
          <cell r="J2528">
            <v>34.590000000000003</v>
          </cell>
          <cell r="K2528" t="str">
            <v>USD</v>
          </cell>
          <cell r="L2528" t="str">
            <v>FERGUSON</v>
          </cell>
          <cell r="M2528" t="str">
            <v>24000-017965</v>
          </cell>
          <cell r="N2528">
            <v>42430.034861111111</v>
          </cell>
          <cell r="O2528" t="str">
            <v>SP</v>
          </cell>
          <cell r="P2528" t="str">
            <v>KEY</v>
          </cell>
          <cell r="Q2528">
            <v>5081677</v>
          </cell>
          <cell r="R2528" t="str">
            <v>USA</v>
          </cell>
          <cell r="S2528">
            <v>42370</v>
          </cell>
          <cell r="T2528">
            <v>42436</v>
          </cell>
          <cell r="U2528" t="str">
            <v>CAGECW-FUS</v>
          </cell>
          <cell r="V2528" t="str">
            <v>PCX12009</v>
          </cell>
          <cell r="W2528" t="str">
            <v xml:space="preserve">Customer Decision                   </v>
          </cell>
          <cell r="X2528" t="str">
            <v>F</v>
          </cell>
          <cell r="Y2528">
            <v>384.35</v>
          </cell>
          <cell r="Z2528" t="str">
            <v>PCX120  1EA        - BUY BACK - APPROVED BY BK - NO RESTOCK, BUT CUSTOMER MUST RETURN   2/2  CAY    4THSHIFT ORDER INV #  805292                     SEE ATTACHED BACKUP     PCX120  - 1EA - INVOICE AMOUNT 361.67 - NON RETURNABLE IN PBS, BUT BK APPROVED.  I WAS NOT ABLE TO LINE ITEM    CAY 2/2</v>
          </cell>
          <cell r="AG2528" t="str">
            <v>Ferguson</v>
          </cell>
          <cell r="AH2528">
            <v>812275</v>
          </cell>
          <cell r="AJ2528">
            <v>5081677</v>
          </cell>
        </row>
        <row r="2529">
          <cell r="A2529">
            <v>361143</v>
          </cell>
          <cell r="B2529">
            <v>42429.917048611111</v>
          </cell>
          <cell r="F2529">
            <v>30014270</v>
          </cell>
          <cell r="G2529">
            <v>161.19999999999999</v>
          </cell>
          <cell r="H2529">
            <v>161.19999999999999</v>
          </cell>
          <cell r="I2529">
            <v>9.67</v>
          </cell>
          <cell r="J2529">
            <v>9.67</v>
          </cell>
          <cell r="K2529" t="str">
            <v>USD</v>
          </cell>
          <cell r="L2529" t="str">
            <v>FERGUSON</v>
          </cell>
          <cell r="M2529" t="str">
            <v>24000-017965</v>
          </cell>
          <cell r="N2529">
            <v>42430.034861111111</v>
          </cell>
          <cell r="O2529" t="str">
            <v>SP</v>
          </cell>
          <cell r="P2529" t="str">
            <v>KEY</v>
          </cell>
          <cell r="Q2529">
            <v>5081680</v>
          </cell>
          <cell r="R2529" t="str">
            <v>USA</v>
          </cell>
          <cell r="S2529">
            <v>42370</v>
          </cell>
          <cell r="T2529">
            <v>42436</v>
          </cell>
          <cell r="U2529" t="str">
            <v>KNOXL-FUS</v>
          </cell>
          <cell r="V2529" t="str">
            <v>PD-40S</v>
          </cell>
          <cell r="W2529" t="str">
            <v xml:space="preserve">Business Decision                   </v>
          </cell>
          <cell r="X2529" t="str">
            <v>B</v>
          </cell>
          <cell r="Y2529">
            <v>161.19999999999999</v>
          </cell>
          <cell r="Z2529" t="str">
            <v xml:space="preserve">PD-40S  2EA     INVOICED @   80.60EA          - BUY BACK - APPROVED BY BK - NO RESTOCK, BUT CUSTOMER MUST RETURN   2/2  CAY    4THSHIFT ORDER INV #  879172                     SEE ATTACHED BACKUP   </v>
          </cell>
          <cell r="AG2529" t="str">
            <v>Ferguson</v>
          </cell>
          <cell r="AH2529">
            <v>811942</v>
          </cell>
          <cell r="AJ2529">
            <v>5081680</v>
          </cell>
        </row>
        <row r="2530">
          <cell r="A2530">
            <v>361144</v>
          </cell>
          <cell r="B2530">
            <v>42429.917048611111</v>
          </cell>
          <cell r="F2530">
            <v>30014276</v>
          </cell>
          <cell r="G2530">
            <v>145</v>
          </cell>
          <cell r="H2530">
            <v>145</v>
          </cell>
          <cell r="I2530">
            <v>8.6999999999999993</v>
          </cell>
          <cell r="J2530">
            <v>8.6999999999999993</v>
          </cell>
          <cell r="K2530" t="str">
            <v>USD</v>
          </cell>
          <cell r="L2530" t="str">
            <v>FERGUSON</v>
          </cell>
          <cell r="M2530" t="str">
            <v>24000-017965</v>
          </cell>
          <cell r="N2530">
            <v>42430.034872685188</v>
          </cell>
          <cell r="O2530" t="str">
            <v>SP</v>
          </cell>
          <cell r="P2530" t="str">
            <v>KEY</v>
          </cell>
          <cell r="Q2530">
            <v>5081680</v>
          </cell>
          <cell r="R2530" t="str">
            <v>USA</v>
          </cell>
          <cell r="S2530">
            <v>42370</v>
          </cell>
          <cell r="T2530">
            <v>42436</v>
          </cell>
          <cell r="U2530" t="str">
            <v>KNOXL-FUS</v>
          </cell>
          <cell r="V2530" t="str">
            <v>PE-70S</v>
          </cell>
          <cell r="W2530" t="str">
            <v xml:space="preserve">Business Decision                   </v>
          </cell>
          <cell r="X2530" t="str">
            <v>B</v>
          </cell>
          <cell r="Y2530">
            <v>145</v>
          </cell>
          <cell r="Z2530" t="str">
            <v xml:space="preserve">PE-70S 2EA   - BUY BACK - APPROVED BY BK - NO RESTOCK, BUT CUSTOMER MUST RETURN   2/2  CAY   4THSHIFT ORDER INV # 895541 @ 72.50 EA                        SEE ATTACHED BACKUP </v>
          </cell>
          <cell r="AG2530" t="str">
            <v>Ferguson</v>
          </cell>
          <cell r="AH2530">
            <v>811944</v>
          </cell>
          <cell r="AJ2530">
            <v>5081680</v>
          </cell>
        </row>
        <row r="2531">
          <cell r="A2531">
            <v>361145</v>
          </cell>
          <cell r="B2531">
            <v>42429.917129629626</v>
          </cell>
          <cell r="F2531">
            <v>30014590</v>
          </cell>
          <cell r="G2531">
            <v>339.39</v>
          </cell>
          <cell r="H2531">
            <v>339.39</v>
          </cell>
          <cell r="I2531">
            <v>32.24</v>
          </cell>
          <cell r="J2531">
            <v>32.24</v>
          </cell>
          <cell r="K2531" t="str">
            <v>USD</v>
          </cell>
          <cell r="L2531" t="str">
            <v>GENPLMG</v>
          </cell>
          <cell r="M2531" t="str">
            <v>24000-018663</v>
          </cell>
          <cell r="N2531">
            <v>42430.034872685188</v>
          </cell>
          <cell r="O2531" t="str">
            <v>SP</v>
          </cell>
          <cell r="P2531" t="str">
            <v>KEY</v>
          </cell>
          <cell r="Q2531">
            <v>5081748</v>
          </cell>
          <cell r="R2531" t="str">
            <v>USA</v>
          </cell>
          <cell r="S2531">
            <v>42370</v>
          </cell>
          <cell r="T2531">
            <v>42436</v>
          </cell>
          <cell r="U2531" t="str">
            <v>KNOXL-FUS</v>
          </cell>
          <cell r="V2531" t="str">
            <v>10.061.033.127</v>
          </cell>
          <cell r="W2531" t="str">
            <v xml:space="preserve">Product Defective                   </v>
          </cell>
          <cell r="X2531" t="str">
            <v>E</v>
          </cell>
          <cell r="Y2531">
            <v>339.39</v>
          </cell>
          <cell r="Z2531" t="str">
            <v>KWC PO P1240239 - INV 203471  MASSOUD APPROVED RETURN FOR CREDIT. THE FAUCET WILL NOT SWIVEL AND THE CUSTOMER REFUSES TO REPAIR.</v>
          </cell>
          <cell r="AG2531" t="str">
            <v>GENERAL PLUMBING SUPPLY CO.</v>
          </cell>
          <cell r="AH2531">
            <v>812454</v>
          </cell>
          <cell r="AJ2531">
            <v>5081748</v>
          </cell>
        </row>
        <row r="2532">
          <cell r="A2532">
            <v>361146</v>
          </cell>
          <cell r="B2532">
            <v>42429.917129629626</v>
          </cell>
          <cell r="C2532">
            <v>42324.9378125</v>
          </cell>
          <cell r="D2532">
            <v>9025488</v>
          </cell>
          <cell r="E2532">
            <v>60048519</v>
          </cell>
          <cell r="F2532">
            <v>30014333</v>
          </cell>
          <cell r="G2532">
            <v>287.14999999999998</v>
          </cell>
          <cell r="H2532">
            <v>287.14999999999998</v>
          </cell>
          <cell r="I2532">
            <v>0</v>
          </cell>
          <cell r="J2532">
            <v>0</v>
          </cell>
          <cell r="K2532" t="str">
            <v>USD</v>
          </cell>
          <cell r="L2532" t="str">
            <v>FERGUSON</v>
          </cell>
          <cell r="M2532" t="str">
            <v>24000-017965</v>
          </cell>
          <cell r="N2532">
            <v>42430.034872685188</v>
          </cell>
          <cell r="O2532" t="str">
            <v>SP</v>
          </cell>
          <cell r="P2532" t="str">
            <v>KEY</v>
          </cell>
          <cell r="Q2532">
            <v>5081679</v>
          </cell>
          <cell r="R2532" t="str">
            <v>USA</v>
          </cell>
          <cell r="S2532">
            <v>42370</v>
          </cell>
          <cell r="T2532">
            <v>42436</v>
          </cell>
          <cell r="U2532" t="str">
            <v>KNOXL-FUS</v>
          </cell>
          <cell r="V2532" t="str">
            <v>KBX110-8</v>
          </cell>
          <cell r="W2532" t="str">
            <v xml:space="preserve">Damaged                             </v>
          </cell>
          <cell r="X2532" t="str">
            <v>D</v>
          </cell>
          <cell r="Y2532">
            <v>287.14999999999998</v>
          </cell>
          <cell r="Z2532" t="str">
            <v>KBX110-8 - DENT</v>
          </cell>
          <cell r="AC2532" t="str">
            <v>BECKTONC-FUS</v>
          </cell>
          <cell r="AD2532" t="str">
            <v>FUS-DB55</v>
          </cell>
          <cell r="AE2532" t="str">
            <v>8</v>
          </cell>
          <cell r="AF2532" t="str">
            <v xml:space="preserve">EDI 850                             </v>
          </cell>
          <cell r="AG2532" t="str">
            <v>Ferguson</v>
          </cell>
          <cell r="AH2532">
            <v>812512</v>
          </cell>
          <cell r="AI2532" t="str">
            <v>LUX</v>
          </cell>
          <cell r="AJ2532">
            <v>5081679</v>
          </cell>
        </row>
        <row r="2533">
          <cell r="A2533">
            <v>361147</v>
          </cell>
          <cell r="B2533">
            <v>42429.917129629626</v>
          </cell>
          <cell r="C2533">
            <v>42348.9378125</v>
          </cell>
          <cell r="D2533">
            <v>9028175</v>
          </cell>
          <cell r="E2533">
            <v>60053203</v>
          </cell>
          <cell r="F2533">
            <v>30014473</v>
          </cell>
          <cell r="G2533">
            <v>45.87</v>
          </cell>
          <cell r="H2533">
            <v>45.87</v>
          </cell>
          <cell r="I2533">
            <v>0</v>
          </cell>
          <cell r="J2533">
            <v>0</v>
          </cell>
          <cell r="K2533" t="str">
            <v>USD</v>
          </cell>
          <cell r="L2533" t="str">
            <v>FERGUSON</v>
          </cell>
          <cell r="M2533" t="str">
            <v>24000-017965</v>
          </cell>
          <cell r="N2533">
            <v>42430.034872685188</v>
          </cell>
          <cell r="O2533" t="str">
            <v>SP</v>
          </cell>
          <cell r="P2533" t="str">
            <v>KEY</v>
          </cell>
          <cell r="Q2533">
            <v>5081679</v>
          </cell>
          <cell r="R2533" t="str">
            <v>USA</v>
          </cell>
          <cell r="S2533">
            <v>42370</v>
          </cell>
          <cell r="T2533">
            <v>42436</v>
          </cell>
          <cell r="U2533" t="str">
            <v>KNOXL-FUS</v>
          </cell>
          <cell r="V2533" t="str">
            <v>FRTWIST-SN</v>
          </cell>
          <cell r="W2533" t="str">
            <v xml:space="preserve">Customer Decision                   </v>
          </cell>
          <cell r="X2533" t="str">
            <v>F</v>
          </cell>
          <cell r="Y2533">
            <v>45.87</v>
          </cell>
          <cell r="Z2533" t="str">
            <v>frtwist-sn - CUSTOMER CHANGED MIND AND WILL RETURN WITH 25%    CAY</v>
          </cell>
          <cell r="AC2533" t="str">
            <v>BECKTONC-FUS</v>
          </cell>
          <cell r="AD2533" t="str">
            <v>FUS-DB55</v>
          </cell>
          <cell r="AE2533" t="str">
            <v>8</v>
          </cell>
          <cell r="AF2533" t="str">
            <v xml:space="preserve">EDI 850                             </v>
          </cell>
          <cell r="AG2533" t="str">
            <v>Ferguson</v>
          </cell>
          <cell r="AH2533">
            <v>812528</v>
          </cell>
          <cell r="AI2533" t="str">
            <v>LUX</v>
          </cell>
          <cell r="AJ2533">
            <v>5081679</v>
          </cell>
        </row>
        <row r="2534">
          <cell r="A2534">
            <v>361148</v>
          </cell>
          <cell r="B2534">
            <v>42429.917141203703</v>
          </cell>
          <cell r="C2534">
            <v>42277.625289351854</v>
          </cell>
          <cell r="D2534">
            <v>9020267</v>
          </cell>
          <cell r="E2534">
            <v>60040766</v>
          </cell>
          <cell r="F2534">
            <v>30014562</v>
          </cell>
          <cell r="G2534">
            <v>309.45999999999998</v>
          </cell>
          <cell r="H2534">
            <v>309.45999999999998</v>
          </cell>
          <cell r="I2534">
            <v>0</v>
          </cell>
          <cell r="J2534">
            <v>0</v>
          </cell>
          <cell r="K2534" t="str">
            <v>USD</v>
          </cell>
          <cell r="L2534" t="str">
            <v>JASPER</v>
          </cell>
          <cell r="M2534" t="str">
            <v>24000-037584</v>
          </cell>
          <cell r="N2534">
            <v>42430.034872685188</v>
          </cell>
          <cell r="O2534" t="str">
            <v>SP</v>
          </cell>
          <cell r="P2534" t="str">
            <v>DST</v>
          </cell>
          <cell r="Q2534">
            <v>5084053</v>
          </cell>
          <cell r="R2534" t="str">
            <v>USA</v>
          </cell>
          <cell r="S2534">
            <v>42370</v>
          </cell>
          <cell r="T2534">
            <v>42436</v>
          </cell>
          <cell r="U2534" t="str">
            <v>CAGECW-FUS</v>
          </cell>
          <cell r="V2534" t="str">
            <v>OAX110</v>
          </cell>
          <cell r="W2534" t="str">
            <v xml:space="preserve">Business Decision                   </v>
          </cell>
          <cell r="X2534" t="str">
            <v>B</v>
          </cell>
          <cell r="Y2534">
            <v>309.45999999999998</v>
          </cell>
          <cell r="Z2534" t="str">
            <v xml:space="preserve">BUY BACK </v>
          </cell>
          <cell r="AC2534" t="str">
            <v>HARGROVEA-FUS</v>
          </cell>
          <cell r="AD2534" t="str">
            <v>LOYDL-FUS</v>
          </cell>
          <cell r="AG2534" t="str">
            <v>NEW CENTURY SALES LLC</v>
          </cell>
          <cell r="AH2534">
            <v>812277</v>
          </cell>
          <cell r="AI2534" t="str">
            <v>LUX</v>
          </cell>
          <cell r="AJ2534">
            <v>5084053</v>
          </cell>
        </row>
        <row r="2535">
          <cell r="A2535">
            <v>361149</v>
          </cell>
          <cell r="B2535">
            <v>42429.917141203703</v>
          </cell>
          <cell r="C2535">
            <v>42151.625219907408</v>
          </cell>
          <cell r="D2535">
            <v>9008349</v>
          </cell>
          <cell r="E2535">
            <v>60023455</v>
          </cell>
          <cell r="F2535">
            <v>30014483</v>
          </cell>
          <cell r="G2535">
            <v>420.27</v>
          </cell>
          <cell r="H2535">
            <v>420.27</v>
          </cell>
          <cell r="I2535">
            <v>0</v>
          </cell>
          <cell r="J2535">
            <v>0</v>
          </cell>
          <cell r="K2535" t="str">
            <v>USD</v>
          </cell>
          <cell r="L2535" t="str">
            <v>JASPER</v>
          </cell>
          <cell r="M2535" t="str">
            <v>24000-037584</v>
          </cell>
          <cell r="N2535">
            <v>42430.034872685188</v>
          </cell>
          <cell r="O2535" t="str">
            <v>SP</v>
          </cell>
          <cell r="P2535" t="str">
            <v>DST</v>
          </cell>
          <cell r="Q2535">
            <v>5084053</v>
          </cell>
          <cell r="R2535" t="str">
            <v>USA</v>
          </cell>
          <cell r="S2535">
            <v>42370</v>
          </cell>
          <cell r="T2535">
            <v>42436</v>
          </cell>
          <cell r="U2535" t="str">
            <v>CAGECW-FUS</v>
          </cell>
          <cell r="V2535" t="str">
            <v>GDX11028</v>
          </cell>
          <cell r="W2535" t="str">
            <v xml:space="preserve">Business Decision                   </v>
          </cell>
          <cell r="X2535" t="str">
            <v>B</v>
          </cell>
          <cell r="Y2535">
            <v>254.79</v>
          </cell>
          <cell r="Z2535" t="str">
            <v xml:space="preserve">BUY BACK </v>
          </cell>
          <cell r="AC2535" t="str">
            <v>DAWSONP-FUS</v>
          </cell>
          <cell r="AD2535" t="str">
            <v>RUSSAWR-FUS</v>
          </cell>
          <cell r="AG2535" t="str">
            <v>NEW CENTURY SALES LLC</v>
          </cell>
          <cell r="AH2535">
            <v>812278</v>
          </cell>
          <cell r="AI2535" t="str">
            <v>LUX</v>
          </cell>
          <cell r="AJ2535">
            <v>5084053</v>
          </cell>
        </row>
        <row r="2536">
          <cell r="A2536">
            <v>361149</v>
          </cell>
          <cell r="B2536">
            <v>42429.917141203703</v>
          </cell>
          <cell r="C2536">
            <v>42151.625219907408</v>
          </cell>
          <cell r="D2536">
            <v>9008349</v>
          </cell>
          <cell r="E2536">
            <v>60023455</v>
          </cell>
          <cell r="F2536">
            <v>30014483</v>
          </cell>
          <cell r="G2536">
            <v>420.27</v>
          </cell>
          <cell r="H2536">
            <v>420.27</v>
          </cell>
          <cell r="I2536">
            <v>0</v>
          </cell>
          <cell r="J2536">
            <v>0</v>
          </cell>
          <cell r="K2536" t="str">
            <v>USD</v>
          </cell>
          <cell r="L2536" t="str">
            <v>JASPER</v>
          </cell>
          <cell r="M2536" t="str">
            <v>24000-037584</v>
          </cell>
          <cell r="N2536">
            <v>42430.034872685188</v>
          </cell>
          <cell r="O2536" t="str">
            <v>SP</v>
          </cell>
          <cell r="P2536" t="str">
            <v>DST</v>
          </cell>
          <cell r="Q2536">
            <v>5084053</v>
          </cell>
          <cell r="R2536" t="str">
            <v>USA</v>
          </cell>
          <cell r="S2536">
            <v>42370</v>
          </cell>
          <cell r="T2536">
            <v>42436</v>
          </cell>
          <cell r="U2536" t="str">
            <v>CAGECW-FUS</v>
          </cell>
          <cell r="V2536" t="str">
            <v>GDX11012</v>
          </cell>
          <cell r="W2536" t="str">
            <v xml:space="preserve">Business Decision                   </v>
          </cell>
          <cell r="X2536" t="str">
            <v>B</v>
          </cell>
          <cell r="Y2536">
            <v>165.48</v>
          </cell>
          <cell r="Z2536" t="str">
            <v xml:space="preserve">BUY BACK </v>
          </cell>
          <cell r="AC2536" t="str">
            <v>DAWSONP-FUS</v>
          </cell>
          <cell r="AD2536" t="str">
            <v>RUSSAWR-FUS</v>
          </cell>
          <cell r="AG2536" t="str">
            <v>NEW CENTURY SALES LLC</v>
          </cell>
          <cell r="AH2536">
            <v>812278</v>
          </cell>
          <cell r="AI2536" t="str">
            <v>LUX</v>
          </cell>
          <cell r="AJ2536">
            <v>5084053</v>
          </cell>
        </row>
        <row r="2537">
          <cell r="A2537">
            <v>361150</v>
          </cell>
          <cell r="B2537">
            <v>42429.917141203703</v>
          </cell>
          <cell r="C2537">
            <v>42308.625208333331</v>
          </cell>
          <cell r="D2537">
            <v>9023782</v>
          </cell>
          <cell r="E2537">
            <v>60046528</v>
          </cell>
          <cell r="F2537">
            <v>30014481</v>
          </cell>
          <cell r="G2537">
            <v>870.43</v>
          </cell>
          <cell r="H2537">
            <v>870.43</v>
          </cell>
          <cell r="I2537">
            <v>0</v>
          </cell>
          <cell r="J2537">
            <v>0</v>
          </cell>
          <cell r="K2537" t="str">
            <v>USD</v>
          </cell>
          <cell r="L2537" t="str">
            <v>JASPER</v>
          </cell>
          <cell r="M2537" t="str">
            <v>24000-037584</v>
          </cell>
          <cell r="N2537">
            <v>42430.034872685188</v>
          </cell>
          <cell r="O2537" t="str">
            <v>SP</v>
          </cell>
          <cell r="P2537" t="str">
            <v>DST</v>
          </cell>
          <cell r="Q2537">
            <v>5084053</v>
          </cell>
          <cell r="R2537" t="str">
            <v>USA</v>
          </cell>
          <cell r="S2537">
            <v>42370</v>
          </cell>
          <cell r="T2537">
            <v>42436</v>
          </cell>
          <cell r="U2537" t="str">
            <v>CAGECW-FUS</v>
          </cell>
          <cell r="V2537" t="str">
            <v>RGX110</v>
          </cell>
          <cell r="W2537" t="str">
            <v xml:space="preserve">Business Decision                   </v>
          </cell>
          <cell r="X2537" t="str">
            <v>B</v>
          </cell>
          <cell r="Y2537">
            <v>178.24</v>
          </cell>
          <cell r="Z2537" t="str">
            <v xml:space="preserve">buy back </v>
          </cell>
          <cell r="AC2537" t="str">
            <v>HASSENL-FUS</v>
          </cell>
          <cell r="AD2537" t="str">
            <v>LOYDL-FUS</v>
          </cell>
          <cell r="AG2537" t="str">
            <v>NEW CENTURY SALES LLC</v>
          </cell>
          <cell r="AH2537">
            <v>812313</v>
          </cell>
          <cell r="AI2537" t="str">
            <v>LUX</v>
          </cell>
          <cell r="AJ2537">
            <v>5084053</v>
          </cell>
        </row>
        <row r="2538">
          <cell r="A2538">
            <v>361150</v>
          </cell>
          <cell r="B2538">
            <v>42429.917141203703</v>
          </cell>
          <cell r="C2538">
            <v>42308.625208333331</v>
          </cell>
          <cell r="D2538">
            <v>9023782</v>
          </cell>
          <cell r="E2538">
            <v>60046528</v>
          </cell>
          <cell r="F2538">
            <v>30014481</v>
          </cell>
          <cell r="G2538">
            <v>870.43</v>
          </cell>
          <cell r="H2538">
            <v>870.43</v>
          </cell>
          <cell r="I2538">
            <v>0</v>
          </cell>
          <cell r="J2538">
            <v>0</v>
          </cell>
          <cell r="K2538" t="str">
            <v>USD</v>
          </cell>
          <cell r="L2538" t="str">
            <v>JASPER</v>
          </cell>
          <cell r="M2538" t="str">
            <v>24000-037584</v>
          </cell>
          <cell r="N2538">
            <v>42430.034872685188</v>
          </cell>
          <cell r="O2538" t="str">
            <v>SP</v>
          </cell>
          <cell r="P2538" t="str">
            <v>DST</v>
          </cell>
          <cell r="Q2538">
            <v>5084053</v>
          </cell>
          <cell r="R2538" t="str">
            <v>USA</v>
          </cell>
          <cell r="S2538">
            <v>42370</v>
          </cell>
          <cell r="T2538">
            <v>42436</v>
          </cell>
          <cell r="U2538" t="str">
            <v>CAGECW-FUS</v>
          </cell>
          <cell r="V2538" t="str">
            <v>FHK710-36WH</v>
          </cell>
          <cell r="W2538" t="str">
            <v xml:space="preserve">Business Decision                   </v>
          </cell>
          <cell r="X2538" t="str">
            <v>B</v>
          </cell>
          <cell r="Y2538">
            <v>692.19</v>
          </cell>
          <cell r="Z2538" t="str">
            <v xml:space="preserve">buy back </v>
          </cell>
          <cell r="AC2538" t="str">
            <v>HASSENL-FUS</v>
          </cell>
          <cell r="AD2538" t="str">
            <v>LOYDL-FUS</v>
          </cell>
          <cell r="AG2538" t="str">
            <v>NEW CENTURY SALES LLC</v>
          </cell>
          <cell r="AH2538">
            <v>812313</v>
          </cell>
          <cell r="AI2538" t="str">
            <v>LUX</v>
          </cell>
          <cell r="AJ2538">
            <v>5084053</v>
          </cell>
        </row>
        <row r="2539">
          <cell r="A2539">
            <v>361151</v>
          </cell>
          <cell r="B2539">
            <v>42429.91715277778</v>
          </cell>
          <cell r="C2539">
            <v>42213.91684027778</v>
          </cell>
          <cell r="D2539">
            <v>9014459</v>
          </cell>
          <cell r="E2539">
            <v>60032284</v>
          </cell>
          <cell r="F2539">
            <v>30014486</v>
          </cell>
          <cell r="G2539">
            <v>874.44</v>
          </cell>
          <cell r="H2539">
            <v>874.44</v>
          </cell>
          <cell r="I2539">
            <v>0</v>
          </cell>
          <cell r="J2539">
            <v>0</v>
          </cell>
          <cell r="K2539" t="str">
            <v>USD</v>
          </cell>
          <cell r="L2539" t="str">
            <v>JASPER</v>
          </cell>
          <cell r="M2539" t="str">
            <v>24000-037584</v>
          </cell>
          <cell r="N2539">
            <v>42430.034872685188</v>
          </cell>
          <cell r="O2539" t="str">
            <v>SP</v>
          </cell>
          <cell r="P2539" t="str">
            <v>DST</v>
          </cell>
          <cell r="Q2539">
            <v>5084053</v>
          </cell>
          <cell r="R2539" t="str">
            <v>USA</v>
          </cell>
          <cell r="S2539">
            <v>42370</v>
          </cell>
          <cell r="T2539">
            <v>42436</v>
          </cell>
          <cell r="U2539" t="str">
            <v>CAGECW-FUS</v>
          </cell>
          <cell r="V2539" t="str">
            <v>MHK720-35BT</v>
          </cell>
          <cell r="W2539" t="str">
            <v xml:space="preserve">Business Decision                   </v>
          </cell>
          <cell r="X2539" t="str">
            <v>B</v>
          </cell>
          <cell r="Y2539">
            <v>874.44</v>
          </cell>
          <cell r="Z2539" t="str">
            <v xml:space="preserve">BUY BACK </v>
          </cell>
          <cell r="AC2539" t="str">
            <v>HANCOCKM-FUS</v>
          </cell>
          <cell r="AD2539" t="str">
            <v>LOYDL-FUS</v>
          </cell>
          <cell r="AG2539" t="str">
            <v>NEW CENTURY SALES LLC</v>
          </cell>
          <cell r="AH2539">
            <v>812315</v>
          </cell>
          <cell r="AI2539" t="str">
            <v>LUX</v>
          </cell>
          <cell r="AJ2539">
            <v>5084053</v>
          </cell>
        </row>
        <row r="2540">
          <cell r="A2540">
            <v>361152</v>
          </cell>
          <cell r="B2540">
            <v>42429.91715277778</v>
          </cell>
          <cell r="C2540">
            <v>42213.916851851849</v>
          </cell>
          <cell r="D2540">
            <v>9014461</v>
          </cell>
          <cell r="E2540">
            <v>60032298</v>
          </cell>
          <cell r="F2540">
            <v>30014578</v>
          </cell>
          <cell r="G2540">
            <v>669.96</v>
          </cell>
          <cell r="H2540">
            <v>669.96</v>
          </cell>
          <cell r="I2540">
            <v>0</v>
          </cell>
          <cell r="J2540">
            <v>0</v>
          </cell>
          <cell r="K2540" t="str">
            <v>USD</v>
          </cell>
          <cell r="L2540" t="str">
            <v>JASPER</v>
          </cell>
          <cell r="M2540" t="str">
            <v>24000-037584</v>
          </cell>
          <cell r="N2540">
            <v>42430.034872685188</v>
          </cell>
          <cell r="O2540" t="str">
            <v>SP</v>
          </cell>
          <cell r="P2540" t="str">
            <v>DST</v>
          </cell>
          <cell r="Q2540">
            <v>5084053</v>
          </cell>
          <cell r="R2540" t="str">
            <v>USA</v>
          </cell>
          <cell r="S2540">
            <v>42370</v>
          </cell>
          <cell r="T2540">
            <v>42436</v>
          </cell>
          <cell r="U2540" t="str">
            <v>CAGECW-FUS</v>
          </cell>
          <cell r="V2540" t="str">
            <v>RGX120</v>
          </cell>
          <cell r="W2540" t="str">
            <v xml:space="preserve">Business Decision                   </v>
          </cell>
          <cell r="X2540" t="str">
            <v>B</v>
          </cell>
          <cell r="Y2540">
            <v>669.96</v>
          </cell>
          <cell r="Z2540" t="str">
            <v xml:space="preserve">BUY BACK </v>
          </cell>
          <cell r="AD2540" t="str">
            <v>LOYDL-FUS</v>
          </cell>
          <cell r="AG2540" t="str">
            <v>NEW CENTURY SALES LLC</v>
          </cell>
          <cell r="AH2540">
            <v>812317</v>
          </cell>
          <cell r="AI2540" t="str">
            <v>LUX</v>
          </cell>
          <cell r="AJ2540">
            <v>5084053</v>
          </cell>
        </row>
        <row r="2541">
          <cell r="A2541">
            <v>361153</v>
          </cell>
          <cell r="B2541">
            <v>42429.917164351849</v>
          </cell>
          <cell r="C2541">
            <v>42348.625185185185</v>
          </cell>
          <cell r="D2541">
            <v>9028101</v>
          </cell>
          <cell r="E2541">
            <v>60052554</v>
          </cell>
          <cell r="F2541">
            <v>30014479</v>
          </cell>
          <cell r="G2541">
            <v>586.48</v>
          </cell>
          <cell r="H2541">
            <v>586.48</v>
          </cell>
          <cell r="I2541">
            <v>0</v>
          </cell>
          <cell r="J2541">
            <v>0</v>
          </cell>
          <cell r="K2541" t="str">
            <v>USD</v>
          </cell>
          <cell r="L2541" t="str">
            <v>JASPER</v>
          </cell>
          <cell r="M2541" t="str">
            <v>24000-037584</v>
          </cell>
          <cell r="N2541">
            <v>42430.034872685188</v>
          </cell>
          <cell r="O2541" t="str">
            <v>SP</v>
          </cell>
          <cell r="P2541" t="str">
            <v>DST</v>
          </cell>
          <cell r="Q2541">
            <v>5084053</v>
          </cell>
          <cell r="R2541" t="str">
            <v>USA</v>
          </cell>
          <cell r="S2541">
            <v>42370</v>
          </cell>
          <cell r="T2541">
            <v>42436</v>
          </cell>
          <cell r="U2541" t="str">
            <v>CAGECW-FUS</v>
          </cell>
          <cell r="V2541" t="str">
            <v>FHK710-30LN</v>
          </cell>
          <cell r="W2541" t="str">
            <v xml:space="preserve">Business Decision                   </v>
          </cell>
          <cell r="X2541" t="str">
            <v>B</v>
          </cell>
          <cell r="Y2541">
            <v>586.48</v>
          </cell>
          <cell r="Z2541" t="str">
            <v xml:space="preserve">BUY BACK </v>
          </cell>
          <cell r="AC2541" t="str">
            <v>HASSENL-FUS</v>
          </cell>
          <cell r="AD2541" t="str">
            <v>LOYDL-FUS</v>
          </cell>
          <cell r="AG2541" t="str">
            <v>NEW CENTURY SALES LLC</v>
          </cell>
          <cell r="AH2541">
            <v>812318</v>
          </cell>
          <cell r="AI2541" t="str">
            <v>LUX</v>
          </cell>
          <cell r="AJ2541">
            <v>5084053</v>
          </cell>
        </row>
        <row r="2542">
          <cell r="A2542">
            <v>361154</v>
          </cell>
          <cell r="B2542">
            <v>42429.917164351849</v>
          </cell>
          <cell r="C2542">
            <v>42109.166944444441</v>
          </cell>
          <cell r="D2542">
            <v>9004421</v>
          </cell>
          <cell r="E2542">
            <v>60017240</v>
          </cell>
          <cell r="F2542">
            <v>30014500</v>
          </cell>
          <cell r="G2542">
            <v>212.14</v>
          </cell>
          <cell r="H2542">
            <v>212.14</v>
          </cell>
          <cell r="I2542">
            <v>0</v>
          </cell>
          <cell r="J2542">
            <v>0</v>
          </cell>
          <cell r="K2542" t="str">
            <v>USD</v>
          </cell>
          <cell r="L2542" t="str">
            <v>JASPER</v>
          </cell>
          <cell r="M2542" t="str">
            <v>24000-037584</v>
          </cell>
          <cell r="N2542">
            <v>42430.034884259258</v>
          </cell>
          <cell r="O2542" t="str">
            <v>SP</v>
          </cell>
          <cell r="P2542" t="str">
            <v>DST</v>
          </cell>
          <cell r="Q2542">
            <v>5084053</v>
          </cell>
          <cell r="R2542" t="str">
            <v>USA</v>
          </cell>
          <cell r="S2542">
            <v>42370</v>
          </cell>
          <cell r="T2542">
            <v>42436</v>
          </cell>
          <cell r="U2542" t="str">
            <v>CAGECW-FUS</v>
          </cell>
          <cell r="V2542" t="str">
            <v>GDX11012</v>
          </cell>
          <cell r="W2542" t="str">
            <v xml:space="preserve">Business Decision                   </v>
          </cell>
          <cell r="X2542" t="str">
            <v>B</v>
          </cell>
          <cell r="Y2542">
            <v>165.48</v>
          </cell>
          <cell r="Z2542" t="str">
            <v xml:space="preserve">BUY BACK </v>
          </cell>
          <cell r="AC2542" t="str">
            <v>TATUMK-FUS</v>
          </cell>
          <cell r="AD2542" t="str">
            <v>RUSSAWR-FUS</v>
          </cell>
          <cell r="AG2542" t="str">
            <v>NEW CENTURY SALES LLC</v>
          </cell>
          <cell r="AH2542">
            <v>812532</v>
          </cell>
          <cell r="AI2542" t="str">
            <v>LUX</v>
          </cell>
          <cell r="AJ2542">
            <v>5084053</v>
          </cell>
        </row>
        <row r="2543">
          <cell r="A2543">
            <v>361154</v>
          </cell>
          <cell r="B2543">
            <v>42429.917164351849</v>
          </cell>
          <cell r="C2543">
            <v>42109.166944444441</v>
          </cell>
          <cell r="D2543">
            <v>9004421</v>
          </cell>
          <cell r="E2543">
            <v>60017240</v>
          </cell>
          <cell r="F2543">
            <v>30014500</v>
          </cell>
          <cell r="G2543">
            <v>212.14</v>
          </cell>
          <cell r="H2543">
            <v>212.14</v>
          </cell>
          <cell r="I2543">
            <v>0</v>
          </cell>
          <cell r="J2543">
            <v>0</v>
          </cell>
          <cell r="K2543" t="str">
            <v>USD</v>
          </cell>
          <cell r="L2543" t="str">
            <v>JASPER</v>
          </cell>
          <cell r="M2543" t="str">
            <v>24000-037584</v>
          </cell>
          <cell r="N2543">
            <v>42430.034884259258</v>
          </cell>
          <cell r="O2543" t="str">
            <v>SP</v>
          </cell>
          <cell r="P2543" t="str">
            <v>DST</v>
          </cell>
          <cell r="Q2543">
            <v>5084053</v>
          </cell>
          <cell r="R2543" t="str">
            <v>USA</v>
          </cell>
          <cell r="S2543">
            <v>42370</v>
          </cell>
          <cell r="T2543">
            <v>42436</v>
          </cell>
          <cell r="U2543" t="str">
            <v>CAGECW-FUS</v>
          </cell>
          <cell r="V2543" t="str">
            <v>41.413C</v>
          </cell>
          <cell r="W2543" t="str">
            <v xml:space="preserve">Business Decision                   </v>
          </cell>
          <cell r="X2543" t="str">
            <v>B</v>
          </cell>
          <cell r="Y2543">
            <v>46.66</v>
          </cell>
          <cell r="Z2543" t="str">
            <v xml:space="preserve">BUY BACK </v>
          </cell>
          <cell r="AC2543" t="str">
            <v>TATUMK-FUS</v>
          </cell>
          <cell r="AD2543" t="str">
            <v>RUSSAWR-FUS</v>
          </cell>
          <cell r="AG2543" t="str">
            <v>NEW CENTURY SALES LLC</v>
          </cell>
          <cell r="AH2543">
            <v>812532</v>
          </cell>
          <cell r="AI2543" t="str">
            <v>SP</v>
          </cell>
          <cell r="AJ2543">
            <v>5084053</v>
          </cell>
        </row>
        <row r="2544">
          <cell r="A2544">
            <v>361155</v>
          </cell>
          <cell r="B2544">
            <v>42429.917164351849</v>
          </cell>
          <cell r="C2544">
            <v>42375.938923611109</v>
          </cell>
          <cell r="D2544">
            <v>9030539</v>
          </cell>
          <cell r="E2544">
            <v>60057014</v>
          </cell>
          <cell r="F2544">
            <v>30014564</v>
          </cell>
          <cell r="G2544">
            <v>238.95</v>
          </cell>
          <cell r="H2544">
            <v>238.95</v>
          </cell>
          <cell r="I2544">
            <v>0</v>
          </cell>
          <cell r="J2544">
            <v>0</v>
          </cell>
          <cell r="K2544" t="str">
            <v>USD</v>
          </cell>
          <cell r="L2544" t="str">
            <v>QUARTZ</v>
          </cell>
          <cell r="M2544" t="str">
            <v>24000-017027</v>
          </cell>
          <cell r="N2544">
            <v>42430.034884259258</v>
          </cell>
          <cell r="O2544" t="str">
            <v>SP</v>
          </cell>
          <cell r="P2544" t="str">
            <v>DLR</v>
          </cell>
          <cell r="Q2544">
            <v>5081452</v>
          </cell>
          <cell r="R2544" t="str">
            <v>USA</v>
          </cell>
          <cell r="S2544">
            <v>42370</v>
          </cell>
          <cell r="T2544">
            <v>42436</v>
          </cell>
          <cell r="U2544" t="str">
            <v>KNOXL-FUS</v>
          </cell>
          <cell r="V2544" t="str">
            <v>DW8080-FRC</v>
          </cell>
          <cell r="W2544" t="str">
            <v xml:space="preserve">Customer Decision                   </v>
          </cell>
          <cell r="X2544" t="str">
            <v>F</v>
          </cell>
          <cell r="Y2544">
            <v>238.95</v>
          </cell>
          <cell r="Z2544" t="str">
            <v>CUSTOMER CHANGED MIND</v>
          </cell>
          <cell r="AC2544" t="str">
            <v>HASSENL-FUS</v>
          </cell>
          <cell r="AD2544" t="str">
            <v>CHAMARATHM-FUS</v>
          </cell>
          <cell r="AG2544" t="str">
            <v>DO-IT-UR-SELF PLBG &amp; HTG.</v>
          </cell>
          <cell r="AH2544">
            <v>812453</v>
          </cell>
          <cell r="AI2544" t="str">
            <v>LUX</v>
          </cell>
          <cell r="AJ2544">
            <v>5081452</v>
          </cell>
        </row>
        <row r="2545">
          <cell r="A2545">
            <v>361156</v>
          </cell>
          <cell r="B2545">
            <v>42429.917164351849</v>
          </cell>
          <cell r="C2545">
            <v>42073.917881944442</v>
          </cell>
          <cell r="D2545">
            <v>9000771</v>
          </cell>
          <cell r="E2545">
            <v>60011265</v>
          </cell>
          <cell r="F2545">
            <v>30010819</v>
          </cell>
          <cell r="G2545">
            <v>1673.6</v>
          </cell>
          <cell r="H2545">
            <v>1673.6</v>
          </cell>
          <cell r="I2545">
            <v>0</v>
          </cell>
          <cell r="J2545">
            <v>0</v>
          </cell>
          <cell r="K2545" t="str">
            <v>USD</v>
          </cell>
          <cell r="L2545" t="str">
            <v>ORGILL</v>
          </cell>
          <cell r="M2545" t="str">
            <v>24000-025246</v>
          </cell>
          <cell r="N2545">
            <v>42430.034884259258</v>
          </cell>
          <cell r="O2545" t="str">
            <v>SP</v>
          </cell>
          <cell r="P2545" t="str">
            <v>KEY</v>
          </cell>
          <cell r="Q2545">
            <v>5084087</v>
          </cell>
          <cell r="R2545" t="str">
            <v>USA</v>
          </cell>
          <cell r="S2545">
            <v>42370</v>
          </cell>
          <cell r="T2545">
            <v>42436</v>
          </cell>
          <cell r="U2545" t="str">
            <v>DUNNB-FUS</v>
          </cell>
          <cell r="V2545" t="str">
            <v>SHIPPING</v>
          </cell>
          <cell r="W2545" t="str">
            <v xml:space="preserve">Purchasing Error                    </v>
          </cell>
          <cell r="X2545" t="str">
            <v>6</v>
          </cell>
          <cell r="Y2545">
            <v>173.6</v>
          </cell>
          <cell r="Z2545" t="str">
            <v xml:space="preserve">Orgill submitted same order on two separate POs with different PO numbers. Therefore two orders were placed. </v>
          </cell>
          <cell r="AC2545" t="str">
            <v>HANCOCKM-FUS</v>
          </cell>
          <cell r="AD2545" t="str">
            <v>DESTEFANISC-FUS</v>
          </cell>
          <cell r="AG2545" t="str">
            <v>Orgill</v>
          </cell>
          <cell r="AH2545">
            <v>802966</v>
          </cell>
          <cell r="AI2545" t="str">
            <v>FRT</v>
          </cell>
          <cell r="AJ2545">
            <v>5084087</v>
          </cell>
        </row>
        <row r="2546">
          <cell r="A2546">
            <v>361156</v>
          </cell>
          <cell r="B2546">
            <v>42429.917164351849</v>
          </cell>
          <cell r="C2546">
            <v>42073.917881944442</v>
          </cell>
          <cell r="D2546">
            <v>9000771</v>
          </cell>
          <cell r="E2546">
            <v>60011265</v>
          </cell>
          <cell r="F2546">
            <v>30010819</v>
          </cell>
          <cell r="G2546">
            <v>1673.6</v>
          </cell>
          <cell r="H2546">
            <v>1673.6</v>
          </cell>
          <cell r="I2546">
            <v>0</v>
          </cell>
          <cell r="J2546">
            <v>0</v>
          </cell>
          <cell r="K2546" t="str">
            <v>USD</v>
          </cell>
          <cell r="L2546" t="str">
            <v>ORGILL</v>
          </cell>
          <cell r="M2546" t="str">
            <v>24000-025246</v>
          </cell>
          <cell r="N2546">
            <v>42430.034884259258</v>
          </cell>
          <cell r="O2546" t="str">
            <v>SP</v>
          </cell>
          <cell r="P2546" t="str">
            <v>KEY</v>
          </cell>
          <cell r="Q2546">
            <v>5084087</v>
          </cell>
          <cell r="R2546" t="str">
            <v>USA</v>
          </cell>
          <cell r="S2546">
            <v>42370</v>
          </cell>
          <cell r="T2546">
            <v>42436</v>
          </cell>
          <cell r="U2546" t="str">
            <v>DUNNB-FUS</v>
          </cell>
          <cell r="V2546" t="str">
            <v>FDS804N</v>
          </cell>
          <cell r="W2546" t="str">
            <v xml:space="preserve">Purchasing Error                    </v>
          </cell>
          <cell r="X2546" t="str">
            <v>6</v>
          </cell>
          <cell r="Y2546">
            <v>1500</v>
          </cell>
          <cell r="Z2546" t="str">
            <v xml:space="preserve">Orgill submitted same order on two separate POs with different PO numbers. Therefore two orders were placed. </v>
          </cell>
          <cell r="AC2546" t="str">
            <v>HANCOCKM-FUS</v>
          </cell>
          <cell r="AD2546" t="str">
            <v>DESTEFANISC-FUS</v>
          </cell>
          <cell r="AG2546" t="str">
            <v>Orgill</v>
          </cell>
          <cell r="AH2546">
            <v>802966</v>
          </cell>
          <cell r="AI2546" t="str">
            <v>RTL</v>
          </cell>
          <cell r="AJ2546">
            <v>5084087</v>
          </cell>
        </row>
        <row r="2547">
          <cell r="A2547">
            <v>361157</v>
          </cell>
          <cell r="B2547">
            <v>42429.917164351849</v>
          </cell>
          <cell r="C2547">
            <v>42410.937905092593</v>
          </cell>
          <cell r="D2547">
            <v>9034742</v>
          </cell>
          <cell r="E2547">
            <v>60064360</v>
          </cell>
          <cell r="F2547">
            <v>30014508</v>
          </cell>
          <cell r="G2547">
            <v>110.79</v>
          </cell>
          <cell r="H2547">
            <v>110.79</v>
          </cell>
          <cell r="I2547">
            <v>0</v>
          </cell>
          <cell r="J2547">
            <v>0</v>
          </cell>
          <cell r="K2547" t="str">
            <v>USD</v>
          </cell>
          <cell r="L2547" t="str">
            <v>LOWES</v>
          </cell>
          <cell r="M2547" t="str">
            <v>24000-023746</v>
          </cell>
          <cell r="N2547">
            <v>42430.034884259258</v>
          </cell>
          <cell r="O2547" t="str">
            <v>SOS</v>
          </cell>
          <cell r="P2547" t="str">
            <v>KEY</v>
          </cell>
          <cell r="Q2547">
            <v>5082470</v>
          </cell>
          <cell r="R2547" t="str">
            <v>USA</v>
          </cell>
          <cell r="S2547">
            <v>42370</v>
          </cell>
          <cell r="T2547">
            <v>42436</v>
          </cell>
          <cell r="U2547" t="str">
            <v>KNOXL-FUS</v>
          </cell>
          <cell r="V2547" t="str">
            <v>EDOX33229-1</v>
          </cell>
          <cell r="W2547" t="str">
            <v xml:space="preserve">Customer Decision                   </v>
          </cell>
          <cell r="X2547" t="str">
            <v>F</v>
          </cell>
          <cell r="Y2547">
            <v>110.79</v>
          </cell>
          <cell r="Z2547" t="str">
            <v>DIDNT NEED~~MAM</v>
          </cell>
          <cell r="AC2547" t="str">
            <v>WALTERI-FUS</v>
          </cell>
          <cell r="AD2547" t="str">
            <v>THOMPSONG-FUS</v>
          </cell>
          <cell r="AG2547" t="str">
            <v>Lowes</v>
          </cell>
          <cell r="AH2547">
            <v>812544</v>
          </cell>
          <cell r="AI2547" t="str">
            <v>RTL</v>
          </cell>
          <cell r="AJ2547">
            <v>5082470</v>
          </cell>
        </row>
        <row r="2548">
          <cell r="A2548">
            <v>361158</v>
          </cell>
          <cell r="B2548">
            <v>42429.917175925926</v>
          </cell>
          <cell r="C2548">
            <v>42129.166956018518</v>
          </cell>
          <cell r="D2548">
            <v>9006328</v>
          </cell>
          <cell r="E2548">
            <v>60019884</v>
          </cell>
          <cell r="F2548">
            <v>30012349</v>
          </cell>
          <cell r="G2548">
            <v>44.89</v>
          </cell>
          <cell r="H2548">
            <v>44.89</v>
          </cell>
          <cell r="I2548">
            <v>0</v>
          </cell>
          <cell r="J2548">
            <v>0</v>
          </cell>
          <cell r="K2548" t="str">
            <v>USD</v>
          </cell>
          <cell r="L2548" t="str">
            <v>TURQUOISE</v>
          </cell>
          <cell r="M2548" t="str">
            <v>24000-028710</v>
          </cell>
          <cell r="N2548">
            <v>42430.034884259258</v>
          </cell>
          <cell r="O2548" t="str">
            <v>SP</v>
          </cell>
          <cell r="P2548" t="str">
            <v>DLR</v>
          </cell>
          <cell r="Q2548">
            <v>5084405</v>
          </cell>
          <cell r="R2548" t="str">
            <v>USA</v>
          </cell>
          <cell r="S2548">
            <v>42370</v>
          </cell>
          <cell r="T2548">
            <v>42436</v>
          </cell>
          <cell r="U2548" t="str">
            <v>BRESHEARSS-FUS</v>
          </cell>
          <cell r="V2548" t="str">
            <v>OK-31C-RH</v>
          </cell>
          <cell r="W2548" t="str">
            <v xml:space="preserve">Customer Decision                   </v>
          </cell>
          <cell r="X2548" t="str">
            <v>F</v>
          </cell>
          <cell r="Y2548">
            <v>44.89</v>
          </cell>
          <cell r="Z2548" t="str">
            <v>OK-31C-RH - CUSTOMER CHANGED MIND AND WILL RETURN WITH 25% RESTOCK</v>
          </cell>
          <cell r="AC2548" t="str">
            <v>HASSENL-FUS</v>
          </cell>
          <cell r="AD2548" t="str">
            <v>CHAMARATHM-FUS</v>
          </cell>
          <cell r="AG2548" t="str">
            <v>WILKINSON SUPPLY CO.</v>
          </cell>
          <cell r="AH2548">
            <v>812444</v>
          </cell>
          <cell r="AI2548" t="str">
            <v>LUX</v>
          </cell>
          <cell r="AJ2548">
            <v>5084405</v>
          </cell>
        </row>
        <row r="2549">
          <cell r="A2549">
            <v>361159</v>
          </cell>
          <cell r="B2549">
            <v>42429.917175925926</v>
          </cell>
          <cell r="C2549">
            <v>42259.625208333331</v>
          </cell>
          <cell r="D2549">
            <v>9018670</v>
          </cell>
          <cell r="E2549">
            <v>60037575</v>
          </cell>
          <cell r="G2549">
            <v>90.1</v>
          </cell>
          <cell r="H2549">
            <v>90.1</v>
          </cell>
          <cell r="I2549">
            <v>0</v>
          </cell>
          <cell r="J2549">
            <v>0</v>
          </cell>
          <cell r="K2549" t="str">
            <v>USD</v>
          </cell>
          <cell r="L2549" t="str">
            <v>QUARTZRTL</v>
          </cell>
          <cell r="M2549" t="str">
            <v>24000-051419</v>
          </cell>
          <cell r="N2549">
            <v>42430.034884259258</v>
          </cell>
          <cell r="O2549" t="str">
            <v>SP</v>
          </cell>
          <cell r="P2549" t="str">
            <v>LUXURY</v>
          </cell>
          <cell r="Q2549">
            <v>5084408</v>
          </cell>
          <cell r="R2549" t="str">
            <v>USA</v>
          </cell>
          <cell r="S2549">
            <v>42370</v>
          </cell>
          <cell r="T2549">
            <v>42436</v>
          </cell>
          <cell r="U2549" t="str">
            <v>THOMPSONG-FUS</v>
          </cell>
          <cell r="V2549" t="str">
            <v>SHIPPING</v>
          </cell>
          <cell r="W2549" t="str">
            <v xml:space="preserve">Freight Credit                      </v>
          </cell>
          <cell r="X2549" t="str">
            <v>T</v>
          </cell>
          <cell r="Y2549">
            <v>90.1</v>
          </cell>
          <cell r="Z2549" t="str">
            <v>FAILED TO CHARGED FLAT RATE FEE ($150) ON PO 15104301 OP. CHARGED REGULAR SHIPPING = $240.10. OWE DIFFERENCE $90.10</v>
          </cell>
          <cell r="AC2549" t="str">
            <v>HASSENL-FUS</v>
          </cell>
          <cell r="AD2549" t="str">
            <v>THOMPSONG-FUS</v>
          </cell>
          <cell r="AG2549" t="str">
            <v>MONARK PREMIUM APPLIANCE CO</v>
          </cell>
          <cell r="AH2549">
            <v>806790</v>
          </cell>
          <cell r="AI2549" t="str">
            <v>FRT</v>
          </cell>
          <cell r="AJ2549">
            <v>5084408</v>
          </cell>
        </row>
        <row r="2550">
          <cell r="A2550">
            <v>361160</v>
          </cell>
          <cell r="B2550">
            <v>42429.917175925926</v>
          </cell>
          <cell r="C2550">
            <v>42250.625196759262</v>
          </cell>
          <cell r="D2550">
            <v>9017862</v>
          </cell>
          <cell r="E2550">
            <v>60037462</v>
          </cell>
          <cell r="G2550">
            <v>36.51</v>
          </cell>
          <cell r="H2550">
            <v>36.51</v>
          </cell>
          <cell r="I2550">
            <v>0</v>
          </cell>
          <cell r="J2550">
            <v>0</v>
          </cell>
          <cell r="K2550" t="str">
            <v>USD</v>
          </cell>
          <cell r="L2550" t="str">
            <v>QUARTZRTL</v>
          </cell>
          <cell r="M2550" t="str">
            <v>24000-051419</v>
          </cell>
          <cell r="N2550">
            <v>42430.034884259258</v>
          </cell>
          <cell r="O2550" t="str">
            <v>SP</v>
          </cell>
          <cell r="P2550" t="str">
            <v>LUXURY</v>
          </cell>
          <cell r="Q2550">
            <v>5084408</v>
          </cell>
          <cell r="R2550" t="str">
            <v>USA</v>
          </cell>
          <cell r="S2550">
            <v>42370</v>
          </cell>
          <cell r="T2550">
            <v>42436</v>
          </cell>
          <cell r="U2550" t="str">
            <v>THOMPSONG-FUS</v>
          </cell>
          <cell r="V2550" t="str">
            <v>SHIPPING</v>
          </cell>
          <cell r="W2550" t="str">
            <v xml:space="preserve">Freight Credit                      </v>
          </cell>
          <cell r="X2550" t="str">
            <v>T</v>
          </cell>
          <cell r="Y2550">
            <v>36.51</v>
          </cell>
          <cell r="Z2550" t="str">
            <v>FAILED TO CHARGED FLAT RATE FEE ($150) ON PO 15104301 OP. CHARGED REGULAR SHIPPING = $36.51. OWE BACK $36.51</v>
          </cell>
          <cell r="AC2550" t="str">
            <v>MARSHD-FUS</v>
          </cell>
          <cell r="AD2550" t="str">
            <v>THOMPSONG-FUS</v>
          </cell>
          <cell r="AG2550" t="str">
            <v>MONARK PREMIUM APPLIANCE CO</v>
          </cell>
          <cell r="AH2550">
            <v>806794</v>
          </cell>
          <cell r="AI2550" t="str">
            <v>FRT</v>
          </cell>
          <cell r="AJ2550">
            <v>5084408</v>
          </cell>
        </row>
        <row r="2551">
          <cell r="A2551">
            <v>361161</v>
          </cell>
          <cell r="B2551">
            <v>42429.917187500003</v>
          </cell>
          <cell r="C2551">
            <v>42219.9377662037</v>
          </cell>
          <cell r="D2551">
            <v>9014994</v>
          </cell>
          <cell r="E2551">
            <v>60033098</v>
          </cell>
          <cell r="G2551">
            <v>292.82</v>
          </cell>
          <cell r="H2551">
            <v>292.82</v>
          </cell>
          <cell r="I2551">
            <v>0</v>
          </cell>
          <cell r="J2551">
            <v>0</v>
          </cell>
          <cell r="K2551" t="str">
            <v>USD</v>
          </cell>
          <cell r="L2551" t="str">
            <v>PLATINUM</v>
          </cell>
          <cell r="M2551" t="str">
            <v>24000-021810</v>
          </cell>
          <cell r="N2551">
            <v>42430.034884259258</v>
          </cell>
          <cell r="O2551" t="str">
            <v>SP</v>
          </cell>
          <cell r="P2551" t="str">
            <v>DST</v>
          </cell>
          <cell r="Q2551">
            <v>5081978</v>
          </cell>
          <cell r="R2551" t="str">
            <v>USA</v>
          </cell>
          <cell r="S2551">
            <v>42370</v>
          </cell>
          <cell r="T2551">
            <v>42436</v>
          </cell>
          <cell r="U2551" t="str">
            <v>MELTONM-FUS</v>
          </cell>
          <cell r="V2551" t="str">
            <v>UDTD32/10</v>
          </cell>
          <cell r="W2551" t="str">
            <v xml:space="preserve">Business Decision                   </v>
          </cell>
          <cell r="X2551" t="str">
            <v>B</v>
          </cell>
          <cell r="Y2551">
            <v>292.82</v>
          </cell>
          <cell r="Z2551" t="str">
            <v>THIS IS AN ITEM THST IS NO LONGER RETURNABLE~~MAM</v>
          </cell>
          <cell r="AC2551" t="str">
            <v>THOMASR-FUS</v>
          </cell>
          <cell r="AD2551" t="str">
            <v>MELTONM-FUS</v>
          </cell>
          <cell r="AG2551" t="str">
            <v>Your Other Warehouse</v>
          </cell>
          <cell r="AH2551">
            <v>807066</v>
          </cell>
          <cell r="AI2551" t="str">
            <v>RTL</v>
          </cell>
          <cell r="AJ2551">
            <v>5081978</v>
          </cell>
        </row>
        <row r="2552">
          <cell r="A2552">
            <v>361162</v>
          </cell>
          <cell r="B2552">
            <v>42429.917187500003</v>
          </cell>
          <cell r="C2552">
            <v>42284.625150462962</v>
          </cell>
          <cell r="D2552">
            <v>9020968</v>
          </cell>
          <cell r="E2552">
            <v>60041969</v>
          </cell>
          <cell r="F2552">
            <v>30013349</v>
          </cell>
          <cell r="G2552">
            <v>447.9</v>
          </cell>
          <cell r="H2552">
            <v>447.9</v>
          </cell>
          <cell r="I2552">
            <v>0</v>
          </cell>
          <cell r="J2552">
            <v>0</v>
          </cell>
          <cell r="K2552" t="str">
            <v>USD</v>
          </cell>
          <cell r="L2552" t="str">
            <v>PLATINUM</v>
          </cell>
          <cell r="M2552" t="str">
            <v>24000-021810</v>
          </cell>
          <cell r="N2552">
            <v>42430.034884259258</v>
          </cell>
          <cell r="O2552" t="str">
            <v>SP</v>
          </cell>
          <cell r="P2552" t="str">
            <v>DST</v>
          </cell>
          <cell r="Q2552">
            <v>5081978</v>
          </cell>
          <cell r="R2552" t="str">
            <v>USA</v>
          </cell>
          <cell r="S2552">
            <v>42370</v>
          </cell>
          <cell r="T2552">
            <v>42436</v>
          </cell>
          <cell r="U2552" t="str">
            <v>KNOXL-FUS</v>
          </cell>
          <cell r="V2552" t="str">
            <v>SHIPPING</v>
          </cell>
          <cell r="W2552" t="str">
            <v xml:space="preserve">Business Decision                   </v>
          </cell>
          <cell r="X2552" t="str">
            <v>B</v>
          </cell>
          <cell r="Y2552">
            <v>42.4</v>
          </cell>
          <cell r="Z2552" t="str">
            <v>THIS WAS A DUPLICATE ORDER, SENDING LABEL~~MAM</v>
          </cell>
          <cell r="AC2552" t="str">
            <v>WALTERI-FUS</v>
          </cell>
          <cell r="AD2552" t="str">
            <v>MELTONM-FUS</v>
          </cell>
          <cell r="AG2552" t="str">
            <v>Your Other Warehouse</v>
          </cell>
          <cell r="AH2552">
            <v>811951</v>
          </cell>
          <cell r="AI2552" t="str">
            <v>FRT</v>
          </cell>
          <cell r="AJ2552">
            <v>5081978</v>
          </cell>
        </row>
        <row r="2553">
          <cell r="A2553">
            <v>361162</v>
          </cell>
          <cell r="B2553">
            <v>42429.917187500003</v>
          </cell>
          <cell r="C2553">
            <v>42284.625150462962</v>
          </cell>
          <cell r="D2553">
            <v>9020968</v>
          </cell>
          <cell r="E2553">
            <v>60041969</v>
          </cell>
          <cell r="F2553">
            <v>30013349</v>
          </cell>
          <cell r="G2553">
            <v>447.9</v>
          </cell>
          <cell r="H2553">
            <v>447.9</v>
          </cell>
          <cell r="I2553">
            <v>0</v>
          </cell>
          <cell r="J2553">
            <v>0</v>
          </cell>
          <cell r="K2553" t="str">
            <v>USD</v>
          </cell>
          <cell r="L2553" t="str">
            <v>PLATINUM</v>
          </cell>
          <cell r="M2553" t="str">
            <v>24000-021810</v>
          </cell>
          <cell r="N2553">
            <v>42430.034884259258</v>
          </cell>
          <cell r="O2553" t="str">
            <v>SP</v>
          </cell>
          <cell r="P2553" t="str">
            <v>DST</v>
          </cell>
          <cell r="Q2553">
            <v>5081978</v>
          </cell>
          <cell r="R2553" t="str">
            <v>USA</v>
          </cell>
          <cell r="S2553">
            <v>42370</v>
          </cell>
          <cell r="T2553">
            <v>42436</v>
          </cell>
          <cell r="U2553" t="str">
            <v>KNOXL-FUS</v>
          </cell>
          <cell r="V2553" t="str">
            <v>FFS30B-10-18</v>
          </cell>
          <cell r="W2553" t="str">
            <v xml:space="preserve">Business Decision                   </v>
          </cell>
          <cell r="X2553" t="str">
            <v>B</v>
          </cell>
          <cell r="Y2553">
            <v>405.5</v>
          </cell>
          <cell r="Z2553" t="str">
            <v>THIS WAS A DUPLICATE ORDER, SENDING LABEL~~MAM</v>
          </cell>
          <cell r="AC2553" t="str">
            <v>WALTERI-FUS</v>
          </cell>
          <cell r="AD2553" t="str">
            <v>MELTONM-FUS</v>
          </cell>
          <cell r="AG2553" t="str">
            <v>Your Other Warehouse</v>
          </cell>
          <cell r="AH2553">
            <v>811951</v>
          </cell>
          <cell r="AI2553" t="str">
            <v>RTL</v>
          </cell>
          <cell r="AJ2553">
            <v>5081978</v>
          </cell>
        </row>
        <row r="2554">
          <cell r="A2554">
            <v>361163</v>
          </cell>
          <cell r="B2554">
            <v>42429.917187500003</v>
          </cell>
          <cell r="C2554">
            <v>42160.166921296295</v>
          </cell>
          <cell r="D2554">
            <v>9009317</v>
          </cell>
          <cell r="E2554">
            <v>60024793</v>
          </cell>
          <cell r="G2554">
            <v>137.30000000000001</v>
          </cell>
          <cell r="H2554">
            <v>137.30000000000001</v>
          </cell>
          <cell r="I2554">
            <v>0</v>
          </cell>
          <cell r="J2554">
            <v>0</v>
          </cell>
          <cell r="K2554" t="str">
            <v>USD</v>
          </cell>
          <cell r="L2554" t="str">
            <v>QTZK4275</v>
          </cell>
          <cell r="M2554" t="str">
            <v>24000-140908</v>
          </cell>
          <cell r="N2554">
            <v>42430.034884259258</v>
          </cell>
          <cell r="O2554" t="str">
            <v>SP</v>
          </cell>
          <cell r="P2554" t="str">
            <v>DLR</v>
          </cell>
          <cell r="Q2554">
            <v>5084414</v>
          </cell>
          <cell r="R2554" t="str">
            <v>USA</v>
          </cell>
          <cell r="S2554">
            <v>42370</v>
          </cell>
          <cell r="T2554">
            <v>42436</v>
          </cell>
          <cell r="U2554" t="str">
            <v>LOYDL-FUS</v>
          </cell>
          <cell r="V2554" t="str">
            <v>FWD75R</v>
          </cell>
          <cell r="W2554" t="str">
            <v xml:space="preserve">Product Defective                   </v>
          </cell>
          <cell r="X2554" t="str">
            <v>E</v>
          </cell>
          <cell r="Y2554">
            <v>137.30000000000001</v>
          </cell>
          <cell r="Z2554" t="str">
            <v xml:space="preserve">DISPOSER LEAKING FROM BOTTOM. THIS WAS APPROVED BY MASSOUD TO RETURN FOR CREDIT. ATTACHED APPROVAL. </v>
          </cell>
          <cell r="AC2554" t="str">
            <v>HARRISJ-FUS</v>
          </cell>
          <cell r="AD2554" t="str">
            <v>LEECHT-FUS</v>
          </cell>
          <cell r="AG2554" t="str">
            <v>WESTERN NEVADA SUPPLY COMPANY</v>
          </cell>
          <cell r="AH2554">
            <v>804243</v>
          </cell>
          <cell r="AI2554" t="str">
            <v>LUX</v>
          </cell>
          <cell r="AJ2554">
            <v>5084414</v>
          </cell>
        </row>
        <row r="2555">
          <cell r="A2555">
            <v>361164</v>
          </cell>
          <cell r="B2555">
            <v>42429.917187500003</v>
          </cell>
          <cell r="G2555">
            <v>195</v>
          </cell>
          <cell r="H2555">
            <v>195</v>
          </cell>
          <cell r="I2555">
            <v>0</v>
          </cell>
          <cell r="J2555">
            <v>0</v>
          </cell>
          <cell r="K2555" t="str">
            <v>USD</v>
          </cell>
          <cell r="L2555" t="str">
            <v>LOWES</v>
          </cell>
          <cell r="M2555" t="str">
            <v>24000-023746</v>
          </cell>
          <cell r="N2555">
            <v>42430.034884259258</v>
          </cell>
          <cell r="O2555" t="str">
            <v>SP</v>
          </cell>
          <cell r="P2555" t="str">
            <v>KEY</v>
          </cell>
          <cell r="Q2555">
            <v>5082829</v>
          </cell>
          <cell r="R2555" t="str">
            <v>USA</v>
          </cell>
          <cell r="S2555">
            <v>42370</v>
          </cell>
          <cell r="T2555">
            <v>42436</v>
          </cell>
          <cell r="U2555" t="str">
            <v>MELTONM-FUS</v>
          </cell>
          <cell r="V2555" t="str">
            <v>LABOR</v>
          </cell>
          <cell r="W2555" t="str">
            <v xml:space="preserve">Business Decision                   </v>
          </cell>
          <cell r="X2555" t="str">
            <v>B</v>
          </cell>
          <cell r="Y2555">
            <v>195</v>
          </cell>
          <cell r="Z2555" t="str">
            <v>LOWES LABOR REIMBURSEMENT, PAPERWORK ATTACHED~MAM</v>
          </cell>
          <cell r="AG2555" t="str">
            <v>Lowes</v>
          </cell>
          <cell r="AH2555">
            <v>805760</v>
          </cell>
          <cell r="AJ2555">
            <v>5082829</v>
          </cell>
        </row>
        <row r="2556">
          <cell r="A2556">
            <v>361165</v>
          </cell>
          <cell r="B2556">
            <v>42429.917199074072</v>
          </cell>
          <cell r="G2556">
            <v>92.5</v>
          </cell>
          <cell r="H2556">
            <v>92.5</v>
          </cell>
          <cell r="I2556">
            <v>0</v>
          </cell>
          <cell r="J2556">
            <v>0</v>
          </cell>
          <cell r="K2556" t="str">
            <v>USD</v>
          </cell>
          <cell r="L2556" t="str">
            <v>LOWES</v>
          </cell>
          <cell r="M2556" t="str">
            <v>24000-023746</v>
          </cell>
          <cell r="N2556">
            <v>42430.034895833334</v>
          </cell>
          <cell r="O2556" t="str">
            <v>SP</v>
          </cell>
          <cell r="P2556" t="str">
            <v>KEY</v>
          </cell>
          <cell r="Q2556">
            <v>5082669</v>
          </cell>
          <cell r="R2556" t="str">
            <v>USA</v>
          </cell>
          <cell r="S2556">
            <v>42370</v>
          </cell>
          <cell r="T2556">
            <v>42436</v>
          </cell>
          <cell r="U2556" t="str">
            <v>RUSSAWR-FUS</v>
          </cell>
          <cell r="V2556" t="str">
            <v>FTB904BX</v>
          </cell>
          <cell r="W2556" t="str">
            <v xml:space="preserve">Damaged                             </v>
          </cell>
          <cell r="X2556" t="str">
            <v>D</v>
          </cell>
          <cell r="Y2556">
            <v>92.5</v>
          </cell>
          <cell r="AG2556" t="str">
            <v>Lowes</v>
          </cell>
          <cell r="AH2556">
            <v>812365</v>
          </cell>
          <cell r="AJ2556">
            <v>5082669</v>
          </cell>
        </row>
        <row r="2557">
          <cell r="A2557">
            <v>361166</v>
          </cell>
          <cell r="B2557">
            <v>42429.917199074072</v>
          </cell>
          <cell r="C2557">
            <v>42383.312673611108</v>
          </cell>
          <cell r="D2557">
            <v>9031376</v>
          </cell>
          <cell r="E2557">
            <v>60057741</v>
          </cell>
          <cell r="G2557">
            <v>38.42</v>
          </cell>
          <cell r="H2557">
            <v>38.42</v>
          </cell>
          <cell r="I2557">
            <v>0</v>
          </cell>
          <cell r="J2557">
            <v>0</v>
          </cell>
          <cell r="K2557" t="str">
            <v>USD</v>
          </cell>
          <cell r="L2557" t="str">
            <v>PLATINUM</v>
          </cell>
          <cell r="M2557" t="str">
            <v>24000-020258</v>
          </cell>
          <cell r="N2557">
            <v>42430.034895833334</v>
          </cell>
          <cell r="O2557" t="str">
            <v>SP</v>
          </cell>
          <cell r="P2557" t="str">
            <v>DST</v>
          </cell>
          <cell r="Q2557">
            <v>5081906</v>
          </cell>
          <cell r="R2557" t="str">
            <v>USA</v>
          </cell>
          <cell r="S2557">
            <v>42370</v>
          </cell>
          <cell r="T2557">
            <v>42436</v>
          </cell>
          <cell r="U2557" t="str">
            <v>LOYDL-FUS</v>
          </cell>
          <cell r="V2557" t="str">
            <v>FSG804NB</v>
          </cell>
          <cell r="W2557" t="str">
            <v xml:space="preserve">Invoice Another                     </v>
          </cell>
          <cell r="X2557" t="str">
            <v>I</v>
          </cell>
          <cell r="Y2557">
            <v>11.52</v>
          </cell>
          <cell r="Z2557" t="str">
            <v>ITEM FBS602NB was billed at 37.26 and should have been at 31.88. difference owed is 26.90  ITEM FSG804NB was billed at 66.83 and should have been at 61.07. difference owed is 11.52.   TOTAL CREDIT DUE IS 38.42</v>
          </cell>
          <cell r="AC2557" t="str">
            <v>BECKTONC-FUS</v>
          </cell>
          <cell r="AD2557" t="str">
            <v>THOMPSONG-FUS</v>
          </cell>
          <cell r="AG2557" t="str">
            <v>JENSEN DISTRIBUTIONS SERVICES</v>
          </cell>
          <cell r="AH2557">
            <v>812426</v>
          </cell>
          <cell r="AI2557" t="str">
            <v>RTL</v>
          </cell>
          <cell r="AJ2557">
            <v>5081906</v>
          </cell>
        </row>
        <row r="2558">
          <cell r="A2558">
            <v>361166</v>
          </cell>
          <cell r="B2558">
            <v>42429.917199074072</v>
          </cell>
          <cell r="C2558">
            <v>42383.312673611108</v>
          </cell>
          <cell r="D2558">
            <v>9031376</v>
          </cell>
          <cell r="E2558">
            <v>60057741</v>
          </cell>
          <cell r="G2558">
            <v>38.42</v>
          </cell>
          <cell r="H2558">
            <v>38.42</v>
          </cell>
          <cell r="I2558">
            <v>0</v>
          </cell>
          <cell r="J2558">
            <v>0</v>
          </cell>
          <cell r="K2558" t="str">
            <v>USD</v>
          </cell>
          <cell r="L2558" t="str">
            <v>PLATINUM</v>
          </cell>
          <cell r="M2558" t="str">
            <v>24000-020258</v>
          </cell>
          <cell r="N2558">
            <v>42430.034895833334</v>
          </cell>
          <cell r="O2558" t="str">
            <v>SP</v>
          </cell>
          <cell r="P2558" t="str">
            <v>DST</v>
          </cell>
          <cell r="Q2558">
            <v>5081906</v>
          </cell>
          <cell r="R2558" t="str">
            <v>USA</v>
          </cell>
          <cell r="S2558">
            <v>42370</v>
          </cell>
          <cell r="T2558">
            <v>42436</v>
          </cell>
          <cell r="U2558" t="str">
            <v>LOYDL-FUS</v>
          </cell>
          <cell r="V2558" t="str">
            <v>FBS602NB</v>
          </cell>
          <cell r="W2558" t="str">
            <v xml:space="preserve">Invoice Another                     </v>
          </cell>
          <cell r="X2558" t="str">
            <v>I</v>
          </cell>
          <cell r="Y2558">
            <v>26.9</v>
          </cell>
          <cell r="Z2558" t="str">
            <v>ITEM FBS602NB was billed at 37.26 and should have been at 31.88. difference owed is 26.90  ITEM FSG804NB was billed at 66.83 and should have been at 61.07. difference owed is 11.52.   TOTAL CREDIT DUE IS 38.42</v>
          </cell>
          <cell r="AC2558" t="str">
            <v>BECKTONC-FUS</v>
          </cell>
          <cell r="AD2558" t="str">
            <v>THOMPSONG-FUS</v>
          </cell>
          <cell r="AG2558" t="str">
            <v>JENSEN DISTRIBUTIONS SERVICES</v>
          </cell>
          <cell r="AH2558">
            <v>812426</v>
          </cell>
          <cell r="AI2558" t="str">
            <v>RTL</v>
          </cell>
          <cell r="AJ2558">
            <v>5081906</v>
          </cell>
        </row>
        <row r="2559">
          <cell r="A2559">
            <v>361167</v>
          </cell>
          <cell r="B2559">
            <v>42429.917199074072</v>
          </cell>
          <cell r="C2559">
            <v>42259.937569444446</v>
          </cell>
          <cell r="D2559">
            <v>9018696</v>
          </cell>
          <cell r="E2559">
            <v>60037954</v>
          </cell>
          <cell r="G2559">
            <v>307.81</v>
          </cell>
          <cell r="H2559">
            <v>307.81</v>
          </cell>
          <cell r="I2559">
            <v>0</v>
          </cell>
          <cell r="J2559">
            <v>0</v>
          </cell>
          <cell r="K2559" t="str">
            <v>USD</v>
          </cell>
          <cell r="L2559" t="str">
            <v>PLATINUM</v>
          </cell>
          <cell r="M2559" t="str">
            <v>24000-020258</v>
          </cell>
          <cell r="N2559">
            <v>42430.034895833334</v>
          </cell>
          <cell r="O2559" t="str">
            <v>SP</v>
          </cell>
          <cell r="P2559" t="str">
            <v>DST</v>
          </cell>
          <cell r="Q2559">
            <v>5081903</v>
          </cell>
          <cell r="R2559" t="str">
            <v>USA</v>
          </cell>
          <cell r="S2559">
            <v>42370</v>
          </cell>
          <cell r="T2559">
            <v>42436</v>
          </cell>
          <cell r="U2559" t="str">
            <v>MELTONM-FUS</v>
          </cell>
          <cell r="V2559" t="str">
            <v>FCB100</v>
          </cell>
          <cell r="W2559" t="str">
            <v xml:space="preserve">Damaged                             </v>
          </cell>
          <cell r="X2559" t="str">
            <v>D</v>
          </cell>
          <cell r="Y2559">
            <v>14.24</v>
          </cell>
          <cell r="Z2559" t="str">
            <v>THIS CREDIT IS FOR ITEMS THAT ARRIVED DAMAGED TO THE CUSTOMER~~MAM</v>
          </cell>
          <cell r="AC2559" t="str">
            <v>HASSENL-FUS</v>
          </cell>
          <cell r="AD2559" t="str">
            <v>MELTONM-FUS</v>
          </cell>
          <cell r="AG2559" t="str">
            <v>JENSEN DISTRIBUTIONS SERVICES</v>
          </cell>
          <cell r="AH2559">
            <v>807053</v>
          </cell>
          <cell r="AI2559" t="str">
            <v>RTL</v>
          </cell>
          <cell r="AJ2559">
            <v>5081903</v>
          </cell>
        </row>
        <row r="2560">
          <cell r="A2560">
            <v>361167</v>
          </cell>
          <cell r="B2560">
            <v>42429.917199074072</v>
          </cell>
          <cell r="C2560">
            <v>42259.937569444446</v>
          </cell>
          <cell r="D2560">
            <v>9018696</v>
          </cell>
          <cell r="E2560">
            <v>60037954</v>
          </cell>
          <cell r="G2560">
            <v>307.81</v>
          </cell>
          <cell r="H2560">
            <v>307.81</v>
          </cell>
          <cell r="I2560">
            <v>0</v>
          </cell>
          <cell r="J2560">
            <v>0</v>
          </cell>
          <cell r="K2560" t="str">
            <v>USD</v>
          </cell>
          <cell r="L2560" t="str">
            <v>PLATINUM</v>
          </cell>
          <cell r="M2560" t="str">
            <v>24000-020258</v>
          </cell>
          <cell r="N2560">
            <v>42430.034895833334</v>
          </cell>
          <cell r="O2560" t="str">
            <v>SP</v>
          </cell>
          <cell r="P2560" t="str">
            <v>DST</v>
          </cell>
          <cell r="Q2560">
            <v>5081903</v>
          </cell>
          <cell r="R2560" t="str">
            <v>USA</v>
          </cell>
          <cell r="S2560">
            <v>42370</v>
          </cell>
          <cell r="T2560">
            <v>42436</v>
          </cell>
          <cell r="U2560" t="str">
            <v>MELTONM-FUS</v>
          </cell>
          <cell r="V2560" t="str">
            <v>OGR3322-1</v>
          </cell>
          <cell r="W2560" t="str">
            <v xml:space="preserve">Damaged                             </v>
          </cell>
          <cell r="X2560" t="str">
            <v>D</v>
          </cell>
          <cell r="Y2560">
            <v>178.91</v>
          </cell>
          <cell r="Z2560" t="str">
            <v>THIS CREDIT IS FOR ITEMS THAT ARRIVED DAMAGED TO THE CUSTOMER~~MAM</v>
          </cell>
          <cell r="AC2560" t="str">
            <v>HASSENL-FUS</v>
          </cell>
          <cell r="AD2560" t="str">
            <v>MELTONM-FUS</v>
          </cell>
          <cell r="AG2560" t="str">
            <v>JENSEN DISTRIBUTIONS SERVICES</v>
          </cell>
          <cell r="AH2560">
            <v>807053</v>
          </cell>
          <cell r="AI2560" t="str">
            <v>RTL</v>
          </cell>
          <cell r="AJ2560">
            <v>5081903</v>
          </cell>
        </row>
        <row r="2561">
          <cell r="A2561">
            <v>361167</v>
          </cell>
          <cell r="B2561">
            <v>42429.917199074072</v>
          </cell>
          <cell r="C2561">
            <v>42259.937569444446</v>
          </cell>
          <cell r="D2561">
            <v>9018696</v>
          </cell>
          <cell r="E2561">
            <v>60037954</v>
          </cell>
          <cell r="G2561">
            <v>307.81</v>
          </cell>
          <cell r="H2561">
            <v>307.81</v>
          </cell>
          <cell r="I2561">
            <v>0</v>
          </cell>
          <cell r="J2561">
            <v>0</v>
          </cell>
          <cell r="K2561" t="str">
            <v>USD</v>
          </cell>
          <cell r="L2561" t="str">
            <v>PLATINUM</v>
          </cell>
          <cell r="M2561" t="str">
            <v>24000-020258</v>
          </cell>
          <cell r="N2561">
            <v>42430.034895833334</v>
          </cell>
          <cell r="O2561" t="str">
            <v>SP</v>
          </cell>
          <cell r="P2561" t="str">
            <v>DST</v>
          </cell>
          <cell r="Q2561">
            <v>5081903</v>
          </cell>
          <cell r="R2561" t="str">
            <v>USA</v>
          </cell>
          <cell r="S2561">
            <v>42370</v>
          </cell>
          <cell r="T2561">
            <v>42436</v>
          </cell>
          <cell r="U2561" t="str">
            <v>MELTONM-FUS</v>
          </cell>
          <cell r="V2561" t="str">
            <v>FTB904BX</v>
          </cell>
          <cell r="W2561" t="str">
            <v xml:space="preserve">Damaged                             </v>
          </cell>
          <cell r="X2561" t="str">
            <v>D</v>
          </cell>
          <cell r="Y2561">
            <v>114.66</v>
          </cell>
          <cell r="Z2561" t="str">
            <v>THIS CREDIT IS FOR ITEMS THAT ARRIVED DAMAGED TO THE CUSTOMER~~MAM</v>
          </cell>
          <cell r="AC2561" t="str">
            <v>HASSENL-FUS</v>
          </cell>
          <cell r="AD2561" t="str">
            <v>MELTONM-FUS</v>
          </cell>
          <cell r="AG2561" t="str">
            <v>JENSEN DISTRIBUTIONS SERVICES</v>
          </cell>
          <cell r="AH2561">
            <v>807053</v>
          </cell>
          <cell r="AI2561" t="str">
            <v>RTL</v>
          </cell>
          <cell r="AJ2561">
            <v>5081903</v>
          </cell>
        </row>
        <row r="2562">
          <cell r="A2562">
            <v>361168</v>
          </cell>
          <cell r="B2562">
            <v>42429.917210648149</v>
          </cell>
          <cell r="C2562">
            <v>42290.937754629631</v>
          </cell>
          <cell r="D2562">
            <v>9021652</v>
          </cell>
          <cell r="E2562">
            <v>60042842</v>
          </cell>
          <cell r="G2562">
            <v>100.76</v>
          </cell>
          <cell r="H2562">
            <v>100.76</v>
          </cell>
          <cell r="I2562">
            <v>0</v>
          </cell>
          <cell r="J2562">
            <v>0</v>
          </cell>
          <cell r="K2562" t="str">
            <v>USD</v>
          </cell>
          <cell r="L2562" t="str">
            <v>PLATINUM</v>
          </cell>
          <cell r="M2562" t="str">
            <v>24000-020258</v>
          </cell>
          <cell r="N2562">
            <v>42430.034895833334</v>
          </cell>
          <cell r="O2562" t="str">
            <v>SP</v>
          </cell>
          <cell r="P2562" t="str">
            <v>DST</v>
          </cell>
          <cell r="Q2562">
            <v>5081903</v>
          </cell>
          <cell r="R2562" t="str">
            <v>USA</v>
          </cell>
          <cell r="S2562">
            <v>42370</v>
          </cell>
          <cell r="T2562">
            <v>42436</v>
          </cell>
          <cell r="U2562" t="str">
            <v>LOYDL-FUS</v>
          </cell>
          <cell r="V2562" t="str">
            <v>FDS654N</v>
          </cell>
          <cell r="W2562" t="str">
            <v xml:space="preserve">Invoice Another                     </v>
          </cell>
          <cell r="X2562" t="str">
            <v>I</v>
          </cell>
          <cell r="Y2562">
            <v>100.76</v>
          </cell>
          <cell r="Z2562" t="str">
            <v xml:space="preserve">SHORTAGE CLAIM </v>
          </cell>
          <cell r="AC2562" t="str">
            <v>WALTERI-FUS</v>
          </cell>
          <cell r="AD2562" t="str">
            <v>MELTONM-FUS</v>
          </cell>
          <cell r="AG2562" t="str">
            <v>JENSEN DISTRIBUTIONS SERVICES</v>
          </cell>
          <cell r="AH2562">
            <v>812461</v>
          </cell>
          <cell r="AI2562" t="str">
            <v>RTL</v>
          </cell>
          <cell r="AJ2562">
            <v>5081903</v>
          </cell>
        </row>
        <row r="2563">
          <cell r="A2563">
            <v>361169</v>
          </cell>
          <cell r="B2563">
            <v>42429.917210648149</v>
          </cell>
          <cell r="C2563">
            <v>42242.937731481485</v>
          </cell>
          <cell r="D2563">
            <v>9017075</v>
          </cell>
          <cell r="E2563">
            <v>60036412</v>
          </cell>
          <cell r="G2563">
            <v>637.6</v>
          </cell>
          <cell r="H2563">
            <v>637.6</v>
          </cell>
          <cell r="I2563">
            <v>0</v>
          </cell>
          <cell r="J2563">
            <v>0</v>
          </cell>
          <cell r="K2563" t="str">
            <v>USD</v>
          </cell>
          <cell r="L2563" t="str">
            <v>MOEN</v>
          </cell>
          <cell r="M2563" t="str">
            <v>24000-221600</v>
          </cell>
          <cell r="N2563">
            <v>42430.034895833334</v>
          </cell>
          <cell r="O2563" t="str">
            <v>SP</v>
          </cell>
          <cell r="P2563" t="str">
            <v>KEY</v>
          </cell>
          <cell r="Q2563">
            <v>5081931</v>
          </cell>
          <cell r="R2563" t="str">
            <v>USA</v>
          </cell>
          <cell r="S2563">
            <v>42370</v>
          </cell>
          <cell r="T2563">
            <v>42436</v>
          </cell>
          <cell r="U2563" t="str">
            <v>LOYDL-FUS</v>
          </cell>
          <cell r="V2563" t="str">
            <v>G222174</v>
          </cell>
          <cell r="W2563" t="str">
            <v xml:space="preserve">Invoice Another                     </v>
          </cell>
          <cell r="X2563" t="str">
            <v>I</v>
          </cell>
          <cell r="Y2563">
            <v>637.6</v>
          </cell>
          <cell r="Z2563" t="str">
            <v xml:space="preserve">CUSTOMER CLAIMS SHORTAGE </v>
          </cell>
          <cell r="AC2563" t="str">
            <v>HARRISJ-FUS</v>
          </cell>
          <cell r="AD2563" t="str">
            <v>MELTONM-FUS</v>
          </cell>
          <cell r="AG2563" t="str">
            <v>MOEN INCORPORATED</v>
          </cell>
          <cell r="AH2563">
            <v>812425</v>
          </cell>
          <cell r="AI2563" t="str">
            <v>RTL</v>
          </cell>
          <cell r="AJ2563">
            <v>5081931</v>
          </cell>
        </row>
        <row r="2564">
          <cell r="A2564">
            <v>361170</v>
          </cell>
          <cell r="B2564">
            <v>42429.917210648149</v>
          </cell>
          <cell r="C2564">
            <v>42303.625231481485</v>
          </cell>
          <cell r="D2564">
            <v>9022972</v>
          </cell>
          <cell r="E2564">
            <v>60045247</v>
          </cell>
          <cell r="G2564">
            <v>240.1</v>
          </cell>
          <cell r="H2564">
            <v>240.1</v>
          </cell>
          <cell r="I2564">
            <v>0</v>
          </cell>
          <cell r="J2564">
            <v>0</v>
          </cell>
          <cell r="K2564" t="str">
            <v>USD</v>
          </cell>
          <cell r="L2564" t="str">
            <v>QUARTZ</v>
          </cell>
          <cell r="M2564" t="str">
            <v>24000-130064</v>
          </cell>
          <cell r="N2564">
            <v>42430.034895833334</v>
          </cell>
          <cell r="O2564" t="str">
            <v>SP</v>
          </cell>
          <cell r="P2564" t="str">
            <v>DLR</v>
          </cell>
          <cell r="Q2564">
            <v>5081440</v>
          </cell>
          <cell r="R2564" t="str">
            <v>USA</v>
          </cell>
          <cell r="S2564">
            <v>42370</v>
          </cell>
          <cell r="T2564">
            <v>42436</v>
          </cell>
          <cell r="U2564" t="str">
            <v>LOYDL-FUS</v>
          </cell>
          <cell r="V2564" t="str">
            <v>SHIPPING</v>
          </cell>
          <cell r="W2564" t="str">
            <v xml:space="preserve">Invoice Another                     </v>
          </cell>
          <cell r="X2564" t="str">
            <v>I</v>
          </cell>
          <cell r="Y2564">
            <v>240.1</v>
          </cell>
          <cell r="Z2564" t="str">
            <v xml:space="preserve">CUSTOMER MET FREE FREIGHT ALLOWANCE. CREDIT SHIPPING </v>
          </cell>
          <cell r="AC2564" t="str">
            <v>HASSENL-FUS</v>
          </cell>
          <cell r="AD2564" t="str">
            <v>THOMPSONG-FUS</v>
          </cell>
          <cell r="AG2564" t="str">
            <v>DEALERNET</v>
          </cell>
          <cell r="AH2564">
            <v>812472</v>
          </cell>
          <cell r="AI2564" t="str">
            <v>FRT</v>
          </cell>
          <cell r="AJ2564">
            <v>5081440</v>
          </cell>
        </row>
        <row r="2565">
          <cell r="A2565">
            <v>361171</v>
          </cell>
          <cell r="B2565">
            <v>42429.917222222219</v>
          </cell>
          <cell r="C2565">
            <v>42346.625347222223</v>
          </cell>
          <cell r="D2565">
            <v>9027785</v>
          </cell>
          <cell r="E2565">
            <v>60051485</v>
          </cell>
          <cell r="G2565">
            <v>25</v>
          </cell>
          <cell r="H2565">
            <v>25</v>
          </cell>
          <cell r="I2565">
            <v>0</v>
          </cell>
          <cell r="J2565">
            <v>0</v>
          </cell>
          <cell r="K2565" t="str">
            <v>USD</v>
          </cell>
          <cell r="L2565" t="str">
            <v>AMAZON</v>
          </cell>
          <cell r="M2565" t="str">
            <v>24000-185728</v>
          </cell>
          <cell r="N2565">
            <v>42430.034895833334</v>
          </cell>
          <cell r="O2565" t="str">
            <v>AMZ</v>
          </cell>
          <cell r="P2565" t="str">
            <v>KEY</v>
          </cell>
          <cell r="Q2565">
            <v>5084136</v>
          </cell>
          <cell r="R2565" t="str">
            <v>USA</v>
          </cell>
          <cell r="S2565">
            <v>42370</v>
          </cell>
          <cell r="T2565">
            <v>42436</v>
          </cell>
          <cell r="U2565" t="str">
            <v>LOYDL-FUS</v>
          </cell>
          <cell r="V2565" t="str">
            <v>FUH4</v>
          </cell>
          <cell r="W2565" t="str">
            <v xml:space="preserve">Invoice Another                     </v>
          </cell>
          <cell r="X2565" t="str">
            <v>I</v>
          </cell>
          <cell r="Y2565">
            <v>25</v>
          </cell>
          <cell r="Z2565" t="str">
            <v xml:space="preserve">SHORTAGE CLAIM </v>
          </cell>
          <cell r="AC2565" t="str">
            <v>WALTERI-FUS</v>
          </cell>
          <cell r="AD2565" t="str">
            <v>SOTOJ-FUS</v>
          </cell>
          <cell r="AG2565" t="str">
            <v>AMAZON.COM LLC</v>
          </cell>
          <cell r="AH2565">
            <v>812485</v>
          </cell>
          <cell r="AI2565" t="str">
            <v>RTL</v>
          </cell>
          <cell r="AJ2565">
            <v>5084136</v>
          </cell>
        </row>
        <row r="2566">
          <cell r="A2566">
            <v>361172</v>
          </cell>
          <cell r="B2566">
            <v>42429.917222222219</v>
          </cell>
          <cell r="G2566">
            <v>135.69999999999999</v>
          </cell>
          <cell r="H2566">
            <v>135.69999999999999</v>
          </cell>
          <cell r="I2566">
            <v>0</v>
          </cell>
          <cell r="J2566">
            <v>0</v>
          </cell>
          <cell r="K2566" t="str">
            <v>USD</v>
          </cell>
          <cell r="L2566" t="str">
            <v>LOWES</v>
          </cell>
          <cell r="M2566" t="str">
            <v>24000-023746</v>
          </cell>
          <cell r="N2566">
            <v>42430.034895833334</v>
          </cell>
          <cell r="O2566" t="str">
            <v>SP</v>
          </cell>
          <cell r="P2566" t="str">
            <v>KEY</v>
          </cell>
          <cell r="Q2566">
            <v>5083291</v>
          </cell>
          <cell r="R2566" t="str">
            <v>USA</v>
          </cell>
          <cell r="S2566">
            <v>42370</v>
          </cell>
          <cell r="T2566">
            <v>42436</v>
          </cell>
          <cell r="U2566" t="str">
            <v>MELTONM-FUS</v>
          </cell>
          <cell r="V2566" t="str">
            <v>SGR3322-1</v>
          </cell>
          <cell r="W2566" t="str">
            <v xml:space="preserve">Damaged                             </v>
          </cell>
          <cell r="X2566" t="str">
            <v>D</v>
          </cell>
          <cell r="Y2566">
            <v>135.69999999999999</v>
          </cell>
          <cell r="AG2566" t="str">
            <v>Lowes</v>
          </cell>
          <cell r="AH2566">
            <v>812523</v>
          </cell>
          <cell r="AJ2566">
            <v>5083291</v>
          </cell>
        </row>
        <row r="2567">
          <cell r="A2567">
            <v>361173</v>
          </cell>
          <cell r="B2567">
            <v>42429.917222222219</v>
          </cell>
          <cell r="C2567">
            <v>42328.625231481485</v>
          </cell>
          <cell r="D2567">
            <v>9026082</v>
          </cell>
          <cell r="E2567">
            <v>60050111</v>
          </cell>
          <cell r="G2567">
            <v>9.0500000000000007</v>
          </cell>
          <cell r="H2567">
            <v>9.0500000000000007</v>
          </cell>
          <cell r="I2567">
            <v>0</v>
          </cell>
          <cell r="J2567">
            <v>0</v>
          </cell>
          <cell r="K2567" t="str">
            <v>USD</v>
          </cell>
          <cell r="L2567" t="str">
            <v>QUARTZ</v>
          </cell>
          <cell r="M2567" t="str">
            <v>24000-148635</v>
          </cell>
          <cell r="N2567">
            <v>42430.034895833334</v>
          </cell>
          <cell r="O2567" t="str">
            <v>SP</v>
          </cell>
          <cell r="P2567" t="str">
            <v>DLR</v>
          </cell>
          <cell r="Q2567">
            <v>5084357</v>
          </cell>
          <cell r="R2567" t="str">
            <v>USA</v>
          </cell>
          <cell r="S2567">
            <v>42370</v>
          </cell>
          <cell r="T2567">
            <v>42436</v>
          </cell>
          <cell r="U2567" t="str">
            <v>LOYDL-FUS</v>
          </cell>
          <cell r="V2567" t="str">
            <v>SHIPPING</v>
          </cell>
          <cell r="W2567" t="str">
            <v xml:space="preserve">Invoice Another                     </v>
          </cell>
          <cell r="X2567" t="str">
            <v>I</v>
          </cell>
          <cell r="Y2567">
            <v>9.0500000000000007</v>
          </cell>
          <cell r="Z2567" t="str">
            <v xml:space="preserve">CREDITING SHIPPING. PLEASE SEE ATTACHMENT. CUSTOMER WAS SHIPPED WRONG ITEM AND TO WRONG ADDRESS. </v>
          </cell>
          <cell r="AC2567" t="str">
            <v>MARSHD-FUS</v>
          </cell>
          <cell r="AD2567" t="str">
            <v>THOMPSONG-FUS</v>
          </cell>
          <cell r="AG2567" t="str">
            <v>ULTRA DESIGN CENTER</v>
          </cell>
          <cell r="AH2567">
            <v>812464</v>
          </cell>
          <cell r="AI2567" t="str">
            <v>FRT</v>
          </cell>
          <cell r="AJ2567">
            <v>5084357</v>
          </cell>
        </row>
        <row r="2568">
          <cell r="A2568">
            <v>361174</v>
          </cell>
          <cell r="B2568">
            <v>42429.917222222219</v>
          </cell>
          <cell r="C2568">
            <v>42341.937835648147</v>
          </cell>
          <cell r="D2568">
            <v>9027259</v>
          </cell>
          <cell r="E2568">
            <v>60051872</v>
          </cell>
          <cell r="G2568">
            <v>9.0500000000000007</v>
          </cell>
          <cell r="H2568">
            <v>9.0500000000000007</v>
          </cell>
          <cell r="I2568">
            <v>0</v>
          </cell>
          <cell r="J2568">
            <v>0</v>
          </cell>
          <cell r="K2568" t="str">
            <v>USD</v>
          </cell>
          <cell r="L2568" t="str">
            <v>QUARTZ</v>
          </cell>
          <cell r="M2568" t="str">
            <v>24000-148635</v>
          </cell>
          <cell r="N2568">
            <v>42430.034895833334</v>
          </cell>
          <cell r="O2568" t="str">
            <v>SP</v>
          </cell>
          <cell r="P2568" t="str">
            <v>DLR</v>
          </cell>
          <cell r="Q2568">
            <v>5084357</v>
          </cell>
          <cell r="R2568" t="str">
            <v>USA</v>
          </cell>
          <cell r="S2568">
            <v>42370</v>
          </cell>
          <cell r="T2568">
            <v>42436</v>
          </cell>
          <cell r="U2568" t="str">
            <v>LOYDL-FUS</v>
          </cell>
          <cell r="V2568" t="str">
            <v>SHIPPING</v>
          </cell>
          <cell r="W2568" t="str">
            <v xml:space="preserve">Invoice Another                     </v>
          </cell>
          <cell r="X2568" t="str">
            <v>I</v>
          </cell>
          <cell r="Y2568">
            <v>9.0500000000000007</v>
          </cell>
          <cell r="Z2568" t="str">
            <v xml:space="preserve">CREDIT SHIPPING. WAS SENT TO THE WRONG ADDRESS A SECOND TIME. THIS WAS A REPLACEMENT ORDER BC THE 1ST ONE WAS SENT THE WRONG PART #. </v>
          </cell>
          <cell r="AC2568" t="str">
            <v>THOMASR-FUS</v>
          </cell>
          <cell r="AD2568" t="str">
            <v>RUSSAWR-FUS</v>
          </cell>
          <cell r="AG2568" t="str">
            <v>ULTRA DESIGN CENTER</v>
          </cell>
          <cell r="AH2568">
            <v>812465</v>
          </cell>
          <cell r="AI2568" t="str">
            <v>FRT</v>
          </cell>
          <cell r="AJ2568">
            <v>5084357</v>
          </cell>
        </row>
        <row r="2569">
          <cell r="A2569">
            <v>361175</v>
          </cell>
          <cell r="B2569">
            <v>42429.917222222219</v>
          </cell>
          <cell r="G2569">
            <v>132.71</v>
          </cell>
          <cell r="H2569">
            <v>132.71</v>
          </cell>
          <cell r="I2569">
            <v>0</v>
          </cell>
          <cell r="J2569">
            <v>0</v>
          </cell>
          <cell r="K2569" t="str">
            <v>USD</v>
          </cell>
          <cell r="L2569" t="str">
            <v>LOWES</v>
          </cell>
          <cell r="M2569" t="str">
            <v>24000-023746</v>
          </cell>
          <cell r="N2569">
            <v>42430.034907407404</v>
          </cell>
          <cell r="O2569" t="str">
            <v>SP</v>
          </cell>
          <cell r="P2569" t="str">
            <v>KEY</v>
          </cell>
          <cell r="Q2569">
            <v>5082090</v>
          </cell>
          <cell r="R2569" t="str">
            <v>USA</v>
          </cell>
          <cell r="S2569">
            <v>42370</v>
          </cell>
          <cell r="T2569">
            <v>42436</v>
          </cell>
          <cell r="U2569" t="str">
            <v>MELTONM-FUS</v>
          </cell>
          <cell r="V2569" t="str">
            <v>EDDB33229-1</v>
          </cell>
          <cell r="W2569" t="str">
            <v xml:space="preserve">Damaged                             </v>
          </cell>
          <cell r="X2569" t="str">
            <v>D</v>
          </cell>
          <cell r="Y2569">
            <v>132.71</v>
          </cell>
          <cell r="AG2569" t="str">
            <v>Lowes</v>
          </cell>
          <cell r="AH2569">
            <v>812371</v>
          </cell>
          <cell r="AJ2569">
            <v>5082090</v>
          </cell>
        </row>
        <row r="2570">
          <cell r="A2570">
            <v>361176</v>
          </cell>
          <cell r="B2570">
            <v>42429.917233796295</v>
          </cell>
          <cell r="G2570">
            <v>140.08000000000001</v>
          </cell>
          <cell r="H2570">
            <v>140.08000000000001</v>
          </cell>
          <cell r="I2570">
            <v>0</v>
          </cell>
          <cell r="J2570">
            <v>0</v>
          </cell>
          <cell r="K2570" t="str">
            <v>USD</v>
          </cell>
          <cell r="L2570" t="str">
            <v>LOWES</v>
          </cell>
          <cell r="M2570" t="str">
            <v>24000-023746</v>
          </cell>
          <cell r="N2570">
            <v>42430.034907407404</v>
          </cell>
          <cell r="O2570" t="str">
            <v>SP</v>
          </cell>
          <cell r="P2570" t="str">
            <v>KEY</v>
          </cell>
          <cell r="Q2570">
            <v>5083388</v>
          </cell>
          <cell r="R2570" t="str">
            <v>USA</v>
          </cell>
          <cell r="S2570">
            <v>42370</v>
          </cell>
          <cell r="T2570">
            <v>42436</v>
          </cell>
          <cell r="U2570" t="str">
            <v>RUSSAWR-FUS</v>
          </cell>
          <cell r="V2570" t="str">
            <v>EOOX33229-1</v>
          </cell>
          <cell r="W2570" t="str">
            <v xml:space="preserve">Product Defective                   </v>
          </cell>
          <cell r="X2570" t="str">
            <v>E</v>
          </cell>
          <cell r="Y2570">
            <v>140.08000000000001</v>
          </cell>
          <cell r="Z2570" t="str">
            <v>STOCK</v>
          </cell>
          <cell r="AG2570" t="str">
            <v>Lowes</v>
          </cell>
          <cell r="AH2570">
            <v>812479</v>
          </cell>
          <cell r="AJ2570">
            <v>5083388</v>
          </cell>
        </row>
        <row r="2571">
          <cell r="A2571">
            <v>361177</v>
          </cell>
          <cell r="B2571">
            <v>42429.917233796295</v>
          </cell>
          <cell r="G2571">
            <v>61.7</v>
          </cell>
          <cell r="H2571">
            <v>61.7</v>
          </cell>
          <cell r="I2571">
            <v>0</v>
          </cell>
          <cell r="J2571">
            <v>0</v>
          </cell>
          <cell r="K2571" t="str">
            <v>USD</v>
          </cell>
          <cell r="L2571" t="str">
            <v>LOWES</v>
          </cell>
          <cell r="M2571" t="str">
            <v>24000-023746</v>
          </cell>
          <cell r="N2571">
            <v>42430.034907407404</v>
          </cell>
          <cell r="O2571" t="str">
            <v>SP</v>
          </cell>
          <cell r="P2571" t="str">
            <v>KEY</v>
          </cell>
          <cell r="Q2571">
            <v>5083622</v>
          </cell>
          <cell r="R2571" t="str">
            <v>USA</v>
          </cell>
          <cell r="S2571">
            <v>42370</v>
          </cell>
          <cell r="T2571">
            <v>42436</v>
          </cell>
          <cell r="U2571" t="str">
            <v>MELTONM-FUS</v>
          </cell>
          <cell r="V2571" t="str">
            <v>FDS704NKIT</v>
          </cell>
          <cell r="W2571" t="str">
            <v xml:space="preserve">Damaged                             </v>
          </cell>
          <cell r="X2571" t="str">
            <v>D</v>
          </cell>
          <cell r="Y2571">
            <v>61.7</v>
          </cell>
          <cell r="AG2571" t="str">
            <v>Lowes</v>
          </cell>
          <cell r="AH2571">
            <v>812369</v>
          </cell>
          <cell r="AJ2571">
            <v>5083622</v>
          </cell>
        </row>
        <row r="2572">
          <cell r="A2572">
            <v>361178</v>
          </cell>
          <cell r="B2572">
            <v>42429.917233796295</v>
          </cell>
          <cell r="C2572">
            <v>42258.625219907408</v>
          </cell>
          <cell r="D2572">
            <v>9018533</v>
          </cell>
          <cell r="E2572">
            <v>60038151</v>
          </cell>
          <cell r="F2572">
            <v>30014246</v>
          </cell>
          <cell r="G2572">
            <v>324</v>
          </cell>
          <cell r="H2572">
            <v>324</v>
          </cell>
          <cell r="I2572">
            <v>0</v>
          </cell>
          <cell r="J2572">
            <v>0</v>
          </cell>
          <cell r="K2572" t="str">
            <v>USD</v>
          </cell>
          <cell r="L2572" t="str">
            <v>FERGUSON</v>
          </cell>
          <cell r="M2572" t="str">
            <v>24000-017965</v>
          </cell>
          <cell r="N2572">
            <v>42430.034907407404</v>
          </cell>
          <cell r="O2572" t="str">
            <v>SP</v>
          </cell>
          <cell r="P2572" t="str">
            <v>KEY</v>
          </cell>
          <cell r="Q2572">
            <v>5081680</v>
          </cell>
          <cell r="R2572" t="str">
            <v>USA</v>
          </cell>
          <cell r="S2572">
            <v>42370</v>
          </cell>
          <cell r="T2572">
            <v>42436</v>
          </cell>
          <cell r="U2572" t="str">
            <v>KNOXL-FUS</v>
          </cell>
          <cell r="V2572" t="str">
            <v>FF2460R</v>
          </cell>
          <cell r="W2572" t="str">
            <v xml:space="preserve">Business Decision                   </v>
          </cell>
          <cell r="X2572" t="str">
            <v>B</v>
          </cell>
          <cell r="Y2572">
            <v>324</v>
          </cell>
          <cell r="Z2572" t="str">
            <v>FF2460R 1EA   - BUY BACK - APPROVED BY BK - NO RESTOCK, BUT CUSTOMER MUST RETURN   2/2  CAY</v>
          </cell>
          <cell r="AC2572" t="str">
            <v>HANCOCKM-FUS</v>
          </cell>
          <cell r="AD2572" t="str">
            <v>FUS-DB55</v>
          </cell>
          <cell r="AE2572" t="str">
            <v>8</v>
          </cell>
          <cell r="AF2572" t="str">
            <v xml:space="preserve">EDI 850                             </v>
          </cell>
          <cell r="AG2572" t="str">
            <v>Ferguson</v>
          </cell>
          <cell r="AH2572">
            <v>811943</v>
          </cell>
          <cell r="AI2572" t="str">
            <v>LUX</v>
          </cell>
          <cell r="AJ2572">
            <v>5081680</v>
          </cell>
        </row>
        <row r="2573">
          <cell r="A2573">
            <v>361179</v>
          </cell>
          <cell r="B2573">
            <v>42429.917233796295</v>
          </cell>
          <cell r="C2573">
            <v>42353.3125462963</v>
          </cell>
          <cell r="D2573">
            <v>9028571</v>
          </cell>
          <cell r="E2573">
            <v>60052914</v>
          </cell>
          <cell r="G2573">
            <v>481.68</v>
          </cell>
          <cell r="H2573">
            <v>481.68</v>
          </cell>
          <cell r="I2573">
            <v>0</v>
          </cell>
          <cell r="J2573">
            <v>0</v>
          </cell>
          <cell r="K2573" t="str">
            <v>USD</v>
          </cell>
          <cell r="L2573" t="str">
            <v>HDSUPPLY</v>
          </cell>
          <cell r="M2573" t="str">
            <v>24000-219025</v>
          </cell>
          <cell r="N2573">
            <v>42430.034907407404</v>
          </cell>
          <cell r="O2573" t="str">
            <v>SP</v>
          </cell>
          <cell r="P2573" t="str">
            <v>KEY</v>
          </cell>
          <cell r="Q2573">
            <v>5081803</v>
          </cell>
          <cell r="R2573" t="str">
            <v>USA</v>
          </cell>
          <cell r="S2573">
            <v>42370</v>
          </cell>
          <cell r="T2573">
            <v>42436</v>
          </cell>
          <cell r="U2573" t="str">
            <v>LOYDL-FUS</v>
          </cell>
          <cell r="V2573" t="str">
            <v>500589</v>
          </cell>
          <cell r="W2573" t="str">
            <v xml:space="preserve">Invoice Another                     </v>
          </cell>
          <cell r="X2573" t="str">
            <v>I</v>
          </cell>
          <cell r="Y2573">
            <v>481.68</v>
          </cell>
          <cell r="Z2573" t="str">
            <v xml:space="preserve">SHORTAGE CLAIM. SEE ATTACHED DOCUMENTS. </v>
          </cell>
          <cell r="AC2573" t="str">
            <v>HARGROVEA-FUS</v>
          </cell>
          <cell r="AD2573" t="str">
            <v>MELTONM-FUS</v>
          </cell>
          <cell r="AG2573" t="str">
            <v>HD SUPPLY</v>
          </cell>
          <cell r="AH2573">
            <v>812424</v>
          </cell>
          <cell r="AI2573" t="str">
            <v>RTL</v>
          </cell>
          <cell r="AJ2573">
            <v>5081803</v>
          </cell>
        </row>
        <row r="2574">
          <cell r="A2574">
            <v>361180</v>
          </cell>
          <cell r="B2574">
            <v>42429.917245370372</v>
          </cell>
          <cell r="C2574">
            <v>42419.938738425924</v>
          </cell>
          <cell r="D2574">
            <v>9035703</v>
          </cell>
          <cell r="E2574">
            <v>60067635</v>
          </cell>
          <cell r="G2574">
            <v>241.93</v>
          </cell>
          <cell r="H2574">
            <v>241.93</v>
          </cell>
          <cell r="I2574">
            <v>0</v>
          </cell>
          <cell r="J2574">
            <v>0</v>
          </cell>
          <cell r="K2574" t="str">
            <v>USD</v>
          </cell>
          <cell r="L2574" t="str">
            <v>JASPER</v>
          </cell>
          <cell r="M2574" t="str">
            <v>24000-037584</v>
          </cell>
          <cell r="N2574">
            <v>42430.034907407404</v>
          </cell>
          <cell r="O2574" t="str">
            <v>SP</v>
          </cell>
          <cell r="P2574" t="str">
            <v>DST</v>
          </cell>
          <cell r="Q2574">
            <v>5084046</v>
          </cell>
          <cell r="R2574" t="str">
            <v>USA</v>
          </cell>
          <cell r="S2574">
            <v>42370</v>
          </cell>
          <cell r="T2574">
            <v>42436</v>
          </cell>
          <cell r="U2574" t="str">
            <v>THOMPSONG-FUS</v>
          </cell>
          <cell r="V2574" t="str">
            <v>SHIPPING</v>
          </cell>
          <cell r="W2574" t="str">
            <v xml:space="preserve">Billing Error                       </v>
          </cell>
          <cell r="X2574" t="str">
            <v>G</v>
          </cell>
          <cell r="Y2574">
            <v>23.96</v>
          </cell>
          <cell r="Z2574" t="str">
            <v>CREDIT BACK. PO WAS A MARKETING SAMPLE</v>
          </cell>
          <cell r="AC2574" t="str">
            <v>THOMASR-FUS</v>
          </cell>
          <cell r="AD2574" t="str">
            <v>THOMPSONG-FUS</v>
          </cell>
          <cell r="AG2574" t="str">
            <v>NEW CENTURY SALES LLC</v>
          </cell>
          <cell r="AH2574">
            <v>812406</v>
          </cell>
          <cell r="AI2574" t="str">
            <v>FRT</v>
          </cell>
          <cell r="AJ2574">
            <v>5084046</v>
          </cell>
        </row>
        <row r="2575">
          <cell r="A2575">
            <v>361180</v>
          </cell>
          <cell r="B2575">
            <v>42429.917245370372</v>
          </cell>
          <cell r="C2575">
            <v>42419.938738425924</v>
          </cell>
          <cell r="D2575">
            <v>9035703</v>
          </cell>
          <cell r="E2575">
            <v>60067635</v>
          </cell>
          <cell r="G2575">
            <v>241.93</v>
          </cell>
          <cell r="H2575">
            <v>241.93</v>
          </cell>
          <cell r="I2575">
            <v>0</v>
          </cell>
          <cell r="J2575">
            <v>0</v>
          </cell>
          <cell r="K2575" t="str">
            <v>USD</v>
          </cell>
          <cell r="L2575" t="str">
            <v>JASPER</v>
          </cell>
          <cell r="M2575" t="str">
            <v>24000-037584</v>
          </cell>
          <cell r="N2575">
            <v>42430.034907407404</v>
          </cell>
          <cell r="O2575" t="str">
            <v>SP</v>
          </cell>
          <cell r="P2575" t="str">
            <v>DST</v>
          </cell>
          <cell r="Q2575">
            <v>5084046</v>
          </cell>
          <cell r="R2575" t="str">
            <v>USA</v>
          </cell>
          <cell r="S2575">
            <v>42370</v>
          </cell>
          <cell r="T2575">
            <v>42436</v>
          </cell>
          <cell r="U2575" t="str">
            <v>THOMPSONG-FUS</v>
          </cell>
          <cell r="V2575" t="str">
            <v>FFPD2000-D</v>
          </cell>
          <cell r="W2575" t="str">
            <v xml:space="preserve">Billing Error                       </v>
          </cell>
          <cell r="X2575" t="str">
            <v>G</v>
          </cell>
          <cell r="Y2575">
            <v>217.97</v>
          </cell>
          <cell r="Z2575" t="str">
            <v>CREDIT BACK. PO WAS A MARKETING SAMPLE</v>
          </cell>
          <cell r="AC2575" t="str">
            <v>THOMASR-FUS</v>
          </cell>
          <cell r="AD2575" t="str">
            <v>THOMPSONG-FUS</v>
          </cell>
          <cell r="AG2575" t="str">
            <v>NEW CENTURY SALES LLC</v>
          </cell>
          <cell r="AH2575">
            <v>812406</v>
          </cell>
          <cell r="AI2575" t="str">
            <v>LUX</v>
          </cell>
          <cell r="AJ2575">
            <v>5084046</v>
          </cell>
        </row>
        <row r="2576">
          <cell r="A2576">
            <v>361181</v>
          </cell>
          <cell r="B2576">
            <v>42429.917245370372</v>
          </cell>
          <cell r="G2576">
            <v>159.46</v>
          </cell>
          <cell r="H2576">
            <v>159.46</v>
          </cell>
          <cell r="I2576">
            <v>0</v>
          </cell>
          <cell r="J2576">
            <v>0</v>
          </cell>
          <cell r="K2576" t="str">
            <v>USD</v>
          </cell>
          <cell r="L2576" t="str">
            <v>LOWES</v>
          </cell>
          <cell r="M2576" t="str">
            <v>24000-023746</v>
          </cell>
          <cell r="N2576">
            <v>42430.034907407404</v>
          </cell>
          <cell r="O2576" t="str">
            <v>SP</v>
          </cell>
          <cell r="P2576" t="str">
            <v>KEY</v>
          </cell>
          <cell r="Q2576">
            <v>5082008</v>
          </cell>
          <cell r="R2576" t="str">
            <v>USA</v>
          </cell>
          <cell r="S2576">
            <v>42370</v>
          </cell>
          <cell r="T2576">
            <v>42436</v>
          </cell>
          <cell r="U2576" t="str">
            <v>MELTONM-FUS</v>
          </cell>
          <cell r="V2576" t="str">
            <v>HFS3322-1</v>
          </cell>
          <cell r="W2576" t="str">
            <v xml:space="preserve">Damaged                             </v>
          </cell>
          <cell r="X2576" t="str">
            <v>D</v>
          </cell>
          <cell r="Y2576">
            <v>159.46</v>
          </cell>
          <cell r="AG2576" t="str">
            <v>Lowes</v>
          </cell>
          <cell r="AH2576">
            <v>812374</v>
          </cell>
          <cell r="AJ2576">
            <v>5082008</v>
          </cell>
        </row>
        <row r="2577">
          <cell r="A2577">
            <v>361182</v>
          </cell>
          <cell r="B2577">
            <v>42429.917245370372</v>
          </cell>
          <cell r="G2577">
            <v>135.69999999999999</v>
          </cell>
          <cell r="H2577">
            <v>135.69999999999999</v>
          </cell>
          <cell r="I2577">
            <v>0</v>
          </cell>
          <cell r="J2577">
            <v>0</v>
          </cell>
          <cell r="K2577" t="str">
            <v>USD</v>
          </cell>
          <cell r="L2577" t="str">
            <v>LOWES</v>
          </cell>
          <cell r="M2577" t="str">
            <v>24000-023746</v>
          </cell>
          <cell r="N2577">
            <v>42430.034907407404</v>
          </cell>
          <cell r="O2577" t="str">
            <v>SP</v>
          </cell>
          <cell r="P2577" t="str">
            <v>KEY</v>
          </cell>
          <cell r="Q2577">
            <v>5083308</v>
          </cell>
          <cell r="R2577" t="str">
            <v>USA</v>
          </cell>
          <cell r="S2577">
            <v>42370</v>
          </cell>
          <cell r="T2577">
            <v>42436</v>
          </cell>
          <cell r="U2577" t="str">
            <v>RUSSAWR-FUS</v>
          </cell>
          <cell r="V2577" t="str">
            <v>SGR3322-1</v>
          </cell>
          <cell r="W2577" t="str">
            <v xml:space="preserve">Damaged                             </v>
          </cell>
          <cell r="X2577" t="str">
            <v>D</v>
          </cell>
          <cell r="Y2577">
            <v>135.69999999999999</v>
          </cell>
          <cell r="Z2577" t="str">
            <v xml:space="preserve">STOCK </v>
          </cell>
          <cell r="AG2577" t="str">
            <v>Lowes</v>
          </cell>
          <cell r="AH2577">
            <v>812536</v>
          </cell>
          <cell r="AJ2577">
            <v>5083308</v>
          </cell>
        </row>
        <row r="2578">
          <cell r="A2578">
            <v>361183</v>
          </cell>
          <cell r="B2578">
            <v>42429.917245370372</v>
          </cell>
          <cell r="G2578">
            <v>95.46</v>
          </cell>
          <cell r="H2578">
            <v>95.46</v>
          </cell>
          <cell r="I2578">
            <v>0</v>
          </cell>
          <cell r="J2578">
            <v>0</v>
          </cell>
          <cell r="K2578" t="str">
            <v>USD</v>
          </cell>
          <cell r="L2578" t="str">
            <v>LOWES</v>
          </cell>
          <cell r="M2578" t="str">
            <v>24000-023746</v>
          </cell>
          <cell r="N2578">
            <v>42430.034907407404</v>
          </cell>
          <cell r="O2578" t="str">
            <v>SP</v>
          </cell>
          <cell r="P2578" t="str">
            <v>KEY</v>
          </cell>
          <cell r="Q2578">
            <v>5082920</v>
          </cell>
          <cell r="R2578" t="str">
            <v>USA</v>
          </cell>
          <cell r="S2578">
            <v>42370</v>
          </cell>
          <cell r="T2578">
            <v>42436</v>
          </cell>
          <cell r="U2578" t="str">
            <v>MELTONM-FUS</v>
          </cell>
          <cell r="V2578" t="str">
            <v>EVDCG904-18</v>
          </cell>
          <cell r="W2578" t="str">
            <v xml:space="preserve">Damaged                             </v>
          </cell>
          <cell r="X2578" t="str">
            <v>D</v>
          </cell>
          <cell r="Y2578">
            <v>95.46</v>
          </cell>
          <cell r="AG2578" t="str">
            <v>Lowes</v>
          </cell>
          <cell r="AH2578">
            <v>812335</v>
          </cell>
          <cell r="AJ2578">
            <v>5082920</v>
          </cell>
        </row>
        <row r="2579">
          <cell r="A2579">
            <v>361184</v>
          </cell>
          <cell r="B2579">
            <v>42429.917245370372</v>
          </cell>
          <cell r="G2579">
            <v>122.69</v>
          </cell>
          <cell r="H2579">
            <v>122.69</v>
          </cell>
          <cell r="I2579">
            <v>0</v>
          </cell>
          <cell r="J2579">
            <v>0</v>
          </cell>
          <cell r="K2579" t="str">
            <v>USD</v>
          </cell>
          <cell r="L2579" t="str">
            <v>LOWES</v>
          </cell>
          <cell r="M2579" t="str">
            <v>24000-023746</v>
          </cell>
          <cell r="N2579">
            <v>42430.034918981481</v>
          </cell>
          <cell r="O2579" t="str">
            <v>SP</v>
          </cell>
          <cell r="P2579" t="str">
            <v>KEY</v>
          </cell>
          <cell r="Q2579">
            <v>5083447</v>
          </cell>
          <cell r="R2579" t="str">
            <v>USA</v>
          </cell>
          <cell r="S2579">
            <v>42370</v>
          </cell>
          <cell r="T2579">
            <v>42436</v>
          </cell>
          <cell r="U2579" t="str">
            <v>MELTONM-FUS</v>
          </cell>
          <cell r="V2579" t="str">
            <v>EDOX33229-1</v>
          </cell>
          <cell r="W2579" t="str">
            <v xml:space="preserve">Damaged                             </v>
          </cell>
          <cell r="X2579" t="str">
            <v>D</v>
          </cell>
          <cell r="Y2579">
            <v>122.69</v>
          </cell>
          <cell r="AG2579" t="str">
            <v>Lowes</v>
          </cell>
          <cell r="AH2579">
            <v>812520</v>
          </cell>
          <cell r="AJ2579">
            <v>5083447</v>
          </cell>
        </row>
        <row r="2580">
          <cell r="A2580">
            <v>361185</v>
          </cell>
          <cell r="B2580">
            <v>42429.917256944442</v>
          </cell>
          <cell r="G2580">
            <v>110.46</v>
          </cell>
          <cell r="H2580">
            <v>110.46</v>
          </cell>
          <cell r="I2580">
            <v>0</v>
          </cell>
          <cell r="J2580">
            <v>0</v>
          </cell>
          <cell r="K2580" t="str">
            <v>USD</v>
          </cell>
          <cell r="L2580" t="str">
            <v>LOWES</v>
          </cell>
          <cell r="M2580" t="str">
            <v>24000-023746</v>
          </cell>
          <cell r="N2580">
            <v>42430.034918981481</v>
          </cell>
          <cell r="O2580" t="str">
            <v>SP</v>
          </cell>
          <cell r="P2580" t="str">
            <v>KEY</v>
          </cell>
          <cell r="Q2580">
            <v>5082072</v>
          </cell>
          <cell r="R2580" t="str">
            <v>USA</v>
          </cell>
          <cell r="S2580">
            <v>42370</v>
          </cell>
          <cell r="T2580">
            <v>42436</v>
          </cell>
          <cell r="U2580" t="str">
            <v>THOMPSONG-FUS</v>
          </cell>
          <cell r="V2580" t="str">
            <v>DIG62D91-GRA</v>
          </cell>
          <cell r="W2580" t="str">
            <v xml:space="preserve">Damaged                             </v>
          </cell>
          <cell r="X2580" t="str">
            <v>D</v>
          </cell>
          <cell r="Y2580">
            <v>110.46</v>
          </cell>
          <cell r="Z2580" t="str">
            <v>FD- CRACKED   CONFIRMED THAT IT IS NOT A DISPLAY</v>
          </cell>
          <cell r="AG2580" t="str">
            <v>Lowes</v>
          </cell>
          <cell r="AH2580">
            <v>812338</v>
          </cell>
          <cell r="AJ2580">
            <v>5082072</v>
          </cell>
        </row>
        <row r="2581">
          <cell r="A2581">
            <v>361186</v>
          </cell>
          <cell r="B2581">
            <v>42429.917337962965</v>
          </cell>
          <cell r="G2581">
            <v>100</v>
          </cell>
          <cell r="H2581">
            <v>100</v>
          </cell>
          <cell r="I2581">
            <v>0</v>
          </cell>
          <cell r="J2581">
            <v>0</v>
          </cell>
          <cell r="K2581" t="str">
            <v>USD</v>
          </cell>
          <cell r="L2581" t="str">
            <v>PLATINUM</v>
          </cell>
          <cell r="M2581" t="str">
            <v>24000-020258</v>
          </cell>
          <cell r="N2581">
            <v>42430.034918981481</v>
          </cell>
          <cell r="O2581" t="str">
            <v>SP</v>
          </cell>
          <cell r="P2581" t="str">
            <v>DST</v>
          </cell>
          <cell r="Q2581">
            <v>5081903</v>
          </cell>
          <cell r="R2581" t="str">
            <v>USA</v>
          </cell>
          <cell r="S2581">
            <v>42370</v>
          </cell>
          <cell r="T2581">
            <v>42436</v>
          </cell>
          <cell r="U2581" t="str">
            <v>HENDERSONL-FUS</v>
          </cell>
          <cell r="V2581" t="str">
            <v>RETCOOP</v>
          </cell>
          <cell r="W2581" t="str">
            <v xml:space="preserve">Business Decision                   </v>
          </cell>
          <cell r="X2581" t="str">
            <v>B</v>
          </cell>
          <cell r="Y2581">
            <v>100</v>
          </cell>
          <cell r="Z2581" t="str">
            <v>II 4188</v>
          </cell>
          <cell r="AG2581" t="str">
            <v>JENSEN DISTRIBUTIONS SERVICES</v>
          </cell>
          <cell r="AH2581">
            <v>812324</v>
          </cell>
          <cell r="AJ2581">
            <v>5081903</v>
          </cell>
        </row>
        <row r="2582">
          <cell r="A2582">
            <v>361187</v>
          </cell>
          <cell r="B2582">
            <v>42429.917337962965</v>
          </cell>
          <cell r="G2582">
            <v>33.21</v>
          </cell>
          <cell r="H2582">
            <v>33.21</v>
          </cell>
          <cell r="I2582">
            <v>0</v>
          </cell>
          <cell r="J2582">
            <v>0</v>
          </cell>
          <cell r="K2582" t="str">
            <v>USD</v>
          </cell>
          <cell r="L2582" t="str">
            <v>LOWES</v>
          </cell>
          <cell r="M2582" t="str">
            <v>24000-023746</v>
          </cell>
          <cell r="N2582">
            <v>42430.034918981481</v>
          </cell>
          <cell r="O2582" t="str">
            <v>SP</v>
          </cell>
          <cell r="P2582" t="str">
            <v>KEY</v>
          </cell>
          <cell r="Q2582">
            <v>5082137</v>
          </cell>
          <cell r="R2582" t="str">
            <v>USA</v>
          </cell>
          <cell r="S2582">
            <v>42370</v>
          </cell>
          <cell r="T2582">
            <v>42436</v>
          </cell>
          <cell r="U2582" t="str">
            <v>CHAMARATHM-FUS</v>
          </cell>
          <cell r="V2582" t="str">
            <v>FDS604LP</v>
          </cell>
          <cell r="W2582" t="str">
            <v xml:space="preserve">Damaged                             </v>
          </cell>
          <cell r="X2582" t="str">
            <v>D</v>
          </cell>
          <cell r="Y2582">
            <v>33.21</v>
          </cell>
          <cell r="AG2582" t="str">
            <v>Lowes</v>
          </cell>
          <cell r="AH2582">
            <v>812478</v>
          </cell>
          <cell r="AJ2582">
            <v>5082137</v>
          </cell>
        </row>
        <row r="2583">
          <cell r="A2583">
            <v>361188</v>
          </cell>
          <cell r="B2583">
            <v>42429.917337962965</v>
          </cell>
          <cell r="C2583">
            <v>42411.62568287037</v>
          </cell>
          <cell r="D2583">
            <v>9034839</v>
          </cell>
          <cell r="E2583">
            <v>60064712</v>
          </cell>
          <cell r="F2583">
            <v>30014546</v>
          </cell>
          <cell r="G2583">
            <v>15</v>
          </cell>
          <cell r="H2583">
            <v>15</v>
          </cell>
          <cell r="I2583">
            <v>0.75</v>
          </cell>
          <cell r="J2583">
            <v>0.75</v>
          </cell>
          <cell r="K2583" t="str">
            <v>USD</v>
          </cell>
          <cell r="L2583" t="str">
            <v>CITRINE</v>
          </cell>
          <cell r="M2583" t="str">
            <v>24000-000001</v>
          </cell>
          <cell r="N2583">
            <v>42430.034918981481</v>
          </cell>
          <cell r="O2583" t="str">
            <v>SP</v>
          </cell>
          <cell r="P2583" t="str">
            <v>FUS</v>
          </cell>
          <cell r="Q2583">
            <v>100006168</v>
          </cell>
          <cell r="R2583" t="str">
            <v>USA</v>
          </cell>
          <cell r="S2583">
            <v>42370</v>
          </cell>
          <cell r="T2583">
            <v>42436</v>
          </cell>
          <cell r="U2583" t="str">
            <v>KNOXL-FUS</v>
          </cell>
          <cell r="V2583" t="str">
            <v>902-PUMP</v>
          </cell>
          <cell r="W2583" t="str">
            <v>Wrong Part</v>
          </cell>
          <cell r="X2583" t="str">
            <v>0</v>
          </cell>
          <cell r="Y2583">
            <v>15</v>
          </cell>
          <cell r="Z2583" t="str">
            <v>INCORRECT PART ORDERED FOR CUSTOMER.  RETURNING FOR CREDIT.</v>
          </cell>
          <cell r="AC2583" t="str">
            <v>THOMASR-FUS</v>
          </cell>
          <cell r="AD2583" t="str">
            <v>RUSSAWR-FUS</v>
          </cell>
          <cell r="AG2583" t="str">
            <v>FKS Consumer Sales</v>
          </cell>
          <cell r="AH2583">
            <v>812521</v>
          </cell>
          <cell r="AI2583" t="str">
            <v>SP</v>
          </cell>
          <cell r="AJ2583" t="str">
            <v>5999999</v>
          </cell>
        </row>
        <row r="2584">
          <cell r="A2584">
            <v>361189</v>
          </cell>
          <cell r="B2584">
            <v>42429.917361111111</v>
          </cell>
          <cell r="G2584">
            <v>47.76</v>
          </cell>
          <cell r="H2584">
            <v>47.76</v>
          </cell>
          <cell r="I2584">
            <v>0</v>
          </cell>
          <cell r="J2584">
            <v>0</v>
          </cell>
          <cell r="K2584" t="str">
            <v>USD</v>
          </cell>
          <cell r="L2584" t="str">
            <v>LOWES</v>
          </cell>
          <cell r="M2584" t="str">
            <v>24000-023746</v>
          </cell>
          <cell r="N2584">
            <v>42430.034918981481</v>
          </cell>
          <cell r="O2584" t="str">
            <v>SP</v>
          </cell>
          <cell r="P2584" t="str">
            <v>KEY</v>
          </cell>
          <cell r="Q2584">
            <v>5083096</v>
          </cell>
          <cell r="R2584" t="str">
            <v>USA</v>
          </cell>
          <cell r="S2584">
            <v>42370</v>
          </cell>
          <cell r="T2584">
            <v>42436</v>
          </cell>
          <cell r="U2584" t="str">
            <v>RUSSAWR-FUS</v>
          </cell>
          <cell r="V2584" t="str">
            <v>FDS804NB</v>
          </cell>
          <cell r="W2584" t="str">
            <v xml:space="preserve">Damaged                             </v>
          </cell>
          <cell r="X2584" t="str">
            <v>D</v>
          </cell>
          <cell r="Y2584">
            <v>47.76</v>
          </cell>
          <cell r="AG2584" t="str">
            <v>Lowes</v>
          </cell>
          <cell r="AH2584">
            <v>812411</v>
          </cell>
          <cell r="AJ2584">
            <v>5083096</v>
          </cell>
        </row>
        <row r="2585">
          <cell r="A2585">
            <v>361190</v>
          </cell>
          <cell r="B2585">
            <v>42429.917361111111</v>
          </cell>
          <cell r="G2585">
            <v>61.7</v>
          </cell>
          <cell r="H2585">
            <v>61.7</v>
          </cell>
          <cell r="I2585">
            <v>0</v>
          </cell>
          <cell r="J2585">
            <v>0</v>
          </cell>
          <cell r="K2585" t="str">
            <v>USD</v>
          </cell>
          <cell r="L2585" t="str">
            <v>LOWES</v>
          </cell>
          <cell r="M2585" t="str">
            <v>24000-023746</v>
          </cell>
          <cell r="N2585">
            <v>42430.034918981481</v>
          </cell>
          <cell r="O2585" t="str">
            <v>SP</v>
          </cell>
          <cell r="P2585" t="str">
            <v>KEY</v>
          </cell>
          <cell r="Q2585">
            <v>5082372</v>
          </cell>
          <cell r="R2585" t="str">
            <v>USA</v>
          </cell>
          <cell r="S2585">
            <v>42370</v>
          </cell>
          <cell r="T2585">
            <v>42436</v>
          </cell>
          <cell r="U2585" t="str">
            <v>MELTONM-FUS</v>
          </cell>
          <cell r="V2585" t="str">
            <v>FDS704NKIT</v>
          </cell>
          <cell r="W2585" t="str">
            <v xml:space="preserve">Damaged                             </v>
          </cell>
          <cell r="X2585" t="str">
            <v>D</v>
          </cell>
          <cell r="Y2585">
            <v>61.7</v>
          </cell>
          <cell r="AG2585" t="str">
            <v>Lowes</v>
          </cell>
          <cell r="AH2585">
            <v>812526</v>
          </cell>
          <cell r="AJ2585">
            <v>5082372</v>
          </cell>
        </row>
        <row r="2586">
          <cell r="A2586">
            <v>361191</v>
          </cell>
          <cell r="B2586">
            <v>42429.917372685188</v>
          </cell>
          <cell r="G2586">
            <v>212</v>
          </cell>
          <cell r="H2586">
            <v>212</v>
          </cell>
          <cell r="I2586">
            <v>0</v>
          </cell>
          <cell r="J2586">
            <v>0</v>
          </cell>
          <cell r="K2586" t="str">
            <v>USD</v>
          </cell>
          <cell r="L2586" t="str">
            <v>LOWES</v>
          </cell>
          <cell r="M2586" t="str">
            <v>24000-023746</v>
          </cell>
          <cell r="N2586">
            <v>42430.034918981481</v>
          </cell>
          <cell r="O2586" t="str">
            <v>SP</v>
          </cell>
          <cell r="P2586" t="str">
            <v>KEY</v>
          </cell>
          <cell r="Q2586">
            <v>5083341</v>
          </cell>
          <cell r="R2586" t="str">
            <v>USA</v>
          </cell>
          <cell r="S2586">
            <v>42370</v>
          </cell>
          <cell r="T2586">
            <v>42436</v>
          </cell>
          <cell r="U2586" t="str">
            <v>MELTONM-FUS</v>
          </cell>
          <cell r="V2586" t="str">
            <v>FPC3322-1</v>
          </cell>
          <cell r="W2586" t="str">
            <v xml:space="preserve">Damaged                             </v>
          </cell>
          <cell r="X2586" t="str">
            <v>D</v>
          </cell>
          <cell r="Y2586">
            <v>212</v>
          </cell>
          <cell r="AG2586" t="str">
            <v>Lowes</v>
          </cell>
          <cell r="AH2586">
            <v>812370</v>
          </cell>
          <cell r="AJ2586">
            <v>5083341</v>
          </cell>
        </row>
        <row r="2587">
          <cell r="A2587">
            <v>361192</v>
          </cell>
          <cell r="B2587">
            <v>42429.917372685188</v>
          </cell>
          <cell r="C2587">
            <v>42409.938067129631</v>
          </cell>
          <cell r="D2587">
            <v>9034566</v>
          </cell>
          <cell r="E2587">
            <v>60064024</v>
          </cell>
          <cell r="F2587">
            <v>30014518</v>
          </cell>
          <cell r="G2587">
            <v>549.23</v>
          </cell>
          <cell r="H2587">
            <v>549.23</v>
          </cell>
          <cell r="I2587">
            <v>0</v>
          </cell>
          <cell r="J2587">
            <v>0</v>
          </cell>
          <cell r="K2587" t="str">
            <v>USD</v>
          </cell>
          <cell r="L2587" t="str">
            <v>KWC4275</v>
          </cell>
          <cell r="M2587" t="str">
            <v>24000-060700</v>
          </cell>
          <cell r="N2587">
            <v>42430.034918981481</v>
          </cell>
          <cell r="O2587" t="str">
            <v>SP</v>
          </cell>
          <cell r="P2587" t="str">
            <v>FUS</v>
          </cell>
          <cell r="Q2587">
            <v>5080449</v>
          </cell>
          <cell r="R2587" t="str">
            <v>USA</v>
          </cell>
          <cell r="S2587">
            <v>42370</v>
          </cell>
          <cell r="T2587">
            <v>42436</v>
          </cell>
          <cell r="U2587" t="str">
            <v>KNOXL-FUS</v>
          </cell>
          <cell r="V2587" t="str">
            <v>10.501.012.700</v>
          </cell>
          <cell r="W2587" t="str">
            <v xml:space="preserve">Customer Decision                   </v>
          </cell>
          <cell r="X2587" t="str">
            <v>F</v>
          </cell>
          <cell r="Y2587">
            <v>549.23</v>
          </cell>
          <cell r="Z2587" t="str">
            <v xml:space="preserve">CUSTOMER CHANGED MIND. *** CREDIT DUE***  25% RESTOCKING FEE. </v>
          </cell>
          <cell r="AC2587" t="str">
            <v>MARSHD-FUS</v>
          </cell>
          <cell r="AD2587" t="str">
            <v>THOMPSONG-FUS</v>
          </cell>
          <cell r="AG2587" t="str">
            <v>Faucets N Fixtures</v>
          </cell>
          <cell r="AH2587">
            <v>812396</v>
          </cell>
          <cell r="AI2587" t="str">
            <v>KFC</v>
          </cell>
          <cell r="AJ2587">
            <v>5080449</v>
          </cell>
        </row>
        <row r="2588">
          <cell r="A2588">
            <v>361193</v>
          </cell>
          <cell r="B2588">
            <v>42429.917372685188</v>
          </cell>
          <cell r="G2588">
            <v>98.46</v>
          </cell>
          <cell r="H2588">
            <v>98.46</v>
          </cell>
          <cell r="I2588">
            <v>0</v>
          </cell>
          <cell r="J2588">
            <v>0</v>
          </cell>
          <cell r="K2588" t="str">
            <v>USD</v>
          </cell>
          <cell r="L2588" t="str">
            <v>LOWES</v>
          </cell>
          <cell r="M2588" t="str">
            <v>24000-023746</v>
          </cell>
          <cell r="N2588">
            <v>42430.034930555557</v>
          </cell>
          <cell r="O2588" t="str">
            <v>SP</v>
          </cell>
          <cell r="P2588" t="str">
            <v>KEY</v>
          </cell>
          <cell r="Q2588">
            <v>5082857</v>
          </cell>
          <cell r="R2588" t="str">
            <v>USA</v>
          </cell>
          <cell r="S2588">
            <v>42370</v>
          </cell>
          <cell r="T2588">
            <v>42436</v>
          </cell>
          <cell r="U2588" t="str">
            <v>RUSSAWR-FUS</v>
          </cell>
          <cell r="V2588" t="str">
            <v>ELG62D91-LIN</v>
          </cell>
          <cell r="W2588" t="str">
            <v xml:space="preserve">Damaged                             </v>
          </cell>
          <cell r="X2588" t="str">
            <v>D</v>
          </cell>
          <cell r="Y2588">
            <v>98.46</v>
          </cell>
          <cell r="Z2588" t="str">
            <v xml:space="preserve">STOCK </v>
          </cell>
          <cell r="AG2588" t="str">
            <v>Lowes</v>
          </cell>
          <cell r="AH2588">
            <v>812340</v>
          </cell>
          <cell r="AJ2588">
            <v>5082857</v>
          </cell>
        </row>
        <row r="2589">
          <cell r="A2589">
            <v>361194</v>
          </cell>
          <cell r="B2589">
            <v>42429.917372685188</v>
          </cell>
          <cell r="G2589">
            <v>61.7</v>
          </cell>
          <cell r="H2589">
            <v>61.7</v>
          </cell>
          <cell r="I2589">
            <v>0</v>
          </cell>
          <cell r="J2589">
            <v>0</v>
          </cell>
          <cell r="K2589" t="str">
            <v>USD</v>
          </cell>
          <cell r="L2589" t="str">
            <v>LOWES</v>
          </cell>
          <cell r="M2589" t="str">
            <v>24000-023746</v>
          </cell>
          <cell r="N2589">
            <v>42430.034930555557</v>
          </cell>
          <cell r="O2589" t="str">
            <v>SP</v>
          </cell>
          <cell r="P2589" t="str">
            <v>KEY</v>
          </cell>
          <cell r="Q2589">
            <v>5083197</v>
          </cell>
          <cell r="R2589" t="str">
            <v>USA</v>
          </cell>
          <cell r="S2589">
            <v>42370</v>
          </cell>
          <cell r="T2589">
            <v>42436</v>
          </cell>
          <cell r="U2589" t="str">
            <v>MELTONM-FUS</v>
          </cell>
          <cell r="V2589" t="str">
            <v>FDS704NKIT</v>
          </cell>
          <cell r="W2589" t="str">
            <v xml:space="preserve">Damaged                             </v>
          </cell>
          <cell r="X2589" t="str">
            <v>D</v>
          </cell>
          <cell r="Y2589">
            <v>61.7</v>
          </cell>
          <cell r="AG2589" t="str">
            <v>Lowes</v>
          </cell>
          <cell r="AH2589">
            <v>812480</v>
          </cell>
          <cell r="AJ2589">
            <v>5083197</v>
          </cell>
        </row>
        <row r="2590">
          <cell r="A2590">
            <v>361195</v>
          </cell>
          <cell r="B2590">
            <v>42429.917384259257</v>
          </cell>
          <cell r="C2590">
            <v>42408.62537037037</v>
          </cell>
          <cell r="D2590">
            <v>9034308</v>
          </cell>
          <cell r="E2590">
            <v>60062899</v>
          </cell>
          <cell r="F2590">
            <v>30014582</v>
          </cell>
          <cell r="G2590">
            <v>190.8</v>
          </cell>
          <cell r="H2590">
            <v>190.8</v>
          </cell>
          <cell r="I2590">
            <v>0</v>
          </cell>
          <cell r="J2590">
            <v>0</v>
          </cell>
          <cell r="K2590" t="str">
            <v>USD</v>
          </cell>
          <cell r="L2590" t="str">
            <v>LOWES</v>
          </cell>
          <cell r="M2590" t="str">
            <v>24000-023746</v>
          </cell>
          <cell r="N2590">
            <v>42430.034930555557</v>
          </cell>
          <cell r="O2590" t="str">
            <v>SOS</v>
          </cell>
          <cell r="P2590" t="str">
            <v>KEY</v>
          </cell>
          <cell r="Q2590">
            <v>5083255</v>
          </cell>
          <cell r="R2590" t="str">
            <v>USA</v>
          </cell>
          <cell r="S2590">
            <v>42370</v>
          </cell>
          <cell r="T2590">
            <v>42436</v>
          </cell>
          <cell r="U2590" t="str">
            <v>KNOXL-FUS</v>
          </cell>
          <cell r="V2590" t="str">
            <v>EOCH33229-1</v>
          </cell>
          <cell r="W2590" t="str">
            <v xml:space="preserve">Customer Decision                   </v>
          </cell>
          <cell r="X2590" t="str">
            <v>F</v>
          </cell>
          <cell r="Y2590">
            <v>190.8</v>
          </cell>
          <cell r="Z2590" t="str">
            <v>CUST ORDERED THE WRONG SIZE~~MAM</v>
          </cell>
          <cell r="AC2590" t="str">
            <v>WALTERI-FUS</v>
          </cell>
          <cell r="AD2590" t="str">
            <v>MELTONM-FUS</v>
          </cell>
          <cell r="AG2590" t="str">
            <v>Lowes</v>
          </cell>
          <cell r="AH2590">
            <v>812460</v>
          </cell>
          <cell r="AI2590" t="str">
            <v>RTL</v>
          </cell>
          <cell r="AJ2590">
            <v>5083255</v>
          </cell>
        </row>
        <row r="2591">
          <cell r="A2591">
            <v>361196</v>
          </cell>
          <cell r="B2591">
            <v>42429.917384259257</v>
          </cell>
          <cell r="G2591">
            <v>98.46</v>
          </cell>
          <cell r="H2591">
            <v>98.46</v>
          </cell>
          <cell r="I2591">
            <v>0</v>
          </cell>
          <cell r="J2591">
            <v>0</v>
          </cell>
          <cell r="K2591" t="str">
            <v>USD</v>
          </cell>
          <cell r="L2591" t="str">
            <v>LOWES</v>
          </cell>
          <cell r="M2591" t="str">
            <v>24000-023746</v>
          </cell>
          <cell r="N2591">
            <v>42430.034930555557</v>
          </cell>
          <cell r="O2591" t="str">
            <v>SP</v>
          </cell>
          <cell r="P2591" t="str">
            <v>KEY</v>
          </cell>
          <cell r="Q2591">
            <v>5082200</v>
          </cell>
          <cell r="R2591" t="str">
            <v>USA</v>
          </cell>
          <cell r="S2591">
            <v>42370</v>
          </cell>
          <cell r="T2591">
            <v>42436</v>
          </cell>
          <cell r="U2591" t="str">
            <v>MELTONM-FUS</v>
          </cell>
          <cell r="V2591" t="str">
            <v>ELG62D91-LIN</v>
          </cell>
          <cell r="W2591" t="str">
            <v xml:space="preserve">Damaged                             </v>
          </cell>
          <cell r="X2591" t="str">
            <v>D</v>
          </cell>
          <cell r="Y2591">
            <v>98.46</v>
          </cell>
          <cell r="AG2591" t="str">
            <v>Lowes</v>
          </cell>
          <cell r="AH2591">
            <v>812483</v>
          </cell>
          <cell r="AJ2591">
            <v>5082200</v>
          </cell>
        </row>
        <row r="2592">
          <cell r="A2592">
            <v>361197</v>
          </cell>
          <cell r="B2592">
            <v>42429.917384259257</v>
          </cell>
          <cell r="C2592">
            <v>42308.625150462962</v>
          </cell>
          <cell r="D2592">
            <v>9023767</v>
          </cell>
          <cell r="E2592">
            <v>60046283</v>
          </cell>
          <cell r="G2592">
            <v>61.56</v>
          </cell>
          <cell r="H2592">
            <v>61.56</v>
          </cell>
          <cell r="I2592">
            <v>0</v>
          </cell>
          <cell r="J2592">
            <v>0</v>
          </cell>
          <cell r="K2592" t="str">
            <v>USD</v>
          </cell>
          <cell r="L2592" t="str">
            <v>GOLD</v>
          </cell>
          <cell r="M2592" t="str">
            <v>24000-205663</v>
          </cell>
          <cell r="N2592">
            <v>42430.034930555557</v>
          </cell>
          <cell r="O2592" t="str">
            <v>SP</v>
          </cell>
          <cell r="P2592" t="str">
            <v>DST</v>
          </cell>
          <cell r="Q2592">
            <v>5081465</v>
          </cell>
          <cell r="R2592" t="str">
            <v>USA</v>
          </cell>
          <cell r="S2592">
            <v>42370</v>
          </cell>
          <cell r="T2592">
            <v>42436</v>
          </cell>
          <cell r="U2592" t="str">
            <v>LOYDL-FUS</v>
          </cell>
          <cell r="V2592" t="str">
            <v>FDS704NB</v>
          </cell>
          <cell r="W2592" t="str">
            <v xml:space="preserve">Invoice Another                     </v>
          </cell>
          <cell r="X2592" t="str">
            <v>I</v>
          </cell>
          <cell r="Y2592">
            <v>61.56</v>
          </cell>
          <cell r="Z2592" t="str">
            <v xml:space="preserve">DEFECTIVE  FIELD DESTROY </v>
          </cell>
          <cell r="AC2592" t="str">
            <v>WALTERI-FUS</v>
          </cell>
          <cell r="AD2592" t="str">
            <v>MELTONM-FUS</v>
          </cell>
          <cell r="AG2592" t="str">
            <v>EMERY WATERHOUSE</v>
          </cell>
          <cell r="AH2592">
            <v>812467</v>
          </cell>
          <cell r="AI2592" t="str">
            <v>RTL</v>
          </cell>
          <cell r="AJ2592">
            <v>5081465</v>
          </cell>
        </row>
        <row r="2593">
          <cell r="A2593">
            <v>361198</v>
          </cell>
          <cell r="B2593">
            <v>42429.917384259257</v>
          </cell>
          <cell r="C2593">
            <v>42410.558541666665</v>
          </cell>
          <cell r="D2593">
            <v>9034594</v>
          </cell>
          <cell r="E2593">
            <v>60064898</v>
          </cell>
          <cell r="F2593">
            <v>30014406</v>
          </cell>
          <cell r="G2593">
            <v>619.25</v>
          </cell>
          <cell r="H2593">
            <v>619.25</v>
          </cell>
          <cell r="I2593">
            <v>0</v>
          </cell>
          <cell r="J2593">
            <v>0</v>
          </cell>
          <cell r="K2593" t="str">
            <v>USD</v>
          </cell>
          <cell r="L2593" t="str">
            <v>KWC405</v>
          </cell>
          <cell r="M2593" t="str">
            <v>24000-040600</v>
          </cell>
          <cell r="N2593">
            <v>42430.034930555557</v>
          </cell>
          <cell r="O2593" t="str">
            <v>DSP</v>
          </cell>
          <cell r="P2593" t="str">
            <v>FUS</v>
          </cell>
          <cell r="Q2593">
            <v>5078894</v>
          </cell>
          <cell r="R2593" t="str">
            <v>USA</v>
          </cell>
          <cell r="S2593">
            <v>42370</v>
          </cell>
          <cell r="T2593">
            <v>42436</v>
          </cell>
          <cell r="U2593" t="str">
            <v>KNOXL-FUS</v>
          </cell>
          <cell r="V2593" t="str">
            <v>10.151.423.000DL</v>
          </cell>
          <cell r="W2593" t="str">
            <v xml:space="preserve">Shipping Error                      </v>
          </cell>
          <cell r="X2593" t="str">
            <v>S</v>
          </cell>
          <cell r="Y2593">
            <v>619.25</v>
          </cell>
          <cell r="Z2593" t="str">
            <v>CUST RCVD THE WRONG FINISH</v>
          </cell>
          <cell r="AD2593" t="str">
            <v>CHAMARATHM-FUS</v>
          </cell>
          <cell r="AG2593" t="str">
            <v>Decorative Plbg. Distributors</v>
          </cell>
          <cell r="AH2593">
            <v>812545</v>
          </cell>
          <cell r="AI2593" t="str">
            <v>KFC</v>
          </cell>
          <cell r="AJ2593">
            <v>5078894</v>
          </cell>
        </row>
        <row r="2594">
          <cell r="A2594">
            <v>361199</v>
          </cell>
          <cell r="B2594">
            <v>42429.917384259257</v>
          </cell>
          <cell r="G2594">
            <v>345.5</v>
          </cell>
          <cell r="H2594">
            <v>345.5</v>
          </cell>
          <cell r="I2594">
            <v>0</v>
          </cell>
          <cell r="J2594">
            <v>0</v>
          </cell>
          <cell r="K2594" t="str">
            <v>USD</v>
          </cell>
          <cell r="L2594" t="str">
            <v>LOWES</v>
          </cell>
          <cell r="M2594" t="str">
            <v>24000-023746</v>
          </cell>
          <cell r="N2594">
            <v>42430.034930555557</v>
          </cell>
          <cell r="O2594" t="str">
            <v>SP</v>
          </cell>
          <cell r="P2594" t="str">
            <v>KEY</v>
          </cell>
          <cell r="Q2594">
            <v>5082163</v>
          </cell>
          <cell r="R2594" t="str">
            <v>USA</v>
          </cell>
          <cell r="S2594">
            <v>42370</v>
          </cell>
          <cell r="T2594">
            <v>42436</v>
          </cell>
          <cell r="U2594" t="str">
            <v>MELTONM-FUS</v>
          </cell>
          <cell r="V2594" t="str">
            <v>EDCH33229-1</v>
          </cell>
          <cell r="W2594" t="str">
            <v xml:space="preserve">Damaged                             </v>
          </cell>
          <cell r="X2594" t="str">
            <v>D</v>
          </cell>
          <cell r="Y2594">
            <v>227.5</v>
          </cell>
          <cell r="AG2594" t="str">
            <v>Lowes</v>
          </cell>
          <cell r="AH2594">
            <v>812462</v>
          </cell>
          <cell r="AJ2594">
            <v>5082163</v>
          </cell>
        </row>
        <row r="2595">
          <cell r="A2595">
            <v>361199</v>
          </cell>
          <cell r="B2595">
            <v>42429.917384259257</v>
          </cell>
          <cell r="G2595">
            <v>345.5</v>
          </cell>
          <cell r="H2595">
            <v>345.5</v>
          </cell>
          <cell r="I2595">
            <v>0</v>
          </cell>
          <cell r="J2595">
            <v>0</v>
          </cell>
          <cell r="K2595" t="str">
            <v>USD</v>
          </cell>
          <cell r="L2595" t="str">
            <v>LOWES</v>
          </cell>
          <cell r="M2595" t="str">
            <v>24000-023746</v>
          </cell>
          <cell r="N2595">
            <v>42430.034930555557</v>
          </cell>
          <cell r="O2595" t="str">
            <v>SP</v>
          </cell>
          <cell r="P2595" t="str">
            <v>KEY</v>
          </cell>
          <cell r="Q2595">
            <v>5082163</v>
          </cell>
          <cell r="R2595" t="str">
            <v>USA</v>
          </cell>
          <cell r="S2595">
            <v>42370</v>
          </cell>
          <cell r="T2595">
            <v>42436</v>
          </cell>
          <cell r="U2595" t="str">
            <v>MELTONM-FUS</v>
          </cell>
          <cell r="V2595" t="str">
            <v>FPO3322-1</v>
          </cell>
          <cell r="W2595" t="str">
            <v xml:space="preserve">Damaged                             </v>
          </cell>
          <cell r="X2595" t="str">
            <v>D</v>
          </cell>
          <cell r="Y2595">
            <v>118</v>
          </cell>
          <cell r="AG2595" t="str">
            <v>Lowes</v>
          </cell>
          <cell r="AH2595">
            <v>812462</v>
          </cell>
          <cell r="AJ2595">
            <v>5082163</v>
          </cell>
        </row>
        <row r="2596">
          <cell r="A2596">
            <v>361200</v>
          </cell>
          <cell r="B2596">
            <v>42429.917395833334</v>
          </cell>
          <cell r="C2596">
            <v>42130.917337962965</v>
          </cell>
          <cell r="D2596">
            <v>9006551</v>
          </cell>
          <cell r="E2596">
            <v>60020444</v>
          </cell>
          <cell r="G2596">
            <v>165</v>
          </cell>
          <cell r="H2596">
            <v>165</v>
          </cell>
          <cell r="I2596">
            <v>0</v>
          </cell>
          <cell r="J2596">
            <v>0</v>
          </cell>
          <cell r="K2596" t="str">
            <v>USD</v>
          </cell>
          <cell r="L2596" t="str">
            <v>LOWES</v>
          </cell>
          <cell r="M2596" t="str">
            <v>24000-023746</v>
          </cell>
          <cell r="N2596">
            <v>42430.034930555557</v>
          </cell>
          <cell r="O2596" t="str">
            <v>SOS</v>
          </cell>
          <cell r="P2596" t="str">
            <v>KEY</v>
          </cell>
          <cell r="Q2596">
            <v>5082998</v>
          </cell>
          <cell r="R2596" t="str">
            <v>USA</v>
          </cell>
          <cell r="S2596">
            <v>42370</v>
          </cell>
          <cell r="T2596">
            <v>42436</v>
          </cell>
          <cell r="U2596" t="str">
            <v>MELTONM-FUS</v>
          </cell>
          <cell r="V2596" t="str">
            <v>LABOR</v>
          </cell>
          <cell r="W2596" t="str">
            <v xml:space="preserve">Business Decision                   </v>
          </cell>
          <cell r="X2596" t="str">
            <v>B</v>
          </cell>
          <cell r="Y2596">
            <v>165</v>
          </cell>
          <cell r="Z2596" t="str">
            <v>LOWES LABOR REIMBURSEMENT, PAPERWORK ATTACHED~~MAM</v>
          </cell>
          <cell r="AC2596" t="str">
            <v>BEDFORDD-FUS</v>
          </cell>
          <cell r="AD2596" t="str">
            <v>MELTONM-FUS</v>
          </cell>
          <cell r="AG2596" t="str">
            <v>Lowes</v>
          </cell>
          <cell r="AH2596">
            <v>806294</v>
          </cell>
          <cell r="AI2596" t="str">
            <v>LAB</v>
          </cell>
          <cell r="AJ2596">
            <v>5082998</v>
          </cell>
        </row>
        <row r="2597">
          <cell r="A2597">
            <v>361201</v>
          </cell>
          <cell r="B2597">
            <v>42429.917395833334</v>
          </cell>
          <cell r="G2597">
            <v>46.03</v>
          </cell>
          <cell r="H2597">
            <v>46.03</v>
          </cell>
          <cell r="I2597">
            <v>0</v>
          </cell>
          <cell r="J2597">
            <v>0</v>
          </cell>
          <cell r="K2597" t="str">
            <v>USD</v>
          </cell>
          <cell r="L2597" t="str">
            <v>LOWES</v>
          </cell>
          <cell r="M2597" t="str">
            <v>24000-023746</v>
          </cell>
          <cell r="N2597">
            <v>42430.034942129627</v>
          </cell>
          <cell r="O2597" t="str">
            <v>SP</v>
          </cell>
          <cell r="P2597" t="str">
            <v>KEY</v>
          </cell>
          <cell r="Q2597">
            <v>5083180</v>
          </cell>
          <cell r="R2597" t="str">
            <v>USA</v>
          </cell>
          <cell r="S2597">
            <v>42370</v>
          </cell>
          <cell r="T2597">
            <v>42436</v>
          </cell>
          <cell r="U2597" t="str">
            <v>THOMPSONG-FUS</v>
          </cell>
          <cell r="V2597" t="str">
            <v>SSK854NB</v>
          </cell>
          <cell r="W2597" t="str">
            <v xml:space="preserve">Damaged                             </v>
          </cell>
          <cell r="X2597" t="str">
            <v>D</v>
          </cell>
          <cell r="Y2597">
            <v>46.03</v>
          </cell>
          <cell r="Z2597" t="str">
            <v>FD-CLIPS BROKE ON INSTALL</v>
          </cell>
          <cell r="AG2597" t="str">
            <v>Lowes</v>
          </cell>
          <cell r="AH2597">
            <v>812471</v>
          </cell>
          <cell r="AJ2597">
            <v>5083180</v>
          </cell>
        </row>
        <row r="2598">
          <cell r="A2598">
            <v>361202</v>
          </cell>
          <cell r="B2598">
            <v>42429.917395833334</v>
          </cell>
          <cell r="C2598">
            <v>42390.937673611108</v>
          </cell>
          <cell r="D2598">
            <v>9032288</v>
          </cell>
          <cell r="E2598">
            <v>60059307</v>
          </cell>
          <cell r="F2598">
            <v>30014583</v>
          </cell>
          <cell r="G2598">
            <v>339.2</v>
          </cell>
          <cell r="H2598">
            <v>339.2</v>
          </cell>
          <cell r="I2598">
            <v>0</v>
          </cell>
          <cell r="J2598">
            <v>0</v>
          </cell>
          <cell r="K2598" t="str">
            <v>USD</v>
          </cell>
          <cell r="L2598" t="str">
            <v>LOWES</v>
          </cell>
          <cell r="M2598" t="str">
            <v>24000-023746</v>
          </cell>
          <cell r="N2598">
            <v>42430.034942129627</v>
          </cell>
          <cell r="O2598" t="str">
            <v>SOS</v>
          </cell>
          <cell r="P2598" t="str">
            <v>KEY</v>
          </cell>
          <cell r="Q2598">
            <v>5083739</v>
          </cell>
          <cell r="R2598" t="str">
            <v>USA</v>
          </cell>
          <cell r="S2598">
            <v>42370</v>
          </cell>
          <cell r="T2598">
            <v>42436</v>
          </cell>
          <cell r="U2598" t="str">
            <v>KNOXL-FUS</v>
          </cell>
          <cell r="V2598" t="str">
            <v>FFS33B-10-18</v>
          </cell>
          <cell r="W2598" t="str">
            <v xml:space="preserve">Customer Decision                   </v>
          </cell>
          <cell r="X2598" t="str">
            <v>F</v>
          </cell>
          <cell r="Y2598">
            <v>339.2</v>
          </cell>
          <cell r="Z2598" t="str">
            <v>CUST CHANGED MIND~~MAM</v>
          </cell>
          <cell r="AC2598" t="str">
            <v>WALTERI-FUS</v>
          </cell>
          <cell r="AD2598" t="str">
            <v>MELTONM-FUS</v>
          </cell>
          <cell r="AG2598" t="str">
            <v>Lowes</v>
          </cell>
          <cell r="AH2598">
            <v>812436</v>
          </cell>
          <cell r="AI2598" t="str">
            <v>RTL</v>
          </cell>
          <cell r="AJ2598">
            <v>5083739</v>
          </cell>
        </row>
        <row r="2599">
          <cell r="A2599">
            <v>361203</v>
          </cell>
          <cell r="B2599">
            <v>42429.917395833334</v>
          </cell>
          <cell r="G2599">
            <v>143</v>
          </cell>
          <cell r="H2599">
            <v>143</v>
          </cell>
          <cell r="I2599">
            <v>0</v>
          </cell>
          <cell r="J2599">
            <v>0</v>
          </cell>
          <cell r="K2599" t="str">
            <v>USD</v>
          </cell>
          <cell r="L2599" t="str">
            <v>LOWES</v>
          </cell>
          <cell r="M2599" t="str">
            <v>24000-023746</v>
          </cell>
          <cell r="N2599">
            <v>42430.034942129627</v>
          </cell>
          <cell r="O2599" t="str">
            <v>SP</v>
          </cell>
          <cell r="P2599" t="str">
            <v>KEY</v>
          </cell>
          <cell r="Q2599">
            <v>5083534</v>
          </cell>
          <cell r="R2599" t="str">
            <v>USA</v>
          </cell>
          <cell r="S2599">
            <v>42370</v>
          </cell>
          <cell r="T2599">
            <v>42436</v>
          </cell>
          <cell r="U2599" t="str">
            <v>DESTEFANISC-FUS</v>
          </cell>
          <cell r="V2599" t="str">
            <v>LABOR</v>
          </cell>
          <cell r="W2599" t="str">
            <v xml:space="preserve">Business Decision                   </v>
          </cell>
          <cell r="X2599" t="str">
            <v>B</v>
          </cell>
          <cell r="Y2599">
            <v>143</v>
          </cell>
          <cell r="Z2599" t="str">
            <v>labor reimbusrsement for defective sink reinstall. Lowes did original installation</v>
          </cell>
          <cell r="AG2599" t="str">
            <v>Lowes</v>
          </cell>
          <cell r="AH2599">
            <v>805124</v>
          </cell>
          <cell r="AJ2599">
            <v>5083534</v>
          </cell>
        </row>
        <row r="2600">
          <cell r="A2600">
            <v>361204</v>
          </cell>
          <cell r="B2600">
            <v>42429.917395833334</v>
          </cell>
          <cell r="G2600">
            <v>132.71</v>
          </cell>
          <cell r="H2600">
            <v>132.71</v>
          </cell>
          <cell r="I2600">
            <v>0</v>
          </cell>
          <cell r="J2600">
            <v>0</v>
          </cell>
          <cell r="K2600" t="str">
            <v>USD</v>
          </cell>
          <cell r="L2600" t="str">
            <v>LOWES</v>
          </cell>
          <cell r="M2600" t="str">
            <v>24000-023746</v>
          </cell>
          <cell r="N2600">
            <v>42430.034942129627</v>
          </cell>
          <cell r="O2600" t="str">
            <v>SP</v>
          </cell>
          <cell r="P2600" t="str">
            <v>KEY</v>
          </cell>
          <cell r="Q2600">
            <v>5082478</v>
          </cell>
          <cell r="R2600" t="str">
            <v>USA</v>
          </cell>
          <cell r="S2600">
            <v>42370</v>
          </cell>
          <cell r="T2600">
            <v>42436</v>
          </cell>
          <cell r="U2600" t="str">
            <v>MELTONM-FUS</v>
          </cell>
          <cell r="V2600" t="str">
            <v>EDDB33229-1</v>
          </cell>
          <cell r="W2600" t="str">
            <v xml:space="preserve">Damaged                             </v>
          </cell>
          <cell r="X2600" t="str">
            <v>D</v>
          </cell>
          <cell r="Y2600">
            <v>132.71</v>
          </cell>
          <cell r="AG2600" t="str">
            <v>Lowes</v>
          </cell>
          <cell r="AH2600">
            <v>812473</v>
          </cell>
          <cell r="AJ2600">
            <v>5082478</v>
          </cell>
        </row>
        <row r="2601">
          <cell r="A2601">
            <v>361205</v>
          </cell>
          <cell r="B2601">
            <v>42429.917395833334</v>
          </cell>
          <cell r="G2601">
            <v>420</v>
          </cell>
          <cell r="H2601">
            <v>420</v>
          </cell>
          <cell r="I2601">
            <v>0</v>
          </cell>
          <cell r="J2601">
            <v>0</v>
          </cell>
          <cell r="K2601" t="str">
            <v>USD</v>
          </cell>
          <cell r="L2601" t="str">
            <v>MENARDS</v>
          </cell>
          <cell r="M2601" t="str">
            <v>24000-024499</v>
          </cell>
          <cell r="N2601">
            <v>42430.034942129627</v>
          </cell>
          <cell r="O2601" t="str">
            <v>SP</v>
          </cell>
          <cell r="P2601" t="str">
            <v>KEY</v>
          </cell>
          <cell r="Q2601">
            <v>5094305</v>
          </cell>
          <cell r="R2601" t="str">
            <v>USA</v>
          </cell>
          <cell r="S2601">
            <v>42370</v>
          </cell>
          <cell r="T2601">
            <v>42436</v>
          </cell>
          <cell r="U2601" t="str">
            <v>HENDERSONL-FUS</v>
          </cell>
          <cell r="V2601" t="str">
            <v>RETNSA</v>
          </cell>
          <cell r="W2601" t="str">
            <v xml:space="preserve">Business Decision                   </v>
          </cell>
          <cell r="X2601" t="str">
            <v>B</v>
          </cell>
          <cell r="Y2601">
            <v>420</v>
          </cell>
          <cell r="Z2601" t="str">
            <v>II 4355</v>
          </cell>
          <cell r="AG2601" t="str">
            <v>Menards</v>
          </cell>
          <cell r="AH2601">
            <v>812328</v>
          </cell>
          <cell r="AJ2601">
            <v>5094305</v>
          </cell>
        </row>
        <row r="2602">
          <cell r="A2602">
            <v>361206</v>
          </cell>
          <cell r="B2602">
            <v>42429.917407407411</v>
          </cell>
          <cell r="G2602">
            <v>92.46</v>
          </cell>
          <cell r="H2602">
            <v>92.46</v>
          </cell>
          <cell r="I2602">
            <v>0</v>
          </cell>
          <cell r="J2602">
            <v>0</v>
          </cell>
          <cell r="K2602" t="str">
            <v>USD</v>
          </cell>
          <cell r="L2602" t="str">
            <v>LOWES</v>
          </cell>
          <cell r="M2602" t="str">
            <v>24000-023746</v>
          </cell>
          <cell r="N2602">
            <v>42430.034942129627</v>
          </cell>
          <cell r="O2602" t="str">
            <v>SP</v>
          </cell>
          <cell r="P2602" t="str">
            <v>KEY</v>
          </cell>
          <cell r="Q2602">
            <v>5082484</v>
          </cell>
          <cell r="R2602" t="str">
            <v>USA</v>
          </cell>
          <cell r="S2602">
            <v>42370</v>
          </cell>
          <cell r="T2602">
            <v>42436</v>
          </cell>
          <cell r="U2602" t="str">
            <v>RUSSAWR-FUS</v>
          </cell>
          <cell r="V2602" t="str">
            <v>FFG802NKIT</v>
          </cell>
          <cell r="W2602" t="str">
            <v xml:space="preserve">Product Defective                   </v>
          </cell>
          <cell r="X2602" t="str">
            <v>E</v>
          </cell>
          <cell r="Y2602">
            <v>92.46</v>
          </cell>
          <cell r="Z2602" t="str">
            <v xml:space="preserve">STOCK </v>
          </cell>
          <cell r="AG2602" t="str">
            <v>Lowes</v>
          </cell>
          <cell r="AH2602">
            <v>812511</v>
          </cell>
          <cell r="AJ2602">
            <v>5082484</v>
          </cell>
        </row>
        <row r="2603">
          <cell r="A2603">
            <v>361207</v>
          </cell>
          <cell r="B2603">
            <v>42429.917407407411</v>
          </cell>
          <cell r="G2603">
            <v>85.46</v>
          </cell>
          <cell r="H2603">
            <v>85.46</v>
          </cell>
          <cell r="I2603">
            <v>0</v>
          </cell>
          <cell r="J2603">
            <v>0</v>
          </cell>
          <cell r="K2603" t="str">
            <v>USD</v>
          </cell>
          <cell r="L2603" t="str">
            <v>LOWES</v>
          </cell>
          <cell r="M2603" t="str">
            <v>24000-023746</v>
          </cell>
          <cell r="N2603">
            <v>42430.034942129627</v>
          </cell>
          <cell r="O2603" t="str">
            <v>SP</v>
          </cell>
          <cell r="P2603" t="str">
            <v>KEY</v>
          </cell>
          <cell r="Q2603">
            <v>5082927</v>
          </cell>
          <cell r="R2603" t="str">
            <v>USA</v>
          </cell>
          <cell r="S2603">
            <v>42370</v>
          </cell>
          <cell r="T2603">
            <v>42436</v>
          </cell>
          <cell r="U2603" t="str">
            <v>MELTONM-FUS</v>
          </cell>
          <cell r="V2603" t="str">
            <v>ELG61091-GRA</v>
          </cell>
          <cell r="W2603" t="str">
            <v xml:space="preserve">Damaged                             </v>
          </cell>
          <cell r="X2603" t="str">
            <v>D</v>
          </cell>
          <cell r="Y2603">
            <v>85.46</v>
          </cell>
          <cell r="AG2603" t="str">
            <v>Lowes</v>
          </cell>
          <cell r="AH2603">
            <v>812389</v>
          </cell>
          <cell r="AJ2603">
            <v>5082927</v>
          </cell>
        </row>
        <row r="2604">
          <cell r="A2604">
            <v>361208</v>
          </cell>
          <cell r="B2604">
            <v>42429.917407407411</v>
          </cell>
          <cell r="G2604">
            <v>400</v>
          </cell>
          <cell r="H2604">
            <v>400</v>
          </cell>
          <cell r="I2604">
            <v>0</v>
          </cell>
          <cell r="J2604">
            <v>0</v>
          </cell>
          <cell r="K2604" t="str">
            <v>USD</v>
          </cell>
          <cell r="L2604" t="str">
            <v>GOLD</v>
          </cell>
          <cell r="M2604" t="str">
            <v>24000-019623</v>
          </cell>
          <cell r="N2604">
            <v>42430.034942129627</v>
          </cell>
          <cell r="O2604" t="str">
            <v>SP</v>
          </cell>
          <cell r="P2604" t="str">
            <v>DST</v>
          </cell>
          <cell r="Q2604">
            <v>5081846</v>
          </cell>
          <cell r="R2604" t="str">
            <v>USA</v>
          </cell>
          <cell r="S2604">
            <v>42370</v>
          </cell>
          <cell r="T2604">
            <v>42436</v>
          </cell>
          <cell r="U2604" t="str">
            <v>HENDERSONL-FUS</v>
          </cell>
          <cell r="V2604" t="str">
            <v>RETCOOP</v>
          </cell>
          <cell r="W2604" t="str">
            <v xml:space="preserve">Business Decision                   </v>
          </cell>
          <cell r="X2604" t="str">
            <v>B</v>
          </cell>
          <cell r="Y2604">
            <v>400</v>
          </cell>
          <cell r="Z2604" t="str">
            <v>No II - submitted prior to taking</v>
          </cell>
          <cell r="AG2604" t="str">
            <v>House-Hasson</v>
          </cell>
          <cell r="AH2604">
            <v>812268</v>
          </cell>
          <cell r="AJ2604">
            <v>5081846</v>
          </cell>
        </row>
        <row r="2605">
          <cell r="A2605">
            <v>361209</v>
          </cell>
          <cell r="B2605">
            <v>42429.917407407411</v>
          </cell>
          <cell r="G2605">
            <v>135.69999999999999</v>
          </cell>
          <cell r="H2605">
            <v>135.69999999999999</v>
          </cell>
          <cell r="I2605">
            <v>0</v>
          </cell>
          <cell r="J2605">
            <v>0</v>
          </cell>
          <cell r="K2605" t="str">
            <v>USD</v>
          </cell>
          <cell r="L2605" t="str">
            <v>LOWES</v>
          </cell>
          <cell r="M2605" t="str">
            <v>24000-023746</v>
          </cell>
          <cell r="N2605">
            <v>42430.034953703704</v>
          </cell>
          <cell r="O2605" t="str">
            <v>SP</v>
          </cell>
          <cell r="P2605" t="str">
            <v>KEY</v>
          </cell>
          <cell r="Q2605">
            <v>5083047</v>
          </cell>
          <cell r="R2605" t="str">
            <v>USA</v>
          </cell>
          <cell r="S2605">
            <v>42370</v>
          </cell>
          <cell r="T2605">
            <v>42436</v>
          </cell>
          <cell r="U2605" t="str">
            <v>RUSSAWR-FUS</v>
          </cell>
          <cell r="V2605" t="str">
            <v>SGR3322-1</v>
          </cell>
          <cell r="W2605" t="str">
            <v xml:space="preserve">Damaged                             </v>
          </cell>
          <cell r="X2605" t="str">
            <v>D</v>
          </cell>
          <cell r="Y2605">
            <v>135.69999999999999</v>
          </cell>
          <cell r="Z2605" t="str">
            <v>STOCK</v>
          </cell>
          <cell r="AG2605" t="str">
            <v>Lowes</v>
          </cell>
          <cell r="AH2605">
            <v>812484</v>
          </cell>
          <cell r="AJ2605">
            <v>5083047</v>
          </cell>
        </row>
        <row r="2606">
          <cell r="A2606">
            <v>361210</v>
          </cell>
          <cell r="B2606">
            <v>42429.917407407411</v>
          </cell>
          <cell r="G2606">
            <v>200</v>
          </cell>
          <cell r="H2606">
            <v>200</v>
          </cell>
          <cell r="I2606">
            <v>0</v>
          </cell>
          <cell r="J2606">
            <v>0</v>
          </cell>
          <cell r="K2606" t="str">
            <v>USD</v>
          </cell>
          <cell r="L2606" t="str">
            <v>DIAMOND</v>
          </cell>
          <cell r="M2606" t="str">
            <v>24000-016512</v>
          </cell>
          <cell r="N2606">
            <v>42430.034953703704</v>
          </cell>
          <cell r="O2606" t="str">
            <v>SP</v>
          </cell>
          <cell r="P2606" t="str">
            <v>DLR</v>
          </cell>
          <cell r="Q2606">
            <v>5094291</v>
          </cell>
          <cell r="R2606" t="str">
            <v>USA</v>
          </cell>
          <cell r="S2606">
            <v>42370</v>
          </cell>
          <cell r="T2606">
            <v>42436</v>
          </cell>
          <cell r="U2606" t="str">
            <v>LOYDL-FUS</v>
          </cell>
          <cell r="V2606" t="str">
            <v>DSK854-18BX</v>
          </cell>
          <cell r="W2606" t="str">
            <v xml:space="preserve">Damaged                             </v>
          </cell>
          <cell r="X2606" t="str">
            <v>D</v>
          </cell>
          <cell r="Y2606">
            <v>200</v>
          </cell>
          <cell r="Z2606" t="str">
            <v>CUSTOMER HAD RA86812 TO CREDIT IN 4S. IT WAS SCRAP IN FIELD BUT WAS NEVER CREDITED. INFO BELOW. ONV ATTACHED.   CO10-02-140037 INV# 892307 PO# 97070099</v>
          </cell>
          <cell r="AG2606" t="str">
            <v>Carter</v>
          </cell>
          <cell r="AH2606">
            <v>807886</v>
          </cell>
          <cell r="AJ2606">
            <v>5094291</v>
          </cell>
        </row>
        <row r="2607">
          <cell r="A2607">
            <v>361211</v>
          </cell>
          <cell r="B2607">
            <v>42429.91741898148</v>
          </cell>
          <cell r="G2607">
            <v>61.7</v>
          </cell>
          <cell r="H2607">
            <v>61.7</v>
          </cell>
          <cell r="I2607">
            <v>0</v>
          </cell>
          <cell r="J2607">
            <v>0</v>
          </cell>
          <cell r="K2607" t="str">
            <v>USD</v>
          </cell>
          <cell r="L2607" t="str">
            <v>LOWES</v>
          </cell>
          <cell r="M2607" t="str">
            <v>24000-023746</v>
          </cell>
          <cell r="N2607">
            <v>42430.034953703704</v>
          </cell>
          <cell r="O2607" t="str">
            <v>SP</v>
          </cell>
          <cell r="P2607" t="str">
            <v>KEY</v>
          </cell>
          <cell r="Q2607">
            <v>5083703</v>
          </cell>
          <cell r="R2607" t="str">
            <v>USA</v>
          </cell>
          <cell r="S2607">
            <v>42370</v>
          </cell>
          <cell r="T2607">
            <v>42436</v>
          </cell>
          <cell r="U2607" t="str">
            <v>RUSSAWR-FUS</v>
          </cell>
          <cell r="V2607" t="str">
            <v>FDS704NKIT</v>
          </cell>
          <cell r="W2607" t="str">
            <v xml:space="preserve">Damaged                             </v>
          </cell>
          <cell r="X2607" t="str">
            <v>D</v>
          </cell>
          <cell r="Y2607">
            <v>61.7</v>
          </cell>
          <cell r="AG2607" t="str">
            <v>Lowes</v>
          </cell>
          <cell r="AH2607">
            <v>812433</v>
          </cell>
          <cell r="AJ2607">
            <v>5083703</v>
          </cell>
        </row>
        <row r="2608">
          <cell r="A2608">
            <v>361212</v>
          </cell>
          <cell r="B2608">
            <v>42429.91741898148</v>
          </cell>
          <cell r="G2608">
            <v>159.46</v>
          </cell>
          <cell r="H2608">
            <v>159.46</v>
          </cell>
          <cell r="I2608">
            <v>0</v>
          </cell>
          <cell r="J2608">
            <v>0</v>
          </cell>
          <cell r="K2608" t="str">
            <v>USD</v>
          </cell>
          <cell r="L2608" t="str">
            <v>LOWES</v>
          </cell>
          <cell r="M2608" t="str">
            <v>24000-023746</v>
          </cell>
          <cell r="N2608">
            <v>42430.034953703704</v>
          </cell>
          <cell r="O2608" t="str">
            <v>SP</v>
          </cell>
          <cell r="P2608" t="str">
            <v>KEY</v>
          </cell>
          <cell r="Q2608">
            <v>5083673</v>
          </cell>
          <cell r="R2608" t="str">
            <v>USA</v>
          </cell>
          <cell r="S2608">
            <v>42370</v>
          </cell>
          <cell r="T2608">
            <v>42436</v>
          </cell>
          <cell r="U2608" t="str">
            <v>MELTONM-FUS</v>
          </cell>
          <cell r="V2608" t="str">
            <v>HFS3322-1</v>
          </cell>
          <cell r="W2608" t="str">
            <v xml:space="preserve">Damaged                             </v>
          </cell>
          <cell r="X2608" t="str">
            <v>D</v>
          </cell>
          <cell r="Y2608">
            <v>159.46</v>
          </cell>
          <cell r="AG2608" t="str">
            <v>Lowes</v>
          </cell>
          <cell r="AH2608">
            <v>812435</v>
          </cell>
          <cell r="AJ2608">
            <v>5083673</v>
          </cell>
        </row>
        <row r="2609">
          <cell r="A2609">
            <v>361213</v>
          </cell>
          <cell r="B2609">
            <v>42429.91741898148</v>
          </cell>
          <cell r="G2609">
            <v>122.69</v>
          </cell>
          <cell r="H2609">
            <v>122.69</v>
          </cell>
          <cell r="I2609">
            <v>0</v>
          </cell>
          <cell r="J2609">
            <v>0</v>
          </cell>
          <cell r="K2609" t="str">
            <v>USD</v>
          </cell>
          <cell r="L2609" t="str">
            <v>LOWES</v>
          </cell>
          <cell r="M2609" t="str">
            <v>24000-023746</v>
          </cell>
          <cell r="N2609">
            <v>42430.034953703704</v>
          </cell>
          <cell r="O2609" t="str">
            <v>SP</v>
          </cell>
          <cell r="P2609" t="str">
            <v>KEY</v>
          </cell>
          <cell r="Q2609">
            <v>5082778</v>
          </cell>
          <cell r="R2609" t="str">
            <v>USA</v>
          </cell>
          <cell r="S2609">
            <v>42370</v>
          </cell>
          <cell r="T2609">
            <v>42436</v>
          </cell>
          <cell r="U2609" t="str">
            <v>THOMPSONG-FUS</v>
          </cell>
          <cell r="V2609" t="str">
            <v>EDOX33229-1</v>
          </cell>
          <cell r="W2609" t="str">
            <v xml:space="preserve">Damaged                             </v>
          </cell>
          <cell r="X2609" t="str">
            <v>D</v>
          </cell>
          <cell r="Y2609">
            <v>122.69</v>
          </cell>
          <cell r="Z2609" t="str">
            <v>FD-CRACKED</v>
          </cell>
          <cell r="AG2609" t="str">
            <v>Lowes</v>
          </cell>
          <cell r="AH2609">
            <v>812384</v>
          </cell>
          <cell r="AJ2609">
            <v>5082778</v>
          </cell>
        </row>
        <row r="2610">
          <cell r="A2610">
            <v>361214</v>
          </cell>
          <cell r="B2610">
            <v>42429.91741898148</v>
          </cell>
          <cell r="G2610">
            <v>115.63</v>
          </cell>
          <cell r="H2610">
            <v>115.63</v>
          </cell>
          <cell r="I2610">
            <v>0</v>
          </cell>
          <cell r="J2610">
            <v>0</v>
          </cell>
          <cell r="K2610" t="str">
            <v>USD</v>
          </cell>
          <cell r="L2610" t="str">
            <v>LOWES</v>
          </cell>
          <cell r="M2610" t="str">
            <v>24000-023746</v>
          </cell>
          <cell r="N2610">
            <v>42430.034953703704</v>
          </cell>
          <cell r="O2610" t="str">
            <v>SP</v>
          </cell>
          <cell r="P2610" t="str">
            <v>KEY</v>
          </cell>
          <cell r="Q2610">
            <v>5082650</v>
          </cell>
          <cell r="R2610" t="str">
            <v>USA</v>
          </cell>
          <cell r="S2610">
            <v>42370</v>
          </cell>
          <cell r="T2610">
            <v>42436</v>
          </cell>
          <cell r="U2610" t="str">
            <v>SOTOJ-FUS</v>
          </cell>
          <cell r="V2610" t="str">
            <v>FSS604N</v>
          </cell>
          <cell r="W2610" t="str">
            <v xml:space="preserve">Damaged                             </v>
          </cell>
          <cell r="X2610" t="str">
            <v>D</v>
          </cell>
          <cell r="Y2610">
            <v>59</v>
          </cell>
          <cell r="AG2610" t="str">
            <v>Lowes</v>
          </cell>
          <cell r="AH2610">
            <v>812514</v>
          </cell>
          <cell r="AJ2610">
            <v>5082650</v>
          </cell>
        </row>
        <row r="2611">
          <cell r="A2611">
            <v>361214</v>
          </cell>
          <cell r="B2611">
            <v>42429.91741898148</v>
          </cell>
          <cell r="G2611">
            <v>115.63</v>
          </cell>
          <cell r="H2611">
            <v>115.63</v>
          </cell>
          <cell r="I2611">
            <v>0</v>
          </cell>
          <cell r="J2611">
            <v>0</v>
          </cell>
          <cell r="K2611" t="str">
            <v>USD</v>
          </cell>
          <cell r="L2611" t="str">
            <v>LOWES</v>
          </cell>
          <cell r="M2611" t="str">
            <v>24000-023746</v>
          </cell>
          <cell r="N2611">
            <v>42430.034953703704</v>
          </cell>
          <cell r="O2611" t="str">
            <v>SP</v>
          </cell>
          <cell r="P2611" t="str">
            <v>KEY</v>
          </cell>
          <cell r="Q2611">
            <v>5082650</v>
          </cell>
          <cell r="R2611" t="str">
            <v>USA</v>
          </cell>
          <cell r="S2611">
            <v>42370</v>
          </cell>
          <cell r="T2611">
            <v>42436</v>
          </cell>
          <cell r="U2611" t="str">
            <v>SOTOJ-FUS</v>
          </cell>
          <cell r="V2611" t="str">
            <v>SL103BX</v>
          </cell>
          <cell r="W2611" t="str">
            <v xml:space="preserve">Damaged                             </v>
          </cell>
          <cell r="X2611" t="str">
            <v>D</v>
          </cell>
          <cell r="Y2611">
            <v>56.63</v>
          </cell>
          <cell r="AG2611" t="str">
            <v>Lowes</v>
          </cell>
          <cell r="AH2611">
            <v>812514</v>
          </cell>
          <cell r="AJ2611">
            <v>5082650</v>
          </cell>
        </row>
        <row r="2612">
          <cell r="A2612">
            <v>361215</v>
          </cell>
          <cell r="B2612">
            <v>42429.91741898148</v>
          </cell>
          <cell r="C2612">
            <v>42402.625347222223</v>
          </cell>
          <cell r="D2612">
            <v>9033606</v>
          </cell>
          <cell r="E2612">
            <v>60061840</v>
          </cell>
          <cell r="F2612">
            <v>30014427</v>
          </cell>
          <cell r="G2612">
            <v>150</v>
          </cell>
          <cell r="H2612">
            <v>150</v>
          </cell>
          <cell r="I2612">
            <v>0</v>
          </cell>
          <cell r="J2612">
            <v>0</v>
          </cell>
          <cell r="K2612" t="str">
            <v>USD</v>
          </cell>
          <cell r="L2612" t="str">
            <v>LOWES</v>
          </cell>
          <cell r="M2612" t="str">
            <v>24000-023746</v>
          </cell>
          <cell r="N2612">
            <v>42430.034953703704</v>
          </cell>
          <cell r="O2612" t="str">
            <v>SOS</v>
          </cell>
          <cell r="P2612" t="str">
            <v>KEY</v>
          </cell>
          <cell r="Q2612">
            <v>5083441</v>
          </cell>
          <cell r="R2612" t="str">
            <v>USA</v>
          </cell>
          <cell r="S2612">
            <v>42370</v>
          </cell>
          <cell r="T2612">
            <v>42436</v>
          </cell>
          <cell r="U2612" t="str">
            <v>KNOXL-FUS</v>
          </cell>
          <cell r="V2612" t="str">
            <v>ESCH25229-1</v>
          </cell>
          <cell r="W2612" t="str">
            <v xml:space="preserve">Customer Decision                   </v>
          </cell>
          <cell r="X2612" t="str">
            <v>F</v>
          </cell>
          <cell r="Y2612">
            <v>150</v>
          </cell>
          <cell r="Z2612" t="str">
            <v>CUST CANCELLED~~MAM</v>
          </cell>
          <cell r="AC2612" t="str">
            <v>WALTERI-FUS</v>
          </cell>
          <cell r="AD2612" t="str">
            <v>MELTONM-FUS</v>
          </cell>
          <cell r="AG2612" t="str">
            <v>Lowes</v>
          </cell>
          <cell r="AH2612">
            <v>812457</v>
          </cell>
          <cell r="AI2612" t="str">
            <v>RTL</v>
          </cell>
          <cell r="AJ2612">
            <v>5083441</v>
          </cell>
        </row>
        <row r="2613">
          <cell r="A2613">
            <v>361216</v>
          </cell>
          <cell r="B2613">
            <v>42429.917430555557</v>
          </cell>
          <cell r="G2613">
            <v>98.46</v>
          </cell>
          <cell r="H2613">
            <v>98.46</v>
          </cell>
          <cell r="I2613">
            <v>0</v>
          </cell>
          <cell r="J2613">
            <v>0</v>
          </cell>
          <cell r="K2613" t="str">
            <v>USD</v>
          </cell>
          <cell r="L2613" t="str">
            <v>LOWES</v>
          </cell>
          <cell r="M2613" t="str">
            <v>24000-023746</v>
          </cell>
          <cell r="N2613">
            <v>42430.034953703704</v>
          </cell>
          <cell r="O2613" t="str">
            <v>SP</v>
          </cell>
          <cell r="P2613" t="str">
            <v>KEY</v>
          </cell>
          <cell r="Q2613">
            <v>5083259</v>
          </cell>
          <cell r="R2613" t="str">
            <v>USA</v>
          </cell>
          <cell r="S2613">
            <v>42370</v>
          </cell>
          <cell r="T2613">
            <v>42436</v>
          </cell>
          <cell r="U2613" t="str">
            <v>CHAMARATHM-FUS</v>
          </cell>
          <cell r="V2613" t="str">
            <v>ELG62D91-LIN</v>
          </cell>
          <cell r="W2613" t="str">
            <v xml:space="preserve">Damaged                             </v>
          </cell>
          <cell r="X2613" t="str">
            <v>D</v>
          </cell>
          <cell r="Y2613">
            <v>98.46</v>
          </cell>
          <cell r="AG2613" t="str">
            <v>Lowes</v>
          </cell>
          <cell r="AH2613">
            <v>812403</v>
          </cell>
          <cell r="AJ2613">
            <v>5083259</v>
          </cell>
        </row>
        <row r="2614">
          <cell r="A2614">
            <v>361217</v>
          </cell>
          <cell r="B2614">
            <v>42429.917430555557</v>
          </cell>
          <cell r="G2614">
            <v>71.459999999999994</v>
          </cell>
          <cell r="H2614">
            <v>71.459999999999994</v>
          </cell>
          <cell r="I2614">
            <v>0</v>
          </cell>
          <cell r="J2614">
            <v>0</v>
          </cell>
          <cell r="K2614" t="str">
            <v>USD</v>
          </cell>
          <cell r="L2614" t="str">
            <v>LOWES</v>
          </cell>
          <cell r="M2614" t="str">
            <v>24000-023746</v>
          </cell>
          <cell r="N2614">
            <v>42430.03496527778</v>
          </cell>
          <cell r="O2614" t="str">
            <v>SP</v>
          </cell>
          <cell r="P2614" t="str">
            <v>KEY</v>
          </cell>
          <cell r="Q2614">
            <v>5082831</v>
          </cell>
          <cell r="R2614" t="str">
            <v>USA</v>
          </cell>
          <cell r="S2614">
            <v>42370</v>
          </cell>
          <cell r="T2614">
            <v>42436</v>
          </cell>
          <cell r="U2614" t="str">
            <v>RUSSAWR-FUS</v>
          </cell>
          <cell r="V2614" t="str">
            <v>EVSCG904-18</v>
          </cell>
          <cell r="W2614" t="str">
            <v xml:space="preserve">Product Defective                   </v>
          </cell>
          <cell r="X2614" t="str">
            <v>E</v>
          </cell>
          <cell r="Y2614">
            <v>71.459999999999994</v>
          </cell>
          <cell r="AG2614" t="str">
            <v>Lowes</v>
          </cell>
          <cell r="AH2614">
            <v>812405</v>
          </cell>
          <cell r="AJ2614">
            <v>5082831</v>
          </cell>
        </row>
        <row r="2615">
          <cell r="A2615">
            <v>361218</v>
          </cell>
          <cell r="B2615">
            <v>42429.917430555557</v>
          </cell>
          <cell r="G2615">
            <v>122.69</v>
          </cell>
          <cell r="H2615">
            <v>122.69</v>
          </cell>
          <cell r="I2615">
            <v>0</v>
          </cell>
          <cell r="J2615">
            <v>0</v>
          </cell>
          <cell r="K2615" t="str">
            <v>USD</v>
          </cell>
          <cell r="L2615" t="str">
            <v>LOWES</v>
          </cell>
          <cell r="M2615" t="str">
            <v>24000-023746</v>
          </cell>
          <cell r="N2615">
            <v>42430.03496527778</v>
          </cell>
          <cell r="O2615" t="str">
            <v>SP</v>
          </cell>
          <cell r="P2615" t="str">
            <v>KEY</v>
          </cell>
          <cell r="Q2615">
            <v>5082831</v>
          </cell>
          <cell r="R2615" t="str">
            <v>USA</v>
          </cell>
          <cell r="S2615">
            <v>42370</v>
          </cell>
          <cell r="T2615">
            <v>42436</v>
          </cell>
          <cell r="U2615" t="str">
            <v>CHAMARATHM-FUS</v>
          </cell>
          <cell r="V2615" t="str">
            <v>EDOX33229-1</v>
          </cell>
          <cell r="W2615" t="str">
            <v xml:space="preserve">Damaged                             </v>
          </cell>
          <cell r="X2615" t="str">
            <v>D</v>
          </cell>
          <cell r="Y2615">
            <v>122.69</v>
          </cell>
          <cell r="AG2615" t="str">
            <v>Lowes</v>
          </cell>
          <cell r="AH2615">
            <v>812333</v>
          </cell>
          <cell r="AJ2615">
            <v>5082831</v>
          </cell>
        </row>
        <row r="2616">
          <cell r="A2616">
            <v>361219</v>
          </cell>
          <cell r="B2616">
            <v>42429.917430555557</v>
          </cell>
          <cell r="G2616">
            <v>192.33</v>
          </cell>
          <cell r="H2616">
            <v>192.33</v>
          </cell>
          <cell r="I2616">
            <v>0</v>
          </cell>
          <cell r="J2616">
            <v>0</v>
          </cell>
          <cell r="K2616" t="str">
            <v>USD</v>
          </cell>
          <cell r="L2616" t="str">
            <v>LOWES</v>
          </cell>
          <cell r="M2616" t="str">
            <v>24000-023746</v>
          </cell>
          <cell r="N2616">
            <v>42430.03496527778</v>
          </cell>
          <cell r="O2616" t="str">
            <v>SP</v>
          </cell>
          <cell r="P2616" t="str">
            <v>KEY</v>
          </cell>
          <cell r="Q2616">
            <v>5082243</v>
          </cell>
          <cell r="R2616" t="str">
            <v>USA</v>
          </cell>
          <cell r="S2616">
            <v>42370</v>
          </cell>
          <cell r="T2616">
            <v>42436</v>
          </cell>
          <cell r="U2616" t="str">
            <v>MELTONM-FUS</v>
          </cell>
          <cell r="V2616" t="str">
            <v>SGR3322-1</v>
          </cell>
          <cell r="W2616" t="str">
            <v xml:space="preserve">Damaged                             </v>
          </cell>
          <cell r="X2616" t="str">
            <v>D</v>
          </cell>
          <cell r="Y2616">
            <v>135.69999999999999</v>
          </cell>
          <cell r="AG2616" t="str">
            <v>Lowes</v>
          </cell>
          <cell r="AH2616">
            <v>812533</v>
          </cell>
          <cell r="AJ2616">
            <v>5082243</v>
          </cell>
        </row>
        <row r="2617">
          <cell r="A2617">
            <v>361219</v>
          </cell>
          <cell r="B2617">
            <v>42429.917430555557</v>
          </cell>
          <cell r="G2617">
            <v>192.33</v>
          </cell>
          <cell r="H2617">
            <v>192.33</v>
          </cell>
          <cell r="I2617">
            <v>0</v>
          </cell>
          <cell r="J2617">
            <v>0</v>
          </cell>
          <cell r="K2617" t="str">
            <v>USD</v>
          </cell>
          <cell r="L2617" t="str">
            <v>LOWES</v>
          </cell>
          <cell r="M2617" t="str">
            <v>24000-023746</v>
          </cell>
          <cell r="N2617">
            <v>42430.03496527778</v>
          </cell>
          <cell r="O2617" t="str">
            <v>SP</v>
          </cell>
          <cell r="P2617" t="str">
            <v>KEY</v>
          </cell>
          <cell r="Q2617">
            <v>5082243</v>
          </cell>
          <cell r="R2617" t="str">
            <v>USA</v>
          </cell>
          <cell r="S2617">
            <v>42370</v>
          </cell>
          <cell r="T2617">
            <v>42436</v>
          </cell>
          <cell r="U2617" t="str">
            <v>MELTONM-FUS</v>
          </cell>
          <cell r="V2617" t="str">
            <v>SL103BX</v>
          </cell>
          <cell r="W2617" t="str">
            <v xml:space="preserve">Damaged                             </v>
          </cell>
          <cell r="X2617" t="str">
            <v>D</v>
          </cell>
          <cell r="Y2617">
            <v>56.63</v>
          </cell>
          <cell r="AG2617" t="str">
            <v>Lowes</v>
          </cell>
          <cell r="AH2617">
            <v>812533</v>
          </cell>
          <cell r="AJ2617">
            <v>5082243</v>
          </cell>
        </row>
        <row r="2618">
          <cell r="A2618">
            <v>361220</v>
          </cell>
          <cell r="B2618">
            <v>42429.917442129627</v>
          </cell>
          <cell r="G2618">
            <v>132.71</v>
          </cell>
          <cell r="H2618">
            <v>132.71</v>
          </cell>
          <cell r="I2618">
            <v>0</v>
          </cell>
          <cell r="J2618">
            <v>0</v>
          </cell>
          <cell r="K2618" t="str">
            <v>USD</v>
          </cell>
          <cell r="L2618" t="str">
            <v>LOWES</v>
          </cell>
          <cell r="M2618" t="str">
            <v>24000-023746</v>
          </cell>
          <cell r="N2618">
            <v>42430.03496527778</v>
          </cell>
          <cell r="O2618" t="str">
            <v>SP</v>
          </cell>
          <cell r="P2618" t="str">
            <v>KEY</v>
          </cell>
          <cell r="Q2618">
            <v>5083110</v>
          </cell>
          <cell r="R2618" t="str">
            <v>USA</v>
          </cell>
          <cell r="S2618">
            <v>42370</v>
          </cell>
          <cell r="T2618">
            <v>42436</v>
          </cell>
          <cell r="U2618" t="str">
            <v>DESTEFANISC-FUS</v>
          </cell>
          <cell r="V2618" t="str">
            <v>EDDB33229-1</v>
          </cell>
          <cell r="W2618" t="str">
            <v xml:space="preserve">Damaged                             </v>
          </cell>
          <cell r="X2618" t="str">
            <v>D</v>
          </cell>
          <cell r="Y2618">
            <v>132.71</v>
          </cell>
          <cell r="AG2618" t="str">
            <v>Lowes</v>
          </cell>
          <cell r="AH2618">
            <v>802118</v>
          </cell>
          <cell r="AJ2618">
            <v>5083110</v>
          </cell>
        </row>
        <row r="2619">
          <cell r="A2619">
            <v>361221</v>
          </cell>
          <cell r="B2619">
            <v>42429.917442129627</v>
          </cell>
          <cell r="G2619">
            <v>140.08000000000001</v>
          </cell>
          <cell r="H2619">
            <v>140.08000000000001</v>
          </cell>
          <cell r="I2619">
            <v>0</v>
          </cell>
          <cell r="J2619">
            <v>0</v>
          </cell>
          <cell r="K2619" t="str">
            <v>USD</v>
          </cell>
          <cell r="L2619" t="str">
            <v>LOWES</v>
          </cell>
          <cell r="M2619" t="str">
            <v>24000-023746</v>
          </cell>
          <cell r="N2619">
            <v>42430.03496527778</v>
          </cell>
          <cell r="O2619" t="str">
            <v>SP</v>
          </cell>
          <cell r="P2619" t="str">
            <v>KEY</v>
          </cell>
          <cell r="Q2619">
            <v>5083110</v>
          </cell>
          <cell r="R2619" t="str">
            <v>USA</v>
          </cell>
          <cell r="S2619">
            <v>42370</v>
          </cell>
          <cell r="T2619">
            <v>42436</v>
          </cell>
          <cell r="U2619" t="str">
            <v>MELTONM-FUS</v>
          </cell>
          <cell r="V2619" t="str">
            <v>EOOX33229-1</v>
          </cell>
          <cell r="W2619" t="str">
            <v xml:space="preserve">Damaged                             </v>
          </cell>
          <cell r="X2619" t="str">
            <v>D</v>
          </cell>
          <cell r="Y2619">
            <v>140.08000000000001</v>
          </cell>
          <cell r="AG2619" t="str">
            <v>Lowes</v>
          </cell>
          <cell r="AH2619">
            <v>812488</v>
          </cell>
          <cell r="AJ2619">
            <v>5083110</v>
          </cell>
        </row>
        <row r="2620">
          <cell r="A2620">
            <v>361222</v>
          </cell>
          <cell r="B2620">
            <v>42429.917442129627</v>
          </cell>
          <cell r="G2620">
            <v>230</v>
          </cell>
          <cell r="H2620">
            <v>230</v>
          </cell>
          <cell r="I2620">
            <v>0</v>
          </cell>
          <cell r="J2620">
            <v>0</v>
          </cell>
          <cell r="K2620" t="str">
            <v>USD</v>
          </cell>
          <cell r="L2620" t="str">
            <v>LOWES</v>
          </cell>
          <cell r="M2620" t="str">
            <v>24000-023746</v>
          </cell>
          <cell r="N2620">
            <v>42430.03496527778</v>
          </cell>
          <cell r="O2620" t="str">
            <v>SP</v>
          </cell>
          <cell r="P2620" t="str">
            <v>KEY</v>
          </cell>
          <cell r="Q2620">
            <v>5083785</v>
          </cell>
          <cell r="R2620" t="str">
            <v>USA</v>
          </cell>
          <cell r="S2620">
            <v>42370</v>
          </cell>
          <cell r="T2620">
            <v>42436</v>
          </cell>
          <cell r="U2620" t="str">
            <v>MELTONM-FUS</v>
          </cell>
          <cell r="V2620" t="str">
            <v>GHSOX901</v>
          </cell>
          <cell r="W2620" t="str">
            <v xml:space="preserve">Damaged                             </v>
          </cell>
          <cell r="X2620" t="str">
            <v>D</v>
          </cell>
          <cell r="Y2620">
            <v>230</v>
          </cell>
          <cell r="AG2620" t="str">
            <v>Lowes</v>
          </cell>
          <cell r="AH2620">
            <v>812350</v>
          </cell>
          <cell r="AJ2620">
            <v>5083785</v>
          </cell>
        </row>
        <row r="2621">
          <cell r="A2621">
            <v>361223</v>
          </cell>
          <cell r="B2621">
            <v>42429.917442129627</v>
          </cell>
          <cell r="G2621">
            <v>98.46</v>
          </cell>
          <cell r="H2621">
            <v>98.46</v>
          </cell>
          <cell r="I2621">
            <v>0</v>
          </cell>
          <cell r="J2621">
            <v>0</v>
          </cell>
          <cell r="K2621" t="str">
            <v>USD</v>
          </cell>
          <cell r="L2621" t="str">
            <v>LOWES</v>
          </cell>
          <cell r="M2621" t="str">
            <v>24000-023746</v>
          </cell>
          <cell r="N2621">
            <v>42430.03496527778</v>
          </cell>
          <cell r="O2621" t="str">
            <v>SP</v>
          </cell>
          <cell r="P2621" t="str">
            <v>KEY</v>
          </cell>
          <cell r="Q2621">
            <v>5082903</v>
          </cell>
          <cell r="R2621" t="str">
            <v>USA</v>
          </cell>
          <cell r="S2621">
            <v>42370</v>
          </cell>
          <cell r="T2621">
            <v>42436</v>
          </cell>
          <cell r="U2621" t="str">
            <v>THOMPSONG-FUS</v>
          </cell>
          <cell r="V2621" t="str">
            <v>ELG62D91-LIN</v>
          </cell>
          <cell r="W2621" t="str">
            <v xml:space="preserve">Damaged                             </v>
          </cell>
          <cell r="X2621" t="str">
            <v>D</v>
          </cell>
          <cell r="Y2621">
            <v>98.46</v>
          </cell>
          <cell r="Z2621" t="str">
            <v>FD-CORNERS BROKEN OFF</v>
          </cell>
          <cell r="AG2621" t="str">
            <v>Lowes</v>
          </cell>
          <cell r="AH2621">
            <v>812542</v>
          </cell>
          <cell r="AJ2621">
            <v>5082903</v>
          </cell>
        </row>
        <row r="2622">
          <cell r="A2622">
            <v>361224</v>
          </cell>
          <cell r="B2622">
            <v>42429.917442129627</v>
          </cell>
          <cell r="G2622">
            <v>92.46</v>
          </cell>
          <cell r="H2622">
            <v>92.46</v>
          </cell>
          <cell r="I2622">
            <v>0</v>
          </cell>
          <cell r="J2622">
            <v>0</v>
          </cell>
          <cell r="K2622" t="str">
            <v>USD</v>
          </cell>
          <cell r="L2622" t="str">
            <v>LOWES</v>
          </cell>
          <cell r="M2622" t="str">
            <v>24000-023746</v>
          </cell>
          <cell r="N2622">
            <v>42430.03497685185</v>
          </cell>
          <cell r="O2622" t="str">
            <v>SP</v>
          </cell>
          <cell r="P2622" t="str">
            <v>KEY</v>
          </cell>
          <cell r="Q2622">
            <v>5081997</v>
          </cell>
          <cell r="R2622" t="str">
            <v>USA</v>
          </cell>
          <cell r="S2622">
            <v>42370</v>
          </cell>
          <cell r="T2622">
            <v>42436</v>
          </cell>
          <cell r="U2622" t="str">
            <v>SOTOJ-FUS</v>
          </cell>
          <cell r="V2622" t="str">
            <v>FFG802NKIT</v>
          </cell>
          <cell r="W2622" t="str">
            <v xml:space="preserve">Damaged                             </v>
          </cell>
          <cell r="X2622" t="str">
            <v>D</v>
          </cell>
          <cell r="Y2622">
            <v>92.46</v>
          </cell>
          <cell r="AG2622" t="str">
            <v>Lowes</v>
          </cell>
          <cell r="AH2622">
            <v>812380</v>
          </cell>
          <cell r="AJ2622">
            <v>5081997</v>
          </cell>
        </row>
        <row r="2623">
          <cell r="A2623">
            <v>361225</v>
          </cell>
          <cell r="B2623">
            <v>42429.917442129627</v>
          </cell>
          <cell r="G2623">
            <v>110.46</v>
          </cell>
          <cell r="H2623">
            <v>110.46</v>
          </cell>
          <cell r="I2623">
            <v>0</v>
          </cell>
          <cell r="J2623">
            <v>0</v>
          </cell>
          <cell r="K2623" t="str">
            <v>USD</v>
          </cell>
          <cell r="L2623" t="str">
            <v>LOWES</v>
          </cell>
          <cell r="M2623" t="str">
            <v>24000-023746</v>
          </cell>
          <cell r="N2623">
            <v>42430.03497685185</v>
          </cell>
          <cell r="O2623" t="str">
            <v>SP</v>
          </cell>
          <cell r="P2623" t="str">
            <v>KEY</v>
          </cell>
          <cell r="Q2623">
            <v>5083681</v>
          </cell>
          <cell r="R2623" t="str">
            <v>USA</v>
          </cell>
          <cell r="S2623">
            <v>42370</v>
          </cell>
          <cell r="T2623">
            <v>42436</v>
          </cell>
          <cell r="U2623" t="str">
            <v>MELTONM-FUS</v>
          </cell>
          <cell r="V2623" t="str">
            <v>DIG62D91-GRA</v>
          </cell>
          <cell r="W2623" t="str">
            <v xml:space="preserve">Damaged                             </v>
          </cell>
          <cell r="X2623" t="str">
            <v>D</v>
          </cell>
          <cell r="Y2623">
            <v>110.46</v>
          </cell>
          <cell r="AG2623" t="str">
            <v>Lowes</v>
          </cell>
          <cell r="AH2623">
            <v>812377</v>
          </cell>
          <cell r="AJ2623">
            <v>5083681</v>
          </cell>
        </row>
        <row r="2624">
          <cell r="A2624">
            <v>361226</v>
          </cell>
          <cell r="B2624">
            <v>42429.917453703703</v>
          </cell>
          <cell r="G2624">
            <v>43.45</v>
          </cell>
          <cell r="H2624">
            <v>43.45</v>
          </cell>
          <cell r="I2624">
            <v>0</v>
          </cell>
          <cell r="J2624">
            <v>0</v>
          </cell>
          <cell r="K2624" t="str">
            <v>USD</v>
          </cell>
          <cell r="L2624" t="str">
            <v>LOWES</v>
          </cell>
          <cell r="M2624" t="str">
            <v>24000-023746</v>
          </cell>
          <cell r="N2624">
            <v>42430.03497685185</v>
          </cell>
          <cell r="O2624" t="str">
            <v>SP</v>
          </cell>
          <cell r="P2624" t="str">
            <v>KEY</v>
          </cell>
          <cell r="Q2624">
            <v>5082583</v>
          </cell>
          <cell r="R2624" t="str">
            <v>USA</v>
          </cell>
          <cell r="S2624">
            <v>42370</v>
          </cell>
          <cell r="T2624">
            <v>42436</v>
          </cell>
          <cell r="U2624" t="str">
            <v>LOYDL-FUS</v>
          </cell>
          <cell r="V2624" t="str">
            <v>FDS704NB</v>
          </cell>
          <cell r="W2624" t="str">
            <v xml:space="preserve">Product Defective                   </v>
          </cell>
          <cell r="X2624" t="str">
            <v>E</v>
          </cell>
          <cell r="Y2624">
            <v>43.45</v>
          </cell>
          <cell r="Z2624" t="str">
            <v>WONT SIT FLUSH    FD</v>
          </cell>
          <cell r="AG2624" t="str">
            <v>Lowes</v>
          </cell>
          <cell r="AH2624">
            <v>812522</v>
          </cell>
          <cell r="AJ2624">
            <v>5082583</v>
          </cell>
        </row>
        <row r="2625">
          <cell r="A2625">
            <v>361227</v>
          </cell>
          <cell r="B2625">
            <v>42429.917453703703</v>
          </cell>
          <cell r="G2625">
            <v>110.46</v>
          </cell>
          <cell r="H2625">
            <v>110.46</v>
          </cell>
          <cell r="I2625">
            <v>0</v>
          </cell>
          <cell r="J2625">
            <v>0</v>
          </cell>
          <cell r="K2625" t="str">
            <v>USD</v>
          </cell>
          <cell r="L2625" t="str">
            <v>LOWES</v>
          </cell>
          <cell r="M2625" t="str">
            <v>24000-023746</v>
          </cell>
          <cell r="N2625">
            <v>42430.03497685185</v>
          </cell>
          <cell r="O2625" t="str">
            <v>SP</v>
          </cell>
          <cell r="P2625" t="str">
            <v>KEY</v>
          </cell>
          <cell r="Q2625">
            <v>5082060</v>
          </cell>
          <cell r="R2625" t="str">
            <v>USA</v>
          </cell>
          <cell r="S2625">
            <v>42370</v>
          </cell>
          <cell r="T2625">
            <v>42436</v>
          </cell>
          <cell r="U2625" t="str">
            <v>MELTONM-FUS</v>
          </cell>
          <cell r="V2625" t="str">
            <v>DIG62D91-GRA</v>
          </cell>
          <cell r="W2625" t="str">
            <v xml:space="preserve">Damaged                             </v>
          </cell>
          <cell r="X2625" t="str">
            <v>D</v>
          </cell>
          <cell r="Y2625">
            <v>110.46</v>
          </cell>
          <cell r="AG2625" t="str">
            <v>Lowes</v>
          </cell>
          <cell r="AH2625">
            <v>812343</v>
          </cell>
          <cell r="AJ2625">
            <v>5082060</v>
          </cell>
        </row>
        <row r="2626">
          <cell r="A2626">
            <v>361228</v>
          </cell>
          <cell r="B2626">
            <v>42429.917453703703</v>
          </cell>
          <cell r="G2626">
            <v>110.46</v>
          </cell>
          <cell r="H2626">
            <v>110.46</v>
          </cell>
          <cell r="I2626">
            <v>0</v>
          </cell>
          <cell r="J2626">
            <v>0</v>
          </cell>
          <cell r="K2626" t="str">
            <v>USD</v>
          </cell>
          <cell r="L2626" t="str">
            <v>LOWES</v>
          </cell>
          <cell r="M2626" t="str">
            <v>24000-023746</v>
          </cell>
          <cell r="N2626">
            <v>42430.03497685185</v>
          </cell>
          <cell r="O2626" t="str">
            <v>SP</v>
          </cell>
          <cell r="P2626" t="str">
            <v>KEY</v>
          </cell>
          <cell r="Q2626">
            <v>5082060</v>
          </cell>
          <cell r="R2626" t="str">
            <v>USA</v>
          </cell>
          <cell r="S2626">
            <v>42370</v>
          </cell>
          <cell r="T2626">
            <v>42436</v>
          </cell>
          <cell r="U2626" t="str">
            <v>CHAMARATHM-FUS</v>
          </cell>
          <cell r="V2626" t="str">
            <v>DIG62D91-GRA</v>
          </cell>
          <cell r="W2626" t="str">
            <v xml:space="preserve">Damaged                             </v>
          </cell>
          <cell r="X2626" t="str">
            <v>D</v>
          </cell>
          <cell r="Y2626">
            <v>110.46</v>
          </cell>
          <cell r="AG2626" t="str">
            <v>Lowes</v>
          </cell>
          <cell r="AH2626">
            <v>812362</v>
          </cell>
          <cell r="AJ2626">
            <v>5082060</v>
          </cell>
        </row>
        <row r="2627">
          <cell r="A2627">
            <v>361229</v>
          </cell>
          <cell r="B2627">
            <v>42429.917453703703</v>
          </cell>
          <cell r="G2627">
            <v>110.46</v>
          </cell>
          <cell r="H2627">
            <v>110.46</v>
          </cell>
          <cell r="I2627">
            <v>0</v>
          </cell>
          <cell r="J2627">
            <v>0</v>
          </cell>
          <cell r="K2627" t="str">
            <v>USD</v>
          </cell>
          <cell r="L2627" t="str">
            <v>LOWES</v>
          </cell>
          <cell r="M2627" t="str">
            <v>24000-023746</v>
          </cell>
          <cell r="N2627">
            <v>42430.03497685185</v>
          </cell>
          <cell r="O2627" t="str">
            <v>SP</v>
          </cell>
          <cell r="P2627" t="str">
            <v>KEY</v>
          </cell>
          <cell r="Q2627">
            <v>5082172</v>
          </cell>
          <cell r="R2627" t="str">
            <v>USA</v>
          </cell>
          <cell r="S2627">
            <v>42370</v>
          </cell>
          <cell r="T2627">
            <v>42436</v>
          </cell>
          <cell r="U2627" t="str">
            <v>CHAMARATHM-FUS</v>
          </cell>
          <cell r="V2627" t="str">
            <v>DIG62D91-GRA</v>
          </cell>
          <cell r="W2627" t="str">
            <v xml:space="preserve">Damaged                             </v>
          </cell>
          <cell r="X2627" t="str">
            <v>D</v>
          </cell>
          <cell r="Y2627">
            <v>110.46</v>
          </cell>
          <cell r="AG2627" t="str">
            <v>Lowes</v>
          </cell>
          <cell r="AH2627">
            <v>812402</v>
          </cell>
          <cell r="AJ2627">
            <v>5082172</v>
          </cell>
        </row>
        <row r="2628">
          <cell r="A2628">
            <v>361230</v>
          </cell>
          <cell r="B2628">
            <v>42429.917453703703</v>
          </cell>
          <cell r="G2628">
            <v>100</v>
          </cell>
          <cell r="H2628">
            <v>100</v>
          </cell>
          <cell r="I2628">
            <v>0</v>
          </cell>
          <cell r="J2628">
            <v>0</v>
          </cell>
          <cell r="K2628" t="str">
            <v>USD</v>
          </cell>
          <cell r="L2628" t="str">
            <v>LOWES</v>
          </cell>
          <cell r="M2628" t="str">
            <v>24000-023746</v>
          </cell>
          <cell r="N2628">
            <v>42430.03497685185</v>
          </cell>
          <cell r="O2628" t="str">
            <v>SP</v>
          </cell>
          <cell r="P2628" t="str">
            <v>KEY</v>
          </cell>
          <cell r="Q2628">
            <v>5082252</v>
          </cell>
          <cell r="R2628" t="str">
            <v>USA</v>
          </cell>
          <cell r="S2628">
            <v>42370</v>
          </cell>
          <cell r="T2628">
            <v>42436</v>
          </cell>
          <cell r="U2628" t="str">
            <v>RUSSAWR-FUS</v>
          </cell>
          <cell r="V2628" t="str">
            <v>FDS604NKIT</v>
          </cell>
          <cell r="W2628" t="str">
            <v xml:space="preserve">Product Defective                   </v>
          </cell>
          <cell r="X2628" t="str">
            <v>E</v>
          </cell>
          <cell r="Y2628">
            <v>100</v>
          </cell>
          <cell r="AG2628" t="str">
            <v>Lowes</v>
          </cell>
          <cell r="AH2628">
            <v>812388</v>
          </cell>
          <cell r="AJ2628">
            <v>5082252</v>
          </cell>
        </row>
        <row r="2629">
          <cell r="A2629">
            <v>361231</v>
          </cell>
          <cell r="B2629">
            <v>42429.91746527778</v>
          </cell>
          <cell r="G2629">
            <v>98.46</v>
          </cell>
          <cell r="H2629">
            <v>98.46</v>
          </cell>
          <cell r="I2629">
            <v>0</v>
          </cell>
          <cell r="J2629">
            <v>0</v>
          </cell>
          <cell r="K2629" t="str">
            <v>USD</v>
          </cell>
          <cell r="L2629" t="str">
            <v>LOWES</v>
          </cell>
          <cell r="M2629" t="str">
            <v>24000-023746</v>
          </cell>
          <cell r="N2629">
            <v>42430.03497685185</v>
          </cell>
          <cell r="O2629" t="str">
            <v>SP</v>
          </cell>
          <cell r="P2629" t="str">
            <v>KEY</v>
          </cell>
          <cell r="Q2629">
            <v>5083080</v>
          </cell>
          <cell r="R2629" t="str">
            <v>USA</v>
          </cell>
          <cell r="S2629">
            <v>42370</v>
          </cell>
          <cell r="T2629">
            <v>42436</v>
          </cell>
          <cell r="U2629" t="str">
            <v>MELTONM-FUS</v>
          </cell>
          <cell r="V2629" t="str">
            <v>ELG62D91-LIN</v>
          </cell>
          <cell r="W2629" t="str">
            <v xml:space="preserve">Damaged                             </v>
          </cell>
          <cell r="X2629" t="str">
            <v>D</v>
          </cell>
          <cell r="Y2629">
            <v>98.46</v>
          </cell>
          <cell r="AG2629" t="str">
            <v>Lowes</v>
          </cell>
          <cell r="AH2629">
            <v>812342</v>
          </cell>
          <cell r="AJ2629">
            <v>5083080</v>
          </cell>
        </row>
        <row r="2630">
          <cell r="A2630">
            <v>361232</v>
          </cell>
          <cell r="B2630">
            <v>42429.91746527778</v>
          </cell>
          <cell r="G2630">
            <v>98.46</v>
          </cell>
          <cell r="H2630">
            <v>98.46</v>
          </cell>
          <cell r="I2630">
            <v>0</v>
          </cell>
          <cell r="J2630">
            <v>0</v>
          </cell>
          <cell r="K2630" t="str">
            <v>USD</v>
          </cell>
          <cell r="L2630" t="str">
            <v>LOWES</v>
          </cell>
          <cell r="M2630" t="str">
            <v>24000-023746</v>
          </cell>
          <cell r="N2630">
            <v>42430.034988425927</v>
          </cell>
          <cell r="O2630" t="str">
            <v>SP</v>
          </cell>
          <cell r="P2630" t="str">
            <v>KEY</v>
          </cell>
          <cell r="Q2630">
            <v>5082616</v>
          </cell>
          <cell r="R2630" t="str">
            <v>USA</v>
          </cell>
          <cell r="S2630">
            <v>42370</v>
          </cell>
          <cell r="T2630">
            <v>42436</v>
          </cell>
          <cell r="U2630" t="str">
            <v>THOMPSONG-FUS</v>
          </cell>
          <cell r="V2630" t="str">
            <v>ELG62D91-LIN</v>
          </cell>
          <cell r="W2630" t="str">
            <v xml:space="preserve">Damaged                             </v>
          </cell>
          <cell r="X2630" t="str">
            <v>D</v>
          </cell>
          <cell r="Y2630">
            <v>98.46</v>
          </cell>
          <cell r="Z2630" t="str">
            <v>FD-HAIRLINE FRACTURE</v>
          </cell>
          <cell r="AG2630" t="str">
            <v>Lowes</v>
          </cell>
          <cell r="AH2630">
            <v>812452</v>
          </cell>
          <cell r="AJ2630">
            <v>5082616</v>
          </cell>
        </row>
        <row r="2631">
          <cell r="A2631">
            <v>361233</v>
          </cell>
          <cell r="B2631">
            <v>42429.917546296296</v>
          </cell>
          <cell r="G2631">
            <v>113</v>
          </cell>
          <cell r="H2631">
            <v>113</v>
          </cell>
          <cell r="I2631">
            <v>0</v>
          </cell>
          <cell r="J2631">
            <v>0</v>
          </cell>
          <cell r="K2631" t="str">
            <v>USD</v>
          </cell>
          <cell r="L2631" t="str">
            <v>GOLD</v>
          </cell>
          <cell r="M2631" t="str">
            <v>24000-205663</v>
          </cell>
          <cell r="N2631">
            <v>42430.034988425927</v>
          </cell>
          <cell r="O2631" t="str">
            <v>SP</v>
          </cell>
          <cell r="P2631" t="str">
            <v>DST</v>
          </cell>
          <cell r="Q2631">
            <v>5081464</v>
          </cell>
          <cell r="R2631" t="str">
            <v>USA</v>
          </cell>
          <cell r="S2631">
            <v>42370</v>
          </cell>
          <cell r="T2631">
            <v>42436</v>
          </cell>
          <cell r="U2631" t="str">
            <v>HENDERSONL-FUS</v>
          </cell>
          <cell r="V2631" t="str">
            <v>RETCOOP</v>
          </cell>
          <cell r="W2631" t="str">
            <v xml:space="preserve">Business Decision                   </v>
          </cell>
          <cell r="X2631" t="str">
            <v>B</v>
          </cell>
          <cell r="Y2631">
            <v>113</v>
          </cell>
          <cell r="Z2631" t="str">
            <v>No II - submitted prior to taking</v>
          </cell>
          <cell r="AG2631" t="str">
            <v>EMERY WATERHOUSE</v>
          </cell>
          <cell r="AH2631">
            <v>812271</v>
          </cell>
          <cell r="AJ2631">
            <v>5081464</v>
          </cell>
        </row>
        <row r="2632">
          <cell r="A2632">
            <v>361234</v>
          </cell>
          <cell r="B2632">
            <v>42429.917546296296</v>
          </cell>
          <cell r="G2632">
            <v>135.69999999999999</v>
          </cell>
          <cell r="H2632">
            <v>135.69999999999999</v>
          </cell>
          <cell r="I2632">
            <v>0</v>
          </cell>
          <cell r="J2632">
            <v>0</v>
          </cell>
          <cell r="K2632" t="str">
            <v>USD</v>
          </cell>
          <cell r="L2632" t="str">
            <v>LOWES</v>
          </cell>
          <cell r="M2632" t="str">
            <v>24000-023746</v>
          </cell>
          <cell r="N2632">
            <v>42430.034988425927</v>
          </cell>
          <cell r="O2632" t="str">
            <v>SP</v>
          </cell>
          <cell r="P2632" t="str">
            <v>KEY</v>
          </cell>
          <cell r="Q2632">
            <v>5083048</v>
          </cell>
          <cell r="R2632" t="str">
            <v>USA</v>
          </cell>
          <cell r="S2632">
            <v>42370</v>
          </cell>
          <cell r="T2632">
            <v>42436</v>
          </cell>
          <cell r="U2632" t="str">
            <v>MELTONM-FUS</v>
          </cell>
          <cell r="V2632" t="str">
            <v>SGR3322-1</v>
          </cell>
          <cell r="W2632" t="str">
            <v xml:space="preserve">Damaged                             </v>
          </cell>
          <cell r="X2632" t="str">
            <v>D</v>
          </cell>
          <cell r="Y2632">
            <v>135.69999999999999</v>
          </cell>
          <cell r="AG2632" t="str">
            <v>Lowes</v>
          </cell>
          <cell r="AH2632">
            <v>812506</v>
          </cell>
          <cell r="AJ2632">
            <v>5083048</v>
          </cell>
        </row>
        <row r="2633">
          <cell r="A2633">
            <v>361235</v>
          </cell>
          <cell r="B2633">
            <v>42429.917546296296</v>
          </cell>
          <cell r="G2633">
            <v>135.69999999999999</v>
          </cell>
          <cell r="H2633">
            <v>135.69999999999999</v>
          </cell>
          <cell r="I2633">
            <v>0</v>
          </cell>
          <cell r="J2633">
            <v>0</v>
          </cell>
          <cell r="K2633" t="str">
            <v>USD</v>
          </cell>
          <cell r="L2633" t="str">
            <v>LOWES</v>
          </cell>
          <cell r="M2633" t="str">
            <v>24000-023746</v>
          </cell>
          <cell r="N2633">
            <v>42430.034988425927</v>
          </cell>
          <cell r="O2633" t="str">
            <v>SP</v>
          </cell>
          <cell r="P2633" t="str">
            <v>KEY</v>
          </cell>
          <cell r="Q2633">
            <v>5082474</v>
          </cell>
          <cell r="R2633" t="str">
            <v>USA</v>
          </cell>
          <cell r="S2633">
            <v>42370</v>
          </cell>
          <cell r="T2633">
            <v>42436</v>
          </cell>
          <cell r="U2633" t="str">
            <v>SOTOJ-FUS</v>
          </cell>
          <cell r="V2633" t="str">
            <v>SGR3322-1</v>
          </cell>
          <cell r="W2633" t="str">
            <v xml:space="preserve">Damaged                             </v>
          </cell>
          <cell r="X2633" t="str">
            <v>D</v>
          </cell>
          <cell r="Y2633">
            <v>135.69999999999999</v>
          </cell>
          <cell r="AG2633" t="str">
            <v>Lowes</v>
          </cell>
          <cell r="AH2633">
            <v>812513</v>
          </cell>
          <cell r="AJ2633">
            <v>5082474</v>
          </cell>
        </row>
        <row r="2634">
          <cell r="A2634">
            <v>361236</v>
          </cell>
          <cell r="B2634">
            <v>42429.917546296296</v>
          </cell>
          <cell r="G2634">
            <v>46.03</v>
          </cell>
          <cell r="H2634">
            <v>46.03</v>
          </cell>
          <cell r="I2634">
            <v>0</v>
          </cell>
          <cell r="J2634">
            <v>0</v>
          </cell>
          <cell r="K2634" t="str">
            <v>USD</v>
          </cell>
          <cell r="L2634" t="str">
            <v>LOWES</v>
          </cell>
          <cell r="M2634" t="str">
            <v>24000-023746</v>
          </cell>
          <cell r="N2634">
            <v>42430.034988425927</v>
          </cell>
          <cell r="O2634" t="str">
            <v>SP</v>
          </cell>
          <cell r="P2634" t="str">
            <v>KEY</v>
          </cell>
          <cell r="Q2634">
            <v>5082416</v>
          </cell>
          <cell r="R2634" t="str">
            <v>USA</v>
          </cell>
          <cell r="S2634">
            <v>42370</v>
          </cell>
          <cell r="T2634">
            <v>42436</v>
          </cell>
          <cell r="U2634" t="str">
            <v>SOTOJ-FUS</v>
          </cell>
          <cell r="V2634" t="str">
            <v>SSK854NB</v>
          </cell>
          <cell r="W2634" t="str">
            <v xml:space="preserve">Damaged                             </v>
          </cell>
          <cell r="X2634" t="str">
            <v>D</v>
          </cell>
          <cell r="Y2634">
            <v>46.03</v>
          </cell>
          <cell r="AG2634" t="str">
            <v>Lowes</v>
          </cell>
          <cell r="AH2634">
            <v>812449</v>
          </cell>
          <cell r="AJ2634">
            <v>5082416</v>
          </cell>
        </row>
        <row r="2635">
          <cell r="A2635">
            <v>361237</v>
          </cell>
          <cell r="B2635">
            <v>42429.917557870373</v>
          </cell>
          <cell r="C2635">
            <v>42411.626226851855</v>
          </cell>
          <cell r="D2635">
            <v>9034846</v>
          </cell>
          <cell r="E2635">
            <v>60064887</v>
          </cell>
          <cell r="G2635">
            <v>29</v>
          </cell>
          <cell r="H2635">
            <v>29</v>
          </cell>
          <cell r="I2635">
            <v>1.74</v>
          </cell>
          <cell r="J2635">
            <v>1.74</v>
          </cell>
          <cell r="K2635" t="str">
            <v>USD</v>
          </cell>
          <cell r="L2635" t="str">
            <v>CITRINE</v>
          </cell>
          <cell r="M2635" t="str">
            <v>24000-000001</v>
          </cell>
          <cell r="N2635">
            <v>42430.034988425927</v>
          </cell>
          <cell r="O2635" t="str">
            <v>SP</v>
          </cell>
          <cell r="P2635" t="str">
            <v>FUS</v>
          </cell>
          <cell r="Q2635">
            <v>100014321</v>
          </cell>
          <cell r="R2635" t="str">
            <v>USA</v>
          </cell>
          <cell r="S2635">
            <v>42370</v>
          </cell>
          <cell r="T2635">
            <v>42436</v>
          </cell>
          <cell r="U2635" t="str">
            <v>CHAMARATHM-FUS</v>
          </cell>
          <cell r="V2635" t="str">
            <v>65.322C</v>
          </cell>
          <cell r="W2635" t="str">
            <v xml:space="preserve">Invoice Another                     </v>
          </cell>
          <cell r="X2635" t="str">
            <v>I</v>
          </cell>
          <cell r="Y2635">
            <v>29</v>
          </cell>
          <cell r="AC2635" t="str">
            <v>THOMASR-FUS</v>
          </cell>
          <cell r="AD2635" t="str">
            <v>CHAMARATHM-FUS</v>
          </cell>
          <cell r="AG2635" t="str">
            <v>FKS Consumer Sales</v>
          </cell>
          <cell r="AH2635">
            <v>812378</v>
          </cell>
          <cell r="AI2635" t="str">
            <v>SP</v>
          </cell>
          <cell r="AJ2635" t="str">
            <v>5999999</v>
          </cell>
        </row>
        <row r="2636">
          <cell r="A2636">
            <v>361238</v>
          </cell>
          <cell r="B2636">
            <v>42429.917569444442</v>
          </cell>
          <cell r="G2636">
            <v>145.66</v>
          </cell>
          <cell r="H2636">
            <v>145.66</v>
          </cell>
          <cell r="I2636">
            <v>0</v>
          </cell>
          <cell r="J2636">
            <v>0</v>
          </cell>
          <cell r="K2636" t="str">
            <v>USD</v>
          </cell>
          <cell r="L2636" t="str">
            <v>LOWES</v>
          </cell>
          <cell r="M2636" t="str">
            <v>24000-023746</v>
          </cell>
          <cell r="N2636">
            <v>42430.034988425927</v>
          </cell>
          <cell r="O2636" t="str">
            <v>SP</v>
          </cell>
          <cell r="P2636" t="str">
            <v>KEY</v>
          </cell>
          <cell r="Q2636">
            <v>5083251</v>
          </cell>
          <cell r="R2636" t="str">
            <v>USA</v>
          </cell>
          <cell r="S2636">
            <v>42370</v>
          </cell>
          <cell r="T2636">
            <v>42436</v>
          </cell>
          <cell r="U2636" t="str">
            <v>MELTONM-FUS</v>
          </cell>
          <cell r="V2636" t="str">
            <v>UOSK900-18</v>
          </cell>
          <cell r="W2636" t="str">
            <v xml:space="preserve">Damaged                             </v>
          </cell>
          <cell r="X2636" t="str">
            <v>D</v>
          </cell>
          <cell r="Y2636">
            <v>145.66</v>
          </cell>
          <cell r="AG2636" t="str">
            <v>Lowes</v>
          </cell>
          <cell r="AH2636">
            <v>812502</v>
          </cell>
          <cell r="AJ2636">
            <v>5083251</v>
          </cell>
        </row>
        <row r="2637">
          <cell r="A2637">
            <v>361239</v>
          </cell>
          <cell r="B2637">
            <v>42429.917569444442</v>
          </cell>
          <cell r="C2637">
            <v>42409.626527777778</v>
          </cell>
          <cell r="D2637">
            <v>9034443</v>
          </cell>
          <cell r="E2637">
            <v>60064076</v>
          </cell>
          <cell r="F2637">
            <v>30014543</v>
          </cell>
          <cell r="G2637">
            <v>76.709999999999994</v>
          </cell>
          <cell r="H2637">
            <v>76.709999999999994</v>
          </cell>
          <cell r="I2637">
            <v>6.9</v>
          </cell>
          <cell r="J2637">
            <v>6.9</v>
          </cell>
          <cell r="K2637" t="str">
            <v>USD</v>
          </cell>
          <cell r="L2637" t="str">
            <v>CITRINE</v>
          </cell>
          <cell r="M2637" t="str">
            <v>24000-000001</v>
          </cell>
          <cell r="N2637">
            <v>42430.034988425927</v>
          </cell>
          <cell r="O2637" t="str">
            <v>SP</v>
          </cell>
          <cell r="P2637" t="str">
            <v>FUS</v>
          </cell>
          <cell r="Q2637">
            <v>100014168</v>
          </cell>
          <cell r="R2637" t="str">
            <v>USA</v>
          </cell>
          <cell r="S2637">
            <v>42370</v>
          </cell>
          <cell r="T2637">
            <v>42436</v>
          </cell>
          <cell r="U2637" t="str">
            <v>KNOXL-FUS</v>
          </cell>
          <cell r="V2637" t="str">
            <v>802.199</v>
          </cell>
          <cell r="W2637" t="str">
            <v xml:space="preserve">Business Decision                   </v>
          </cell>
          <cell r="X2637" t="str">
            <v>B</v>
          </cell>
          <cell r="Y2637">
            <v>48</v>
          </cell>
          <cell r="Z2637" t="str">
            <v xml:space="preserve">ORDER ENTRY ERROR. SENT WRONG PART </v>
          </cell>
          <cell r="AC2637" t="str">
            <v>MARSHD-FUS</v>
          </cell>
          <cell r="AD2637" t="str">
            <v>CHAMARATHM-FUS</v>
          </cell>
          <cell r="AG2637" t="str">
            <v>FKS Consumer Sales</v>
          </cell>
          <cell r="AH2637">
            <v>812386</v>
          </cell>
          <cell r="AI2637" t="str">
            <v>SP</v>
          </cell>
          <cell r="AJ2637" t="str">
            <v>5999999</v>
          </cell>
        </row>
        <row r="2638">
          <cell r="A2638">
            <v>361239</v>
          </cell>
          <cell r="B2638">
            <v>42429.917569444442</v>
          </cell>
          <cell r="C2638">
            <v>42409.626527777778</v>
          </cell>
          <cell r="D2638">
            <v>9034443</v>
          </cell>
          <cell r="E2638">
            <v>60064076</v>
          </cell>
          <cell r="F2638">
            <v>30014543</v>
          </cell>
          <cell r="G2638">
            <v>76.709999999999994</v>
          </cell>
          <cell r="H2638">
            <v>76.709999999999994</v>
          </cell>
          <cell r="I2638">
            <v>6.9</v>
          </cell>
          <cell r="J2638">
            <v>6.9</v>
          </cell>
          <cell r="K2638" t="str">
            <v>USD</v>
          </cell>
          <cell r="L2638" t="str">
            <v>CITRINE</v>
          </cell>
          <cell r="M2638" t="str">
            <v>24000-000001</v>
          </cell>
          <cell r="N2638">
            <v>42430.034988425927</v>
          </cell>
          <cell r="O2638" t="str">
            <v>SP</v>
          </cell>
          <cell r="P2638" t="str">
            <v>FUS</v>
          </cell>
          <cell r="Q2638">
            <v>100014168</v>
          </cell>
          <cell r="R2638" t="str">
            <v>USA</v>
          </cell>
          <cell r="S2638">
            <v>42370</v>
          </cell>
          <cell r="T2638">
            <v>42436</v>
          </cell>
          <cell r="U2638" t="str">
            <v>KNOXL-FUS</v>
          </cell>
          <cell r="V2638" t="str">
            <v>SHIPPING</v>
          </cell>
          <cell r="W2638" t="str">
            <v xml:space="preserve">Business Decision                   </v>
          </cell>
          <cell r="X2638" t="str">
            <v>B</v>
          </cell>
          <cell r="Y2638">
            <v>16.71</v>
          </cell>
          <cell r="Z2638" t="str">
            <v xml:space="preserve">ORDER ENTRY ERROR. SENT WRONG PART </v>
          </cell>
          <cell r="AC2638" t="str">
            <v>MARSHD-FUS</v>
          </cell>
          <cell r="AD2638" t="str">
            <v>CHAMARATHM-FUS</v>
          </cell>
          <cell r="AG2638" t="str">
            <v>FKS Consumer Sales</v>
          </cell>
          <cell r="AH2638">
            <v>812386</v>
          </cell>
          <cell r="AI2638" t="str">
            <v>FRT</v>
          </cell>
          <cell r="AJ2638" t="str">
            <v>5999999</v>
          </cell>
        </row>
        <row r="2639">
          <cell r="A2639">
            <v>361239</v>
          </cell>
          <cell r="B2639">
            <v>42429.917569444442</v>
          </cell>
          <cell r="C2639">
            <v>42409.626527777778</v>
          </cell>
          <cell r="D2639">
            <v>9034443</v>
          </cell>
          <cell r="E2639">
            <v>60064076</v>
          </cell>
          <cell r="F2639">
            <v>30014543</v>
          </cell>
          <cell r="G2639">
            <v>76.709999999999994</v>
          </cell>
          <cell r="H2639">
            <v>76.709999999999994</v>
          </cell>
          <cell r="I2639">
            <v>6.9</v>
          </cell>
          <cell r="J2639">
            <v>6.9</v>
          </cell>
          <cell r="K2639" t="str">
            <v>USD</v>
          </cell>
          <cell r="L2639" t="str">
            <v>CITRINE</v>
          </cell>
          <cell r="M2639" t="str">
            <v>24000-000001</v>
          </cell>
          <cell r="N2639">
            <v>42430.034988425927</v>
          </cell>
          <cell r="O2639" t="str">
            <v>SP</v>
          </cell>
          <cell r="P2639" t="str">
            <v>FUS</v>
          </cell>
          <cell r="Q2639">
            <v>100014168</v>
          </cell>
          <cell r="R2639" t="str">
            <v>USA</v>
          </cell>
          <cell r="S2639">
            <v>42370</v>
          </cell>
          <cell r="T2639">
            <v>42436</v>
          </cell>
          <cell r="U2639" t="str">
            <v>KNOXL-FUS</v>
          </cell>
          <cell r="V2639" t="str">
            <v>KS.SHIPPING</v>
          </cell>
          <cell r="W2639" t="str">
            <v xml:space="preserve">Business Decision                   </v>
          </cell>
          <cell r="X2639" t="str">
            <v>B</v>
          </cell>
          <cell r="Y2639">
            <v>12</v>
          </cell>
          <cell r="Z2639" t="str">
            <v xml:space="preserve">ORDER ENTRY ERROR. SENT WRONG PART </v>
          </cell>
          <cell r="AC2639" t="str">
            <v>MARSHD-FUS</v>
          </cell>
          <cell r="AD2639" t="str">
            <v>CHAMARATHM-FUS</v>
          </cell>
          <cell r="AG2639" t="str">
            <v>FKS Consumer Sales</v>
          </cell>
          <cell r="AH2639">
            <v>812386</v>
          </cell>
          <cell r="AI2639" t="str">
            <v>FRT</v>
          </cell>
          <cell r="AJ2639" t="str">
            <v>5999999</v>
          </cell>
        </row>
        <row r="2640">
          <cell r="A2640">
            <v>361240</v>
          </cell>
          <cell r="B2640">
            <v>42429.917662037034</v>
          </cell>
          <cell r="F2640">
            <v>30014454</v>
          </cell>
          <cell r="G2640">
            <v>127.98</v>
          </cell>
          <cell r="H2640">
            <v>127.98</v>
          </cell>
          <cell r="I2640">
            <v>11.36</v>
          </cell>
          <cell r="J2640">
            <v>11.36</v>
          </cell>
          <cell r="K2640" t="str">
            <v>USD</v>
          </cell>
          <cell r="L2640" t="str">
            <v>TURQK405</v>
          </cell>
          <cell r="M2640" t="str">
            <v>24000-229191</v>
          </cell>
          <cell r="N2640">
            <v>42430.035000000003</v>
          </cell>
          <cell r="O2640" t="str">
            <v>SP</v>
          </cell>
          <cell r="P2640" t="str">
            <v>DLR</v>
          </cell>
          <cell r="Q2640">
            <v>5081758</v>
          </cell>
          <cell r="R2640" t="str">
            <v>USA</v>
          </cell>
          <cell r="S2640">
            <v>42370</v>
          </cell>
          <cell r="T2640">
            <v>42436</v>
          </cell>
          <cell r="U2640" t="str">
            <v>KNOXL-FUS</v>
          </cell>
          <cell r="V2640" t="str">
            <v>Z.534.852.127</v>
          </cell>
          <cell r="W2640" t="str">
            <v xml:space="preserve">Customer Decision                   </v>
          </cell>
          <cell r="X2640" t="str">
            <v>F</v>
          </cell>
          <cell r="Y2640">
            <v>127.98</v>
          </cell>
          <cell r="Z2640" t="str">
            <v>CUSTOMER CHANGED MIND AND CANCELLED.  THIS PO IS FROM OLD KWC PBS  INVOICE # 201624  PO 445981</v>
          </cell>
          <cell r="AG2640" t="str">
            <v>GRACIOUS HOME LLC</v>
          </cell>
          <cell r="AH2640">
            <v>812391</v>
          </cell>
          <cell r="AJ2640">
            <v>5081758</v>
          </cell>
        </row>
        <row r="2641">
          <cell r="A2641">
            <v>361241</v>
          </cell>
          <cell r="B2641">
            <v>42429.917673611111</v>
          </cell>
          <cell r="C2641">
            <v>42405.625833333332</v>
          </cell>
          <cell r="D2641">
            <v>9034060</v>
          </cell>
          <cell r="E2641">
            <v>60062639</v>
          </cell>
          <cell r="F2641">
            <v>30014592</v>
          </cell>
          <cell r="G2641">
            <v>32</v>
          </cell>
          <cell r="H2641">
            <v>32</v>
          </cell>
          <cell r="I2641">
            <v>2.2400000000000002</v>
          </cell>
          <cell r="J2641">
            <v>2.2400000000000002</v>
          </cell>
          <cell r="K2641" t="str">
            <v>USD</v>
          </cell>
          <cell r="L2641" t="str">
            <v>CITRINE</v>
          </cell>
          <cell r="M2641" t="str">
            <v>24000-000001</v>
          </cell>
          <cell r="N2641">
            <v>42430.035000000003</v>
          </cell>
          <cell r="O2641" t="str">
            <v>SP</v>
          </cell>
          <cell r="P2641" t="str">
            <v>FUS</v>
          </cell>
          <cell r="Q2641">
            <v>100013991</v>
          </cell>
          <cell r="R2641" t="str">
            <v>USA</v>
          </cell>
          <cell r="S2641">
            <v>42370</v>
          </cell>
          <cell r="T2641">
            <v>42436</v>
          </cell>
          <cell r="U2641" t="str">
            <v>KNOXL-FUS</v>
          </cell>
          <cell r="V2641" t="str">
            <v>F0305</v>
          </cell>
          <cell r="W2641" t="str">
            <v xml:space="preserve">Customer Decision                   </v>
          </cell>
          <cell r="X2641" t="str">
            <v>F</v>
          </cell>
          <cell r="Y2641">
            <v>24</v>
          </cell>
          <cell r="Z2641" t="str">
            <v>PLUMBER COULD NOT TAKE APART FAUCET TO INSTALL PARTS.  EVERYTHING IS STILL PACKAGED.  RETURNING FOR CREDIT.</v>
          </cell>
          <cell r="AC2641" t="str">
            <v>MARSHD-FUS</v>
          </cell>
          <cell r="AD2641" t="str">
            <v>PEERYJ-FUS</v>
          </cell>
          <cell r="AG2641" t="str">
            <v>FKS Consumer Sales</v>
          </cell>
          <cell r="AH2641">
            <v>812458</v>
          </cell>
          <cell r="AI2641" t="str">
            <v>SP</v>
          </cell>
          <cell r="AJ2641" t="str">
            <v>5999999</v>
          </cell>
        </row>
        <row r="2642">
          <cell r="A2642">
            <v>361241</v>
          </cell>
          <cell r="B2642">
            <v>42429.917673611111</v>
          </cell>
          <cell r="C2642">
            <v>42405.625833333332</v>
          </cell>
          <cell r="D2642">
            <v>9034060</v>
          </cell>
          <cell r="E2642">
            <v>60062639</v>
          </cell>
          <cell r="F2642">
            <v>30014592</v>
          </cell>
          <cell r="G2642">
            <v>32</v>
          </cell>
          <cell r="H2642">
            <v>32</v>
          </cell>
          <cell r="I2642">
            <v>2.2400000000000002</v>
          </cell>
          <cell r="J2642">
            <v>2.2400000000000002</v>
          </cell>
          <cell r="K2642" t="str">
            <v>USD</v>
          </cell>
          <cell r="L2642" t="str">
            <v>CITRINE</v>
          </cell>
          <cell r="M2642" t="str">
            <v>24000-000001</v>
          </cell>
          <cell r="N2642">
            <v>42430.035000000003</v>
          </cell>
          <cell r="O2642" t="str">
            <v>SP</v>
          </cell>
          <cell r="P2642" t="str">
            <v>FUS</v>
          </cell>
          <cell r="Q2642">
            <v>100013991</v>
          </cell>
          <cell r="R2642" t="str">
            <v>USA</v>
          </cell>
          <cell r="S2642">
            <v>42370</v>
          </cell>
          <cell r="T2642">
            <v>42436</v>
          </cell>
          <cell r="U2642" t="str">
            <v>KNOXL-FUS</v>
          </cell>
          <cell r="V2642" t="str">
            <v>853.236</v>
          </cell>
          <cell r="W2642" t="str">
            <v xml:space="preserve">Customer Decision                   </v>
          </cell>
          <cell r="X2642" t="str">
            <v>F</v>
          </cell>
          <cell r="Y2642">
            <v>8</v>
          </cell>
          <cell r="Z2642" t="str">
            <v>PLUMBER COULD NOT TAKE APART FAUCET TO INSTALL PARTS.  EVERYTHING IS STILL PACKAGED.  RETURNING FOR CREDIT.</v>
          </cell>
          <cell r="AC2642" t="str">
            <v>MARSHD-FUS</v>
          </cell>
          <cell r="AD2642" t="str">
            <v>PEERYJ-FUS</v>
          </cell>
          <cell r="AG2642" t="str">
            <v>FKS Consumer Sales</v>
          </cell>
          <cell r="AH2642">
            <v>812458</v>
          </cell>
          <cell r="AI2642" t="str">
            <v>SP</v>
          </cell>
          <cell r="AJ2642" t="str">
            <v>5999999</v>
          </cell>
        </row>
        <row r="2643">
          <cell r="A2643">
            <v>361242</v>
          </cell>
          <cell r="B2643">
            <v>42429.917685185188</v>
          </cell>
          <cell r="C2643">
            <v>42416.313634259262</v>
          </cell>
          <cell r="D2643">
            <v>9035136</v>
          </cell>
          <cell r="E2643">
            <v>60065265</v>
          </cell>
          <cell r="G2643">
            <v>16.5</v>
          </cell>
          <cell r="H2643">
            <v>16.5</v>
          </cell>
          <cell r="I2643">
            <v>1.42</v>
          </cell>
          <cell r="J2643">
            <v>1.42</v>
          </cell>
          <cell r="K2643" t="str">
            <v>USD</v>
          </cell>
          <cell r="L2643" t="str">
            <v>CITRINE</v>
          </cell>
          <cell r="M2643" t="str">
            <v>24000-000001</v>
          </cell>
          <cell r="N2643">
            <v>42430.035000000003</v>
          </cell>
          <cell r="O2643" t="str">
            <v>SP</v>
          </cell>
          <cell r="P2643" t="str">
            <v>FUS</v>
          </cell>
          <cell r="Q2643">
            <v>100014451</v>
          </cell>
          <cell r="R2643" t="str">
            <v>USA</v>
          </cell>
          <cell r="S2643">
            <v>42370</v>
          </cell>
          <cell r="T2643">
            <v>42436</v>
          </cell>
          <cell r="U2643" t="str">
            <v>RUSSAWR-FUS</v>
          </cell>
          <cell r="V2643" t="str">
            <v>SHIPPING</v>
          </cell>
          <cell r="W2643" t="str">
            <v xml:space="preserve">Invoice Another                     </v>
          </cell>
          <cell r="X2643" t="str">
            <v>I</v>
          </cell>
          <cell r="Y2643">
            <v>16.5</v>
          </cell>
          <cell r="Z2643" t="str">
            <v xml:space="preserve">CHARGED EXTRA FREIGHT. </v>
          </cell>
          <cell r="AC2643" t="str">
            <v>MARSHD-FUS</v>
          </cell>
          <cell r="AD2643" t="str">
            <v>RUSSAWR-FUS</v>
          </cell>
          <cell r="AG2643" t="str">
            <v>FKS Consumer Sales</v>
          </cell>
          <cell r="AH2643">
            <v>812540</v>
          </cell>
          <cell r="AI2643" t="str">
            <v>FRT</v>
          </cell>
          <cell r="AJ2643" t="str">
            <v>5999999</v>
          </cell>
        </row>
        <row r="2644">
          <cell r="A2644">
            <v>361243</v>
          </cell>
          <cell r="B2644">
            <v>42429.917696759258</v>
          </cell>
          <cell r="G2644">
            <v>140.08000000000001</v>
          </cell>
          <cell r="H2644">
            <v>140.08000000000001</v>
          </cell>
          <cell r="I2644">
            <v>0</v>
          </cell>
          <cell r="J2644">
            <v>0</v>
          </cell>
          <cell r="K2644" t="str">
            <v>USD</v>
          </cell>
          <cell r="L2644" t="str">
            <v>LOWES</v>
          </cell>
          <cell r="M2644" t="str">
            <v>24000-023746</v>
          </cell>
          <cell r="N2644">
            <v>42430.035000000003</v>
          </cell>
          <cell r="O2644" t="str">
            <v>SP</v>
          </cell>
          <cell r="P2644" t="str">
            <v>KEY</v>
          </cell>
          <cell r="Q2644">
            <v>5082787</v>
          </cell>
          <cell r="R2644" t="str">
            <v>USA</v>
          </cell>
          <cell r="S2644">
            <v>42370</v>
          </cell>
          <cell r="T2644">
            <v>42436</v>
          </cell>
          <cell r="U2644" t="str">
            <v>THOMPSONG-FUS</v>
          </cell>
          <cell r="V2644" t="str">
            <v>EOOX33229-1</v>
          </cell>
          <cell r="W2644" t="str">
            <v xml:space="preserve">Damaged                             </v>
          </cell>
          <cell r="X2644" t="str">
            <v>D</v>
          </cell>
          <cell r="Y2644">
            <v>140.08000000000001</v>
          </cell>
          <cell r="Z2644" t="str">
            <v xml:space="preserve">FD-CORNER IS BROKEN </v>
          </cell>
          <cell r="AG2644" t="str">
            <v>Lowes</v>
          </cell>
          <cell r="AH2644">
            <v>812496</v>
          </cell>
          <cell r="AJ2644">
            <v>5082787</v>
          </cell>
        </row>
        <row r="2645">
          <cell r="A2645">
            <v>361244</v>
          </cell>
          <cell r="B2645">
            <v>42429.917696759258</v>
          </cell>
          <cell r="C2645">
            <v>42417.625740740739</v>
          </cell>
          <cell r="D2645">
            <v>9035380</v>
          </cell>
          <cell r="E2645">
            <v>60067038</v>
          </cell>
          <cell r="F2645">
            <v>30014624</v>
          </cell>
          <cell r="G2645">
            <v>68.5</v>
          </cell>
          <cell r="H2645">
            <v>68.5</v>
          </cell>
          <cell r="I2645">
            <v>5.41</v>
          </cell>
          <cell r="J2645">
            <v>5.41</v>
          </cell>
          <cell r="K2645" t="str">
            <v>USD</v>
          </cell>
          <cell r="L2645" t="str">
            <v>CITRINE</v>
          </cell>
          <cell r="M2645" t="str">
            <v>24000-000001</v>
          </cell>
          <cell r="N2645">
            <v>42430.035000000003</v>
          </cell>
          <cell r="O2645" t="str">
            <v>SP</v>
          </cell>
          <cell r="P2645" t="str">
            <v>FUS</v>
          </cell>
          <cell r="Q2645">
            <v>100014589</v>
          </cell>
          <cell r="R2645" t="str">
            <v>USA</v>
          </cell>
          <cell r="S2645">
            <v>42370</v>
          </cell>
          <cell r="T2645">
            <v>42436</v>
          </cell>
          <cell r="U2645" t="str">
            <v>KNOXL-FUS</v>
          </cell>
          <cell r="V2645" t="str">
            <v>VK-36C-LH</v>
          </cell>
          <cell r="W2645" t="str">
            <v>Wrong Part</v>
          </cell>
          <cell r="X2645" t="str">
            <v>0</v>
          </cell>
          <cell r="Y2645">
            <v>68.5</v>
          </cell>
          <cell r="Z2645" t="str">
            <v>CSR ORDERED THE WRONG GRID FOR CUSTOMER</v>
          </cell>
          <cell r="AC2645" t="str">
            <v>MARSHD-FUS</v>
          </cell>
          <cell r="AD2645" t="str">
            <v>RUSSAWR-FUS</v>
          </cell>
          <cell r="AG2645" t="str">
            <v>FKS Consumer Sales</v>
          </cell>
          <cell r="AH2645">
            <v>812456</v>
          </cell>
          <cell r="AI2645" t="str">
            <v>LUX</v>
          </cell>
          <cell r="AJ2645" t="str">
            <v>5999999</v>
          </cell>
        </row>
        <row r="2646">
          <cell r="A2646">
            <v>361245</v>
          </cell>
          <cell r="B2646">
            <v>42429.917708333334</v>
          </cell>
          <cell r="C2646">
            <v>42313.625092592592</v>
          </cell>
          <cell r="D2646">
            <v>9024272</v>
          </cell>
          <cell r="E2646">
            <v>60047122</v>
          </cell>
          <cell r="G2646">
            <v>76.95</v>
          </cell>
          <cell r="H2646">
            <v>76.95</v>
          </cell>
          <cell r="I2646">
            <v>0</v>
          </cell>
          <cell r="J2646">
            <v>0</v>
          </cell>
          <cell r="K2646" t="str">
            <v>USD</v>
          </cell>
          <cell r="L2646" t="str">
            <v>QUARTZK45</v>
          </cell>
          <cell r="M2646" t="str">
            <v>24000-185170</v>
          </cell>
          <cell r="N2646">
            <v>42430.035000000003</v>
          </cell>
          <cell r="O2646" t="str">
            <v>SP</v>
          </cell>
          <cell r="P2646" t="str">
            <v>DLR</v>
          </cell>
          <cell r="Q2646">
            <v>5080159</v>
          </cell>
          <cell r="R2646" t="str">
            <v>USA</v>
          </cell>
          <cell r="S2646">
            <v>42370</v>
          </cell>
          <cell r="T2646">
            <v>42436</v>
          </cell>
          <cell r="U2646" t="str">
            <v>LOYDL-FUS</v>
          </cell>
          <cell r="V2646" t="str">
            <v>902-SN</v>
          </cell>
          <cell r="W2646" t="str">
            <v xml:space="preserve">Invoice Another                     </v>
          </cell>
          <cell r="X2646" t="str">
            <v>I</v>
          </cell>
          <cell r="Y2646">
            <v>76.95</v>
          </cell>
          <cell r="Z2646" t="str">
            <v xml:space="preserve">customer had bad pump on soap dispenser. returned to store and store replaced for the customer. we do not want pump back. field destroy. attached email chains. </v>
          </cell>
          <cell r="AC2646" t="str">
            <v>HASSENL-FUS</v>
          </cell>
          <cell r="AD2646" t="str">
            <v>LOYDL-FUS</v>
          </cell>
          <cell r="AG2646" t="str">
            <v>SIMONS HARDWARE &amp; BATH LLC</v>
          </cell>
          <cell r="AH2646">
            <v>812300</v>
          </cell>
          <cell r="AI2646" t="str">
            <v>LUX</v>
          </cell>
          <cell r="AJ2646">
            <v>5080159</v>
          </cell>
        </row>
        <row r="2647">
          <cell r="A2647">
            <v>361246</v>
          </cell>
          <cell r="B2647">
            <v>42429.917719907404</v>
          </cell>
          <cell r="C2647">
            <v>42404.377337962964</v>
          </cell>
          <cell r="D2647">
            <v>9033855</v>
          </cell>
          <cell r="E2647">
            <v>60062545</v>
          </cell>
          <cell r="F2647">
            <v>30014415</v>
          </cell>
          <cell r="G2647">
            <v>144</v>
          </cell>
          <cell r="H2647">
            <v>144</v>
          </cell>
          <cell r="I2647">
            <v>0</v>
          </cell>
          <cell r="J2647">
            <v>0</v>
          </cell>
          <cell r="K2647" t="str">
            <v>USD</v>
          </cell>
          <cell r="L2647" t="str">
            <v>KWC45</v>
          </cell>
          <cell r="M2647" t="str">
            <v>24000-200450</v>
          </cell>
          <cell r="N2647">
            <v>42430.035000000003</v>
          </cell>
          <cell r="O2647" t="str">
            <v>SP</v>
          </cell>
          <cell r="P2647" t="str">
            <v>FUS</v>
          </cell>
          <cell r="Q2647">
            <v>5080628</v>
          </cell>
          <cell r="R2647" t="str">
            <v>USA</v>
          </cell>
          <cell r="S2647">
            <v>42370</v>
          </cell>
          <cell r="T2647">
            <v>42436</v>
          </cell>
          <cell r="U2647" t="str">
            <v>KNOXL-FUS</v>
          </cell>
          <cell r="V2647" t="str">
            <v>27.150.050.000</v>
          </cell>
          <cell r="W2647" t="str">
            <v xml:space="preserve">Shipping Error                      </v>
          </cell>
          <cell r="X2647" t="str">
            <v>S</v>
          </cell>
          <cell r="Y2647">
            <v>144</v>
          </cell>
          <cell r="Z2647" t="str">
            <v xml:space="preserve">CUSTOMER WAS SHIPPED WRONG ITEMS </v>
          </cell>
          <cell r="AD2647" t="str">
            <v>LOYDL-FUS</v>
          </cell>
          <cell r="AG2647" t="str">
            <v>The Brass Center</v>
          </cell>
          <cell r="AH2647">
            <v>812527</v>
          </cell>
          <cell r="AI2647" t="str">
            <v>KAC</v>
          </cell>
          <cell r="AJ2647">
            <v>5080628</v>
          </cell>
        </row>
        <row r="2648">
          <cell r="A2648">
            <v>361247</v>
          </cell>
          <cell r="B2648">
            <v>42429.917719907404</v>
          </cell>
          <cell r="C2648">
            <v>42348.696851851855</v>
          </cell>
          <cell r="D2648">
            <v>9028114</v>
          </cell>
          <cell r="E2648">
            <v>60053543</v>
          </cell>
          <cell r="G2648">
            <v>137.02000000000001</v>
          </cell>
          <cell r="H2648">
            <v>137.02000000000001</v>
          </cell>
          <cell r="I2648">
            <v>0</v>
          </cell>
          <cell r="J2648">
            <v>0</v>
          </cell>
          <cell r="K2648" t="str">
            <v>USD</v>
          </cell>
          <cell r="L2648" t="str">
            <v>KWC45</v>
          </cell>
          <cell r="M2648" t="str">
            <v>24000-023483</v>
          </cell>
          <cell r="N2648">
            <v>42430.035000000003</v>
          </cell>
          <cell r="O2648" t="str">
            <v>SP</v>
          </cell>
          <cell r="P2648" t="str">
            <v>FUS</v>
          </cell>
          <cell r="Q2648">
            <v>5080858</v>
          </cell>
          <cell r="R2648" t="str">
            <v>USA</v>
          </cell>
          <cell r="S2648">
            <v>42370</v>
          </cell>
          <cell r="T2648">
            <v>42436</v>
          </cell>
          <cell r="U2648" t="str">
            <v>LOYDL-FUS</v>
          </cell>
          <cell r="V2648" t="str">
            <v>10.151.991.000</v>
          </cell>
          <cell r="W2648" t="str">
            <v xml:space="preserve">Invoice Another                     </v>
          </cell>
          <cell r="X2648" t="str">
            <v>I</v>
          </cell>
          <cell r="Y2648">
            <v>137.02000000000001</v>
          </cell>
          <cell r="Z2648" t="str">
            <v xml:space="preserve">customer was sent this but did not order. shoudl not have been billed a restocking fee on RA 30013684. crediting for the difference on this CN. </v>
          </cell>
          <cell r="AD2648" t="str">
            <v>THOMPSONG-FUS</v>
          </cell>
          <cell r="AG2648" t="str">
            <v>Earth Elements Design Center</v>
          </cell>
          <cell r="AH2648">
            <v>812475</v>
          </cell>
          <cell r="AI2648" t="str">
            <v>KFC</v>
          </cell>
          <cell r="AJ2648">
            <v>5080858</v>
          </cell>
        </row>
        <row r="2649">
          <cell r="A2649">
            <v>361248</v>
          </cell>
          <cell r="B2649">
            <v>42429.917719907404</v>
          </cell>
          <cell r="C2649">
            <v>42359.625127314815</v>
          </cell>
          <cell r="D2649">
            <v>9028976</v>
          </cell>
          <cell r="E2649">
            <v>60054850</v>
          </cell>
          <cell r="F2649">
            <v>30014372</v>
          </cell>
          <cell r="G2649">
            <v>871.16</v>
          </cell>
          <cell r="H2649">
            <v>871.16</v>
          </cell>
          <cell r="I2649">
            <v>0</v>
          </cell>
          <cell r="J2649">
            <v>0</v>
          </cell>
          <cell r="K2649" t="str">
            <v>USD</v>
          </cell>
          <cell r="L2649" t="str">
            <v>KWC405</v>
          </cell>
          <cell r="M2649" t="str">
            <v>24000-040600</v>
          </cell>
          <cell r="N2649">
            <v>42430.035000000003</v>
          </cell>
          <cell r="O2649" t="str">
            <v>SP</v>
          </cell>
          <cell r="P2649" t="str">
            <v>FUS</v>
          </cell>
          <cell r="Q2649">
            <v>5080421</v>
          </cell>
          <cell r="R2649" t="str">
            <v>USA</v>
          </cell>
          <cell r="S2649">
            <v>42370</v>
          </cell>
          <cell r="T2649">
            <v>42436</v>
          </cell>
          <cell r="U2649" t="str">
            <v>KNOXL-FUS</v>
          </cell>
          <cell r="V2649" t="str">
            <v>10.151.102.700DL</v>
          </cell>
          <cell r="W2649" t="str">
            <v xml:space="preserve">Customer Decision                   </v>
          </cell>
          <cell r="X2649" t="str">
            <v>F</v>
          </cell>
          <cell r="Y2649">
            <v>871.16</v>
          </cell>
          <cell r="Z2649" t="str">
            <v>CUSTOMER CANCELLED ORDER</v>
          </cell>
          <cell r="AC2649" t="str">
            <v>HASSENL-FUS</v>
          </cell>
          <cell r="AD2649" t="str">
            <v>CHAMARATHM-FUS</v>
          </cell>
          <cell r="AG2649" t="str">
            <v>Decorative Plbg. Distributors</v>
          </cell>
          <cell r="AH2649">
            <v>812547</v>
          </cell>
          <cell r="AI2649" t="str">
            <v>KFC</v>
          </cell>
          <cell r="AJ2649">
            <v>5080421</v>
          </cell>
        </row>
        <row r="2650">
          <cell r="A2650">
            <v>361249</v>
          </cell>
          <cell r="B2650">
            <v>42429.917731481481</v>
          </cell>
          <cell r="C2650">
            <v>42410.625231481485</v>
          </cell>
          <cell r="D2650">
            <v>9034638</v>
          </cell>
          <cell r="E2650">
            <v>60063985</v>
          </cell>
          <cell r="F2650">
            <v>30014643</v>
          </cell>
          <cell r="G2650">
            <v>150</v>
          </cell>
          <cell r="H2650">
            <v>150</v>
          </cell>
          <cell r="I2650">
            <v>0</v>
          </cell>
          <cell r="J2650">
            <v>0</v>
          </cell>
          <cell r="K2650" t="str">
            <v>USD</v>
          </cell>
          <cell r="L2650" t="str">
            <v>LOWES</v>
          </cell>
          <cell r="M2650" t="str">
            <v>24000-023746</v>
          </cell>
          <cell r="N2650">
            <v>42430.035000000003</v>
          </cell>
          <cell r="O2650" t="str">
            <v>SOS</v>
          </cell>
          <cell r="P2650" t="str">
            <v>KEY</v>
          </cell>
          <cell r="Q2650">
            <v>5083297</v>
          </cell>
          <cell r="R2650" t="str">
            <v>USA</v>
          </cell>
          <cell r="S2650">
            <v>42370</v>
          </cell>
          <cell r="T2650">
            <v>42436</v>
          </cell>
          <cell r="U2650" t="str">
            <v>KNOXL-FUS</v>
          </cell>
          <cell r="V2650" t="str">
            <v>ESDB25229-1</v>
          </cell>
          <cell r="W2650" t="str">
            <v xml:space="preserve">Customer Decision                   </v>
          </cell>
          <cell r="X2650" t="str">
            <v>F</v>
          </cell>
          <cell r="Y2650">
            <v>150</v>
          </cell>
          <cell r="Z2650" t="str">
            <v>CUST CANCELLED ORDER~~MAM</v>
          </cell>
          <cell r="AC2650" t="str">
            <v>WALTERI-FUS</v>
          </cell>
          <cell r="AD2650" t="str">
            <v>MELTONM-FUS</v>
          </cell>
          <cell r="AG2650" t="str">
            <v>Lowes</v>
          </cell>
          <cell r="AH2650">
            <v>812543</v>
          </cell>
          <cell r="AI2650" t="str">
            <v>RTL</v>
          </cell>
          <cell r="AJ2650">
            <v>5083297</v>
          </cell>
        </row>
        <row r="2651">
          <cell r="A2651">
            <v>361250</v>
          </cell>
          <cell r="B2651">
            <v>42429.917731481481</v>
          </cell>
          <cell r="G2651">
            <v>122.69</v>
          </cell>
          <cell r="H2651">
            <v>122.69</v>
          </cell>
          <cell r="I2651">
            <v>0</v>
          </cell>
          <cell r="J2651">
            <v>0</v>
          </cell>
          <cell r="K2651" t="str">
            <v>USD</v>
          </cell>
          <cell r="L2651" t="str">
            <v>LOWES</v>
          </cell>
          <cell r="M2651" t="str">
            <v>24000-023746</v>
          </cell>
          <cell r="N2651">
            <v>42430.035011574073</v>
          </cell>
          <cell r="O2651" t="str">
            <v>SP</v>
          </cell>
          <cell r="P2651" t="str">
            <v>KEY</v>
          </cell>
          <cell r="Q2651">
            <v>5082598</v>
          </cell>
          <cell r="R2651" t="str">
            <v>USA</v>
          </cell>
          <cell r="S2651">
            <v>42370</v>
          </cell>
          <cell r="T2651">
            <v>42436</v>
          </cell>
          <cell r="U2651" t="str">
            <v>CHAMARATHM-FUS</v>
          </cell>
          <cell r="V2651" t="str">
            <v>EDOX33229-1</v>
          </cell>
          <cell r="W2651" t="str">
            <v xml:space="preserve">Damaged                             </v>
          </cell>
          <cell r="X2651" t="str">
            <v>D</v>
          </cell>
          <cell r="Y2651">
            <v>122.69</v>
          </cell>
          <cell r="AG2651" t="str">
            <v>Lowes</v>
          </cell>
          <cell r="AH2651">
            <v>812474</v>
          </cell>
          <cell r="AJ2651">
            <v>5082598</v>
          </cell>
        </row>
        <row r="2652">
          <cell r="A2652">
            <v>361251</v>
          </cell>
          <cell r="B2652">
            <v>42429.917731481481</v>
          </cell>
          <cell r="G2652">
            <v>110.46</v>
          </cell>
          <cell r="H2652">
            <v>110.46</v>
          </cell>
          <cell r="I2652">
            <v>0</v>
          </cell>
          <cell r="J2652">
            <v>0</v>
          </cell>
          <cell r="K2652" t="str">
            <v>USD</v>
          </cell>
          <cell r="L2652" t="str">
            <v>LOWES</v>
          </cell>
          <cell r="M2652" t="str">
            <v>24000-023746</v>
          </cell>
          <cell r="N2652">
            <v>42430.035011574073</v>
          </cell>
          <cell r="O2652" t="str">
            <v>SP</v>
          </cell>
          <cell r="P2652" t="str">
            <v>KEY</v>
          </cell>
          <cell r="Q2652">
            <v>5083789</v>
          </cell>
          <cell r="R2652" t="str">
            <v>USA</v>
          </cell>
          <cell r="S2652">
            <v>42370</v>
          </cell>
          <cell r="T2652">
            <v>42436</v>
          </cell>
          <cell r="U2652" t="str">
            <v>MELTONM-FUS</v>
          </cell>
          <cell r="V2652" t="str">
            <v>DIG62D91-GRA</v>
          </cell>
          <cell r="W2652" t="str">
            <v xml:space="preserve">Damaged                             </v>
          </cell>
          <cell r="X2652" t="str">
            <v>D</v>
          </cell>
          <cell r="Y2652">
            <v>110.46</v>
          </cell>
          <cell r="AG2652" t="str">
            <v>Lowes</v>
          </cell>
          <cell r="AH2652">
            <v>812397</v>
          </cell>
          <cell r="AJ2652">
            <v>5083789</v>
          </cell>
        </row>
        <row r="2653">
          <cell r="A2653">
            <v>361252</v>
          </cell>
          <cell r="B2653">
            <v>42429.917743055557</v>
          </cell>
          <cell r="G2653">
            <v>341.84</v>
          </cell>
          <cell r="H2653">
            <v>341.84</v>
          </cell>
          <cell r="I2653">
            <v>0</v>
          </cell>
          <cell r="J2653">
            <v>0</v>
          </cell>
          <cell r="K2653" t="str">
            <v>USD</v>
          </cell>
          <cell r="L2653" t="str">
            <v>LOWES</v>
          </cell>
          <cell r="M2653" t="str">
            <v>24000-023746</v>
          </cell>
          <cell r="N2653">
            <v>42430.035011574073</v>
          </cell>
          <cell r="O2653" t="str">
            <v>SP</v>
          </cell>
          <cell r="P2653" t="str">
            <v>KEY</v>
          </cell>
          <cell r="Q2653">
            <v>5083236</v>
          </cell>
          <cell r="R2653" t="str">
            <v>USA</v>
          </cell>
          <cell r="S2653">
            <v>42370</v>
          </cell>
          <cell r="T2653">
            <v>42436</v>
          </cell>
          <cell r="U2653" t="str">
            <v>MELTONM-FUS</v>
          </cell>
          <cell r="V2653" t="str">
            <v>ELG61091-GRA</v>
          </cell>
          <cell r="W2653" t="str">
            <v xml:space="preserve">Damaged                             </v>
          </cell>
          <cell r="X2653" t="str">
            <v>D</v>
          </cell>
          <cell r="Y2653">
            <v>341.84</v>
          </cell>
          <cell r="AG2653" t="str">
            <v>Lowes</v>
          </cell>
          <cell r="AH2653">
            <v>812332</v>
          </cell>
          <cell r="AJ2653">
            <v>5083236</v>
          </cell>
        </row>
        <row r="2654">
          <cell r="A2654">
            <v>361253</v>
          </cell>
          <cell r="B2654">
            <v>42429.917743055557</v>
          </cell>
          <cell r="G2654">
            <v>230.58</v>
          </cell>
          <cell r="H2654">
            <v>230.58</v>
          </cell>
          <cell r="I2654">
            <v>0</v>
          </cell>
          <cell r="J2654">
            <v>0</v>
          </cell>
          <cell r="K2654" t="str">
            <v>USD</v>
          </cell>
          <cell r="L2654" t="str">
            <v>LOWES</v>
          </cell>
          <cell r="M2654" t="str">
            <v>24000-023746</v>
          </cell>
          <cell r="N2654">
            <v>42430.035011574073</v>
          </cell>
          <cell r="O2654" t="str">
            <v>SP</v>
          </cell>
          <cell r="P2654" t="str">
            <v>KEY</v>
          </cell>
          <cell r="Q2654">
            <v>5083801</v>
          </cell>
          <cell r="R2654" t="str">
            <v>USA</v>
          </cell>
          <cell r="S2654">
            <v>42370</v>
          </cell>
          <cell r="T2654">
            <v>42436</v>
          </cell>
          <cell r="U2654" t="str">
            <v>RUSSAWR-FUS</v>
          </cell>
          <cell r="V2654" t="str">
            <v>SP3322-1</v>
          </cell>
          <cell r="W2654" t="str">
            <v xml:space="preserve">Damaged                             </v>
          </cell>
          <cell r="X2654" t="str">
            <v>D</v>
          </cell>
          <cell r="Y2654">
            <v>230.58</v>
          </cell>
          <cell r="Z2654" t="str">
            <v xml:space="preserve">STOCK </v>
          </cell>
          <cell r="AG2654" t="str">
            <v>Lowes</v>
          </cell>
          <cell r="AH2654">
            <v>812431</v>
          </cell>
          <cell r="AJ2654">
            <v>5083801</v>
          </cell>
        </row>
        <row r="2655">
          <cell r="A2655">
            <v>361254</v>
          </cell>
          <cell r="B2655">
            <v>42429.917743055557</v>
          </cell>
          <cell r="G2655">
            <v>106</v>
          </cell>
          <cell r="H2655">
            <v>106</v>
          </cell>
          <cell r="I2655">
            <v>0</v>
          </cell>
          <cell r="J2655">
            <v>0</v>
          </cell>
          <cell r="K2655" t="str">
            <v>USD</v>
          </cell>
          <cell r="L2655" t="str">
            <v>LOWES</v>
          </cell>
          <cell r="M2655" t="str">
            <v>24000-023746</v>
          </cell>
          <cell r="N2655">
            <v>42430.035011574073</v>
          </cell>
          <cell r="O2655" t="str">
            <v>SP</v>
          </cell>
          <cell r="P2655" t="str">
            <v>KEY</v>
          </cell>
          <cell r="Q2655">
            <v>5082860</v>
          </cell>
          <cell r="R2655" t="str">
            <v>USA</v>
          </cell>
          <cell r="S2655">
            <v>42370</v>
          </cell>
          <cell r="T2655">
            <v>42436</v>
          </cell>
          <cell r="U2655" t="str">
            <v>MELTONM-FUS</v>
          </cell>
          <cell r="V2655" t="str">
            <v>FSLG804BX</v>
          </cell>
          <cell r="W2655" t="str">
            <v xml:space="preserve">Damaged                             </v>
          </cell>
          <cell r="X2655" t="str">
            <v>D</v>
          </cell>
          <cell r="Y2655">
            <v>106</v>
          </cell>
          <cell r="AG2655" t="str">
            <v>Lowes</v>
          </cell>
          <cell r="AH2655">
            <v>812404</v>
          </cell>
          <cell r="AJ2655">
            <v>5082860</v>
          </cell>
        </row>
        <row r="2656">
          <cell r="A2656">
            <v>361255</v>
          </cell>
          <cell r="B2656">
            <v>42429.917743055557</v>
          </cell>
          <cell r="G2656">
            <v>132.71</v>
          </cell>
          <cell r="H2656">
            <v>132.71</v>
          </cell>
          <cell r="I2656">
            <v>0</v>
          </cell>
          <cell r="J2656">
            <v>0</v>
          </cell>
          <cell r="K2656" t="str">
            <v>USD</v>
          </cell>
          <cell r="L2656" t="str">
            <v>LOWES</v>
          </cell>
          <cell r="M2656" t="str">
            <v>24000-023746</v>
          </cell>
          <cell r="N2656">
            <v>42430.035011574073</v>
          </cell>
          <cell r="O2656" t="str">
            <v>SP</v>
          </cell>
          <cell r="P2656" t="str">
            <v>KEY</v>
          </cell>
          <cell r="Q2656">
            <v>5082860</v>
          </cell>
          <cell r="R2656" t="str">
            <v>USA</v>
          </cell>
          <cell r="S2656">
            <v>42370</v>
          </cell>
          <cell r="T2656">
            <v>42436</v>
          </cell>
          <cell r="U2656" t="str">
            <v>MELTONM-FUS</v>
          </cell>
          <cell r="V2656" t="str">
            <v>EDDB33229-1</v>
          </cell>
          <cell r="W2656" t="str">
            <v xml:space="preserve">Damaged                             </v>
          </cell>
          <cell r="X2656" t="str">
            <v>D</v>
          </cell>
          <cell r="Y2656">
            <v>132.71</v>
          </cell>
          <cell r="AG2656" t="str">
            <v>Lowes</v>
          </cell>
          <cell r="AH2656">
            <v>812491</v>
          </cell>
          <cell r="AJ2656">
            <v>5082860</v>
          </cell>
        </row>
        <row r="2657">
          <cell r="A2657">
            <v>361256</v>
          </cell>
          <cell r="B2657">
            <v>42429.917754629627</v>
          </cell>
          <cell r="G2657">
            <v>95.46</v>
          </cell>
          <cell r="H2657">
            <v>95.46</v>
          </cell>
          <cell r="I2657">
            <v>0</v>
          </cell>
          <cell r="J2657">
            <v>0</v>
          </cell>
          <cell r="K2657" t="str">
            <v>USD</v>
          </cell>
          <cell r="L2657" t="str">
            <v>LOWES</v>
          </cell>
          <cell r="M2657" t="str">
            <v>24000-023746</v>
          </cell>
          <cell r="N2657">
            <v>42430.035011574073</v>
          </cell>
          <cell r="O2657" t="str">
            <v>SP</v>
          </cell>
          <cell r="P2657" t="str">
            <v>KEY</v>
          </cell>
          <cell r="Q2657">
            <v>5083660</v>
          </cell>
          <cell r="R2657" t="str">
            <v>USA</v>
          </cell>
          <cell r="S2657">
            <v>42370</v>
          </cell>
          <cell r="T2657">
            <v>42436</v>
          </cell>
          <cell r="U2657" t="str">
            <v>MELTONM-FUS</v>
          </cell>
          <cell r="V2657" t="str">
            <v>EVDCG904-18</v>
          </cell>
          <cell r="W2657" t="str">
            <v xml:space="preserve">Damaged                             </v>
          </cell>
          <cell r="X2657" t="str">
            <v>D</v>
          </cell>
          <cell r="Y2657">
            <v>95.46</v>
          </cell>
          <cell r="AG2657" t="str">
            <v>Lowes</v>
          </cell>
          <cell r="AH2657">
            <v>812517</v>
          </cell>
          <cell r="AJ2657">
            <v>5083660</v>
          </cell>
        </row>
        <row r="2658">
          <cell r="A2658">
            <v>361257</v>
          </cell>
          <cell r="B2658">
            <v>42429.917754629627</v>
          </cell>
          <cell r="G2658">
            <v>140.08000000000001</v>
          </cell>
          <cell r="H2658">
            <v>140.08000000000001</v>
          </cell>
          <cell r="I2658">
            <v>0</v>
          </cell>
          <cell r="J2658">
            <v>0</v>
          </cell>
          <cell r="K2658" t="str">
            <v>USD</v>
          </cell>
          <cell r="L2658" t="str">
            <v>LOWES</v>
          </cell>
          <cell r="M2658" t="str">
            <v>24000-023746</v>
          </cell>
          <cell r="N2658">
            <v>42430.035011574073</v>
          </cell>
          <cell r="O2658" t="str">
            <v>SP</v>
          </cell>
          <cell r="P2658" t="str">
            <v>KEY</v>
          </cell>
          <cell r="Q2658">
            <v>5082208</v>
          </cell>
          <cell r="R2658" t="str">
            <v>USA</v>
          </cell>
          <cell r="S2658">
            <v>42370</v>
          </cell>
          <cell r="T2658">
            <v>42436</v>
          </cell>
          <cell r="U2658" t="str">
            <v>LOYDL-FUS</v>
          </cell>
          <cell r="V2658" t="str">
            <v>EOOX33229-1</v>
          </cell>
          <cell r="W2658" t="str">
            <v xml:space="preserve">Damaged                             </v>
          </cell>
          <cell r="X2658" t="str">
            <v>D</v>
          </cell>
          <cell r="Y2658">
            <v>140.08000000000001</v>
          </cell>
          <cell r="Z2658" t="str">
            <v xml:space="preserve">CRACKED </v>
          </cell>
          <cell r="AG2658" t="str">
            <v>Lowes</v>
          </cell>
          <cell r="AH2658">
            <v>812446</v>
          </cell>
          <cell r="AJ2658">
            <v>5082208</v>
          </cell>
        </row>
        <row r="2659">
          <cell r="A2659">
            <v>361258</v>
          </cell>
          <cell r="B2659">
            <v>42429.917754629627</v>
          </cell>
          <cell r="G2659">
            <v>47.76</v>
          </cell>
          <cell r="H2659">
            <v>47.76</v>
          </cell>
          <cell r="I2659">
            <v>0</v>
          </cell>
          <cell r="J2659">
            <v>0</v>
          </cell>
          <cell r="K2659" t="str">
            <v>USD</v>
          </cell>
          <cell r="L2659" t="str">
            <v>LOWES</v>
          </cell>
          <cell r="M2659" t="str">
            <v>24000-023746</v>
          </cell>
          <cell r="N2659">
            <v>42430.03502314815</v>
          </cell>
          <cell r="O2659" t="str">
            <v>SP</v>
          </cell>
          <cell r="P2659" t="str">
            <v>KEY</v>
          </cell>
          <cell r="Q2659">
            <v>5082208</v>
          </cell>
          <cell r="R2659" t="str">
            <v>USA</v>
          </cell>
          <cell r="S2659">
            <v>42370</v>
          </cell>
          <cell r="T2659">
            <v>42436</v>
          </cell>
          <cell r="U2659" t="str">
            <v>MELTONM-FUS</v>
          </cell>
          <cell r="V2659" t="str">
            <v>FDS804NB</v>
          </cell>
          <cell r="W2659" t="str">
            <v xml:space="preserve">Damaged                             </v>
          </cell>
          <cell r="X2659" t="str">
            <v>D</v>
          </cell>
          <cell r="Y2659">
            <v>47.76</v>
          </cell>
          <cell r="AG2659" t="str">
            <v>Lowes</v>
          </cell>
          <cell r="AH2659">
            <v>812516</v>
          </cell>
          <cell r="AJ2659">
            <v>5082208</v>
          </cell>
        </row>
        <row r="2660">
          <cell r="A2660">
            <v>361259</v>
          </cell>
          <cell r="B2660">
            <v>42429.917754629627</v>
          </cell>
          <cell r="G2660">
            <v>110.46</v>
          </cell>
          <cell r="H2660">
            <v>110.46</v>
          </cell>
          <cell r="I2660">
            <v>0</v>
          </cell>
          <cell r="J2660">
            <v>0</v>
          </cell>
          <cell r="K2660" t="str">
            <v>USD</v>
          </cell>
          <cell r="L2660" t="str">
            <v>LOWES</v>
          </cell>
          <cell r="M2660" t="str">
            <v>24000-023746</v>
          </cell>
          <cell r="N2660">
            <v>42430.03502314815</v>
          </cell>
          <cell r="O2660" t="str">
            <v>SP</v>
          </cell>
          <cell r="P2660" t="str">
            <v>KEY</v>
          </cell>
          <cell r="Q2660">
            <v>5083174</v>
          </cell>
          <cell r="R2660" t="str">
            <v>USA</v>
          </cell>
          <cell r="S2660">
            <v>42370</v>
          </cell>
          <cell r="T2660">
            <v>42436</v>
          </cell>
          <cell r="U2660" t="str">
            <v>CHAMARATHM-FUS</v>
          </cell>
          <cell r="V2660" t="str">
            <v>DIG62D91-GRA</v>
          </cell>
          <cell r="W2660" t="str">
            <v xml:space="preserve">Damaged                             </v>
          </cell>
          <cell r="X2660" t="str">
            <v>D</v>
          </cell>
          <cell r="Y2660">
            <v>110.46</v>
          </cell>
          <cell r="AG2660" t="str">
            <v>Lowes</v>
          </cell>
          <cell r="AH2660">
            <v>812501</v>
          </cell>
          <cell r="AJ2660">
            <v>5083174</v>
          </cell>
        </row>
        <row r="2661">
          <cell r="A2661">
            <v>361260</v>
          </cell>
          <cell r="B2661">
            <v>42429.917766203704</v>
          </cell>
          <cell r="G2661">
            <v>115.46</v>
          </cell>
          <cell r="H2661">
            <v>115.46</v>
          </cell>
          <cell r="I2661">
            <v>0</v>
          </cell>
          <cell r="J2661">
            <v>0</v>
          </cell>
          <cell r="K2661" t="str">
            <v>USD</v>
          </cell>
          <cell r="L2661" t="str">
            <v>LOWES</v>
          </cell>
          <cell r="M2661" t="str">
            <v>24000-023746</v>
          </cell>
          <cell r="N2661">
            <v>42430.03502314815</v>
          </cell>
          <cell r="O2661" t="str">
            <v>SP</v>
          </cell>
          <cell r="P2661" t="str">
            <v>KEY</v>
          </cell>
          <cell r="Q2661">
            <v>5083174</v>
          </cell>
          <cell r="R2661" t="str">
            <v>USA</v>
          </cell>
          <cell r="S2661">
            <v>42370</v>
          </cell>
          <cell r="T2661">
            <v>42436</v>
          </cell>
          <cell r="U2661" t="str">
            <v>THOMPSONG-FUS</v>
          </cell>
          <cell r="V2661" t="str">
            <v>FBSLD904-18BX</v>
          </cell>
          <cell r="W2661" t="str">
            <v xml:space="preserve">Damaged                             </v>
          </cell>
          <cell r="X2661" t="str">
            <v>D</v>
          </cell>
          <cell r="Y2661">
            <v>115.46</v>
          </cell>
          <cell r="Z2661" t="str">
            <v>FD-WARPED</v>
          </cell>
          <cell r="AG2661" t="str">
            <v>Lowes</v>
          </cell>
          <cell r="AH2661">
            <v>812508</v>
          </cell>
          <cell r="AJ2661">
            <v>5083174</v>
          </cell>
        </row>
        <row r="2662">
          <cell r="A2662">
            <v>361261</v>
          </cell>
          <cell r="B2662">
            <v>42429.917766203704</v>
          </cell>
          <cell r="G2662">
            <v>110.46</v>
          </cell>
          <cell r="H2662">
            <v>110.46</v>
          </cell>
          <cell r="I2662">
            <v>0</v>
          </cell>
          <cell r="J2662">
            <v>0</v>
          </cell>
          <cell r="K2662" t="str">
            <v>USD</v>
          </cell>
          <cell r="L2662" t="str">
            <v>LOWES</v>
          </cell>
          <cell r="M2662" t="str">
            <v>24000-023746</v>
          </cell>
          <cell r="N2662">
            <v>42430.03502314815</v>
          </cell>
          <cell r="O2662" t="str">
            <v>SP</v>
          </cell>
          <cell r="P2662" t="str">
            <v>KEY</v>
          </cell>
          <cell r="Q2662">
            <v>5083174</v>
          </cell>
          <cell r="R2662" t="str">
            <v>USA</v>
          </cell>
          <cell r="S2662">
            <v>42370</v>
          </cell>
          <cell r="T2662">
            <v>42436</v>
          </cell>
          <cell r="U2662" t="str">
            <v>MELTONM-FUS</v>
          </cell>
          <cell r="V2662" t="str">
            <v>DIG62D91-GRA</v>
          </cell>
          <cell r="W2662" t="str">
            <v xml:space="preserve">Damaged                             </v>
          </cell>
          <cell r="X2662" t="str">
            <v>D</v>
          </cell>
          <cell r="Y2662">
            <v>110.46</v>
          </cell>
          <cell r="AG2662" t="str">
            <v>Lowes</v>
          </cell>
          <cell r="AH2662">
            <v>812498</v>
          </cell>
          <cell r="AJ2662">
            <v>5083174</v>
          </cell>
        </row>
        <row r="2663">
          <cell r="A2663">
            <v>361262</v>
          </cell>
          <cell r="B2663">
            <v>42429.917766203704</v>
          </cell>
          <cell r="C2663">
            <v>42152.625034722223</v>
          </cell>
          <cell r="D2663">
            <v>9008468</v>
          </cell>
          <cell r="E2663">
            <v>60023643</v>
          </cell>
          <cell r="G2663">
            <v>243.04</v>
          </cell>
          <cell r="H2663">
            <v>243.04</v>
          </cell>
          <cell r="I2663">
            <v>0</v>
          </cell>
          <cell r="J2663">
            <v>0</v>
          </cell>
          <cell r="K2663" t="str">
            <v>USD</v>
          </cell>
          <cell r="L2663" t="str">
            <v>NICKEL</v>
          </cell>
          <cell r="M2663" t="str">
            <v>24000-019821</v>
          </cell>
          <cell r="N2663">
            <v>42430.03502314815</v>
          </cell>
          <cell r="O2663" t="str">
            <v>SP</v>
          </cell>
          <cell r="P2663" t="str">
            <v>DLR</v>
          </cell>
          <cell r="Q2663">
            <v>5094294</v>
          </cell>
          <cell r="R2663" t="str">
            <v>USA</v>
          </cell>
          <cell r="S2663">
            <v>42370</v>
          </cell>
          <cell r="T2663">
            <v>42436</v>
          </cell>
          <cell r="U2663" t="str">
            <v>MELTONM-FUS</v>
          </cell>
          <cell r="V2663" t="str">
            <v>SHIPPING</v>
          </cell>
          <cell r="W2663" t="str">
            <v xml:space="preserve">Business Decision                   </v>
          </cell>
          <cell r="X2663" t="str">
            <v>B</v>
          </cell>
          <cell r="Y2663">
            <v>243.04</v>
          </cell>
          <cell r="Z2663" t="str">
            <v>this is for the shipping that was accidentally applied~~mam</v>
          </cell>
          <cell r="AC2663" t="str">
            <v>DAWSONP-FUS</v>
          </cell>
          <cell r="AD2663" t="str">
            <v>MELTONM-FUS</v>
          </cell>
          <cell r="AG2663" t="str">
            <v>Do-It-Best</v>
          </cell>
          <cell r="AH2663">
            <v>804595</v>
          </cell>
          <cell r="AI2663" t="str">
            <v>FRT</v>
          </cell>
          <cell r="AJ2663">
            <v>5094294</v>
          </cell>
        </row>
        <row r="2664">
          <cell r="A2664">
            <v>361263</v>
          </cell>
          <cell r="B2664">
            <v>42429.917766203704</v>
          </cell>
          <cell r="G2664">
            <v>146.41999999999999</v>
          </cell>
          <cell r="H2664">
            <v>146.41999999999999</v>
          </cell>
          <cell r="I2664">
            <v>0</v>
          </cell>
          <cell r="J2664">
            <v>0</v>
          </cell>
          <cell r="K2664" t="str">
            <v>USD</v>
          </cell>
          <cell r="L2664" t="str">
            <v>LOWES</v>
          </cell>
          <cell r="M2664" t="str">
            <v>24000-023746</v>
          </cell>
          <cell r="N2664">
            <v>42430.03502314815</v>
          </cell>
          <cell r="O2664" t="str">
            <v>SP</v>
          </cell>
          <cell r="P2664" t="str">
            <v>KEY</v>
          </cell>
          <cell r="Q2664">
            <v>5083062</v>
          </cell>
          <cell r="R2664" t="str">
            <v>USA</v>
          </cell>
          <cell r="S2664">
            <v>42370</v>
          </cell>
          <cell r="T2664">
            <v>42436</v>
          </cell>
          <cell r="U2664" t="str">
            <v>MELTONM-FUS</v>
          </cell>
          <cell r="V2664" t="str">
            <v>FBFG904BX</v>
          </cell>
          <cell r="W2664" t="str">
            <v xml:space="preserve">Damaged                             </v>
          </cell>
          <cell r="X2664" t="str">
            <v>D</v>
          </cell>
          <cell r="Y2664">
            <v>146.41999999999999</v>
          </cell>
          <cell r="AG2664" t="str">
            <v>Lowes</v>
          </cell>
          <cell r="AH2664">
            <v>812356</v>
          </cell>
          <cell r="AJ2664">
            <v>5083062</v>
          </cell>
        </row>
        <row r="2665">
          <cell r="A2665">
            <v>361264</v>
          </cell>
          <cell r="B2665">
            <v>42429.917766203704</v>
          </cell>
          <cell r="G2665">
            <v>85.28</v>
          </cell>
          <cell r="H2665">
            <v>85.28</v>
          </cell>
          <cell r="I2665">
            <v>0</v>
          </cell>
          <cell r="J2665">
            <v>0</v>
          </cell>
          <cell r="K2665" t="str">
            <v>USD</v>
          </cell>
          <cell r="L2665" t="str">
            <v>LOWES</v>
          </cell>
          <cell r="M2665" t="str">
            <v>24000-023746</v>
          </cell>
          <cell r="N2665">
            <v>42430.03502314815</v>
          </cell>
          <cell r="O2665" t="str">
            <v>SP</v>
          </cell>
          <cell r="P2665" t="str">
            <v>KEY</v>
          </cell>
          <cell r="Q2665">
            <v>5082373</v>
          </cell>
          <cell r="R2665" t="str">
            <v>USA</v>
          </cell>
          <cell r="S2665">
            <v>42370</v>
          </cell>
          <cell r="T2665">
            <v>42436</v>
          </cell>
          <cell r="U2665" t="str">
            <v>MELTONM-FUS</v>
          </cell>
          <cell r="V2665" t="str">
            <v>FTS904BX</v>
          </cell>
          <cell r="W2665" t="str">
            <v xml:space="preserve">Damaged                             </v>
          </cell>
          <cell r="X2665" t="str">
            <v>D</v>
          </cell>
          <cell r="Y2665">
            <v>85.28</v>
          </cell>
          <cell r="AG2665" t="str">
            <v>Lowes</v>
          </cell>
          <cell r="AH2665">
            <v>812381</v>
          </cell>
          <cell r="AJ2665">
            <v>5082373</v>
          </cell>
        </row>
        <row r="2666">
          <cell r="A2666">
            <v>361265</v>
          </cell>
          <cell r="B2666">
            <v>42429.917766203704</v>
          </cell>
          <cell r="G2666">
            <v>85.28</v>
          </cell>
          <cell r="H2666">
            <v>85.28</v>
          </cell>
          <cell r="I2666">
            <v>0</v>
          </cell>
          <cell r="J2666">
            <v>0</v>
          </cell>
          <cell r="K2666" t="str">
            <v>USD</v>
          </cell>
          <cell r="L2666" t="str">
            <v>LOWES</v>
          </cell>
          <cell r="M2666" t="str">
            <v>24000-023746</v>
          </cell>
          <cell r="N2666">
            <v>42430.03502314815</v>
          </cell>
          <cell r="O2666" t="str">
            <v>SP</v>
          </cell>
          <cell r="P2666" t="str">
            <v>KEY</v>
          </cell>
          <cell r="Q2666">
            <v>5082791</v>
          </cell>
          <cell r="R2666" t="str">
            <v>USA</v>
          </cell>
          <cell r="S2666">
            <v>42370</v>
          </cell>
          <cell r="T2666">
            <v>42436</v>
          </cell>
          <cell r="U2666" t="str">
            <v>SOTOJ-FUS</v>
          </cell>
          <cell r="V2666" t="str">
            <v>FTS904BX</v>
          </cell>
          <cell r="W2666" t="str">
            <v xml:space="preserve">Damaged                             </v>
          </cell>
          <cell r="X2666" t="str">
            <v>D</v>
          </cell>
          <cell r="Y2666">
            <v>85.28</v>
          </cell>
          <cell r="AG2666" t="str">
            <v>Lowes</v>
          </cell>
          <cell r="AH2666">
            <v>812432</v>
          </cell>
          <cell r="AJ2666">
            <v>5082791</v>
          </cell>
        </row>
        <row r="2667">
          <cell r="A2667">
            <v>361266</v>
          </cell>
          <cell r="B2667">
            <v>42429.91777777778</v>
          </cell>
          <cell r="C2667">
            <v>42389.625104166669</v>
          </cell>
          <cell r="D2667">
            <v>9031975</v>
          </cell>
          <cell r="E2667">
            <v>60059491</v>
          </cell>
          <cell r="F2667">
            <v>30014545</v>
          </cell>
          <cell r="G2667">
            <v>95.72</v>
          </cell>
          <cell r="H2667">
            <v>95.72</v>
          </cell>
          <cell r="I2667">
            <v>0</v>
          </cell>
          <cell r="J2667">
            <v>0</v>
          </cell>
          <cell r="K2667" t="str">
            <v>USD</v>
          </cell>
          <cell r="L2667" t="str">
            <v>LOWES</v>
          </cell>
          <cell r="M2667" t="str">
            <v>24000-023746</v>
          </cell>
          <cell r="N2667">
            <v>42430.035034722219</v>
          </cell>
          <cell r="O2667" t="str">
            <v>SOS</v>
          </cell>
          <cell r="P2667" t="str">
            <v>KEY</v>
          </cell>
          <cell r="Q2667">
            <v>5082379</v>
          </cell>
          <cell r="R2667" t="str">
            <v>USA</v>
          </cell>
          <cell r="S2667">
            <v>42370</v>
          </cell>
          <cell r="T2667">
            <v>42436</v>
          </cell>
          <cell r="U2667" t="str">
            <v>KNOXL-FUS</v>
          </cell>
          <cell r="V2667" t="str">
            <v>FSLG804BX</v>
          </cell>
          <cell r="W2667" t="str">
            <v xml:space="preserve">Customer Decision                   </v>
          </cell>
          <cell r="X2667" t="str">
            <v>F</v>
          </cell>
          <cell r="Y2667">
            <v>95.72</v>
          </cell>
          <cell r="Z2667" t="str">
            <v>CUST ORDERED THE INCORRECT SINK~~MAM</v>
          </cell>
          <cell r="AC2667" t="str">
            <v>WALTERI-FUS</v>
          </cell>
          <cell r="AD2667" t="str">
            <v>MELTONM-FUS</v>
          </cell>
          <cell r="AG2667" t="str">
            <v>Lowes</v>
          </cell>
          <cell r="AH2667">
            <v>812447</v>
          </cell>
          <cell r="AI2667" t="str">
            <v>RTL</v>
          </cell>
          <cell r="AJ2667">
            <v>5082379</v>
          </cell>
        </row>
        <row r="2668">
          <cell r="A2668">
            <v>361267</v>
          </cell>
          <cell r="B2668">
            <v>42429.91777777778</v>
          </cell>
          <cell r="C2668">
            <v>42132.916817129626</v>
          </cell>
          <cell r="D2668">
            <v>9006751</v>
          </cell>
          <cell r="E2668">
            <v>60020493</v>
          </cell>
          <cell r="G2668">
            <v>144.65</v>
          </cell>
          <cell r="H2668">
            <v>144.65</v>
          </cell>
          <cell r="I2668">
            <v>0</v>
          </cell>
          <cell r="J2668">
            <v>0</v>
          </cell>
          <cell r="K2668" t="str">
            <v>USD</v>
          </cell>
          <cell r="L2668" t="str">
            <v>RUBYWHL</v>
          </cell>
          <cell r="M2668" t="str">
            <v>24000-201423</v>
          </cell>
          <cell r="N2668">
            <v>42430.035034722219</v>
          </cell>
          <cell r="O2668" t="str">
            <v>SP</v>
          </cell>
          <cell r="P2668" t="str">
            <v>DLR</v>
          </cell>
          <cell r="Q2668">
            <v>5081427</v>
          </cell>
          <cell r="R2668" t="str">
            <v>USA</v>
          </cell>
          <cell r="S2668">
            <v>42370</v>
          </cell>
          <cell r="T2668">
            <v>42436</v>
          </cell>
          <cell r="U2668" t="str">
            <v>MELTONM-FUS</v>
          </cell>
          <cell r="V2668" t="str">
            <v>FUDG800-18BX</v>
          </cell>
          <cell r="W2668" t="str">
            <v xml:space="preserve">Damaged                             </v>
          </cell>
          <cell r="X2668" t="str">
            <v>D</v>
          </cell>
          <cell r="Y2668">
            <v>144.65</v>
          </cell>
          <cell r="Z2668" t="str">
            <v>THIS ITEM ARRIVED AND IS POOLING WATER WILL ISSUE CREDIT FOR THE SINK~~MAM</v>
          </cell>
          <cell r="AC2668" t="str">
            <v>CLINTONT-FUS</v>
          </cell>
          <cell r="AD2668" t="str">
            <v>DESTEFANISC-FUS</v>
          </cell>
          <cell r="AG2668" t="str">
            <v>DESERT PIPE &amp; SUPPLY</v>
          </cell>
          <cell r="AH2668">
            <v>808303</v>
          </cell>
          <cell r="AI2668" t="str">
            <v>RTL</v>
          </cell>
          <cell r="AJ2668">
            <v>5081427</v>
          </cell>
        </row>
        <row r="2669">
          <cell r="A2669">
            <v>361268</v>
          </cell>
          <cell r="B2669">
            <v>42429.91777777778</v>
          </cell>
          <cell r="G2669">
            <v>92.46</v>
          </cell>
          <cell r="H2669">
            <v>92.46</v>
          </cell>
          <cell r="I2669">
            <v>0</v>
          </cell>
          <cell r="J2669">
            <v>0</v>
          </cell>
          <cell r="K2669" t="str">
            <v>USD</v>
          </cell>
          <cell r="L2669" t="str">
            <v>LOWES</v>
          </cell>
          <cell r="M2669" t="str">
            <v>24000-023746</v>
          </cell>
          <cell r="N2669">
            <v>42430.035034722219</v>
          </cell>
          <cell r="O2669" t="str">
            <v>SP</v>
          </cell>
          <cell r="P2669" t="str">
            <v>KEY</v>
          </cell>
          <cell r="Q2669">
            <v>5082721</v>
          </cell>
          <cell r="R2669" t="str">
            <v>USA</v>
          </cell>
          <cell r="S2669">
            <v>42370</v>
          </cell>
          <cell r="T2669">
            <v>42436</v>
          </cell>
          <cell r="U2669" t="str">
            <v>CHAMARATHM-FUS</v>
          </cell>
          <cell r="V2669" t="str">
            <v>FFG802NKIT</v>
          </cell>
          <cell r="W2669" t="str">
            <v xml:space="preserve">Damaged                             </v>
          </cell>
          <cell r="X2669" t="str">
            <v>D</v>
          </cell>
          <cell r="Y2669">
            <v>92.46</v>
          </cell>
          <cell r="AG2669" t="str">
            <v>Lowes</v>
          </cell>
          <cell r="AH2669">
            <v>812503</v>
          </cell>
          <cell r="AJ2669">
            <v>5082721</v>
          </cell>
        </row>
        <row r="2670">
          <cell r="A2670">
            <v>361269</v>
          </cell>
          <cell r="B2670">
            <v>42429.91777777778</v>
          </cell>
          <cell r="G2670">
            <v>95.46</v>
          </cell>
          <cell r="H2670">
            <v>95.46</v>
          </cell>
          <cell r="I2670">
            <v>0</v>
          </cell>
          <cell r="J2670">
            <v>0</v>
          </cell>
          <cell r="K2670" t="str">
            <v>USD</v>
          </cell>
          <cell r="L2670" t="str">
            <v>LOWES</v>
          </cell>
          <cell r="M2670" t="str">
            <v>24000-023746</v>
          </cell>
          <cell r="N2670">
            <v>42430.035034722219</v>
          </cell>
          <cell r="O2670" t="str">
            <v>SP</v>
          </cell>
          <cell r="P2670" t="str">
            <v>KEY</v>
          </cell>
          <cell r="Q2670">
            <v>5083743</v>
          </cell>
          <cell r="R2670" t="str">
            <v>USA</v>
          </cell>
          <cell r="S2670">
            <v>42370</v>
          </cell>
          <cell r="T2670">
            <v>42436</v>
          </cell>
          <cell r="U2670" t="str">
            <v>SOTOJ-FUS</v>
          </cell>
          <cell r="V2670" t="str">
            <v>EVDCG904-18</v>
          </cell>
          <cell r="W2670" t="str">
            <v xml:space="preserve">Damaged                             </v>
          </cell>
          <cell r="X2670" t="str">
            <v>D</v>
          </cell>
          <cell r="Y2670">
            <v>95.46</v>
          </cell>
          <cell r="AG2670" t="str">
            <v>Lowes</v>
          </cell>
          <cell r="AH2670">
            <v>812407</v>
          </cell>
          <cell r="AJ2670">
            <v>5083743</v>
          </cell>
        </row>
        <row r="2671">
          <cell r="A2671">
            <v>361270</v>
          </cell>
          <cell r="B2671">
            <v>42429.91777777778</v>
          </cell>
          <cell r="G2671">
            <v>59</v>
          </cell>
          <cell r="H2671">
            <v>59</v>
          </cell>
          <cell r="I2671">
            <v>0</v>
          </cell>
          <cell r="J2671">
            <v>0</v>
          </cell>
          <cell r="K2671" t="str">
            <v>USD</v>
          </cell>
          <cell r="L2671" t="str">
            <v>LOWES</v>
          </cell>
          <cell r="M2671" t="str">
            <v>24000-023746</v>
          </cell>
          <cell r="N2671">
            <v>42430.035034722219</v>
          </cell>
          <cell r="O2671" t="str">
            <v>SP</v>
          </cell>
          <cell r="P2671" t="str">
            <v>KEY</v>
          </cell>
          <cell r="Q2671">
            <v>5083930</v>
          </cell>
          <cell r="R2671" t="str">
            <v>USA</v>
          </cell>
          <cell r="S2671">
            <v>42370</v>
          </cell>
          <cell r="T2671">
            <v>42436</v>
          </cell>
          <cell r="U2671" t="str">
            <v>LOYDL-FUS</v>
          </cell>
          <cell r="V2671" t="str">
            <v>FSS604N</v>
          </cell>
          <cell r="W2671" t="str">
            <v xml:space="preserve">Damaged                             </v>
          </cell>
          <cell r="X2671" t="str">
            <v>D</v>
          </cell>
          <cell r="Y2671">
            <v>59</v>
          </cell>
          <cell r="Z2671" t="str">
            <v xml:space="preserve">CRACKED. </v>
          </cell>
          <cell r="AG2671" t="str">
            <v>Lowes</v>
          </cell>
          <cell r="AH2671">
            <v>812430</v>
          </cell>
          <cell r="AJ2671">
            <v>5083930</v>
          </cell>
        </row>
        <row r="2672">
          <cell r="A2672">
            <v>361271</v>
          </cell>
          <cell r="B2672">
            <v>42429.91778935185</v>
          </cell>
          <cell r="G2672">
            <v>92.5</v>
          </cell>
          <cell r="H2672">
            <v>92.5</v>
          </cell>
          <cell r="I2672">
            <v>0</v>
          </cell>
          <cell r="J2672">
            <v>0</v>
          </cell>
          <cell r="K2672" t="str">
            <v>USD</v>
          </cell>
          <cell r="L2672" t="str">
            <v>LOWES</v>
          </cell>
          <cell r="M2672" t="str">
            <v>24000-023746</v>
          </cell>
          <cell r="N2672">
            <v>42430.035034722219</v>
          </cell>
          <cell r="O2672" t="str">
            <v>SP</v>
          </cell>
          <cell r="P2672" t="str">
            <v>KEY</v>
          </cell>
          <cell r="Q2672">
            <v>5082465</v>
          </cell>
          <cell r="R2672" t="str">
            <v>USA</v>
          </cell>
          <cell r="S2672">
            <v>42370</v>
          </cell>
          <cell r="T2672">
            <v>42436</v>
          </cell>
          <cell r="U2672" t="str">
            <v>SOTOJ-FUS</v>
          </cell>
          <cell r="V2672" t="str">
            <v>FTB904BX</v>
          </cell>
          <cell r="W2672" t="str">
            <v xml:space="preserve">Damaged                             </v>
          </cell>
          <cell r="X2672" t="str">
            <v>D</v>
          </cell>
          <cell r="Y2672">
            <v>92.5</v>
          </cell>
          <cell r="AG2672" t="str">
            <v>Lowes</v>
          </cell>
          <cell r="AH2672">
            <v>812505</v>
          </cell>
          <cell r="AJ2672">
            <v>5082465</v>
          </cell>
        </row>
        <row r="2673">
          <cell r="A2673">
            <v>361272</v>
          </cell>
          <cell r="B2673">
            <v>42429.91778935185</v>
          </cell>
          <cell r="G2673">
            <v>140.08000000000001</v>
          </cell>
          <cell r="H2673">
            <v>140.08000000000001</v>
          </cell>
          <cell r="I2673">
            <v>0</v>
          </cell>
          <cell r="J2673">
            <v>0</v>
          </cell>
          <cell r="K2673" t="str">
            <v>USD</v>
          </cell>
          <cell r="L2673" t="str">
            <v>LOWES</v>
          </cell>
          <cell r="M2673" t="str">
            <v>24000-023746</v>
          </cell>
          <cell r="N2673">
            <v>42430.035034722219</v>
          </cell>
          <cell r="O2673" t="str">
            <v>SP</v>
          </cell>
          <cell r="P2673" t="str">
            <v>KEY</v>
          </cell>
          <cell r="Q2673">
            <v>5083242</v>
          </cell>
          <cell r="R2673" t="str">
            <v>USA</v>
          </cell>
          <cell r="S2673">
            <v>42370</v>
          </cell>
          <cell r="T2673">
            <v>42436</v>
          </cell>
          <cell r="U2673" t="str">
            <v>MELTONM-FUS</v>
          </cell>
          <cell r="V2673" t="str">
            <v>EOOX33229-1</v>
          </cell>
          <cell r="W2673" t="str">
            <v xml:space="preserve">Damaged                             </v>
          </cell>
          <cell r="X2673" t="str">
            <v>D</v>
          </cell>
          <cell r="Y2673">
            <v>140.08000000000001</v>
          </cell>
          <cell r="AG2673" t="str">
            <v>Lowes</v>
          </cell>
          <cell r="AH2673">
            <v>812358</v>
          </cell>
          <cell r="AJ2673">
            <v>5083242</v>
          </cell>
        </row>
        <row r="2674">
          <cell r="A2674">
            <v>361273</v>
          </cell>
          <cell r="B2674">
            <v>42429.91778935185</v>
          </cell>
          <cell r="G2674">
            <v>92.46</v>
          </cell>
          <cell r="H2674">
            <v>92.46</v>
          </cell>
          <cell r="I2674">
            <v>0</v>
          </cell>
          <cell r="J2674">
            <v>0</v>
          </cell>
          <cell r="K2674" t="str">
            <v>USD</v>
          </cell>
          <cell r="L2674" t="str">
            <v>LOWES</v>
          </cell>
          <cell r="M2674" t="str">
            <v>24000-023746</v>
          </cell>
          <cell r="N2674">
            <v>42430.035034722219</v>
          </cell>
          <cell r="O2674" t="str">
            <v>SP</v>
          </cell>
          <cell r="P2674" t="str">
            <v>KEY</v>
          </cell>
          <cell r="Q2674">
            <v>5083086</v>
          </cell>
          <cell r="R2674" t="str">
            <v>USA</v>
          </cell>
          <cell r="S2674">
            <v>42370</v>
          </cell>
          <cell r="T2674">
            <v>42436</v>
          </cell>
          <cell r="U2674" t="str">
            <v>RUSSAWR-FUS</v>
          </cell>
          <cell r="V2674" t="str">
            <v>FFG802NKIT</v>
          </cell>
          <cell r="W2674" t="str">
            <v xml:space="preserve">Product Defective                   </v>
          </cell>
          <cell r="X2674" t="str">
            <v>E</v>
          </cell>
          <cell r="Y2674">
            <v>92.46</v>
          </cell>
          <cell r="AG2674" t="str">
            <v>Lowes</v>
          </cell>
          <cell r="AH2674">
            <v>812349</v>
          </cell>
          <cell r="AJ2674">
            <v>5083086</v>
          </cell>
        </row>
        <row r="2675">
          <cell r="A2675">
            <v>361274</v>
          </cell>
          <cell r="B2675">
            <v>42429.91778935185</v>
          </cell>
          <cell r="G2675">
            <v>222.56</v>
          </cell>
          <cell r="H2675">
            <v>222.56</v>
          </cell>
          <cell r="I2675">
            <v>0</v>
          </cell>
          <cell r="J2675">
            <v>0</v>
          </cell>
          <cell r="K2675" t="str">
            <v>USD</v>
          </cell>
          <cell r="L2675" t="str">
            <v>LOWES</v>
          </cell>
          <cell r="M2675" t="str">
            <v>24000-023746</v>
          </cell>
          <cell r="N2675">
            <v>42430.035034722219</v>
          </cell>
          <cell r="O2675" t="str">
            <v>SP</v>
          </cell>
          <cell r="P2675" t="str">
            <v>KEY</v>
          </cell>
          <cell r="Q2675">
            <v>5082962</v>
          </cell>
          <cell r="R2675" t="str">
            <v>USA</v>
          </cell>
          <cell r="S2675">
            <v>42370</v>
          </cell>
          <cell r="T2675">
            <v>42436</v>
          </cell>
          <cell r="U2675" t="str">
            <v>MELTONM-FUS</v>
          </cell>
          <cell r="V2675" t="str">
            <v>FSS802NKIT</v>
          </cell>
          <cell r="W2675" t="str">
            <v xml:space="preserve">Damaged                             </v>
          </cell>
          <cell r="X2675" t="str">
            <v>D</v>
          </cell>
          <cell r="Y2675">
            <v>82.48</v>
          </cell>
          <cell r="AG2675" t="str">
            <v>Lowes</v>
          </cell>
          <cell r="AH2675">
            <v>812476</v>
          </cell>
          <cell r="AJ2675">
            <v>5082962</v>
          </cell>
        </row>
        <row r="2676">
          <cell r="A2676">
            <v>361274</v>
          </cell>
          <cell r="B2676">
            <v>42429.91778935185</v>
          </cell>
          <cell r="G2676">
            <v>222.56</v>
          </cell>
          <cell r="H2676">
            <v>222.56</v>
          </cell>
          <cell r="I2676">
            <v>0</v>
          </cell>
          <cell r="J2676">
            <v>0</v>
          </cell>
          <cell r="K2676" t="str">
            <v>USD</v>
          </cell>
          <cell r="L2676" t="str">
            <v>LOWES</v>
          </cell>
          <cell r="M2676" t="str">
            <v>24000-023746</v>
          </cell>
          <cell r="N2676">
            <v>42430.035034722219</v>
          </cell>
          <cell r="O2676" t="str">
            <v>SP</v>
          </cell>
          <cell r="P2676" t="str">
            <v>KEY</v>
          </cell>
          <cell r="Q2676">
            <v>5082962</v>
          </cell>
          <cell r="R2676" t="str">
            <v>USA</v>
          </cell>
          <cell r="S2676">
            <v>42370</v>
          </cell>
          <cell r="T2676">
            <v>42436</v>
          </cell>
          <cell r="U2676" t="str">
            <v>MELTONM-FUS</v>
          </cell>
          <cell r="V2676" t="str">
            <v>EOOX33229-1</v>
          </cell>
          <cell r="W2676" t="str">
            <v xml:space="preserve">Damaged                             </v>
          </cell>
          <cell r="X2676" t="str">
            <v>D</v>
          </cell>
          <cell r="Y2676">
            <v>140.08000000000001</v>
          </cell>
          <cell r="AG2676" t="str">
            <v>Lowes</v>
          </cell>
          <cell r="AH2676">
            <v>812476</v>
          </cell>
          <cell r="AJ2676">
            <v>5082962</v>
          </cell>
        </row>
        <row r="2677">
          <cell r="A2677">
            <v>361275</v>
          </cell>
          <cell r="B2677">
            <v>42429.91778935185</v>
          </cell>
          <cell r="G2677">
            <v>92.46</v>
          </cell>
          <cell r="H2677">
            <v>92.46</v>
          </cell>
          <cell r="I2677">
            <v>0</v>
          </cell>
          <cell r="J2677">
            <v>0</v>
          </cell>
          <cell r="K2677" t="str">
            <v>USD</v>
          </cell>
          <cell r="L2677" t="str">
            <v>LOWES</v>
          </cell>
          <cell r="M2677" t="str">
            <v>24000-023746</v>
          </cell>
          <cell r="N2677">
            <v>42430.035046296296</v>
          </cell>
          <cell r="O2677" t="str">
            <v>SP</v>
          </cell>
          <cell r="P2677" t="str">
            <v>KEY</v>
          </cell>
          <cell r="Q2677">
            <v>5083474</v>
          </cell>
          <cell r="R2677" t="str">
            <v>USA</v>
          </cell>
          <cell r="S2677">
            <v>42370</v>
          </cell>
          <cell r="T2677">
            <v>42436</v>
          </cell>
          <cell r="U2677" t="str">
            <v>MELTONM-FUS</v>
          </cell>
          <cell r="V2677" t="str">
            <v>FFG802NKIT</v>
          </cell>
          <cell r="W2677" t="str">
            <v xml:space="preserve">Damaged                             </v>
          </cell>
          <cell r="X2677" t="str">
            <v>D</v>
          </cell>
          <cell r="Y2677">
            <v>92.46</v>
          </cell>
          <cell r="AG2677" t="str">
            <v>Lowes</v>
          </cell>
          <cell r="AH2677">
            <v>812344</v>
          </cell>
          <cell r="AJ2677">
            <v>5083474</v>
          </cell>
        </row>
        <row r="2678">
          <cell r="A2678">
            <v>361276</v>
          </cell>
          <cell r="B2678">
            <v>42429.91778935185</v>
          </cell>
          <cell r="G2678">
            <v>61.7</v>
          </cell>
          <cell r="H2678">
            <v>61.7</v>
          </cell>
          <cell r="I2678">
            <v>0</v>
          </cell>
          <cell r="J2678">
            <v>0</v>
          </cell>
          <cell r="K2678" t="str">
            <v>USD</v>
          </cell>
          <cell r="L2678" t="str">
            <v>LOWES</v>
          </cell>
          <cell r="M2678" t="str">
            <v>24000-023746</v>
          </cell>
          <cell r="N2678">
            <v>42430.035046296296</v>
          </cell>
          <cell r="O2678" t="str">
            <v>SP</v>
          </cell>
          <cell r="P2678" t="str">
            <v>KEY</v>
          </cell>
          <cell r="Q2678">
            <v>5082030</v>
          </cell>
          <cell r="R2678" t="str">
            <v>USA</v>
          </cell>
          <cell r="S2678">
            <v>42370</v>
          </cell>
          <cell r="T2678">
            <v>42436</v>
          </cell>
          <cell r="U2678" t="str">
            <v>RUSSAWR-FUS</v>
          </cell>
          <cell r="V2678" t="str">
            <v>FDS704NKIT</v>
          </cell>
          <cell r="W2678" t="str">
            <v xml:space="preserve">Damaged                             </v>
          </cell>
          <cell r="X2678" t="str">
            <v>D</v>
          </cell>
          <cell r="Y2678">
            <v>61.7</v>
          </cell>
          <cell r="Z2678" t="str">
            <v xml:space="preserve">STOCK </v>
          </cell>
          <cell r="AG2678" t="str">
            <v>Lowes</v>
          </cell>
          <cell r="AH2678">
            <v>812529</v>
          </cell>
          <cell r="AJ2678">
            <v>5082030</v>
          </cell>
        </row>
        <row r="2679">
          <cell r="A2679">
            <v>361277</v>
          </cell>
          <cell r="B2679">
            <v>42429.917800925927</v>
          </cell>
          <cell r="G2679">
            <v>143.22</v>
          </cell>
          <cell r="H2679">
            <v>143.22</v>
          </cell>
          <cell r="I2679">
            <v>0</v>
          </cell>
          <cell r="J2679">
            <v>0</v>
          </cell>
          <cell r="K2679" t="str">
            <v>USD</v>
          </cell>
          <cell r="L2679" t="str">
            <v>LOWES</v>
          </cell>
          <cell r="M2679" t="str">
            <v>24000-023746</v>
          </cell>
          <cell r="N2679">
            <v>42430.035046296296</v>
          </cell>
          <cell r="O2679" t="str">
            <v>SP</v>
          </cell>
          <cell r="P2679" t="str">
            <v>KEY</v>
          </cell>
          <cell r="Q2679">
            <v>5083382</v>
          </cell>
          <cell r="R2679" t="str">
            <v>USA</v>
          </cell>
          <cell r="S2679">
            <v>42370</v>
          </cell>
          <cell r="T2679">
            <v>42436</v>
          </cell>
          <cell r="U2679" t="str">
            <v>MELTONM-FUS</v>
          </cell>
          <cell r="V2679" t="str">
            <v>FDS804NB</v>
          </cell>
          <cell r="W2679" t="str">
            <v xml:space="preserve">Damaged                             </v>
          </cell>
          <cell r="X2679" t="str">
            <v>D</v>
          </cell>
          <cell r="Y2679">
            <v>47.76</v>
          </cell>
          <cell r="AG2679" t="str">
            <v>Lowes</v>
          </cell>
          <cell r="AH2679">
            <v>812525</v>
          </cell>
          <cell r="AJ2679">
            <v>5083382</v>
          </cell>
        </row>
        <row r="2680">
          <cell r="A2680">
            <v>361277</v>
          </cell>
          <cell r="B2680">
            <v>42429.917800925927</v>
          </cell>
          <cell r="G2680">
            <v>143.22</v>
          </cell>
          <cell r="H2680">
            <v>143.22</v>
          </cell>
          <cell r="I2680">
            <v>0</v>
          </cell>
          <cell r="J2680">
            <v>0</v>
          </cell>
          <cell r="K2680" t="str">
            <v>USD</v>
          </cell>
          <cell r="L2680" t="str">
            <v>LOWES</v>
          </cell>
          <cell r="M2680" t="str">
            <v>24000-023746</v>
          </cell>
          <cell r="N2680">
            <v>42430.035046296296</v>
          </cell>
          <cell r="O2680" t="str">
            <v>SP</v>
          </cell>
          <cell r="P2680" t="str">
            <v>KEY</v>
          </cell>
          <cell r="Q2680">
            <v>5083382</v>
          </cell>
          <cell r="R2680" t="str">
            <v>USA</v>
          </cell>
          <cell r="S2680">
            <v>42370</v>
          </cell>
          <cell r="T2680">
            <v>42436</v>
          </cell>
          <cell r="U2680" t="str">
            <v>MELTONM-FUS</v>
          </cell>
          <cell r="V2680" t="str">
            <v>EVDCG904-18</v>
          </cell>
          <cell r="W2680" t="str">
            <v xml:space="preserve">Damaged                             </v>
          </cell>
          <cell r="X2680" t="str">
            <v>D</v>
          </cell>
          <cell r="Y2680">
            <v>95.46</v>
          </cell>
          <cell r="AG2680" t="str">
            <v>Lowes</v>
          </cell>
          <cell r="AH2680">
            <v>812525</v>
          </cell>
          <cell r="AJ2680">
            <v>5083382</v>
          </cell>
        </row>
        <row r="2681">
          <cell r="A2681">
            <v>361278</v>
          </cell>
          <cell r="B2681">
            <v>42429.917800925927</v>
          </cell>
          <cell r="G2681">
            <v>159.46</v>
          </cell>
          <cell r="H2681">
            <v>159.46</v>
          </cell>
          <cell r="I2681">
            <v>0</v>
          </cell>
          <cell r="J2681">
            <v>0</v>
          </cell>
          <cell r="K2681" t="str">
            <v>USD</v>
          </cell>
          <cell r="L2681" t="str">
            <v>LOWES</v>
          </cell>
          <cell r="M2681" t="str">
            <v>24000-023746</v>
          </cell>
          <cell r="N2681">
            <v>42430.035046296296</v>
          </cell>
          <cell r="O2681" t="str">
            <v>SP</v>
          </cell>
          <cell r="P2681" t="str">
            <v>KEY</v>
          </cell>
          <cell r="Q2681">
            <v>5083561</v>
          </cell>
          <cell r="R2681" t="str">
            <v>USA</v>
          </cell>
          <cell r="S2681">
            <v>42370</v>
          </cell>
          <cell r="T2681">
            <v>42436</v>
          </cell>
          <cell r="U2681" t="str">
            <v>MELTONM-FUS</v>
          </cell>
          <cell r="V2681" t="str">
            <v>HFS3322-1</v>
          </cell>
          <cell r="W2681" t="str">
            <v xml:space="preserve">Damaged                             </v>
          </cell>
          <cell r="X2681" t="str">
            <v>D</v>
          </cell>
          <cell r="Y2681">
            <v>159.46</v>
          </cell>
          <cell r="AG2681" t="str">
            <v>Lowes</v>
          </cell>
          <cell r="AH2681">
            <v>812359</v>
          </cell>
          <cell r="AJ2681">
            <v>5083561</v>
          </cell>
        </row>
        <row r="2682">
          <cell r="A2682">
            <v>361279</v>
          </cell>
          <cell r="B2682">
            <v>42429.917800925927</v>
          </cell>
          <cell r="G2682">
            <v>160.66</v>
          </cell>
          <cell r="H2682">
            <v>160.66</v>
          </cell>
          <cell r="I2682">
            <v>0</v>
          </cell>
          <cell r="J2682">
            <v>0</v>
          </cell>
          <cell r="K2682" t="str">
            <v>USD</v>
          </cell>
          <cell r="L2682" t="str">
            <v>LOWES</v>
          </cell>
          <cell r="M2682" t="str">
            <v>24000-023746</v>
          </cell>
          <cell r="N2682">
            <v>42430.035046296296</v>
          </cell>
          <cell r="O2682" t="str">
            <v>SP</v>
          </cell>
          <cell r="P2682" t="str">
            <v>KEY</v>
          </cell>
          <cell r="Q2682">
            <v>5083639</v>
          </cell>
          <cell r="R2682" t="str">
            <v>USA</v>
          </cell>
          <cell r="S2682">
            <v>42370</v>
          </cell>
          <cell r="T2682">
            <v>42436</v>
          </cell>
          <cell r="U2682" t="str">
            <v>CHAMARATHM-FUS</v>
          </cell>
          <cell r="V2682" t="str">
            <v>A1933/9</v>
          </cell>
          <cell r="W2682" t="str">
            <v xml:space="preserve">Damaged                             </v>
          </cell>
          <cell r="X2682" t="str">
            <v>D</v>
          </cell>
          <cell r="Y2682">
            <v>160.66</v>
          </cell>
          <cell r="AG2682" t="str">
            <v>Lowes</v>
          </cell>
          <cell r="AH2682">
            <v>812470</v>
          </cell>
          <cell r="AJ2682">
            <v>5083639</v>
          </cell>
        </row>
        <row r="2683">
          <cell r="A2683">
            <v>361280</v>
          </cell>
          <cell r="B2683">
            <v>42429.917800925927</v>
          </cell>
          <cell r="G2683">
            <v>92.5</v>
          </cell>
          <cell r="H2683">
            <v>92.5</v>
          </cell>
          <cell r="I2683">
            <v>0</v>
          </cell>
          <cell r="J2683">
            <v>0</v>
          </cell>
          <cell r="K2683" t="str">
            <v>USD</v>
          </cell>
          <cell r="L2683" t="str">
            <v>LOWES</v>
          </cell>
          <cell r="M2683" t="str">
            <v>24000-023746</v>
          </cell>
          <cell r="N2683">
            <v>42430.035046296296</v>
          </cell>
          <cell r="O2683" t="str">
            <v>SP</v>
          </cell>
          <cell r="P2683" t="str">
            <v>KEY</v>
          </cell>
          <cell r="Q2683">
            <v>5082566</v>
          </cell>
          <cell r="R2683" t="str">
            <v>USA</v>
          </cell>
          <cell r="S2683">
            <v>42370</v>
          </cell>
          <cell r="T2683">
            <v>42436</v>
          </cell>
          <cell r="U2683" t="str">
            <v>MELTONM-FUS</v>
          </cell>
          <cell r="V2683" t="str">
            <v>FTB904BX</v>
          </cell>
          <cell r="W2683" t="str">
            <v xml:space="preserve">Damaged                             </v>
          </cell>
          <cell r="X2683" t="str">
            <v>D</v>
          </cell>
          <cell r="Y2683">
            <v>92.5</v>
          </cell>
          <cell r="AG2683" t="str">
            <v>Lowes</v>
          </cell>
          <cell r="AH2683">
            <v>812394</v>
          </cell>
          <cell r="AJ2683">
            <v>5082566</v>
          </cell>
        </row>
        <row r="2684">
          <cell r="A2684">
            <v>361281</v>
          </cell>
          <cell r="B2684">
            <v>42429.917800925927</v>
          </cell>
          <cell r="G2684">
            <v>145.66</v>
          </cell>
          <cell r="H2684">
            <v>145.66</v>
          </cell>
          <cell r="I2684">
            <v>0</v>
          </cell>
          <cell r="J2684">
            <v>0</v>
          </cell>
          <cell r="K2684" t="str">
            <v>USD</v>
          </cell>
          <cell r="L2684" t="str">
            <v>LOWES</v>
          </cell>
          <cell r="M2684" t="str">
            <v>24000-023746</v>
          </cell>
          <cell r="N2684">
            <v>42430.035057870373</v>
          </cell>
          <cell r="O2684" t="str">
            <v>SP</v>
          </cell>
          <cell r="P2684" t="str">
            <v>KEY</v>
          </cell>
          <cell r="Q2684">
            <v>5083747</v>
          </cell>
          <cell r="R2684" t="str">
            <v>USA</v>
          </cell>
          <cell r="S2684">
            <v>42370</v>
          </cell>
          <cell r="T2684">
            <v>42436</v>
          </cell>
          <cell r="U2684" t="str">
            <v>MELTONM-FUS</v>
          </cell>
          <cell r="V2684" t="str">
            <v>UOSK900-18</v>
          </cell>
          <cell r="W2684" t="str">
            <v xml:space="preserve">Damaged                             </v>
          </cell>
          <cell r="X2684" t="str">
            <v>D</v>
          </cell>
          <cell r="Y2684">
            <v>145.66</v>
          </cell>
          <cell r="AG2684" t="str">
            <v>Lowes</v>
          </cell>
          <cell r="AH2684">
            <v>812440</v>
          </cell>
          <cell r="AJ2684">
            <v>5083747</v>
          </cell>
        </row>
        <row r="2685">
          <cell r="A2685">
            <v>361282</v>
          </cell>
          <cell r="B2685">
            <v>42429.917812500003</v>
          </cell>
          <cell r="G2685">
            <v>150</v>
          </cell>
          <cell r="H2685">
            <v>150</v>
          </cell>
          <cell r="I2685">
            <v>0</v>
          </cell>
          <cell r="J2685">
            <v>0</v>
          </cell>
          <cell r="K2685" t="str">
            <v>USD</v>
          </cell>
          <cell r="L2685" t="str">
            <v>LOWES</v>
          </cell>
          <cell r="M2685" t="str">
            <v>24000-023746</v>
          </cell>
          <cell r="N2685">
            <v>42430.035057870373</v>
          </cell>
          <cell r="O2685" t="str">
            <v>SP</v>
          </cell>
          <cell r="P2685" t="str">
            <v>KEY</v>
          </cell>
          <cell r="Q2685">
            <v>5083322</v>
          </cell>
          <cell r="R2685" t="str">
            <v>USA</v>
          </cell>
          <cell r="S2685">
            <v>42370</v>
          </cell>
          <cell r="T2685">
            <v>42436</v>
          </cell>
          <cell r="U2685" t="str">
            <v>MELTONM-FUS</v>
          </cell>
          <cell r="V2685" t="str">
            <v>LABOR</v>
          </cell>
          <cell r="W2685" t="str">
            <v xml:space="preserve">Business Decision                   </v>
          </cell>
          <cell r="X2685" t="str">
            <v>B</v>
          </cell>
          <cell r="Y2685">
            <v>150</v>
          </cell>
          <cell r="Z2685" t="str">
            <v>LOWES LABOR REIMBURSEMENT PAPERWORK ATTACHED~MAM</v>
          </cell>
          <cell r="AG2685" t="str">
            <v>Lowes</v>
          </cell>
          <cell r="AH2685">
            <v>806773</v>
          </cell>
          <cell r="AJ2685">
            <v>5083322</v>
          </cell>
        </row>
        <row r="2686">
          <cell r="A2686">
            <v>361283</v>
          </cell>
          <cell r="B2686">
            <v>42429.917812500003</v>
          </cell>
          <cell r="G2686">
            <v>231.31</v>
          </cell>
          <cell r="H2686">
            <v>231.31</v>
          </cell>
          <cell r="I2686">
            <v>0</v>
          </cell>
          <cell r="J2686">
            <v>0</v>
          </cell>
          <cell r="K2686" t="str">
            <v>USD</v>
          </cell>
          <cell r="L2686" t="str">
            <v>LOWES</v>
          </cell>
          <cell r="M2686" t="str">
            <v>24000-023746</v>
          </cell>
          <cell r="N2686">
            <v>42430.035057870373</v>
          </cell>
          <cell r="O2686" t="str">
            <v>SP</v>
          </cell>
          <cell r="P2686" t="str">
            <v>KEY</v>
          </cell>
          <cell r="Q2686">
            <v>5082101</v>
          </cell>
          <cell r="R2686" t="str">
            <v>USA</v>
          </cell>
          <cell r="S2686">
            <v>42370</v>
          </cell>
          <cell r="T2686">
            <v>42436</v>
          </cell>
          <cell r="U2686" t="str">
            <v>MELTONM-FUS</v>
          </cell>
          <cell r="V2686" t="str">
            <v>SC3322-1</v>
          </cell>
          <cell r="W2686" t="str">
            <v xml:space="preserve">Damaged                             </v>
          </cell>
          <cell r="X2686" t="str">
            <v>D</v>
          </cell>
          <cell r="Y2686">
            <v>231.31</v>
          </cell>
          <cell r="AG2686" t="str">
            <v>Lowes</v>
          </cell>
          <cell r="AH2686">
            <v>812373</v>
          </cell>
          <cell r="AJ2686">
            <v>5082101</v>
          </cell>
        </row>
        <row r="2687">
          <cell r="A2687">
            <v>361284</v>
          </cell>
          <cell r="B2687">
            <v>42429.917812500003</v>
          </cell>
          <cell r="G2687">
            <v>98.46</v>
          </cell>
          <cell r="H2687">
            <v>98.46</v>
          </cell>
          <cell r="I2687">
            <v>0</v>
          </cell>
          <cell r="J2687">
            <v>0</v>
          </cell>
          <cell r="K2687" t="str">
            <v>USD</v>
          </cell>
          <cell r="L2687" t="str">
            <v>LOWES</v>
          </cell>
          <cell r="M2687" t="str">
            <v>24000-023746</v>
          </cell>
          <cell r="N2687">
            <v>42430.035057870373</v>
          </cell>
          <cell r="O2687" t="str">
            <v>SP</v>
          </cell>
          <cell r="P2687" t="str">
            <v>KEY</v>
          </cell>
          <cell r="Q2687">
            <v>5082452</v>
          </cell>
          <cell r="R2687" t="str">
            <v>USA</v>
          </cell>
          <cell r="S2687">
            <v>42370</v>
          </cell>
          <cell r="T2687">
            <v>42436</v>
          </cell>
          <cell r="U2687" t="str">
            <v>RUSSAWR-FUS</v>
          </cell>
          <cell r="V2687" t="str">
            <v>ELG62D91-LIN</v>
          </cell>
          <cell r="W2687" t="str">
            <v xml:space="preserve">Damaged                             </v>
          </cell>
          <cell r="X2687" t="str">
            <v>D</v>
          </cell>
          <cell r="Y2687">
            <v>98.46</v>
          </cell>
          <cell r="AG2687" t="str">
            <v>Lowes</v>
          </cell>
          <cell r="AH2687">
            <v>812468</v>
          </cell>
          <cell r="AJ2687">
            <v>5082452</v>
          </cell>
        </row>
        <row r="2688">
          <cell r="A2688">
            <v>361285</v>
          </cell>
          <cell r="B2688">
            <v>42429.917812500003</v>
          </cell>
          <cell r="G2688">
            <v>202.75</v>
          </cell>
          <cell r="H2688">
            <v>202.75</v>
          </cell>
          <cell r="I2688">
            <v>0</v>
          </cell>
          <cell r="J2688">
            <v>0</v>
          </cell>
          <cell r="K2688" t="str">
            <v>USD</v>
          </cell>
          <cell r="L2688" t="str">
            <v>LOWES</v>
          </cell>
          <cell r="M2688" t="str">
            <v>24000-023746</v>
          </cell>
          <cell r="N2688">
            <v>42430.035057870373</v>
          </cell>
          <cell r="O2688" t="str">
            <v>SP</v>
          </cell>
          <cell r="P2688" t="str">
            <v>KEY</v>
          </cell>
          <cell r="Q2688">
            <v>5082207</v>
          </cell>
          <cell r="R2688" t="str">
            <v>USA</v>
          </cell>
          <cell r="S2688">
            <v>42370</v>
          </cell>
          <cell r="T2688">
            <v>42436</v>
          </cell>
          <cell r="U2688" t="str">
            <v>SOTOJ-FUS</v>
          </cell>
          <cell r="V2688" t="str">
            <v>OSK954-18BX</v>
          </cell>
          <cell r="W2688" t="str">
            <v xml:space="preserve">Damaged                             </v>
          </cell>
          <cell r="X2688" t="str">
            <v>D</v>
          </cell>
          <cell r="Y2688">
            <v>202.75</v>
          </cell>
          <cell r="AG2688" t="str">
            <v>Lowes</v>
          </cell>
          <cell r="AH2688">
            <v>812336</v>
          </cell>
          <cell r="AJ2688">
            <v>5082207</v>
          </cell>
        </row>
        <row r="2689">
          <cell r="A2689">
            <v>361286</v>
          </cell>
          <cell r="B2689">
            <v>42429.917812500003</v>
          </cell>
          <cell r="G2689">
            <v>153</v>
          </cell>
          <cell r="H2689">
            <v>153</v>
          </cell>
          <cell r="I2689">
            <v>0</v>
          </cell>
          <cell r="J2689">
            <v>0</v>
          </cell>
          <cell r="K2689" t="str">
            <v>USD</v>
          </cell>
          <cell r="L2689" t="str">
            <v>LOWES</v>
          </cell>
          <cell r="M2689" t="str">
            <v>24000-023746</v>
          </cell>
          <cell r="N2689">
            <v>42430.035057870373</v>
          </cell>
          <cell r="O2689" t="str">
            <v>SP</v>
          </cell>
          <cell r="P2689" t="str">
            <v>KEY</v>
          </cell>
          <cell r="Q2689">
            <v>5082207</v>
          </cell>
          <cell r="R2689" t="str">
            <v>USA</v>
          </cell>
          <cell r="S2689">
            <v>42370</v>
          </cell>
          <cell r="T2689">
            <v>42436</v>
          </cell>
          <cell r="U2689" t="str">
            <v>SOTOJ-FUS</v>
          </cell>
          <cell r="V2689" t="str">
            <v>LABOR</v>
          </cell>
          <cell r="W2689" t="str">
            <v xml:space="preserve">Damaged                             </v>
          </cell>
          <cell r="X2689" t="str">
            <v>D</v>
          </cell>
          <cell r="Y2689">
            <v>153</v>
          </cell>
          <cell r="AG2689" t="str">
            <v>Lowes</v>
          </cell>
          <cell r="AH2689">
            <v>812337</v>
          </cell>
          <cell r="AJ2689">
            <v>5082207</v>
          </cell>
        </row>
        <row r="2690">
          <cell r="A2690">
            <v>361287</v>
          </cell>
          <cell r="B2690">
            <v>42429.917824074073</v>
          </cell>
          <cell r="G2690">
            <v>212</v>
          </cell>
          <cell r="H2690">
            <v>212</v>
          </cell>
          <cell r="I2690">
            <v>0</v>
          </cell>
          <cell r="J2690">
            <v>0</v>
          </cell>
          <cell r="K2690" t="str">
            <v>USD</v>
          </cell>
          <cell r="L2690" t="str">
            <v>LOWES</v>
          </cell>
          <cell r="M2690" t="str">
            <v>24000-023746</v>
          </cell>
          <cell r="N2690">
            <v>42430.035057870373</v>
          </cell>
          <cell r="O2690" t="str">
            <v>SP</v>
          </cell>
          <cell r="P2690" t="str">
            <v>KEY</v>
          </cell>
          <cell r="Q2690">
            <v>5082343</v>
          </cell>
          <cell r="R2690" t="str">
            <v>USA</v>
          </cell>
          <cell r="S2690">
            <v>42370</v>
          </cell>
          <cell r="T2690">
            <v>42436</v>
          </cell>
          <cell r="U2690" t="str">
            <v>MELTONM-FUS</v>
          </cell>
          <cell r="V2690" t="str">
            <v>FPC3322-1</v>
          </cell>
          <cell r="W2690" t="str">
            <v xml:space="preserve">Damaged                             </v>
          </cell>
          <cell r="X2690" t="str">
            <v>D</v>
          </cell>
          <cell r="Y2690">
            <v>212</v>
          </cell>
          <cell r="AG2690" t="str">
            <v>Lowes</v>
          </cell>
          <cell r="AH2690">
            <v>812463</v>
          </cell>
          <cell r="AJ2690">
            <v>5082343</v>
          </cell>
        </row>
        <row r="2691">
          <cell r="A2691">
            <v>361288</v>
          </cell>
          <cell r="B2691">
            <v>42429.917824074073</v>
          </cell>
          <cell r="G2691">
            <v>140.08000000000001</v>
          </cell>
          <cell r="H2691">
            <v>140.08000000000001</v>
          </cell>
          <cell r="I2691">
            <v>0</v>
          </cell>
          <cell r="J2691">
            <v>0</v>
          </cell>
          <cell r="K2691" t="str">
            <v>USD</v>
          </cell>
          <cell r="L2691" t="str">
            <v>LOWES</v>
          </cell>
          <cell r="M2691" t="str">
            <v>24000-023746</v>
          </cell>
          <cell r="N2691">
            <v>42430.035057870373</v>
          </cell>
          <cell r="O2691" t="str">
            <v>SP</v>
          </cell>
          <cell r="P2691" t="str">
            <v>KEY</v>
          </cell>
          <cell r="Q2691">
            <v>5082109</v>
          </cell>
          <cell r="R2691" t="str">
            <v>USA</v>
          </cell>
          <cell r="S2691">
            <v>42370</v>
          </cell>
          <cell r="T2691">
            <v>42436</v>
          </cell>
          <cell r="U2691" t="str">
            <v>LOYDL-FUS</v>
          </cell>
          <cell r="V2691" t="str">
            <v>EOOX33229-1</v>
          </cell>
          <cell r="W2691" t="str">
            <v xml:space="preserve">Damaged                             </v>
          </cell>
          <cell r="X2691" t="str">
            <v>D</v>
          </cell>
          <cell r="Y2691">
            <v>140.08000000000001</v>
          </cell>
          <cell r="Z2691" t="str">
            <v xml:space="preserve">CRACKED </v>
          </cell>
          <cell r="AG2691" t="str">
            <v>Lowes</v>
          </cell>
          <cell r="AH2691">
            <v>812499</v>
          </cell>
          <cell r="AJ2691">
            <v>5082109</v>
          </cell>
        </row>
        <row r="2692">
          <cell r="A2692">
            <v>361289</v>
          </cell>
          <cell r="B2692">
            <v>42429.917824074073</v>
          </cell>
          <cell r="G2692">
            <v>92.46</v>
          </cell>
          <cell r="H2692">
            <v>92.46</v>
          </cell>
          <cell r="I2692">
            <v>0</v>
          </cell>
          <cell r="J2692">
            <v>0</v>
          </cell>
          <cell r="K2692" t="str">
            <v>USD</v>
          </cell>
          <cell r="L2692" t="str">
            <v>LOWES</v>
          </cell>
          <cell r="M2692" t="str">
            <v>24000-023746</v>
          </cell>
          <cell r="N2692">
            <v>42430.035069444442</v>
          </cell>
          <cell r="O2692" t="str">
            <v>SP</v>
          </cell>
          <cell r="P2692" t="str">
            <v>KEY</v>
          </cell>
          <cell r="Q2692">
            <v>5083167</v>
          </cell>
          <cell r="R2692" t="str">
            <v>USA</v>
          </cell>
          <cell r="S2692">
            <v>42370</v>
          </cell>
          <cell r="T2692">
            <v>42436</v>
          </cell>
          <cell r="U2692" t="str">
            <v>MELTONM-FUS</v>
          </cell>
          <cell r="V2692" t="str">
            <v>FFG802NKIT</v>
          </cell>
          <cell r="W2692" t="str">
            <v xml:space="preserve">Damaged                             </v>
          </cell>
          <cell r="X2692" t="str">
            <v>D</v>
          </cell>
          <cell r="Y2692">
            <v>92.46</v>
          </cell>
          <cell r="AG2692" t="str">
            <v>Lowes</v>
          </cell>
          <cell r="AH2692">
            <v>812492</v>
          </cell>
          <cell r="AJ2692">
            <v>5083167</v>
          </cell>
        </row>
        <row r="2693">
          <cell r="A2693">
            <v>361290</v>
          </cell>
          <cell r="B2693">
            <v>42429.91783564815</v>
          </cell>
          <cell r="G2693">
            <v>212</v>
          </cell>
          <cell r="H2693">
            <v>212</v>
          </cell>
          <cell r="I2693">
            <v>0</v>
          </cell>
          <cell r="J2693">
            <v>0</v>
          </cell>
          <cell r="K2693" t="str">
            <v>USD</v>
          </cell>
          <cell r="L2693" t="str">
            <v>LOWES</v>
          </cell>
          <cell r="M2693" t="str">
            <v>24000-023746</v>
          </cell>
          <cell r="N2693">
            <v>42430.035069444442</v>
          </cell>
          <cell r="O2693" t="str">
            <v>SP</v>
          </cell>
          <cell r="P2693" t="str">
            <v>KEY</v>
          </cell>
          <cell r="Q2693">
            <v>5083002</v>
          </cell>
          <cell r="R2693" t="str">
            <v>USA</v>
          </cell>
          <cell r="S2693">
            <v>42370</v>
          </cell>
          <cell r="T2693">
            <v>42436</v>
          </cell>
          <cell r="U2693" t="str">
            <v>SOTOJ-FUS</v>
          </cell>
          <cell r="V2693" t="str">
            <v>FPC3322-1</v>
          </cell>
          <cell r="W2693" t="str">
            <v xml:space="preserve">Damaged                             </v>
          </cell>
          <cell r="X2693" t="str">
            <v>D</v>
          </cell>
          <cell r="Y2693">
            <v>212</v>
          </cell>
          <cell r="AG2693" t="str">
            <v>Lowes</v>
          </cell>
          <cell r="AH2693">
            <v>806941</v>
          </cell>
          <cell r="AJ2693">
            <v>5083002</v>
          </cell>
        </row>
        <row r="2694">
          <cell r="A2694">
            <v>361291</v>
          </cell>
          <cell r="B2694">
            <v>42429.91783564815</v>
          </cell>
          <cell r="C2694">
            <v>42405.340462962966</v>
          </cell>
          <cell r="D2694">
            <v>9034016</v>
          </cell>
          <cell r="E2694">
            <v>60062307</v>
          </cell>
          <cell r="G2694">
            <v>273.95999999999998</v>
          </cell>
          <cell r="H2694">
            <v>273.95999999999998</v>
          </cell>
          <cell r="I2694">
            <v>0</v>
          </cell>
          <cell r="J2694">
            <v>0</v>
          </cell>
          <cell r="K2694" t="str">
            <v>USD</v>
          </cell>
          <cell r="L2694" t="str">
            <v>FERGUSON</v>
          </cell>
          <cell r="M2694" t="str">
            <v>24000-017965</v>
          </cell>
          <cell r="N2694">
            <v>42430.035069444442</v>
          </cell>
          <cell r="O2694" t="str">
            <v>SP</v>
          </cell>
          <cell r="P2694" t="str">
            <v>KEY</v>
          </cell>
          <cell r="Q2694">
            <v>5099727</v>
          </cell>
          <cell r="R2694" t="str">
            <v>USA</v>
          </cell>
          <cell r="S2694">
            <v>42370</v>
          </cell>
          <cell r="T2694">
            <v>42436</v>
          </cell>
          <cell r="U2694" t="str">
            <v>CALLISB-FUS</v>
          </cell>
          <cell r="V2694" t="str">
            <v>SHIPPING</v>
          </cell>
          <cell r="W2694" t="str">
            <v xml:space="preserve">Invoice Another                     </v>
          </cell>
          <cell r="X2694" t="str">
            <v>I</v>
          </cell>
          <cell r="Y2694">
            <v>18.309999999999999</v>
          </cell>
          <cell r="Z2694" t="str">
            <v>Order 60062307 credited and rebilled as order 60065295 so shipping documents were properly attached</v>
          </cell>
          <cell r="AD2694" t="str">
            <v>COULSONC-FUS</v>
          </cell>
          <cell r="AG2694" t="str">
            <v>Ferguson</v>
          </cell>
          <cell r="AH2694">
            <v>811821</v>
          </cell>
          <cell r="AI2694" t="str">
            <v>FRT</v>
          </cell>
          <cell r="AJ2694">
            <v>5099727</v>
          </cell>
        </row>
        <row r="2695">
          <cell r="A2695">
            <v>361291</v>
          </cell>
          <cell r="B2695">
            <v>42429.91783564815</v>
          </cell>
          <cell r="C2695">
            <v>42405.340462962966</v>
          </cell>
          <cell r="D2695">
            <v>9034016</v>
          </cell>
          <cell r="E2695">
            <v>60062307</v>
          </cell>
          <cell r="G2695">
            <v>273.95999999999998</v>
          </cell>
          <cell r="H2695">
            <v>273.95999999999998</v>
          </cell>
          <cell r="I2695">
            <v>0</v>
          </cell>
          <cell r="J2695">
            <v>0</v>
          </cell>
          <cell r="K2695" t="str">
            <v>USD</v>
          </cell>
          <cell r="L2695" t="str">
            <v>FERGUSON</v>
          </cell>
          <cell r="M2695" t="str">
            <v>24000-017965</v>
          </cell>
          <cell r="N2695">
            <v>42430.035069444442</v>
          </cell>
          <cell r="O2695" t="str">
            <v>SP</v>
          </cell>
          <cell r="P2695" t="str">
            <v>KEY</v>
          </cell>
          <cell r="Q2695">
            <v>5099727</v>
          </cell>
          <cell r="R2695" t="str">
            <v>USA</v>
          </cell>
          <cell r="S2695">
            <v>42370</v>
          </cell>
          <cell r="T2695">
            <v>42436</v>
          </cell>
          <cell r="U2695" t="str">
            <v>CALLISB-FUS</v>
          </cell>
          <cell r="V2695" t="str">
            <v>10.061.033.000</v>
          </cell>
          <cell r="W2695" t="str">
            <v xml:space="preserve">Invoice Another                     </v>
          </cell>
          <cell r="X2695" t="str">
            <v>I</v>
          </cell>
          <cell r="Y2695">
            <v>255.65</v>
          </cell>
          <cell r="Z2695" t="str">
            <v>Order 60062307 credited and rebilled as order 60065295 so shipping documents were properly attached</v>
          </cell>
          <cell r="AD2695" t="str">
            <v>COULSONC-FUS</v>
          </cell>
          <cell r="AG2695" t="str">
            <v>Ferguson</v>
          </cell>
          <cell r="AH2695">
            <v>811821</v>
          </cell>
          <cell r="AI2695" t="str">
            <v>KFC</v>
          </cell>
          <cell r="AJ2695">
            <v>5099727</v>
          </cell>
        </row>
        <row r="2696">
          <cell r="A2696">
            <v>361292</v>
          </cell>
          <cell r="B2696">
            <v>42429.91783564815</v>
          </cell>
          <cell r="G2696">
            <v>122.69</v>
          </cell>
          <cell r="H2696">
            <v>122.69</v>
          </cell>
          <cell r="I2696">
            <v>0</v>
          </cell>
          <cell r="J2696">
            <v>0</v>
          </cell>
          <cell r="K2696" t="str">
            <v>USD</v>
          </cell>
          <cell r="L2696" t="str">
            <v>LOWES</v>
          </cell>
          <cell r="M2696" t="str">
            <v>24000-023746</v>
          </cell>
          <cell r="N2696">
            <v>42430.035069444442</v>
          </cell>
          <cell r="O2696" t="str">
            <v>SP</v>
          </cell>
          <cell r="P2696" t="str">
            <v>KEY</v>
          </cell>
          <cell r="Q2696">
            <v>5083306</v>
          </cell>
          <cell r="R2696" t="str">
            <v>USA</v>
          </cell>
          <cell r="S2696">
            <v>42370</v>
          </cell>
          <cell r="T2696">
            <v>42436</v>
          </cell>
          <cell r="U2696" t="str">
            <v>CHAMARATHM-FUS</v>
          </cell>
          <cell r="V2696" t="str">
            <v>EDOX33229-1</v>
          </cell>
          <cell r="W2696" t="str">
            <v xml:space="preserve">Damaged                             </v>
          </cell>
          <cell r="X2696" t="str">
            <v>D</v>
          </cell>
          <cell r="Y2696">
            <v>122.69</v>
          </cell>
          <cell r="AG2696" t="str">
            <v>Lowes</v>
          </cell>
          <cell r="AH2696">
            <v>812341</v>
          </cell>
          <cell r="AJ2696">
            <v>5083306</v>
          </cell>
        </row>
        <row r="2697">
          <cell r="A2697">
            <v>361293</v>
          </cell>
          <cell r="B2697">
            <v>42429.91783564815</v>
          </cell>
          <cell r="G2697">
            <v>95.46</v>
          </cell>
          <cell r="H2697">
            <v>95.46</v>
          </cell>
          <cell r="I2697">
            <v>0</v>
          </cell>
          <cell r="J2697">
            <v>0</v>
          </cell>
          <cell r="K2697" t="str">
            <v>USD</v>
          </cell>
          <cell r="L2697" t="str">
            <v>LOWES</v>
          </cell>
          <cell r="M2697" t="str">
            <v>24000-023746</v>
          </cell>
          <cell r="N2697">
            <v>42430.035069444442</v>
          </cell>
          <cell r="O2697" t="str">
            <v>SP</v>
          </cell>
          <cell r="P2697" t="str">
            <v>KEY</v>
          </cell>
          <cell r="Q2697">
            <v>5083723</v>
          </cell>
          <cell r="R2697" t="str">
            <v>USA</v>
          </cell>
          <cell r="S2697">
            <v>42370</v>
          </cell>
          <cell r="T2697">
            <v>42436</v>
          </cell>
          <cell r="U2697" t="str">
            <v>THOMPSONG-FUS</v>
          </cell>
          <cell r="V2697" t="str">
            <v>EVDCG904-18</v>
          </cell>
          <cell r="W2697" t="str">
            <v xml:space="preserve">Customer Decision                   </v>
          </cell>
          <cell r="X2697" t="str">
            <v>F</v>
          </cell>
          <cell r="Y2697">
            <v>95.46</v>
          </cell>
          <cell r="Z2697" t="str">
            <v>TAKING SINK OUT OF STOCK AS THEY DID NOT RCV ONE IN DISPLAY ORDER</v>
          </cell>
          <cell r="AG2697" t="str">
            <v>Lowes</v>
          </cell>
          <cell r="AH2697">
            <v>812382</v>
          </cell>
          <cell r="AJ2697">
            <v>5083723</v>
          </cell>
        </row>
        <row r="2698">
          <cell r="A2698">
            <v>361294</v>
          </cell>
          <cell r="B2698">
            <v>42429.91783564815</v>
          </cell>
          <cell r="G2698">
            <v>145.66</v>
          </cell>
          <cell r="H2698">
            <v>145.66</v>
          </cell>
          <cell r="I2698">
            <v>0</v>
          </cell>
          <cell r="J2698">
            <v>0</v>
          </cell>
          <cell r="K2698" t="str">
            <v>USD</v>
          </cell>
          <cell r="L2698" t="str">
            <v>LOWES</v>
          </cell>
          <cell r="M2698" t="str">
            <v>24000-023746</v>
          </cell>
          <cell r="N2698">
            <v>42430.035069444442</v>
          </cell>
          <cell r="O2698" t="str">
            <v>SP</v>
          </cell>
          <cell r="P2698" t="str">
            <v>KEY</v>
          </cell>
          <cell r="Q2698">
            <v>5083655</v>
          </cell>
          <cell r="R2698" t="str">
            <v>USA</v>
          </cell>
          <cell r="S2698">
            <v>42370</v>
          </cell>
          <cell r="T2698">
            <v>42436</v>
          </cell>
          <cell r="U2698" t="str">
            <v>THOMPSONG-FUS</v>
          </cell>
          <cell r="V2698" t="str">
            <v>UOSK900-18</v>
          </cell>
          <cell r="W2698" t="str">
            <v xml:space="preserve">Damaged                             </v>
          </cell>
          <cell r="X2698" t="str">
            <v>D</v>
          </cell>
          <cell r="Y2698">
            <v>145.66</v>
          </cell>
          <cell r="Z2698" t="str">
            <v xml:space="preserve">FD-BOWL SEPARATING </v>
          </cell>
          <cell r="AG2698" t="str">
            <v>Lowes</v>
          </cell>
          <cell r="AH2698">
            <v>812490</v>
          </cell>
          <cell r="AJ2698">
            <v>5083655</v>
          </cell>
        </row>
        <row r="2699">
          <cell r="A2699">
            <v>361295</v>
          </cell>
          <cell r="B2699">
            <v>42430.916701388887</v>
          </cell>
          <cell r="G2699">
            <v>118</v>
          </cell>
          <cell r="H2699">
            <v>118</v>
          </cell>
          <cell r="I2699">
            <v>0</v>
          </cell>
          <cell r="J2699">
            <v>0</v>
          </cell>
          <cell r="K2699" t="str">
            <v>USD</v>
          </cell>
          <cell r="L2699" t="str">
            <v>LOWES</v>
          </cell>
          <cell r="M2699" t="str">
            <v>24000-023746</v>
          </cell>
          <cell r="N2699">
            <v>42431.034872685188</v>
          </cell>
          <cell r="O2699" t="str">
            <v>SP</v>
          </cell>
          <cell r="P2699" t="str">
            <v>KEY</v>
          </cell>
          <cell r="Q2699">
            <v>5083567</v>
          </cell>
          <cell r="R2699" t="str">
            <v>USA</v>
          </cell>
          <cell r="S2699">
            <v>42370</v>
          </cell>
          <cell r="T2699">
            <v>42436</v>
          </cell>
          <cell r="U2699" t="str">
            <v>CHAMARATHM-FUS</v>
          </cell>
          <cell r="V2699" t="str">
            <v>FPO3322-1</v>
          </cell>
          <cell r="W2699" t="str">
            <v xml:space="preserve">Damaged                             </v>
          </cell>
          <cell r="X2699" t="str">
            <v>D</v>
          </cell>
          <cell r="Y2699">
            <v>118</v>
          </cell>
          <cell r="AG2699" t="str">
            <v>Lowes</v>
          </cell>
          <cell r="AH2699">
            <v>812588</v>
          </cell>
          <cell r="AJ2699">
            <v>5083567</v>
          </cell>
        </row>
        <row r="2700">
          <cell r="A2700">
            <v>361296</v>
          </cell>
          <cell r="B2700">
            <v>42430.916712962964</v>
          </cell>
          <cell r="G2700">
            <v>230</v>
          </cell>
          <cell r="H2700">
            <v>230</v>
          </cell>
          <cell r="I2700">
            <v>0</v>
          </cell>
          <cell r="J2700">
            <v>0</v>
          </cell>
          <cell r="K2700" t="str">
            <v>USD</v>
          </cell>
          <cell r="L2700" t="str">
            <v>LOWES</v>
          </cell>
          <cell r="M2700" t="str">
            <v>24000-023746</v>
          </cell>
          <cell r="N2700">
            <v>42431.034872685188</v>
          </cell>
          <cell r="O2700" t="str">
            <v>SP</v>
          </cell>
          <cell r="P2700" t="str">
            <v>KEY</v>
          </cell>
          <cell r="Q2700">
            <v>5082894</v>
          </cell>
          <cell r="R2700" t="str">
            <v>USA</v>
          </cell>
          <cell r="S2700">
            <v>42370</v>
          </cell>
          <cell r="T2700">
            <v>42436</v>
          </cell>
          <cell r="U2700" t="str">
            <v>THOMPSONG-FUS</v>
          </cell>
          <cell r="V2700" t="str">
            <v>GHSOX901</v>
          </cell>
          <cell r="W2700" t="str">
            <v xml:space="preserve">Damaged                             </v>
          </cell>
          <cell r="X2700" t="str">
            <v>D</v>
          </cell>
          <cell r="Y2700">
            <v>230</v>
          </cell>
          <cell r="Z2700" t="str">
            <v>FD-CRACKED ON CORNER</v>
          </cell>
          <cell r="AG2700" t="str">
            <v>Lowes</v>
          </cell>
          <cell r="AH2700">
            <v>812593</v>
          </cell>
          <cell r="AJ2700">
            <v>5082894</v>
          </cell>
        </row>
        <row r="2701">
          <cell r="A2701">
            <v>361297</v>
          </cell>
          <cell r="B2701">
            <v>42430.916712962964</v>
          </cell>
          <cell r="G2701">
            <v>231.31</v>
          </cell>
          <cell r="H2701">
            <v>231.31</v>
          </cell>
          <cell r="I2701">
            <v>0</v>
          </cell>
          <cell r="J2701">
            <v>0</v>
          </cell>
          <cell r="K2701" t="str">
            <v>USD</v>
          </cell>
          <cell r="L2701" t="str">
            <v>LOWES</v>
          </cell>
          <cell r="M2701" t="str">
            <v>24000-023746</v>
          </cell>
          <cell r="N2701">
            <v>42431.034884259258</v>
          </cell>
          <cell r="O2701" t="str">
            <v>SP</v>
          </cell>
          <cell r="P2701" t="str">
            <v>KEY</v>
          </cell>
          <cell r="Q2701">
            <v>5083119</v>
          </cell>
          <cell r="R2701" t="str">
            <v>USA</v>
          </cell>
          <cell r="S2701">
            <v>42370</v>
          </cell>
          <cell r="T2701">
            <v>42436</v>
          </cell>
          <cell r="U2701" t="str">
            <v>THOMPSONG-FUS</v>
          </cell>
          <cell r="V2701" t="str">
            <v>SC3322-1</v>
          </cell>
          <cell r="W2701" t="str">
            <v xml:space="preserve">Damaged                             </v>
          </cell>
          <cell r="X2701" t="str">
            <v>D</v>
          </cell>
          <cell r="Y2701">
            <v>231.31</v>
          </cell>
          <cell r="Z2701" t="str">
            <v>FD-CRACKED  4S SOS PO#149883428 (2013)</v>
          </cell>
          <cell r="AG2701" t="str">
            <v>Lowes</v>
          </cell>
          <cell r="AH2701">
            <v>812558</v>
          </cell>
          <cell r="AJ2701">
            <v>5083119</v>
          </cell>
        </row>
        <row r="2702">
          <cell r="A2702">
            <v>361298</v>
          </cell>
          <cell r="B2702">
            <v>42430.916724537034</v>
          </cell>
          <cell r="G2702">
            <v>140.08000000000001</v>
          </cell>
          <cell r="H2702">
            <v>140.08000000000001</v>
          </cell>
          <cell r="I2702">
            <v>0</v>
          </cell>
          <cell r="J2702">
            <v>0</v>
          </cell>
          <cell r="K2702" t="str">
            <v>USD</v>
          </cell>
          <cell r="L2702" t="str">
            <v>LOWES</v>
          </cell>
          <cell r="M2702" t="str">
            <v>24000-023746</v>
          </cell>
          <cell r="N2702">
            <v>42431.034884259258</v>
          </cell>
          <cell r="O2702" t="str">
            <v>SP</v>
          </cell>
          <cell r="P2702" t="str">
            <v>KEY</v>
          </cell>
          <cell r="Q2702">
            <v>5083147</v>
          </cell>
          <cell r="R2702" t="str">
            <v>USA</v>
          </cell>
          <cell r="S2702">
            <v>42370</v>
          </cell>
          <cell r="T2702">
            <v>42436</v>
          </cell>
          <cell r="U2702" t="str">
            <v>LOYDL-FUS</v>
          </cell>
          <cell r="V2702" t="str">
            <v>EOOX33229-1</v>
          </cell>
          <cell r="W2702" t="str">
            <v xml:space="preserve">Damaged                             </v>
          </cell>
          <cell r="X2702" t="str">
            <v>D</v>
          </cell>
          <cell r="Y2702">
            <v>140.08000000000001</v>
          </cell>
          <cell r="Z2702" t="str">
            <v xml:space="preserve">BROKEN </v>
          </cell>
          <cell r="AG2702" t="str">
            <v>Lowes</v>
          </cell>
          <cell r="AH2702">
            <v>812568</v>
          </cell>
          <cell r="AJ2702">
            <v>5083147</v>
          </cell>
        </row>
        <row r="2703">
          <cell r="A2703">
            <v>361299</v>
          </cell>
          <cell r="B2703">
            <v>42430.916724537034</v>
          </cell>
          <cell r="G2703">
            <v>71.459999999999994</v>
          </cell>
          <cell r="H2703">
            <v>71.459999999999994</v>
          </cell>
          <cell r="I2703">
            <v>0</v>
          </cell>
          <cell r="J2703">
            <v>0</v>
          </cell>
          <cell r="K2703" t="str">
            <v>USD</v>
          </cell>
          <cell r="L2703" t="str">
            <v>LOWES</v>
          </cell>
          <cell r="M2703" t="str">
            <v>24000-023746</v>
          </cell>
          <cell r="N2703">
            <v>42431.034884259258</v>
          </cell>
          <cell r="O2703" t="str">
            <v>SP</v>
          </cell>
          <cell r="P2703" t="str">
            <v>KEY</v>
          </cell>
          <cell r="Q2703">
            <v>5083493</v>
          </cell>
          <cell r="R2703" t="str">
            <v>USA</v>
          </cell>
          <cell r="S2703">
            <v>42370</v>
          </cell>
          <cell r="T2703">
            <v>42436</v>
          </cell>
          <cell r="U2703" t="str">
            <v>SOTOJ-FUS</v>
          </cell>
          <cell r="V2703" t="str">
            <v>EVSCG904-18</v>
          </cell>
          <cell r="W2703" t="str">
            <v xml:space="preserve">Damaged                             </v>
          </cell>
          <cell r="X2703" t="str">
            <v>D</v>
          </cell>
          <cell r="Y2703">
            <v>71.459999999999994</v>
          </cell>
          <cell r="AG2703" t="str">
            <v>Lowes</v>
          </cell>
          <cell r="AH2703">
            <v>812557</v>
          </cell>
          <cell r="AJ2703">
            <v>5083493</v>
          </cell>
        </row>
        <row r="2704">
          <cell r="A2704">
            <v>361300</v>
          </cell>
          <cell r="B2704">
            <v>42430.916724537034</v>
          </cell>
          <cell r="G2704">
            <v>165</v>
          </cell>
          <cell r="H2704">
            <v>165</v>
          </cell>
          <cell r="I2704">
            <v>0</v>
          </cell>
          <cell r="J2704">
            <v>0</v>
          </cell>
          <cell r="K2704" t="str">
            <v>USD</v>
          </cell>
          <cell r="L2704" t="str">
            <v>LOWES</v>
          </cell>
          <cell r="M2704" t="str">
            <v>24000-023746</v>
          </cell>
          <cell r="N2704">
            <v>42431.034884259258</v>
          </cell>
          <cell r="O2704" t="str">
            <v>SP</v>
          </cell>
          <cell r="P2704" t="str">
            <v>KEY</v>
          </cell>
          <cell r="Q2704">
            <v>5082470</v>
          </cell>
          <cell r="R2704" t="str">
            <v>USA</v>
          </cell>
          <cell r="S2704">
            <v>42370</v>
          </cell>
          <cell r="T2704">
            <v>42436</v>
          </cell>
          <cell r="U2704" t="str">
            <v>MELTONM-FUS</v>
          </cell>
          <cell r="V2704" t="str">
            <v>LABOR</v>
          </cell>
          <cell r="W2704" t="str">
            <v xml:space="preserve">Business Decision                   </v>
          </cell>
          <cell r="X2704" t="str">
            <v>B</v>
          </cell>
          <cell r="Y2704">
            <v>165</v>
          </cell>
          <cell r="Z2704" t="str">
            <v>LOWES LABOR REIMBURSEMENT, PAPERWORK ATTACHED</v>
          </cell>
          <cell r="AG2704" t="str">
            <v>Lowes</v>
          </cell>
          <cell r="AH2704">
            <v>810949</v>
          </cell>
          <cell r="AJ2704">
            <v>5082470</v>
          </cell>
        </row>
        <row r="2705">
          <cell r="A2705">
            <v>361301</v>
          </cell>
          <cell r="B2705">
            <v>42430.91673611111</v>
          </cell>
          <cell r="G2705">
            <v>145.66</v>
          </cell>
          <cell r="H2705">
            <v>145.66</v>
          </cell>
          <cell r="I2705">
            <v>0</v>
          </cell>
          <cell r="J2705">
            <v>0</v>
          </cell>
          <cell r="K2705" t="str">
            <v>USD</v>
          </cell>
          <cell r="L2705" t="str">
            <v>LOWES</v>
          </cell>
          <cell r="M2705" t="str">
            <v>24000-023746</v>
          </cell>
          <cell r="N2705">
            <v>42431.034884259258</v>
          </cell>
          <cell r="O2705" t="str">
            <v>SP</v>
          </cell>
          <cell r="P2705" t="str">
            <v>KEY</v>
          </cell>
          <cell r="Q2705">
            <v>5083589</v>
          </cell>
          <cell r="R2705" t="str">
            <v>USA</v>
          </cell>
          <cell r="S2705">
            <v>42370</v>
          </cell>
          <cell r="T2705">
            <v>42436</v>
          </cell>
          <cell r="U2705" t="str">
            <v>SOTOJ-FUS</v>
          </cell>
          <cell r="V2705" t="str">
            <v>UOSK900-18</v>
          </cell>
          <cell r="W2705" t="str">
            <v xml:space="preserve">Damaged                             </v>
          </cell>
          <cell r="X2705" t="str">
            <v>D</v>
          </cell>
          <cell r="Y2705">
            <v>145.66</v>
          </cell>
          <cell r="AG2705" t="str">
            <v>Lowes</v>
          </cell>
          <cell r="AH2705">
            <v>812595</v>
          </cell>
          <cell r="AJ2705">
            <v>5083589</v>
          </cell>
        </row>
        <row r="2706">
          <cell r="A2706">
            <v>361302</v>
          </cell>
          <cell r="B2706">
            <v>42430.91673611111</v>
          </cell>
          <cell r="C2706">
            <v>42347.625428240739</v>
          </cell>
          <cell r="D2706">
            <v>9027951</v>
          </cell>
          <cell r="E2706">
            <v>60052608</v>
          </cell>
          <cell r="G2706">
            <v>225</v>
          </cell>
          <cell r="H2706">
            <v>225</v>
          </cell>
          <cell r="I2706">
            <v>0</v>
          </cell>
          <cell r="J2706">
            <v>0</v>
          </cell>
          <cell r="K2706" t="str">
            <v>USD</v>
          </cell>
          <cell r="L2706" t="str">
            <v>LOWES</v>
          </cell>
          <cell r="M2706" t="str">
            <v>24000-023746</v>
          </cell>
          <cell r="N2706">
            <v>42431.034884259258</v>
          </cell>
          <cell r="O2706" t="str">
            <v>SOS</v>
          </cell>
          <cell r="P2706" t="str">
            <v>KEY</v>
          </cell>
          <cell r="Q2706">
            <v>5083634</v>
          </cell>
          <cell r="R2706" t="str">
            <v>USA</v>
          </cell>
          <cell r="S2706">
            <v>42370</v>
          </cell>
          <cell r="T2706">
            <v>42436</v>
          </cell>
          <cell r="U2706" t="str">
            <v>MELTONM-FUS</v>
          </cell>
          <cell r="V2706" t="str">
            <v>DP3322-1</v>
          </cell>
          <cell r="W2706" t="str">
            <v xml:space="preserve">Business Decision                   </v>
          </cell>
          <cell r="X2706" t="str">
            <v>B</v>
          </cell>
          <cell r="Y2706">
            <v>225</v>
          </cell>
          <cell r="Z2706" t="str">
            <v>ITEM IS NO LONGER RETURNABLE~~MAM</v>
          </cell>
          <cell r="AC2706" t="str">
            <v>WALTERI-FUS</v>
          </cell>
          <cell r="AD2706" t="str">
            <v>MELTONM-FUS</v>
          </cell>
          <cell r="AG2706" t="str">
            <v>Lowes</v>
          </cell>
          <cell r="AH2706">
            <v>811024</v>
          </cell>
          <cell r="AI2706" t="str">
            <v>RTL</v>
          </cell>
          <cell r="AJ2706">
            <v>5083634</v>
          </cell>
        </row>
        <row r="2707">
          <cell r="A2707">
            <v>361303</v>
          </cell>
          <cell r="B2707">
            <v>42430.91673611111</v>
          </cell>
          <cell r="C2707">
            <v>42349.625138888892</v>
          </cell>
          <cell r="D2707">
            <v>9028237</v>
          </cell>
          <cell r="E2707">
            <v>60053468</v>
          </cell>
          <cell r="G2707">
            <v>228</v>
          </cell>
          <cell r="H2707">
            <v>228</v>
          </cell>
          <cell r="I2707">
            <v>0</v>
          </cell>
          <cell r="J2707">
            <v>0</v>
          </cell>
          <cell r="K2707" t="str">
            <v>USD</v>
          </cell>
          <cell r="L2707" t="str">
            <v>LOWES</v>
          </cell>
          <cell r="M2707" t="str">
            <v>24000-023746</v>
          </cell>
          <cell r="N2707">
            <v>42431.034884259258</v>
          </cell>
          <cell r="O2707" t="str">
            <v>SOS</v>
          </cell>
          <cell r="P2707" t="str">
            <v>KEY</v>
          </cell>
          <cell r="Q2707">
            <v>5082213</v>
          </cell>
          <cell r="R2707" t="str">
            <v>USA</v>
          </cell>
          <cell r="S2707">
            <v>42370</v>
          </cell>
          <cell r="T2707">
            <v>42436</v>
          </cell>
          <cell r="U2707" t="str">
            <v>MELTONM-FUS</v>
          </cell>
          <cell r="V2707" t="str">
            <v>OGR3322-1</v>
          </cell>
          <cell r="W2707" t="str">
            <v xml:space="preserve">Business Decision                   </v>
          </cell>
          <cell r="X2707" t="str">
            <v>B</v>
          </cell>
          <cell r="Y2707">
            <v>228</v>
          </cell>
          <cell r="Z2707" t="str">
            <v>THIS IS A NON RETURNABLE ITEM, ISSUING CREDIT~~MAM</v>
          </cell>
          <cell r="AC2707" t="str">
            <v>WALTERI-FUS</v>
          </cell>
          <cell r="AD2707" t="str">
            <v>MELTONM-FUS</v>
          </cell>
          <cell r="AG2707" t="str">
            <v>Lowes</v>
          </cell>
          <cell r="AH2707">
            <v>810120</v>
          </cell>
          <cell r="AI2707" t="str">
            <v>RTL</v>
          </cell>
          <cell r="AJ2707">
            <v>5082213</v>
          </cell>
        </row>
        <row r="2708">
          <cell r="A2708">
            <v>361304</v>
          </cell>
          <cell r="B2708">
            <v>42430.91673611111</v>
          </cell>
          <cell r="G2708">
            <v>159.46</v>
          </cell>
          <cell r="H2708">
            <v>159.46</v>
          </cell>
          <cell r="I2708">
            <v>0</v>
          </cell>
          <cell r="J2708">
            <v>0</v>
          </cell>
          <cell r="K2708" t="str">
            <v>USD</v>
          </cell>
          <cell r="L2708" t="str">
            <v>LOWES</v>
          </cell>
          <cell r="M2708" t="str">
            <v>24000-023746</v>
          </cell>
          <cell r="N2708">
            <v>42431.034884259258</v>
          </cell>
          <cell r="O2708" t="str">
            <v>SP</v>
          </cell>
          <cell r="P2708" t="str">
            <v>KEY</v>
          </cell>
          <cell r="Q2708">
            <v>5082544</v>
          </cell>
          <cell r="R2708" t="str">
            <v>USA</v>
          </cell>
          <cell r="S2708">
            <v>42370</v>
          </cell>
          <cell r="T2708">
            <v>42436</v>
          </cell>
          <cell r="U2708" t="str">
            <v>SOTOJ-FUS</v>
          </cell>
          <cell r="V2708" t="str">
            <v>HFS3322-1</v>
          </cell>
          <cell r="W2708" t="str">
            <v xml:space="preserve">Damaged                             </v>
          </cell>
          <cell r="X2708" t="str">
            <v>D</v>
          </cell>
          <cell r="Y2708">
            <v>159.46</v>
          </cell>
          <cell r="AG2708" t="str">
            <v>Lowes</v>
          </cell>
          <cell r="AH2708">
            <v>812580</v>
          </cell>
          <cell r="AJ2708">
            <v>5082544</v>
          </cell>
        </row>
        <row r="2709">
          <cell r="A2709">
            <v>361305</v>
          </cell>
          <cell r="B2709">
            <v>42430.91673611111</v>
          </cell>
          <cell r="G2709">
            <v>42.6</v>
          </cell>
          <cell r="H2709">
            <v>42.6</v>
          </cell>
          <cell r="I2709">
            <v>0</v>
          </cell>
          <cell r="J2709">
            <v>0</v>
          </cell>
          <cell r="K2709" t="str">
            <v>USD</v>
          </cell>
          <cell r="L2709" t="str">
            <v>LOWES</v>
          </cell>
          <cell r="M2709" t="str">
            <v>24000-023746</v>
          </cell>
          <cell r="N2709">
            <v>42431.034895833334</v>
          </cell>
          <cell r="O2709" t="str">
            <v>SP</v>
          </cell>
          <cell r="P2709" t="str">
            <v>KEY</v>
          </cell>
          <cell r="Q2709">
            <v>5083600</v>
          </cell>
          <cell r="R2709" t="str">
            <v>USA</v>
          </cell>
          <cell r="S2709">
            <v>42370</v>
          </cell>
          <cell r="T2709">
            <v>42436</v>
          </cell>
          <cell r="U2709" t="str">
            <v>SOTOJ-FUS</v>
          </cell>
          <cell r="V2709" t="str">
            <v>FMSB654NB</v>
          </cell>
          <cell r="W2709" t="str">
            <v xml:space="preserve">Damaged                             </v>
          </cell>
          <cell r="X2709" t="str">
            <v>D</v>
          </cell>
          <cell r="Y2709">
            <v>42.6</v>
          </cell>
          <cell r="AG2709" t="str">
            <v>Lowes</v>
          </cell>
          <cell r="AH2709">
            <v>812552</v>
          </cell>
          <cell r="AJ2709">
            <v>5083600</v>
          </cell>
        </row>
        <row r="2710">
          <cell r="A2710">
            <v>361306</v>
          </cell>
          <cell r="B2710">
            <v>42430.91673611111</v>
          </cell>
          <cell r="C2710">
            <v>42270.937708333331</v>
          </cell>
          <cell r="D2710">
            <v>9019687</v>
          </cell>
          <cell r="E2710">
            <v>60039942</v>
          </cell>
          <cell r="G2710">
            <v>198.36</v>
          </cell>
          <cell r="H2710">
            <v>198.36</v>
          </cell>
          <cell r="I2710">
            <v>0</v>
          </cell>
          <cell r="J2710">
            <v>0</v>
          </cell>
          <cell r="K2710" t="str">
            <v>USD</v>
          </cell>
          <cell r="L2710" t="str">
            <v>BRONZE</v>
          </cell>
          <cell r="M2710" t="str">
            <v>24000-161853</v>
          </cell>
          <cell r="N2710">
            <v>42431.034895833334</v>
          </cell>
          <cell r="O2710" t="str">
            <v>SP</v>
          </cell>
          <cell r="P2710" t="str">
            <v>DLR</v>
          </cell>
          <cell r="Q2710">
            <v>5083998</v>
          </cell>
          <cell r="R2710" t="str">
            <v>USA</v>
          </cell>
          <cell r="S2710">
            <v>42370</v>
          </cell>
          <cell r="T2710">
            <v>42436</v>
          </cell>
          <cell r="U2710" t="str">
            <v>MELTONM-FUS</v>
          </cell>
          <cell r="V2710" t="str">
            <v>EDOX33229-1</v>
          </cell>
          <cell r="W2710" t="str">
            <v xml:space="preserve">Damaged                             </v>
          </cell>
          <cell r="X2710" t="str">
            <v>D</v>
          </cell>
          <cell r="Y2710">
            <v>198.36</v>
          </cell>
          <cell r="Z2710" t="str">
            <v>ITEM HAS A CRACK~~MAM</v>
          </cell>
          <cell r="AC2710" t="str">
            <v>HARGROVEA-FUS</v>
          </cell>
          <cell r="AD2710" t="str">
            <v>MELTONM-FUS</v>
          </cell>
          <cell r="AG2710" t="str">
            <v>MCLINEY LUMBER &amp; SUPPLY LLC</v>
          </cell>
          <cell r="AH2710">
            <v>809444</v>
          </cell>
          <cell r="AI2710" t="str">
            <v>RTL</v>
          </cell>
          <cell r="AJ2710">
            <v>5083998</v>
          </cell>
        </row>
        <row r="2711">
          <cell r="A2711">
            <v>361307</v>
          </cell>
          <cell r="B2711">
            <v>42430.916747685187</v>
          </cell>
          <cell r="C2711">
            <v>42345.937777777777</v>
          </cell>
          <cell r="D2711">
            <v>9027706</v>
          </cell>
          <cell r="E2711">
            <v>60052320</v>
          </cell>
          <cell r="G2711">
            <v>181.35</v>
          </cell>
          <cell r="H2711">
            <v>181.35</v>
          </cell>
          <cell r="I2711">
            <v>0</v>
          </cell>
          <cell r="J2711">
            <v>0</v>
          </cell>
          <cell r="K2711" t="str">
            <v>USD</v>
          </cell>
          <cell r="L2711" t="str">
            <v>LOWES</v>
          </cell>
          <cell r="M2711" t="str">
            <v>24000-023746</v>
          </cell>
          <cell r="N2711">
            <v>42431.034895833334</v>
          </cell>
          <cell r="O2711" t="str">
            <v>SOS</v>
          </cell>
          <cell r="P2711" t="str">
            <v>KEY</v>
          </cell>
          <cell r="Q2711">
            <v>5083203</v>
          </cell>
          <cell r="R2711" t="str">
            <v>USA</v>
          </cell>
          <cell r="S2711">
            <v>42370</v>
          </cell>
          <cell r="T2711">
            <v>42436</v>
          </cell>
          <cell r="U2711" t="str">
            <v>MELTONM-FUS</v>
          </cell>
          <cell r="V2711" t="str">
            <v>A1933/9</v>
          </cell>
          <cell r="W2711" t="str">
            <v xml:space="preserve">Business Decision                   </v>
          </cell>
          <cell r="X2711" t="str">
            <v>B</v>
          </cell>
          <cell r="Y2711">
            <v>181.35</v>
          </cell>
          <cell r="Z2711" t="str">
            <v>ITEM NOT NEEDED BUT IS NON RETURNABLE~~MAM</v>
          </cell>
          <cell r="AC2711" t="str">
            <v>WALTERI-FUS</v>
          </cell>
          <cell r="AD2711" t="str">
            <v>MELTONM-FUS</v>
          </cell>
          <cell r="AG2711" t="str">
            <v>Lowes</v>
          </cell>
          <cell r="AH2711">
            <v>809462</v>
          </cell>
          <cell r="AI2711" t="str">
            <v>RTL</v>
          </cell>
          <cell r="AJ2711">
            <v>5083203</v>
          </cell>
        </row>
        <row r="2712">
          <cell r="A2712">
            <v>361308</v>
          </cell>
          <cell r="B2712">
            <v>42430.916747685187</v>
          </cell>
          <cell r="C2712">
            <v>42192.916956018518</v>
          </cell>
          <cell r="D2712">
            <v>9012577</v>
          </cell>
          <cell r="E2712">
            <v>60029261</v>
          </cell>
          <cell r="G2712">
            <v>116.5</v>
          </cell>
          <cell r="H2712">
            <v>116.5</v>
          </cell>
          <cell r="I2712">
            <v>0</v>
          </cell>
          <cell r="J2712">
            <v>0</v>
          </cell>
          <cell r="K2712" t="str">
            <v>USD</v>
          </cell>
          <cell r="L2712" t="str">
            <v>LOWES</v>
          </cell>
          <cell r="M2712" t="str">
            <v>24000-023746</v>
          </cell>
          <cell r="N2712">
            <v>42431.034895833334</v>
          </cell>
          <cell r="O2712" t="str">
            <v>SOS</v>
          </cell>
          <cell r="P2712" t="str">
            <v>KEY</v>
          </cell>
          <cell r="Q2712">
            <v>5083346</v>
          </cell>
          <cell r="R2712" t="str">
            <v>USA</v>
          </cell>
          <cell r="S2712">
            <v>42370</v>
          </cell>
          <cell r="T2712">
            <v>42436</v>
          </cell>
          <cell r="U2712" t="str">
            <v>THOMPSONG-FUS</v>
          </cell>
          <cell r="V2712" t="str">
            <v>FSUG900-18BX</v>
          </cell>
          <cell r="W2712" t="str">
            <v xml:space="preserve">Customer Decision                   </v>
          </cell>
          <cell r="X2712" t="str">
            <v>F</v>
          </cell>
          <cell r="Y2712">
            <v>116.5</v>
          </cell>
          <cell r="Z2712" t="str">
            <v xml:space="preserve">CUSTOMER WAS INVOICED FOR A PO THAT WAS REFUSED AND SENT BACK. UPS TRACKING # 1ZX407200300149570  NO RTM. STORE IS RUNING AS VENDOR DEBIT. </v>
          </cell>
          <cell r="AC2712" t="str">
            <v>WALTERI-FUS</v>
          </cell>
          <cell r="AD2712" t="str">
            <v>MELTONM-FUS</v>
          </cell>
          <cell r="AG2712" t="str">
            <v>Lowes</v>
          </cell>
          <cell r="AH2712">
            <v>812591</v>
          </cell>
          <cell r="AI2712" t="str">
            <v>RTL</v>
          </cell>
          <cell r="AJ2712">
            <v>5083346</v>
          </cell>
        </row>
        <row r="2713">
          <cell r="A2713">
            <v>361309</v>
          </cell>
          <cell r="B2713">
            <v>42430.916747685187</v>
          </cell>
          <cell r="C2713">
            <v>42279.937615740739</v>
          </cell>
          <cell r="D2713">
            <v>9020572</v>
          </cell>
          <cell r="E2713">
            <v>60041364</v>
          </cell>
          <cell r="G2713">
            <v>150</v>
          </cell>
          <cell r="H2713">
            <v>150</v>
          </cell>
          <cell r="I2713">
            <v>0</v>
          </cell>
          <cell r="J2713">
            <v>0</v>
          </cell>
          <cell r="K2713" t="str">
            <v>USD</v>
          </cell>
          <cell r="L2713" t="str">
            <v>HOMEDEPOT</v>
          </cell>
          <cell r="M2713" t="str">
            <v>24000-202645</v>
          </cell>
          <cell r="N2713">
            <v>42431.034895833334</v>
          </cell>
          <cell r="O2713" t="str">
            <v>SP</v>
          </cell>
          <cell r="P2713" t="str">
            <v>KEY</v>
          </cell>
          <cell r="Q2713">
            <v>5094300</v>
          </cell>
          <cell r="R2713" t="str">
            <v>USA</v>
          </cell>
          <cell r="S2713">
            <v>42370</v>
          </cell>
          <cell r="T2713">
            <v>42436</v>
          </cell>
          <cell r="U2713" t="str">
            <v>MELTONM-FUS</v>
          </cell>
          <cell r="V2713" t="str">
            <v>EDDB33229-1</v>
          </cell>
          <cell r="W2713" t="str">
            <v xml:space="preserve">Damaged                             </v>
          </cell>
          <cell r="X2713" t="str">
            <v>D</v>
          </cell>
          <cell r="Y2713">
            <v>150</v>
          </cell>
          <cell r="Z2713" t="str">
            <v>item arrived cracked~~mam</v>
          </cell>
          <cell r="AC2713" t="str">
            <v>WALTERI-FUS</v>
          </cell>
          <cell r="AD2713" t="str">
            <v>FUS-DB55</v>
          </cell>
          <cell r="AE2713" t="str">
            <v>8</v>
          </cell>
          <cell r="AF2713" t="str">
            <v xml:space="preserve">EDI 850                             </v>
          </cell>
          <cell r="AG2713" t="str">
            <v>Home Depot</v>
          </cell>
          <cell r="AH2713">
            <v>809124</v>
          </cell>
          <cell r="AI2713" t="str">
            <v>RTL</v>
          </cell>
          <cell r="AJ2713">
            <v>5094300</v>
          </cell>
        </row>
        <row r="2714">
          <cell r="A2714">
            <v>361310</v>
          </cell>
          <cell r="B2714">
            <v>42430.916747685187</v>
          </cell>
          <cell r="G2714">
            <v>33.21</v>
          </cell>
          <cell r="H2714">
            <v>33.21</v>
          </cell>
          <cell r="I2714">
            <v>0</v>
          </cell>
          <cell r="J2714">
            <v>0</v>
          </cell>
          <cell r="K2714" t="str">
            <v>USD</v>
          </cell>
          <cell r="L2714" t="str">
            <v>LOWES</v>
          </cell>
          <cell r="M2714" t="str">
            <v>24000-023746</v>
          </cell>
          <cell r="N2714">
            <v>42431.034895833334</v>
          </cell>
          <cell r="O2714" t="str">
            <v>SP</v>
          </cell>
          <cell r="P2714" t="str">
            <v>KEY</v>
          </cell>
          <cell r="Q2714">
            <v>5083688</v>
          </cell>
          <cell r="R2714" t="str">
            <v>USA</v>
          </cell>
          <cell r="S2714">
            <v>42370</v>
          </cell>
          <cell r="T2714">
            <v>42436</v>
          </cell>
          <cell r="U2714" t="str">
            <v>RUSSAWR-FUS</v>
          </cell>
          <cell r="V2714" t="str">
            <v>FDS604LP</v>
          </cell>
          <cell r="W2714" t="str">
            <v xml:space="preserve">Product Defective                   </v>
          </cell>
          <cell r="X2714" t="str">
            <v>E</v>
          </cell>
          <cell r="Y2714">
            <v>33.21</v>
          </cell>
          <cell r="Z2714" t="str">
            <v xml:space="preserve">STOCK </v>
          </cell>
          <cell r="AG2714" t="str">
            <v>Lowes</v>
          </cell>
          <cell r="AH2714">
            <v>812579</v>
          </cell>
          <cell r="AJ2714">
            <v>5083688</v>
          </cell>
        </row>
        <row r="2715">
          <cell r="A2715">
            <v>361311</v>
          </cell>
          <cell r="B2715">
            <v>42430.916747685187</v>
          </cell>
          <cell r="C2715">
            <v>42353.625451388885</v>
          </cell>
          <cell r="D2715">
            <v>9028619</v>
          </cell>
          <cell r="E2715">
            <v>60053882</v>
          </cell>
          <cell r="G2715">
            <v>225</v>
          </cell>
          <cell r="H2715">
            <v>225</v>
          </cell>
          <cell r="I2715">
            <v>0</v>
          </cell>
          <cell r="J2715">
            <v>0</v>
          </cell>
          <cell r="K2715" t="str">
            <v>USD</v>
          </cell>
          <cell r="L2715" t="str">
            <v>LOWES</v>
          </cell>
          <cell r="M2715" t="str">
            <v>24000-023746</v>
          </cell>
          <cell r="N2715">
            <v>42431.034895833334</v>
          </cell>
          <cell r="O2715" t="str">
            <v>SP</v>
          </cell>
          <cell r="P2715" t="str">
            <v>KEY</v>
          </cell>
          <cell r="Q2715">
            <v>5083430</v>
          </cell>
          <cell r="R2715" t="str">
            <v>USA</v>
          </cell>
          <cell r="S2715">
            <v>42370</v>
          </cell>
          <cell r="T2715">
            <v>42436</v>
          </cell>
          <cell r="U2715" t="str">
            <v>MELTONM-FUS</v>
          </cell>
          <cell r="V2715" t="str">
            <v>DGR3322-1</v>
          </cell>
          <cell r="W2715" t="str">
            <v xml:space="preserve">Business Decision                   </v>
          </cell>
          <cell r="X2715" t="str">
            <v>B</v>
          </cell>
          <cell r="Y2715">
            <v>225</v>
          </cell>
          <cell r="Z2715" t="str">
            <v>THIS ITEM IS NON RETURNABLE, CUSTOMER NEVER PICKED UP~~MAM</v>
          </cell>
          <cell r="AC2715" t="str">
            <v>WALTERI-FUS</v>
          </cell>
          <cell r="AD2715" t="str">
            <v>MELTONM-FUS</v>
          </cell>
          <cell r="AG2715" t="str">
            <v>Lowes</v>
          </cell>
          <cell r="AH2715">
            <v>809681</v>
          </cell>
          <cell r="AI2715" t="str">
            <v>RTL</v>
          </cell>
          <cell r="AJ2715">
            <v>5083430</v>
          </cell>
        </row>
        <row r="2716">
          <cell r="A2716">
            <v>361312</v>
          </cell>
          <cell r="B2716">
            <v>42430.916759259257</v>
          </cell>
          <cell r="G2716">
            <v>92.46</v>
          </cell>
          <cell r="H2716">
            <v>92.46</v>
          </cell>
          <cell r="I2716">
            <v>0</v>
          </cell>
          <cell r="J2716">
            <v>0</v>
          </cell>
          <cell r="K2716" t="str">
            <v>USD</v>
          </cell>
          <cell r="L2716" t="str">
            <v>LOWES</v>
          </cell>
          <cell r="M2716" t="str">
            <v>24000-023746</v>
          </cell>
          <cell r="N2716">
            <v>42431.034895833334</v>
          </cell>
          <cell r="O2716" t="str">
            <v>SP</v>
          </cell>
          <cell r="P2716" t="str">
            <v>KEY</v>
          </cell>
          <cell r="Q2716">
            <v>5082342</v>
          </cell>
          <cell r="R2716" t="str">
            <v>USA</v>
          </cell>
          <cell r="S2716">
            <v>42370</v>
          </cell>
          <cell r="T2716">
            <v>42436</v>
          </cell>
          <cell r="U2716" t="str">
            <v>RUSSAWR-FUS</v>
          </cell>
          <cell r="V2716" t="str">
            <v>FFG802NKIT</v>
          </cell>
          <cell r="W2716" t="str">
            <v xml:space="preserve">Damaged                             </v>
          </cell>
          <cell r="X2716" t="str">
            <v>D</v>
          </cell>
          <cell r="Y2716">
            <v>92.46</v>
          </cell>
          <cell r="AG2716" t="str">
            <v>Lowes</v>
          </cell>
          <cell r="AH2716">
            <v>812566</v>
          </cell>
          <cell r="AJ2716">
            <v>5082342</v>
          </cell>
        </row>
        <row r="2717">
          <cell r="A2717">
            <v>361313</v>
          </cell>
          <cell r="B2717">
            <v>42430.916759259257</v>
          </cell>
          <cell r="G2717">
            <v>258.39</v>
          </cell>
          <cell r="H2717">
            <v>258.39</v>
          </cell>
          <cell r="I2717">
            <v>0</v>
          </cell>
          <cell r="J2717">
            <v>0</v>
          </cell>
          <cell r="K2717" t="str">
            <v>USD</v>
          </cell>
          <cell r="L2717" t="str">
            <v>LOWES</v>
          </cell>
          <cell r="M2717" t="str">
            <v>24000-023746</v>
          </cell>
          <cell r="N2717">
            <v>42431.034907407404</v>
          </cell>
          <cell r="O2717" t="str">
            <v>SP</v>
          </cell>
          <cell r="P2717" t="str">
            <v>KEY</v>
          </cell>
          <cell r="Q2717">
            <v>5082794</v>
          </cell>
          <cell r="R2717" t="str">
            <v>USA</v>
          </cell>
          <cell r="S2717">
            <v>42370</v>
          </cell>
          <cell r="T2717">
            <v>42436</v>
          </cell>
          <cell r="U2717" t="str">
            <v>SOTOJ-FUS</v>
          </cell>
          <cell r="V2717" t="str">
            <v>EDOX33229-1</v>
          </cell>
          <cell r="W2717" t="str">
            <v xml:space="preserve">Damaged                             </v>
          </cell>
          <cell r="X2717" t="str">
            <v>D</v>
          </cell>
          <cell r="Y2717">
            <v>122.69</v>
          </cell>
          <cell r="AG2717" t="str">
            <v>Lowes</v>
          </cell>
          <cell r="AH2717">
            <v>812555</v>
          </cell>
          <cell r="AJ2717">
            <v>5082794</v>
          </cell>
        </row>
        <row r="2718">
          <cell r="A2718">
            <v>361313</v>
          </cell>
          <cell r="B2718">
            <v>42430.916759259257</v>
          </cell>
          <cell r="G2718">
            <v>258.39</v>
          </cell>
          <cell r="H2718">
            <v>258.39</v>
          </cell>
          <cell r="I2718">
            <v>0</v>
          </cell>
          <cell r="J2718">
            <v>0</v>
          </cell>
          <cell r="K2718" t="str">
            <v>USD</v>
          </cell>
          <cell r="L2718" t="str">
            <v>LOWES</v>
          </cell>
          <cell r="M2718" t="str">
            <v>24000-023746</v>
          </cell>
          <cell r="N2718">
            <v>42431.034907407404</v>
          </cell>
          <cell r="O2718" t="str">
            <v>SP</v>
          </cell>
          <cell r="P2718" t="str">
            <v>KEY</v>
          </cell>
          <cell r="Q2718">
            <v>5082794</v>
          </cell>
          <cell r="R2718" t="str">
            <v>USA</v>
          </cell>
          <cell r="S2718">
            <v>42370</v>
          </cell>
          <cell r="T2718">
            <v>42436</v>
          </cell>
          <cell r="U2718" t="str">
            <v>SOTOJ-FUS</v>
          </cell>
          <cell r="V2718" t="str">
            <v>SGR3322-1</v>
          </cell>
          <cell r="W2718" t="str">
            <v xml:space="preserve">Damaged                             </v>
          </cell>
          <cell r="X2718" t="str">
            <v>D</v>
          </cell>
          <cell r="Y2718">
            <v>135.69999999999999</v>
          </cell>
          <cell r="AG2718" t="str">
            <v>Lowes</v>
          </cell>
          <cell r="AH2718">
            <v>812555</v>
          </cell>
          <cell r="AJ2718">
            <v>5082794</v>
          </cell>
        </row>
        <row r="2719">
          <cell r="A2719">
            <v>361314</v>
          </cell>
          <cell r="B2719">
            <v>42430.916759259257</v>
          </cell>
          <cell r="G2719">
            <v>61.7</v>
          </cell>
          <cell r="H2719">
            <v>61.7</v>
          </cell>
          <cell r="I2719">
            <v>0</v>
          </cell>
          <cell r="J2719">
            <v>0</v>
          </cell>
          <cell r="K2719" t="str">
            <v>USD</v>
          </cell>
          <cell r="L2719" t="str">
            <v>LOWES</v>
          </cell>
          <cell r="M2719" t="str">
            <v>24000-023746</v>
          </cell>
          <cell r="N2719">
            <v>42431.034907407404</v>
          </cell>
          <cell r="O2719" t="str">
            <v>SP</v>
          </cell>
          <cell r="P2719" t="str">
            <v>KEY</v>
          </cell>
          <cell r="Q2719">
            <v>5082905</v>
          </cell>
          <cell r="R2719" t="str">
            <v>USA</v>
          </cell>
          <cell r="S2719">
            <v>42370</v>
          </cell>
          <cell r="T2719">
            <v>42436</v>
          </cell>
          <cell r="U2719" t="str">
            <v>SOTOJ-FUS</v>
          </cell>
          <cell r="V2719" t="str">
            <v>FDS704NKIT</v>
          </cell>
          <cell r="W2719" t="str">
            <v xml:space="preserve">Damaged                             </v>
          </cell>
          <cell r="X2719" t="str">
            <v>D</v>
          </cell>
          <cell r="Y2719">
            <v>61.7</v>
          </cell>
          <cell r="AG2719" t="str">
            <v>Lowes</v>
          </cell>
          <cell r="AH2719">
            <v>812576</v>
          </cell>
          <cell r="AJ2719">
            <v>5082905</v>
          </cell>
        </row>
        <row r="2720">
          <cell r="A2720">
            <v>361315</v>
          </cell>
          <cell r="B2720">
            <v>42430.916759259257</v>
          </cell>
          <cell r="C2720">
            <v>42384.312569444446</v>
          </cell>
          <cell r="D2720">
            <v>9031557</v>
          </cell>
          <cell r="E2720">
            <v>60058432</v>
          </cell>
          <cell r="G2720">
            <v>84.24</v>
          </cell>
          <cell r="H2720">
            <v>84.24</v>
          </cell>
          <cell r="I2720">
            <v>0</v>
          </cell>
          <cell r="J2720">
            <v>0</v>
          </cell>
          <cell r="K2720" t="str">
            <v>USD</v>
          </cell>
          <cell r="L2720" t="str">
            <v>PLATINUM</v>
          </cell>
          <cell r="M2720" t="str">
            <v>24000-016343</v>
          </cell>
          <cell r="N2720">
            <v>42431.034907407404</v>
          </cell>
          <cell r="O2720" t="str">
            <v>SP</v>
          </cell>
          <cell r="P2720" t="str">
            <v>DST</v>
          </cell>
          <cell r="Q2720">
            <v>5081334</v>
          </cell>
          <cell r="R2720" t="str">
            <v>USA</v>
          </cell>
          <cell r="S2720">
            <v>42370</v>
          </cell>
          <cell r="T2720">
            <v>42436</v>
          </cell>
          <cell r="U2720" t="str">
            <v>MELTONM-FUS</v>
          </cell>
          <cell r="V2720" t="str">
            <v>FDS804N</v>
          </cell>
          <cell r="W2720" t="str">
            <v xml:space="preserve">Damaged                             </v>
          </cell>
          <cell r="X2720" t="str">
            <v>D</v>
          </cell>
          <cell r="Y2720">
            <v>84.24</v>
          </cell>
          <cell r="Z2720" t="str">
            <v>clips were broken</v>
          </cell>
          <cell r="AC2720" t="str">
            <v>HARGROVEA-FUS</v>
          </cell>
          <cell r="AD2720" t="str">
            <v>FUS-DB55</v>
          </cell>
          <cell r="AE2720" t="str">
            <v>8</v>
          </cell>
          <cell r="AF2720" t="str">
            <v xml:space="preserve">EDI 850                             </v>
          </cell>
          <cell r="AG2720" t="str">
            <v>Cimarron Lumber</v>
          </cell>
          <cell r="AH2720">
            <v>811170</v>
          </cell>
          <cell r="AI2720" t="str">
            <v>RTL</v>
          </cell>
          <cell r="AJ2720">
            <v>5081334</v>
          </cell>
        </row>
        <row r="2721">
          <cell r="A2721">
            <v>361316</v>
          </cell>
          <cell r="B2721">
            <v>42430.916759259257</v>
          </cell>
          <cell r="G2721">
            <v>140.08000000000001</v>
          </cell>
          <cell r="H2721">
            <v>140.08000000000001</v>
          </cell>
          <cell r="I2721">
            <v>0</v>
          </cell>
          <cell r="J2721">
            <v>0</v>
          </cell>
          <cell r="K2721" t="str">
            <v>USD</v>
          </cell>
          <cell r="L2721" t="str">
            <v>LOWES</v>
          </cell>
          <cell r="M2721" t="str">
            <v>24000-023746</v>
          </cell>
          <cell r="N2721">
            <v>42431.034907407404</v>
          </cell>
          <cell r="O2721" t="str">
            <v>SP</v>
          </cell>
          <cell r="P2721" t="str">
            <v>KEY</v>
          </cell>
          <cell r="Q2721">
            <v>5083746</v>
          </cell>
          <cell r="R2721" t="str">
            <v>USA</v>
          </cell>
          <cell r="S2721">
            <v>42370</v>
          </cell>
          <cell r="T2721">
            <v>42436</v>
          </cell>
          <cell r="U2721" t="str">
            <v>CHAMARATHM-FUS</v>
          </cell>
          <cell r="V2721" t="str">
            <v>EOOX33229-1</v>
          </cell>
          <cell r="W2721" t="str">
            <v xml:space="preserve">Damaged                             </v>
          </cell>
          <cell r="X2721" t="str">
            <v>D</v>
          </cell>
          <cell r="Y2721">
            <v>140.08000000000001</v>
          </cell>
          <cell r="AG2721" t="str">
            <v>Lowes</v>
          </cell>
          <cell r="AH2721">
            <v>812573</v>
          </cell>
          <cell r="AJ2721">
            <v>5083746</v>
          </cell>
        </row>
        <row r="2722">
          <cell r="A2722">
            <v>361317</v>
          </cell>
          <cell r="B2722">
            <v>42430.916770833333</v>
          </cell>
          <cell r="G2722">
            <v>92.46</v>
          </cell>
          <cell r="H2722">
            <v>92.46</v>
          </cell>
          <cell r="I2722">
            <v>0</v>
          </cell>
          <cell r="J2722">
            <v>0</v>
          </cell>
          <cell r="K2722" t="str">
            <v>USD</v>
          </cell>
          <cell r="L2722" t="str">
            <v>LOWES</v>
          </cell>
          <cell r="M2722" t="str">
            <v>24000-023746</v>
          </cell>
          <cell r="N2722">
            <v>42431.034907407404</v>
          </cell>
          <cell r="O2722" t="str">
            <v>SP</v>
          </cell>
          <cell r="P2722" t="str">
            <v>KEY</v>
          </cell>
          <cell r="Q2722">
            <v>5082189</v>
          </cell>
          <cell r="R2722" t="str">
            <v>USA</v>
          </cell>
          <cell r="S2722">
            <v>42370</v>
          </cell>
          <cell r="T2722">
            <v>42436</v>
          </cell>
          <cell r="U2722" t="str">
            <v>CHAMARATHM-FUS</v>
          </cell>
          <cell r="V2722" t="str">
            <v>FFG802NKIT</v>
          </cell>
          <cell r="W2722" t="str">
            <v xml:space="preserve">Product Defective                   </v>
          </cell>
          <cell r="X2722" t="str">
            <v>E</v>
          </cell>
          <cell r="Y2722">
            <v>92.46</v>
          </cell>
          <cell r="AG2722" t="str">
            <v>Lowes</v>
          </cell>
          <cell r="AH2722">
            <v>812569</v>
          </cell>
          <cell r="AJ2722">
            <v>5082189</v>
          </cell>
        </row>
        <row r="2723">
          <cell r="A2723">
            <v>361318</v>
          </cell>
          <cell r="B2723">
            <v>42430.916770833333</v>
          </cell>
          <cell r="C2723">
            <v>42390.937569444446</v>
          </cell>
          <cell r="D2723">
            <v>9032254</v>
          </cell>
          <cell r="E2723">
            <v>60058833</v>
          </cell>
          <cell r="G2723">
            <v>1513.26</v>
          </cell>
          <cell r="H2723">
            <v>1513.26</v>
          </cell>
          <cell r="I2723">
            <v>0</v>
          </cell>
          <cell r="J2723">
            <v>0</v>
          </cell>
          <cell r="K2723" t="str">
            <v>USD</v>
          </cell>
          <cell r="L2723" t="str">
            <v>LOWES</v>
          </cell>
          <cell r="M2723" t="str">
            <v>24000-023746</v>
          </cell>
          <cell r="N2723">
            <v>42431.034907407404</v>
          </cell>
          <cell r="O2723" t="str">
            <v>SP</v>
          </cell>
          <cell r="P2723" t="str">
            <v>KEY</v>
          </cell>
          <cell r="Q2723">
            <v>5082703</v>
          </cell>
          <cell r="R2723" t="str">
            <v>USA</v>
          </cell>
          <cell r="S2723">
            <v>42370</v>
          </cell>
          <cell r="T2723">
            <v>42436</v>
          </cell>
          <cell r="U2723" t="str">
            <v>DUDAKK-FUS</v>
          </cell>
          <cell r="V2723" t="str">
            <v>4006377</v>
          </cell>
          <cell r="W2723" t="str">
            <v xml:space="preserve">Damaged                             </v>
          </cell>
          <cell r="X2723" t="str">
            <v>D</v>
          </cell>
          <cell r="Y2723">
            <v>1513.26</v>
          </cell>
          <cell r="Z2723" t="str">
            <v>Customer incorrectly charged 25% restock fee. Crediting back difference of 1513.26</v>
          </cell>
          <cell r="AC2723" t="str">
            <v>HASSENL-FUS</v>
          </cell>
          <cell r="AD2723" t="str">
            <v>FUS-DB55</v>
          </cell>
          <cell r="AE2723" t="str">
            <v>8</v>
          </cell>
          <cell r="AF2723" t="str">
            <v xml:space="preserve">EDI 850                             </v>
          </cell>
          <cell r="AG2723" t="str">
            <v>Lowes</v>
          </cell>
          <cell r="AH2723">
            <v>812548</v>
          </cell>
          <cell r="AI2723" t="str">
            <v>FRT</v>
          </cell>
          <cell r="AJ2723">
            <v>5082703</v>
          </cell>
        </row>
        <row r="2724">
          <cell r="A2724">
            <v>361319</v>
          </cell>
          <cell r="B2724">
            <v>42430.916770833333</v>
          </cell>
          <cell r="G2724">
            <v>162</v>
          </cell>
          <cell r="H2724">
            <v>162</v>
          </cell>
          <cell r="I2724">
            <v>0</v>
          </cell>
          <cell r="J2724">
            <v>0</v>
          </cell>
          <cell r="K2724" t="str">
            <v>USD</v>
          </cell>
          <cell r="L2724" t="str">
            <v>PLATINUM</v>
          </cell>
          <cell r="M2724" t="str">
            <v>24000-014730</v>
          </cell>
          <cell r="N2724">
            <v>42431.034907407404</v>
          </cell>
          <cell r="O2724" t="str">
            <v>SP</v>
          </cell>
          <cell r="P2724" t="str">
            <v>DST</v>
          </cell>
          <cell r="Q2724">
            <v>5080909</v>
          </cell>
          <cell r="R2724" t="str">
            <v>USA</v>
          </cell>
          <cell r="S2724">
            <v>42370</v>
          </cell>
          <cell r="T2724">
            <v>42436</v>
          </cell>
          <cell r="U2724" t="str">
            <v>MAJORST-FUS</v>
          </cell>
          <cell r="V2724" t="str">
            <v>OSK954BX</v>
          </cell>
          <cell r="W2724" t="str">
            <v xml:space="preserve">Damaged                             </v>
          </cell>
          <cell r="X2724" t="str">
            <v>D</v>
          </cell>
          <cell r="Y2724">
            <v>162</v>
          </cell>
          <cell r="AG2724" t="str">
            <v>Allied Building</v>
          </cell>
          <cell r="AH2724">
            <v>800624</v>
          </cell>
          <cell r="AJ2724">
            <v>5080909</v>
          </cell>
        </row>
        <row r="2725">
          <cell r="A2725">
            <v>361320</v>
          </cell>
          <cell r="B2725">
            <v>42430.916770833333</v>
          </cell>
          <cell r="G2725">
            <v>118.26</v>
          </cell>
          <cell r="H2725">
            <v>118.26</v>
          </cell>
          <cell r="I2725">
            <v>0</v>
          </cell>
          <cell r="J2725">
            <v>0</v>
          </cell>
          <cell r="K2725" t="str">
            <v>USD</v>
          </cell>
          <cell r="L2725" t="str">
            <v>PLATINUM</v>
          </cell>
          <cell r="M2725" t="str">
            <v>24000-014730</v>
          </cell>
          <cell r="N2725">
            <v>42431.034907407404</v>
          </cell>
          <cell r="O2725" t="str">
            <v>SP</v>
          </cell>
          <cell r="P2725" t="str">
            <v>DST</v>
          </cell>
          <cell r="Q2725">
            <v>5080909</v>
          </cell>
          <cell r="R2725" t="str">
            <v>USA</v>
          </cell>
          <cell r="S2725">
            <v>42370</v>
          </cell>
          <cell r="T2725">
            <v>42436</v>
          </cell>
          <cell r="U2725" t="str">
            <v>MAJORST-FUS</v>
          </cell>
          <cell r="V2725" t="str">
            <v>FTB904BX</v>
          </cell>
          <cell r="W2725" t="str">
            <v xml:space="preserve">Damaged                             </v>
          </cell>
          <cell r="X2725" t="str">
            <v>D</v>
          </cell>
          <cell r="Y2725">
            <v>118.26</v>
          </cell>
          <cell r="AG2725" t="str">
            <v>Allied Building</v>
          </cell>
          <cell r="AH2725">
            <v>800626</v>
          </cell>
          <cell r="AJ2725">
            <v>5080909</v>
          </cell>
        </row>
        <row r="2726">
          <cell r="A2726">
            <v>361321</v>
          </cell>
          <cell r="B2726">
            <v>42430.916770833333</v>
          </cell>
          <cell r="G2726">
            <v>146</v>
          </cell>
          <cell r="H2726">
            <v>146</v>
          </cell>
          <cell r="I2726">
            <v>0</v>
          </cell>
          <cell r="J2726">
            <v>0</v>
          </cell>
          <cell r="K2726" t="str">
            <v>USD</v>
          </cell>
          <cell r="L2726" t="str">
            <v>PLATINUM</v>
          </cell>
          <cell r="M2726" t="str">
            <v>24000-014730</v>
          </cell>
          <cell r="N2726">
            <v>42431.034918981481</v>
          </cell>
          <cell r="O2726" t="str">
            <v>SP</v>
          </cell>
          <cell r="P2726" t="str">
            <v>DST</v>
          </cell>
          <cell r="Q2726">
            <v>5080909</v>
          </cell>
          <cell r="R2726" t="str">
            <v>USA</v>
          </cell>
          <cell r="S2726">
            <v>42370</v>
          </cell>
          <cell r="T2726">
            <v>42436</v>
          </cell>
          <cell r="U2726" t="str">
            <v>MAJORST-FUS</v>
          </cell>
          <cell r="V2726" t="str">
            <v>FTB904BX</v>
          </cell>
          <cell r="W2726" t="str">
            <v xml:space="preserve">Damaged                             </v>
          </cell>
          <cell r="X2726" t="str">
            <v>D</v>
          </cell>
          <cell r="Y2726">
            <v>146</v>
          </cell>
          <cell r="Z2726" t="str">
            <v>Duplicate order that the customer returned in August 2014. Needs credit</v>
          </cell>
          <cell r="AG2726" t="str">
            <v>Allied Building</v>
          </cell>
          <cell r="AH2726">
            <v>800627</v>
          </cell>
          <cell r="AJ2726">
            <v>5080909</v>
          </cell>
        </row>
        <row r="2727">
          <cell r="A2727">
            <v>361322</v>
          </cell>
          <cell r="B2727">
            <v>42430.91678240741</v>
          </cell>
          <cell r="C2727">
            <v>42198.917060185187</v>
          </cell>
          <cell r="D2727">
            <v>9013096</v>
          </cell>
          <cell r="E2727">
            <v>60026345</v>
          </cell>
          <cell r="F2727">
            <v>30014504</v>
          </cell>
          <cell r="G2727">
            <v>170.56</v>
          </cell>
          <cell r="H2727">
            <v>170.56</v>
          </cell>
          <cell r="I2727">
            <v>0</v>
          </cell>
          <cell r="J2727">
            <v>0</v>
          </cell>
          <cell r="K2727" t="str">
            <v>USD</v>
          </cell>
          <cell r="L2727" t="str">
            <v>JASPER</v>
          </cell>
          <cell r="M2727" t="str">
            <v>24000-037584</v>
          </cell>
          <cell r="N2727">
            <v>42431.034918981481</v>
          </cell>
          <cell r="O2727" t="str">
            <v>SP</v>
          </cell>
          <cell r="P2727" t="str">
            <v>DST</v>
          </cell>
          <cell r="Q2727">
            <v>5084053</v>
          </cell>
          <cell r="R2727" t="str">
            <v>USA</v>
          </cell>
          <cell r="S2727">
            <v>42370</v>
          </cell>
          <cell r="T2727">
            <v>42436</v>
          </cell>
          <cell r="U2727" t="str">
            <v>CAGECW-FUS</v>
          </cell>
          <cell r="V2727" t="str">
            <v>FR9471</v>
          </cell>
          <cell r="W2727" t="str">
            <v xml:space="preserve">Business Decision                   </v>
          </cell>
          <cell r="X2727" t="str">
            <v>B</v>
          </cell>
          <cell r="Y2727">
            <v>170.56</v>
          </cell>
          <cell r="Z2727" t="str">
            <v xml:space="preserve">BUY BACK </v>
          </cell>
          <cell r="AC2727" t="str">
            <v>THOMASR-FUS</v>
          </cell>
          <cell r="AD2727" t="str">
            <v>COULSONC-FUS</v>
          </cell>
          <cell r="AG2727" t="str">
            <v>NEW CENTURY SALES LLC</v>
          </cell>
          <cell r="AH2727">
            <v>812550</v>
          </cell>
          <cell r="AI2727" t="str">
            <v>SP</v>
          </cell>
          <cell r="AJ2727">
            <v>5084053</v>
          </cell>
        </row>
        <row r="2728">
          <cell r="A2728">
            <v>361323</v>
          </cell>
          <cell r="B2728">
            <v>42430.91678240741</v>
          </cell>
          <cell r="C2728">
            <v>42228.937858796293</v>
          </cell>
          <cell r="D2728">
            <v>9015827</v>
          </cell>
          <cell r="E2728">
            <v>60034010</v>
          </cell>
          <cell r="F2728">
            <v>30014503</v>
          </cell>
          <cell r="G2728">
            <v>120.3</v>
          </cell>
          <cell r="H2728">
            <v>120.3</v>
          </cell>
          <cell r="I2728">
            <v>0</v>
          </cell>
          <cell r="J2728">
            <v>0</v>
          </cell>
          <cell r="K2728" t="str">
            <v>USD</v>
          </cell>
          <cell r="L2728" t="str">
            <v>JASPER</v>
          </cell>
          <cell r="M2728" t="str">
            <v>24000-037584</v>
          </cell>
          <cell r="N2728">
            <v>42431.034918981481</v>
          </cell>
          <cell r="O2728" t="str">
            <v>SP</v>
          </cell>
          <cell r="P2728" t="str">
            <v>DST</v>
          </cell>
          <cell r="Q2728">
            <v>5084053</v>
          </cell>
          <cell r="R2728" t="str">
            <v>USA</v>
          </cell>
          <cell r="S2728">
            <v>42370</v>
          </cell>
          <cell r="T2728">
            <v>42436</v>
          </cell>
          <cell r="U2728" t="str">
            <v>CAGECW-FUS</v>
          </cell>
          <cell r="V2728" t="str">
            <v>FR9452SN</v>
          </cell>
          <cell r="W2728" t="str">
            <v xml:space="preserve">Business Decision                   </v>
          </cell>
          <cell r="X2728" t="str">
            <v>B</v>
          </cell>
          <cell r="Y2728">
            <v>120.3</v>
          </cell>
          <cell r="Z2728" t="str">
            <v xml:space="preserve">BUY BACK </v>
          </cell>
          <cell r="AC2728" t="str">
            <v>HARRISJ-FUS</v>
          </cell>
          <cell r="AD2728" t="str">
            <v>LOYDL-FUS</v>
          </cell>
          <cell r="AG2728" t="str">
            <v>NEW CENTURY SALES LLC</v>
          </cell>
          <cell r="AH2728">
            <v>812559</v>
          </cell>
          <cell r="AI2728" t="str">
            <v>SP</v>
          </cell>
          <cell r="AJ2728">
            <v>5084053</v>
          </cell>
        </row>
        <row r="2729">
          <cell r="A2729">
            <v>361324</v>
          </cell>
          <cell r="B2729">
            <v>42430.91678240741</v>
          </cell>
          <cell r="C2729">
            <v>42088.168171296296</v>
          </cell>
          <cell r="D2729">
            <v>9002402</v>
          </cell>
          <cell r="E2729">
            <v>60013501</v>
          </cell>
          <cell r="F2729">
            <v>30014502</v>
          </cell>
          <cell r="G2729">
            <v>5.84</v>
          </cell>
          <cell r="H2729">
            <v>5.84</v>
          </cell>
          <cell r="I2729">
            <v>0</v>
          </cell>
          <cell r="J2729">
            <v>0</v>
          </cell>
          <cell r="K2729" t="str">
            <v>USD</v>
          </cell>
          <cell r="L2729" t="str">
            <v>JASPER</v>
          </cell>
          <cell r="M2729" t="str">
            <v>24000-037584</v>
          </cell>
          <cell r="N2729">
            <v>42431.034918981481</v>
          </cell>
          <cell r="O2729" t="str">
            <v>SP</v>
          </cell>
          <cell r="P2729" t="str">
            <v>DST</v>
          </cell>
          <cell r="Q2729">
            <v>5084053</v>
          </cell>
          <cell r="R2729" t="str">
            <v>USA</v>
          </cell>
          <cell r="S2729">
            <v>42370</v>
          </cell>
          <cell r="T2729">
            <v>42436</v>
          </cell>
          <cell r="U2729" t="str">
            <v>CAGECW-FUS</v>
          </cell>
          <cell r="V2729" t="str">
            <v>500.367</v>
          </cell>
          <cell r="W2729" t="str">
            <v xml:space="preserve">Business Decision                   </v>
          </cell>
          <cell r="X2729" t="str">
            <v>B</v>
          </cell>
          <cell r="Y2729">
            <v>5.84</v>
          </cell>
          <cell r="Z2729" t="str">
            <v xml:space="preserve">BUY BACK </v>
          </cell>
          <cell r="AC2729" t="str">
            <v>WILLIAMSB-FUS</v>
          </cell>
          <cell r="AD2729" t="str">
            <v>CHAMARATHM-FUS</v>
          </cell>
          <cell r="AG2729" t="str">
            <v>NEW CENTURY SALES LLC</v>
          </cell>
          <cell r="AH2729">
            <v>812560</v>
          </cell>
          <cell r="AI2729" t="str">
            <v>SP</v>
          </cell>
          <cell r="AJ2729">
            <v>5084053</v>
          </cell>
        </row>
        <row r="2730">
          <cell r="A2730">
            <v>361325</v>
          </cell>
          <cell r="B2730">
            <v>42430.91678240741</v>
          </cell>
          <cell r="C2730">
            <v>42132.917025462964</v>
          </cell>
          <cell r="D2730">
            <v>9006779</v>
          </cell>
          <cell r="E2730">
            <v>60020639</v>
          </cell>
          <cell r="F2730">
            <v>30014501</v>
          </cell>
          <cell r="G2730">
            <v>101.34</v>
          </cell>
          <cell r="H2730">
            <v>101.34</v>
          </cell>
          <cell r="I2730">
            <v>0</v>
          </cell>
          <cell r="J2730">
            <v>0</v>
          </cell>
          <cell r="K2730" t="str">
            <v>USD</v>
          </cell>
          <cell r="L2730" t="str">
            <v>JASPER</v>
          </cell>
          <cell r="M2730" t="str">
            <v>24000-037584</v>
          </cell>
          <cell r="N2730">
            <v>42431.034918981481</v>
          </cell>
          <cell r="O2730" t="str">
            <v>SP</v>
          </cell>
          <cell r="P2730" t="str">
            <v>DST</v>
          </cell>
          <cell r="Q2730">
            <v>5084053</v>
          </cell>
          <cell r="R2730" t="str">
            <v>USA</v>
          </cell>
          <cell r="S2730">
            <v>42370</v>
          </cell>
          <cell r="T2730">
            <v>42436</v>
          </cell>
          <cell r="U2730" t="str">
            <v>CAGECW-FUS</v>
          </cell>
          <cell r="V2730" t="str">
            <v>41.521C</v>
          </cell>
          <cell r="W2730" t="str">
            <v xml:space="preserve">Business Decision                   </v>
          </cell>
          <cell r="X2730" t="str">
            <v>B</v>
          </cell>
          <cell r="Y2730">
            <v>21.14</v>
          </cell>
          <cell r="Z2730" t="str">
            <v xml:space="preserve">BUY BACK </v>
          </cell>
          <cell r="AC2730" t="str">
            <v>DAWSONP-FUS</v>
          </cell>
          <cell r="AD2730" t="str">
            <v>LEECHT-FUS</v>
          </cell>
          <cell r="AG2730" t="str">
            <v>NEW CENTURY SALES LLC</v>
          </cell>
          <cell r="AH2730">
            <v>812572</v>
          </cell>
          <cell r="AI2730" t="str">
            <v>SP</v>
          </cell>
          <cell r="AJ2730">
            <v>5084053</v>
          </cell>
        </row>
        <row r="2731">
          <cell r="A2731">
            <v>361325</v>
          </cell>
          <cell r="B2731">
            <v>42430.91678240741</v>
          </cell>
          <cell r="C2731">
            <v>42132.917025462964</v>
          </cell>
          <cell r="D2731">
            <v>9006779</v>
          </cell>
          <cell r="E2731">
            <v>60020639</v>
          </cell>
          <cell r="F2731">
            <v>30014501</v>
          </cell>
          <cell r="G2731">
            <v>101.34</v>
          </cell>
          <cell r="H2731">
            <v>101.34</v>
          </cell>
          <cell r="I2731">
            <v>0</v>
          </cell>
          <cell r="J2731">
            <v>0</v>
          </cell>
          <cell r="K2731" t="str">
            <v>USD</v>
          </cell>
          <cell r="L2731" t="str">
            <v>JASPER</v>
          </cell>
          <cell r="M2731" t="str">
            <v>24000-037584</v>
          </cell>
          <cell r="N2731">
            <v>42431.034918981481</v>
          </cell>
          <cell r="O2731" t="str">
            <v>SP</v>
          </cell>
          <cell r="P2731" t="str">
            <v>DST</v>
          </cell>
          <cell r="Q2731">
            <v>5084053</v>
          </cell>
          <cell r="R2731" t="str">
            <v>USA</v>
          </cell>
          <cell r="S2731">
            <v>42370</v>
          </cell>
          <cell r="T2731">
            <v>42436</v>
          </cell>
          <cell r="U2731" t="str">
            <v>CAGECW-FUS</v>
          </cell>
          <cell r="V2731" t="str">
            <v>41.030</v>
          </cell>
          <cell r="W2731" t="str">
            <v xml:space="preserve">Business Decision                   </v>
          </cell>
          <cell r="X2731" t="str">
            <v>B</v>
          </cell>
          <cell r="Y2731">
            <v>80.2</v>
          </cell>
          <cell r="Z2731" t="str">
            <v xml:space="preserve">BUY BACK </v>
          </cell>
          <cell r="AC2731" t="str">
            <v>DAWSONP-FUS</v>
          </cell>
          <cell r="AD2731" t="str">
            <v>LEECHT-FUS</v>
          </cell>
          <cell r="AG2731" t="str">
            <v>NEW CENTURY SALES LLC</v>
          </cell>
          <cell r="AH2731">
            <v>812572</v>
          </cell>
          <cell r="AI2731" t="str">
            <v>SP</v>
          </cell>
          <cell r="AJ2731">
            <v>5084053</v>
          </cell>
        </row>
        <row r="2732">
          <cell r="A2732">
            <v>361326</v>
          </cell>
          <cell r="B2732">
            <v>42430.91679398148</v>
          </cell>
          <cell r="C2732">
            <v>42121.916805555556</v>
          </cell>
          <cell r="D2732">
            <v>9005584</v>
          </cell>
          <cell r="E2732">
            <v>60019505</v>
          </cell>
          <cell r="F2732">
            <v>30014474</v>
          </cell>
          <cell r="G2732">
            <v>188.75</v>
          </cell>
          <cell r="H2732">
            <v>188.75</v>
          </cell>
          <cell r="I2732">
            <v>0</v>
          </cell>
          <cell r="J2732">
            <v>0</v>
          </cell>
          <cell r="K2732" t="str">
            <v>USD</v>
          </cell>
          <cell r="L2732" t="str">
            <v>JASPER</v>
          </cell>
          <cell r="M2732" t="str">
            <v>24000-037584</v>
          </cell>
          <cell r="N2732">
            <v>42431.034918981481</v>
          </cell>
          <cell r="O2732" t="str">
            <v>DSP</v>
          </cell>
          <cell r="P2732" t="str">
            <v>DST</v>
          </cell>
          <cell r="Q2732">
            <v>5084053</v>
          </cell>
          <cell r="R2732" t="str">
            <v>USA</v>
          </cell>
          <cell r="S2732">
            <v>42370</v>
          </cell>
          <cell r="T2732">
            <v>42436</v>
          </cell>
          <cell r="U2732" t="str">
            <v>CAGECW-FUS</v>
          </cell>
          <cell r="V2732" t="str">
            <v>CPX11013</v>
          </cell>
          <cell r="W2732" t="str">
            <v xml:space="preserve">Business Decision                   </v>
          </cell>
          <cell r="X2732" t="str">
            <v>B</v>
          </cell>
          <cell r="Y2732">
            <v>108.5</v>
          </cell>
          <cell r="Z2732" t="str">
            <v xml:space="preserve">BUY BACK </v>
          </cell>
          <cell r="AC2732" t="str">
            <v>DOUGLASA-FUS</v>
          </cell>
          <cell r="AD2732" t="str">
            <v>LEECHT-FUS</v>
          </cell>
          <cell r="AG2732" t="str">
            <v>NEW CENTURY SALES LLC</v>
          </cell>
          <cell r="AH2732">
            <v>812581</v>
          </cell>
          <cell r="AI2732" t="str">
            <v>LUX</v>
          </cell>
          <cell r="AJ2732">
            <v>5084053</v>
          </cell>
        </row>
        <row r="2733">
          <cell r="A2733">
            <v>361326</v>
          </cell>
          <cell r="B2733">
            <v>42430.91679398148</v>
          </cell>
          <cell r="C2733">
            <v>42121.916805555556</v>
          </cell>
          <cell r="D2733">
            <v>9005584</v>
          </cell>
          <cell r="E2733">
            <v>60019505</v>
          </cell>
          <cell r="F2733">
            <v>30014474</v>
          </cell>
          <cell r="G2733">
            <v>188.75</v>
          </cell>
          <cell r="H2733">
            <v>188.75</v>
          </cell>
          <cell r="I2733">
            <v>0</v>
          </cell>
          <cell r="J2733">
            <v>0</v>
          </cell>
          <cell r="K2733" t="str">
            <v>USD</v>
          </cell>
          <cell r="L2733" t="str">
            <v>JASPER</v>
          </cell>
          <cell r="M2733" t="str">
            <v>24000-037584</v>
          </cell>
          <cell r="N2733">
            <v>42431.034918981481</v>
          </cell>
          <cell r="O2733" t="str">
            <v>DSP</v>
          </cell>
          <cell r="P2733" t="str">
            <v>DST</v>
          </cell>
          <cell r="Q2733">
            <v>5084053</v>
          </cell>
          <cell r="R2733" t="str">
            <v>USA</v>
          </cell>
          <cell r="S2733">
            <v>42370</v>
          </cell>
          <cell r="T2733">
            <v>42436</v>
          </cell>
          <cell r="U2733" t="str">
            <v>CAGECW-FUS</v>
          </cell>
          <cell r="V2733" t="str">
            <v>OA-40S</v>
          </cell>
          <cell r="W2733" t="str">
            <v xml:space="preserve">Business Decision                   </v>
          </cell>
          <cell r="X2733" t="str">
            <v>B</v>
          </cell>
          <cell r="Y2733">
            <v>80.25</v>
          </cell>
          <cell r="Z2733" t="str">
            <v xml:space="preserve">BUY BACK </v>
          </cell>
          <cell r="AC2733" t="str">
            <v>DOUGLASA-FUS</v>
          </cell>
          <cell r="AD2733" t="str">
            <v>LEECHT-FUS</v>
          </cell>
          <cell r="AG2733" t="str">
            <v>NEW CENTURY SALES LLC</v>
          </cell>
          <cell r="AH2733">
            <v>812581</v>
          </cell>
          <cell r="AI2733" t="str">
            <v>LUX</v>
          </cell>
          <cell r="AJ2733">
            <v>5084053</v>
          </cell>
        </row>
        <row r="2734">
          <cell r="A2734">
            <v>361327</v>
          </cell>
          <cell r="B2734">
            <v>42430.91679398148</v>
          </cell>
          <cell r="C2734">
            <v>42215.312708333331</v>
          </cell>
          <cell r="D2734">
            <v>9014629</v>
          </cell>
          <cell r="E2734">
            <v>60032610</v>
          </cell>
          <cell r="G2734">
            <v>28.58</v>
          </cell>
          <cell r="H2734">
            <v>28.58</v>
          </cell>
          <cell r="I2734">
            <v>0</v>
          </cell>
          <cell r="J2734">
            <v>0</v>
          </cell>
          <cell r="K2734" t="str">
            <v>USD</v>
          </cell>
          <cell r="L2734" t="str">
            <v>ORGILL</v>
          </cell>
          <cell r="M2734" t="str">
            <v>24000-025246</v>
          </cell>
          <cell r="N2734">
            <v>42431.034918981481</v>
          </cell>
          <cell r="O2734" t="str">
            <v>SP</v>
          </cell>
          <cell r="P2734" t="str">
            <v>KEY</v>
          </cell>
          <cell r="Q2734">
            <v>5084087</v>
          </cell>
          <cell r="R2734" t="str">
            <v>USA</v>
          </cell>
          <cell r="S2734">
            <v>42370</v>
          </cell>
          <cell r="T2734">
            <v>42436</v>
          </cell>
          <cell r="U2734" t="str">
            <v>MELTONM-FUS</v>
          </cell>
          <cell r="V2734" t="str">
            <v>DSK954BX</v>
          </cell>
          <cell r="W2734" t="str">
            <v xml:space="preserve">Business Decision                   </v>
          </cell>
          <cell r="X2734" t="str">
            <v>B</v>
          </cell>
          <cell r="Y2734">
            <v>28.58</v>
          </cell>
          <cell r="Z2734" t="str">
            <v>PRICE CHANGE WAS NOT RECOGNIZED OR CHANGED WHEN ORDER WAS ENTERED.  CREDITING THE DIFFERENCE~~MAM</v>
          </cell>
          <cell r="AC2734" t="str">
            <v>HARGROVEA-FUS</v>
          </cell>
          <cell r="AD2734" t="str">
            <v>MELTONM-FUS</v>
          </cell>
          <cell r="AG2734" t="str">
            <v>Orgill</v>
          </cell>
          <cell r="AH2734">
            <v>809426</v>
          </cell>
          <cell r="AI2734" t="str">
            <v>RTL</v>
          </cell>
          <cell r="AJ2734">
            <v>5084087</v>
          </cell>
        </row>
        <row r="2735">
          <cell r="A2735">
            <v>361328</v>
          </cell>
          <cell r="B2735">
            <v>42430.91679398148</v>
          </cell>
          <cell r="C2735">
            <v>42166.916921296295</v>
          </cell>
          <cell r="D2735">
            <v>9009862</v>
          </cell>
          <cell r="E2735">
            <v>60025694</v>
          </cell>
          <cell r="G2735">
            <v>43.61</v>
          </cell>
          <cell r="H2735">
            <v>43.61</v>
          </cell>
          <cell r="I2735">
            <v>0</v>
          </cell>
          <cell r="J2735">
            <v>0</v>
          </cell>
          <cell r="K2735" t="str">
            <v>USD</v>
          </cell>
          <cell r="L2735" t="str">
            <v>TURQUOISE</v>
          </cell>
          <cell r="M2735" t="str">
            <v>24000-241828</v>
          </cell>
          <cell r="N2735">
            <v>42431.034918981481</v>
          </cell>
          <cell r="O2735" t="str">
            <v>SP</v>
          </cell>
          <cell r="P2735" t="str">
            <v>DLR</v>
          </cell>
          <cell r="Q2735">
            <v>5081444</v>
          </cell>
          <cell r="R2735" t="str">
            <v>USA</v>
          </cell>
          <cell r="S2735">
            <v>42370</v>
          </cell>
          <cell r="T2735">
            <v>42436</v>
          </cell>
          <cell r="U2735" t="str">
            <v>LOYDL-FUS</v>
          </cell>
          <cell r="V2735" t="str">
            <v>CQ19-40S</v>
          </cell>
          <cell r="W2735" t="str">
            <v xml:space="preserve">Customer Decision                   </v>
          </cell>
          <cell r="X2735" t="str">
            <v>F</v>
          </cell>
          <cell r="Y2735">
            <v>43.61</v>
          </cell>
          <cell r="Z2735" t="str">
            <v xml:space="preserve">RA30011615 was returned. attached the proof of delivery. customer did return but was never rec'd by ruston. credit amount includes the 25% restocking fee since customer refused package. </v>
          </cell>
          <cell r="AC2735" t="str">
            <v>THOMASR-FUS</v>
          </cell>
          <cell r="AD2735" t="str">
            <v>CHAMARATHM-FUS</v>
          </cell>
          <cell r="AG2735" t="str">
            <v>DECOR PLANET</v>
          </cell>
          <cell r="AH2735">
            <v>808712</v>
          </cell>
          <cell r="AI2735" t="str">
            <v>LUX</v>
          </cell>
          <cell r="AJ2735">
            <v>5081444</v>
          </cell>
        </row>
        <row r="2736">
          <cell r="A2736">
            <v>361329</v>
          </cell>
          <cell r="B2736">
            <v>42430.916805555556</v>
          </cell>
          <cell r="C2736">
            <v>42237.625185185185</v>
          </cell>
          <cell r="D2736">
            <v>9016629</v>
          </cell>
          <cell r="E2736">
            <v>60035631</v>
          </cell>
          <cell r="G2736">
            <v>397.5</v>
          </cell>
          <cell r="H2736">
            <v>397.5</v>
          </cell>
          <cell r="I2736">
            <v>0</v>
          </cell>
          <cell r="J2736">
            <v>0</v>
          </cell>
          <cell r="K2736" t="str">
            <v>USD</v>
          </cell>
          <cell r="L2736" t="str">
            <v>PLATINUM</v>
          </cell>
          <cell r="M2736" t="str">
            <v>24000-021810</v>
          </cell>
          <cell r="N2736">
            <v>42431.034918981481</v>
          </cell>
          <cell r="O2736" t="str">
            <v>SP</v>
          </cell>
          <cell r="P2736" t="str">
            <v>DST</v>
          </cell>
          <cell r="Q2736">
            <v>5081978</v>
          </cell>
          <cell r="R2736" t="str">
            <v>USA</v>
          </cell>
          <cell r="S2736">
            <v>42370</v>
          </cell>
          <cell r="T2736">
            <v>42436</v>
          </cell>
          <cell r="U2736" t="str">
            <v>MELTONM-FUS</v>
          </cell>
          <cell r="V2736" t="str">
            <v>FFS30B-10-18</v>
          </cell>
          <cell r="W2736" t="str">
            <v xml:space="preserve">Damaged                             </v>
          </cell>
          <cell r="X2736" t="str">
            <v>D</v>
          </cell>
          <cell r="Y2736">
            <v>397.5</v>
          </cell>
          <cell r="Z2736" t="str">
            <v>ITEM ARRIVED DENTED AND HAD A BOW TO IT~~MAM</v>
          </cell>
          <cell r="AC2736" t="str">
            <v>THOMASR-FUS</v>
          </cell>
          <cell r="AD2736" t="str">
            <v>MELTONM-FUS</v>
          </cell>
          <cell r="AG2736" t="str">
            <v>Your Other Warehouse</v>
          </cell>
          <cell r="AH2736">
            <v>811013</v>
          </cell>
          <cell r="AI2736" t="str">
            <v>RTL</v>
          </cell>
          <cell r="AJ2736">
            <v>5081978</v>
          </cell>
        </row>
        <row r="2737">
          <cell r="A2737">
            <v>361330</v>
          </cell>
          <cell r="B2737">
            <v>42430.916805555556</v>
          </cell>
          <cell r="C2737">
            <v>42319.937824074077</v>
          </cell>
          <cell r="D2737">
            <v>9024921</v>
          </cell>
          <cell r="E2737">
            <v>60048269</v>
          </cell>
          <cell r="G2737">
            <v>259.5</v>
          </cell>
          <cell r="H2737">
            <v>259.5</v>
          </cell>
          <cell r="I2737">
            <v>0</v>
          </cell>
          <cell r="J2737">
            <v>0</v>
          </cell>
          <cell r="K2737" t="str">
            <v>USD</v>
          </cell>
          <cell r="L2737" t="str">
            <v>PLATINUM</v>
          </cell>
          <cell r="M2737" t="str">
            <v>24000-021810</v>
          </cell>
          <cell r="N2737">
            <v>42431.034918981481</v>
          </cell>
          <cell r="O2737" t="str">
            <v>SP</v>
          </cell>
          <cell r="P2737" t="str">
            <v>DST</v>
          </cell>
          <cell r="Q2737">
            <v>5081978</v>
          </cell>
          <cell r="R2737" t="str">
            <v>USA</v>
          </cell>
          <cell r="S2737">
            <v>42370</v>
          </cell>
          <cell r="T2737">
            <v>42436</v>
          </cell>
          <cell r="U2737" t="str">
            <v>MELTONM-FUS</v>
          </cell>
          <cell r="V2737" t="str">
            <v>UDTS32/10</v>
          </cell>
          <cell r="W2737" t="str">
            <v xml:space="preserve">Business Decision                   </v>
          </cell>
          <cell r="X2737" t="str">
            <v>B</v>
          </cell>
          <cell r="Y2737">
            <v>259.5</v>
          </cell>
          <cell r="Z2737" t="str">
            <v>THIS ITEM IS NO LONGER RETURNABLE~~MAM</v>
          </cell>
          <cell r="AC2737" t="str">
            <v>WALTERI-FUS</v>
          </cell>
          <cell r="AD2737" t="str">
            <v>MELTONM-FUS</v>
          </cell>
          <cell r="AG2737" t="str">
            <v>Your Other Warehouse</v>
          </cell>
          <cell r="AH2737">
            <v>809648</v>
          </cell>
          <cell r="AI2737" t="str">
            <v>RTL</v>
          </cell>
          <cell r="AJ2737">
            <v>5081978</v>
          </cell>
        </row>
        <row r="2738">
          <cell r="A2738">
            <v>361331</v>
          </cell>
          <cell r="B2738">
            <v>42430.916805555556</v>
          </cell>
          <cell r="C2738">
            <v>42292.937604166669</v>
          </cell>
          <cell r="D2738">
            <v>9021955</v>
          </cell>
          <cell r="E2738">
            <v>60042109</v>
          </cell>
          <cell r="G2738">
            <v>430.93</v>
          </cell>
          <cell r="H2738">
            <v>430.93</v>
          </cell>
          <cell r="I2738">
            <v>0</v>
          </cell>
          <cell r="J2738">
            <v>0</v>
          </cell>
          <cell r="K2738" t="str">
            <v>USD</v>
          </cell>
          <cell r="L2738" t="str">
            <v>PLATINUM</v>
          </cell>
          <cell r="M2738" t="str">
            <v>24000-020258</v>
          </cell>
          <cell r="N2738">
            <v>42431.034930555557</v>
          </cell>
          <cell r="O2738" t="str">
            <v>SP</v>
          </cell>
          <cell r="P2738" t="str">
            <v>DST</v>
          </cell>
          <cell r="Q2738">
            <v>5081903</v>
          </cell>
          <cell r="R2738" t="str">
            <v>USA</v>
          </cell>
          <cell r="S2738">
            <v>42370</v>
          </cell>
          <cell r="T2738">
            <v>42436</v>
          </cell>
          <cell r="U2738" t="str">
            <v>MELTONM-FUS</v>
          </cell>
          <cell r="V2738" t="str">
            <v>ESDB25229-1</v>
          </cell>
          <cell r="W2738" t="str">
            <v xml:space="preserve">Damaged                             </v>
          </cell>
          <cell r="X2738" t="str">
            <v>D</v>
          </cell>
          <cell r="Y2738">
            <v>310.24</v>
          </cell>
          <cell r="Z2738" t="str">
            <v>ITEMS ARRIVED DAMAGED~~MAM</v>
          </cell>
          <cell r="AC2738" t="str">
            <v>HASSENL-FUS</v>
          </cell>
          <cell r="AD2738" t="str">
            <v>MELTONM-FUS</v>
          </cell>
          <cell r="AG2738" t="str">
            <v>JENSEN DISTRIBUTIONS SERVICES</v>
          </cell>
          <cell r="AH2738">
            <v>809048</v>
          </cell>
          <cell r="AI2738" t="str">
            <v>RTL</v>
          </cell>
          <cell r="AJ2738">
            <v>5081903</v>
          </cell>
        </row>
        <row r="2739">
          <cell r="A2739">
            <v>361331</v>
          </cell>
          <cell r="B2739">
            <v>42430.916805555556</v>
          </cell>
          <cell r="C2739">
            <v>42292.937604166669</v>
          </cell>
          <cell r="D2739">
            <v>9021955</v>
          </cell>
          <cell r="E2739">
            <v>60042109</v>
          </cell>
          <cell r="G2739">
            <v>430.93</v>
          </cell>
          <cell r="H2739">
            <v>430.93</v>
          </cell>
          <cell r="I2739">
            <v>0</v>
          </cell>
          <cell r="J2739">
            <v>0</v>
          </cell>
          <cell r="K2739" t="str">
            <v>USD</v>
          </cell>
          <cell r="L2739" t="str">
            <v>PLATINUM</v>
          </cell>
          <cell r="M2739" t="str">
            <v>24000-020258</v>
          </cell>
          <cell r="N2739">
            <v>42431.034930555557</v>
          </cell>
          <cell r="O2739" t="str">
            <v>SP</v>
          </cell>
          <cell r="P2739" t="str">
            <v>DST</v>
          </cell>
          <cell r="Q2739">
            <v>5081903</v>
          </cell>
          <cell r="R2739" t="str">
            <v>USA</v>
          </cell>
          <cell r="S2739">
            <v>42370</v>
          </cell>
          <cell r="T2739">
            <v>42436</v>
          </cell>
          <cell r="U2739" t="str">
            <v>MELTONM-FUS</v>
          </cell>
          <cell r="V2739" t="str">
            <v>FTB904BX</v>
          </cell>
          <cell r="W2739" t="str">
            <v xml:space="preserve">Damaged                             </v>
          </cell>
          <cell r="X2739" t="str">
            <v>D</v>
          </cell>
          <cell r="Y2739">
            <v>120.69</v>
          </cell>
          <cell r="Z2739" t="str">
            <v>ITEMS ARRIVED DAMAGED~~MAM</v>
          </cell>
          <cell r="AC2739" t="str">
            <v>HASSENL-FUS</v>
          </cell>
          <cell r="AD2739" t="str">
            <v>MELTONM-FUS</v>
          </cell>
          <cell r="AG2739" t="str">
            <v>JENSEN DISTRIBUTIONS SERVICES</v>
          </cell>
          <cell r="AH2739">
            <v>809048</v>
          </cell>
          <cell r="AI2739" t="str">
            <v>RTL</v>
          </cell>
          <cell r="AJ2739">
            <v>5081903</v>
          </cell>
        </row>
        <row r="2740">
          <cell r="A2740">
            <v>361332</v>
          </cell>
          <cell r="B2740">
            <v>42430.916817129626</v>
          </cell>
          <cell r="C2740">
            <v>42259.937569444446</v>
          </cell>
          <cell r="D2740">
            <v>9018696</v>
          </cell>
          <cell r="E2740">
            <v>60037954</v>
          </cell>
          <cell r="G2740">
            <v>81.569999999999993</v>
          </cell>
          <cell r="H2740">
            <v>81.569999999999993</v>
          </cell>
          <cell r="I2740">
            <v>0</v>
          </cell>
          <cell r="J2740">
            <v>0</v>
          </cell>
          <cell r="K2740" t="str">
            <v>USD</v>
          </cell>
          <cell r="L2740" t="str">
            <v>PLATINUM</v>
          </cell>
          <cell r="M2740" t="str">
            <v>24000-020258</v>
          </cell>
          <cell r="N2740">
            <v>42431.034930555557</v>
          </cell>
          <cell r="O2740" t="str">
            <v>SP</v>
          </cell>
          <cell r="P2740" t="str">
            <v>DST</v>
          </cell>
          <cell r="Q2740">
            <v>5081903</v>
          </cell>
          <cell r="R2740" t="str">
            <v>USA</v>
          </cell>
          <cell r="S2740">
            <v>42370</v>
          </cell>
          <cell r="T2740">
            <v>42436</v>
          </cell>
          <cell r="U2740" t="str">
            <v>MELTONM-FUS</v>
          </cell>
          <cell r="V2740" t="str">
            <v>BMSK802</v>
          </cell>
          <cell r="W2740" t="str">
            <v xml:space="preserve">Damaged                             </v>
          </cell>
          <cell r="X2740" t="str">
            <v>D</v>
          </cell>
          <cell r="Y2740">
            <v>81.569999999999993</v>
          </cell>
          <cell r="Z2740" t="str">
            <v>ITEMS ARRIVED DAMAGED~~MAM</v>
          </cell>
          <cell r="AC2740" t="str">
            <v>HASSENL-FUS</v>
          </cell>
          <cell r="AD2740" t="str">
            <v>MELTONM-FUS</v>
          </cell>
          <cell r="AG2740" t="str">
            <v>JENSEN DISTRIBUTIONS SERVICES</v>
          </cell>
          <cell r="AH2740">
            <v>809051</v>
          </cell>
          <cell r="AI2740" t="str">
            <v>RTL</v>
          </cell>
          <cell r="AJ2740">
            <v>5081903</v>
          </cell>
        </row>
        <row r="2741">
          <cell r="A2741">
            <v>361333</v>
          </cell>
          <cell r="B2741">
            <v>42430.916817129626</v>
          </cell>
          <cell r="C2741">
            <v>42338.937905092593</v>
          </cell>
          <cell r="D2741">
            <v>9026802</v>
          </cell>
          <cell r="E2741">
            <v>60042692</v>
          </cell>
          <cell r="G2741">
            <v>193.6</v>
          </cell>
          <cell r="H2741">
            <v>193.6</v>
          </cell>
          <cell r="I2741">
            <v>0</v>
          </cell>
          <cell r="J2741">
            <v>0</v>
          </cell>
          <cell r="K2741" t="str">
            <v>USD</v>
          </cell>
          <cell r="L2741" t="str">
            <v>QUARTZ</v>
          </cell>
          <cell r="M2741" t="str">
            <v>24000-148635</v>
          </cell>
          <cell r="N2741">
            <v>42431.034930555557</v>
          </cell>
          <cell r="O2741" t="str">
            <v>SP</v>
          </cell>
          <cell r="P2741" t="str">
            <v>DLR</v>
          </cell>
          <cell r="Q2741">
            <v>5084357</v>
          </cell>
          <cell r="R2741" t="str">
            <v>USA</v>
          </cell>
          <cell r="S2741">
            <v>42370</v>
          </cell>
          <cell r="T2741">
            <v>42436</v>
          </cell>
          <cell r="U2741" t="str">
            <v>LOYDL-FUS</v>
          </cell>
          <cell r="V2741" t="str">
            <v>12.151.042.127</v>
          </cell>
          <cell r="W2741" t="str">
            <v xml:space="preserve">Invoice Another                     </v>
          </cell>
          <cell r="X2741" t="str">
            <v>I</v>
          </cell>
          <cell r="Y2741">
            <v>193.6</v>
          </cell>
          <cell r="Z2741" t="str">
            <v xml:space="preserve">customer should have rec'd an addtl 10% off of their order. They should have been billed at $435.58 each. crediting the difference. </v>
          </cell>
          <cell r="AC2741" t="str">
            <v>MARSHD-FUS</v>
          </cell>
          <cell r="AD2741" t="str">
            <v>BATESS-FUS</v>
          </cell>
          <cell r="AG2741" t="str">
            <v>ULTRA DESIGN CENTER</v>
          </cell>
          <cell r="AH2741">
            <v>812561</v>
          </cell>
          <cell r="AI2741" t="str">
            <v>KFC</v>
          </cell>
          <cell r="AJ2741">
            <v>5084357</v>
          </cell>
        </row>
        <row r="2742">
          <cell r="A2742">
            <v>361334</v>
          </cell>
          <cell r="B2742">
            <v>42430.916817129626</v>
          </cell>
          <cell r="C2742">
            <v>42294.625208333331</v>
          </cell>
          <cell r="D2742">
            <v>9022193</v>
          </cell>
          <cell r="E2742">
            <v>60043437</v>
          </cell>
          <cell r="G2742">
            <v>184.68</v>
          </cell>
          <cell r="H2742">
            <v>184.68</v>
          </cell>
          <cell r="I2742">
            <v>0</v>
          </cell>
          <cell r="J2742">
            <v>0</v>
          </cell>
          <cell r="K2742" t="str">
            <v>USD</v>
          </cell>
          <cell r="L2742" t="str">
            <v>GOLD</v>
          </cell>
          <cell r="M2742" t="str">
            <v>24000-015457</v>
          </cell>
          <cell r="N2742">
            <v>42431.034930555557</v>
          </cell>
          <cell r="O2742" t="str">
            <v>SP</v>
          </cell>
          <cell r="P2742" t="str">
            <v>DST</v>
          </cell>
          <cell r="Q2742">
            <v>5080923</v>
          </cell>
          <cell r="R2742" t="str">
            <v>USA</v>
          </cell>
          <cell r="S2742">
            <v>42370</v>
          </cell>
          <cell r="T2742">
            <v>42436</v>
          </cell>
          <cell r="U2742" t="str">
            <v>MELTONM-FUS</v>
          </cell>
          <cell r="V2742" t="str">
            <v>DSK951-18BX</v>
          </cell>
          <cell r="W2742" t="str">
            <v xml:space="preserve">Damaged                             </v>
          </cell>
          <cell r="X2742" t="str">
            <v>D</v>
          </cell>
          <cell r="Y2742">
            <v>184.68</v>
          </cell>
          <cell r="Z2742" t="str">
            <v>THIS ITEM ARRIVED WITH SILICONE ALL OVER THE SEAM AND SINK RIM AND IT WONT COME OFF~~MAM</v>
          </cell>
          <cell r="AC2742" t="str">
            <v>WALTERI-FUS</v>
          </cell>
          <cell r="AD2742" t="str">
            <v>MELTONM-FUS</v>
          </cell>
          <cell r="AG2742" t="str">
            <v>BLISH-MIZE COMPANY</v>
          </cell>
          <cell r="AH2742">
            <v>808391</v>
          </cell>
          <cell r="AI2742" t="str">
            <v>RTL</v>
          </cell>
          <cell r="AJ2742">
            <v>5080923</v>
          </cell>
        </row>
        <row r="2743">
          <cell r="A2743">
            <v>361335</v>
          </cell>
          <cell r="B2743">
            <v>42430.916828703703</v>
          </cell>
          <cell r="C2743">
            <v>42320.937962962962</v>
          </cell>
          <cell r="D2743">
            <v>9025171</v>
          </cell>
          <cell r="E2743">
            <v>60048442</v>
          </cell>
          <cell r="G2743">
            <v>686.07</v>
          </cell>
          <cell r="H2743">
            <v>686.07</v>
          </cell>
          <cell r="I2743">
            <v>0</v>
          </cell>
          <cell r="J2743">
            <v>0</v>
          </cell>
          <cell r="K2743" t="str">
            <v>USD</v>
          </cell>
          <cell r="L2743" t="str">
            <v>QTZK4275</v>
          </cell>
          <cell r="M2743" t="str">
            <v>24000-026530</v>
          </cell>
          <cell r="N2743">
            <v>42431.034930555557</v>
          </cell>
          <cell r="O2743" t="str">
            <v>SP</v>
          </cell>
          <cell r="P2743" t="str">
            <v>DLR</v>
          </cell>
          <cell r="Q2743">
            <v>5084189</v>
          </cell>
          <cell r="R2743" t="str">
            <v>USA</v>
          </cell>
          <cell r="S2743">
            <v>42370</v>
          </cell>
          <cell r="T2743">
            <v>42436</v>
          </cell>
          <cell r="U2743" t="str">
            <v>LOYDL-FUS</v>
          </cell>
          <cell r="V2743" t="str">
            <v>FHK710-33WH</v>
          </cell>
          <cell r="W2743" t="str">
            <v xml:space="preserve">Invoice Another                     </v>
          </cell>
          <cell r="X2743" t="str">
            <v>I</v>
          </cell>
          <cell r="Y2743">
            <v>686.07</v>
          </cell>
          <cell r="Z2743" t="str">
            <v xml:space="preserve">sink is cracked/damaged. we so not want sink back. field destroy.  pics attached </v>
          </cell>
          <cell r="AC2743" t="str">
            <v>HASSENL-FUS</v>
          </cell>
          <cell r="AD2743" t="str">
            <v>LOYDL-FUS</v>
          </cell>
          <cell r="AG2743" t="str">
            <v>REPUBLIC PLUMBING SUPPLY CO</v>
          </cell>
          <cell r="AH2743">
            <v>808881</v>
          </cell>
          <cell r="AI2743" t="str">
            <v>LUX</v>
          </cell>
          <cell r="AJ2743">
            <v>5084189</v>
          </cell>
        </row>
        <row r="2744">
          <cell r="A2744">
            <v>361336</v>
          </cell>
          <cell r="B2744">
            <v>42430.916828703703</v>
          </cell>
          <cell r="C2744">
            <v>42313.937581018516</v>
          </cell>
          <cell r="D2744">
            <v>9024335</v>
          </cell>
          <cell r="E2744">
            <v>60046617</v>
          </cell>
          <cell r="G2744">
            <v>325.85000000000002</v>
          </cell>
          <cell r="H2744">
            <v>325.85000000000002</v>
          </cell>
          <cell r="I2744">
            <v>0</v>
          </cell>
          <cell r="J2744">
            <v>0</v>
          </cell>
          <cell r="K2744" t="str">
            <v>USD</v>
          </cell>
          <cell r="L2744" t="str">
            <v>QUARTZ</v>
          </cell>
          <cell r="M2744" t="str">
            <v>24000-110270</v>
          </cell>
          <cell r="N2744">
            <v>42431.034930555557</v>
          </cell>
          <cell r="O2744" t="str">
            <v>SP</v>
          </cell>
          <cell r="P2744" t="str">
            <v>DLR</v>
          </cell>
          <cell r="Q2744">
            <v>5081396</v>
          </cell>
          <cell r="R2744" t="str">
            <v>USA</v>
          </cell>
          <cell r="S2744">
            <v>42370</v>
          </cell>
          <cell r="T2744">
            <v>42436</v>
          </cell>
          <cell r="U2744" t="str">
            <v>LOYDL-FUS</v>
          </cell>
          <cell r="V2744" t="str">
            <v>SHIPPING</v>
          </cell>
          <cell r="W2744" t="str">
            <v xml:space="preserve">Invoice Another                     </v>
          </cell>
          <cell r="X2744" t="str">
            <v>I</v>
          </cell>
          <cell r="Y2744">
            <v>325.85000000000002</v>
          </cell>
          <cell r="Z2744" t="str">
            <v xml:space="preserve">This was supposed to be set up as a display. I did not realize it was a display. Thought it was special promo/pricing only. Should have been FFA. </v>
          </cell>
          <cell r="AC2744" t="str">
            <v>HASSENL-FUS</v>
          </cell>
          <cell r="AD2744" t="str">
            <v>LOYDL-FUS</v>
          </cell>
          <cell r="AG2744" t="str">
            <v>CAPUANO HOME APPLIANCE SALES</v>
          </cell>
          <cell r="AH2744">
            <v>808518</v>
          </cell>
          <cell r="AI2744" t="str">
            <v>FRT</v>
          </cell>
          <cell r="AJ2744">
            <v>5081396</v>
          </cell>
        </row>
        <row r="2745">
          <cell r="A2745">
            <v>361337</v>
          </cell>
          <cell r="B2745">
            <v>42430.916828703703</v>
          </cell>
          <cell r="G2745">
            <v>110.46</v>
          </cell>
          <cell r="H2745">
            <v>110.46</v>
          </cell>
          <cell r="I2745">
            <v>0</v>
          </cell>
          <cell r="J2745">
            <v>0</v>
          </cell>
          <cell r="K2745" t="str">
            <v>USD</v>
          </cell>
          <cell r="L2745" t="str">
            <v>LOWES</v>
          </cell>
          <cell r="M2745" t="str">
            <v>24000-023746</v>
          </cell>
          <cell r="N2745">
            <v>42431.034930555557</v>
          </cell>
          <cell r="O2745" t="str">
            <v>SP</v>
          </cell>
          <cell r="P2745" t="str">
            <v>KEY</v>
          </cell>
          <cell r="Q2745">
            <v>5082920</v>
          </cell>
          <cell r="R2745" t="str">
            <v>USA</v>
          </cell>
          <cell r="S2745">
            <v>42370</v>
          </cell>
          <cell r="T2745">
            <v>42436</v>
          </cell>
          <cell r="U2745" t="str">
            <v>THOMPSONG-FUS</v>
          </cell>
          <cell r="V2745" t="str">
            <v>DIG62D91-GRA</v>
          </cell>
          <cell r="W2745" t="str">
            <v xml:space="preserve">Damaged                             </v>
          </cell>
          <cell r="X2745" t="str">
            <v>D</v>
          </cell>
          <cell r="Y2745">
            <v>110.46</v>
          </cell>
          <cell r="Z2745" t="str">
            <v>FD-FINISH LOOKS RUBBED OFF.</v>
          </cell>
          <cell r="AG2745" t="str">
            <v>Lowes</v>
          </cell>
          <cell r="AH2745">
            <v>812587</v>
          </cell>
          <cell r="AJ2745">
            <v>5082920</v>
          </cell>
        </row>
        <row r="2746">
          <cell r="A2746">
            <v>361338</v>
          </cell>
          <cell r="B2746">
            <v>42430.91684027778</v>
          </cell>
          <cell r="C2746">
            <v>42320.937789351854</v>
          </cell>
          <cell r="D2746">
            <v>9025116</v>
          </cell>
          <cell r="E2746">
            <v>60047728</v>
          </cell>
          <cell r="G2746">
            <v>76.760000000000005</v>
          </cell>
          <cell r="H2746">
            <v>76.760000000000005</v>
          </cell>
          <cell r="I2746">
            <v>0</v>
          </cell>
          <cell r="J2746">
            <v>0</v>
          </cell>
          <cell r="K2746" t="str">
            <v>USD</v>
          </cell>
          <cell r="L2746" t="str">
            <v>BRONZE</v>
          </cell>
          <cell r="M2746" t="str">
            <v>24000-018207</v>
          </cell>
          <cell r="N2746">
            <v>42431.034930555557</v>
          </cell>
          <cell r="O2746" t="str">
            <v>SP</v>
          </cell>
          <cell r="P2746" t="str">
            <v>DLR</v>
          </cell>
          <cell r="Q2746">
            <v>5081021</v>
          </cell>
          <cell r="R2746" t="str">
            <v>USA</v>
          </cell>
          <cell r="S2746">
            <v>42370</v>
          </cell>
          <cell r="T2746">
            <v>42436</v>
          </cell>
          <cell r="U2746" t="str">
            <v>MELTONM-FUS</v>
          </cell>
          <cell r="V2746" t="str">
            <v>SSK854NB</v>
          </cell>
          <cell r="W2746" t="str">
            <v xml:space="preserve">Damaged                             </v>
          </cell>
          <cell r="X2746" t="str">
            <v>D</v>
          </cell>
          <cell r="Y2746">
            <v>76.760000000000005</v>
          </cell>
          <cell r="Z2746" t="str">
            <v>ITEMS ARRIVED DENTED~~MAM</v>
          </cell>
          <cell r="AC2746" t="str">
            <v>HASSENL-FUS</v>
          </cell>
          <cell r="AD2746" t="str">
            <v>MELTONM-FUS</v>
          </cell>
          <cell r="AG2746" t="str">
            <v>FRIEDMAN BROTHERS HARDWARE</v>
          </cell>
          <cell r="AH2746">
            <v>809053</v>
          </cell>
          <cell r="AI2746" t="str">
            <v>RTL</v>
          </cell>
          <cell r="AJ2746">
            <v>5081021</v>
          </cell>
        </row>
        <row r="2747">
          <cell r="A2747">
            <v>361339</v>
          </cell>
          <cell r="B2747">
            <v>42430.91684027778</v>
          </cell>
          <cell r="C2747">
            <v>42286.937731481485</v>
          </cell>
          <cell r="D2747">
            <v>9021299</v>
          </cell>
          <cell r="E2747">
            <v>60042530</v>
          </cell>
          <cell r="G2747">
            <v>161.6</v>
          </cell>
          <cell r="H2747">
            <v>161.6</v>
          </cell>
          <cell r="I2747">
            <v>0</v>
          </cell>
          <cell r="J2747">
            <v>0</v>
          </cell>
          <cell r="K2747" t="str">
            <v>USD</v>
          </cell>
          <cell r="L2747" t="str">
            <v>BRONZE</v>
          </cell>
          <cell r="M2747" t="str">
            <v>24000-018207</v>
          </cell>
          <cell r="N2747">
            <v>42431.034930555557</v>
          </cell>
          <cell r="O2747" t="str">
            <v>SP</v>
          </cell>
          <cell r="P2747" t="str">
            <v>DLR</v>
          </cell>
          <cell r="Q2747">
            <v>5081021</v>
          </cell>
          <cell r="R2747" t="str">
            <v>USA</v>
          </cell>
          <cell r="S2747">
            <v>42370</v>
          </cell>
          <cell r="T2747">
            <v>42436</v>
          </cell>
          <cell r="U2747" t="str">
            <v>MELTONM-FUS</v>
          </cell>
          <cell r="V2747" t="str">
            <v>FSLG804BX</v>
          </cell>
          <cell r="W2747" t="str">
            <v xml:space="preserve">Damaged                             </v>
          </cell>
          <cell r="X2747" t="str">
            <v>D</v>
          </cell>
          <cell r="Y2747">
            <v>161.6</v>
          </cell>
          <cell r="Z2747" t="str">
            <v>ITEM HAD A BAD WELD AND NEEDS TO BE CREDITED~~MAM</v>
          </cell>
          <cell r="AC2747" t="str">
            <v>BECKTONC-FUS</v>
          </cell>
          <cell r="AD2747" t="str">
            <v>MELTONM-FUS</v>
          </cell>
          <cell r="AG2747" t="str">
            <v>FRIEDMAN BROTHERS HARDWARE</v>
          </cell>
          <cell r="AH2747">
            <v>809952</v>
          </cell>
          <cell r="AI2747" t="str">
            <v>RTL</v>
          </cell>
          <cell r="AJ2747">
            <v>5081021</v>
          </cell>
        </row>
        <row r="2748">
          <cell r="A2748">
            <v>361340</v>
          </cell>
          <cell r="B2748">
            <v>42430.916851851849</v>
          </cell>
          <cell r="G2748">
            <v>140.08000000000001</v>
          </cell>
          <cell r="H2748">
            <v>140.08000000000001</v>
          </cell>
          <cell r="I2748">
            <v>0</v>
          </cell>
          <cell r="J2748">
            <v>0</v>
          </cell>
          <cell r="K2748" t="str">
            <v>USD</v>
          </cell>
          <cell r="L2748" t="str">
            <v>LOWES</v>
          </cell>
          <cell r="M2748" t="str">
            <v>24000-023746</v>
          </cell>
          <cell r="N2748">
            <v>42431.034942129627</v>
          </cell>
          <cell r="O2748" t="str">
            <v>SP</v>
          </cell>
          <cell r="P2748" t="str">
            <v>KEY</v>
          </cell>
          <cell r="Q2748">
            <v>5082866</v>
          </cell>
          <cell r="R2748" t="str">
            <v>USA</v>
          </cell>
          <cell r="S2748">
            <v>42370</v>
          </cell>
          <cell r="T2748">
            <v>42436</v>
          </cell>
          <cell r="U2748" t="str">
            <v>LOYDL-FUS</v>
          </cell>
          <cell r="V2748" t="str">
            <v>EOOX33229-1</v>
          </cell>
          <cell r="W2748" t="str">
            <v xml:space="preserve">Damaged                             </v>
          </cell>
          <cell r="X2748" t="str">
            <v>D</v>
          </cell>
          <cell r="Y2748">
            <v>140.08000000000001</v>
          </cell>
          <cell r="Z2748" t="str">
            <v xml:space="preserve">CRACKED    FD </v>
          </cell>
          <cell r="AG2748" t="str">
            <v>Lowes</v>
          </cell>
          <cell r="AH2748">
            <v>812582</v>
          </cell>
          <cell r="AJ2748">
            <v>5082866</v>
          </cell>
        </row>
        <row r="2749">
          <cell r="A2749">
            <v>361341</v>
          </cell>
          <cell r="B2749">
            <v>42430.916851851849</v>
          </cell>
          <cell r="G2749">
            <v>92.46</v>
          </cell>
          <cell r="H2749">
            <v>92.46</v>
          </cell>
          <cell r="I2749">
            <v>0</v>
          </cell>
          <cell r="J2749">
            <v>0</v>
          </cell>
          <cell r="K2749" t="str">
            <v>USD</v>
          </cell>
          <cell r="L2749" t="str">
            <v>LOWES</v>
          </cell>
          <cell r="M2749" t="str">
            <v>24000-023746</v>
          </cell>
          <cell r="N2749">
            <v>42431.034942129627</v>
          </cell>
          <cell r="O2749" t="str">
            <v>SP</v>
          </cell>
          <cell r="P2749" t="str">
            <v>KEY</v>
          </cell>
          <cell r="Q2749">
            <v>5083874</v>
          </cell>
          <cell r="R2749" t="str">
            <v>USA</v>
          </cell>
          <cell r="S2749">
            <v>42370</v>
          </cell>
          <cell r="T2749">
            <v>42436</v>
          </cell>
          <cell r="U2749" t="str">
            <v>SOTOJ-FUS</v>
          </cell>
          <cell r="V2749" t="str">
            <v>FFG802NKIT</v>
          </cell>
          <cell r="W2749" t="str">
            <v xml:space="preserve">Damaged                             </v>
          </cell>
          <cell r="X2749" t="str">
            <v>D</v>
          </cell>
          <cell r="Y2749">
            <v>92.46</v>
          </cell>
          <cell r="AG2749" t="str">
            <v>Lowes</v>
          </cell>
          <cell r="AH2749">
            <v>812575</v>
          </cell>
          <cell r="AJ2749">
            <v>5083874</v>
          </cell>
        </row>
        <row r="2750">
          <cell r="A2750">
            <v>361342</v>
          </cell>
          <cell r="B2750">
            <v>42430.916851851849</v>
          </cell>
          <cell r="G2750">
            <v>33.21</v>
          </cell>
          <cell r="H2750">
            <v>33.21</v>
          </cell>
          <cell r="I2750">
            <v>0</v>
          </cell>
          <cell r="J2750">
            <v>0</v>
          </cell>
          <cell r="K2750" t="str">
            <v>USD</v>
          </cell>
          <cell r="L2750" t="str">
            <v>LOWES</v>
          </cell>
          <cell r="M2750" t="str">
            <v>24000-023746</v>
          </cell>
          <cell r="N2750">
            <v>42431.034942129627</v>
          </cell>
          <cell r="O2750" t="str">
            <v>SP</v>
          </cell>
          <cell r="P2750" t="str">
            <v>KEY</v>
          </cell>
          <cell r="Q2750">
            <v>5082464</v>
          </cell>
          <cell r="R2750" t="str">
            <v>USA</v>
          </cell>
          <cell r="S2750">
            <v>42370</v>
          </cell>
          <cell r="T2750">
            <v>42436</v>
          </cell>
          <cell r="U2750" t="str">
            <v>LOYDL-FUS</v>
          </cell>
          <cell r="V2750" t="str">
            <v>FDS604LP</v>
          </cell>
          <cell r="W2750" t="str">
            <v xml:space="preserve">Damaged                             </v>
          </cell>
          <cell r="X2750" t="str">
            <v>D</v>
          </cell>
          <cell r="Y2750">
            <v>33.21</v>
          </cell>
          <cell r="Z2750" t="str">
            <v xml:space="preserve">DENTED   FD </v>
          </cell>
          <cell r="AG2750" t="str">
            <v>Lowes</v>
          </cell>
          <cell r="AH2750">
            <v>812586</v>
          </cell>
          <cell r="AJ2750">
            <v>5082464</v>
          </cell>
        </row>
        <row r="2751">
          <cell r="A2751">
            <v>361343</v>
          </cell>
          <cell r="B2751">
            <v>42430.916851851849</v>
          </cell>
          <cell r="C2751">
            <v>42319.937835648147</v>
          </cell>
          <cell r="D2751">
            <v>9024926</v>
          </cell>
          <cell r="E2751">
            <v>60047948</v>
          </cell>
          <cell r="G2751">
            <v>334</v>
          </cell>
          <cell r="H2751">
            <v>334</v>
          </cell>
          <cell r="I2751">
            <v>0</v>
          </cell>
          <cell r="J2751">
            <v>0</v>
          </cell>
          <cell r="K2751" t="str">
            <v>USD</v>
          </cell>
          <cell r="L2751" t="str">
            <v>LOWES</v>
          </cell>
          <cell r="M2751" t="str">
            <v>24000-023746</v>
          </cell>
          <cell r="N2751">
            <v>42431.034942129627</v>
          </cell>
          <cell r="O2751" t="str">
            <v>SOS</v>
          </cell>
          <cell r="P2751" t="str">
            <v>KEY</v>
          </cell>
          <cell r="Q2751">
            <v>5083068</v>
          </cell>
          <cell r="R2751" t="str">
            <v>USA</v>
          </cell>
          <cell r="S2751">
            <v>42370</v>
          </cell>
          <cell r="T2751">
            <v>42436</v>
          </cell>
          <cell r="U2751" t="str">
            <v>MELTONM-FUS</v>
          </cell>
          <cell r="V2751" t="str">
            <v>OTSK954-18BX</v>
          </cell>
          <cell r="W2751" t="str">
            <v xml:space="preserve">Business Decision                   </v>
          </cell>
          <cell r="X2751" t="str">
            <v>B</v>
          </cell>
          <cell r="Y2751">
            <v>334</v>
          </cell>
          <cell r="Z2751" t="str">
            <v>CUST ORDERED IT WAS TOO LARGE CAN NOT RETURN WILL CREDIT AND DESTROY~~MAM</v>
          </cell>
          <cell r="AC2751" t="str">
            <v>WALTERI-FUS</v>
          </cell>
          <cell r="AD2751" t="str">
            <v>MELTONM-FUS</v>
          </cell>
          <cell r="AG2751" t="str">
            <v>Lowes</v>
          </cell>
          <cell r="AH2751">
            <v>808911</v>
          </cell>
          <cell r="AI2751" t="str">
            <v>RTL</v>
          </cell>
          <cell r="AJ2751">
            <v>5083068</v>
          </cell>
        </row>
        <row r="2752">
          <cell r="A2752">
            <v>361344</v>
          </cell>
          <cell r="B2752">
            <v>42430.916851851849</v>
          </cell>
          <cell r="G2752">
            <v>43.45</v>
          </cell>
          <cell r="H2752">
            <v>43.45</v>
          </cell>
          <cell r="I2752">
            <v>0</v>
          </cell>
          <cell r="J2752">
            <v>0</v>
          </cell>
          <cell r="K2752" t="str">
            <v>USD</v>
          </cell>
          <cell r="L2752" t="str">
            <v>LOWES</v>
          </cell>
          <cell r="M2752" t="str">
            <v>24000-023746</v>
          </cell>
          <cell r="N2752">
            <v>42431.034942129627</v>
          </cell>
          <cell r="O2752" t="str">
            <v>SP</v>
          </cell>
          <cell r="P2752" t="str">
            <v>KEY</v>
          </cell>
          <cell r="Q2752">
            <v>5082432</v>
          </cell>
          <cell r="R2752" t="str">
            <v>USA</v>
          </cell>
          <cell r="S2752">
            <v>42370</v>
          </cell>
          <cell r="T2752">
            <v>42436</v>
          </cell>
          <cell r="U2752" t="str">
            <v>THOMPSONG-FUS</v>
          </cell>
          <cell r="V2752" t="str">
            <v>FDS704NB</v>
          </cell>
          <cell r="W2752" t="str">
            <v xml:space="preserve">Damaged                             </v>
          </cell>
          <cell r="X2752" t="str">
            <v>D</v>
          </cell>
          <cell r="Y2752">
            <v>43.45</v>
          </cell>
          <cell r="Z2752" t="str">
            <v>FD-RUSTED</v>
          </cell>
          <cell r="AG2752" t="str">
            <v>Lowes</v>
          </cell>
          <cell r="AH2752">
            <v>812584</v>
          </cell>
          <cell r="AJ2752">
            <v>5082432</v>
          </cell>
        </row>
        <row r="2753">
          <cell r="A2753">
            <v>361345</v>
          </cell>
          <cell r="B2753">
            <v>42430.916863425926</v>
          </cell>
          <cell r="G2753">
            <v>140.08000000000001</v>
          </cell>
          <cell r="H2753">
            <v>140.08000000000001</v>
          </cell>
          <cell r="I2753">
            <v>0</v>
          </cell>
          <cell r="J2753">
            <v>0</v>
          </cell>
          <cell r="K2753" t="str">
            <v>USD</v>
          </cell>
          <cell r="L2753" t="str">
            <v>LOWES</v>
          </cell>
          <cell r="M2753" t="str">
            <v>24000-023746</v>
          </cell>
          <cell r="N2753">
            <v>42431.034942129627</v>
          </cell>
          <cell r="O2753" t="str">
            <v>SP</v>
          </cell>
          <cell r="P2753" t="str">
            <v>KEY</v>
          </cell>
          <cell r="Q2753">
            <v>5083678</v>
          </cell>
          <cell r="R2753" t="str">
            <v>USA</v>
          </cell>
          <cell r="S2753">
            <v>42370</v>
          </cell>
          <cell r="T2753">
            <v>42436</v>
          </cell>
          <cell r="U2753" t="str">
            <v>THOMPSONG-FUS</v>
          </cell>
          <cell r="V2753" t="str">
            <v>EOOX33229-1</v>
          </cell>
          <cell r="W2753" t="str">
            <v xml:space="preserve">Damaged                             </v>
          </cell>
          <cell r="X2753" t="str">
            <v>D</v>
          </cell>
          <cell r="Y2753">
            <v>140.08000000000001</v>
          </cell>
          <cell r="Z2753" t="str">
            <v>FD-CRACKED.</v>
          </cell>
          <cell r="AG2753" t="str">
            <v>Lowes</v>
          </cell>
          <cell r="AH2753">
            <v>812594</v>
          </cell>
          <cell r="AJ2753">
            <v>5083678</v>
          </cell>
        </row>
        <row r="2754">
          <cell r="A2754">
            <v>361346</v>
          </cell>
          <cell r="B2754">
            <v>42430.916863425926</v>
          </cell>
          <cell r="G2754">
            <v>85.28</v>
          </cell>
          <cell r="H2754">
            <v>85.28</v>
          </cell>
          <cell r="I2754">
            <v>0</v>
          </cell>
          <cell r="J2754">
            <v>0</v>
          </cell>
          <cell r="K2754" t="str">
            <v>USD</v>
          </cell>
          <cell r="L2754" t="str">
            <v>LOWES</v>
          </cell>
          <cell r="M2754" t="str">
            <v>24000-023746</v>
          </cell>
          <cell r="N2754">
            <v>42431.034942129627</v>
          </cell>
          <cell r="O2754" t="str">
            <v>SP</v>
          </cell>
          <cell r="P2754" t="str">
            <v>KEY</v>
          </cell>
          <cell r="Q2754">
            <v>5083239</v>
          </cell>
          <cell r="R2754" t="str">
            <v>USA</v>
          </cell>
          <cell r="S2754">
            <v>42370</v>
          </cell>
          <cell r="T2754">
            <v>42436</v>
          </cell>
          <cell r="U2754" t="str">
            <v>RUSSAWR-FUS</v>
          </cell>
          <cell r="V2754" t="str">
            <v>FTS904BX</v>
          </cell>
          <cell r="W2754" t="str">
            <v xml:space="preserve">Damaged                             </v>
          </cell>
          <cell r="X2754" t="str">
            <v>D</v>
          </cell>
          <cell r="Y2754">
            <v>85.28</v>
          </cell>
          <cell r="Z2754" t="str">
            <v>STOCK</v>
          </cell>
          <cell r="AG2754" t="str">
            <v>Lowes</v>
          </cell>
          <cell r="AH2754">
            <v>812562</v>
          </cell>
          <cell r="AJ2754">
            <v>5083239</v>
          </cell>
        </row>
        <row r="2755">
          <cell r="A2755">
            <v>361347</v>
          </cell>
          <cell r="B2755">
            <v>42430.916863425926</v>
          </cell>
          <cell r="G2755">
            <v>122.69</v>
          </cell>
          <cell r="H2755">
            <v>122.69</v>
          </cell>
          <cell r="I2755">
            <v>0</v>
          </cell>
          <cell r="J2755">
            <v>0</v>
          </cell>
          <cell r="K2755" t="str">
            <v>USD</v>
          </cell>
          <cell r="L2755" t="str">
            <v>LOWES</v>
          </cell>
          <cell r="M2755" t="str">
            <v>24000-023746</v>
          </cell>
          <cell r="N2755">
            <v>42431.034953703704</v>
          </cell>
          <cell r="O2755" t="str">
            <v>SP</v>
          </cell>
          <cell r="P2755" t="str">
            <v>KEY</v>
          </cell>
          <cell r="Q2755">
            <v>5083344</v>
          </cell>
          <cell r="R2755" t="str">
            <v>USA</v>
          </cell>
          <cell r="S2755">
            <v>42370</v>
          </cell>
          <cell r="T2755">
            <v>42436</v>
          </cell>
          <cell r="U2755" t="str">
            <v>SOTOJ-FUS</v>
          </cell>
          <cell r="V2755" t="str">
            <v>EDOX33229-1</v>
          </cell>
          <cell r="W2755" t="str">
            <v xml:space="preserve">Damaged                             </v>
          </cell>
          <cell r="X2755" t="str">
            <v>D</v>
          </cell>
          <cell r="Y2755">
            <v>122.69</v>
          </cell>
          <cell r="AG2755" t="str">
            <v>Lowes</v>
          </cell>
          <cell r="AH2755">
            <v>812556</v>
          </cell>
          <cell r="AJ2755">
            <v>5083344</v>
          </cell>
        </row>
        <row r="2756">
          <cell r="A2756">
            <v>361348</v>
          </cell>
          <cell r="B2756">
            <v>42430.916875000003</v>
          </cell>
          <cell r="G2756">
            <v>123.4</v>
          </cell>
          <cell r="H2756">
            <v>123.4</v>
          </cell>
          <cell r="I2756">
            <v>0</v>
          </cell>
          <cell r="J2756">
            <v>0</v>
          </cell>
          <cell r="K2756" t="str">
            <v>USD</v>
          </cell>
          <cell r="L2756" t="str">
            <v>LOWES</v>
          </cell>
          <cell r="M2756" t="str">
            <v>24000-023746</v>
          </cell>
          <cell r="N2756">
            <v>42431.034953703704</v>
          </cell>
          <cell r="O2756" t="str">
            <v>SP</v>
          </cell>
          <cell r="P2756" t="str">
            <v>KEY</v>
          </cell>
          <cell r="Q2756">
            <v>5082160</v>
          </cell>
          <cell r="R2756" t="str">
            <v>USA</v>
          </cell>
          <cell r="S2756">
            <v>42370</v>
          </cell>
          <cell r="T2756">
            <v>42436</v>
          </cell>
          <cell r="U2756" t="str">
            <v>THOMPSONG-FUS</v>
          </cell>
          <cell r="V2756" t="str">
            <v>FDS704NKIT</v>
          </cell>
          <cell r="W2756" t="str">
            <v xml:space="preserve">Damaged                             </v>
          </cell>
          <cell r="X2756" t="str">
            <v>D</v>
          </cell>
          <cell r="Y2756">
            <v>61.7</v>
          </cell>
          <cell r="Z2756" t="str">
            <v xml:space="preserve">FD-1ST KIT FAUCET DOESN'T WORK. 2ND IS DENTED. </v>
          </cell>
          <cell r="AG2756" t="str">
            <v>Lowes</v>
          </cell>
          <cell r="AH2756">
            <v>812553</v>
          </cell>
          <cell r="AJ2756">
            <v>5082160</v>
          </cell>
        </row>
        <row r="2757">
          <cell r="A2757">
            <v>361348</v>
          </cell>
          <cell r="B2757">
            <v>42430.916875000003</v>
          </cell>
          <cell r="G2757">
            <v>123.4</v>
          </cell>
          <cell r="H2757">
            <v>123.4</v>
          </cell>
          <cell r="I2757">
            <v>0</v>
          </cell>
          <cell r="J2757">
            <v>0</v>
          </cell>
          <cell r="K2757" t="str">
            <v>USD</v>
          </cell>
          <cell r="L2757" t="str">
            <v>LOWES</v>
          </cell>
          <cell r="M2757" t="str">
            <v>24000-023746</v>
          </cell>
          <cell r="N2757">
            <v>42431.034953703704</v>
          </cell>
          <cell r="O2757" t="str">
            <v>SP</v>
          </cell>
          <cell r="P2757" t="str">
            <v>KEY</v>
          </cell>
          <cell r="Q2757">
            <v>5082160</v>
          </cell>
          <cell r="R2757" t="str">
            <v>USA</v>
          </cell>
          <cell r="S2757">
            <v>42370</v>
          </cell>
          <cell r="T2757">
            <v>42436</v>
          </cell>
          <cell r="U2757" t="str">
            <v>THOMPSONG-FUS</v>
          </cell>
          <cell r="V2757" t="str">
            <v>FDS704NKIT</v>
          </cell>
          <cell r="W2757" t="str">
            <v xml:space="preserve">Damaged                             </v>
          </cell>
          <cell r="X2757" t="str">
            <v>D</v>
          </cell>
          <cell r="Y2757">
            <v>61.7</v>
          </cell>
          <cell r="Z2757" t="str">
            <v xml:space="preserve">FD-1ST KIT FAUCET DOESN'T WORK. 2ND IS DENTED. </v>
          </cell>
          <cell r="AG2757" t="str">
            <v>Lowes</v>
          </cell>
          <cell r="AH2757">
            <v>812553</v>
          </cell>
          <cell r="AJ2757">
            <v>5082160</v>
          </cell>
        </row>
        <row r="2758">
          <cell r="A2758">
            <v>361349</v>
          </cell>
          <cell r="B2758">
            <v>42430.916875000003</v>
          </cell>
          <cell r="G2758">
            <v>135.69999999999999</v>
          </cell>
          <cell r="H2758">
            <v>135.69999999999999</v>
          </cell>
          <cell r="I2758">
            <v>0</v>
          </cell>
          <cell r="J2758">
            <v>0</v>
          </cell>
          <cell r="K2758" t="str">
            <v>USD</v>
          </cell>
          <cell r="L2758" t="str">
            <v>LOWES</v>
          </cell>
          <cell r="M2758" t="str">
            <v>24000-023746</v>
          </cell>
          <cell r="N2758">
            <v>42431.034953703704</v>
          </cell>
          <cell r="O2758" t="str">
            <v>SP</v>
          </cell>
          <cell r="P2758" t="str">
            <v>KEY</v>
          </cell>
          <cell r="Q2758">
            <v>5082926</v>
          </cell>
          <cell r="R2758" t="str">
            <v>USA</v>
          </cell>
          <cell r="S2758">
            <v>42370</v>
          </cell>
          <cell r="T2758">
            <v>42436</v>
          </cell>
          <cell r="U2758" t="str">
            <v>MELTONM-FUS</v>
          </cell>
          <cell r="V2758" t="str">
            <v>SGR3322-1</v>
          </cell>
          <cell r="W2758" t="str">
            <v xml:space="preserve">Damaged                             </v>
          </cell>
          <cell r="X2758" t="str">
            <v>D</v>
          </cell>
          <cell r="Y2758">
            <v>135.69999999999999</v>
          </cell>
          <cell r="AG2758" t="str">
            <v>Lowes</v>
          </cell>
          <cell r="AH2758">
            <v>802719</v>
          </cell>
          <cell r="AJ2758">
            <v>5082926</v>
          </cell>
        </row>
        <row r="2759">
          <cell r="A2759">
            <v>361350</v>
          </cell>
          <cell r="B2759">
            <v>42430.916875000003</v>
          </cell>
          <cell r="G2759">
            <v>85.46</v>
          </cell>
          <cell r="H2759">
            <v>85.46</v>
          </cell>
          <cell r="I2759">
            <v>0</v>
          </cell>
          <cell r="J2759">
            <v>0</v>
          </cell>
          <cell r="K2759" t="str">
            <v>USD</v>
          </cell>
          <cell r="L2759" t="str">
            <v>LOWES</v>
          </cell>
          <cell r="M2759" t="str">
            <v>24000-023746</v>
          </cell>
          <cell r="N2759">
            <v>42431.034953703704</v>
          </cell>
          <cell r="O2759" t="str">
            <v>SP</v>
          </cell>
          <cell r="P2759" t="str">
            <v>KEY</v>
          </cell>
          <cell r="Q2759">
            <v>5082926</v>
          </cell>
          <cell r="R2759" t="str">
            <v>USA</v>
          </cell>
          <cell r="S2759">
            <v>42370</v>
          </cell>
          <cell r="T2759">
            <v>42436</v>
          </cell>
          <cell r="U2759" t="str">
            <v>CHAMARATHM-FUS</v>
          </cell>
          <cell r="V2759" t="str">
            <v>ELG61091-GRA</v>
          </cell>
          <cell r="W2759" t="str">
            <v xml:space="preserve">Damaged                             </v>
          </cell>
          <cell r="X2759" t="str">
            <v>D</v>
          </cell>
          <cell r="Y2759">
            <v>85.46</v>
          </cell>
          <cell r="AG2759" t="str">
            <v>Lowes</v>
          </cell>
          <cell r="AH2759">
            <v>812565</v>
          </cell>
          <cell r="AJ2759">
            <v>5082926</v>
          </cell>
        </row>
        <row r="2760">
          <cell r="A2760">
            <v>361351</v>
          </cell>
          <cell r="B2760">
            <v>42430.916875000003</v>
          </cell>
          <cell r="G2760">
            <v>92.5</v>
          </cell>
          <cell r="H2760">
            <v>92.5</v>
          </cell>
          <cell r="I2760">
            <v>0</v>
          </cell>
          <cell r="J2760">
            <v>0</v>
          </cell>
          <cell r="K2760" t="str">
            <v>USD</v>
          </cell>
          <cell r="L2760" t="str">
            <v>LOWES</v>
          </cell>
          <cell r="M2760" t="str">
            <v>24000-023746</v>
          </cell>
          <cell r="N2760">
            <v>42431.034953703704</v>
          </cell>
          <cell r="O2760" t="str">
            <v>SP</v>
          </cell>
          <cell r="P2760" t="str">
            <v>KEY</v>
          </cell>
          <cell r="Q2760">
            <v>5083612</v>
          </cell>
          <cell r="R2760" t="str">
            <v>USA</v>
          </cell>
          <cell r="S2760">
            <v>42370</v>
          </cell>
          <cell r="T2760">
            <v>42436</v>
          </cell>
          <cell r="U2760" t="str">
            <v>CHAMARATHM-FUS</v>
          </cell>
          <cell r="V2760" t="str">
            <v>FTB904BX</v>
          </cell>
          <cell r="W2760" t="str">
            <v xml:space="preserve">Damaged                             </v>
          </cell>
          <cell r="X2760" t="str">
            <v>D</v>
          </cell>
          <cell r="Y2760">
            <v>92.5</v>
          </cell>
          <cell r="AG2760" t="str">
            <v>Lowes</v>
          </cell>
          <cell r="AH2760">
            <v>812549</v>
          </cell>
          <cell r="AJ2760">
            <v>5083612</v>
          </cell>
        </row>
        <row r="2761">
          <cell r="A2761">
            <v>361352</v>
          </cell>
          <cell r="B2761">
            <v>42430.916886574072</v>
          </cell>
          <cell r="G2761">
            <v>85.46</v>
          </cell>
          <cell r="H2761">
            <v>85.46</v>
          </cell>
          <cell r="I2761">
            <v>0</v>
          </cell>
          <cell r="J2761">
            <v>0</v>
          </cell>
          <cell r="K2761" t="str">
            <v>USD</v>
          </cell>
          <cell r="L2761" t="str">
            <v>LOWES</v>
          </cell>
          <cell r="M2761" t="str">
            <v>24000-023746</v>
          </cell>
          <cell r="N2761">
            <v>42431.034953703704</v>
          </cell>
          <cell r="O2761" t="str">
            <v>SP</v>
          </cell>
          <cell r="P2761" t="str">
            <v>KEY</v>
          </cell>
          <cell r="Q2761">
            <v>5083548</v>
          </cell>
          <cell r="R2761" t="str">
            <v>USA</v>
          </cell>
          <cell r="S2761">
            <v>42370</v>
          </cell>
          <cell r="T2761">
            <v>42436</v>
          </cell>
          <cell r="U2761" t="str">
            <v>RUSSAWR-FUS</v>
          </cell>
          <cell r="V2761" t="str">
            <v>ELG61091-GRA</v>
          </cell>
          <cell r="W2761" t="str">
            <v xml:space="preserve">Product Defective                   </v>
          </cell>
          <cell r="X2761" t="str">
            <v>E</v>
          </cell>
          <cell r="Y2761">
            <v>85.46</v>
          </cell>
          <cell r="AG2761" t="str">
            <v>Lowes</v>
          </cell>
          <cell r="AH2761">
            <v>812574</v>
          </cell>
          <cell r="AJ2761">
            <v>5083548</v>
          </cell>
        </row>
        <row r="2762">
          <cell r="A2762">
            <v>361353</v>
          </cell>
          <cell r="B2762">
            <v>42430.916886574072</v>
          </cell>
          <cell r="G2762">
            <v>140.08000000000001</v>
          </cell>
          <cell r="H2762">
            <v>140.08000000000001</v>
          </cell>
          <cell r="I2762">
            <v>0</v>
          </cell>
          <cell r="J2762">
            <v>0</v>
          </cell>
          <cell r="K2762" t="str">
            <v>USD</v>
          </cell>
          <cell r="L2762" t="str">
            <v>LOWES</v>
          </cell>
          <cell r="M2762" t="str">
            <v>24000-023746</v>
          </cell>
          <cell r="N2762">
            <v>42431.034953703704</v>
          </cell>
          <cell r="O2762" t="str">
            <v>SP</v>
          </cell>
          <cell r="P2762" t="str">
            <v>KEY</v>
          </cell>
          <cell r="Q2762">
            <v>5082579</v>
          </cell>
          <cell r="R2762" t="str">
            <v>USA</v>
          </cell>
          <cell r="S2762">
            <v>42370</v>
          </cell>
          <cell r="T2762">
            <v>42436</v>
          </cell>
          <cell r="U2762" t="str">
            <v>LOYDL-FUS</v>
          </cell>
          <cell r="V2762" t="str">
            <v>EOOX33229-1</v>
          </cell>
          <cell r="W2762" t="str">
            <v xml:space="preserve">Damaged                             </v>
          </cell>
          <cell r="X2762" t="str">
            <v>D</v>
          </cell>
          <cell r="Y2762">
            <v>140.08000000000001</v>
          </cell>
          <cell r="Z2762" t="str">
            <v>CRACKED    FD</v>
          </cell>
          <cell r="AG2762" t="str">
            <v>Lowes</v>
          </cell>
          <cell r="AH2762">
            <v>812585</v>
          </cell>
          <cell r="AJ2762">
            <v>5082579</v>
          </cell>
        </row>
        <row r="2763">
          <cell r="A2763">
            <v>361354</v>
          </cell>
          <cell r="B2763">
            <v>42430.916886574072</v>
          </cell>
          <cell r="G2763">
            <v>135.69999999999999</v>
          </cell>
          <cell r="H2763">
            <v>135.69999999999999</v>
          </cell>
          <cell r="I2763">
            <v>0</v>
          </cell>
          <cell r="J2763">
            <v>0</v>
          </cell>
          <cell r="K2763" t="str">
            <v>USD</v>
          </cell>
          <cell r="L2763" t="str">
            <v>LOWES</v>
          </cell>
          <cell r="M2763" t="str">
            <v>24000-023746</v>
          </cell>
          <cell r="N2763">
            <v>42431.03496527778</v>
          </cell>
          <cell r="O2763" t="str">
            <v>SP</v>
          </cell>
          <cell r="P2763" t="str">
            <v>KEY</v>
          </cell>
          <cell r="Q2763">
            <v>5082207</v>
          </cell>
          <cell r="R2763" t="str">
            <v>USA</v>
          </cell>
          <cell r="S2763">
            <v>42370</v>
          </cell>
          <cell r="T2763">
            <v>42436</v>
          </cell>
          <cell r="U2763" t="str">
            <v>THOMPSONG-FUS</v>
          </cell>
          <cell r="V2763" t="str">
            <v>SGR3322-1</v>
          </cell>
          <cell r="W2763" t="str">
            <v xml:space="preserve">Damaged                             </v>
          </cell>
          <cell r="X2763" t="str">
            <v>D</v>
          </cell>
          <cell r="Y2763">
            <v>135.69999999999999</v>
          </cell>
          <cell r="Z2763" t="str">
            <v>FD-CORNER BROKEN OFF</v>
          </cell>
          <cell r="AG2763" t="str">
            <v>Lowes</v>
          </cell>
          <cell r="AH2763">
            <v>812564</v>
          </cell>
          <cell r="AJ2763">
            <v>5082207</v>
          </cell>
        </row>
        <row r="2764">
          <cell r="A2764">
            <v>361355</v>
          </cell>
          <cell r="B2764">
            <v>42430.916898148149</v>
          </cell>
          <cell r="G2764">
            <v>128.72999999999999</v>
          </cell>
          <cell r="H2764">
            <v>128.72999999999999</v>
          </cell>
          <cell r="I2764">
            <v>0</v>
          </cell>
          <cell r="J2764">
            <v>0</v>
          </cell>
          <cell r="K2764" t="str">
            <v>USD</v>
          </cell>
          <cell r="L2764" t="str">
            <v>LOWES</v>
          </cell>
          <cell r="M2764" t="str">
            <v>24000-023746</v>
          </cell>
          <cell r="N2764">
            <v>42431.03496527778</v>
          </cell>
          <cell r="O2764" t="str">
            <v>SP</v>
          </cell>
          <cell r="P2764" t="str">
            <v>KEY</v>
          </cell>
          <cell r="Q2764">
            <v>5082562</v>
          </cell>
          <cell r="R2764" t="str">
            <v>USA</v>
          </cell>
          <cell r="S2764">
            <v>42370</v>
          </cell>
          <cell r="T2764">
            <v>42436</v>
          </cell>
          <cell r="U2764" t="str">
            <v>RUSSAWR-FUS</v>
          </cell>
          <cell r="V2764" t="str">
            <v>FTS904BX</v>
          </cell>
          <cell r="W2764" t="str">
            <v xml:space="preserve">Damaged                             </v>
          </cell>
          <cell r="X2764" t="str">
            <v>D</v>
          </cell>
          <cell r="Y2764">
            <v>85.28</v>
          </cell>
          <cell r="Z2764" t="str">
            <v xml:space="preserve">STOCK </v>
          </cell>
          <cell r="AG2764" t="str">
            <v>Lowes</v>
          </cell>
          <cell r="AH2764">
            <v>812551</v>
          </cell>
          <cell r="AJ2764">
            <v>5082562</v>
          </cell>
        </row>
        <row r="2765">
          <cell r="A2765">
            <v>361355</v>
          </cell>
          <cell r="B2765">
            <v>42430.916898148149</v>
          </cell>
          <cell r="G2765">
            <v>128.72999999999999</v>
          </cell>
          <cell r="H2765">
            <v>128.72999999999999</v>
          </cell>
          <cell r="I2765">
            <v>0</v>
          </cell>
          <cell r="J2765">
            <v>0</v>
          </cell>
          <cell r="K2765" t="str">
            <v>USD</v>
          </cell>
          <cell r="L2765" t="str">
            <v>LOWES</v>
          </cell>
          <cell r="M2765" t="str">
            <v>24000-023746</v>
          </cell>
          <cell r="N2765">
            <v>42431.03496527778</v>
          </cell>
          <cell r="O2765" t="str">
            <v>SP</v>
          </cell>
          <cell r="P2765" t="str">
            <v>KEY</v>
          </cell>
          <cell r="Q2765">
            <v>5082562</v>
          </cell>
          <cell r="R2765" t="str">
            <v>USA</v>
          </cell>
          <cell r="S2765">
            <v>42370</v>
          </cell>
          <cell r="T2765">
            <v>42436</v>
          </cell>
          <cell r="U2765" t="str">
            <v>RUSSAWR-FUS</v>
          </cell>
          <cell r="V2765" t="str">
            <v>FDS704NB</v>
          </cell>
          <cell r="W2765" t="str">
            <v xml:space="preserve">Damaged                             </v>
          </cell>
          <cell r="X2765" t="str">
            <v>D</v>
          </cell>
          <cell r="Y2765">
            <v>43.45</v>
          </cell>
          <cell r="Z2765" t="str">
            <v xml:space="preserve">STOCK </v>
          </cell>
          <cell r="AG2765" t="str">
            <v>Lowes</v>
          </cell>
          <cell r="AH2765">
            <v>812551</v>
          </cell>
          <cell r="AJ2765">
            <v>5082562</v>
          </cell>
        </row>
        <row r="2766">
          <cell r="A2766">
            <v>361356</v>
          </cell>
          <cell r="B2766">
            <v>42430.916898148149</v>
          </cell>
          <cell r="G2766">
            <v>98.46</v>
          </cell>
          <cell r="H2766">
            <v>98.46</v>
          </cell>
          <cell r="I2766">
            <v>0</v>
          </cell>
          <cell r="J2766">
            <v>0</v>
          </cell>
          <cell r="K2766" t="str">
            <v>USD</v>
          </cell>
          <cell r="L2766" t="str">
            <v>LOWES</v>
          </cell>
          <cell r="M2766" t="str">
            <v>24000-023746</v>
          </cell>
          <cell r="N2766">
            <v>42431.03496527778</v>
          </cell>
          <cell r="O2766" t="str">
            <v>SP</v>
          </cell>
          <cell r="P2766" t="str">
            <v>KEY</v>
          </cell>
          <cell r="Q2766">
            <v>5082257</v>
          </cell>
          <cell r="R2766" t="str">
            <v>USA</v>
          </cell>
          <cell r="S2766">
            <v>42370</v>
          </cell>
          <cell r="T2766">
            <v>42436</v>
          </cell>
          <cell r="U2766" t="str">
            <v>SOTOJ-FUS</v>
          </cell>
          <cell r="V2766" t="str">
            <v>ELG62D91-LIN</v>
          </cell>
          <cell r="W2766" t="str">
            <v xml:space="preserve">Damaged                             </v>
          </cell>
          <cell r="X2766" t="str">
            <v>D</v>
          </cell>
          <cell r="Y2766">
            <v>98.46</v>
          </cell>
          <cell r="AG2766" t="str">
            <v>Lowes</v>
          </cell>
          <cell r="AH2766">
            <v>812590</v>
          </cell>
          <cell r="AJ2766">
            <v>5082257</v>
          </cell>
        </row>
        <row r="2767">
          <cell r="A2767">
            <v>361357</v>
          </cell>
          <cell r="B2767">
            <v>42430.916898148149</v>
          </cell>
          <cell r="G2767">
            <v>47.76</v>
          </cell>
          <cell r="H2767">
            <v>47.76</v>
          </cell>
          <cell r="I2767">
            <v>0</v>
          </cell>
          <cell r="J2767">
            <v>0</v>
          </cell>
          <cell r="K2767" t="str">
            <v>USD</v>
          </cell>
          <cell r="L2767" t="str">
            <v>LOWES</v>
          </cell>
          <cell r="M2767" t="str">
            <v>24000-023746</v>
          </cell>
          <cell r="N2767">
            <v>42431.03496527778</v>
          </cell>
          <cell r="O2767" t="str">
            <v>SP</v>
          </cell>
          <cell r="P2767" t="str">
            <v>KEY</v>
          </cell>
          <cell r="Q2767">
            <v>5082098</v>
          </cell>
          <cell r="R2767" t="str">
            <v>USA</v>
          </cell>
          <cell r="S2767">
            <v>42370</v>
          </cell>
          <cell r="T2767">
            <v>42436</v>
          </cell>
          <cell r="U2767" t="str">
            <v>SOTOJ-FUS</v>
          </cell>
          <cell r="V2767" t="str">
            <v>FDS804NB</v>
          </cell>
          <cell r="W2767" t="str">
            <v xml:space="preserve">Damaged                             </v>
          </cell>
          <cell r="X2767" t="str">
            <v>D</v>
          </cell>
          <cell r="Y2767">
            <v>47.76</v>
          </cell>
          <cell r="AG2767" t="str">
            <v>Lowes</v>
          </cell>
          <cell r="AH2767">
            <v>812578</v>
          </cell>
          <cell r="AJ2767">
            <v>5082098</v>
          </cell>
        </row>
        <row r="2768">
          <cell r="A2768">
            <v>361358</v>
          </cell>
          <cell r="B2768">
            <v>42431.628495370373</v>
          </cell>
          <cell r="C2768">
            <v>42397.937638888892</v>
          </cell>
          <cell r="D2768">
            <v>9033110</v>
          </cell>
          <cell r="E2768">
            <v>60060169</v>
          </cell>
          <cell r="G2768">
            <v>0</v>
          </cell>
          <cell r="H2768">
            <v>0</v>
          </cell>
          <cell r="I2768">
            <v>177.36</v>
          </cell>
          <cell r="J2768">
            <v>177.36</v>
          </cell>
          <cell r="K2768" t="str">
            <v>USD</v>
          </cell>
          <cell r="L2768" t="str">
            <v>RUBYWHL</v>
          </cell>
          <cell r="M2768" t="str">
            <v>24000-924178</v>
          </cell>
          <cell r="N2768">
            <v>42432.034837962965</v>
          </cell>
          <cell r="O2768" t="str">
            <v>SP</v>
          </cell>
          <cell r="P2768" t="str">
            <v>DLR</v>
          </cell>
          <cell r="Q2768">
            <v>5099540</v>
          </cell>
          <cell r="R2768" t="str">
            <v>USA</v>
          </cell>
          <cell r="S2768">
            <v>42370</v>
          </cell>
          <cell r="T2768">
            <v>42436</v>
          </cell>
          <cell r="U2768" t="str">
            <v>HATHCOCKD-FUS</v>
          </cell>
          <cell r="V2768" t="str">
            <v>TC</v>
          </cell>
          <cell r="W2768" t="str">
            <v xml:space="preserve">Tax Credit                          </v>
          </cell>
          <cell r="X2768" t="str">
            <v>J</v>
          </cell>
          <cell r="Y2768">
            <v>0</v>
          </cell>
          <cell r="AC2768" t="str">
            <v>HARGROVEA-FUS</v>
          </cell>
          <cell r="AD2768" t="str">
            <v>THOMPSONG-FUS</v>
          </cell>
          <cell r="AG2768" t="str">
            <v>Fairmont Homes LLC</v>
          </cell>
          <cell r="AH2768">
            <v>812661</v>
          </cell>
          <cell r="AI2768" t="str">
            <v>TC</v>
          </cell>
          <cell r="AJ2768">
            <v>5099540</v>
          </cell>
        </row>
        <row r="2769">
          <cell r="A2769">
            <v>361359</v>
          </cell>
          <cell r="B2769">
            <v>42431.91673611111</v>
          </cell>
          <cell r="G2769">
            <v>135.69999999999999</v>
          </cell>
          <cell r="H2769">
            <v>135.69999999999999</v>
          </cell>
          <cell r="I2769">
            <v>0</v>
          </cell>
          <cell r="J2769">
            <v>0</v>
          </cell>
          <cell r="K2769" t="str">
            <v>USD</v>
          </cell>
          <cell r="L2769" t="str">
            <v>LOWES</v>
          </cell>
          <cell r="M2769" t="str">
            <v>24000-023746</v>
          </cell>
          <cell r="N2769">
            <v>42432.034837962965</v>
          </cell>
          <cell r="O2769" t="str">
            <v>SP</v>
          </cell>
          <cell r="P2769" t="str">
            <v>KEY</v>
          </cell>
          <cell r="Q2769">
            <v>5082097</v>
          </cell>
          <cell r="R2769" t="str">
            <v>USA</v>
          </cell>
          <cell r="S2769">
            <v>42370</v>
          </cell>
          <cell r="T2769">
            <v>42436</v>
          </cell>
          <cell r="U2769" t="str">
            <v>THOMPSONG-FUS</v>
          </cell>
          <cell r="V2769" t="str">
            <v>SGR3322-1</v>
          </cell>
          <cell r="W2769" t="str">
            <v xml:space="preserve">Damaged                             </v>
          </cell>
          <cell r="X2769" t="str">
            <v>D</v>
          </cell>
          <cell r="Y2769">
            <v>135.69999999999999</v>
          </cell>
          <cell r="Z2769" t="str">
            <v>FD-CRACKED CORNER  STORE FX'D RA REQ ON 2/25/16. CUSTOMER PURCHASED SINK ONLINE AND RCVD DAMAGED.</v>
          </cell>
          <cell r="AG2769" t="str">
            <v>Lowes</v>
          </cell>
          <cell r="AH2769">
            <v>812604</v>
          </cell>
          <cell r="AJ2769">
            <v>5082097</v>
          </cell>
        </row>
        <row r="2770">
          <cell r="A2770">
            <v>361360</v>
          </cell>
          <cell r="B2770">
            <v>42431.916747685187</v>
          </cell>
          <cell r="G2770">
            <v>98.46</v>
          </cell>
          <cell r="H2770">
            <v>98.46</v>
          </cell>
          <cell r="I2770">
            <v>0</v>
          </cell>
          <cell r="J2770">
            <v>0</v>
          </cell>
          <cell r="K2770" t="str">
            <v>USD</v>
          </cell>
          <cell r="L2770" t="str">
            <v>LOWES</v>
          </cell>
          <cell r="M2770" t="str">
            <v>24000-023746</v>
          </cell>
          <cell r="N2770">
            <v>42432.034837962965</v>
          </cell>
          <cell r="O2770" t="str">
            <v>SP</v>
          </cell>
          <cell r="P2770" t="str">
            <v>KEY</v>
          </cell>
          <cell r="Q2770">
            <v>5082820</v>
          </cell>
          <cell r="R2770" t="str">
            <v>USA</v>
          </cell>
          <cell r="S2770">
            <v>42370</v>
          </cell>
          <cell r="T2770">
            <v>42436</v>
          </cell>
          <cell r="U2770" t="str">
            <v>SOTOJ-FUS</v>
          </cell>
          <cell r="V2770" t="str">
            <v>ELG62D91-LIN</v>
          </cell>
          <cell r="W2770" t="str">
            <v xml:space="preserve">Damaged                             </v>
          </cell>
          <cell r="X2770" t="str">
            <v>D</v>
          </cell>
          <cell r="Y2770">
            <v>98.46</v>
          </cell>
          <cell r="AG2770" t="str">
            <v>Lowes</v>
          </cell>
          <cell r="AH2770">
            <v>812610</v>
          </cell>
          <cell r="AJ2770">
            <v>5082820</v>
          </cell>
        </row>
        <row r="2771">
          <cell r="A2771">
            <v>361361</v>
          </cell>
          <cell r="B2771">
            <v>42431.916747685187</v>
          </cell>
          <cell r="G2771">
            <v>56.11</v>
          </cell>
          <cell r="H2771">
            <v>56.11</v>
          </cell>
          <cell r="I2771">
            <v>0</v>
          </cell>
          <cell r="J2771">
            <v>0</v>
          </cell>
          <cell r="K2771" t="str">
            <v>USD</v>
          </cell>
          <cell r="L2771" t="str">
            <v>LOWES</v>
          </cell>
          <cell r="M2771" t="str">
            <v>24000-023746</v>
          </cell>
          <cell r="N2771">
            <v>42432.034837962965</v>
          </cell>
          <cell r="O2771" t="str">
            <v>SP</v>
          </cell>
          <cell r="P2771" t="str">
            <v>KEY</v>
          </cell>
          <cell r="Q2771">
            <v>5082985</v>
          </cell>
          <cell r="R2771" t="str">
            <v>USA</v>
          </cell>
          <cell r="S2771">
            <v>42370</v>
          </cell>
          <cell r="T2771">
            <v>42436</v>
          </cell>
          <cell r="U2771" t="str">
            <v>MELTONM-FUS</v>
          </cell>
          <cell r="V2771" t="str">
            <v>LKBS602KIT</v>
          </cell>
          <cell r="W2771" t="str">
            <v xml:space="preserve">Damaged                             </v>
          </cell>
          <cell r="X2771" t="str">
            <v>D</v>
          </cell>
          <cell r="Y2771">
            <v>56.11</v>
          </cell>
          <cell r="AG2771" t="str">
            <v>Lowes</v>
          </cell>
          <cell r="AH2771">
            <v>812645</v>
          </cell>
          <cell r="AJ2771">
            <v>5082985</v>
          </cell>
        </row>
        <row r="2772">
          <cell r="A2772">
            <v>361362</v>
          </cell>
          <cell r="B2772">
            <v>42431.916747685187</v>
          </cell>
          <cell r="G2772">
            <v>82.48</v>
          </cell>
          <cell r="H2772">
            <v>82.48</v>
          </cell>
          <cell r="I2772">
            <v>0</v>
          </cell>
          <cell r="J2772">
            <v>0</v>
          </cell>
          <cell r="K2772" t="str">
            <v>USD</v>
          </cell>
          <cell r="L2772" t="str">
            <v>LOWES</v>
          </cell>
          <cell r="M2772" t="str">
            <v>24000-023746</v>
          </cell>
          <cell r="N2772">
            <v>42432.034837962965</v>
          </cell>
          <cell r="O2772" t="str">
            <v>SP</v>
          </cell>
          <cell r="P2772" t="str">
            <v>KEY</v>
          </cell>
          <cell r="Q2772">
            <v>5083665</v>
          </cell>
          <cell r="R2772" t="str">
            <v>USA</v>
          </cell>
          <cell r="S2772">
            <v>42370</v>
          </cell>
          <cell r="T2772">
            <v>42436</v>
          </cell>
          <cell r="U2772" t="str">
            <v>THOMPSONG-FUS</v>
          </cell>
          <cell r="V2772" t="str">
            <v>FSS802NKIT</v>
          </cell>
          <cell r="W2772" t="str">
            <v xml:space="preserve">Damaged                             </v>
          </cell>
          <cell r="X2772" t="str">
            <v>D</v>
          </cell>
          <cell r="Y2772">
            <v>82.48</v>
          </cell>
          <cell r="Z2772" t="str">
            <v>FD-WARPED</v>
          </cell>
          <cell r="AG2772" t="str">
            <v>Lowes</v>
          </cell>
          <cell r="AH2772">
            <v>812605</v>
          </cell>
          <cell r="AJ2772">
            <v>5083665</v>
          </cell>
        </row>
        <row r="2773">
          <cell r="A2773">
            <v>361363</v>
          </cell>
          <cell r="B2773">
            <v>42431.916747685187</v>
          </cell>
          <cell r="G2773">
            <v>47.76</v>
          </cell>
          <cell r="H2773">
            <v>47.76</v>
          </cell>
          <cell r="I2773">
            <v>0</v>
          </cell>
          <cell r="J2773">
            <v>0</v>
          </cell>
          <cell r="K2773" t="str">
            <v>USD</v>
          </cell>
          <cell r="L2773" t="str">
            <v>LOWES</v>
          </cell>
          <cell r="M2773" t="str">
            <v>24000-023746</v>
          </cell>
          <cell r="N2773">
            <v>42432.034837962965</v>
          </cell>
          <cell r="O2773" t="str">
            <v>SP</v>
          </cell>
          <cell r="P2773" t="str">
            <v>KEY</v>
          </cell>
          <cell r="Q2773">
            <v>5083276</v>
          </cell>
          <cell r="R2773" t="str">
            <v>USA</v>
          </cell>
          <cell r="S2773">
            <v>42370</v>
          </cell>
          <cell r="T2773">
            <v>42436</v>
          </cell>
          <cell r="U2773" t="str">
            <v>MELTONM-FUS</v>
          </cell>
          <cell r="V2773" t="str">
            <v>FDS804NB</v>
          </cell>
          <cell r="W2773" t="str">
            <v xml:space="preserve">Damaged                             </v>
          </cell>
          <cell r="X2773" t="str">
            <v>D</v>
          </cell>
          <cell r="Y2773">
            <v>47.76</v>
          </cell>
          <cell r="AG2773" t="str">
            <v>Lowes</v>
          </cell>
          <cell r="AH2773">
            <v>812615</v>
          </cell>
          <cell r="AJ2773">
            <v>5083276</v>
          </cell>
        </row>
        <row r="2774">
          <cell r="A2774">
            <v>361364</v>
          </cell>
          <cell r="B2774">
            <v>42431.916747685187</v>
          </cell>
          <cell r="G2774">
            <v>95.46</v>
          </cell>
          <cell r="H2774">
            <v>95.46</v>
          </cell>
          <cell r="I2774">
            <v>0</v>
          </cell>
          <cell r="J2774">
            <v>0</v>
          </cell>
          <cell r="K2774" t="str">
            <v>USD</v>
          </cell>
          <cell r="L2774" t="str">
            <v>LOWES</v>
          </cell>
          <cell r="M2774" t="str">
            <v>24000-023746</v>
          </cell>
          <cell r="N2774">
            <v>42432.034849537034</v>
          </cell>
          <cell r="O2774" t="str">
            <v>SP</v>
          </cell>
          <cell r="P2774" t="str">
            <v>KEY</v>
          </cell>
          <cell r="Q2774">
            <v>5082544</v>
          </cell>
          <cell r="R2774" t="str">
            <v>USA</v>
          </cell>
          <cell r="S2774">
            <v>42370</v>
          </cell>
          <cell r="T2774">
            <v>42436</v>
          </cell>
          <cell r="U2774" t="str">
            <v>THOMPSONG-FUS</v>
          </cell>
          <cell r="V2774" t="str">
            <v>EVDCG904-18</v>
          </cell>
          <cell r="W2774" t="str">
            <v xml:space="preserve">Damaged                             </v>
          </cell>
          <cell r="X2774" t="str">
            <v>D</v>
          </cell>
          <cell r="Y2774">
            <v>95.46</v>
          </cell>
          <cell r="Z2774" t="str">
            <v>FD-CONCEALED DAMAGE. DENTED AROUND RIM OF SINK</v>
          </cell>
          <cell r="AG2774" t="str">
            <v>Lowes</v>
          </cell>
          <cell r="AH2774">
            <v>812613</v>
          </cell>
          <cell r="AJ2774">
            <v>5082544</v>
          </cell>
        </row>
        <row r="2775">
          <cell r="A2775">
            <v>361365</v>
          </cell>
          <cell r="B2775">
            <v>42431.916759259257</v>
          </cell>
          <cell r="G2775">
            <v>231.31</v>
          </cell>
          <cell r="H2775">
            <v>231.31</v>
          </cell>
          <cell r="I2775">
            <v>0</v>
          </cell>
          <cell r="J2775">
            <v>0</v>
          </cell>
          <cell r="K2775" t="str">
            <v>USD</v>
          </cell>
          <cell r="L2775" t="str">
            <v>LOWES</v>
          </cell>
          <cell r="M2775" t="str">
            <v>24000-023746</v>
          </cell>
          <cell r="N2775">
            <v>42432.034849537034</v>
          </cell>
          <cell r="O2775" t="str">
            <v>SP</v>
          </cell>
          <cell r="P2775" t="str">
            <v>KEY</v>
          </cell>
          <cell r="Q2775">
            <v>5082673</v>
          </cell>
          <cell r="R2775" t="str">
            <v>USA</v>
          </cell>
          <cell r="S2775">
            <v>42370</v>
          </cell>
          <cell r="T2775">
            <v>42436</v>
          </cell>
          <cell r="U2775" t="str">
            <v>MELTONM-FUS</v>
          </cell>
          <cell r="V2775" t="str">
            <v>SC3322-1</v>
          </cell>
          <cell r="W2775" t="str">
            <v xml:space="preserve">Damaged                             </v>
          </cell>
          <cell r="X2775" t="str">
            <v>D</v>
          </cell>
          <cell r="Y2775">
            <v>231.31</v>
          </cell>
          <cell r="AG2775" t="str">
            <v>Lowes</v>
          </cell>
          <cell r="AH2775">
            <v>812600</v>
          </cell>
          <cell r="AJ2775">
            <v>5082673</v>
          </cell>
        </row>
        <row r="2776">
          <cell r="A2776">
            <v>361366</v>
          </cell>
          <cell r="B2776">
            <v>42431.916759259257</v>
          </cell>
          <cell r="G2776">
            <v>105.46</v>
          </cell>
          <cell r="H2776">
            <v>105.46</v>
          </cell>
          <cell r="I2776">
            <v>0</v>
          </cell>
          <cell r="J2776">
            <v>0</v>
          </cell>
          <cell r="K2776" t="str">
            <v>USD</v>
          </cell>
          <cell r="L2776" t="str">
            <v>LOWES</v>
          </cell>
          <cell r="M2776" t="str">
            <v>24000-023746</v>
          </cell>
          <cell r="N2776">
            <v>42432.034849537034</v>
          </cell>
          <cell r="O2776" t="str">
            <v>SP</v>
          </cell>
          <cell r="P2776" t="str">
            <v>KEY</v>
          </cell>
          <cell r="Q2776">
            <v>5082539</v>
          </cell>
          <cell r="R2776" t="str">
            <v>USA</v>
          </cell>
          <cell r="S2776">
            <v>42370</v>
          </cell>
          <cell r="T2776">
            <v>42436</v>
          </cell>
          <cell r="U2776" t="str">
            <v>MELTONM-FUS</v>
          </cell>
          <cell r="V2776" t="str">
            <v>EVCAG904-18</v>
          </cell>
          <cell r="W2776" t="str">
            <v xml:space="preserve">Damaged                             </v>
          </cell>
          <cell r="X2776" t="str">
            <v>D</v>
          </cell>
          <cell r="Y2776">
            <v>105.46</v>
          </cell>
          <cell r="AG2776" t="str">
            <v>Lowes</v>
          </cell>
          <cell r="AH2776">
            <v>812606</v>
          </cell>
          <cell r="AJ2776">
            <v>5082539</v>
          </cell>
        </row>
        <row r="2777">
          <cell r="A2777">
            <v>361367</v>
          </cell>
          <cell r="B2777">
            <v>42431.916759259257</v>
          </cell>
          <cell r="C2777">
            <v>42270.937708333331</v>
          </cell>
          <cell r="D2777">
            <v>9019687</v>
          </cell>
          <cell r="E2777">
            <v>60039942</v>
          </cell>
          <cell r="G2777">
            <v>208.19</v>
          </cell>
          <cell r="H2777">
            <v>208.19</v>
          </cell>
          <cell r="I2777">
            <v>0</v>
          </cell>
          <cell r="J2777">
            <v>0</v>
          </cell>
          <cell r="K2777" t="str">
            <v>USD</v>
          </cell>
          <cell r="L2777" t="str">
            <v>BRONZE</v>
          </cell>
          <cell r="M2777" t="str">
            <v>24000-161853</v>
          </cell>
          <cell r="N2777">
            <v>42432.034849537034</v>
          </cell>
          <cell r="O2777" t="str">
            <v>SP</v>
          </cell>
          <cell r="P2777" t="str">
            <v>DLR</v>
          </cell>
          <cell r="Q2777">
            <v>5083998</v>
          </cell>
          <cell r="R2777" t="str">
            <v>USA</v>
          </cell>
          <cell r="S2777">
            <v>42370</v>
          </cell>
          <cell r="T2777">
            <v>42436</v>
          </cell>
          <cell r="U2777" t="str">
            <v>MELTONM-FUS</v>
          </cell>
          <cell r="V2777" t="str">
            <v>EOOX33229-1</v>
          </cell>
          <cell r="W2777" t="str">
            <v xml:space="preserve">Damaged                             </v>
          </cell>
          <cell r="X2777" t="str">
            <v>D</v>
          </cell>
          <cell r="Y2777">
            <v>208.19</v>
          </cell>
          <cell r="Z2777" t="str">
            <v>SINK HAS A BROKEN CORNER~~MAM</v>
          </cell>
          <cell r="AC2777" t="str">
            <v>HARGROVEA-FUS</v>
          </cell>
          <cell r="AD2777" t="str">
            <v>MELTONM-FUS</v>
          </cell>
          <cell r="AG2777" t="str">
            <v>MCLINEY LUMBER &amp; SUPPLY LLC</v>
          </cell>
          <cell r="AH2777">
            <v>812660</v>
          </cell>
          <cell r="AI2777" t="str">
            <v>RTL</v>
          </cell>
          <cell r="AJ2777">
            <v>5083998</v>
          </cell>
        </row>
        <row r="2778">
          <cell r="A2778">
            <v>361368</v>
          </cell>
          <cell r="B2778">
            <v>42431.916759259257</v>
          </cell>
          <cell r="C2778">
            <v>42425.937696759262</v>
          </cell>
          <cell r="D2778">
            <v>9036904</v>
          </cell>
          <cell r="E2778">
            <v>60068240</v>
          </cell>
          <cell r="G2778">
            <v>164.42</v>
          </cell>
          <cell r="H2778">
            <v>164.42</v>
          </cell>
          <cell r="I2778">
            <v>0</v>
          </cell>
          <cell r="J2778">
            <v>0</v>
          </cell>
          <cell r="K2778" t="str">
            <v>USD</v>
          </cell>
          <cell r="L2778" t="str">
            <v>LOWES</v>
          </cell>
          <cell r="M2778" t="str">
            <v>24000-023746</v>
          </cell>
          <cell r="N2778">
            <v>42432.034849537034</v>
          </cell>
          <cell r="O2778" t="str">
            <v>SOS</v>
          </cell>
          <cell r="P2778" t="str">
            <v>KEY</v>
          </cell>
          <cell r="Q2778">
            <v>5083190</v>
          </cell>
          <cell r="R2778" t="str">
            <v>USA</v>
          </cell>
          <cell r="S2778">
            <v>42370</v>
          </cell>
          <cell r="T2778">
            <v>42436</v>
          </cell>
          <cell r="U2778" t="str">
            <v>MELTONM-FUS</v>
          </cell>
          <cell r="V2778" t="str">
            <v>UOSK900-18</v>
          </cell>
          <cell r="W2778" t="str">
            <v xml:space="preserve">Business Decision                   </v>
          </cell>
          <cell r="X2778" t="str">
            <v>B</v>
          </cell>
          <cell r="Y2778">
            <v>164.42</v>
          </cell>
          <cell r="Z2778" t="str">
            <v>ITEM NO LONGER RETURNABLE~~MAM</v>
          </cell>
          <cell r="AC2778" t="str">
            <v>WALTERI-FUS</v>
          </cell>
          <cell r="AD2778" t="str">
            <v>MELTONM-FUS</v>
          </cell>
          <cell r="AG2778" t="str">
            <v>Lowes</v>
          </cell>
          <cell r="AH2778">
            <v>812655</v>
          </cell>
          <cell r="AI2778" t="str">
            <v>RTL</v>
          </cell>
          <cell r="AJ2778">
            <v>5083190</v>
          </cell>
        </row>
        <row r="2779">
          <cell r="A2779">
            <v>361369</v>
          </cell>
          <cell r="B2779">
            <v>42431.916770833333</v>
          </cell>
          <cell r="C2779">
            <v>42343.312581018516</v>
          </cell>
          <cell r="D2779">
            <v>9027471</v>
          </cell>
          <cell r="E2779">
            <v>60052017</v>
          </cell>
          <cell r="G2779">
            <v>166.26</v>
          </cell>
          <cell r="H2779">
            <v>166.26</v>
          </cell>
          <cell r="I2779">
            <v>0</v>
          </cell>
          <cell r="J2779">
            <v>0</v>
          </cell>
          <cell r="K2779" t="str">
            <v>USD</v>
          </cell>
          <cell r="L2779" t="str">
            <v>ORGILL</v>
          </cell>
          <cell r="M2779" t="str">
            <v>24000-025246</v>
          </cell>
          <cell r="N2779">
            <v>42432.034849537034</v>
          </cell>
          <cell r="O2779" t="str">
            <v>SP</v>
          </cell>
          <cell r="P2779" t="str">
            <v>KEY</v>
          </cell>
          <cell r="Q2779">
            <v>5094462</v>
          </cell>
          <cell r="R2779" t="str">
            <v>USA</v>
          </cell>
          <cell r="S2779">
            <v>42370</v>
          </cell>
          <cell r="T2779">
            <v>42436</v>
          </cell>
          <cell r="U2779" t="str">
            <v>SOTOJ-FUS</v>
          </cell>
          <cell r="V2779" t="str">
            <v>DSK954-18BX</v>
          </cell>
          <cell r="W2779" t="str">
            <v xml:space="preserve">Invoice Another                     </v>
          </cell>
          <cell r="X2779" t="str">
            <v>I</v>
          </cell>
          <cell r="Y2779">
            <v>166.26</v>
          </cell>
          <cell r="Z2779" t="str">
            <v>CUSTOMER RECEIVED DSKD954-18BX INSTEAD OF DSK954-18BX</v>
          </cell>
          <cell r="AC2779" t="str">
            <v>HARRISJ-FUS</v>
          </cell>
          <cell r="AD2779" t="str">
            <v>FUS-DB55</v>
          </cell>
          <cell r="AE2779" t="str">
            <v>8</v>
          </cell>
          <cell r="AF2779" t="str">
            <v xml:space="preserve">EDI 850                             </v>
          </cell>
          <cell r="AG2779" t="str">
            <v>Orgill</v>
          </cell>
          <cell r="AH2779">
            <v>812589</v>
          </cell>
          <cell r="AI2779" t="str">
            <v>RTL</v>
          </cell>
          <cell r="AJ2779">
            <v>5094462</v>
          </cell>
        </row>
        <row r="2780">
          <cell r="A2780">
            <v>361370</v>
          </cell>
          <cell r="B2780">
            <v>42431.916770833333</v>
          </cell>
          <cell r="G2780">
            <v>110.46</v>
          </cell>
          <cell r="H2780">
            <v>110.46</v>
          </cell>
          <cell r="I2780">
            <v>0</v>
          </cell>
          <cell r="J2780">
            <v>0</v>
          </cell>
          <cell r="K2780" t="str">
            <v>USD</v>
          </cell>
          <cell r="L2780" t="str">
            <v>LOWES</v>
          </cell>
          <cell r="M2780" t="str">
            <v>24000-023746</v>
          </cell>
          <cell r="N2780">
            <v>42432.034849537034</v>
          </cell>
          <cell r="O2780" t="str">
            <v>SP</v>
          </cell>
          <cell r="P2780" t="str">
            <v>KEY</v>
          </cell>
          <cell r="Q2780">
            <v>5082952</v>
          </cell>
          <cell r="R2780" t="str">
            <v>USA</v>
          </cell>
          <cell r="S2780">
            <v>42370</v>
          </cell>
          <cell r="T2780">
            <v>42436</v>
          </cell>
          <cell r="U2780" t="str">
            <v>SOTOJ-FUS</v>
          </cell>
          <cell r="V2780" t="str">
            <v>DIG62D91-GRA</v>
          </cell>
          <cell r="W2780" t="str">
            <v xml:space="preserve">Damaged                             </v>
          </cell>
          <cell r="X2780" t="str">
            <v>D</v>
          </cell>
          <cell r="Y2780">
            <v>110.46</v>
          </cell>
          <cell r="AG2780" t="str">
            <v>Lowes</v>
          </cell>
          <cell r="AH2780">
            <v>812616</v>
          </cell>
          <cell r="AJ2780">
            <v>5082952</v>
          </cell>
        </row>
        <row r="2781">
          <cell r="A2781">
            <v>361371</v>
          </cell>
          <cell r="B2781">
            <v>42431.916770833333</v>
          </cell>
          <cell r="G2781">
            <v>125.46</v>
          </cell>
          <cell r="H2781">
            <v>125.46</v>
          </cell>
          <cell r="I2781">
            <v>0</v>
          </cell>
          <cell r="J2781">
            <v>0</v>
          </cell>
          <cell r="K2781" t="str">
            <v>USD</v>
          </cell>
          <cell r="L2781" t="str">
            <v>LOWES</v>
          </cell>
          <cell r="M2781" t="str">
            <v>24000-023746</v>
          </cell>
          <cell r="N2781">
            <v>42432.034849537034</v>
          </cell>
          <cell r="O2781" t="str">
            <v>SP</v>
          </cell>
          <cell r="P2781" t="str">
            <v>KEY</v>
          </cell>
          <cell r="Q2781">
            <v>5083208</v>
          </cell>
          <cell r="R2781" t="str">
            <v>USA</v>
          </cell>
          <cell r="S2781">
            <v>42370</v>
          </cell>
          <cell r="T2781">
            <v>42436</v>
          </cell>
          <cell r="U2781" t="str">
            <v>LOYDL-FUS</v>
          </cell>
          <cell r="V2781" t="str">
            <v>DIG61091-GRA</v>
          </cell>
          <cell r="W2781" t="str">
            <v xml:space="preserve">Damaged                             </v>
          </cell>
          <cell r="X2781" t="str">
            <v>D</v>
          </cell>
          <cell r="Y2781">
            <v>125.46</v>
          </cell>
          <cell r="Z2781" t="str">
            <v>DAMAGED   FD</v>
          </cell>
          <cell r="AG2781" t="str">
            <v>Lowes</v>
          </cell>
          <cell r="AH2781">
            <v>812649</v>
          </cell>
          <cell r="AJ2781">
            <v>5083208</v>
          </cell>
        </row>
        <row r="2782">
          <cell r="A2782">
            <v>361372</v>
          </cell>
          <cell r="B2782">
            <v>42431.916770833333</v>
          </cell>
          <cell r="G2782">
            <v>92.46</v>
          </cell>
          <cell r="H2782">
            <v>92.46</v>
          </cell>
          <cell r="I2782">
            <v>0</v>
          </cell>
          <cell r="J2782">
            <v>0</v>
          </cell>
          <cell r="K2782" t="str">
            <v>USD</v>
          </cell>
          <cell r="L2782" t="str">
            <v>LOWES</v>
          </cell>
          <cell r="M2782" t="str">
            <v>24000-023746</v>
          </cell>
          <cell r="N2782">
            <v>42432.034861111111</v>
          </cell>
          <cell r="O2782" t="str">
            <v>SP</v>
          </cell>
          <cell r="P2782" t="str">
            <v>KEY</v>
          </cell>
          <cell r="Q2782">
            <v>5083651</v>
          </cell>
          <cell r="R2782" t="str">
            <v>USA</v>
          </cell>
          <cell r="S2782">
            <v>42370</v>
          </cell>
          <cell r="T2782">
            <v>42436</v>
          </cell>
          <cell r="U2782" t="str">
            <v>MELTONM-FUS</v>
          </cell>
          <cell r="V2782" t="str">
            <v>FFG802NKIT</v>
          </cell>
          <cell r="W2782" t="str">
            <v xml:space="preserve">Damaged                             </v>
          </cell>
          <cell r="X2782" t="str">
            <v>D</v>
          </cell>
          <cell r="Y2782">
            <v>92.46</v>
          </cell>
          <cell r="AG2782" t="str">
            <v>Lowes</v>
          </cell>
          <cell r="AH2782">
            <v>812626</v>
          </cell>
          <cell r="AJ2782">
            <v>5083651</v>
          </cell>
        </row>
        <row r="2783">
          <cell r="A2783">
            <v>361373</v>
          </cell>
          <cell r="B2783">
            <v>42431.916770833333</v>
          </cell>
          <cell r="C2783">
            <v>42135.917673611111</v>
          </cell>
          <cell r="D2783">
            <v>9006919</v>
          </cell>
          <cell r="E2783">
            <v>60020638</v>
          </cell>
          <cell r="F2783">
            <v>30014561</v>
          </cell>
          <cell r="G2783">
            <v>375</v>
          </cell>
          <cell r="H2783">
            <v>375</v>
          </cell>
          <cell r="I2783">
            <v>0</v>
          </cell>
          <cell r="J2783">
            <v>0</v>
          </cell>
          <cell r="K2783" t="str">
            <v>USD</v>
          </cell>
          <cell r="L2783" t="str">
            <v>JASPER</v>
          </cell>
          <cell r="M2783" t="str">
            <v>24000-037584</v>
          </cell>
          <cell r="N2783">
            <v>42432.034861111111</v>
          </cell>
          <cell r="O2783" t="str">
            <v>DSP</v>
          </cell>
          <cell r="P2783" t="str">
            <v>DST</v>
          </cell>
          <cell r="Q2783">
            <v>5084053</v>
          </cell>
          <cell r="R2783" t="str">
            <v>USA</v>
          </cell>
          <cell r="S2783">
            <v>42370</v>
          </cell>
          <cell r="T2783">
            <v>42436</v>
          </cell>
          <cell r="U2783" t="str">
            <v>CAGECW-FUS</v>
          </cell>
          <cell r="V2783" t="str">
            <v>MK31-36C-LH</v>
          </cell>
          <cell r="W2783" t="str">
            <v xml:space="preserve">Business Decision                   </v>
          </cell>
          <cell r="X2783" t="str">
            <v>B</v>
          </cell>
          <cell r="Y2783">
            <v>49.5</v>
          </cell>
          <cell r="Z2783" t="str">
            <v xml:space="preserve">BUY BACK </v>
          </cell>
          <cell r="AC2783" t="str">
            <v>DAWSONP-FUS</v>
          </cell>
          <cell r="AD2783" t="str">
            <v>LEECHT-FUS</v>
          </cell>
          <cell r="AG2783" t="str">
            <v>NEW CENTURY SALES LLC</v>
          </cell>
          <cell r="AH2783">
            <v>812583</v>
          </cell>
          <cell r="AI2783" t="str">
            <v>LUX</v>
          </cell>
          <cell r="AJ2783">
            <v>5084053</v>
          </cell>
        </row>
        <row r="2784">
          <cell r="A2784">
            <v>361373</v>
          </cell>
          <cell r="B2784">
            <v>42431.916770833333</v>
          </cell>
          <cell r="C2784">
            <v>42135.917673611111</v>
          </cell>
          <cell r="D2784">
            <v>9006919</v>
          </cell>
          <cell r="E2784">
            <v>60020638</v>
          </cell>
          <cell r="F2784">
            <v>30014561</v>
          </cell>
          <cell r="G2784">
            <v>375</v>
          </cell>
          <cell r="H2784">
            <v>375</v>
          </cell>
          <cell r="I2784">
            <v>0</v>
          </cell>
          <cell r="J2784">
            <v>0</v>
          </cell>
          <cell r="K2784" t="str">
            <v>USD</v>
          </cell>
          <cell r="L2784" t="str">
            <v>JASPER</v>
          </cell>
          <cell r="M2784" t="str">
            <v>24000-037584</v>
          </cell>
          <cell r="N2784">
            <v>42432.034861111111</v>
          </cell>
          <cell r="O2784" t="str">
            <v>DSP</v>
          </cell>
          <cell r="P2784" t="str">
            <v>DST</v>
          </cell>
          <cell r="Q2784">
            <v>5084053</v>
          </cell>
          <cell r="R2784" t="str">
            <v>USA</v>
          </cell>
          <cell r="S2784">
            <v>42370</v>
          </cell>
          <cell r="T2784">
            <v>42436</v>
          </cell>
          <cell r="U2784" t="str">
            <v>CAGECW-FUS</v>
          </cell>
          <cell r="V2784" t="str">
            <v>MK31-36C-RH</v>
          </cell>
          <cell r="W2784" t="str">
            <v xml:space="preserve">Business Decision                   </v>
          </cell>
          <cell r="X2784" t="str">
            <v>B</v>
          </cell>
          <cell r="Y2784">
            <v>49.5</v>
          </cell>
          <cell r="Z2784" t="str">
            <v xml:space="preserve">BUY BACK </v>
          </cell>
          <cell r="AC2784" t="str">
            <v>DAWSONP-FUS</v>
          </cell>
          <cell r="AD2784" t="str">
            <v>LEECHT-FUS</v>
          </cell>
          <cell r="AG2784" t="str">
            <v>NEW CENTURY SALES LLC</v>
          </cell>
          <cell r="AH2784">
            <v>812583</v>
          </cell>
          <cell r="AI2784" t="str">
            <v>LUX</v>
          </cell>
          <cell r="AJ2784">
            <v>5084053</v>
          </cell>
        </row>
        <row r="2785">
          <cell r="A2785">
            <v>361373</v>
          </cell>
          <cell r="B2785">
            <v>42431.916770833333</v>
          </cell>
          <cell r="C2785">
            <v>42135.917673611111</v>
          </cell>
          <cell r="D2785">
            <v>9006919</v>
          </cell>
          <cell r="E2785">
            <v>60020638</v>
          </cell>
          <cell r="F2785">
            <v>30014561</v>
          </cell>
          <cell r="G2785">
            <v>375</v>
          </cell>
          <cell r="H2785">
            <v>375</v>
          </cell>
          <cell r="I2785">
            <v>0</v>
          </cell>
          <cell r="J2785">
            <v>0</v>
          </cell>
          <cell r="K2785" t="str">
            <v>USD</v>
          </cell>
          <cell r="L2785" t="str">
            <v>JASPER</v>
          </cell>
          <cell r="M2785" t="str">
            <v>24000-037584</v>
          </cell>
          <cell r="N2785">
            <v>42432.034861111111</v>
          </cell>
          <cell r="O2785" t="str">
            <v>DSP</v>
          </cell>
          <cell r="P2785" t="str">
            <v>DST</v>
          </cell>
          <cell r="Q2785">
            <v>5084053</v>
          </cell>
          <cell r="R2785" t="str">
            <v>USA</v>
          </cell>
          <cell r="S2785">
            <v>42370</v>
          </cell>
          <cell r="T2785">
            <v>42436</v>
          </cell>
          <cell r="U2785" t="str">
            <v>CAGECW-FUS</v>
          </cell>
          <cell r="V2785" t="str">
            <v>RG-36S-RH</v>
          </cell>
          <cell r="W2785" t="str">
            <v xml:space="preserve">Business Decision                   </v>
          </cell>
          <cell r="X2785" t="str">
            <v>B</v>
          </cell>
          <cell r="Y2785">
            <v>31.25</v>
          </cell>
          <cell r="Z2785" t="str">
            <v xml:space="preserve">BUY BACK </v>
          </cell>
          <cell r="AC2785" t="str">
            <v>DAWSONP-FUS</v>
          </cell>
          <cell r="AD2785" t="str">
            <v>LEECHT-FUS</v>
          </cell>
          <cell r="AG2785" t="str">
            <v>NEW CENTURY SALES LLC</v>
          </cell>
          <cell r="AH2785">
            <v>812583</v>
          </cell>
          <cell r="AI2785" t="str">
            <v>LUX</v>
          </cell>
          <cell r="AJ2785">
            <v>5084053</v>
          </cell>
        </row>
        <row r="2786">
          <cell r="A2786">
            <v>361373</v>
          </cell>
          <cell r="B2786">
            <v>42431.916770833333</v>
          </cell>
          <cell r="C2786">
            <v>42135.917673611111</v>
          </cell>
          <cell r="D2786">
            <v>9006919</v>
          </cell>
          <cell r="E2786">
            <v>60020638</v>
          </cell>
          <cell r="F2786">
            <v>30014561</v>
          </cell>
          <cell r="G2786">
            <v>375</v>
          </cell>
          <cell r="H2786">
            <v>375</v>
          </cell>
          <cell r="I2786">
            <v>0</v>
          </cell>
          <cell r="J2786">
            <v>0</v>
          </cell>
          <cell r="K2786" t="str">
            <v>USD</v>
          </cell>
          <cell r="L2786" t="str">
            <v>JASPER</v>
          </cell>
          <cell r="M2786" t="str">
            <v>24000-037584</v>
          </cell>
          <cell r="N2786">
            <v>42432.034861111111</v>
          </cell>
          <cell r="O2786" t="str">
            <v>DSP</v>
          </cell>
          <cell r="P2786" t="str">
            <v>DST</v>
          </cell>
          <cell r="Q2786">
            <v>5084053</v>
          </cell>
          <cell r="R2786" t="str">
            <v>USA</v>
          </cell>
          <cell r="S2786">
            <v>42370</v>
          </cell>
          <cell r="T2786">
            <v>42436</v>
          </cell>
          <cell r="U2786" t="str">
            <v>CAGECW-FUS</v>
          </cell>
          <cell r="V2786" t="str">
            <v>RG-36S</v>
          </cell>
          <cell r="W2786" t="str">
            <v xml:space="preserve">Business Decision                   </v>
          </cell>
          <cell r="X2786" t="str">
            <v>B</v>
          </cell>
          <cell r="Y2786">
            <v>32.5</v>
          </cell>
          <cell r="Z2786" t="str">
            <v xml:space="preserve">BUY BACK </v>
          </cell>
          <cell r="AC2786" t="str">
            <v>DAWSONP-FUS</v>
          </cell>
          <cell r="AD2786" t="str">
            <v>LEECHT-FUS</v>
          </cell>
          <cell r="AG2786" t="str">
            <v>NEW CENTURY SALES LLC</v>
          </cell>
          <cell r="AH2786">
            <v>812583</v>
          </cell>
          <cell r="AI2786" t="str">
            <v>LUX</v>
          </cell>
          <cell r="AJ2786">
            <v>5084053</v>
          </cell>
        </row>
        <row r="2787">
          <cell r="A2787">
            <v>361373</v>
          </cell>
          <cell r="B2787">
            <v>42431.916770833333</v>
          </cell>
          <cell r="C2787">
            <v>42135.917673611111</v>
          </cell>
          <cell r="D2787">
            <v>9006919</v>
          </cell>
          <cell r="E2787">
            <v>60020638</v>
          </cell>
          <cell r="F2787">
            <v>30014561</v>
          </cell>
          <cell r="G2787">
            <v>375</v>
          </cell>
          <cell r="H2787">
            <v>375</v>
          </cell>
          <cell r="I2787">
            <v>0</v>
          </cell>
          <cell r="J2787">
            <v>0</v>
          </cell>
          <cell r="K2787" t="str">
            <v>USD</v>
          </cell>
          <cell r="L2787" t="str">
            <v>JASPER</v>
          </cell>
          <cell r="M2787" t="str">
            <v>24000-037584</v>
          </cell>
          <cell r="N2787">
            <v>42432.034861111111</v>
          </cell>
          <cell r="O2787" t="str">
            <v>DSP</v>
          </cell>
          <cell r="P2787" t="str">
            <v>DST</v>
          </cell>
          <cell r="Q2787">
            <v>5084053</v>
          </cell>
          <cell r="R2787" t="str">
            <v>USA</v>
          </cell>
          <cell r="S2787">
            <v>42370</v>
          </cell>
          <cell r="T2787">
            <v>42436</v>
          </cell>
          <cell r="U2787" t="str">
            <v>CAGECW-FUS</v>
          </cell>
          <cell r="V2787" t="str">
            <v>RGX160</v>
          </cell>
          <cell r="W2787" t="str">
            <v xml:space="preserve">Business Decision                   </v>
          </cell>
          <cell r="X2787" t="str">
            <v>B</v>
          </cell>
          <cell r="Y2787">
            <v>212.25</v>
          </cell>
          <cell r="Z2787" t="str">
            <v xml:space="preserve">BUY BACK </v>
          </cell>
          <cell r="AC2787" t="str">
            <v>DAWSONP-FUS</v>
          </cell>
          <cell r="AD2787" t="str">
            <v>LEECHT-FUS</v>
          </cell>
          <cell r="AG2787" t="str">
            <v>NEW CENTURY SALES LLC</v>
          </cell>
          <cell r="AH2787">
            <v>812583</v>
          </cell>
          <cell r="AI2787" t="str">
            <v>LUX</v>
          </cell>
          <cell r="AJ2787">
            <v>5084053</v>
          </cell>
        </row>
        <row r="2788">
          <cell r="A2788">
            <v>361374</v>
          </cell>
          <cell r="B2788">
            <v>42431.91678240741</v>
          </cell>
          <cell r="C2788">
            <v>42074.625914351855</v>
          </cell>
          <cell r="D2788">
            <v>9000860</v>
          </cell>
          <cell r="E2788">
            <v>60010843</v>
          </cell>
          <cell r="F2788">
            <v>30014478</v>
          </cell>
          <cell r="G2788">
            <v>135.24</v>
          </cell>
          <cell r="H2788">
            <v>135.24</v>
          </cell>
          <cell r="I2788">
            <v>0</v>
          </cell>
          <cell r="J2788">
            <v>0</v>
          </cell>
          <cell r="K2788" t="str">
            <v>USD</v>
          </cell>
          <cell r="L2788" t="str">
            <v>JASPER</v>
          </cell>
          <cell r="M2788" t="str">
            <v>24000-037584</v>
          </cell>
          <cell r="N2788">
            <v>42432.034861111111</v>
          </cell>
          <cell r="O2788" t="str">
            <v>SP</v>
          </cell>
          <cell r="P2788" t="str">
            <v>DST</v>
          </cell>
          <cell r="Q2788">
            <v>5084053</v>
          </cell>
          <cell r="R2788" t="str">
            <v>USA</v>
          </cell>
          <cell r="S2788">
            <v>42370</v>
          </cell>
          <cell r="T2788">
            <v>42436</v>
          </cell>
          <cell r="U2788" t="str">
            <v>CAGECW-FUS</v>
          </cell>
          <cell r="V2788" t="str">
            <v>802.199</v>
          </cell>
          <cell r="W2788" t="str">
            <v xml:space="preserve">Business Decision                   </v>
          </cell>
          <cell r="X2788" t="str">
            <v>B</v>
          </cell>
          <cell r="Y2788">
            <v>17.5</v>
          </cell>
          <cell r="Z2788" t="str">
            <v xml:space="preserve">BUY BACK </v>
          </cell>
          <cell r="AC2788" t="str">
            <v>HANCOCKM-FUS</v>
          </cell>
          <cell r="AD2788" t="str">
            <v>WILSONB-FUS</v>
          </cell>
          <cell r="AG2788" t="str">
            <v>NEW CENTURY SALES LLC</v>
          </cell>
          <cell r="AH2788">
            <v>812601</v>
          </cell>
          <cell r="AI2788" t="str">
            <v>SP</v>
          </cell>
          <cell r="AJ2788">
            <v>5084053</v>
          </cell>
        </row>
        <row r="2789">
          <cell r="A2789">
            <v>361374</v>
          </cell>
          <cell r="B2789">
            <v>42431.91678240741</v>
          </cell>
          <cell r="C2789">
            <v>42074.625914351855</v>
          </cell>
          <cell r="D2789">
            <v>9000860</v>
          </cell>
          <cell r="E2789">
            <v>60010843</v>
          </cell>
          <cell r="F2789">
            <v>30014478</v>
          </cell>
          <cell r="G2789">
            <v>135.24</v>
          </cell>
          <cell r="H2789">
            <v>135.24</v>
          </cell>
          <cell r="I2789">
            <v>0</v>
          </cell>
          <cell r="J2789">
            <v>0</v>
          </cell>
          <cell r="K2789" t="str">
            <v>USD</v>
          </cell>
          <cell r="L2789" t="str">
            <v>JASPER</v>
          </cell>
          <cell r="M2789" t="str">
            <v>24000-037584</v>
          </cell>
          <cell r="N2789">
            <v>42432.034861111111</v>
          </cell>
          <cell r="O2789" t="str">
            <v>SP</v>
          </cell>
          <cell r="P2789" t="str">
            <v>DST</v>
          </cell>
          <cell r="Q2789">
            <v>5084053</v>
          </cell>
          <cell r="R2789" t="str">
            <v>USA</v>
          </cell>
          <cell r="S2789">
            <v>42370</v>
          </cell>
          <cell r="T2789">
            <v>42436</v>
          </cell>
          <cell r="U2789" t="str">
            <v>CAGECW-FUS</v>
          </cell>
          <cell r="V2789" t="str">
            <v>FR9472SN</v>
          </cell>
          <cell r="W2789" t="str">
            <v xml:space="preserve">Business Decision                   </v>
          </cell>
          <cell r="X2789" t="str">
            <v>B</v>
          </cell>
          <cell r="Y2789">
            <v>26.25</v>
          </cell>
          <cell r="Z2789" t="str">
            <v xml:space="preserve">BUY BACK </v>
          </cell>
          <cell r="AC2789" t="str">
            <v>HANCOCKM-FUS</v>
          </cell>
          <cell r="AD2789" t="str">
            <v>WILSONB-FUS</v>
          </cell>
          <cell r="AG2789" t="str">
            <v>NEW CENTURY SALES LLC</v>
          </cell>
          <cell r="AH2789">
            <v>812601</v>
          </cell>
          <cell r="AI2789" t="str">
            <v>SP</v>
          </cell>
          <cell r="AJ2789">
            <v>5084053</v>
          </cell>
        </row>
        <row r="2790">
          <cell r="A2790">
            <v>361374</v>
          </cell>
          <cell r="B2790">
            <v>42431.91678240741</v>
          </cell>
          <cell r="C2790">
            <v>42074.625914351855</v>
          </cell>
          <cell r="D2790">
            <v>9000860</v>
          </cell>
          <cell r="E2790">
            <v>60010843</v>
          </cell>
          <cell r="F2790">
            <v>30014478</v>
          </cell>
          <cell r="G2790">
            <v>135.24</v>
          </cell>
          <cell r="H2790">
            <v>135.24</v>
          </cell>
          <cell r="I2790">
            <v>0</v>
          </cell>
          <cell r="J2790">
            <v>0</v>
          </cell>
          <cell r="K2790" t="str">
            <v>USD</v>
          </cell>
          <cell r="L2790" t="str">
            <v>JASPER</v>
          </cell>
          <cell r="M2790" t="str">
            <v>24000-037584</v>
          </cell>
          <cell r="N2790">
            <v>42432.034861111111</v>
          </cell>
          <cell r="O2790" t="str">
            <v>SP</v>
          </cell>
          <cell r="P2790" t="str">
            <v>DST</v>
          </cell>
          <cell r="Q2790">
            <v>5084053</v>
          </cell>
          <cell r="R2790" t="str">
            <v>USA</v>
          </cell>
          <cell r="S2790">
            <v>42370</v>
          </cell>
          <cell r="T2790">
            <v>42436</v>
          </cell>
          <cell r="U2790" t="str">
            <v>CAGECW-FUS</v>
          </cell>
          <cell r="V2790" t="str">
            <v>FH33-36S</v>
          </cell>
          <cell r="W2790" t="str">
            <v xml:space="preserve">Business Decision                   </v>
          </cell>
          <cell r="X2790" t="str">
            <v>B</v>
          </cell>
          <cell r="Y2790">
            <v>91.49</v>
          </cell>
          <cell r="Z2790" t="str">
            <v xml:space="preserve">BUY BACK </v>
          </cell>
          <cell r="AC2790" t="str">
            <v>HANCOCKM-FUS</v>
          </cell>
          <cell r="AD2790" t="str">
            <v>WILSONB-FUS</v>
          </cell>
          <cell r="AG2790" t="str">
            <v>NEW CENTURY SALES LLC</v>
          </cell>
          <cell r="AH2790">
            <v>812601</v>
          </cell>
          <cell r="AI2790" t="str">
            <v>LUX</v>
          </cell>
          <cell r="AJ2790">
            <v>5084053</v>
          </cell>
        </row>
        <row r="2791">
          <cell r="A2791">
            <v>361375</v>
          </cell>
          <cell r="B2791">
            <v>42431.91679398148</v>
          </cell>
          <cell r="C2791">
            <v>42240.937858796293</v>
          </cell>
          <cell r="D2791">
            <v>9016824</v>
          </cell>
          <cell r="E2791">
            <v>60035827</v>
          </cell>
          <cell r="F2791">
            <v>30014577</v>
          </cell>
          <cell r="G2791">
            <v>398.77</v>
          </cell>
          <cell r="H2791">
            <v>398.77</v>
          </cell>
          <cell r="I2791">
            <v>0</v>
          </cell>
          <cell r="J2791">
            <v>0</v>
          </cell>
          <cell r="K2791" t="str">
            <v>USD</v>
          </cell>
          <cell r="L2791" t="str">
            <v>JASPER</v>
          </cell>
          <cell r="M2791" t="str">
            <v>24000-037584</v>
          </cell>
          <cell r="N2791">
            <v>42432.034861111111</v>
          </cell>
          <cell r="O2791" t="str">
            <v>SP</v>
          </cell>
          <cell r="P2791" t="str">
            <v>DST</v>
          </cell>
          <cell r="Q2791">
            <v>5084053</v>
          </cell>
          <cell r="R2791" t="str">
            <v>USA</v>
          </cell>
          <cell r="S2791">
            <v>42370</v>
          </cell>
          <cell r="T2791">
            <v>42436</v>
          </cell>
          <cell r="U2791" t="str">
            <v>CAGECW-FUS</v>
          </cell>
          <cell r="V2791" t="str">
            <v>PCX12009</v>
          </cell>
          <cell r="W2791" t="str">
            <v xml:space="preserve">Business Decision                   </v>
          </cell>
          <cell r="X2791" t="str">
            <v>B</v>
          </cell>
          <cell r="Y2791">
            <v>351.38</v>
          </cell>
          <cell r="Z2791" t="str">
            <v xml:space="preserve">BUY BACK </v>
          </cell>
          <cell r="AC2791" t="str">
            <v>WALTERI-FUS</v>
          </cell>
          <cell r="AD2791" t="str">
            <v>LOYDL-FUS</v>
          </cell>
          <cell r="AG2791" t="str">
            <v>NEW CENTURY SALES LLC</v>
          </cell>
          <cell r="AH2791">
            <v>812633</v>
          </cell>
          <cell r="AI2791" t="str">
            <v>LUX</v>
          </cell>
          <cell r="AJ2791">
            <v>5084053</v>
          </cell>
        </row>
        <row r="2792">
          <cell r="A2792">
            <v>361375</v>
          </cell>
          <cell r="B2792">
            <v>42431.91679398148</v>
          </cell>
          <cell r="C2792">
            <v>42240.937858796293</v>
          </cell>
          <cell r="D2792">
            <v>9016824</v>
          </cell>
          <cell r="E2792">
            <v>60035827</v>
          </cell>
          <cell r="F2792">
            <v>30014577</v>
          </cell>
          <cell r="G2792">
            <v>398.77</v>
          </cell>
          <cell r="H2792">
            <v>398.77</v>
          </cell>
          <cell r="I2792">
            <v>0</v>
          </cell>
          <cell r="J2792">
            <v>0</v>
          </cell>
          <cell r="K2792" t="str">
            <v>USD</v>
          </cell>
          <cell r="L2792" t="str">
            <v>JASPER</v>
          </cell>
          <cell r="M2792" t="str">
            <v>24000-037584</v>
          </cell>
          <cell r="N2792">
            <v>42432.034861111111</v>
          </cell>
          <cell r="O2792" t="str">
            <v>SP</v>
          </cell>
          <cell r="P2792" t="str">
            <v>DST</v>
          </cell>
          <cell r="Q2792">
            <v>5084053</v>
          </cell>
          <cell r="R2792" t="str">
            <v>USA</v>
          </cell>
          <cell r="S2792">
            <v>42370</v>
          </cell>
          <cell r="T2792">
            <v>42436</v>
          </cell>
          <cell r="U2792" t="str">
            <v>CAGECW-FUS</v>
          </cell>
          <cell r="V2792" t="str">
            <v>PR-36S</v>
          </cell>
          <cell r="W2792" t="str">
            <v xml:space="preserve">Business Decision                   </v>
          </cell>
          <cell r="X2792" t="str">
            <v>B</v>
          </cell>
          <cell r="Y2792">
            <v>47.39</v>
          </cell>
          <cell r="Z2792" t="str">
            <v xml:space="preserve">BUY BACK </v>
          </cell>
          <cell r="AC2792" t="str">
            <v>WALTERI-FUS</v>
          </cell>
          <cell r="AD2792" t="str">
            <v>LOYDL-FUS</v>
          </cell>
          <cell r="AG2792" t="str">
            <v>NEW CENTURY SALES LLC</v>
          </cell>
          <cell r="AH2792">
            <v>812633</v>
          </cell>
          <cell r="AI2792" t="str">
            <v>LUX</v>
          </cell>
          <cell r="AJ2792">
            <v>5084053</v>
          </cell>
        </row>
        <row r="2793">
          <cell r="A2793">
            <v>361376</v>
          </cell>
          <cell r="B2793">
            <v>42431.91679398148</v>
          </cell>
          <cell r="C2793">
            <v>42088.168171296296</v>
          </cell>
          <cell r="D2793">
            <v>9002401</v>
          </cell>
          <cell r="E2793">
            <v>60014339</v>
          </cell>
          <cell r="F2793">
            <v>30014482</v>
          </cell>
          <cell r="G2793">
            <v>156.25</v>
          </cell>
          <cell r="H2793">
            <v>156.25</v>
          </cell>
          <cell r="I2793">
            <v>0</v>
          </cell>
          <cell r="J2793">
            <v>0</v>
          </cell>
          <cell r="K2793" t="str">
            <v>USD</v>
          </cell>
          <cell r="L2793" t="str">
            <v>JASPER</v>
          </cell>
          <cell r="M2793" t="str">
            <v>24000-037584</v>
          </cell>
          <cell r="N2793">
            <v>42432.034861111111</v>
          </cell>
          <cell r="O2793" t="str">
            <v>DSP</v>
          </cell>
          <cell r="P2793" t="str">
            <v>DST</v>
          </cell>
          <cell r="Q2793">
            <v>5084053</v>
          </cell>
          <cell r="R2793" t="str">
            <v>USA</v>
          </cell>
          <cell r="S2793">
            <v>42370</v>
          </cell>
          <cell r="T2793">
            <v>42436</v>
          </cell>
          <cell r="U2793" t="str">
            <v>CAGECW-FUS</v>
          </cell>
          <cell r="V2793" t="str">
            <v>GD15-36S</v>
          </cell>
          <cell r="W2793" t="str">
            <v xml:space="preserve">Business Decision                   </v>
          </cell>
          <cell r="X2793" t="str">
            <v>B</v>
          </cell>
          <cell r="Y2793">
            <v>29</v>
          </cell>
          <cell r="Z2793" t="str">
            <v xml:space="preserve">BUY BACK </v>
          </cell>
          <cell r="AD2793" t="str">
            <v>CHAMARATHM-FUS</v>
          </cell>
          <cell r="AG2793" t="str">
            <v>NEW CENTURY SALES LLC</v>
          </cell>
          <cell r="AH2793">
            <v>812634</v>
          </cell>
          <cell r="AI2793" t="str">
            <v>LUX</v>
          </cell>
          <cell r="AJ2793">
            <v>5084053</v>
          </cell>
        </row>
        <row r="2794">
          <cell r="A2794">
            <v>361376</v>
          </cell>
          <cell r="B2794">
            <v>42431.91679398148</v>
          </cell>
          <cell r="C2794">
            <v>42088.168171296296</v>
          </cell>
          <cell r="D2794">
            <v>9002401</v>
          </cell>
          <cell r="E2794">
            <v>60014339</v>
          </cell>
          <cell r="F2794">
            <v>30014482</v>
          </cell>
          <cell r="G2794">
            <v>156.25</v>
          </cell>
          <cell r="H2794">
            <v>156.25</v>
          </cell>
          <cell r="I2794">
            <v>0</v>
          </cell>
          <cell r="J2794">
            <v>0</v>
          </cell>
          <cell r="K2794" t="str">
            <v>USD</v>
          </cell>
          <cell r="L2794" t="str">
            <v>JASPER</v>
          </cell>
          <cell r="M2794" t="str">
            <v>24000-037584</v>
          </cell>
          <cell r="N2794">
            <v>42432.034861111111</v>
          </cell>
          <cell r="O2794" t="str">
            <v>DSP</v>
          </cell>
          <cell r="P2794" t="str">
            <v>DST</v>
          </cell>
          <cell r="Q2794">
            <v>5084053</v>
          </cell>
          <cell r="R2794" t="str">
            <v>USA</v>
          </cell>
          <cell r="S2794">
            <v>42370</v>
          </cell>
          <cell r="T2794">
            <v>42436</v>
          </cell>
          <cell r="U2794" t="str">
            <v>CAGECW-FUS</v>
          </cell>
          <cell r="V2794" t="str">
            <v>GDX11015</v>
          </cell>
          <cell r="W2794" t="str">
            <v xml:space="preserve">Business Decision                   </v>
          </cell>
          <cell r="X2794" t="str">
            <v>B</v>
          </cell>
          <cell r="Y2794">
            <v>127.25</v>
          </cell>
          <cell r="Z2794" t="str">
            <v xml:space="preserve">BUY BACK </v>
          </cell>
          <cell r="AD2794" t="str">
            <v>CHAMARATHM-FUS</v>
          </cell>
          <cell r="AG2794" t="str">
            <v>NEW CENTURY SALES LLC</v>
          </cell>
          <cell r="AH2794">
            <v>812634</v>
          </cell>
          <cell r="AI2794" t="str">
            <v>LUX</v>
          </cell>
          <cell r="AJ2794">
            <v>5084053</v>
          </cell>
        </row>
        <row r="2795">
          <cell r="A2795">
            <v>361377</v>
          </cell>
          <cell r="B2795">
            <v>42431.91679398148</v>
          </cell>
          <cell r="C2795">
            <v>42124.916990740741</v>
          </cell>
          <cell r="D2795">
            <v>9006026</v>
          </cell>
          <cell r="E2795">
            <v>60019496</v>
          </cell>
          <cell r="F2795">
            <v>30014485</v>
          </cell>
          <cell r="G2795">
            <v>482.6</v>
          </cell>
          <cell r="H2795">
            <v>482.6</v>
          </cell>
          <cell r="I2795">
            <v>0</v>
          </cell>
          <cell r="J2795">
            <v>0</v>
          </cell>
          <cell r="K2795" t="str">
            <v>USD</v>
          </cell>
          <cell r="L2795" t="str">
            <v>JASPER</v>
          </cell>
          <cell r="M2795" t="str">
            <v>24000-037584</v>
          </cell>
          <cell r="N2795">
            <v>42432.034861111111</v>
          </cell>
          <cell r="O2795" t="str">
            <v>SP</v>
          </cell>
          <cell r="P2795" t="str">
            <v>DST</v>
          </cell>
          <cell r="Q2795">
            <v>5084053</v>
          </cell>
          <cell r="R2795" t="str">
            <v>USA</v>
          </cell>
          <cell r="S2795">
            <v>42370</v>
          </cell>
          <cell r="T2795">
            <v>42436</v>
          </cell>
          <cell r="U2795" t="str">
            <v>CAGECW-FUS</v>
          </cell>
          <cell r="V2795" t="str">
            <v>MHK110-28WH</v>
          </cell>
          <cell r="W2795" t="str">
            <v xml:space="preserve">Business Decision                   </v>
          </cell>
          <cell r="X2795" t="str">
            <v>B</v>
          </cell>
          <cell r="Y2795">
            <v>482.6</v>
          </cell>
          <cell r="Z2795" t="str">
            <v xml:space="preserve">BUY BACK </v>
          </cell>
          <cell r="AC2795" t="str">
            <v>DOUGLASA-FUS</v>
          </cell>
          <cell r="AD2795" t="str">
            <v>LEECHT-FUS</v>
          </cell>
          <cell r="AG2795" t="str">
            <v>NEW CENTURY SALES LLC</v>
          </cell>
          <cell r="AH2795">
            <v>812635</v>
          </cell>
          <cell r="AI2795" t="str">
            <v>LUX</v>
          </cell>
          <cell r="AJ2795">
            <v>5084053</v>
          </cell>
        </row>
        <row r="2796">
          <cell r="A2796">
            <v>361378</v>
          </cell>
          <cell r="B2796">
            <v>42431.916805555556</v>
          </cell>
          <cell r="C2796">
            <v>42291.937708333331</v>
          </cell>
          <cell r="D2796">
            <v>9021831</v>
          </cell>
          <cell r="E2796">
            <v>60042775</v>
          </cell>
          <cell r="F2796">
            <v>30014480</v>
          </cell>
          <cell r="G2796">
            <v>933.1</v>
          </cell>
          <cell r="H2796">
            <v>933.1</v>
          </cell>
          <cell r="I2796">
            <v>0</v>
          </cell>
          <cell r="J2796">
            <v>0</v>
          </cell>
          <cell r="K2796" t="str">
            <v>USD</v>
          </cell>
          <cell r="L2796" t="str">
            <v>JASPER</v>
          </cell>
          <cell r="M2796" t="str">
            <v>24000-037584</v>
          </cell>
          <cell r="N2796">
            <v>42432.034861111111</v>
          </cell>
          <cell r="O2796" t="str">
            <v>SP</v>
          </cell>
          <cell r="P2796" t="str">
            <v>DST</v>
          </cell>
          <cell r="Q2796">
            <v>5084053</v>
          </cell>
          <cell r="R2796" t="str">
            <v>USA</v>
          </cell>
          <cell r="S2796">
            <v>42370</v>
          </cell>
          <cell r="T2796">
            <v>42436</v>
          </cell>
          <cell r="U2796" t="str">
            <v>CAGECW-FUS</v>
          </cell>
          <cell r="V2796" t="str">
            <v>10.022</v>
          </cell>
          <cell r="W2796" t="str">
            <v xml:space="preserve">Business Decision                   </v>
          </cell>
          <cell r="X2796" t="str">
            <v>B</v>
          </cell>
          <cell r="Y2796">
            <v>42.28</v>
          </cell>
          <cell r="Z2796" t="str">
            <v xml:space="preserve">BUY BACK </v>
          </cell>
          <cell r="AC2796" t="str">
            <v>HARRISJ-FUS</v>
          </cell>
          <cell r="AD2796" t="str">
            <v>SOTOJ-FUS</v>
          </cell>
          <cell r="AG2796" t="str">
            <v>NEW CENTURY SALES LLC</v>
          </cell>
          <cell r="AH2796">
            <v>812636</v>
          </cell>
          <cell r="AI2796" t="str">
            <v>SP</v>
          </cell>
          <cell r="AJ2796">
            <v>5084053</v>
          </cell>
        </row>
        <row r="2797">
          <cell r="A2797">
            <v>361378</v>
          </cell>
          <cell r="B2797">
            <v>42431.916805555556</v>
          </cell>
          <cell r="C2797">
            <v>42291.937708333331</v>
          </cell>
          <cell r="D2797">
            <v>9021831</v>
          </cell>
          <cell r="E2797">
            <v>60042775</v>
          </cell>
          <cell r="F2797">
            <v>30014480</v>
          </cell>
          <cell r="G2797">
            <v>933.1</v>
          </cell>
          <cell r="H2797">
            <v>933.1</v>
          </cell>
          <cell r="I2797">
            <v>0</v>
          </cell>
          <cell r="J2797">
            <v>0</v>
          </cell>
          <cell r="K2797" t="str">
            <v>USD</v>
          </cell>
          <cell r="L2797" t="str">
            <v>JASPER</v>
          </cell>
          <cell r="M2797" t="str">
            <v>24000-037584</v>
          </cell>
          <cell r="N2797">
            <v>42432.034861111111</v>
          </cell>
          <cell r="O2797" t="str">
            <v>SP</v>
          </cell>
          <cell r="P2797" t="str">
            <v>DST</v>
          </cell>
          <cell r="Q2797">
            <v>5084053</v>
          </cell>
          <cell r="R2797" t="str">
            <v>USA</v>
          </cell>
          <cell r="S2797">
            <v>42370</v>
          </cell>
          <cell r="T2797">
            <v>42436</v>
          </cell>
          <cell r="U2797" t="str">
            <v>CAGECW-FUS</v>
          </cell>
          <cell r="V2797" t="str">
            <v>FHK710-33LN</v>
          </cell>
          <cell r="W2797" t="str">
            <v xml:space="preserve">Business Decision                   </v>
          </cell>
          <cell r="X2797" t="str">
            <v>B</v>
          </cell>
          <cell r="Y2797">
            <v>650.27</v>
          </cell>
          <cell r="Z2797" t="str">
            <v xml:space="preserve">BUY BACK </v>
          </cell>
          <cell r="AC2797" t="str">
            <v>HARRISJ-FUS</v>
          </cell>
          <cell r="AD2797" t="str">
            <v>SOTOJ-FUS</v>
          </cell>
          <cell r="AG2797" t="str">
            <v>NEW CENTURY SALES LLC</v>
          </cell>
          <cell r="AH2797">
            <v>812636</v>
          </cell>
          <cell r="AI2797" t="str">
            <v>LUX</v>
          </cell>
          <cell r="AJ2797">
            <v>5084053</v>
          </cell>
        </row>
        <row r="2798">
          <cell r="A2798">
            <v>361378</v>
          </cell>
          <cell r="B2798">
            <v>42431.916805555556</v>
          </cell>
          <cell r="C2798">
            <v>42291.937708333331</v>
          </cell>
          <cell r="D2798">
            <v>9021831</v>
          </cell>
          <cell r="E2798">
            <v>60042775</v>
          </cell>
          <cell r="F2798">
            <v>30014480</v>
          </cell>
          <cell r="G2798">
            <v>933.1</v>
          </cell>
          <cell r="H2798">
            <v>933.1</v>
          </cell>
          <cell r="I2798">
            <v>0</v>
          </cell>
          <cell r="J2798">
            <v>0</v>
          </cell>
          <cell r="K2798" t="str">
            <v>USD</v>
          </cell>
          <cell r="L2798" t="str">
            <v>JASPER</v>
          </cell>
          <cell r="M2798" t="str">
            <v>24000-037584</v>
          </cell>
          <cell r="N2798">
            <v>42432.034861111111</v>
          </cell>
          <cell r="O2798" t="str">
            <v>SP</v>
          </cell>
          <cell r="P2798" t="str">
            <v>DST</v>
          </cell>
          <cell r="Q2798">
            <v>5084053</v>
          </cell>
          <cell r="R2798" t="str">
            <v>USA</v>
          </cell>
          <cell r="S2798">
            <v>42370</v>
          </cell>
          <cell r="T2798">
            <v>42436</v>
          </cell>
          <cell r="U2798" t="str">
            <v>CAGECW-FUS</v>
          </cell>
          <cell r="V2798" t="str">
            <v>FF2980</v>
          </cell>
          <cell r="W2798" t="str">
            <v xml:space="preserve">Business Decision                   </v>
          </cell>
          <cell r="X2798" t="str">
            <v>B</v>
          </cell>
          <cell r="Y2798">
            <v>224.17</v>
          </cell>
          <cell r="Z2798" t="str">
            <v xml:space="preserve">BUY BACK </v>
          </cell>
          <cell r="AC2798" t="str">
            <v>HARRISJ-FUS</v>
          </cell>
          <cell r="AD2798" t="str">
            <v>SOTOJ-FUS</v>
          </cell>
          <cell r="AG2798" t="str">
            <v>NEW CENTURY SALES LLC</v>
          </cell>
          <cell r="AH2798">
            <v>812636</v>
          </cell>
          <cell r="AI2798" t="str">
            <v>LUX</v>
          </cell>
          <cell r="AJ2798">
            <v>5084053</v>
          </cell>
        </row>
        <row r="2799">
          <cell r="A2799">
            <v>361378</v>
          </cell>
          <cell r="B2799">
            <v>42431.916805555556</v>
          </cell>
          <cell r="C2799">
            <v>42291.937708333331</v>
          </cell>
          <cell r="D2799">
            <v>9021831</v>
          </cell>
          <cell r="E2799">
            <v>60042775</v>
          </cell>
          <cell r="F2799">
            <v>30014480</v>
          </cell>
          <cell r="G2799">
            <v>933.1</v>
          </cell>
          <cell r="H2799">
            <v>933.1</v>
          </cell>
          <cell r="I2799">
            <v>0</v>
          </cell>
          <cell r="J2799">
            <v>0</v>
          </cell>
          <cell r="K2799" t="str">
            <v>USD</v>
          </cell>
          <cell r="L2799" t="str">
            <v>JASPER</v>
          </cell>
          <cell r="M2799" t="str">
            <v>24000-037584</v>
          </cell>
          <cell r="N2799">
            <v>42432.034861111111</v>
          </cell>
          <cell r="O2799" t="str">
            <v>SP</v>
          </cell>
          <cell r="P2799" t="str">
            <v>DST</v>
          </cell>
          <cell r="Q2799">
            <v>5084053</v>
          </cell>
          <cell r="R2799" t="str">
            <v>USA</v>
          </cell>
          <cell r="S2799">
            <v>42370</v>
          </cell>
          <cell r="T2799">
            <v>42436</v>
          </cell>
          <cell r="U2799" t="str">
            <v>CAGECW-FUS</v>
          </cell>
          <cell r="V2799" t="str">
            <v>342.042</v>
          </cell>
          <cell r="W2799" t="str">
            <v xml:space="preserve">Business Decision                   </v>
          </cell>
          <cell r="X2799" t="str">
            <v>B</v>
          </cell>
          <cell r="Y2799">
            <v>16.38</v>
          </cell>
          <cell r="Z2799" t="str">
            <v xml:space="preserve">BUY BACK </v>
          </cell>
          <cell r="AC2799" t="str">
            <v>HARRISJ-FUS</v>
          </cell>
          <cell r="AD2799" t="str">
            <v>SOTOJ-FUS</v>
          </cell>
          <cell r="AG2799" t="str">
            <v>NEW CENTURY SALES LLC</v>
          </cell>
          <cell r="AH2799">
            <v>812636</v>
          </cell>
          <cell r="AI2799" t="str">
            <v>SP</v>
          </cell>
          <cell r="AJ2799">
            <v>5084053</v>
          </cell>
        </row>
        <row r="2800">
          <cell r="A2800">
            <v>361379</v>
          </cell>
          <cell r="B2800">
            <v>42431.916805555556</v>
          </cell>
          <cell r="C2800">
            <v>42171.916909722226</v>
          </cell>
          <cell r="D2800">
            <v>9010198</v>
          </cell>
          <cell r="E2800">
            <v>60026300</v>
          </cell>
          <cell r="F2800">
            <v>30014575</v>
          </cell>
          <cell r="G2800">
            <v>49</v>
          </cell>
          <cell r="H2800">
            <v>49</v>
          </cell>
          <cell r="I2800">
            <v>0</v>
          </cell>
          <cell r="J2800">
            <v>0</v>
          </cell>
          <cell r="K2800" t="str">
            <v>USD</v>
          </cell>
          <cell r="L2800" t="str">
            <v>JASPER</v>
          </cell>
          <cell r="M2800" t="str">
            <v>24000-037584</v>
          </cell>
          <cell r="N2800">
            <v>42432.034861111111</v>
          </cell>
          <cell r="O2800" t="str">
            <v>DSP</v>
          </cell>
          <cell r="P2800" t="str">
            <v>DST</v>
          </cell>
          <cell r="Q2800">
            <v>5084053</v>
          </cell>
          <cell r="R2800" t="str">
            <v>USA</v>
          </cell>
          <cell r="S2800">
            <v>42370</v>
          </cell>
          <cell r="T2800">
            <v>42436</v>
          </cell>
          <cell r="U2800" t="str">
            <v>CAGECW-FUS</v>
          </cell>
          <cell r="V2800" t="str">
            <v>OC-36S</v>
          </cell>
          <cell r="W2800" t="str">
            <v xml:space="preserve">Business Decision                   </v>
          </cell>
          <cell r="X2800" t="str">
            <v>B</v>
          </cell>
          <cell r="Y2800">
            <v>49</v>
          </cell>
          <cell r="Z2800" t="str">
            <v xml:space="preserve">BUY BACK </v>
          </cell>
          <cell r="AC2800" t="str">
            <v>BEDFORDD-FUS</v>
          </cell>
          <cell r="AD2800" t="str">
            <v>COULSONC-FUS</v>
          </cell>
          <cell r="AG2800" t="str">
            <v>NEW CENTURY SALES LLC</v>
          </cell>
          <cell r="AH2800">
            <v>812644</v>
          </cell>
          <cell r="AI2800" t="str">
            <v>LUX</v>
          </cell>
          <cell r="AJ2800">
            <v>5084053</v>
          </cell>
        </row>
        <row r="2801">
          <cell r="A2801">
            <v>361380</v>
          </cell>
          <cell r="B2801">
            <v>42431.916805555556</v>
          </cell>
          <cell r="C2801">
            <v>42087.167546296296</v>
          </cell>
          <cell r="D2801">
            <v>9002248</v>
          </cell>
          <cell r="E2801">
            <v>60011123</v>
          </cell>
          <cell r="F2801">
            <v>30014505</v>
          </cell>
          <cell r="G2801">
            <v>131.19999999999999</v>
          </cell>
          <cell r="H2801">
            <v>131.19999999999999</v>
          </cell>
          <cell r="I2801">
            <v>0</v>
          </cell>
          <cell r="J2801">
            <v>0</v>
          </cell>
          <cell r="K2801" t="str">
            <v>USD</v>
          </cell>
          <cell r="L2801" t="str">
            <v>JASPER</v>
          </cell>
          <cell r="M2801" t="str">
            <v>24000-037584</v>
          </cell>
          <cell r="N2801">
            <v>42432.034861111111</v>
          </cell>
          <cell r="O2801" t="str">
            <v>SP</v>
          </cell>
          <cell r="P2801" t="str">
            <v>DST</v>
          </cell>
          <cell r="Q2801">
            <v>5084053</v>
          </cell>
          <cell r="R2801" t="str">
            <v>USA</v>
          </cell>
          <cell r="S2801">
            <v>42370</v>
          </cell>
          <cell r="T2801">
            <v>42436</v>
          </cell>
          <cell r="U2801" t="str">
            <v>CAGECW-FUS</v>
          </cell>
          <cell r="V2801" t="str">
            <v>G1154</v>
          </cell>
          <cell r="W2801" t="str">
            <v xml:space="preserve">Business Decision                   </v>
          </cell>
          <cell r="X2801" t="str">
            <v>B</v>
          </cell>
          <cell r="Y2801">
            <v>131.19999999999999</v>
          </cell>
          <cell r="Z2801" t="str">
            <v xml:space="preserve">BUY BACK </v>
          </cell>
          <cell r="AC2801" t="str">
            <v>HASSENL-FUS</v>
          </cell>
          <cell r="AD2801" t="str">
            <v>WILSONB-FUS</v>
          </cell>
          <cell r="AG2801" t="str">
            <v>NEW CENTURY SALES LLC</v>
          </cell>
          <cell r="AH2801">
            <v>812657</v>
          </cell>
          <cell r="AI2801" t="str">
            <v>SP</v>
          </cell>
          <cell r="AJ2801">
            <v>5084053</v>
          </cell>
        </row>
        <row r="2802">
          <cell r="A2802">
            <v>361381</v>
          </cell>
          <cell r="B2802">
            <v>42431.916817129626</v>
          </cell>
          <cell r="C2802">
            <v>42207.312592592592</v>
          </cell>
          <cell r="D2802">
            <v>9013816</v>
          </cell>
          <cell r="E2802">
            <v>60026307</v>
          </cell>
          <cell r="F2802">
            <v>30014576</v>
          </cell>
          <cell r="G2802">
            <v>459.25</v>
          </cell>
          <cell r="H2802">
            <v>459.25</v>
          </cell>
          <cell r="I2802">
            <v>0</v>
          </cell>
          <cell r="J2802">
            <v>0</v>
          </cell>
          <cell r="K2802" t="str">
            <v>USD</v>
          </cell>
          <cell r="L2802" t="str">
            <v>JASPER</v>
          </cell>
          <cell r="M2802" t="str">
            <v>24000-037584</v>
          </cell>
          <cell r="N2802">
            <v>42432.034861111111</v>
          </cell>
          <cell r="O2802" t="str">
            <v>DSP</v>
          </cell>
          <cell r="P2802" t="str">
            <v>DST</v>
          </cell>
          <cell r="Q2802">
            <v>5084053</v>
          </cell>
          <cell r="R2802" t="str">
            <v>USA</v>
          </cell>
          <cell r="S2802">
            <v>42370</v>
          </cell>
          <cell r="T2802">
            <v>42436</v>
          </cell>
          <cell r="U2802" t="str">
            <v>CAGECW-FUS</v>
          </cell>
          <cell r="V2802" t="str">
            <v>ORK110WH</v>
          </cell>
          <cell r="W2802" t="str">
            <v xml:space="preserve">Business Decision                   </v>
          </cell>
          <cell r="X2802" t="str">
            <v>B</v>
          </cell>
          <cell r="Y2802">
            <v>374.75</v>
          </cell>
          <cell r="Z2802" t="str">
            <v xml:space="preserve">BUY BACK </v>
          </cell>
          <cell r="AC2802" t="str">
            <v>HARGROVEA-FUS</v>
          </cell>
          <cell r="AD2802" t="str">
            <v>COULSONC-FUS</v>
          </cell>
          <cell r="AG2802" t="str">
            <v>NEW CENTURY SALES LLC</v>
          </cell>
          <cell r="AH2802">
            <v>812592</v>
          </cell>
          <cell r="AI2802" t="str">
            <v>LUX</v>
          </cell>
          <cell r="AJ2802">
            <v>5084053</v>
          </cell>
        </row>
        <row r="2803">
          <cell r="A2803">
            <v>361381</v>
          </cell>
          <cell r="B2803">
            <v>42431.916817129626</v>
          </cell>
          <cell r="C2803">
            <v>42207.312592592592</v>
          </cell>
          <cell r="D2803">
            <v>9013816</v>
          </cell>
          <cell r="E2803">
            <v>60026307</v>
          </cell>
          <cell r="F2803">
            <v>30014576</v>
          </cell>
          <cell r="G2803">
            <v>459.25</v>
          </cell>
          <cell r="H2803">
            <v>459.25</v>
          </cell>
          <cell r="I2803">
            <v>0</v>
          </cell>
          <cell r="J2803">
            <v>0</v>
          </cell>
          <cell r="K2803" t="str">
            <v>USD</v>
          </cell>
          <cell r="L2803" t="str">
            <v>JASPER</v>
          </cell>
          <cell r="M2803" t="str">
            <v>24000-037584</v>
          </cell>
          <cell r="N2803">
            <v>42432.034861111111</v>
          </cell>
          <cell r="O2803" t="str">
            <v>DSP</v>
          </cell>
          <cell r="P2803" t="str">
            <v>DST</v>
          </cell>
          <cell r="Q2803">
            <v>5084053</v>
          </cell>
          <cell r="R2803" t="str">
            <v>USA</v>
          </cell>
          <cell r="S2803">
            <v>42370</v>
          </cell>
          <cell r="T2803">
            <v>42436</v>
          </cell>
          <cell r="U2803" t="str">
            <v>CAGECW-FUS</v>
          </cell>
          <cell r="V2803" t="str">
            <v>OK-31C-RH</v>
          </cell>
          <cell r="W2803" t="str">
            <v xml:space="preserve">Business Decision                   </v>
          </cell>
          <cell r="X2803" t="str">
            <v>B</v>
          </cell>
          <cell r="Y2803">
            <v>35</v>
          </cell>
          <cell r="Z2803" t="str">
            <v xml:space="preserve">BUY BACK </v>
          </cell>
          <cell r="AC2803" t="str">
            <v>HARGROVEA-FUS</v>
          </cell>
          <cell r="AD2803" t="str">
            <v>COULSONC-FUS</v>
          </cell>
          <cell r="AG2803" t="str">
            <v>NEW CENTURY SALES LLC</v>
          </cell>
          <cell r="AH2803">
            <v>812592</v>
          </cell>
          <cell r="AI2803" t="str">
            <v>LUX</v>
          </cell>
          <cell r="AJ2803">
            <v>5084053</v>
          </cell>
        </row>
        <row r="2804">
          <cell r="A2804">
            <v>361381</v>
          </cell>
          <cell r="B2804">
            <v>42431.916817129626</v>
          </cell>
          <cell r="C2804">
            <v>42207.312592592592</v>
          </cell>
          <cell r="D2804">
            <v>9013816</v>
          </cell>
          <cell r="E2804">
            <v>60026307</v>
          </cell>
          <cell r="F2804">
            <v>30014576</v>
          </cell>
          <cell r="G2804">
            <v>459.25</v>
          </cell>
          <cell r="H2804">
            <v>459.25</v>
          </cell>
          <cell r="I2804">
            <v>0</v>
          </cell>
          <cell r="J2804">
            <v>0</v>
          </cell>
          <cell r="K2804" t="str">
            <v>USD</v>
          </cell>
          <cell r="L2804" t="str">
            <v>JASPER</v>
          </cell>
          <cell r="M2804" t="str">
            <v>24000-037584</v>
          </cell>
          <cell r="N2804">
            <v>42432.034861111111</v>
          </cell>
          <cell r="O2804" t="str">
            <v>DSP</v>
          </cell>
          <cell r="P2804" t="str">
            <v>DST</v>
          </cell>
          <cell r="Q2804">
            <v>5084053</v>
          </cell>
          <cell r="R2804" t="str">
            <v>USA</v>
          </cell>
          <cell r="S2804">
            <v>42370</v>
          </cell>
          <cell r="T2804">
            <v>42436</v>
          </cell>
          <cell r="U2804" t="str">
            <v>CAGECW-FUS</v>
          </cell>
          <cell r="V2804" t="str">
            <v>OK-36C</v>
          </cell>
          <cell r="W2804" t="str">
            <v xml:space="preserve">Business Decision                   </v>
          </cell>
          <cell r="X2804" t="str">
            <v>B</v>
          </cell>
          <cell r="Y2804">
            <v>49.5</v>
          </cell>
          <cell r="Z2804" t="str">
            <v xml:space="preserve">BUY BACK </v>
          </cell>
          <cell r="AC2804" t="str">
            <v>HARGROVEA-FUS</v>
          </cell>
          <cell r="AD2804" t="str">
            <v>COULSONC-FUS</v>
          </cell>
          <cell r="AG2804" t="str">
            <v>NEW CENTURY SALES LLC</v>
          </cell>
          <cell r="AH2804">
            <v>812592</v>
          </cell>
          <cell r="AI2804" t="str">
            <v>LUX</v>
          </cell>
          <cell r="AJ2804">
            <v>5084053</v>
          </cell>
        </row>
        <row r="2805">
          <cell r="A2805">
            <v>361382</v>
          </cell>
          <cell r="B2805">
            <v>42431.916817129626</v>
          </cell>
          <cell r="C2805">
            <v>42192.625243055554</v>
          </cell>
          <cell r="D2805">
            <v>9012499</v>
          </cell>
          <cell r="E2805">
            <v>60029480</v>
          </cell>
          <cell r="F2805">
            <v>30014475</v>
          </cell>
          <cell r="G2805">
            <v>227.81</v>
          </cell>
          <cell r="H2805">
            <v>227.81</v>
          </cell>
          <cell r="I2805">
            <v>0</v>
          </cell>
          <cell r="J2805">
            <v>0</v>
          </cell>
          <cell r="K2805" t="str">
            <v>USD</v>
          </cell>
          <cell r="L2805" t="str">
            <v>JASPER</v>
          </cell>
          <cell r="M2805" t="str">
            <v>24000-037584</v>
          </cell>
          <cell r="N2805">
            <v>42432.034861111111</v>
          </cell>
          <cell r="O2805" t="str">
            <v>SP</v>
          </cell>
          <cell r="P2805" t="str">
            <v>DST</v>
          </cell>
          <cell r="Q2805">
            <v>5084053</v>
          </cell>
          <cell r="R2805" t="str">
            <v>USA</v>
          </cell>
          <cell r="S2805">
            <v>42370</v>
          </cell>
          <cell r="T2805">
            <v>42436</v>
          </cell>
          <cell r="U2805" t="str">
            <v>CAGECW-FUS</v>
          </cell>
          <cell r="V2805" t="str">
            <v>FF2280</v>
          </cell>
          <cell r="W2805" t="str">
            <v xml:space="preserve">Business Decision                   </v>
          </cell>
          <cell r="X2805" t="str">
            <v>B</v>
          </cell>
          <cell r="Y2805">
            <v>227.81</v>
          </cell>
          <cell r="Z2805" t="str">
            <v xml:space="preserve">BUY BACK </v>
          </cell>
          <cell r="AC2805" t="str">
            <v>HARGROVEA-FUS</v>
          </cell>
          <cell r="AD2805" t="str">
            <v>COULSONC-FUS</v>
          </cell>
          <cell r="AG2805" t="str">
            <v>NEW CENTURY SALES LLC</v>
          </cell>
          <cell r="AH2805">
            <v>812620</v>
          </cell>
          <cell r="AI2805" t="str">
            <v>LUX</v>
          </cell>
          <cell r="AJ2805">
            <v>5084053</v>
          </cell>
        </row>
        <row r="2806">
          <cell r="A2806">
            <v>361383</v>
          </cell>
          <cell r="B2806">
            <v>42431.916817129626</v>
          </cell>
          <cell r="C2806">
            <v>42088.168182870373</v>
          </cell>
          <cell r="D2806">
            <v>9002403</v>
          </cell>
          <cell r="E2806">
            <v>60013480</v>
          </cell>
          <cell r="F2806">
            <v>30014476</v>
          </cell>
          <cell r="G2806">
            <v>248.75</v>
          </cell>
          <cell r="H2806">
            <v>248.75</v>
          </cell>
          <cell r="I2806">
            <v>0</v>
          </cell>
          <cell r="J2806">
            <v>0</v>
          </cell>
          <cell r="K2806" t="str">
            <v>USD</v>
          </cell>
          <cell r="L2806" t="str">
            <v>JASPER</v>
          </cell>
          <cell r="M2806" t="str">
            <v>24000-037584</v>
          </cell>
          <cell r="N2806">
            <v>42432.034872685188</v>
          </cell>
          <cell r="O2806" t="str">
            <v>DSP</v>
          </cell>
          <cell r="P2806" t="str">
            <v>DST</v>
          </cell>
          <cell r="Q2806">
            <v>5084053</v>
          </cell>
          <cell r="R2806" t="str">
            <v>USA</v>
          </cell>
          <cell r="S2806">
            <v>42370</v>
          </cell>
          <cell r="T2806">
            <v>42436</v>
          </cell>
          <cell r="U2806" t="str">
            <v>CAGECW-FUS</v>
          </cell>
          <cell r="V2806" t="str">
            <v>FF2700</v>
          </cell>
          <cell r="W2806" t="str">
            <v xml:space="preserve">Business Decision                   </v>
          </cell>
          <cell r="X2806" t="str">
            <v>B</v>
          </cell>
          <cell r="Y2806">
            <v>248.75</v>
          </cell>
          <cell r="Z2806" t="str">
            <v xml:space="preserve">BUY BACK </v>
          </cell>
          <cell r="AD2806" t="str">
            <v>CHAMARATHM-FUS</v>
          </cell>
          <cell r="AG2806" t="str">
            <v>NEW CENTURY SALES LLC</v>
          </cell>
          <cell r="AH2806">
            <v>812623</v>
          </cell>
          <cell r="AI2806" t="str">
            <v>LUX</v>
          </cell>
          <cell r="AJ2806">
            <v>5084053</v>
          </cell>
        </row>
        <row r="2807">
          <cell r="A2807">
            <v>361384</v>
          </cell>
          <cell r="B2807">
            <v>42431.916828703703</v>
          </cell>
          <cell r="F2807">
            <v>30014443</v>
          </cell>
          <cell r="G2807">
            <v>65.209999999999994</v>
          </cell>
          <cell r="H2807">
            <v>65.209999999999994</v>
          </cell>
          <cell r="I2807">
            <v>3.91</v>
          </cell>
          <cell r="J2807">
            <v>3.91</v>
          </cell>
          <cell r="K2807" t="str">
            <v>USD</v>
          </cell>
          <cell r="L2807" t="str">
            <v>HQUARTZ</v>
          </cell>
          <cell r="M2807" t="str">
            <v>24000-141230</v>
          </cell>
          <cell r="N2807">
            <v>42432.034872685188</v>
          </cell>
          <cell r="O2807" t="str">
            <v>SP</v>
          </cell>
          <cell r="P2807" t="str">
            <v>KEY</v>
          </cell>
          <cell r="Q2807">
            <v>5084398</v>
          </cell>
          <cell r="R2807" t="str">
            <v>USA</v>
          </cell>
          <cell r="S2807">
            <v>42370</v>
          </cell>
          <cell r="T2807">
            <v>42436</v>
          </cell>
          <cell r="U2807" t="str">
            <v>CAGECW-FUS</v>
          </cell>
          <cell r="V2807" t="str">
            <v>PX-25S</v>
          </cell>
          <cell r="W2807" t="str">
            <v xml:space="preserve">Business Decision                   </v>
          </cell>
          <cell r="X2807" t="str">
            <v>B</v>
          </cell>
          <cell r="Y2807">
            <v>65.209999999999994</v>
          </cell>
          <cell r="Z2807" t="str">
            <v>BUY BACK   CO10-13-140059 INV#893096</v>
          </cell>
          <cell r="AG2807" t="str">
            <v>Hajoca MID</v>
          </cell>
          <cell r="AH2807">
            <v>812646</v>
          </cell>
          <cell r="AJ2807">
            <v>5084398</v>
          </cell>
        </row>
        <row r="2808">
          <cell r="A2808">
            <v>361385</v>
          </cell>
          <cell r="B2808">
            <v>42431.916828703703</v>
          </cell>
          <cell r="F2808">
            <v>30014439</v>
          </cell>
          <cell r="G2808">
            <v>668.72</v>
          </cell>
          <cell r="H2808">
            <v>668.72</v>
          </cell>
          <cell r="I2808">
            <v>40.119999999999997</v>
          </cell>
          <cell r="J2808">
            <v>40.119999999999997</v>
          </cell>
          <cell r="K2808" t="str">
            <v>USD</v>
          </cell>
          <cell r="L2808" t="str">
            <v>HQUARTZ</v>
          </cell>
          <cell r="M2808" t="str">
            <v>24000-141230</v>
          </cell>
          <cell r="N2808">
            <v>42432.034872685188</v>
          </cell>
          <cell r="O2808" t="str">
            <v>SP</v>
          </cell>
          <cell r="P2808" t="str">
            <v>KEY</v>
          </cell>
          <cell r="Q2808">
            <v>5084398</v>
          </cell>
          <cell r="R2808" t="str">
            <v>USA</v>
          </cell>
          <cell r="S2808">
            <v>42370</v>
          </cell>
          <cell r="T2808">
            <v>42436</v>
          </cell>
          <cell r="U2808" t="str">
            <v>CAGECW-FUS</v>
          </cell>
          <cell r="V2808" t="str">
            <v>PR-36S</v>
          </cell>
          <cell r="W2808" t="str">
            <v xml:space="preserve">Business Decision                   </v>
          </cell>
          <cell r="X2808" t="str">
            <v>B</v>
          </cell>
          <cell r="Y2808">
            <v>668.72</v>
          </cell>
          <cell r="Z2808" t="str">
            <v>BUY BACK  CO12-23-140062 INV#903122</v>
          </cell>
          <cell r="AG2808" t="str">
            <v>Hajoca MID</v>
          </cell>
          <cell r="AH2808">
            <v>812648</v>
          </cell>
          <cell r="AJ2808">
            <v>5084398</v>
          </cell>
        </row>
        <row r="2809">
          <cell r="A2809">
            <v>361386</v>
          </cell>
          <cell r="B2809">
            <v>42431.916828703703</v>
          </cell>
          <cell r="F2809">
            <v>30014441</v>
          </cell>
          <cell r="G2809">
            <v>345.87</v>
          </cell>
          <cell r="H2809">
            <v>345.87</v>
          </cell>
          <cell r="I2809">
            <v>20.75</v>
          </cell>
          <cell r="J2809">
            <v>20.75</v>
          </cell>
          <cell r="K2809" t="str">
            <v>USD</v>
          </cell>
          <cell r="L2809" t="str">
            <v>HQUARTZ</v>
          </cell>
          <cell r="M2809" t="str">
            <v>24000-141230</v>
          </cell>
          <cell r="N2809">
            <v>42432.034872685188</v>
          </cell>
          <cell r="O2809" t="str">
            <v>SP</v>
          </cell>
          <cell r="P2809" t="str">
            <v>KEY</v>
          </cell>
          <cell r="Q2809">
            <v>5084398</v>
          </cell>
          <cell r="R2809" t="str">
            <v>USA</v>
          </cell>
          <cell r="S2809">
            <v>42370</v>
          </cell>
          <cell r="T2809">
            <v>42436</v>
          </cell>
          <cell r="U2809" t="str">
            <v>CAGECW-FUS</v>
          </cell>
          <cell r="V2809" t="str">
            <v>PR-31S</v>
          </cell>
          <cell r="W2809" t="str">
            <v xml:space="preserve">Business Decision                   </v>
          </cell>
          <cell r="X2809" t="str">
            <v>B</v>
          </cell>
          <cell r="Y2809">
            <v>345.87</v>
          </cell>
          <cell r="Z2809" t="str">
            <v>BUY BACK  CO03-27-140006 INV#869181</v>
          </cell>
          <cell r="AG2809" t="str">
            <v>Hajoca MID</v>
          </cell>
          <cell r="AH2809">
            <v>812651</v>
          </cell>
          <cell r="AJ2809">
            <v>5084398</v>
          </cell>
        </row>
        <row r="2810">
          <cell r="A2810">
            <v>361387</v>
          </cell>
          <cell r="B2810">
            <v>42431.916828703703</v>
          </cell>
          <cell r="F2810">
            <v>30014442</v>
          </cell>
          <cell r="G2810">
            <v>523.26</v>
          </cell>
          <cell r="H2810">
            <v>523.26</v>
          </cell>
          <cell r="I2810">
            <v>31.4</v>
          </cell>
          <cell r="J2810">
            <v>31.4</v>
          </cell>
          <cell r="K2810" t="str">
            <v>USD</v>
          </cell>
          <cell r="L2810" t="str">
            <v>HQUARTZ</v>
          </cell>
          <cell r="M2810" t="str">
            <v>24000-141230</v>
          </cell>
          <cell r="N2810">
            <v>42432.034872685188</v>
          </cell>
          <cell r="O2810" t="str">
            <v>SP</v>
          </cell>
          <cell r="P2810" t="str">
            <v>KEY</v>
          </cell>
          <cell r="Q2810">
            <v>5084398</v>
          </cell>
          <cell r="R2810" t="str">
            <v>USA</v>
          </cell>
          <cell r="S2810">
            <v>42370</v>
          </cell>
          <cell r="T2810">
            <v>42436</v>
          </cell>
          <cell r="U2810" t="str">
            <v>CAGECW-FUS</v>
          </cell>
          <cell r="V2810" t="str">
            <v>PRX120LH</v>
          </cell>
          <cell r="W2810" t="str">
            <v xml:space="preserve">Business Decision                   </v>
          </cell>
          <cell r="X2810" t="str">
            <v>B</v>
          </cell>
          <cell r="Y2810">
            <v>523.26</v>
          </cell>
          <cell r="Z2810" t="str">
            <v>BUY BACK   CO07-08-140028 INV#880596</v>
          </cell>
          <cell r="AG2810" t="str">
            <v>Hajoca MID</v>
          </cell>
          <cell r="AH2810">
            <v>812652</v>
          </cell>
          <cell r="AJ2810">
            <v>5084398</v>
          </cell>
        </row>
        <row r="2811">
          <cell r="A2811">
            <v>361388</v>
          </cell>
          <cell r="B2811">
            <v>42431.916828703703</v>
          </cell>
          <cell r="F2811">
            <v>30014437</v>
          </cell>
          <cell r="G2811">
            <v>675.95</v>
          </cell>
          <cell r="H2811">
            <v>675.95</v>
          </cell>
          <cell r="I2811">
            <v>40.56</v>
          </cell>
          <cell r="J2811">
            <v>40.56</v>
          </cell>
          <cell r="K2811" t="str">
            <v>USD</v>
          </cell>
          <cell r="L2811" t="str">
            <v>HQUARTZ</v>
          </cell>
          <cell r="M2811" t="str">
            <v>24000-141230</v>
          </cell>
          <cell r="N2811">
            <v>42432.034872685188</v>
          </cell>
          <cell r="O2811" t="str">
            <v>SP</v>
          </cell>
          <cell r="P2811" t="str">
            <v>KEY</v>
          </cell>
          <cell r="Q2811">
            <v>5084398</v>
          </cell>
          <cell r="R2811" t="str">
            <v>USA</v>
          </cell>
          <cell r="S2811">
            <v>42370</v>
          </cell>
          <cell r="T2811">
            <v>42436</v>
          </cell>
          <cell r="U2811" t="str">
            <v>CAGECW-FUS</v>
          </cell>
          <cell r="V2811" t="str">
            <v>PKX11013</v>
          </cell>
          <cell r="W2811" t="str">
            <v xml:space="preserve">Business Decision                   </v>
          </cell>
          <cell r="X2811" t="str">
            <v>B</v>
          </cell>
          <cell r="Y2811">
            <v>675.95</v>
          </cell>
          <cell r="Z2811" t="str">
            <v xml:space="preserve">BUY BACK </v>
          </cell>
          <cell r="AG2811" t="str">
            <v>Hajoca MID</v>
          </cell>
          <cell r="AH2811">
            <v>812653</v>
          </cell>
          <cell r="AJ2811">
            <v>5084398</v>
          </cell>
        </row>
        <row r="2812">
          <cell r="A2812">
            <v>361389</v>
          </cell>
          <cell r="B2812">
            <v>42431.91684027778</v>
          </cell>
          <cell r="C2812">
            <v>42399.937592592592</v>
          </cell>
          <cell r="D2812">
            <v>9033444</v>
          </cell>
          <cell r="E2812">
            <v>60061364</v>
          </cell>
          <cell r="G2812">
            <v>79.55</v>
          </cell>
          <cell r="H2812">
            <v>79.55</v>
          </cell>
          <cell r="I2812">
            <v>0</v>
          </cell>
          <cell r="J2812">
            <v>0</v>
          </cell>
          <cell r="K2812" t="str">
            <v>USD</v>
          </cell>
          <cell r="L2812" t="str">
            <v>PLATINUM</v>
          </cell>
          <cell r="M2812" t="str">
            <v>24000-020258</v>
          </cell>
          <cell r="N2812">
            <v>42432.034872685188</v>
          </cell>
          <cell r="O2812" t="str">
            <v>SP</v>
          </cell>
          <cell r="P2812" t="str">
            <v>DST</v>
          </cell>
          <cell r="Q2812">
            <v>5081906</v>
          </cell>
          <cell r="R2812" t="str">
            <v>USA</v>
          </cell>
          <cell r="S2812">
            <v>42370</v>
          </cell>
          <cell r="T2812">
            <v>42436</v>
          </cell>
          <cell r="U2812" t="str">
            <v>MELTONM-FUS</v>
          </cell>
          <cell r="V2812" t="str">
            <v>FDS804NB</v>
          </cell>
          <cell r="W2812" t="str">
            <v xml:space="preserve">Damaged                             </v>
          </cell>
          <cell r="X2812" t="str">
            <v>D</v>
          </cell>
          <cell r="Y2812">
            <v>79.55</v>
          </cell>
          <cell r="Z2812" t="str">
            <v>SINK ARRIVED WITH DENTED FLANGE~~MAM</v>
          </cell>
          <cell r="AC2812" t="str">
            <v>HASSENL-FUS</v>
          </cell>
          <cell r="AD2812" t="str">
            <v>MELTONM-FUS</v>
          </cell>
          <cell r="AG2812" t="str">
            <v>JENSEN DISTRIBUTIONS SERVICES</v>
          </cell>
          <cell r="AH2812">
            <v>812627</v>
          </cell>
          <cell r="AI2812" t="str">
            <v>RTL</v>
          </cell>
          <cell r="AJ2812">
            <v>5081906</v>
          </cell>
        </row>
        <row r="2813">
          <cell r="A2813">
            <v>361390</v>
          </cell>
          <cell r="B2813">
            <v>42431.91684027778</v>
          </cell>
          <cell r="G2813">
            <v>43.45</v>
          </cell>
          <cell r="H2813">
            <v>43.45</v>
          </cell>
          <cell r="I2813">
            <v>0</v>
          </cell>
          <cell r="J2813">
            <v>0</v>
          </cell>
          <cell r="K2813" t="str">
            <v>USD</v>
          </cell>
          <cell r="L2813" t="str">
            <v>LOWES</v>
          </cell>
          <cell r="M2813" t="str">
            <v>24000-023746</v>
          </cell>
          <cell r="N2813">
            <v>42432.034872685188</v>
          </cell>
          <cell r="O2813" t="str">
            <v>SP</v>
          </cell>
          <cell r="P2813" t="str">
            <v>KEY</v>
          </cell>
          <cell r="Q2813">
            <v>5082978</v>
          </cell>
          <cell r="R2813" t="str">
            <v>USA</v>
          </cell>
          <cell r="S2813">
            <v>42370</v>
          </cell>
          <cell r="T2813">
            <v>42436</v>
          </cell>
          <cell r="U2813" t="str">
            <v>MELTONM-FUS</v>
          </cell>
          <cell r="V2813" t="str">
            <v>FDS704NB</v>
          </cell>
          <cell r="W2813" t="str">
            <v xml:space="preserve">Damaged                             </v>
          </cell>
          <cell r="X2813" t="str">
            <v>D</v>
          </cell>
          <cell r="Y2813">
            <v>43.45</v>
          </cell>
          <cell r="AG2813" t="str">
            <v>Lowes</v>
          </cell>
          <cell r="AH2813">
            <v>812607</v>
          </cell>
          <cell r="AJ2813">
            <v>5082978</v>
          </cell>
        </row>
        <row r="2814">
          <cell r="A2814">
            <v>361391</v>
          </cell>
          <cell r="B2814">
            <v>42431.91684027778</v>
          </cell>
          <cell r="G2814">
            <v>33.21</v>
          </cell>
          <cell r="H2814">
            <v>33.21</v>
          </cell>
          <cell r="I2814">
            <v>0</v>
          </cell>
          <cell r="J2814">
            <v>0</v>
          </cell>
          <cell r="K2814" t="str">
            <v>USD</v>
          </cell>
          <cell r="L2814" t="str">
            <v>LOWES</v>
          </cell>
          <cell r="M2814" t="str">
            <v>24000-023746</v>
          </cell>
          <cell r="N2814">
            <v>42432.034884259258</v>
          </cell>
          <cell r="O2814" t="str">
            <v>SP</v>
          </cell>
          <cell r="P2814" t="str">
            <v>KEY</v>
          </cell>
          <cell r="Q2814">
            <v>5083550</v>
          </cell>
          <cell r="R2814" t="str">
            <v>USA</v>
          </cell>
          <cell r="S2814">
            <v>42370</v>
          </cell>
          <cell r="T2814">
            <v>42436</v>
          </cell>
          <cell r="U2814" t="str">
            <v>THOMPSONG-FUS</v>
          </cell>
          <cell r="V2814" t="str">
            <v>FDS604LP</v>
          </cell>
          <cell r="W2814" t="str">
            <v xml:space="preserve">Damaged                             </v>
          </cell>
          <cell r="X2814" t="str">
            <v>D</v>
          </cell>
          <cell r="Y2814">
            <v>33.21</v>
          </cell>
          <cell r="Z2814" t="str">
            <v>FD-CONCEALED DAMAGED/DENTED</v>
          </cell>
          <cell r="AG2814" t="str">
            <v>Lowes</v>
          </cell>
          <cell r="AH2814">
            <v>812625</v>
          </cell>
          <cell r="AJ2814">
            <v>5083550</v>
          </cell>
        </row>
        <row r="2815">
          <cell r="A2815">
            <v>361392</v>
          </cell>
          <cell r="B2815">
            <v>42431.91684027778</v>
          </cell>
          <cell r="G2815">
            <v>95.46</v>
          </cell>
          <cell r="H2815">
            <v>95.46</v>
          </cell>
          <cell r="I2815">
            <v>0</v>
          </cell>
          <cell r="J2815">
            <v>0</v>
          </cell>
          <cell r="K2815" t="str">
            <v>USD</v>
          </cell>
          <cell r="L2815" t="str">
            <v>LOWES</v>
          </cell>
          <cell r="M2815" t="str">
            <v>24000-023746</v>
          </cell>
          <cell r="N2815">
            <v>42432.034884259258</v>
          </cell>
          <cell r="O2815" t="str">
            <v>SP</v>
          </cell>
          <cell r="P2815" t="str">
            <v>KEY</v>
          </cell>
          <cell r="Q2815">
            <v>5082048</v>
          </cell>
          <cell r="R2815" t="str">
            <v>USA</v>
          </cell>
          <cell r="S2815">
            <v>42370</v>
          </cell>
          <cell r="T2815">
            <v>42436</v>
          </cell>
          <cell r="U2815" t="str">
            <v>MELTONM-FUS</v>
          </cell>
          <cell r="V2815" t="str">
            <v>EVDCG904-18</v>
          </cell>
          <cell r="W2815" t="str">
            <v xml:space="preserve">Damaged                             </v>
          </cell>
          <cell r="X2815" t="str">
            <v>D</v>
          </cell>
          <cell r="Y2815">
            <v>95.46</v>
          </cell>
          <cell r="AG2815" t="str">
            <v>Lowes</v>
          </cell>
          <cell r="AH2815">
            <v>812619</v>
          </cell>
          <cell r="AJ2815">
            <v>5082048</v>
          </cell>
        </row>
        <row r="2816">
          <cell r="A2816">
            <v>361393</v>
          </cell>
          <cell r="B2816">
            <v>42431.91684027778</v>
          </cell>
          <cell r="G2816">
            <v>135.69999999999999</v>
          </cell>
          <cell r="H2816">
            <v>135.69999999999999</v>
          </cell>
          <cell r="I2816">
            <v>0</v>
          </cell>
          <cell r="J2816">
            <v>0</v>
          </cell>
          <cell r="K2816" t="str">
            <v>USD</v>
          </cell>
          <cell r="L2816" t="str">
            <v>LOWES</v>
          </cell>
          <cell r="M2816" t="str">
            <v>24000-023746</v>
          </cell>
          <cell r="N2816">
            <v>42432.034884259258</v>
          </cell>
          <cell r="O2816" t="str">
            <v>SP</v>
          </cell>
          <cell r="P2816" t="str">
            <v>KEY</v>
          </cell>
          <cell r="Q2816">
            <v>5083858</v>
          </cell>
          <cell r="R2816" t="str">
            <v>USA</v>
          </cell>
          <cell r="S2816">
            <v>42370</v>
          </cell>
          <cell r="T2816">
            <v>42436</v>
          </cell>
          <cell r="U2816" t="str">
            <v>SOTOJ-FUS</v>
          </cell>
          <cell r="V2816" t="str">
            <v>SGR3322-1</v>
          </cell>
          <cell r="W2816" t="str">
            <v xml:space="preserve">Damaged                             </v>
          </cell>
          <cell r="X2816" t="str">
            <v>D</v>
          </cell>
          <cell r="Y2816">
            <v>135.69999999999999</v>
          </cell>
          <cell r="AG2816" t="str">
            <v>Lowes</v>
          </cell>
          <cell r="AH2816">
            <v>812614</v>
          </cell>
          <cell r="AJ2816">
            <v>5083858</v>
          </cell>
        </row>
        <row r="2817">
          <cell r="A2817">
            <v>361394</v>
          </cell>
          <cell r="B2817">
            <v>42431.916851851849</v>
          </cell>
          <cell r="G2817">
            <v>92.46</v>
          </cell>
          <cell r="H2817">
            <v>92.46</v>
          </cell>
          <cell r="I2817">
            <v>0</v>
          </cell>
          <cell r="J2817">
            <v>0</v>
          </cell>
          <cell r="K2817" t="str">
            <v>USD</v>
          </cell>
          <cell r="L2817" t="str">
            <v>LOWES</v>
          </cell>
          <cell r="M2817" t="str">
            <v>24000-023746</v>
          </cell>
          <cell r="N2817">
            <v>42432.034884259258</v>
          </cell>
          <cell r="O2817" t="str">
            <v>SP</v>
          </cell>
          <cell r="P2817" t="str">
            <v>KEY</v>
          </cell>
          <cell r="Q2817">
            <v>5082955</v>
          </cell>
          <cell r="R2817" t="str">
            <v>USA</v>
          </cell>
          <cell r="S2817">
            <v>42370</v>
          </cell>
          <cell r="T2817">
            <v>42436</v>
          </cell>
          <cell r="U2817" t="str">
            <v>MELTONM-FUS</v>
          </cell>
          <cell r="V2817" t="str">
            <v>FFG802NKIT</v>
          </cell>
          <cell r="W2817" t="str">
            <v xml:space="preserve">Damaged                             </v>
          </cell>
          <cell r="X2817" t="str">
            <v>D</v>
          </cell>
          <cell r="Y2817">
            <v>92.46</v>
          </cell>
          <cell r="AG2817" t="str">
            <v>Lowes</v>
          </cell>
          <cell r="AH2817">
            <v>812617</v>
          </cell>
          <cell r="AJ2817">
            <v>5082955</v>
          </cell>
        </row>
        <row r="2818">
          <cell r="A2818">
            <v>361395</v>
          </cell>
          <cell r="B2818">
            <v>42431.916851851849</v>
          </cell>
          <cell r="G2818">
            <v>46.03</v>
          </cell>
          <cell r="H2818">
            <v>46.03</v>
          </cell>
          <cell r="I2818">
            <v>0</v>
          </cell>
          <cell r="J2818">
            <v>0</v>
          </cell>
          <cell r="K2818" t="str">
            <v>USD</v>
          </cell>
          <cell r="L2818" t="str">
            <v>LOWES</v>
          </cell>
          <cell r="M2818" t="str">
            <v>24000-023746</v>
          </cell>
          <cell r="N2818">
            <v>42432.034895833334</v>
          </cell>
          <cell r="O2818" t="str">
            <v>SP</v>
          </cell>
          <cell r="P2818" t="str">
            <v>KEY</v>
          </cell>
          <cell r="Q2818">
            <v>5082816</v>
          </cell>
          <cell r="R2818" t="str">
            <v>USA</v>
          </cell>
          <cell r="S2818">
            <v>42370</v>
          </cell>
          <cell r="T2818">
            <v>42436</v>
          </cell>
          <cell r="U2818" t="str">
            <v>SOTOJ-FUS</v>
          </cell>
          <cell r="V2818" t="str">
            <v>SSK854NB</v>
          </cell>
          <cell r="W2818" t="str">
            <v xml:space="preserve">Damaged                             </v>
          </cell>
          <cell r="X2818" t="str">
            <v>D</v>
          </cell>
          <cell r="Y2818">
            <v>46.03</v>
          </cell>
          <cell r="AG2818" t="str">
            <v>Lowes</v>
          </cell>
          <cell r="AH2818">
            <v>812609</v>
          </cell>
          <cell r="AJ2818">
            <v>5082816</v>
          </cell>
        </row>
        <row r="2819">
          <cell r="A2819">
            <v>361396</v>
          </cell>
          <cell r="B2819">
            <v>42431.916851851849</v>
          </cell>
          <cell r="G2819">
            <v>110.46</v>
          </cell>
          <cell r="H2819">
            <v>110.46</v>
          </cell>
          <cell r="I2819">
            <v>0</v>
          </cell>
          <cell r="J2819">
            <v>0</v>
          </cell>
          <cell r="K2819" t="str">
            <v>USD</v>
          </cell>
          <cell r="L2819" t="str">
            <v>LOWES</v>
          </cell>
          <cell r="M2819" t="str">
            <v>24000-023746</v>
          </cell>
          <cell r="N2819">
            <v>42432.034895833334</v>
          </cell>
          <cell r="O2819" t="str">
            <v>SP</v>
          </cell>
          <cell r="P2819" t="str">
            <v>KEY</v>
          </cell>
          <cell r="Q2819">
            <v>5083271</v>
          </cell>
          <cell r="R2819" t="str">
            <v>USA</v>
          </cell>
          <cell r="S2819">
            <v>42370</v>
          </cell>
          <cell r="T2819">
            <v>42436</v>
          </cell>
          <cell r="U2819" t="str">
            <v>RUSSAWR-FUS</v>
          </cell>
          <cell r="V2819" t="str">
            <v>DIG62D91-GRA</v>
          </cell>
          <cell r="W2819" t="str">
            <v xml:space="preserve">Damaged                             </v>
          </cell>
          <cell r="X2819" t="str">
            <v>D</v>
          </cell>
          <cell r="Y2819">
            <v>110.46</v>
          </cell>
          <cell r="AG2819" t="str">
            <v>Lowes</v>
          </cell>
          <cell r="AH2819">
            <v>812643</v>
          </cell>
          <cell r="AJ2819">
            <v>5083271</v>
          </cell>
        </row>
        <row r="2820">
          <cell r="A2820">
            <v>361397</v>
          </cell>
          <cell r="B2820">
            <v>42431.916851851849</v>
          </cell>
          <cell r="G2820">
            <v>61.7</v>
          </cell>
          <cell r="H2820">
            <v>61.7</v>
          </cell>
          <cell r="I2820">
            <v>0</v>
          </cell>
          <cell r="J2820">
            <v>0</v>
          </cell>
          <cell r="K2820" t="str">
            <v>USD</v>
          </cell>
          <cell r="L2820" t="str">
            <v>LOWES</v>
          </cell>
          <cell r="M2820" t="str">
            <v>24000-023746</v>
          </cell>
          <cell r="N2820">
            <v>42432.034895833334</v>
          </cell>
          <cell r="O2820" t="str">
            <v>SP</v>
          </cell>
          <cell r="P2820" t="str">
            <v>KEY</v>
          </cell>
          <cell r="Q2820">
            <v>5081997</v>
          </cell>
          <cell r="R2820" t="str">
            <v>USA</v>
          </cell>
          <cell r="S2820">
            <v>42370</v>
          </cell>
          <cell r="T2820">
            <v>42436</v>
          </cell>
          <cell r="U2820" t="str">
            <v>CHAMARATHM-FUS</v>
          </cell>
          <cell r="V2820" t="str">
            <v>FDS704NKIT</v>
          </cell>
          <cell r="W2820" t="str">
            <v xml:space="preserve">Damaged                             </v>
          </cell>
          <cell r="X2820" t="str">
            <v>D</v>
          </cell>
          <cell r="Y2820">
            <v>61.7</v>
          </cell>
          <cell r="AG2820" t="str">
            <v>Lowes</v>
          </cell>
          <cell r="AH2820">
            <v>812602</v>
          </cell>
          <cell r="AJ2820">
            <v>5081997</v>
          </cell>
        </row>
        <row r="2821">
          <cell r="A2821">
            <v>361398</v>
          </cell>
          <cell r="B2821">
            <v>42431.916851851849</v>
          </cell>
          <cell r="G2821">
            <v>33.21</v>
          </cell>
          <cell r="H2821">
            <v>33.21</v>
          </cell>
          <cell r="I2821">
            <v>0</v>
          </cell>
          <cell r="J2821">
            <v>0</v>
          </cell>
          <cell r="K2821" t="str">
            <v>USD</v>
          </cell>
          <cell r="L2821" t="str">
            <v>LOWES</v>
          </cell>
          <cell r="M2821" t="str">
            <v>24000-023746</v>
          </cell>
          <cell r="N2821">
            <v>42432.034895833334</v>
          </cell>
          <cell r="O2821" t="str">
            <v>SP</v>
          </cell>
          <cell r="P2821" t="str">
            <v>KEY</v>
          </cell>
          <cell r="Q2821">
            <v>5083040</v>
          </cell>
          <cell r="R2821" t="str">
            <v>USA</v>
          </cell>
          <cell r="S2821">
            <v>42370</v>
          </cell>
          <cell r="T2821">
            <v>42436</v>
          </cell>
          <cell r="U2821" t="str">
            <v>MELTONM-FUS</v>
          </cell>
          <cell r="V2821" t="str">
            <v>FDS604LP</v>
          </cell>
          <cell r="W2821" t="str">
            <v xml:space="preserve">Damaged                             </v>
          </cell>
          <cell r="X2821" t="str">
            <v>D</v>
          </cell>
          <cell r="Y2821">
            <v>33.21</v>
          </cell>
          <cell r="AG2821" t="str">
            <v>Lowes</v>
          </cell>
          <cell r="AH2821">
            <v>812639</v>
          </cell>
          <cell r="AJ2821">
            <v>5083040</v>
          </cell>
        </row>
        <row r="2822">
          <cell r="A2822">
            <v>361399</v>
          </cell>
          <cell r="B2822">
            <v>42431.916863425926</v>
          </cell>
          <cell r="G2822">
            <v>92.5</v>
          </cell>
          <cell r="H2822">
            <v>92.5</v>
          </cell>
          <cell r="I2822">
            <v>0</v>
          </cell>
          <cell r="J2822">
            <v>0</v>
          </cell>
          <cell r="K2822" t="str">
            <v>USD</v>
          </cell>
          <cell r="L2822" t="str">
            <v>LOWES</v>
          </cell>
          <cell r="M2822" t="str">
            <v>24000-023746</v>
          </cell>
          <cell r="N2822">
            <v>42432.034895833334</v>
          </cell>
          <cell r="O2822" t="str">
            <v>SP</v>
          </cell>
          <cell r="P2822" t="str">
            <v>KEY</v>
          </cell>
          <cell r="Q2822">
            <v>5082620</v>
          </cell>
          <cell r="R2822" t="str">
            <v>USA</v>
          </cell>
          <cell r="S2822">
            <v>42370</v>
          </cell>
          <cell r="T2822">
            <v>42436</v>
          </cell>
          <cell r="U2822" t="str">
            <v>MELTONM-FUS</v>
          </cell>
          <cell r="V2822" t="str">
            <v>FTB904BX</v>
          </cell>
          <cell r="W2822" t="str">
            <v xml:space="preserve">Damaged                             </v>
          </cell>
          <cell r="X2822" t="str">
            <v>D</v>
          </cell>
          <cell r="Y2822">
            <v>92.5</v>
          </cell>
          <cell r="AG2822" t="str">
            <v>Lowes</v>
          </cell>
          <cell r="AH2822">
            <v>812599</v>
          </cell>
          <cell r="AJ2822">
            <v>5082620</v>
          </cell>
        </row>
        <row r="2823">
          <cell r="A2823">
            <v>361400</v>
          </cell>
          <cell r="B2823">
            <v>42431.916863425926</v>
          </cell>
          <cell r="G2823">
            <v>122.69</v>
          </cell>
          <cell r="H2823">
            <v>122.69</v>
          </cell>
          <cell r="I2823">
            <v>0</v>
          </cell>
          <cell r="J2823">
            <v>0</v>
          </cell>
          <cell r="K2823" t="str">
            <v>USD</v>
          </cell>
          <cell r="L2823" t="str">
            <v>LOWES</v>
          </cell>
          <cell r="M2823" t="str">
            <v>24000-023746</v>
          </cell>
          <cell r="N2823">
            <v>42432.034895833334</v>
          </cell>
          <cell r="O2823" t="str">
            <v>SP</v>
          </cell>
          <cell r="P2823" t="str">
            <v>KEY</v>
          </cell>
          <cell r="Q2823">
            <v>5082752</v>
          </cell>
          <cell r="R2823" t="str">
            <v>USA</v>
          </cell>
          <cell r="S2823">
            <v>42370</v>
          </cell>
          <cell r="T2823">
            <v>42436</v>
          </cell>
          <cell r="U2823" t="str">
            <v>MELTONM-FUS</v>
          </cell>
          <cell r="V2823" t="str">
            <v>EDOX33229-1</v>
          </cell>
          <cell r="W2823" t="str">
            <v xml:space="preserve">Damaged                             </v>
          </cell>
          <cell r="X2823" t="str">
            <v>D</v>
          </cell>
          <cell r="Y2823">
            <v>122.69</v>
          </cell>
          <cell r="AG2823" t="str">
            <v>Lowes</v>
          </cell>
          <cell r="AH2823">
            <v>812638</v>
          </cell>
          <cell r="AJ2823">
            <v>5082752</v>
          </cell>
        </row>
        <row r="2824">
          <cell r="A2824">
            <v>361401</v>
          </cell>
          <cell r="B2824">
            <v>42431.917187500003</v>
          </cell>
          <cell r="F2824">
            <v>30014560</v>
          </cell>
          <cell r="G2824">
            <v>280.66000000000003</v>
          </cell>
          <cell r="H2824">
            <v>280.66000000000003</v>
          </cell>
          <cell r="I2824">
            <v>18.940000000000001</v>
          </cell>
          <cell r="J2824">
            <v>18.940000000000001</v>
          </cell>
          <cell r="K2824" t="str">
            <v>USD</v>
          </cell>
          <cell r="L2824" t="str">
            <v>JASPER</v>
          </cell>
          <cell r="M2824" t="str">
            <v>24000-037584</v>
          </cell>
          <cell r="N2824">
            <v>42432.034895833334</v>
          </cell>
          <cell r="O2824" t="str">
            <v>SP</v>
          </cell>
          <cell r="P2824" t="str">
            <v>DST</v>
          </cell>
          <cell r="Q2824">
            <v>5084046</v>
          </cell>
          <cell r="R2824" t="str">
            <v>USA</v>
          </cell>
          <cell r="S2824">
            <v>42370</v>
          </cell>
          <cell r="T2824">
            <v>42436</v>
          </cell>
          <cell r="U2824" t="str">
            <v>CAGECW-FUS</v>
          </cell>
          <cell r="V2824" t="str">
            <v>HT-200</v>
          </cell>
          <cell r="W2824" t="str">
            <v xml:space="preserve">Business Decision                   </v>
          </cell>
          <cell r="X2824" t="str">
            <v>B</v>
          </cell>
          <cell r="Y2824">
            <v>280.66000000000003</v>
          </cell>
          <cell r="Z2824" t="str">
            <v>BUY BACK   INV# 786408</v>
          </cell>
          <cell r="AG2824" t="str">
            <v>NEW CENTURY SALES LLC</v>
          </cell>
          <cell r="AH2824">
            <v>812641</v>
          </cell>
          <cell r="AJ2824">
            <v>5084046</v>
          </cell>
        </row>
        <row r="2825">
          <cell r="A2825">
            <v>361402</v>
          </cell>
          <cell r="B2825">
            <v>42431.917187500003</v>
          </cell>
          <cell r="G2825">
            <v>132.71</v>
          </cell>
          <cell r="H2825">
            <v>132.71</v>
          </cell>
          <cell r="I2825">
            <v>0</v>
          </cell>
          <cell r="J2825">
            <v>0</v>
          </cell>
          <cell r="K2825" t="str">
            <v>USD</v>
          </cell>
          <cell r="L2825" t="str">
            <v>LOWES</v>
          </cell>
          <cell r="M2825" t="str">
            <v>24000-023746</v>
          </cell>
          <cell r="N2825">
            <v>42432.034907407404</v>
          </cell>
          <cell r="O2825" t="str">
            <v>SP</v>
          </cell>
          <cell r="P2825" t="str">
            <v>KEY</v>
          </cell>
          <cell r="Q2825">
            <v>5082361</v>
          </cell>
          <cell r="R2825" t="str">
            <v>USA</v>
          </cell>
          <cell r="S2825">
            <v>42370</v>
          </cell>
          <cell r="T2825">
            <v>42436</v>
          </cell>
          <cell r="U2825" t="str">
            <v>MELTONM-FUS</v>
          </cell>
          <cell r="V2825" t="str">
            <v>EDDB33229-1</v>
          </cell>
          <cell r="W2825" t="str">
            <v xml:space="preserve">Damaged                             </v>
          </cell>
          <cell r="X2825" t="str">
            <v>D</v>
          </cell>
          <cell r="Y2825">
            <v>132.71</v>
          </cell>
          <cell r="AG2825" t="str">
            <v>Lowes</v>
          </cell>
          <cell r="AH2825">
            <v>812650</v>
          </cell>
          <cell r="AJ2825">
            <v>5082361</v>
          </cell>
        </row>
        <row r="2826">
          <cell r="A2826">
            <v>361403</v>
          </cell>
          <cell r="B2826">
            <v>42431.917199074072</v>
          </cell>
          <cell r="C2826">
            <v>42374.389201388891</v>
          </cell>
          <cell r="D2826">
            <v>9030223</v>
          </cell>
          <cell r="E2826">
            <v>60056898</v>
          </cell>
          <cell r="F2826">
            <v>30013899</v>
          </cell>
          <cell r="G2826">
            <v>67.64</v>
          </cell>
          <cell r="H2826">
            <v>67.64</v>
          </cell>
          <cell r="I2826">
            <v>0</v>
          </cell>
          <cell r="J2826">
            <v>0</v>
          </cell>
          <cell r="K2826" t="str">
            <v>USD</v>
          </cell>
          <cell r="L2826" t="str">
            <v>KWC405</v>
          </cell>
          <cell r="M2826" t="str">
            <v>24000-181000</v>
          </cell>
          <cell r="N2826">
            <v>42432.034907407404</v>
          </cell>
          <cell r="O2826" t="str">
            <v>SP</v>
          </cell>
          <cell r="P2826" t="str">
            <v>FUS</v>
          </cell>
          <cell r="Q2826">
            <v>5080585</v>
          </cell>
          <cell r="R2826" t="str">
            <v>USA</v>
          </cell>
          <cell r="S2826">
            <v>42370</v>
          </cell>
          <cell r="T2826">
            <v>42436</v>
          </cell>
          <cell r="U2826" t="str">
            <v>BRESHEARSS-FUS</v>
          </cell>
          <cell r="V2826" t="str">
            <v>Z.504.212.000</v>
          </cell>
          <cell r="W2826" t="str">
            <v>Overage</v>
          </cell>
          <cell r="X2826" t="str">
            <v>8</v>
          </cell>
          <cell r="Y2826">
            <v>67.64</v>
          </cell>
          <cell r="Z2826" t="str">
            <v>ON ORIGINAL ORDER, CUST ORDER  Z.504.212.127 - QTY 4. THEY ONLY RCVD 3 OF THE CORRECT FINISH AND RCVD 1 IN THE INCORRECT FINISH. INV ONLY ORDER TO CREATE RMA AGAINST INCORRECT ITEM.</v>
          </cell>
          <cell r="AD2826" t="str">
            <v>CHAMARATHM-FUS</v>
          </cell>
          <cell r="AG2826" t="str">
            <v>Reback's Plbg N Things</v>
          </cell>
          <cell r="AH2826">
            <v>812629</v>
          </cell>
          <cell r="AI2826" t="str">
            <v>KPT</v>
          </cell>
          <cell r="AJ2826">
            <v>5080585</v>
          </cell>
        </row>
        <row r="2827">
          <cell r="A2827">
            <v>361404</v>
          </cell>
          <cell r="B2827">
            <v>42431.917199074072</v>
          </cell>
          <cell r="G2827">
            <v>135.69999999999999</v>
          </cell>
          <cell r="H2827">
            <v>135.69999999999999</v>
          </cell>
          <cell r="I2827">
            <v>0</v>
          </cell>
          <cell r="J2827">
            <v>0</v>
          </cell>
          <cell r="K2827" t="str">
            <v>USD</v>
          </cell>
          <cell r="L2827" t="str">
            <v>LOWES</v>
          </cell>
          <cell r="M2827" t="str">
            <v>24000-023746</v>
          </cell>
          <cell r="N2827">
            <v>42432.034907407404</v>
          </cell>
          <cell r="O2827" t="str">
            <v>SP</v>
          </cell>
          <cell r="P2827" t="str">
            <v>KEY</v>
          </cell>
          <cell r="Q2827">
            <v>5083328</v>
          </cell>
          <cell r="R2827" t="str">
            <v>USA</v>
          </cell>
          <cell r="S2827">
            <v>42370</v>
          </cell>
          <cell r="T2827">
            <v>42436</v>
          </cell>
          <cell r="U2827" t="str">
            <v>SOTOJ-FUS</v>
          </cell>
          <cell r="V2827" t="str">
            <v>SGR3322-1</v>
          </cell>
          <cell r="W2827" t="str">
            <v xml:space="preserve">Damaged                             </v>
          </cell>
          <cell r="X2827" t="str">
            <v>D</v>
          </cell>
          <cell r="Y2827">
            <v>135.69999999999999</v>
          </cell>
          <cell r="AG2827" t="str">
            <v>Lowes</v>
          </cell>
          <cell r="AH2827">
            <v>812630</v>
          </cell>
          <cell r="AJ2827">
            <v>5083328</v>
          </cell>
        </row>
        <row r="2828">
          <cell r="A2828">
            <v>361405</v>
          </cell>
          <cell r="B2828">
            <v>42431.917199074072</v>
          </cell>
          <cell r="G2828">
            <v>355.5</v>
          </cell>
          <cell r="H2828">
            <v>355.5</v>
          </cell>
          <cell r="I2828">
            <v>0</v>
          </cell>
          <cell r="J2828">
            <v>0</v>
          </cell>
          <cell r="K2828" t="str">
            <v>USD</v>
          </cell>
          <cell r="L2828" t="str">
            <v>LOWES</v>
          </cell>
          <cell r="M2828" t="str">
            <v>24000-023746</v>
          </cell>
          <cell r="N2828">
            <v>42432.034907407404</v>
          </cell>
          <cell r="O2828" t="str">
            <v>SP</v>
          </cell>
          <cell r="P2828" t="str">
            <v>KEY</v>
          </cell>
          <cell r="Q2828">
            <v>5082678</v>
          </cell>
          <cell r="R2828" t="str">
            <v>USA</v>
          </cell>
          <cell r="S2828">
            <v>42370</v>
          </cell>
          <cell r="T2828">
            <v>42436</v>
          </cell>
          <cell r="U2828" t="str">
            <v>MELTONM-FUS</v>
          </cell>
          <cell r="V2828" t="str">
            <v>KGS1U/8ON</v>
          </cell>
          <cell r="W2828" t="str">
            <v xml:space="preserve">Business Decision                   </v>
          </cell>
          <cell r="X2828" t="str">
            <v>B</v>
          </cell>
          <cell r="Y2828">
            <v>355.5</v>
          </cell>
          <cell r="AG2828" t="str">
            <v>Lowes</v>
          </cell>
          <cell r="AH2828">
            <v>812621</v>
          </cell>
          <cell r="AJ2828">
            <v>5082678</v>
          </cell>
        </row>
        <row r="2829">
          <cell r="A2829">
            <v>361406</v>
          </cell>
          <cell r="B2829">
            <v>42431.917199074072</v>
          </cell>
          <cell r="G2829">
            <v>43.28</v>
          </cell>
          <cell r="H2829">
            <v>43.28</v>
          </cell>
          <cell r="I2829">
            <v>0</v>
          </cell>
          <cell r="J2829">
            <v>0</v>
          </cell>
          <cell r="K2829" t="str">
            <v>USD</v>
          </cell>
          <cell r="L2829" t="str">
            <v>LOWES</v>
          </cell>
          <cell r="M2829" t="str">
            <v>24000-023746</v>
          </cell>
          <cell r="N2829">
            <v>42432.034907407404</v>
          </cell>
          <cell r="O2829" t="str">
            <v>SP</v>
          </cell>
          <cell r="P2829" t="str">
            <v>KEY</v>
          </cell>
          <cell r="Q2829">
            <v>5082124</v>
          </cell>
          <cell r="R2829" t="str">
            <v>USA</v>
          </cell>
          <cell r="S2829">
            <v>42370</v>
          </cell>
          <cell r="T2829">
            <v>42436</v>
          </cell>
          <cell r="U2829" t="str">
            <v>MELTONM-FUS</v>
          </cell>
          <cell r="V2829" t="str">
            <v>FSS604NB</v>
          </cell>
          <cell r="W2829" t="str">
            <v xml:space="preserve">Damaged                             </v>
          </cell>
          <cell r="X2829" t="str">
            <v>D</v>
          </cell>
          <cell r="Y2829">
            <v>43.28</v>
          </cell>
          <cell r="AG2829" t="str">
            <v>Lowes</v>
          </cell>
          <cell r="AH2829">
            <v>812637</v>
          </cell>
          <cell r="AJ2829">
            <v>5082124</v>
          </cell>
        </row>
        <row r="2830">
          <cell r="A2830">
            <v>361407</v>
          </cell>
          <cell r="B2830">
            <v>42431.917210648149</v>
          </cell>
          <cell r="G2830">
            <v>56.63</v>
          </cell>
          <cell r="H2830">
            <v>56.63</v>
          </cell>
          <cell r="I2830">
            <v>0</v>
          </cell>
          <cell r="J2830">
            <v>0</v>
          </cell>
          <cell r="K2830" t="str">
            <v>USD</v>
          </cell>
          <cell r="L2830" t="str">
            <v>LOWES</v>
          </cell>
          <cell r="M2830" t="str">
            <v>24000-023746</v>
          </cell>
          <cell r="N2830">
            <v>42432.034907407404</v>
          </cell>
          <cell r="O2830" t="str">
            <v>SP</v>
          </cell>
          <cell r="P2830" t="str">
            <v>KEY</v>
          </cell>
          <cell r="Q2830">
            <v>5083356</v>
          </cell>
          <cell r="R2830" t="str">
            <v>USA</v>
          </cell>
          <cell r="S2830">
            <v>42370</v>
          </cell>
          <cell r="T2830">
            <v>42436</v>
          </cell>
          <cell r="U2830" t="str">
            <v>MELTONM-FUS</v>
          </cell>
          <cell r="V2830" t="str">
            <v>SL103BX</v>
          </cell>
          <cell r="W2830" t="str">
            <v xml:space="preserve">Damaged                             </v>
          </cell>
          <cell r="X2830" t="str">
            <v>D</v>
          </cell>
          <cell r="Y2830">
            <v>56.63</v>
          </cell>
          <cell r="AG2830" t="str">
            <v>Lowes</v>
          </cell>
          <cell r="AH2830">
            <v>812618</v>
          </cell>
          <cell r="AJ2830">
            <v>5083356</v>
          </cell>
        </row>
        <row r="2831">
          <cell r="A2831">
            <v>361408</v>
          </cell>
          <cell r="B2831">
            <v>42431.917210648149</v>
          </cell>
          <cell r="G2831">
            <v>135.69999999999999</v>
          </cell>
          <cell r="H2831">
            <v>135.69999999999999</v>
          </cell>
          <cell r="I2831">
            <v>0</v>
          </cell>
          <cell r="J2831">
            <v>0</v>
          </cell>
          <cell r="K2831" t="str">
            <v>USD</v>
          </cell>
          <cell r="L2831" t="str">
            <v>LOWES</v>
          </cell>
          <cell r="M2831" t="str">
            <v>24000-023746</v>
          </cell>
          <cell r="N2831">
            <v>42432.034907407404</v>
          </cell>
          <cell r="O2831" t="str">
            <v>SP</v>
          </cell>
          <cell r="P2831" t="str">
            <v>KEY</v>
          </cell>
          <cell r="Q2831">
            <v>5082424</v>
          </cell>
          <cell r="R2831" t="str">
            <v>USA</v>
          </cell>
          <cell r="S2831">
            <v>42370</v>
          </cell>
          <cell r="T2831">
            <v>42436</v>
          </cell>
          <cell r="U2831" t="str">
            <v>SOTOJ-FUS</v>
          </cell>
          <cell r="V2831" t="str">
            <v>SGR3322-1</v>
          </cell>
          <cell r="W2831" t="str">
            <v xml:space="preserve">Damaged                             </v>
          </cell>
          <cell r="X2831" t="str">
            <v>D</v>
          </cell>
          <cell r="Y2831">
            <v>135.69999999999999</v>
          </cell>
          <cell r="AG2831" t="str">
            <v>Lowes</v>
          </cell>
          <cell r="AH2831">
            <v>812622</v>
          </cell>
          <cell r="AJ2831">
            <v>5082424</v>
          </cell>
        </row>
        <row r="2832">
          <cell r="A2832">
            <v>361409</v>
          </cell>
          <cell r="B2832">
            <v>42431.917210648149</v>
          </cell>
          <cell r="G2832">
            <v>140.08000000000001</v>
          </cell>
          <cell r="H2832">
            <v>140.08000000000001</v>
          </cell>
          <cell r="I2832">
            <v>0</v>
          </cell>
          <cell r="J2832">
            <v>0</v>
          </cell>
          <cell r="K2832" t="str">
            <v>USD</v>
          </cell>
          <cell r="L2832" t="str">
            <v>LOWES</v>
          </cell>
          <cell r="M2832" t="str">
            <v>24000-023746</v>
          </cell>
          <cell r="N2832">
            <v>42432.034918981481</v>
          </cell>
          <cell r="O2832" t="str">
            <v>SP</v>
          </cell>
          <cell r="P2832" t="str">
            <v>KEY</v>
          </cell>
          <cell r="Q2832">
            <v>5082811</v>
          </cell>
          <cell r="R2832" t="str">
            <v>USA</v>
          </cell>
          <cell r="S2832">
            <v>42370</v>
          </cell>
          <cell r="T2832">
            <v>42436</v>
          </cell>
          <cell r="U2832" t="str">
            <v>LOYDL-FUS</v>
          </cell>
          <cell r="V2832" t="str">
            <v>EOOX33229-1</v>
          </cell>
          <cell r="W2832" t="str">
            <v xml:space="preserve">Damaged                             </v>
          </cell>
          <cell r="X2832" t="str">
            <v>D</v>
          </cell>
          <cell r="Y2832">
            <v>140.08000000000001</v>
          </cell>
          <cell r="Z2832" t="str">
            <v>CRACKED    FD</v>
          </cell>
          <cell r="AG2832" t="str">
            <v>Lowes</v>
          </cell>
          <cell r="AH2832">
            <v>812628</v>
          </cell>
          <cell r="AJ2832">
            <v>5082811</v>
          </cell>
        </row>
        <row r="2833">
          <cell r="A2833">
            <v>361410</v>
          </cell>
          <cell r="B2833">
            <v>42431.917210648149</v>
          </cell>
          <cell r="G2833">
            <v>202.75</v>
          </cell>
          <cell r="H2833">
            <v>202.75</v>
          </cell>
          <cell r="I2833">
            <v>0</v>
          </cell>
          <cell r="J2833">
            <v>0</v>
          </cell>
          <cell r="K2833" t="str">
            <v>USD</v>
          </cell>
          <cell r="L2833" t="str">
            <v>LOWES</v>
          </cell>
          <cell r="M2833" t="str">
            <v>24000-023746</v>
          </cell>
          <cell r="N2833">
            <v>42432.034918981481</v>
          </cell>
          <cell r="O2833" t="str">
            <v>SP</v>
          </cell>
          <cell r="P2833" t="str">
            <v>KEY</v>
          </cell>
          <cell r="Q2833">
            <v>5082801</v>
          </cell>
          <cell r="R2833" t="str">
            <v>USA</v>
          </cell>
          <cell r="S2833">
            <v>42370</v>
          </cell>
          <cell r="T2833">
            <v>42436</v>
          </cell>
          <cell r="U2833" t="str">
            <v>SOTOJ-FUS</v>
          </cell>
          <cell r="V2833" t="str">
            <v>OSK954-18BX</v>
          </cell>
          <cell r="W2833" t="str">
            <v xml:space="preserve">Damaged                             </v>
          </cell>
          <cell r="X2833" t="str">
            <v>D</v>
          </cell>
          <cell r="Y2833">
            <v>202.75</v>
          </cell>
          <cell r="AG2833" t="str">
            <v>Lowes</v>
          </cell>
          <cell r="AH2833">
            <v>812603</v>
          </cell>
          <cell r="AJ2833">
            <v>5082801</v>
          </cell>
        </row>
        <row r="2834">
          <cell r="A2834">
            <v>361411</v>
          </cell>
          <cell r="B2834">
            <v>42431.917222222219</v>
          </cell>
          <cell r="G2834">
            <v>187.91</v>
          </cell>
          <cell r="H2834">
            <v>187.91</v>
          </cell>
          <cell r="I2834">
            <v>0</v>
          </cell>
          <cell r="J2834">
            <v>0</v>
          </cell>
          <cell r="K2834" t="str">
            <v>USD</v>
          </cell>
          <cell r="L2834" t="str">
            <v>LOWES</v>
          </cell>
          <cell r="M2834" t="str">
            <v>24000-023746</v>
          </cell>
          <cell r="N2834">
            <v>42432.034918981481</v>
          </cell>
          <cell r="O2834" t="str">
            <v>SP</v>
          </cell>
          <cell r="P2834" t="str">
            <v>KEY</v>
          </cell>
          <cell r="Q2834">
            <v>5083539</v>
          </cell>
          <cell r="R2834" t="str">
            <v>USA</v>
          </cell>
          <cell r="S2834">
            <v>42370</v>
          </cell>
          <cell r="T2834">
            <v>42436</v>
          </cell>
          <cell r="U2834" t="str">
            <v>SOTOJ-FUS</v>
          </cell>
          <cell r="V2834" t="str">
            <v>ESDB25229-1</v>
          </cell>
          <cell r="W2834" t="str">
            <v xml:space="preserve">Damaged                             </v>
          </cell>
          <cell r="X2834" t="str">
            <v>D</v>
          </cell>
          <cell r="Y2834">
            <v>187.91</v>
          </cell>
          <cell r="AG2834" t="str">
            <v>Lowes</v>
          </cell>
          <cell r="AH2834">
            <v>812632</v>
          </cell>
          <cell r="AJ2834">
            <v>5083539</v>
          </cell>
        </row>
        <row r="2835">
          <cell r="A2835">
            <v>361412</v>
          </cell>
          <cell r="B2835">
            <v>42431.917222222219</v>
          </cell>
          <cell r="C2835">
            <v>42308.625138888892</v>
          </cell>
          <cell r="D2835">
            <v>9023763</v>
          </cell>
          <cell r="E2835">
            <v>60045992</v>
          </cell>
          <cell r="G2835">
            <v>50.92</v>
          </cell>
          <cell r="H2835">
            <v>50.92</v>
          </cell>
          <cell r="I2835">
            <v>0</v>
          </cell>
          <cell r="J2835">
            <v>0</v>
          </cell>
          <cell r="K2835" t="str">
            <v>USD</v>
          </cell>
          <cell r="L2835" t="str">
            <v>BRONZE</v>
          </cell>
          <cell r="M2835" t="str">
            <v>24000-187591</v>
          </cell>
          <cell r="N2835">
            <v>42432.034918981481</v>
          </cell>
          <cell r="O2835" t="str">
            <v>SP</v>
          </cell>
          <cell r="P2835" t="str">
            <v>DLR</v>
          </cell>
          <cell r="Q2835">
            <v>5081101</v>
          </cell>
          <cell r="R2835" t="str">
            <v>USA</v>
          </cell>
          <cell r="S2835">
            <v>42370</v>
          </cell>
          <cell r="T2835">
            <v>42436</v>
          </cell>
          <cell r="U2835" t="str">
            <v>MELTONM-FUS</v>
          </cell>
          <cell r="V2835" t="str">
            <v>SHIPPING</v>
          </cell>
          <cell r="W2835" t="str">
            <v xml:space="preserve">Business Decision                   </v>
          </cell>
          <cell r="X2835" t="str">
            <v>B</v>
          </cell>
          <cell r="Y2835">
            <v>50.92</v>
          </cell>
          <cell r="AC2835" t="str">
            <v>WALTERI-FUS</v>
          </cell>
          <cell r="AD2835" t="str">
            <v>MELTONM-FUS</v>
          </cell>
          <cell r="AG2835" t="str">
            <v>Ace Hardware</v>
          </cell>
          <cell r="AH2835">
            <v>812608</v>
          </cell>
          <cell r="AI2835" t="str">
            <v>FRT</v>
          </cell>
          <cell r="AJ2835">
            <v>5081101</v>
          </cell>
        </row>
        <row r="2836">
          <cell r="A2836">
            <v>361413</v>
          </cell>
          <cell r="B2836">
            <v>42431.917222222219</v>
          </cell>
          <cell r="G2836">
            <v>61.7</v>
          </cell>
          <cell r="H2836">
            <v>61.7</v>
          </cell>
          <cell r="I2836">
            <v>0</v>
          </cell>
          <cell r="J2836">
            <v>0</v>
          </cell>
          <cell r="K2836" t="str">
            <v>USD</v>
          </cell>
          <cell r="L2836" t="str">
            <v>LOWES</v>
          </cell>
          <cell r="M2836" t="str">
            <v>24000-023746</v>
          </cell>
          <cell r="N2836">
            <v>42432.034918981481</v>
          </cell>
          <cell r="O2836" t="str">
            <v>SP</v>
          </cell>
          <cell r="P2836" t="str">
            <v>KEY</v>
          </cell>
          <cell r="Q2836">
            <v>5083655</v>
          </cell>
          <cell r="R2836" t="str">
            <v>USA</v>
          </cell>
          <cell r="S2836">
            <v>42370</v>
          </cell>
          <cell r="T2836">
            <v>42436</v>
          </cell>
          <cell r="U2836" t="str">
            <v>MELTONM-FUS</v>
          </cell>
          <cell r="V2836" t="str">
            <v>FDS704NKIT</v>
          </cell>
          <cell r="W2836" t="str">
            <v xml:space="preserve">Damaged                             </v>
          </cell>
          <cell r="X2836" t="str">
            <v>D</v>
          </cell>
          <cell r="Y2836">
            <v>61.7</v>
          </cell>
          <cell r="AG2836" t="str">
            <v>Lowes</v>
          </cell>
          <cell r="AH2836">
            <v>812624</v>
          </cell>
          <cell r="AJ2836">
            <v>5083655</v>
          </cell>
        </row>
        <row r="2837">
          <cell r="A2837">
            <v>361414</v>
          </cell>
          <cell r="B2837">
            <v>42432.542881944442</v>
          </cell>
          <cell r="C2837">
            <v>42111.91684027778</v>
          </cell>
          <cell r="D2837">
            <v>9004774</v>
          </cell>
          <cell r="E2837">
            <v>60013621</v>
          </cell>
          <cell r="G2837">
            <v>56.86</v>
          </cell>
          <cell r="H2837">
            <v>56.86</v>
          </cell>
          <cell r="I2837">
            <v>0</v>
          </cell>
          <cell r="J2837">
            <v>0</v>
          </cell>
          <cell r="K2837" t="str">
            <v>USD</v>
          </cell>
          <cell r="L2837" t="str">
            <v>GOLD</v>
          </cell>
          <cell r="M2837" t="str">
            <v>24000-019587</v>
          </cell>
          <cell r="N2837">
            <v>42433.034861111111</v>
          </cell>
          <cell r="O2837" t="str">
            <v>SP</v>
          </cell>
          <cell r="P2837" t="str">
            <v>DST</v>
          </cell>
          <cell r="Q2837">
            <v>5081840</v>
          </cell>
          <cell r="R2837" t="str">
            <v>USA</v>
          </cell>
          <cell r="S2837">
            <v>42370</v>
          </cell>
          <cell r="T2837">
            <v>42436</v>
          </cell>
          <cell r="U2837" t="str">
            <v>LOYDL-FUS</v>
          </cell>
          <cell r="V2837" t="str">
            <v>FBFS602NKIT</v>
          </cell>
          <cell r="W2837" t="str">
            <v xml:space="preserve">Business Decision                   </v>
          </cell>
          <cell r="X2837" t="str">
            <v>B</v>
          </cell>
          <cell r="Y2837">
            <v>56.86</v>
          </cell>
          <cell r="Z2837" t="str">
            <v xml:space="preserve">defective. field destroy   The customer is asking for $59.13 back. Every order in 2015 was invoiced at $56.86, so this is the amount they are being credited. </v>
          </cell>
          <cell r="AD2837" t="str">
            <v>DESTEFANISC-FUS</v>
          </cell>
          <cell r="AG2837" t="str">
            <v>HARDWARE DISTRIBUTION WRSE.</v>
          </cell>
          <cell r="AH2837">
            <v>812664</v>
          </cell>
          <cell r="AI2837" t="str">
            <v>RTL</v>
          </cell>
          <cell r="AJ2837">
            <v>5081840</v>
          </cell>
        </row>
        <row r="2838">
          <cell r="A2838">
            <v>361415</v>
          </cell>
          <cell r="B2838">
            <v>42432.635289351849</v>
          </cell>
          <cell r="C2838">
            <v>42397.937638888892</v>
          </cell>
          <cell r="D2838">
            <v>9033112</v>
          </cell>
          <cell r="E2838">
            <v>60061200</v>
          </cell>
          <cell r="G2838">
            <v>171.32</v>
          </cell>
          <cell r="H2838">
            <v>171.32</v>
          </cell>
          <cell r="I2838">
            <v>0</v>
          </cell>
          <cell r="J2838">
            <v>0</v>
          </cell>
          <cell r="K2838" t="str">
            <v>USD</v>
          </cell>
          <cell r="L2838" t="str">
            <v>PLATINUM</v>
          </cell>
          <cell r="M2838" t="str">
            <v>24000-016343</v>
          </cell>
          <cell r="N2838">
            <v>42433.034884259258</v>
          </cell>
          <cell r="O2838" t="str">
            <v>SP</v>
          </cell>
          <cell r="P2838" t="str">
            <v>DST</v>
          </cell>
          <cell r="Q2838">
            <v>5081291</v>
          </cell>
          <cell r="R2838" t="str">
            <v>USA</v>
          </cell>
          <cell r="S2838">
            <v>42370</v>
          </cell>
          <cell r="T2838">
            <v>42436</v>
          </cell>
          <cell r="U2838" t="str">
            <v>MELTONM-FUS</v>
          </cell>
          <cell r="V2838" t="str">
            <v>OSK954-18BX</v>
          </cell>
          <cell r="W2838" t="str">
            <v xml:space="preserve">Business Decision                   </v>
          </cell>
          <cell r="X2838" t="str">
            <v>B</v>
          </cell>
          <cell r="Y2838">
            <v>171.32</v>
          </cell>
          <cell r="Z2838" t="str">
            <v>cust received an item that they did not order but it is no longer a returnable item~~mam</v>
          </cell>
          <cell r="AC2838" t="str">
            <v>HARGROVEA-FUS</v>
          </cell>
          <cell r="AD2838" t="str">
            <v>FUS-DB55</v>
          </cell>
          <cell r="AE2838" t="str">
            <v>8</v>
          </cell>
          <cell r="AF2838" t="str">
            <v xml:space="preserve">EDI 850                             </v>
          </cell>
          <cell r="AG2838" t="str">
            <v>Cimarron Lumber</v>
          </cell>
          <cell r="AH2838">
            <v>811757</v>
          </cell>
          <cell r="AI2838" t="str">
            <v>RTL</v>
          </cell>
          <cell r="AJ2838">
            <v>5081291</v>
          </cell>
        </row>
        <row r="2839">
          <cell r="A2839">
            <v>361416</v>
          </cell>
          <cell r="B2839">
            <v>42432.91673611111</v>
          </cell>
          <cell r="G2839">
            <v>122.69</v>
          </cell>
          <cell r="H2839">
            <v>122.69</v>
          </cell>
          <cell r="I2839">
            <v>0</v>
          </cell>
          <cell r="J2839">
            <v>0</v>
          </cell>
          <cell r="K2839" t="str">
            <v>USD</v>
          </cell>
          <cell r="L2839" t="str">
            <v>LOWES</v>
          </cell>
          <cell r="M2839" t="str">
            <v>24000-023746</v>
          </cell>
          <cell r="N2839">
            <v>42433.034884259258</v>
          </cell>
          <cell r="O2839" t="str">
            <v>SP</v>
          </cell>
          <cell r="P2839" t="str">
            <v>KEY</v>
          </cell>
          <cell r="Q2839">
            <v>5083553</v>
          </cell>
          <cell r="R2839" t="str">
            <v>USA</v>
          </cell>
          <cell r="S2839">
            <v>42370</v>
          </cell>
          <cell r="T2839">
            <v>42436</v>
          </cell>
          <cell r="U2839" t="str">
            <v>MELTONM-FUS</v>
          </cell>
          <cell r="V2839" t="str">
            <v>EDOX33229-1</v>
          </cell>
          <cell r="W2839" t="str">
            <v xml:space="preserve">Damaged                             </v>
          </cell>
          <cell r="X2839" t="str">
            <v>D</v>
          </cell>
          <cell r="Y2839">
            <v>122.69</v>
          </cell>
          <cell r="AG2839" t="str">
            <v>Lowes</v>
          </cell>
          <cell r="AH2839">
            <v>812717</v>
          </cell>
          <cell r="AJ2839">
            <v>5083553</v>
          </cell>
        </row>
        <row r="2840">
          <cell r="A2840">
            <v>361417</v>
          </cell>
          <cell r="B2840">
            <v>42432.916747685187</v>
          </cell>
          <cell r="G2840">
            <v>144.13999999999999</v>
          </cell>
          <cell r="H2840">
            <v>144.13999999999999</v>
          </cell>
          <cell r="I2840">
            <v>0</v>
          </cell>
          <cell r="J2840">
            <v>0</v>
          </cell>
          <cell r="K2840" t="str">
            <v>USD</v>
          </cell>
          <cell r="L2840" t="str">
            <v>LOWES</v>
          </cell>
          <cell r="M2840" t="str">
            <v>24000-023746</v>
          </cell>
          <cell r="N2840">
            <v>42433.034884259258</v>
          </cell>
          <cell r="O2840" t="str">
            <v>SP</v>
          </cell>
          <cell r="P2840" t="str">
            <v>KEY</v>
          </cell>
          <cell r="Q2840">
            <v>5083039</v>
          </cell>
          <cell r="R2840" t="str">
            <v>USA</v>
          </cell>
          <cell r="S2840">
            <v>42370</v>
          </cell>
          <cell r="T2840">
            <v>42436</v>
          </cell>
          <cell r="U2840" t="str">
            <v>SOTOJ-FUS</v>
          </cell>
          <cell r="V2840" t="str">
            <v>HFS2522-1</v>
          </cell>
          <cell r="W2840" t="str">
            <v xml:space="preserve">Damaged                             </v>
          </cell>
          <cell r="X2840" t="str">
            <v>D</v>
          </cell>
          <cell r="Y2840">
            <v>144.13999999999999</v>
          </cell>
          <cell r="AG2840" t="str">
            <v>Lowes</v>
          </cell>
          <cell r="AH2840">
            <v>812681</v>
          </cell>
          <cell r="AJ2840">
            <v>5083039</v>
          </cell>
        </row>
        <row r="2841">
          <cell r="A2841">
            <v>361418</v>
          </cell>
          <cell r="B2841">
            <v>42432.916747685187</v>
          </cell>
          <cell r="G2841">
            <v>122.69</v>
          </cell>
          <cell r="H2841">
            <v>122.69</v>
          </cell>
          <cell r="I2841">
            <v>0</v>
          </cell>
          <cell r="J2841">
            <v>0</v>
          </cell>
          <cell r="K2841" t="str">
            <v>USD</v>
          </cell>
          <cell r="L2841" t="str">
            <v>LOWES</v>
          </cell>
          <cell r="M2841" t="str">
            <v>24000-023746</v>
          </cell>
          <cell r="N2841">
            <v>42433.034884259258</v>
          </cell>
          <cell r="O2841" t="str">
            <v>SP</v>
          </cell>
          <cell r="P2841" t="str">
            <v>KEY</v>
          </cell>
          <cell r="Q2841">
            <v>5083813</v>
          </cell>
          <cell r="R2841" t="str">
            <v>USA</v>
          </cell>
          <cell r="S2841">
            <v>42370</v>
          </cell>
          <cell r="T2841">
            <v>42436</v>
          </cell>
          <cell r="U2841" t="str">
            <v>THOMPSONG-FUS</v>
          </cell>
          <cell r="V2841" t="str">
            <v>EDOX33229-1</v>
          </cell>
          <cell r="W2841" t="str">
            <v xml:space="preserve">Damaged                             </v>
          </cell>
          <cell r="X2841" t="str">
            <v>D</v>
          </cell>
          <cell r="Y2841">
            <v>122.69</v>
          </cell>
          <cell r="Z2841" t="str">
            <v xml:space="preserve">FD-HAIRLINE CRACK BY FAUCET HOLE </v>
          </cell>
          <cell r="AG2841" t="str">
            <v>Lowes</v>
          </cell>
          <cell r="AH2841">
            <v>812726</v>
          </cell>
          <cell r="AJ2841">
            <v>5083813</v>
          </cell>
        </row>
        <row r="2842">
          <cell r="A2842">
            <v>361419</v>
          </cell>
          <cell r="B2842">
            <v>42432.916805555556</v>
          </cell>
          <cell r="C2842">
            <v>42388.938738425924</v>
          </cell>
          <cell r="D2842">
            <v>9031896</v>
          </cell>
          <cell r="E2842">
            <v>60059045</v>
          </cell>
          <cell r="F2842">
            <v>30014411</v>
          </cell>
          <cell r="G2842">
            <v>27.5</v>
          </cell>
          <cell r="H2842">
            <v>27.5</v>
          </cell>
          <cell r="I2842">
            <v>2.44</v>
          </cell>
          <cell r="J2842">
            <v>2.44</v>
          </cell>
          <cell r="K2842" t="str">
            <v>USD</v>
          </cell>
          <cell r="L2842" t="str">
            <v>CITRINE</v>
          </cell>
          <cell r="M2842" t="str">
            <v>24000-000001</v>
          </cell>
          <cell r="N2842">
            <v>42433.034884259258</v>
          </cell>
          <cell r="O2842" t="str">
            <v>SP</v>
          </cell>
          <cell r="P2842" t="str">
            <v>FUS</v>
          </cell>
          <cell r="Q2842">
            <v>100012854</v>
          </cell>
          <cell r="R2842" t="str">
            <v>USA</v>
          </cell>
          <cell r="S2842">
            <v>42370</v>
          </cell>
          <cell r="T2842">
            <v>42436</v>
          </cell>
          <cell r="U2842" t="str">
            <v>CAGECW-FUS</v>
          </cell>
          <cell r="V2842" t="str">
            <v>GR3147</v>
          </cell>
          <cell r="W2842" t="str">
            <v xml:space="preserve">Customer Decision                   </v>
          </cell>
          <cell r="X2842" t="str">
            <v>F</v>
          </cell>
          <cell r="Y2842">
            <v>27.5</v>
          </cell>
          <cell r="Z2842" t="str">
            <v xml:space="preserve">CUSTOMER ORDER WRONG PART </v>
          </cell>
          <cell r="AC2842" t="str">
            <v>HASSENL-FUS</v>
          </cell>
          <cell r="AD2842" t="str">
            <v>LOYDL-FUS</v>
          </cell>
          <cell r="AG2842" t="str">
            <v>FKS Consumer Sales</v>
          </cell>
          <cell r="AH2842">
            <v>812696</v>
          </cell>
          <cell r="AI2842" t="str">
            <v>SP</v>
          </cell>
          <cell r="AJ2842" t="str">
            <v>5999999</v>
          </cell>
        </row>
        <row r="2843">
          <cell r="A2843">
            <v>361420</v>
          </cell>
          <cell r="B2843">
            <v>42432.916817129626</v>
          </cell>
          <cell r="G2843">
            <v>98.46</v>
          </cell>
          <cell r="H2843">
            <v>98.46</v>
          </cell>
          <cell r="I2843">
            <v>0</v>
          </cell>
          <cell r="J2843">
            <v>0</v>
          </cell>
          <cell r="K2843" t="str">
            <v>USD</v>
          </cell>
          <cell r="L2843" t="str">
            <v>LOWES</v>
          </cell>
          <cell r="M2843" t="str">
            <v>24000-023746</v>
          </cell>
          <cell r="N2843">
            <v>42433.034884259258</v>
          </cell>
          <cell r="O2843" t="str">
            <v>SP</v>
          </cell>
          <cell r="P2843" t="str">
            <v>KEY</v>
          </cell>
          <cell r="Q2843">
            <v>5083336</v>
          </cell>
          <cell r="R2843" t="str">
            <v>USA</v>
          </cell>
          <cell r="S2843">
            <v>42370</v>
          </cell>
          <cell r="T2843">
            <v>42436</v>
          </cell>
          <cell r="U2843" t="str">
            <v>MELTONM-FUS</v>
          </cell>
          <cell r="V2843" t="str">
            <v>ELG62D91-LIN</v>
          </cell>
          <cell r="W2843" t="str">
            <v xml:space="preserve">Damaged                             </v>
          </cell>
          <cell r="X2843" t="str">
            <v>D</v>
          </cell>
          <cell r="Y2843">
            <v>98.46</v>
          </cell>
          <cell r="AG2843" t="str">
            <v>Lowes</v>
          </cell>
          <cell r="AH2843">
            <v>812683</v>
          </cell>
          <cell r="AJ2843">
            <v>5083336</v>
          </cell>
        </row>
        <row r="2844">
          <cell r="A2844">
            <v>361421</v>
          </cell>
          <cell r="B2844">
            <v>42432.916817129626</v>
          </cell>
          <cell r="G2844">
            <v>262.77</v>
          </cell>
          <cell r="H2844">
            <v>262.77</v>
          </cell>
          <cell r="I2844">
            <v>0</v>
          </cell>
          <cell r="J2844">
            <v>0</v>
          </cell>
          <cell r="K2844" t="str">
            <v>USD</v>
          </cell>
          <cell r="L2844" t="str">
            <v>LOWES</v>
          </cell>
          <cell r="M2844" t="str">
            <v>24000-023746</v>
          </cell>
          <cell r="N2844">
            <v>42433.034895833334</v>
          </cell>
          <cell r="O2844" t="str">
            <v>SP</v>
          </cell>
          <cell r="P2844" t="str">
            <v>KEY</v>
          </cell>
          <cell r="Q2844">
            <v>5082722</v>
          </cell>
          <cell r="R2844" t="str">
            <v>USA</v>
          </cell>
          <cell r="S2844">
            <v>42370</v>
          </cell>
          <cell r="T2844">
            <v>42436</v>
          </cell>
          <cell r="U2844" t="str">
            <v>MELTONM-FUS</v>
          </cell>
          <cell r="V2844" t="str">
            <v>EOOX33229-1</v>
          </cell>
          <cell r="W2844" t="str">
            <v xml:space="preserve">Damaged                             </v>
          </cell>
          <cell r="X2844" t="str">
            <v>D</v>
          </cell>
          <cell r="Y2844">
            <v>140.08000000000001</v>
          </cell>
          <cell r="AG2844" t="str">
            <v>Lowes</v>
          </cell>
          <cell r="AH2844">
            <v>812667</v>
          </cell>
          <cell r="AJ2844">
            <v>5082722</v>
          </cell>
        </row>
        <row r="2845">
          <cell r="A2845">
            <v>361421</v>
          </cell>
          <cell r="B2845">
            <v>42432.916817129626</v>
          </cell>
          <cell r="G2845">
            <v>262.77</v>
          </cell>
          <cell r="H2845">
            <v>262.77</v>
          </cell>
          <cell r="I2845">
            <v>0</v>
          </cell>
          <cell r="J2845">
            <v>0</v>
          </cell>
          <cell r="K2845" t="str">
            <v>USD</v>
          </cell>
          <cell r="L2845" t="str">
            <v>LOWES</v>
          </cell>
          <cell r="M2845" t="str">
            <v>24000-023746</v>
          </cell>
          <cell r="N2845">
            <v>42433.034895833334</v>
          </cell>
          <cell r="O2845" t="str">
            <v>SP</v>
          </cell>
          <cell r="P2845" t="str">
            <v>KEY</v>
          </cell>
          <cell r="Q2845">
            <v>5082722</v>
          </cell>
          <cell r="R2845" t="str">
            <v>USA</v>
          </cell>
          <cell r="S2845">
            <v>42370</v>
          </cell>
          <cell r="T2845">
            <v>42436</v>
          </cell>
          <cell r="U2845" t="str">
            <v>MELTONM-FUS</v>
          </cell>
          <cell r="V2845" t="str">
            <v>EDOX33229-1</v>
          </cell>
          <cell r="W2845" t="str">
            <v xml:space="preserve">Damaged                             </v>
          </cell>
          <cell r="X2845" t="str">
            <v>D</v>
          </cell>
          <cell r="Y2845">
            <v>122.69</v>
          </cell>
          <cell r="AG2845" t="str">
            <v>Lowes</v>
          </cell>
          <cell r="AH2845">
            <v>812667</v>
          </cell>
          <cell r="AJ2845">
            <v>5082722</v>
          </cell>
        </row>
        <row r="2846">
          <cell r="A2846">
            <v>361422</v>
          </cell>
          <cell r="B2846">
            <v>42432.916828703703</v>
          </cell>
          <cell r="C2846">
            <v>42377.937569444446</v>
          </cell>
          <cell r="D2846">
            <v>9030805</v>
          </cell>
          <cell r="E2846">
            <v>60056815</v>
          </cell>
          <cell r="G2846">
            <v>170.92</v>
          </cell>
          <cell r="H2846">
            <v>170.92</v>
          </cell>
          <cell r="I2846">
            <v>0</v>
          </cell>
          <cell r="J2846">
            <v>0</v>
          </cell>
          <cell r="K2846" t="str">
            <v>USD</v>
          </cell>
          <cell r="L2846" t="str">
            <v>ORGILL</v>
          </cell>
          <cell r="M2846" t="str">
            <v>24000-025246</v>
          </cell>
          <cell r="N2846">
            <v>42433.034895833334</v>
          </cell>
          <cell r="O2846" t="str">
            <v>SP</v>
          </cell>
          <cell r="P2846" t="str">
            <v>KEY</v>
          </cell>
          <cell r="Q2846">
            <v>5084071</v>
          </cell>
          <cell r="R2846" t="str">
            <v>USA</v>
          </cell>
          <cell r="S2846">
            <v>42370</v>
          </cell>
          <cell r="T2846">
            <v>42436</v>
          </cell>
          <cell r="U2846" t="str">
            <v>LOYDL-FUS</v>
          </cell>
          <cell r="V2846" t="str">
            <v>FDS804NB</v>
          </cell>
          <cell r="W2846" t="str">
            <v xml:space="preserve">Invoice Another                     </v>
          </cell>
          <cell r="X2846" t="str">
            <v>I</v>
          </cell>
          <cell r="Y2846">
            <v>170.92</v>
          </cell>
          <cell r="Z2846" t="str">
            <v xml:space="preserve">DAMAGED    FD </v>
          </cell>
          <cell r="AC2846" t="str">
            <v>HARRISJ-FUS</v>
          </cell>
          <cell r="AD2846" t="str">
            <v>FUS-DB55</v>
          </cell>
          <cell r="AE2846" t="str">
            <v>8</v>
          </cell>
          <cell r="AF2846" t="str">
            <v xml:space="preserve">EDI 850                             </v>
          </cell>
          <cell r="AG2846" t="str">
            <v>Orgill</v>
          </cell>
          <cell r="AH2846">
            <v>812668</v>
          </cell>
          <cell r="AI2846" t="str">
            <v>RTL</v>
          </cell>
          <cell r="AJ2846">
            <v>5084071</v>
          </cell>
        </row>
        <row r="2847">
          <cell r="A2847">
            <v>361423</v>
          </cell>
          <cell r="B2847">
            <v>42432.916828703703</v>
          </cell>
          <cell r="C2847">
            <v>42182.916990740741</v>
          </cell>
          <cell r="D2847">
            <v>9011729</v>
          </cell>
          <cell r="E2847">
            <v>60028302</v>
          </cell>
          <cell r="G2847">
            <v>40.5</v>
          </cell>
          <cell r="H2847">
            <v>40.5</v>
          </cell>
          <cell r="I2847">
            <v>0</v>
          </cell>
          <cell r="J2847">
            <v>0</v>
          </cell>
          <cell r="K2847" t="str">
            <v>USD</v>
          </cell>
          <cell r="L2847" t="str">
            <v>ORGILL</v>
          </cell>
          <cell r="M2847" t="str">
            <v>24000-025246</v>
          </cell>
          <cell r="N2847">
            <v>42433.034895833334</v>
          </cell>
          <cell r="O2847" t="str">
            <v>SP</v>
          </cell>
          <cell r="P2847" t="str">
            <v>KEY</v>
          </cell>
          <cell r="Q2847">
            <v>5084071</v>
          </cell>
          <cell r="R2847" t="str">
            <v>USA</v>
          </cell>
          <cell r="S2847">
            <v>42370</v>
          </cell>
          <cell r="T2847">
            <v>42436</v>
          </cell>
          <cell r="U2847" t="str">
            <v>LOYDL-FUS</v>
          </cell>
          <cell r="V2847" t="str">
            <v>FDS604NB</v>
          </cell>
          <cell r="W2847" t="str">
            <v xml:space="preserve">Invoice Another                     </v>
          </cell>
          <cell r="X2847" t="str">
            <v>I</v>
          </cell>
          <cell r="Y2847">
            <v>40.5</v>
          </cell>
          <cell r="Z2847" t="str">
            <v xml:space="preserve">damaged    fd </v>
          </cell>
          <cell r="AC2847" t="str">
            <v>HASSENL-FUS</v>
          </cell>
          <cell r="AD2847" t="str">
            <v>FUS-DB55</v>
          </cell>
          <cell r="AE2847" t="str">
            <v>8</v>
          </cell>
          <cell r="AF2847" t="str">
            <v xml:space="preserve">EDI 850                             </v>
          </cell>
          <cell r="AG2847" t="str">
            <v>Orgill</v>
          </cell>
          <cell r="AH2847">
            <v>812669</v>
          </cell>
          <cell r="AI2847" t="str">
            <v>RTL</v>
          </cell>
          <cell r="AJ2847">
            <v>5084071</v>
          </cell>
        </row>
        <row r="2848">
          <cell r="A2848">
            <v>361424</v>
          </cell>
          <cell r="B2848">
            <v>42432.916828703703</v>
          </cell>
          <cell r="C2848">
            <v>42182.916990740741</v>
          </cell>
          <cell r="D2848">
            <v>9011729</v>
          </cell>
          <cell r="E2848">
            <v>60028302</v>
          </cell>
          <cell r="G2848">
            <v>34.9</v>
          </cell>
          <cell r="H2848">
            <v>34.9</v>
          </cell>
          <cell r="I2848">
            <v>0</v>
          </cell>
          <cell r="J2848">
            <v>0</v>
          </cell>
          <cell r="K2848" t="str">
            <v>USD</v>
          </cell>
          <cell r="L2848" t="str">
            <v>ORGILL</v>
          </cell>
          <cell r="M2848" t="str">
            <v>24000-025246</v>
          </cell>
          <cell r="N2848">
            <v>42433.034895833334</v>
          </cell>
          <cell r="O2848" t="str">
            <v>SP</v>
          </cell>
          <cell r="P2848" t="str">
            <v>KEY</v>
          </cell>
          <cell r="Q2848">
            <v>5084071</v>
          </cell>
          <cell r="R2848" t="str">
            <v>USA</v>
          </cell>
          <cell r="S2848">
            <v>42370</v>
          </cell>
          <cell r="T2848">
            <v>42436</v>
          </cell>
          <cell r="U2848" t="str">
            <v>LOYDL-FUS</v>
          </cell>
          <cell r="V2848" t="str">
            <v>FBS602NB</v>
          </cell>
          <cell r="W2848" t="str">
            <v xml:space="preserve">Business Decision                   </v>
          </cell>
          <cell r="X2848" t="str">
            <v>B</v>
          </cell>
          <cell r="Y2848">
            <v>34.9</v>
          </cell>
          <cell r="Z2848" t="str">
            <v xml:space="preserve">DAMAGED   FD </v>
          </cell>
          <cell r="AC2848" t="str">
            <v>HASSENL-FUS</v>
          </cell>
          <cell r="AD2848" t="str">
            <v>FUS-DB55</v>
          </cell>
          <cell r="AE2848" t="str">
            <v>8</v>
          </cell>
          <cell r="AF2848" t="str">
            <v xml:space="preserve">EDI 850                             </v>
          </cell>
          <cell r="AG2848" t="str">
            <v>Orgill</v>
          </cell>
          <cell r="AH2848">
            <v>812670</v>
          </cell>
          <cell r="AI2848" t="str">
            <v>RTL</v>
          </cell>
          <cell r="AJ2848">
            <v>5084071</v>
          </cell>
        </row>
        <row r="2849">
          <cell r="A2849">
            <v>361425</v>
          </cell>
          <cell r="B2849">
            <v>42432.91684027778</v>
          </cell>
          <cell r="C2849">
            <v>42093.916817129626</v>
          </cell>
          <cell r="D2849">
            <v>9003050</v>
          </cell>
          <cell r="E2849">
            <v>60014677</v>
          </cell>
          <cell r="G2849">
            <v>3.04</v>
          </cell>
          <cell r="H2849">
            <v>3.04</v>
          </cell>
          <cell r="I2849">
            <v>0</v>
          </cell>
          <cell r="J2849">
            <v>0</v>
          </cell>
          <cell r="K2849" t="str">
            <v>USD</v>
          </cell>
          <cell r="L2849" t="str">
            <v>ORGILL</v>
          </cell>
          <cell r="M2849" t="str">
            <v>24000-025246</v>
          </cell>
          <cell r="N2849">
            <v>42433.034895833334</v>
          </cell>
          <cell r="O2849" t="str">
            <v>SP</v>
          </cell>
          <cell r="P2849" t="str">
            <v>KEY</v>
          </cell>
          <cell r="Q2849">
            <v>5084071</v>
          </cell>
          <cell r="R2849" t="str">
            <v>USA</v>
          </cell>
          <cell r="S2849">
            <v>42370</v>
          </cell>
          <cell r="T2849">
            <v>42436</v>
          </cell>
          <cell r="U2849" t="str">
            <v>LOYDL-FUS</v>
          </cell>
          <cell r="V2849" t="str">
            <v>FCLIP8</v>
          </cell>
          <cell r="W2849" t="str">
            <v xml:space="preserve">Invoice Another                     </v>
          </cell>
          <cell r="X2849" t="str">
            <v>I</v>
          </cell>
          <cell r="Y2849">
            <v>3.04</v>
          </cell>
          <cell r="Z2849" t="str">
            <v>DAMAGED    FD</v>
          </cell>
          <cell r="AC2849" t="str">
            <v>LOYDJ-FUS</v>
          </cell>
          <cell r="AD2849" t="str">
            <v>FUS-DB55</v>
          </cell>
          <cell r="AE2849" t="str">
            <v>8</v>
          </cell>
          <cell r="AF2849" t="str">
            <v xml:space="preserve">EDI 850                             </v>
          </cell>
          <cell r="AG2849" t="str">
            <v>Orgill</v>
          </cell>
          <cell r="AH2849">
            <v>812671</v>
          </cell>
          <cell r="AI2849" t="str">
            <v>RTL</v>
          </cell>
          <cell r="AJ2849">
            <v>5084071</v>
          </cell>
        </row>
        <row r="2850">
          <cell r="A2850">
            <v>361426</v>
          </cell>
          <cell r="B2850">
            <v>42432.91684027778</v>
          </cell>
          <cell r="C2850">
            <v>42340.625127314815</v>
          </cell>
          <cell r="D2850">
            <v>9026971</v>
          </cell>
          <cell r="E2850">
            <v>60051040</v>
          </cell>
          <cell r="F2850">
            <v>30013727</v>
          </cell>
          <cell r="G2850">
            <v>2929.5</v>
          </cell>
          <cell r="H2850">
            <v>2929.5</v>
          </cell>
          <cell r="I2850">
            <v>0</v>
          </cell>
          <cell r="J2850">
            <v>0</v>
          </cell>
          <cell r="K2850" t="str">
            <v>USD</v>
          </cell>
          <cell r="L2850" t="str">
            <v>FERGUSON</v>
          </cell>
          <cell r="M2850" t="str">
            <v>24000-017965</v>
          </cell>
          <cell r="N2850">
            <v>42433.034895833334</v>
          </cell>
          <cell r="O2850" t="str">
            <v>JQ</v>
          </cell>
          <cell r="P2850" t="str">
            <v>KEY</v>
          </cell>
          <cell r="Q2850">
            <v>5080958</v>
          </cell>
          <cell r="R2850" t="str">
            <v>USA</v>
          </cell>
          <cell r="S2850">
            <v>42370</v>
          </cell>
          <cell r="T2850">
            <v>42436</v>
          </cell>
          <cell r="U2850" t="str">
            <v>KNOXL-FUS</v>
          </cell>
          <cell r="V2850" t="str">
            <v>UOSK900-18</v>
          </cell>
          <cell r="W2850" t="str">
            <v xml:space="preserve">Customer Decision                   </v>
          </cell>
          <cell r="X2850" t="str">
            <v>F</v>
          </cell>
          <cell r="Y2850">
            <v>2929.5</v>
          </cell>
          <cell r="AC2850" t="str">
            <v>HASSENL-FUS</v>
          </cell>
          <cell r="AD2850" t="str">
            <v>POAGN-FUS</v>
          </cell>
          <cell r="AG2850" t="str">
            <v>Ferguson</v>
          </cell>
          <cell r="AH2850">
            <v>811068</v>
          </cell>
          <cell r="AI2850" t="str">
            <v>RTL</v>
          </cell>
          <cell r="AJ2850">
            <v>5080958</v>
          </cell>
        </row>
        <row r="2851">
          <cell r="A2851">
            <v>361427</v>
          </cell>
          <cell r="B2851">
            <v>42432.916851851849</v>
          </cell>
          <cell r="C2851">
            <v>42353.9377662037</v>
          </cell>
          <cell r="D2851">
            <v>9028674</v>
          </cell>
          <cell r="E2851">
            <v>60054211</v>
          </cell>
          <cell r="G2851">
            <v>352.28</v>
          </cell>
          <cell r="H2851">
            <v>352.28</v>
          </cell>
          <cell r="I2851">
            <v>0</v>
          </cell>
          <cell r="J2851">
            <v>0</v>
          </cell>
          <cell r="K2851" t="str">
            <v>USD</v>
          </cell>
          <cell r="L2851" t="str">
            <v>LOWES</v>
          </cell>
          <cell r="M2851" t="str">
            <v>24000-023746</v>
          </cell>
          <cell r="N2851">
            <v>42433.034895833334</v>
          </cell>
          <cell r="O2851" t="str">
            <v>SOS</v>
          </cell>
          <cell r="P2851" t="str">
            <v>KEY</v>
          </cell>
          <cell r="Q2851">
            <v>5082237</v>
          </cell>
          <cell r="R2851" t="str">
            <v>USA</v>
          </cell>
          <cell r="S2851">
            <v>42370</v>
          </cell>
          <cell r="T2851">
            <v>42436</v>
          </cell>
          <cell r="U2851" t="str">
            <v>LOYDL-FUS</v>
          </cell>
          <cell r="V2851" t="str">
            <v>EDCH33229-1</v>
          </cell>
          <cell r="W2851" t="str">
            <v xml:space="preserve">Invoice Another                     </v>
          </cell>
          <cell r="X2851" t="str">
            <v>I</v>
          </cell>
          <cell r="Y2851">
            <v>352.28</v>
          </cell>
          <cell r="Z2851" t="str">
            <v xml:space="preserve">THIS WAS SUPPOSED TO BE A REPLACEMENT FOR ORDER # 60034001. THE ORIGINAL WAS REC'D DAMAMGED. SHOULD HAVE JUST BEEN AN RA AND NEW ORDER, OR A WARRANTY ORDER. </v>
          </cell>
          <cell r="AC2851" t="str">
            <v>WALTERI-FUS</v>
          </cell>
          <cell r="AD2851" t="str">
            <v>MELTONM-FUS</v>
          </cell>
          <cell r="AG2851" t="str">
            <v>Lowes</v>
          </cell>
          <cell r="AH2851">
            <v>812676</v>
          </cell>
          <cell r="AI2851" t="str">
            <v>RTL</v>
          </cell>
          <cell r="AJ2851">
            <v>5082237</v>
          </cell>
        </row>
        <row r="2852">
          <cell r="A2852">
            <v>361428</v>
          </cell>
          <cell r="B2852">
            <v>42432.916863425926</v>
          </cell>
          <cell r="G2852">
            <v>135.69999999999999</v>
          </cell>
          <cell r="H2852">
            <v>135.69999999999999</v>
          </cell>
          <cell r="I2852">
            <v>0</v>
          </cell>
          <cell r="J2852">
            <v>0</v>
          </cell>
          <cell r="K2852" t="str">
            <v>USD</v>
          </cell>
          <cell r="L2852" t="str">
            <v>LOWES</v>
          </cell>
          <cell r="M2852" t="str">
            <v>24000-023746</v>
          </cell>
          <cell r="N2852">
            <v>42433.034895833334</v>
          </cell>
          <cell r="O2852" t="str">
            <v>SP</v>
          </cell>
          <cell r="P2852" t="str">
            <v>KEY</v>
          </cell>
          <cell r="Q2852">
            <v>5082954</v>
          </cell>
          <cell r="R2852" t="str">
            <v>USA</v>
          </cell>
          <cell r="S2852">
            <v>42370</v>
          </cell>
          <cell r="T2852">
            <v>42436</v>
          </cell>
          <cell r="U2852" t="str">
            <v>SOTOJ-FUS</v>
          </cell>
          <cell r="V2852" t="str">
            <v>SGR3322-1</v>
          </cell>
          <cell r="W2852" t="str">
            <v xml:space="preserve">Damaged                             </v>
          </cell>
          <cell r="X2852" t="str">
            <v>D</v>
          </cell>
          <cell r="Y2852">
            <v>135.69999999999999</v>
          </cell>
          <cell r="AG2852" t="str">
            <v>Lowes</v>
          </cell>
          <cell r="AH2852">
            <v>812706</v>
          </cell>
          <cell r="AJ2852">
            <v>5082954</v>
          </cell>
        </row>
        <row r="2853">
          <cell r="A2853">
            <v>361429</v>
          </cell>
          <cell r="B2853">
            <v>42432.916863425926</v>
          </cell>
          <cell r="C2853">
            <v>42390.937569444446</v>
          </cell>
          <cell r="D2853">
            <v>9032254</v>
          </cell>
          <cell r="E2853">
            <v>60058833</v>
          </cell>
          <cell r="G2853">
            <v>54601.67</v>
          </cell>
          <cell r="H2853">
            <v>54601.67</v>
          </cell>
          <cell r="I2853">
            <v>0</v>
          </cell>
          <cell r="J2853">
            <v>0</v>
          </cell>
          <cell r="K2853" t="str">
            <v>USD</v>
          </cell>
          <cell r="L2853" t="str">
            <v>LOWES</v>
          </cell>
          <cell r="M2853" t="str">
            <v>24000-023746</v>
          </cell>
          <cell r="N2853">
            <v>42433.034895833334</v>
          </cell>
          <cell r="O2853" t="str">
            <v>SP</v>
          </cell>
          <cell r="P2853" t="str">
            <v>KEY</v>
          </cell>
          <cell r="Q2853">
            <v>5082703</v>
          </cell>
          <cell r="R2853" t="str">
            <v>USA</v>
          </cell>
          <cell r="S2853">
            <v>42370</v>
          </cell>
          <cell r="T2853">
            <v>42436</v>
          </cell>
          <cell r="U2853" t="str">
            <v>LOYDL-FUS</v>
          </cell>
          <cell r="V2853" t="str">
            <v>EVSCG904-18</v>
          </cell>
          <cell r="W2853" t="str">
            <v xml:space="preserve">Invoice Another                     </v>
          </cell>
          <cell r="X2853" t="str">
            <v>I</v>
          </cell>
          <cell r="Y2853">
            <v>1071.9000000000001</v>
          </cell>
          <cell r="Z2853" t="str">
            <v xml:space="preserve">CUSTOMER WAS BILLED INCORRECTLY FOR HFS2522-1. NEED TO CREDIT ENTIRE INVOICE AND REBILL IN ORDER FOR LOWES TO PAY INVOICE. </v>
          </cell>
          <cell r="AC2853" t="str">
            <v>HASSENL-FUS</v>
          </cell>
          <cell r="AD2853" t="str">
            <v>FUS-DB55</v>
          </cell>
          <cell r="AE2853" t="str">
            <v>8</v>
          </cell>
          <cell r="AF2853" t="str">
            <v xml:space="preserve">EDI 850                             </v>
          </cell>
          <cell r="AG2853" t="str">
            <v>Lowes</v>
          </cell>
          <cell r="AH2853">
            <v>812677</v>
          </cell>
          <cell r="AI2853" t="str">
            <v>RTL</v>
          </cell>
          <cell r="AJ2853">
            <v>5082703</v>
          </cell>
        </row>
        <row r="2854">
          <cell r="A2854">
            <v>361429</v>
          </cell>
          <cell r="B2854">
            <v>42432.916863425926</v>
          </cell>
          <cell r="C2854">
            <v>42390.937569444446</v>
          </cell>
          <cell r="D2854">
            <v>9032254</v>
          </cell>
          <cell r="E2854">
            <v>60058833</v>
          </cell>
          <cell r="G2854">
            <v>54601.67</v>
          </cell>
          <cell r="H2854">
            <v>54601.67</v>
          </cell>
          <cell r="I2854">
            <v>0</v>
          </cell>
          <cell r="J2854">
            <v>0</v>
          </cell>
          <cell r="K2854" t="str">
            <v>USD</v>
          </cell>
          <cell r="L2854" t="str">
            <v>LOWES</v>
          </cell>
          <cell r="M2854" t="str">
            <v>24000-023746</v>
          </cell>
          <cell r="N2854">
            <v>42433.034895833334</v>
          </cell>
          <cell r="O2854" t="str">
            <v>SP</v>
          </cell>
          <cell r="P2854" t="str">
            <v>KEY</v>
          </cell>
          <cell r="Q2854">
            <v>5082703</v>
          </cell>
          <cell r="R2854" t="str">
            <v>USA</v>
          </cell>
          <cell r="S2854">
            <v>42370</v>
          </cell>
          <cell r="T2854">
            <v>42436</v>
          </cell>
          <cell r="U2854" t="str">
            <v>LOYDL-FUS</v>
          </cell>
          <cell r="V2854" t="str">
            <v>EVDCS802KIT</v>
          </cell>
          <cell r="W2854" t="str">
            <v xml:space="preserve">Invoice Another                     </v>
          </cell>
          <cell r="X2854" t="str">
            <v>I</v>
          </cell>
          <cell r="Y2854">
            <v>21069</v>
          </cell>
          <cell r="Z2854" t="str">
            <v xml:space="preserve">CUSTOMER WAS BILLED INCORRECTLY FOR HFS2522-1. NEED TO CREDIT ENTIRE INVOICE AND REBILL IN ORDER FOR LOWES TO PAY INVOICE. </v>
          </cell>
          <cell r="AC2854" t="str">
            <v>HASSENL-FUS</v>
          </cell>
          <cell r="AD2854" t="str">
            <v>FUS-DB55</v>
          </cell>
          <cell r="AE2854" t="str">
            <v>8</v>
          </cell>
          <cell r="AF2854" t="str">
            <v xml:space="preserve">EDI 850                             </v>
          </cell>
          <cell r="AG2854" t="str">
            <v>Lowes</v>
          </cell>
          <cell r="AH2854">
            <v>812677</v>
          </cell>
          <cell r="AI2854" t="str">
            <v>RTL</v>
          </cell>
          <cell r="AJ2854">
            <v>5082703</v>
          </cell>
        </row>
        <row r="2855">
          <cell r="A2855">
            <v>361429</v>
          </cell>
          <cell r="B2855">
            <v>42432.916863425926</v>
          </cell>
          <cell r="C2855">
            <v>42390.937569444446</v>
          </cell>
          <cell r="D2855">
            <v>9032254</v>
          </cell>
          <cell r="E2855">
            <v>60058833</v>
          </cell>
          <cell r="G2855">
            <v>54601.67</v>
          </cell>
          <cell r="H2855">
            <v>54601.67</v>
          </cell>
          <cell r="I2855">
            <v>0</v>
          </cell>
          <cell r="J2855">
            <v>0</v>
          </cell>
          <cell r="K2855" t="str">
            <v>USD</v>
          </cell>
          <cell r="L2855" t="str">
            <v>LOWES</v>
          </cell>
          <cell r="M2855" t="str">
            <v>24000-023746</v>
          </cell>
          <cell r="N2855">
            <v>42433.034895833334</v>
          </cell>
          <cell r="O2855" t="str">
            <v>SP</v>
          </cell>
          <cell r="P2855" t="str">
            <v>KEY</v>
          </cell>
          <cell r="Q2855">
            <v>5082703</v>
          </cell>
          <cell r="R2855" t="str">
            <v>USA</v>
          </cell>
          <cell r="S2855">
            <v>42370</v>
          </cell>
          <cell r="T2855">
            <v>42436</v>
          </cell>
          <cell r="U2855" t="str">
            <v>LOYDL-FUS</v>
          </cell>
          <cell r="V2855" t="str">
            <v>FFG802NKIT</v>
          </cell>
          <cell r="W2855" t="str">
            <v xml:space="preserve">Invoice Another                     </v>
          </cell>
          <cell r="X2855" t="str">
            <v>I</v>
          </cell>
          <cell r="Y2855">
            <v>7026.96</v>
          </cell>
          <cell r="Z2855" t="str">
            <v xml:space="preserve">CUSTOMER WAS BILLED INCORRECTLY FOR HFS2522-1. NEED TO CREDIT ENTIRE INVOICE AND REBILL IN ORDER FOR LOWES TO PAY INVOICE. </v>
          </cell>
          <cell r="AC2855" t="str">
            <v>HASSENL-FUS</v>
          </cell>
          <cell r="AD2855" t="str">
            <v>FUS-DB55</v>
          </cell>
          <cell r="AE2855" t="str">
            <v>8</v>
          </cell>
          <cell r="AF2855" t="str">
            <v xml:space="preserve">EDI 850                             </v>
          </cell>
          <cell r="AG2855" t="str">
            <v>Lowes</v>
          </cell>
          <cell r="AH2855">
            <v>812677</v>
          </cell>
          <cell r="AI2855" t="str">
            <v>RTL</v>
          </cell>
          <cell r="AJ2855">
            <v>5082703</v>
          </cell>
        </row>
        <row r="2856">
          <cell r="A2856">
            <v>361429</v>
          </cell>
          <cell r="B2856">
            <v>42432.916863425926</v>
          </cell>
          <cell r="C2856">
            <v>42390.937569444446</v>
          </cell>
          <cell r="D2856">
            <v>9032254</v>
          </cell>
          <cell r="E2856">
            <v>60058833</v>
          </cell>
          <cell r="G2856">
            <v>54601.67</v>
          </cell>
          <cell r="H2856">
            <v>54601.67</v>
          </cell>
          <cell r="I2856">
            <v>0</v>
          </cell>
          <cell r="J2856">
            <v>0</v>
          </cell>
          <cell r="K2856" t="str">
            <v>USD</v>
          </cell>
          <cell r="L2856" t="str">
            <v>LOWES</v>
          </cell>
          <cell r="M2856" t="str">
            <v>24000-023746</v>
          </cell>
          <cell r="N2856">
            <v>42433.034895833334</v>
          </cell>
          <cell r="O2856" t="str">
            <v>SP</v>
          </cell>
          <cell r="P2856" t="str">
            <v>KEY</v>
          </cell>
          <cell r="Q2856">
            <v>5082703</v>
          </cell>
          <cell r="R2856" t="str">
            <v>USA</v>
          </cell>
          <cell r="S2856">
            <v>42370</v>
          </cell>
          <cell r="T2856">
            <v>42436</v>
          </cell>
          <cell r="U2856" t="str">
            <v>LOYDL-FUS</v>
          </cell>
          <cell r="V2856" t="str">
            <v>FDS704NKIT</v>
          </cell>
          <cell r="W2856" t="str">
            <v xml:space="preserve">Invoice Another                     </v>
          </cell>
          <cell r="X2856" t="str">
            <v>I</v>
          </cell>
          <cell r="Y2856">
            <v>802.23</v>
          </cell>
          <cell r="Z2856" t="str">
            <v xml:space="preserve">CUSTOMER WAS BILLED INCORRECTLY FOR HFS2522-1. NEED TO CREDIT ENTIRE INVOICE AND REBILL IN ORDER FOR LOWES TO PAY INVOICE. </v>
          </cell>
          <cell r="AC2856" t="str">
            <v>HASSENL-FUS</v>
          </cell>
          <cell r="AD2856" t="str">
            <v>FUS-DB55</v>
          </cell>
          <cell r="AE2856" t="str">
            <v>8</v>
          </cell>
          <cell r="AF2856" t="str">
            <v xml:space="preserve">EDI 850                             </v>
          </cell>
          <cell r="AG2856" t="str">
            <v>Lowes</v>
          </cell>
          <cell r="AH2856">
            <v>812677</v>
          </cell>
          <cell r="AI2856" t="str">
            <v>RTL</v>
          </cell>
          <cell r="AJ2856">
            <v>5082703</v>
          </cell>
        </row>
        <row r="2857">
          <cell r="A2857">
            <v>361429</v>
          </cell>
          <cell r="B2857">
            <v>42432.916863425926</v>
          </cell>
          <cell r="C2857">
            <v>42390.937569444446</v>
          </cell>
          <cell r="D2857">
            <v>9032254</v>
          </cell>
          <cell r="E2857">
            <v>60058833</v>
          </cell>
          <cell r="G2857">
            <v>54601.67</v>
          </cell>
          <cell r="H2857">
            <v>54601.67</v>
          </cell>
          <cell r="I2857">
            <v>0</v>
          </cell>
          <cell r="J2857">
            <v>0</v>
          </cell>
          <cell r="K2857" t="str">
            <v>USD</v>
          </cell>
          <cell r="L2857" t="str">
            <v>LOWES</v>
          </cell>
          <cell r="M2857" t="str">
            <v>24000-023746</v>
          </cell>
          <cell r="N2857">
            <v>42433.034895833334</v>
          </cell>
          <cell r="O2857" t="str">
            <v>SP</v>
          </cell>
          <cell r="P2857" t="str">
            <v>KEY</v>
          </cell>
          <cell r="Q2857">
            <v>5082703</v>
          </cell>
          <cell r="R2857" t="str">
            <v>USA</v>
          </cell>
          <cell r="S2857">
            <v>42370</v>
          </cell>
          <cell r="T2857">
            <v>42436</v>
          </cell>
          <cell r="U2857" t="str">
            <v>LOYDL-FUS</v>
          </cell>
          <cell r="V2857" t="str">
            <v>HFS3322-1</v>
          </cell>
          <cell r="W2857" t="str">
            <v xml:space="preserve">Invoice Another                     </v>
          </cell>
          <cell r="X2857" t="str">
            <v>I</v>
          </cell>
          <cell r="Y2857">
            <v>16264.92</v>
          </cell>
          <cell r="Z2857" t="str">
            <v xml:space="preserve">CUSTOMER WAS BILLED INCORRECTLY FOR HFS2522-1. NEED TO CREDIT ENTIRE INVOICE AND REBILL IN ORDER FOR LOWES TO PAY INVOICE. </v>
          </cell>
          <cell r="AC2857" t="str">
            <v>HASSENL-FUS</v>
          </cell>
          <cell r="AD2857" t="str">
            <v>FUS-DB55</v>
          </cell>
          <cell r="AE2857" t="str">
            <v>8</v>
          </cell>
          <cell r="AF2857" t="str">
            <v xml:space="preserve">EDI 850                             </v>
          </cell>
          <cell r="AG2857" t="str">
            <v>Lowes</v>
          </cell>
          <cell r="AH2857">
            <v>812677</v>
          </cell>
          <cell r="AI2857" t="str">
            <v>RTL</v>
          </cell>
          <cell r="AJ2857">
            <v>5082703</v>
          </cell>
        </row>
        <row r="2858">
          <cell r="A2858">
            <v>361429</v>
          </cell>
          <cell r="B2858">
            <v>42432.916863425926</v>
          </cell>
          <cell r="C2858">
            <v>42390.937569444446</v>
          </cell>
          <cell r="D2858">
            <v>9032254</v>
          </cell>
          <cell r="E2858">
            <v>60058833</v>
          </cell>
          <cell r="G2858">
            <v>54601.67</v>
          </cell>
          <cell r="H2858">
            <v>54601.67</v>
          </cell>
          <cell r="I2858">
            <v>0</v>
          </cell>
          <cell r="J2858">
            <v>0</v>
          </cell>
          <cell r="K2858" t="str">
            <v>USD</v>
          </cell>
          <cell r="L2858" t="str">
            <v>LOWES</v>
          </cell>
          <cell r="M2858" t="str">
            <v>24000-023746</v>
          </cell>
          <cell r="N2858">
            <v>42433.034895833334</v>
          </cell>
          <cell r="O2858" t="str">
            <v>SP</v>
          </cell>
          <cell r="P2858" t="str">
            <v>KEY</v>
          </cell>
          <cell r="Q2858">
            <v>5082703</v>
          </cell>
          <cell r="R2858" t="str">
            <v>USA</v>
          </cell>
          <cell r="S2858">
            <v>42370</v>
          </cell>
          <cell r="T2858">
            <v>42436</v>
          </cell>
          <cell r="U2858" t="str">
            <v>LOYDL-FUS</v>
          </cell>
          <cell r="V2858" t="str">
            <v>EVCAG904-18</v>
          </cell>
          <cell r="W2858" t="str">
            <v xml:space="preserve">Invoice Another                     </v>
          </cell>
          <cell r="X2858" t="str">
            <v>I</v>
          </cell>
          <cell r="Y2858">
            <v>6538.52</v>
          </cell>
          <cell r="Z2858" t="str">
            <v xml:space="preserve">CUSTOMER WAS BILLED INCORRECTLY FOR HFS2522-1. NEED TO CREDIT ENTIRE INVOICE AND REBILL IN ORDER FOR LOWES TO PAY INVOICE. </v>
          </cell>
          <cell r="AC2858" t="str">
            <v>HASSENL-FUS</v>
          </cell>
          <cell r="AD2858" t="str">
            <v>FUS-DB55</v>
          </cell>
          <cell r="AE2858" t="str">
            <v>8</v>
          </cell>
          <cell r="AF2858" t="str">
            <v xml:space="preserve">EDI 850                             </v>
          </cell>
          <cell r="AG2858" t="str">
            <v>Lowes</v>
          </cell>
          <cell r="AH2858">
            <v>812677</v>
          </cell>
          <cell r="AI2858" t="str">
            <v>RTL</v>
          </cell>
          <cell r="AJ2858">
            <v>5082703</v>
          </cell>
        </row>
        <row r="2859">
          <cell r="A2859">
            <v>361429</v>
          </cell>
          <cell r="B2859">
            <v>42432.916863425926</v>
          </cell>
          <cell r="C2859">
            <v>42390.937569444446</v>
          </cell>
          <cell r="D2859">
            <v>9032254</v>
          </cell>
          <cell r="E2859">
            <v>60058833</v>
          </cell>
          <cell r="G2859">
            <v>54601.67</v>
          </cell>
          <cell r="H2859">
            <v>54601.67</v>
          </cell>
          <cell r="I2859">
            <v>0</v>
          </cell>
          <cell r="J2859">
            <v>0</v>
          </cell>
          <cell r="K2859" t="str">
            <v>USD</v>
          </cell>
          <cell r="L2859" t="str">
            <v>LOWES</v>
          </cell>
          <cell r="M2859" t="str">
            <v>24000-023746</v>
          </cell>
          <cell r="N2859">
            <v>42433.034895833334</v>
          </cell>
          <cell r="O2859" t="str">
            <v>SP</v>
          </cell>
          <cell r="P2859" t="str">
            <v>KEY</v>
          </cell>
          <cell r="Q2859">
            <v>5082703</v>
          </cell>
          <cell r="R2859" t="str">
            <v>USA</v>
          </cell>
          <cell r="S2859">
            <v>42370</v>
          </cell>
          <cell r="T2859">
            <v>42436</v>
          </cell>
          <cell r="U2859" t="str">
            <v>LOYDL-FUS</v>
          </cell>
          <cell r="V2859" t="str">
            <v>SL103BX</v>
          </cell>
          <cell r="W2859" t="str">
            <v xml:space="preserve">Invoice Another                     </v>
          </cell>
          <cell r="X2859" t="str">
            <v>I</v>
          </cell>
          <cell r="Y2859">
            <v>1019.34</v>
          </cell>
          <cell r="Z2859" t="str">
            <v xml:space="preserve">CUSTOMER WAS BILLED INCORRECTLY FOR HFS2522-1. NEED TO CREDIT ENTIRE INVOICE AND REBILL IN ORDER FOR LOWES TO PAY INVOICE. </v>
          </cell>
          <cell r="AC2859" t="str">
            <v>HASSENL-FUS</v>
          </cell>
          <cell r="AD2859" t="str">
            <v>FUS-DB55</v>
          </cell>
          <cell r="AE2859" t="str">
            <v>8</v>
          </cell>
          <cell r="AF2859" t="str">
            <v xml:space="preserve">EDI 850                             </v>
          </cell>
          <cell r="AG2859" t="str">
            <v>Lowes</v>
          </cell>
          <cell r="AH2859">
            <v>812677</v>
          </cell>
          <cell r="AI2859" t="str">
            <v>RTL</v>
          </cell>
          <cell r="AJ2859">
            <v>5082703</v>
          </cell>
        </row>
        <row r="2860">
          <cell r="A2860">
            <v>361429</v>
          </cell>
          <cell r="B2860">
            <v>42432.916863425926</v>
          </cell>
          <cell r="C2860">
            <v>42390.937569444446</v>
          </cell>
          <cell r="D2860">
            <v>9032254</v>
          </cell>
          <cell r="E2860">
            <v>60058833</v>
          </cell>
          <cell r="G2860">
            <v>54601.67</v>
          </cell>
          <cell r="H2860">
            <v>54601.67</v>
          </cell>
          <cell r="I2860">
            <v>0</v>
          </cell>
          <cell r="J2860">
            <v>0</v>
          </cell>
          <cell r="K2860" t="str">
            <v>USD</v>
          </cell>
          <cell r="L2860" t="str">
            <v>LOWES</v>
          </cell>
          <cell r="M2860" t="str">
            <v>24000-023746</v>
          </cell>
          <cell r="N2860">
            <v>42433.034895833334</v>
          </cell>
          <cell r="O2860" t="str">
            <v>SP</v>
          </cell>
          <cell r="P2860" t="str">
            <v>KEY</v>
          </cell>
          <cell r="Q2860">
            <v>5082703</v>
          </cell>
          <cell r="R2860" t="str">
            <v>USA</v>
          </cell>
          <cell r="S2860">
            <v>42370</v>
          </cell>
          <cell r="T2860">
            <v>42436</v>
          </cell>
          <cell r="U2860" t="str">
            <v>LOYDL-FUS</v>
          </cell>
          <cell r="V2860" t="str">
            <v>FSS604LP</v>
          </cell>
          <cell r="W2860" t="str">
            <v xml:space="preserve">Invoice Another                     </v>
          </cell>
          <cell r="X2860" t="str">
            <v>I</v>
          </cell>
          <cell r="Y2860">
            <v>808.8</v>
          </cell>
          <cell r="Z2860" t="str">
            <v xml:space="preserve">CUSTOMER WAS BILLED INCORRECTLY FOR HFS2522-1. NEED TO CREDIT ENTIRE INVOICE AND REBILL IN ORDER FOR LOWES TO PAY INVOICE. </v>
          </cell>
          <cell r="AC2860" t="str">
            <v>HASSENL-FUS</v>
          </cell>
          <cell r="AD2860" t="str">
            <v>FUS-DB55</v>
          </cell>
          <cell r="AE2860" t="str">
            <v>8</v>
          </cell>
          <cell r="AF2860" t="str">
            <v xml:space="preserve">EDI 850                             </v>
          </cell>
          <cell r="AG2860" t="str">
            <v>Lowes</v>
          </cell>
          <cell r="AH2860">
            <v>812677</v>
          </cell>
          <cell r="AI2860" t="str">
            <v>RTL</v>
          </cell>
          <cell r="AJ2860">
            <v>5082703</v>
          </cell>
        </row>
        <row r="2861">
          <cell r="A2861">
            <v>361430</v>
          </cell>
          <cell r="B2861">
            <v>42432.917013888888</v>
          </cell>
          <cell r="G2861">
            <v>236.15</v>
          </cell>
          <cell r="H2861">
            <v>236.15</v>
          </cell>
          <cell r="I2861">
            <v>0</v>
          </cell>
          <cell r="J2861">
            <v>0</v>
          </cell>
          <cell r="K2861" t="str">
            <v>USD</v>
          </cell>
          <cell r="L2861" t="str">
            <v>QUARTZ</v>
          </cell>
          <cell r="M2861" t="str">
            <v>24000-026010</v>
          </cell>
          <cell r="N2861">
            <v>42433.034907407404</v>
          </cell>
          <cell r="O2861" t="str">
            <v>SP</v>
          </cell>
          <cell r="P2861" t="str">
            <v>DLR</v>
          </cell>
          <cell r="Q2861">
            <v>5081894</v>
          </cell>
          <cell r="R2861" t="str">
            <v>USA</v>
          </cell>
          <cell r="S2861">
            <v>42370</v>
          </cell>
          <cell r="T2861">
            <v>42436</v>
          </cell>
          <cell r="U2861" t="str">
            <v>LEECHT-FUS</v>
          </cell>
          <cell r="V2861" t="str">
            <v>LUXVR</v>
          </cell>
          <cell r="W2861" t="str">
            <v xml:space="preserve">Business Decision                   </v>
          </cell>
          <cell r="X2861" t="str">
            <v>B</v>
          </cell>
          <cell r="Y2861">
            <v>236.15</v>
          </cell>
          <cell r="Z2861" t="str">
            <v>2015 Rebate for sales to Pirch at 5% rate. Approved by Brad. Backup attached.</v>
          </cell>
          <cell r="AG2861" t="str">
            <v>P.H. ACQUISITIONS INC</v>
          </cell>
          <cell r="AH2861">
            <v>812713</v>
          </cell>
          <cell r="AJ2861">
            <v>5081894</v>
          </cell>
        </row>
        <row r="2862">
          <cell r="A2862">
            <v>361431</v>
          </cell>
          <cell r="B2862">
            <v>42432.917025462964</v>
          </cell>
          <cell r="C2862">
            <v>42360.62572916667</v>
          </cell>
          <cell r="D2862">
            <v>9029218</v>
          </cell>
          <cell r="E2862">
            <v>60054380</v>
          </cell>
          <cell r="F2862">
            <v>30014312</v>
          </cell>
          <cell r="G2862">
            <v>51.95</v>
          </cell>
          <cell r="H2862">
            <v>51.95</v>
          </cell>
          <cell r="I2862">
            <v>0</v>
          </cell>
          <cell r="J2862">
            <v>0</v>
          </cell>
          <cell r="K2862" t="str">
            <v>USD</v>
          </cell>
          <cell r="L2862" t="str">
            <v>FERGUSON</v>
          </cell>
          <cell r="M2862" t="str">
            <v>24000-017965</v>
          </cell>
          <cell r="N2862">
            <v>42433.034907407404</v>
          </cell>
          <cell r="O2862" t="str">
            <v>SP</v>
          </cell>
          <cell r="P2862" t="str">
            <v>KEY</v>
          </cell>
          <cell r="Q2862">
            <v>5081679</v>
          </cell>
          <cell r="R2862" t="str">
            <v>USA</v>
          </cell>
          <cell r="S2862">
            <v>42370</v>
          </cell>
          <cell r="T2862">
            <v>42436</v>
          </cell>
          <cell r="U2862" t="str">
            <v>KNOXL-FUS</v>
          </cell>
          <cell r="V2862" t="str">
            <v>GD28-36C</v>
          </cell>
          <cell r="W2862" t="str">
            <v xml:space="preserve">Customer Decision                   </v>
          </cell>
          <cell r="X2862" t="str">
            <v>F</v>
          </cell>
          <cell r="Y2862">
            <v>51.95</v>
          </cell>
          <cell r="Z2862" t="str">
            <v>GD28-36C - CUSTOMER CHANGED MIND AND WILL RETURN WITH 25% RESTOCK    CAY   2/3     PBS WOULD NOT ALLOW ME TO ENTER ITEM.  PHASING OUT    CAY GD28-36C $ 69.26 - 25%   CAY    2/3</v>
          </cell>
          <cell r="AC2862" t="str">
            <v>BECKTONC-FUS</v>
          </cell>
          <cell r="AD2862" t="str">
            <v>FUS-DB55</v>
          </cell>
          <cell r="AE2862" t="str">
            <v>8</v>
          </cell>
          <cell r="AF2862" t="str">
            <v xml:space="preserve">EDI 850                             </v>
          </cell>
          <cell r="AG2862" t="str">
            <v>Ferguson</v>
          </cell>
          <cell r="AH2862">
            <v>812724</v>
          </cell>
          <cell r="AI2862" t="str">
            <v>LUX</v>
          </cell>
          <cell r="AJ2862">
            <v>5081679</v>
          </cell>
        </row>
        <row r="2863">
          <cell r="A2863">
            <v>361432</v>
          </cell>
          <cell r="B2863">
            <v>42432.917025462964</v>
          </cell>
          <cell r="C2863">
            <v>42373.937615740739</v>
          </cell>
          <cell r="D2863">
            <v>9030181</v>
          </cell>
          <cell r="E2863">
            <v>60055831</v>
          </cell>
          <cell r="G2863">
            <v>521.15</v>
          </cell>
          <cell r="H2863">
            <v>521.15</v>
          </cell>
          <cell r="I2863">
            <v>0</v>
          </cell>
          <cell r="J2863">
            <v>0</v>
          </cell>
          <cell r="K2863" t="str">
            <v>USD</v>
          </cell>
          <cell r="L2863" t="str">
            <v>SILVER</v>
          </cell>
          <cell r="M2863" t="str">
            <v>24000-202418</v>
          </cell>
          <cell r="N2863">
            <v>42433.034907407404</v>
          </cell>
          <cell r="O2863" t="str">
            <v>SP</v>
          </cell>
          <cell r="P2863" t="str">
            <v>DLR</v>
          </cell>
          <cell r="Q2863">
            <v>5081236</v>
          </cell>
          <cell r="R2863" t="str">
            <v>USA</v>
          </cell>
          <cell r="S2863">
            <v>42370</v>
          </cell>
          <cell r="T2863">
            <v>42436</v>
          </cell>
          <cell r="U2863" t="str">
            <v>MELTONM-FUS</v>
          </cell>
          <cell r="V2863" t="str">
            <v>SHIPPING</v>
          </cell>
          <cell r="W2863" t="str">
            <v xml:space="preserve">Business Decision                   </v>
          </cell>
          <cell r="X2863" t="str">
            <v>B</v>
          </cell>
          <cell r="Y2863">
            <v>521.15</v>
          </cell>
          <cell r="Z2863" t="str">
            <v>ORDER WAS ACCIDENTALLY CHARGED FREIGHT~~MAM</v>
          </cell>
          <cell r="AC2863" t="str">
            <v>HARGROVEA-FUS</v>
          </cell>
          <cell r="AD2863" t="str">
            <v>MELTONM-FUS</v>
          </cell>
          <cell r="AG2863" t="str">
            <v>BULL OUTDOOR PRODUCTS</v>
          </cell>
          <cell r="AH2863">
            <v>810089</v>
          </cell>
          <cell r="AI2863" t="str">
            <v>FRT</v>
          </cell>
          <cell r="AJ2863">
            <v>5081236</v>
          </cell>
        </row>
        <row r="2864">
          <cell r="A2864">
            <v>361433</v>
          </cell>
          <cell r="B2864">
            <v>42432.917037037034</v>
          </cell>
          <cell r="F2864">
            <v>30014440</v>
          </cell>
          <cell r="G2864">
            <v>49.41</v>
          </cell>
          <cell r="H2864">
            <v>49.41</v>
          </cell>
          <cell r="I2864">
            <v>2.96</v>
          </cell>
          <cell r="J2864">
            <v>2.96</v>
          </cell>
          <cell r="K2864" t="str">
            <v>USD</v>
          </cell>
          <cell r="L2864" t="str">
            <v>HQUARTZ</v>
          </cell>
          <cell r="M2864" t="str">
            <v>24000-141230</v>
          </cell>
          <cell r="N2864">
            <v>42433.034907407404</v>
          </cell>
          <cell r="O2864" t="str">
            <v>SP</v>
          </cell>
          <cell r="P2864" t="str">
            <v>KEY</v>
          </cell>
          <cell r="Q2864">
            <v>5084398</v>
          </cell>
          <cell r="R2864" t="str">
            <v>USA</v>
          </cell>
          <cell r="S2864">
            <v>42370</v>
          </cell>
          <cell r="T2864">
            <v>42436</v>
          </cell>
          <cell r="U2864" t="str">
            <v>CAGECW-FUS</v>
          </cell>
          <cell r="V2864" t="str">
            <v>PR-31S</v>
          </cell>
          <cell r="W2864" t="str">
            <v xml:space="preserve">Business Decision                   </v>
          </cell>
          <cell r="X2864" t="str">
            <v>B</v>
          </cell>
          <cell r="Y2864">
            <v>49.41</v>
          </cell>
          <cell r="Z2864" t="str">
            <v xml:space="preserve">BUY BACK </v>
          </cell>
          <cell r="AG2864" t="str">
            <v>Hajoca MID</v>
          </cell>
          <cell r="AH2864">
            <v>812680</v>
          </cell>
          <cell r="AJ2864">
            <v>5084398</v>
          </cell>
        </row>
        <row r="2865">
          <cell r="A2865">
            <v>361434</v>
          </cell>
          <cell r="B2865">
            <v>42432.917037037034</v>
          </cell>
          <cell r="F2865">
            <v>30014429</v>
          </cell>
          <cell r="G2865">
            <v>390.83</v>
          </cell>
          <cell r="H2865">
            <v>390.83</v>
          </cell>
          <cell r="I2865">
            <v>23.45</v>
          </cell>
          <cell r="J2865">
            <v>23.45</v>
          </cell>
          <cell r="K2865" t="str">
            <v>USD</v>
          </cell>
          <cell r="L2865" t="str">
            <v>HQUARTZ</v>
          </cell>
          <cell r="M2865" t="str">
            <v>24000-141230</v>
          </cell>
          <cell r="N2865">
            <v>42433.034907407404</v>
          </cell>
          <cell r="O2865" t="str">
            <v>SP</v>
          </cell>
          <cell r="P2865" t="str">
            <v>KEY</v>
          </cell>
          <cell r="Q2865">
            <v>5084398</v>
          </cell>
          <cell r="R2865" t="str">
            <v>USA</v>
          </cell>
          <cell r="S2865">
            <v>42370</v>
          </cell>
          <cell r="T2865">
            <v>42436</v>
          </cell>
          <cell r="U2865" t="str">
            <v>CAGECW-FUS</v>
          </cell>
          <cell r="V2865" t="str">
            <v>LB8200-FRC-HT</v>
          </cell>
          <cell r="W2865" t="str">
            <v xml:space="preserve">Business Decision                   </v>
          </cell>
          <cell r="X2865" t="str">
            <v>B</v>
          </cell>
          <cell r="Y2865">
            <v>390.83</v>
          </cell>
          <cell r="Z2865" t="str">
            <v xml:space="preserve">BUY BACK </v>
          </cell>
          <cell r="AG2865" t="str">
            <v>Hajoca MID</v>
          </cell>
          <cell r="AH2865">
            <v>812684</v>
          </cell>
          <cell r="AJ2865">
            <v>5084398</v>
          </cell>
        </row>
        <row r="2866">
          <cell r="A2866">
            <v>361435</v>
          </cell>
          <cell r="B2866">
            <v>42432.917037037034</v>
          </cell>
          <cell r="F2866">
            <v>30014433</v>
          </cell>
          <cell r="G2866">
            <v>77.760000000000005</v>
          </cell>
          <cell r="H2866">
            <v>77.760000000000005</v>
          </cell>
          <cell r="I2866">
            <v>4.67</v>
          </cell>
          <cell r="J2866">
            <v>4.67</v>
          </cell>
          <cell r="K2866" t="str">
            <v>USD</v>
          </cell>
          <cell r="L2866" t="str">
            <v>HQUARTZ</v>
          </cell>
          <cell r="M2866" t="str">
            <v>24000-141230</v>
          </cell>
          <cell r="N2866">
            <v>42433.034907407404</v>
          </cell>
          <cell r="O2866" t="str">
            <v>SP</v>
          </cell>
          <cell r="P2866" t="str">
            <v>KEY</v>
          </cell>
          <cell r="Q2866">
            <v>5084398</v>
          </cell>
          <cell r="R2866" t="str">
            <v>USA</v>
          </cell>
          <cell r="S2866">
            <v>42370</v>
          </cell>
          <cell r="T2866">
            <v>42436</v>
          </cell>
          <cell r="U2866" t="str">
            <v>CAGECW-FUS</v>
          </cell>
          <cell r="V2866" t="str">
            <v>OC-36C</v>
          </cell>
          <cell r="W2866" t="str">
            <v xml:space="preserve">Business Decision                   </v>
          </cell>
          <cell r="X2866" t="str">
            <v>B</v>
          </cell>
          <cell r="Y2866">
            <v>77.760000000000005</v>
          </cell>
          <cell r="Z2866" t="str">
            <v xml:space="preserve">BUY BACK </v>
          </cell>
          <cell r="AG2866" t="str">
            <v>Hajoca MID</v>
          </cell>
          <cell r="AH2866">
            <v>812685</v>
          </cell>
          <cell r="AJ2866">
            <v>5084398</v>
          </cell>
        </row>
        <row r="2867">
          <cell r="A2867">
            <v>361436</v>
          </cell>
          <cell r="B2867">
            <v>42432.917048611111</v>
          </cell>
          <cell r="F2867">
            <v>30014428</v>
          </cell>
          <cell r="G2867">
            <v>159.16999999999999</v>
          </cell>
          <cell r="H2867">
            <v>159.16999999999999</v>
          </cell>
          <cell r="I2867">
            <v>9.5500000000000007</v>
          </cell>
          <cell r="J2867">
            <v>9.5500000000000007</v>
          </cell>
          <cell r="K2867" t="str">
            <v>USD</v>
          </cell>
          <cell r="L2867" t="str">
            <v>HQUARTZ</v>
          </cell>
          <cell r="M2867" t="str">
            <v>24000-141230</v>
          </cell>
          <cell r="N2867">
            <v>42433.034907407404</v>
          </cell>
          <cell r="O2867" t="str">
            <v>SP</v>
          </cell>
          <cell r="P2867" t="str">
            <v>KEY</v>
          </cell>
          <cell r="Q2867">
            <v>5084398</v>
          </cell>
          <cell r="R2867" t="str">
            <v>USA</v>
          </cell>
          <cell r="S2867">
            <v>42370</v>
          </cell>
          <cell r="T2867">
            <v>42436</v>
          </cell>
          <cell r="U2867" t="str">
            <v>CAGECW-FUS</v>
          </cell>
          <cell r="V2867" t="str">
            <v>KB21-31S</v>
          </cell>
          <cell r="W2867" t="str">
            <v xml:space="preserve">Business Decision                   </v>
          </cell>
          <cell r="X2867" t="str">
            <v>B</v>
          </cell>
          <cell r="Y2867">
            <v>42.93</v>
          </cell>
          <cell r="Z2867" t="str">
            <v xml:space="preserve">BUY BACK </v>
          </cell>
          <cell r="AG2867" t="str">
            <v>Hajoca MID</v>
          </cell>
          <cell r="AH2867">
            <v>812690</v>
          </cell>
          <cell r="AJ2867">
            <v>5084398</v>
          </cell>
        </row>
        <row r="2868">
          <cell r="A2868">
            <v>361436</v>
          </cell>
          <cell r="B2868">
            <v>42432.917048611111</v>
          </cell>
          <cell r="F2868">
            <v>30014428</v>
          </cell>
          <cell r="G2868">
            <v>159.16999999999999</v>
          </cell>
          <cell r="H2868">
            <v>159.16999999999999</v>
          </cell>
          <cell r="I2868">
            <v>9.5500000000000007</v>
          </cell>
          <cell r="J2868">
            <v>9.5500000000000007</v>
          </cell>
          <cell r="K2868" t="str">
            <v>USD</v>
          </cell>
          <cell r="L2868" t="str">
            <v>HQUARTZ</v>
          </cell>
          <cell r="M2868" t="str">
            <v>24000-141230</v>
          </cell>
          <cell r="N2868">
            <v>42433.034907407404</v>
          </cell>
          <cell r="O2868" t="str">
            <v>SP</v>
          </cell>
          <cell r="P2868" t="str">
            <v>KEY</v>
          </cell>
          <cell r="Q2868">
            <v>5084398</v>
          </cell>
          <cell r="R2868" t="str">
            <v>USA</v>
          </cell>
          <cell r="S2868">
            <v>42370</v>
          </cell>
          <cell r="T2868">
            <v>42436</v>
          </cell>
          <cell r="U2868" t="str">
            <v>CAGECW-FUS</v>
          </cell>
          <cell r="V2868" t="str">
            <v>KB18-36S</v>
          </cell>
          <cell r="W2868" t="str">
            <v xml:space="preserve">Business Decision                   </v>
          </cell>
          <cell r="X2868" t="str">
            <v>B</v>
          </cell>
          <cell r="Y2868">
            <v>42.93</v>
          </cell>
          <cell r="Z2868" t="str">
            <v xml:space="preserve">BUY BACK </v>
          </cell>
          <cell r="AG2868" t="str">
            <v>Hajoca MID</v>
          </cell>
          <cell r="AH2868">
            <v>812690</v>
          </cell>
          <cell r="AJ2868">
            <v>5084398</v>
          </cell>
        </row>
        <row r="2869">
          <cell r="A2869">
            <v>361436</v>
          </cell>
          <cell r="B2869">
            <v>42432.917048611111</v>
          </cell>
          <cell r="F2869">
            <v>30014428</v>
          </cell>
          <cell r="G2869">
            <v>159.16999999999999</v>
          </cell>
          <cell r="H2869">
            <v>159.16999999999999</v>
          </cell>
          <cell r="I2869">
            <v>9.5500000000000007</v>
          </cell>
          <cell r="J2869">
            <v>9.5500000000000007</v>
          </cell>
          <cell r="K2869" t="str">
            <v>USD</v>
          </cell>
          <cell r="L2869" t="str">
            <v>HQUARTZ</v>
          </cell>
          <cell r="M2869" t="str">
            <v>24000-141230</v>
          </cell>
          <cell r="N2869">
            <v>42433.034907407404</v>
          </cell>
          <cell r="O2869" t="str">
            <v>SP</v>
          </cell>
          <cell r="P2869" t="str">
            <v>KEY</v>
          </cell>
          <cell r="Q2869">
            <v>5084398</v>
          </cell>
          <cell r="R2869" t="str">
            <v>USA</v>
          </cell>
          <cell r="S2869">
            <v>42370</v>
          </cell>
          <cell r="T2869">
            <v>42436</v>
          </cell>
          <cell r="U2869" t="str">
            <v>CAGECW-FUS</v>
          </cell>
          <cell r="V2869" t="str">
            <v>KB-36RM</v>
          </cell>
          <cell r="W2869" t="str">
            <v xml:space="preserve">Business Decision                   </v>
          </cell>
          <cell r="X2869" t="str">
            <v>B</v>
          </cell>
          <cell r="Y2869">
            <v>73.31</v>
          </cell>
          <cell r="Z2869" t="str">
            <v xml:space="preserve">BUY BACK </v>
          </cell>
          <cell r="AG2869" t="str">
            <v>Hajoca MID</v>
          </cell>
          <cell r="AH2869">
            <v>812690</v>
          </cell>
          <cell r="AJ2869">
            <v>5084398</v>
          </cell>
        </row>
        <row r="2870">
          <cell r="A2870">
            <v>361437</v>
          </cell>
          <cell r="B2870">
            <v>42432.917048611111</v>
          </cell>
          <cell r="C2870">
            <v>42091.168368055558</v>
          </cell>
          <cell r="D2870">
            <v>9002928</v>
          </cell>
          <cell r="E2870">
            <v>60012604</v>
          </cell>
          <cell r="F2870">
            <v>30014251</v>
          </cell>
          <cell r="G2870">
            <v>378.68</v>
          </cell>
          <cell r="H2870">
            <v>378.68</v>
          </cell>
          <cell r="I2870">
            <v>0</v>
          </cell>
          <cell r="J2870">
            <v>0</v>
          </cell>
          <cell r="K2870" t="str">
            <v>USD</v>
          </cell>
          <cell r="L2870" t="str">
            <v>FERGUSON</v>
          </cell>
          <cell r="M2870" t="str">
            <v>24000-017965</v>
          </cell>
          <cell r="N2870">
            <v>42433.034907407404</v>
          </cell>
          <cell r="O2870" t="str">
            <v>SP</v>
          </cell>
          <cell r="P2870" t="str">
            <v>KEY</v>
          </cell>
          <cell r="Q2870">
            <v>5081680</v>
          </cell>
          <cell r="R2870" t="str">
            <v>USA</v>
          </cell>
          <cell r="S2870">
            <v>42370</v>
          </cell>
          <cell r="T2870">
            <v>42436</v>
          </cell>
          <cell r="U2870" t="str">
            <v>KNOXL-FUS</v>
          </cell>
          <cell r="V2870" t="str">
            <v>FFPS780</v>
          </cell>
          <cell r="W2870" t="str">
            <v xml:space="preserve">Customer Decision                   </v>
          </cell>
          <cell r="X2870" t="str">
            <v>F</v>
          </cell>
          <cell r="Y2870">
            <v>378.68</v>
          </cell>
          <cell r="Z2870" t="str">
            <v>FFPS780  1A      - BUY BACK - APPROVED BY BK - NO RESTOCK, BUT CUSTOMER MUST RETURN   2/2  CAY    FFPS780 - 1EA - INVOICE AMOUNT 378.68     - NON RETURNABLE IN PBS, BUT BK APPROVED.  I WAS NOT ABLE TO LINE ITEM    CAY 2/2</v>
          </cell>
          <cell r="AC2870" t="str">
            <v>THOMASC-FUS</v>
          </cell>
          <cell r="AD2870" t="str">
            <v>FUS-DB55</v>
          </cell>
          <cell r="AE2870" t="str">
            <v>8</v>
          </cell>
          <cell r="AF2870" t="str">
            <v xml:space="preserve">EDI 850                             </v>
          </cell>
          <cell r="AG2870" t="str">
            <v>Ferguson</v>
          </cell>
          <cell r="AH2870">
            <v>812725</v>
          </cell>
          <cell r="AI2870" t="str">
            <v>LUX</v>
          </cell>
          <cell r="AJ2870">
            <v>5081680</v>
          </cell>
        </row>
        <row r="2871">
          <cell r="A2871">
            <v>361438</v>
          </cell>
          <cell r="B2871">
            <v>42432.917048611111</v>
          </cell>
          <cell r="C2871">
            <v>42383.625127314815</v>
          </cell>
          <cell r="D2871">
            <v>9031386</v>
          </cell>
          <cell r="E2871">
            <v>60057901</v>
          </cell>
          <cell r="G2871">
            <v>238.5</v>
          </cell>
          <cell r="H2871">
            <v>238.5</v>
          </cell>
          <cell r="I2871">
            <v>0</v>
          </cell>
          <cell r="J2871">
            <v>0</v>
          </cell>
          <cell r="K2871" t="str">
            <v>USD</v>
          </cell>
          <cell r="L2871" t="str">
            <v>LOWES</v>
          </cell>
          <cell r="M2871" t="str">
            <v>24000-023746</v>
          </cell>
          <cell r="N2871">
            <v>42433.034907407404</v>
          </cell>
          <cell r="O2871" t="str">
            <v>SOS</v>
          </cell>
          <cell r="P2871" t="str">
            <v>KEY</v>
          </cell>
          <cell r="Q2871">
            <v>5082862</v>
          </cell>
          <cell r="R2871" t="str">
            <v>USA</v>
          </cell>
          <cell r="S2871">
            <v>42370</v>
          </cell>
          <cell r="T2871">
            <v>42436</v>
          </cell>
          <cell r="U2871" t="str">
            <v>LOYDL-FUS</v>
          </cell>
          <cell r="V2871" t="str">
            <v>EODB33229-1</v>
          </cell>
          <cell r="W2871" t="str">
            <v xml:space="preserve">Invoice Another                     </v>
          </cell>
          <cell r="X2871" t="str">
            <v>I</v>
          </cell>
          <cell r="Y2871">
            <v>238.5</v>
          </cell>
          <cell r="Z2871" t="str">
            <v xml:space="preserve">ORDER ENTRY ERROR. DUPLICATED PO # BUT ENTERED WRONG ITEM TOO. CUSTOMER DID NOT ORDER. </v>
          </cell>
          <cell r="AC2871" t="str">
            <v>WALTERI-FUS</v>
          </cell>
          <cell r="AD2871" t="str">
            <v>MELTONM-FUS</v>
          </cell>
          <cell r="AG2871" t="str">
            <v>Lowes</v>
          </cell>
          <cell r="AH2871">
            <v>812675</v>
          </cell>
          <cell r="AI2871" t="str">
            <v>RTL</v>
          </cell>
          <cell r="AJ2871">
            <v>5082862</v>
          </cell>
        </row>
        <row r="2872">
          <cell r="A2872">
            <v>361439</v>
          </cell>
          <cell r="B2872">
            <v>42432.917060185187</v>
          </cell>
          <cell r="G2872">
            <v>212</v>
          </cell>
          <cell r="H2872">
            <v>212</v>
          </cell>
          <cell r="I2872">
            <v>0</v>
          </cell>
          <cell r="J2872">
            <v>0</v>
          </cell>
          <cell r="K2872" t="str">
            <v>USD</v>
          </cell>
          <cell r="L2872" t="str">
            <v>LOWES</v>
          </cell>
          <cell r="M2872" t="str">
            <v>24000-023746</v>
          </cell>
          <cell r="N2872">
            <v>42433.034918981481</v>
          </cell>
          <cell r="O2872" t="str">
            <v>SP</v>
          </cell>
          <cell r="P2872" t="str">
            <v>KEY</v>
          </cell>
          <cell r="Q2872">
            <v>5083378</v>
          </cell>
          <cell r="R2872" t="str">
            <v>USA</v>
          </cell>
          <cell r="S2872">
            <v>42370</v>
          </cell>
          <cell r="T2872">
            <v>42436</v>
          </cell>
          <cell r="U2872" t="str">
            <v>CHAMARATHM-FUS</v>
          </cell>
          <cell r="V2872" t="str">
            <v>FPC3322-1</v>
          </cell>
          <cell r="W2872" t="str">
            <v xml:space="preserve">Damaged                             </v>
          </cell>
          <cell r="X2872" t="str">
            <v>D</v>
          </cell>
          <cell r="Y2872">
            <v>212</v>
          </cell>
          <cell r="AG2872" t="str">
            <v>Lowes</v>
          </cell>
          <cell r="AH2872">
            <v>812663</v>
          </cell>
          <cell r="AJ2872">
            <v>5083378</v>
          </cell>
        </row>
        <row r="2873">
          <cell r="A2873">
            <v>361440</v>
          </cell>
          <cell r="B2873">
            <v>42432.917060185187</v>
          </cell>
          <cell r="G2873">
            <v>92.5</v>
          </cell>
          <cell r="H2873">
            <v>92.5</v>
          </cell>
          <cell r="I2873">
            <v>0</v>
          </cell>
          <cell r="J2873">
            <v>0</v>
          </cell>
          <cell r="K2873" t="str">
            <v>USD</v>
          </cell>
          <cell r="L2873" t="str">
            <v>LOWES</v>
          </cell>
          <cell r="M2873" t="str">
            <v>24000-023746</v>
          </cell>
          <cell r="N2873">
            <v>42433.034918981481</v>
          </cell>
          <cell r="O2873" t="str">
            <v>SP</v>
          </cell>
          <cell r="P2873" t="str">
            <v>KEY</v>
          </cell>
          <cell r="Q2873">
            <v>5082925</v>
          </cell>
          <cell r="R2873" t="str">
            <v>USA</v>
          </cell>
          <cell r="S2873">
            <v>42370</v>
          </cell>
          <cell r="T2873">
            <v>42436</v>
          </cell>
          <cell r="U2873" t="str">
            <v>MELTONM-FUS</v>
          </cell>
          <cell r="V2873" t="str">
            <v>FTB904BX</v>
          </cell>
          <cell r="W2873" t="str">
            <v xml:space="preserve">Damaged                             </v>
          </cell>
          <cell r="X2873" t="str">
            <v>D</v>
          </cell>
          <cell r="Y2873">
            <v>92.5</v>
          </cell>
          <cell r="AG2873" t="str">
            <v>Lowes</v>
          </cell>
          <cell r="AH2873">
            <v>812711</v>
          </cell>
          <cell r="AJ2873">
            <v>5082925</v>
          </cell>
        </row>
        <row r="2874">
          <cell r="A2874">
            <v>361441</v>
          </cell>
          <cell r="B2874">
            <v>42432.917060185187</v>
          </cell>
          <cell r="C2874">
            <v>42425.937754629631</v>
          </cell>
          <cell r="D2874">
            <v>9036926</v>
          </cell>
          <cell r="E2874">
            <v>60068236</v>
          </cell>
          <cell r="G2874">
            <v>164.42</v>
          </cell>
          <cell r="H2874">
            <v>164.42</v>
          </cell>
          <cell r="I2874">
            <v>0</v>
          </cell>
          <cell r="J2874">
            <v>0</v>
          </cell>
          <cell r="K2874" t="str">
            <v>USD</v>
          </cell>
          <cell r="L2874" t="str">
            <v>LOWES</v>
          </cell>
          <cell r="M2874" t="str">
            <v>24000-023746</v>
          </cell>
          <cell r="N2874">
            <v>42433.034918981481</v>
          </cell>
          <cell r="O2874" t="str">
            <v>SOS</v>
          </cell>
          <cell r="P2874" t="str">
            <v>KEY</v>
          </cell>
          <cell r="Q2874">
            <v>5083717</v>
          </cell>
          <cell r="R2874" t="str">
            <v>USA</v>
          </cell>
          <cell r="S2874">
            <v>42370</v>
          </cell>
          <cell r="T2874">
            <v>42436</v>
          </cell>
          <cell r="U2874" t="str">
            <v>MELTONM-FUS</v>
          </cell>
          <cell r="V2874" t="str">
            <v>UOSK900-18</v>
          </cell>
          <cell r="W2874" t="str">
            <v xml:space="preserve">Business Decision                   </v>
          </cell>
          <cell r="X2874" t="str">
            <v>B</v>
          </cell>
          <cell r="Y2874">
            <v>164.42</v>
          </cell>
          <cell r="Z2874" t="str">
            <v>ITEM IS NO LONGER RETURNABLE~~MAM</v>
          </cell>
          <cell r="AC2874" t="str">
            <v>WALTERI-FUS</v>
          </cell>
          <cell r="AD2874" t="str">
            <v>MELTONM-FUS</v>
          </cell>
          <cell r="AG2874" t="str">
            <v>Lowes</v>
          </cell>
          <cell r="AH2874">
            <v>812682</v>
          </cell>
          <cell r="AI2874" t="str">
            <v>RTL</v>
          </cell>
          <cell r="AJ2874">
            <v>5083717</v>
          </cell>
        </row>
        <row r="2875">
          <cell r="A2875">
            <v>361442</v>
          </cell>
          <cell r="B2875">
            <v>42432.917071759257</v>
          </cell>
          <cell r="G2875">
            <v>159.46</v>
          </cell>
          <cell r="H2875">
            <v>159.46</v>
          </cell>
          <cell r="I2875">
            <v>0</v>
          </cell>
          <cell r="J2875">
            <v>0</v>
          </cell>
          <cell r="K2875" t="str">
            <v>USD</v>
          </cell>
          <cell r="L2875" t="str">
            <v>LOWES</v>
          </cell>
          <cell r="M2875" t="str">
            <v>24000-023746</v>
          </cell>
          <cell r="N2875">
            <v>42433.034918981481</v>
          </cell>
          <cell r="O2875" t="str">
            <v>SP</v>
          </cell>
          <cell r="P2875" t="str">
            <v>KEY</v>
          </cell>
          <cell r="Q2875">
            <v>5082247</v>
          </cell>
          <cell r="R2875" t="str">
            <v>USA</v>
          </cell>
          <cell r="S2875">
            <v>42370</v>
          </cell>
          <cell r="T2875">
            <v>42436</v>
          </cell>
          <cell r="U2875" t="str">
            <v>RUSSAWR-FUS</v>
          </cell>
          <cell r="V2875" t="str">
            <v>HFS3322-1</v>
          </cell>
          <cell r="W2875" t="str">
            <v xml:space="preserve">Damaged                             </v>
          </cell>
          <cell r="X2875" t="str">
            <v>D</v>
          </cell>
          <cell r="Y2875">
            <v>159.46</v>
          </cell>
          <cell r="Z2875" t="str">
            <v>STOCK</v>
          </cell>
          <cell r="AG2875" t="str">
            <v>Lowes</v>
          </cell>
          <cell r="AH2875">
            <v>812710</v>
          </cell>
          <cell r="AJ2875">
            <v>5082247</v>
          </cell>
        </row>
        <row r="2876">
          <cell r="A2876">
            <v>361443</v>
          </cell>
          <cell r="B2876">
            <v>42432.917071759257</v>
          </cell>
          <cell r="G2876">
            <v>56.63</v>
          </cell>
          <cell r="H2876">
            <v>56.63</v>
          </cell>
          <cell r="I2876">
            <v>0</v>
          </cell>
          <cell r="J2876">
            <v>0</v>
          </cell>
          <cell r="K2876" t="str">
            <v>USD</v>
          </cell>
          <cell r="L2876" t="str">
            <v>LOWES</v>
          </cell>
          <cell r="M2876" t="str">
            <v>24000-023746</v>
          </cell>
          <cell r="N2876">
            <v>42433.034918981481</v>
          </cell>
          <cell r="O2876" t="str">
            <v>SP</v>
          </cell>
          <cell r="P2876" t="str">
            <v>KEY</v>
          </cell>
          <cell r="Q2876">
            <v>5082092</v>
          </cell>
          <cell r="R2876" t="str">
            <v>USA</v>
          </cell>
          <cell r="S2876">
            <v>42370</v>
          </cell>
          <cell r="T2876">
            <v>42436</v>
          </cell>
          <cell r="U2876" t="str">
            <v>LOYDL-FUS</v>
          </cell>
          <cell r="V2876" t="str">
            <v>SL103BX</v>
          </cell>
          <cell r="W2876" t="str">
            <v xml:space="preserve">Damaged                             </v>
          </cell>
          <cell r="X2876" t="str">
            <v>D</v>
          </cell>
          <cell r="Y2876">
            <v>56.63</v>
          </cell>
          <cell r="Z2876" t="str">
            <v xml:space="preserve">DENTED    FD </v>
          </cell>
          <cell r="AG2876" t="str">
            <v>Lowes</v>
          </cell>
          <cell r="AH2876">
            <v>812709</v>
          </cell>
          <cell r="AJ2876">
            <v>5082092</v>
          </cell>
        </row>
        <row r="2877">
          <cell r="A2877">
            <v>361444</v>
          </cell>
          <cell r="B2877">
            <v>42432.917071759257</v>
          </cell>
          <cell r="G2877">
            <v>322.45999999999998</v>
          </cell>
          <cell r="H2877">
            <v>322.45999999999998</v>
          </cell>
          <cell r="I2877">
            <v>0</v>
          </cell>
          <cell r="J2877">
            <v>0</v>
          </cell>
          <cell r="K2877" t="str">
            <v>USD</v>
          </cell>
          <cell r="L2877" t="str">
            <v>LOWES</v>
          </cell>
          <cell r="M2877" t="str">
            <v>24000-023746</v>
          </cell>
          <cell r="N2877">
            <v>42433.034918981481</v>
          </cell>
          <cell r="O2877" t="str">
            <v>SP</v>
          </cell>
          <cell r="P2877" t="str">
            <v>KEY</v>
          </cell>
          <cell r="Q2877">
            <v>5083770</v>
          </cell>
          <cell r="R2877" t="str">
            <v>USA</v>
          </cell>
          <cell r="S2877">
            <v>42370</v>
          </cell>
          <cell r="T2877">
            <v>42436</v>
          </cell>
          <cell r="U2877" t="str">
            <v>MELTONM-FUS</v>
          </cell>
          <cell r="V2877" t="str">
            <v>DIG62D91-GRA</v>
          </cell>
          <cell r="W2877" t="str">
            <v xml:space="preserve">Damaged                             </v>
          </cell>
          <cell r="X2877" t="str">
            <v>D</v>
          </cell>
          <cell r="Y2877">
            <v>110.46</v>
          </cell>
          <cell r="AG2877" t="str">
            <v>Lowes</v>
          </cell>
          <cell r="AH2877">
            <v>812712</v>
          </cell>
          <cell r="AJ2877">
            <v>5083770</v>
          </cell>
        </row>
        <row r="2878">
          <cell r="A2878">
            <v>361444</v>
          </cell>
          <cell r="B2878">
            <v>42432.917071759257</v>
          </cell>
          <cell r="G2878">
            <v>322.45999999999998</v>
          </cell>
          <cell r="H2878">
            <v>322.45999999999998</v>
          </cell>
          <cell r="I2878">
            <v>0</v>
          </cell>
          <cell r="J2878">
            <v>0</v>
          </cell>
          <cell r="K2878" t="str">
            <v>USD</v>
          </cell>
          <cell r="L2878" t="str">
            <v>LOWES</v>
          </cell>
          <cell r="M2878" t="str">
            <v>24000-023746</v>
          </cell>
          <cell r="N2878">
            <v>42433.034918981481</v>
          </cell>
          <cell r="O2878" t="str">
            <v>SP</v>
          </cell>
          <cell r="P2878" t="str">
            <v>KEY</v>
          </cell>
          <cell r="Q2878">
            <v>5083770</v>
          </cell>
          <cell r="R2878" t="str">
            <v>USA</v>
          </cell>
          <cell r="S2878">
            <v>42370</v>
          </cell>
          <cell r="T2878">
            <v>42436</v>
          </cell>
          <cell r="U2878" t="str">
            <v>MELTONM-FUS</v>
          </cell>
          <cell r="V2878" t="str">
            <v>FPC3322-1</v>
          </cell>
          <cell r="W2878" t="str">
            <v xml:space="preserve">Damaged                             </v>
          </cell>
          <cell r="X2878" t="str">
            <v>D</v>
          </cell>
          <cell r="Y2878">
            <v>212</v>
          </cell>
          <cell r="AG2878" t="str">
            <v>Lowes</v>
          </cell>
          <cell r="AH2878">
            <v>812712</v>
          </cell>
          <cell r="AJ2878">
            <v>5083770</v>
          </cell>
        </row>
        <row r="2879">
          <cell r="A2879">
            <v>361445</v>
          </cell>
          <cell r="B2879">
            <v>42432.917083333334</v>
          </cell>
          <cell r="G2879">
            <v>140.46</v>
          </cell>
          <cell r="H2879">
            <v>140.46</v>
          </cell>
          <cell r="I2879">
            <v>0</v>
          </cell>
          <cell r="J2879">
            <v>0</v>
          </cell>
          <cell r="K2879" t="str">
            <v>USD</v>
          </cell>
          <cell r="L2879" t="str">
            <v>LOWES</v>
          </cell>
          <cell r="M2879" t="str">
            <v>24000-023746</v>
          </cell>
          <cell r="N2879">
            <v>42433.034918981481</v>
          </cell>
          <cell r="O2879" t="str">
            <v>SP</v>
          </cell>
          <cell r="P2879" t="str">
            <v>KEY</v>
          </cell>
          <cell r="Q2879">
            <v>5083832</v>
          </cell>
          <cell r="R2879" t="str">
            <v>USA</v>
          </cell>
          <cell r="S2879">
            <v>42370</v>
          </cell>
          <cell r="T2879">
            <v>42436</v>
          </cell>
          <cell r="U2879" t="str">
            <v>SOTOJ-FUS</v>
          </cell>
          <cell r="V2879" t="str">
            <v>EVDCS802KIT</v>
          </cell>
          <cell r="W2879" t="str">
            <v xml:space="preserve">Damaged                             </v>
          </cell>
          <cell r="X2879" t="str">
            <v>D</v>
          </cell>
          <cell r="Y2879">
            <v>140.46</v>
          </cell>
          <cell r="AG2879" t="str">
            <v>Lowes</v>
          </cell>
          <cell r="AH2879">
            <v>812688</v>
          </cell>
          <cell r="AJ2879">
            <v>5083832</v>
          </cell>
        </row>
        <row r="2880">
          <cell r="A2880">
            <v>361446</v>
          </cell>
          <cell r="B2880">
            <v>42432.917083333334</v>
          </cell>
          <cell r="G2880">
            <v>98.46</v>
          </cell>
          <cell r="H2880">
            <v>98.46</v>
          </cell>
          <cell r="I2880">
            <v>0</v>
          </cell>
          <cell r="J2880">
            <v>0</v>
          </cell>
          <cell r="K2880" t="str">
            <v>USD</v>
          </cell>
          <cell r="L2880" t="str">
            <v>LOWES</v>
          </cell>
          <cell r="M2880" t="str">
            <v>24000-023746</v>
          </cell>
          <cell r="N2880">
            <v>42433.034930555557</v>
          </cell>
          <cell r="O2880" t="str">
            <v>SP</v>
          </cell>
          <cell r="P2880" t="str">
            <v>KEY</v>
          </cell>
          <cell r="Q2880">
            <v>5082616</v>
          </cell>
          <cell r="R2880" t="str">
            <v>USA</v>
          </cell>
          <cell r="S2880">
            <v>42370</v>
          </cell>
          <cell r="T2880">
            <v>42436</v>
          </cell>
          <cell r="U2880" t="str">
            <v>MELTONM-FUS</v>
          </cell>
          <cell r="V2880" t="str">
            <v>ELG62D91-LIN</v>
          </cell>
          <cell r="W2880" t="str">
            <v xml:space="preserve">Damaged                             </v>
          </cell>
          <cell r="X2880" t="str">
            <v>D</v>
          </cell>
          <cell r="Y2880">
            <v>98.46</v>
          </cell>
          <cell r="AG2880" t="str">
            <v>Lowes</v>
          </cell>
          <cell r="AH2880">
            <v>812718</v>
          </cell>
          <cell r="AJ2880">
            <v>5082616</v>
          </cell>
        </row>
        <row r="2881">
          <cell r="A2881">
            <v>361447</v>
          </cell>
          <cell r="B2881">
            <v>42432.917083333334</v>
          </cell>
          <cell r="G2881">
            <v>122.69</v>
          </cell>
          <cell r="H2881">
            <v>122.69</v>
          </cell>
          <cell r="I2881">
            <v>0</v>
          </cell>
          <cell r="J2881">
            <v>0</v>
          </cell>
          <cell r="K2881" t="str">
            <v>USD</v>
          </cell>
          <cell r="L2881" t="str">
            <v>LOWES</v>
          </cell>
          <cell r="M2881" t="str">
            <v>24000-023746</v>
          </cell>
          <cell r="N2881">
            <v>42433.034930555557</v>
          </cell>
          <cell r="O2881" t="str">
            <v>SP</v>
          </cell>
          <cell r="P2881" t="str">
            <v>KEY</v>
          </cell>
          <cell r="Q2881">
            <v>5083853</v>
          </cell>
          <cell r="R2881" t="str">
            <v>USA</v>
          </cell>
          <cell r="S2881">
            <v>42370</v>
          </cell>
          <cell r="T2881">
            <v>42436</v>
          </cell>
          <cell r="U2881" t="str">
            <v>MELTONM-FUS</v>
          </cell>
          <cell r="V2881" t="str">
            <v>EDOX33229-1</v>
          </cell>
          <cell r="W2881" t="str">
            <v xml:space="preserve">Damaged                             </v>
          </cell>
          <cell r="X2881" t="str">
            <v>D</v>
          </cell>
          <cell r="Y2881">
            <v>122.69</v>
          </cell>
          <cell r="AG2881" t="str">
            <v>Lowes</v>
          </cell>
          <cell r="AH2881">
            <v>812686</v>
          </cell>
          <cell r="AJ2881">
            <v>5083853</v>
          </cell>
        </row>
        <row r="2882">
          <cell r="A2882">
            <v>361448</v>
          </cell>
          <cell r="B2882">
            <v>42432.917094907411</v>
          </cell>
          <cell r="C2882">
            <v>42409.626087962963</v>
          </cell>
          <cell r="D2882">
            <v>9034437</v>
          </cell>
          <cell r="E2882">
            <v>60064045</v>
          </cell>
          <cell r="F2882">
            <v>30014559</v>
          </cell>
          <cell r="G2882">
            <v>102</v>
          </cell>
          <cell r="H2882">
            <v>102</v>
          </cell>
          <cell r="I2882">
            <v>8.93</v>
          </cell>
          <cell r="J2882">
            <v>8.93</v>
          </cell>
          <cell r="K2882" t="str">
            <v>USD</v>
          </cell>
          <cell r="L2882" t="str">
            <v>CITRINE</v>
          </cell>
          <cell r="M2882" t="str">
            <v>24000-000001</v>
          </cell>
          <cell r="N2882">
            <v>42433.034930555557</v>
          </cell>
          <cell r="O2882" t="str">
            <v>SP</v>
          </cell>
          <cell r="P2882" t="str">
            <v>FUS</v>
          </cell>
          <cell r="Q2882">
            <v>100014152</v>
          </cell>
          <cell r="R2882" t="str">
            <v>USA</v>
          </cell>
          <cell r="S2882">
            <v>42370</v>
          </cell>
          <cell r="T2882">
            <v>42436</v>
          </cell>
          <cell r="U2882" t="str">
            <v>CAGECW-FUS</v>
          </cell>
          <cell r="V2882" t="str">
            <v>4180C</v>
          </cell>
          <cell r="W2882" t="str">
            <v xml:space="preserve">Business Decision                   </v>
          </cell>
          <cell r="X2882" t="str">
            <v>B</v>
          </cell>
          <cell r="Y2882">
            <v>90</v>
          </cell>
          <cell r="Z2882" t="str">
            <v xml:space="preserve">CUSTOMER ORDERED WRONG PART </v>
          </cell>
          <cell r="AC2882" t="str">
            <v>MARSHD-FUS</v>
          </cell>
          <cell r="AD2882" t="str">
            <v>LOYDL-FUS</v>
          </cell>
          <cell r="AG2882" t="str">
            <v>FKS Consumer Sales</v>
          </cell>
          <cell r="AH2882">
            <v>812700</v>
          </cell>
          <cell r="AI2882" t="str">
            <v>SP</v>
          </cell>
          <cell r="AJ2882" t="str">
            <v>5999999</v>
          </cell>
        </row>
        <row r="2883">
          <cell r="A2883">
            <v>361448</v>
          </cell>
          <cell r="B2883">
            <v>42432.917094907411</v>
          </cell>
          <cell r="C2883">
            <v>42409.626087962963</v>
          </cell>
          <cell r="D2883">
            <v>9034437</v>
          </cell>
          <cell r="E2883">
            <v>60064045</v>
          </cell>
          <cell r="F2883">
            <v>30014559</v>
          </cell>
          <cell r="G2883">
            <v>102</v>
          </cell>
          <cell r="H2883">
            <v>102</v>
          </cell>
          <cell r="I2883">
            <v>8.93</v>
          </cell>
          <cell r="J2883">
            <v>8.93</v>
          </cell>
          <cell r="K2883" t="str">
            <v>USD</v>
          </cell>
          <cell r="L2883" t="str">
            <v>CITRINE</v>
          </cell>
          <cell r="M2883" t="str">
            <v>24000-000001</v>
          </cell>
          <cell r="N2883">
            <v>42433.034930555557</v>
          </cell>
          <cell r="O2883" t="str">
            <v>SP</v>
          </cell>
          <cell r="P2883" t="str">
            <v>FUS</v>
          </cell>
          <cell r="Q2883">
            <v>100014152</v>
          </cell>
          <cell r="R2883" t="str">
            <v>USA</v>
          </cell>
          <cell r="S2883">
            <v>42370</v>
          </cell>
          <cell r="T2883">
            <v>42436</v>
          </cell>
          <cell r="U2883" t="str">
            <v>CAGECW-FUS</v>
          </cell>
          <cell r="V2883" t="str">
            <v>KS.SHIPPING</v>
          </cell>
          <cell r="W2883" t="str">
            <v xml:space="preserve">Business Decision                   </v>
          </cell>
          <cell r="X2883" t="str">
            <v>B</v>
          </cell>
          <cell r="Y2883">
            <v>12</v>
          </cell>
          <cell r="Z2883" t="str">
            <v xml:space="preserve">CUSTOMER ORDERED WRONG PART </v>
          </cell>
          <cell r="AC2883" t="str">
            <v>MARSHD-FUS</v>
          </cell>
          <cell r="AD2883" t="str">
            <v>LOYDL-FUS</v>
          </cell>
          <cell r="AG2883" t="str">
            <v>FKS Consumer Sales</v>
          </cell>
          <cell r="AH2883">
            <v>812700</v>
          </cell>
          <cell r="AI2883" t="str">
            <v>FRT</v>
          </cell>
          <cell r="AJ2883" t="str">
            <v>5999999</v>
          </cell>
        </row>
        <row r="2884">
          <cell r="A2884">
            <v>361449</v>
          </cell>
          <cell r="B2884">
            <v>42432.917118055557</v>
          </cell>
          <cell r="C2884">
            <v>42409.627800925926</v>
          </cell>
          <cell r="D2884">
            <v>9034460</v>
          </cell>
          <cell r="E2884">
            <v>60063990</v>
          </cell>
          <cell r="F2884">
            <v>30014523</v>
          </cell>
          <cell r="G2884">
            <v>54</v>
          </cell>
          <cell r="H2884">
            <v>54</v>
          </cell>
          <cell r="I2884">
            <v>4.66</v>
          </cell>
          <cell r="J2884">
            <v>4.66</v>
          </cell>
          <cell r="K2884" t="str">
            <v>USD</v>
          </cell>
          <cell r="L2884" t="str">
            <v>CITRINE</v>
          </cell>
          <cell r="M2884" t="str">
            <v>24000-000001</v>
          </cell>
          <cell r="N2884">
            <v>42433.034930555557</v>
          </cell>
          <cell r="O2884" t="str">
            <v>SP</v>
          </cell>
          <cell r="P2884" t="str">
            <v>FUS</v>
          </cell>
          <cell r="Q2884">
            <v>100014128</v>
          </cell>
          <cell r="R2884" t="str">
            <v>USA</v>
          </cell>
          <cell r="S2884">
            <v>42370</v>
          </cell>
          <cell r="T2884">
            <v>42436</v>
          </cell>
          <cell r="U2884" t="str">
            <v>CAGECW-FUS</v>
          </cell>
          <cell r="V2884" t="str">
            <v>Z.504.952.000</v>
          </cell>
          <cell r="W2884" t="str">
            <v xml:space="preserve">Customer Decision                   </v>
          </cell>
          <cell r="X2884" t="str">
            <v>F</v>
          </cell>
          <cell r="Y2884">
            <v>54</v>
          </cell>
          <cell r="Z2884" t="str">
            <v>CONSUMER ORDERED INCORRECT PART.  RETURNING FOR CREDIT</v>
          </cell>
          <cell r="AC2884" t="str">
            <v>MARSHD-FUS</v>
          </cell>
          <cell r="AD2884" t="str">
            <v>RUSSAWR-FUS</v>
          </cell>
          <cell r="AG2884" t="str">
            <v>FKS Consumer Sales</v>
          </cell>
          <cell r="AH2884">
            <v>812695</v>
          </cell>
          <cell r="AI2884" t="str">
            <v>KPT</v>
          </cell>
          <cell r="AJ2884" t="str">
            <v>5999999</v>
          </cell>
        </row>
        <row r="2885">
          <cell r="A2885">
            <v>361450</v>
          </cell>
          <cell r="B2885">
            <v>42432.917129629626</v>
          </cell>
          <cell r="C2885">
            <v>42355.93855324074</v>
          </cell>
          <cell r="D2885">
            <v>9028946</v>
          </cell>
          <cell r="E2885">
            <v>60053826</v>
          </cell>
          <cell r="F2885">
            <v>30014755</v>
          </cell>
          <cell r="G2885">
            <v>60</v>
          </cell>
          <cell r="H2885">
            <v>60</v>
          </cell>
          <cell r="I2885">
            <v>5.33</v>
          </cell>
          <cell r="J2885">
            <v>5.33</v>
          </cell>
          <cell r="K2885" t="str">
            <v>USD</v>
          </cell>
          <cell r="L2885" t="str">
            <v>CITRINE</v>
          </cell>
          <cell r="M2885" t="str">
            <v>24000-000001</v>
          </cell>
          <cell r="N2885">
            <v>42433.034930555557</v>
          </cell>
          <cell r="O2885" t="str">
            <v>SP</v>
          </cell>
          <cell r="P2885" t="str">
            <v>FUS</v>
          </cell>
          <cell r="Q2885">
            <v>100011191</v>
          </cell>
          <cell r="R2885" t="str">
            <v>USA</v>
          </cell>
          <cell r="S2885">
            <v>42370</v>
          </cell>
          <cell r="T2885">
            <v>42436</v>
          </cell>
          <cell r="U2885" t="str">
            <v>CAGECW-FUS</v>
          </cell>
          <cell r="V2885" t="str">
            <v>41.508C</v>
          </cell>
          <cell r="W2885" t="str">
            <v xml:space="preserve">Customer Decision                   </v>
          </cell>
          <cell r="X2885" t="str">
            <v>F</v>
          </cell>
          <cell r="Y2885">
            <v>45</v>
          </cell>
          <cell r="AC2885" t="str">
            <v>HASSENL-FUS</v>
          </cell>
          <cell r="AD2885" t="str">
            <v>CHAMARATHM-FUS</v>
          </cell>
          <cell r="AG2885" t="str">
            <v>FKS Consumer Sales</v>
          </cell>
          <cell r="AH2885">
            <v>812719</v>
          </cell>
          <cell r="AI2885" t="str">
            <v>SP</v>
          </cell>
          <cell r="AJ2885" t="str">
            <v>5999999</v>
          </cell>
        </row>
        <row r="2886">
          <cell r="A2886">
            <v>361450</v>
          </cell>
          <cell r="B2886">
            <v>42432.917129629626</v>
          </cell>
          <cell r="C2886">
            <v>42355.93855324074</v>
          </cell>
          <cell r="D2886">
            <v>9028946</v>
          </cell>
          <cell r="E2886">
            <v>60053826</v>
          </cell>
          <cell r="F2886">
            <v>30014755</v>
          </cell>
          <cell r="G2886">
            <v>60</v>
          </cell>
          <cell r="H2886">
            <v>60</v>
          </cell>
          <cell r="I2886">
            <v>5.33</v>
          </cell>
          <cell r="J2886">
            <v>5.33</v>
          </cell>
          <cell r="K2886" t="str">
            <v>USD</v>
          </cell>
          <cell r="L2886" t="str">
            <v>CITRINE</v>
          </cell>
          <cell r="M2886" t="str">
            <v>24000-000001</v>
          </cell>
          <cell r="N2886">
            <v>42433.034930555557</v>
          </cell>
          <cell r="O2886" t="str">
            <v>SP</v>
          </cell>
          <cell r="P2886" t="str">
            <v>FUS</v>
          </cell>
          <cell r="Q2886">
            <v>100011191</v>
          </cell>
          <cell r="R2886" t="str">
            <v>USA</v>
          </cell>
          <cell r="S2886">
            <v>42370</v>
          </cell>
          <cell r="T2886">
            <v>42436</v>
          </cell>
          <cell r="U2886" t="str">
            <v>CAGECW-FUS</v>
          </cell>
          <cell r="V2886" t="str">
            <v>45.019C</v>
          </cell>
          <cell r="W2886" t="str">
            <v xml:space="preserve">Customer Decision                   </v>
          </cell>
          <cell r="X2886" t="str">
            <v>F</v>
          </cell>
          <cell r="Y2886">
            <v>15</v>
          </cell>
          <cell r="AC2886" t="str">
            <v>HASSENL-FUS</v>
          </cell>
          <cell r="AD2886" t="str">
            <v>CHAMARATHM-FUS</v>
          </cell>
          <cell r="AG2886" t="str">
            <v>FKS Consumer Sales</v>
          </cell>
          <cell r="AH2886">
            <v>812719</v>
          </cell>
          <cell r="AI2886" t="str">
            <v>SP</v>
          </cell>
          <cell r="AJ2886" t="str">
            <v>5999999</v>
          </cell>
        </row>
        <row r="2887">
          <cell r="A2887">
            <v>361451</v>
          </cell>
          <cell r="B2887">
            <v>42432.91715277778</v>
          </cell>
          <cell r="C2887">
            <v>42361.626006944447</v>
          </cell>
          <cell r="D2887">
            <v>9029374</v>
          </cell>
          <cell r="E2887">
            <v>60055301</v>
          </cell>
          <cell r="F2887">
            <v>30014757</v>
          </cell>
          <cell r="G2887">
            <v>36</v>
          </cell>
          <cell r="H2887">
            <v>36</v>
          </cell>
          <cell r="I2887">
            <v>3.2</v>
          </cell>
          <cell r="J2887">
            <v>3.2</v>
          </cell>
          <cell r="K2887" t="str">
            <v>USD</v>
          </cell>
          <cell r="L2887" t="str">
            <v>CITRINE</v>
          </cell>
          <cell r="M2887" t="str">
            <v>24000-000001</v>
          </cell>
          <cell r="N2887">
            <v>42433.034930555557</v>
          </cell>
          <cell r="O2887" t="str">
            <v>SP</v>
          </cell>
          <cell r="P2887" t="str">
            <v>FUS</v>
          </cell>
          <cell r="Q2887">
            <v>100011191</v>
          </cell>
          <cell r="R2887" t="str">
            <v>USA</v>
          </cell>
          <cell r="S2887">
            <v>42370</v>
          </cell>
          <cell r="T2887">
            <v>42436</v>
          </cell>
          <cell r="U2887" t="str">
            <v>CAGECW-FUS</v>
          </cell>
          <cell r="V2887" t="str">
            <v>41396C</v>
          </cell>
          <cell r="W2887" t="str">
            <v xml:space="preserve">Customer Decision                   </v>
          </cell>
          <cell r="X2887" t="str">
            <v>F</v>
          </cell>
          <cell r="Y2887">
            <v>36</v>
          </cell>
          <cell r="AC2887" t="str">
            <v>HASSENL-FUS</v>
          </cell>
          <cell r="AD2887" t="str">
            <v>SOTOJ-FUS</v>
          </cell>
          <cell r="AG2887" t="str">
            <v>FKS Consumer Sales</v>
          </cell>
          <cell r="AH2887">
            <v>812721</v>
          </cell>
          <cell r="AI2887" t="str">
            <v>SP</v>
          </cell>
          <cell r="AJ2887" t="str">
            <v>5999999</v>
          </cell>
        </row>
        <row r="2888">
          <cell r="A2888">
            <v>361452</v>
          </cell>
          <cell r="B2888">
            <v>42432.917164351849</v>
          </cell>
          <cell r="C2888">
            <v>42292.625081018516</v>
          </cell>
          <cell r="D2888">
            <v>9021864</v>
          </cell>
          <cell r="E2888">
            <v>60043394</v>
          </cell>
          <cell r="G2888">
            <v>30.32</v>
          </cell>
          <cell r="H2888">
            <v>30.32</v>
          </cell>
          <cell r="I2888">
            <v>0</v>
          </cell>
          <cell r="J2888">
            <v>0</v>
          </cell>
          <cell r="K2888" t="str">
            <v>USD</v>
          </cell>
          <cell r="L2888" t="str">
            <v>TOPAZ</v>
          </cell>
          <cell r="M2888" t="str">
            <v>24000-050800</v>
          </cell>
          <cell r="N2888">
            <v>42433.034930555557</v>
          </cell>
          <cell r="O2888" t="str">
            <v>SP</v>
          </cell>
          <cell r="P2888" t="str">
            <v>DLR</v>
          </cell>
          <cell r="Q2888">
            <v>5078912</v>
          </cell>
          <cell r="R2888" t="str">
            <v>USA</v>
          </cell>
          <cell r="S2888">
            <v>42370</v>
          </cell>
          <cell r="T2888">
            <v>42436</v>
          </cell>
          <cell r="U2888" t="str">
            <v>SOTOJ-FUS</v>
          </cell>
          <cell r="V2888" t="str">
            <v>SHIPPING</v>
          </cell>
          <cell r="W2888" t="str">
            <v xml:space="preserve">Invoice Another                     </v>
          </cell>
          <cell r="X2888" t="str">
            <v>I</v>
          </cell>
          <cell r="Y2888">
            <v>15.36</v>
          </cell>
          <cell r="Z2888" t="str">
            <v>BILLED TO INCORRECT LOCATION</v>
          </cell>
          <cell r="AC2888" t="str">
            <v>MARSHD-FUS</v>
          </cell>
          <cell r="AD2888" t="str">
            <v>SOTOJ-FUS</v>
          </cell>
          <cell r="AG2888" t="str">
            <v>Elias Industries Inc-TAPCO</v>
          </cell>
          <cell r="AH2888">
            <v>812220</v>
          </cell>
          <cell r="AI2888" t="str">
            <v>FRT</v>
          </cell>
          <cell r="AJ2888">
            <v>5078912</v>
          </cell>
        </row>
        <row r="2889">
          <cell r="A2889">
            <v>361452</v>
          </cell>
          <cell r="B2889">
            <v>42432.917164351849</v>
          </cell>
          <cell r="C2889">
            <v>42292.625081018516</v>
          </cell>
          <cell r="D2889">
            <v>9021864</v>
          </cell>
          <cell r="E2889">
            <v>60043394</v>
          </cell>
          <cell r="G2889">
            <v>30.32</v>
          </cell>
          <cell r="H2889">
            <v>30.32</v>
          </cell>
          <cell r="I2889">
            <v>0</v>
          </cell>
          <cell r="J2889">
            <v>0</v>
          </cell>
          <cell r="K2889" t="str">
            <v>USD</v>
          </cell>
          <cell r="L2889" t="str">
            <v>TOPAZ</v>
          </cell>
          <cell r="M2889" t="str">
            <v>24000-050800</v>
          </cell>
          <cell r="N2889">
            <v>42433.034930555557</v>
          </cell>
          <cell r="O2889" t="str">
            <v>SP</v>
          </cell>
          <cell r="P2889" t="str">
            <v>DLR</v>
          </cell>
          <cell r="Q2889">
            <v>5078912</v>
          </cell>
          <cell r="R2889" t="str">
            <v>USA</v>
          </cell>
          <cell r="S2889">
            <v>42370</v>
          </cell>
          <cell r="T2889">
            <v>42436</v>
          </cell>
          <cell r="U2889" t="str">
            <v>SOTOJ-FUS</v>
          </cell>
          <cell r="V2889" t="str">
            <v>Z.535.505</v>
          </cell>
          <cell r="W2889" t="str">
            <v xml:space="preserve">Invoice Another                     </v>
          </cell>
          <cell r="X2889" t="str">
            <v>I</v>
          </cell>
          <cell r="Y2889">
            <v>14.96</v>
          </cell>
          <cell r="Z2889" t="str">
            <v>BILLED TO INCORRECT LOCATION</v>
          </cell>
          <cell r="AC2889" t="str">
            <v>MARSHD-FUS</v>
          </cell>
          <cell r="AD2889" t="str">
            <v>SOTOJ-FUS</v>
          </cell>
          <cell r="AG2889" t="str">
            <v>Elias Industries Inc-TAPCO</v>
          </cell>
          <cell r="AH2889">
            <v>812220</v>
          </cell>
          <cell r="AI2889" t="str">
            <v>KPT</v>
          </cell>
          <cell r="AJ2889">
            <v>5078912</v>
          </cell>
        </row>
        <row r="2890">
          <cell r="A2890">
            <v>361453</v>
          </cell>
          <cell r="B2890">
            <v>42432.917164351849</v>
          </cell>
          <cell r="G2890">
            <v>110.46</v>
          </cell>
          <cell r="H2890">
            <v>110.46</v>
          </cell>
          <cell r="I2890">
            <v>0</v>
          </cell>
          <cell r="J2890">
            <v>0</v>
          </cell>
          <cell r="K2890" t="str">
            <v>USD</v>
          </cell>
          <cell r="L2890" t="str">
            <v>LOWES</v>
          </cell>
          <cell r="M2890" t="str">
            <v>24000-023746</v>
          </cell>
          <cell r="N2890">
            <v>42433.034930555557</v>
          </cell>
          <cell r="O2890" t="str">
            <v>SP</v>
          </cell>
          <cell r="P2890" t="str">
            <v>KEY</v>
          </cell>
          <cell r="Q2890">
            <v>5082208</v>
          </cell>
          <cell r="R2890" t="str">
            <v>USA</v>
          </cell>
          <cell r="S2890">
            <v>42370</v>
          </cell>
          <cell r="T2890">
            <v>42436</v>
          </cell>
          <cell r="U2890" t="str">
            <v>MELTONM-FUS</v>
          </cell>
          <cell r="V2890" t="str">
            <v>DIG62D91-GRA</v>
          </cell>
          <cell r="W2890" t="str">
            <v xml:space="preserve">Damaged                             </v>
          </cell>
          <cell r="X2890" t="str">
            <v>D</v>
          </cell>
          <cell r="Y2890">
            <v>110.46</v>
          </cell>
          <cell r="AG2890" t="str">
            <v>Lowes</v>
          </cell>
          <cell r="AH2890">
            <v>812692</v>
          </cell>
          <cell r="AJ2890">
            <v>5082208</v>
          </cell>
        </row>
        <row r="2891">
          <cell r="A2891">
            <v>361454</v>
          </cell>
          <cell r="B2891">
            <v>42432.917164351849</v>
          </cell>
          <cell r="C2891">
            <v>42408.625347222223</v>
          </cell>
          <cell r="D2891">
            <v>9034300</v>
          </cell>
          <cell r="E2891">
            <v>60061864</v>
          </cell>
          <cell r="G2891">
            <v>232.5</v>
          </cell>
          <cell r="H2891">
            <v>232.5</v>
          </cell>
          <cell r="I2891">
            <v>0</v>
          </cell>
          <cell r="J2891">
            <v>0</v>
          </cell>
          <cell r="K2891" t="str">
            <v>USD</v>
          </cell>
          <cell r="L2891" t="str">
            <v>LOWES</v>
          </cell>
          <cell r="M2891" t="str">
            <v>24000-023746</v>
          </cell>
          <cell r="N2891">
            <v>42433.034930555557</v>
          </cell>
          <cell r="O2891" t="str">
            <v>SOS</v>
          </cell>
          <cell r="P2891" t="str">
            <v>KEY</v>
          </cell>
          <cell r="Q2891">
            <v>5082564</v>
          </cell>
          <cell r="R2891" t="str">
            <v>USA</v>
          </cell>
          <cell r="S2891">
            <v>42370</v>
          </cell>
          <cell r="T2891">
            <v>42436</v>
          </cell>
          <cell r="U2891" t="str">
            <v>LOYDL-FUS</v>
          </cell>
          <cell r="V2891" t="str">
            <v>OGR3322-1</v>
          </cell>
          <cell r="W2891" t="str">
            <v xml:space="preserve">Invoice Another                     </v>
          </cell>
          <cell r="X2891" t="str">
            <v>I</v>
          </cell>
          <cell r="Y2891">
            <v>232.5</v>
          </cell>
          <cell r="Z2891" t="str">
            <v>CUSTOMER REPORTED AS SHORTAGE BUT WAS ENTERED AS NORMAL ORDER. ATTACHMENT ON ORDER. 60061864</v>
          </cell>
          <cell r="AC2891" t="str">
            <v>WALTERI-FUS</v>
          </cell>
          <cell r="AD2891" t="str">
            <v>MELTONM-FUS</v>
          </cell>
          <cell r="AG2891" t="str">
            <v>Lowes</v>
          </cell>
          <cell r="AH2891">
            <v>812673</v>
          </cell>
          <cell r="AI2891" t="str">
            <v>RTL</v>
          </cell>
          <cell r="AJ2891">
            <v>5082564</v>
          </cell>
        </row>
        <row r="2892">
          <cell r="A2892">
            <v>361455</v>
          </cell>
          <cell r="B2892">
            <v>42432.917164351849</v>
          </cell>
          <cell r="G2892">
            <v>92.46</v>
          </cell>
          <cell r="H2892">
            <v>92.46</v>
          </cell>
          <cell r="I2892">
            <v>0</v>
          </cell>
          <cell r="J2892">
            <v>0</v>
          </cell>
          <cell r="K2892" t="str">
            <v>USD</v>
          </cell>
          <cell r="L2892" t="str">
            <v>LOWES</v>
          </cell>
          <cell r="M2892" t="str">
            <v>24000-023746</v>
          </cell>
          <cell r="N2892">
            <v>42433.034930555557</v>
          </cell>
          <cell r="O2892" t="str">
            <v>SP</v>
          </cell>
          <cell r="P2892" t="str">
            <v>KEY</v>
          </cell>
          <cell r="Q2892">
            <v>5083573</v>
          </cell>
          <cell r="R2892" t="str">
            <v>USA</v>
          </cell>
          <cell r="S2892">
            <v>42370</v>
          </cell>
          <cell r="T2892">
            <v>42436</v>
          </cell>
          <cell r="U2892" t="str">
            <v>MELTONM-FUS</v>
          </cell>
          <cell r="V2892" t="str">
            <v>FFG802NKIT</v>
          </cell>
          <cell r="W2892" t="str">
            <v xml:space="preserve">Damaged                             </v>
          </cell>
          <cell r="X2892" t="str">
            <v>D</v>
          </cell>
          <cell r="Y2892">
            <v>92.46</v>
          </cell>
          <cell r="AG2892" t="str">
            <v>Lowes</v>
          </cell>
          <cell r="AH2892">
            <v>812689</v>
          </cell>
          <cell r="AJ2892">
            <v>5083573</v>
          </cell>
        </row>
        <row r="2893">
          <cell r="A2893">
            <v>361456</v>
          </cell>
          <cell r="B2893">
            <v>42432.917164351849</v>
          </cell>
          <cell r="G2893">
            <v>110.46</v>
          </cell>
          <cell r="H2893">
            <v>110.46</v>
          </cell>
          <cell r="I2893">
            <v>0</v>
          </cell>
          <cell r="J2893">
            <v>0</v>
          </cell>
          <cell r="K2893" t="str">
            <v>USD</v>
          </cell>
          <cell r="L2893" t="str">
            <v>LOWES</v>
          </cell>
          <cell r="M2893" t="str">
            <v>24000-023746</v>
          </cell>
          <cell r="N2893">
            <v>42433.034942129627</v>
          </cell>
          <cell r="O2893" t="str">
            <v>SP</v>
          </cell>
          <cell r="P2893" t="str">
            <v>KEY</v>
          </cell>
          <cell r="Q2893">
            <v>5083344</v>
          </cell>
          <cell r="R2893" t="str">
            <v>USA</v>
          </cell>
          <cell r="S2893">
            <v>42370</v>
          </cell>
          <cell r="T2893">
            <v>42436</v>
          </cell>
          <cell r="U2893" t="str">
            <v>SOTOJ-FUS</v>
          </cell>
          <cell r="V2893" t="str">
            <v>DIG62D91-GRA</v>
          </cell>
          <cell r="W2893" t="str">
            <v xml:space="preserve">Damaged                             </v>
          </cell>
          <cell r="X2893" t="str">
            <v>D</v>
          </cell>
          <cell r="Y2893">
            <v>110.46</v>
          </cell>
          <cell r="AG2893" t="str">
            <v>Lowes</v>
          </cell>
          <cell r="AH2893">
            <v>812693</v>
          </cell>
          <cell r="AJ2893">
            <v>5083344</v>
          </cell>
        </row>
        <row r="2894">
          <cell r="A2894">
            <v>361457</v>
          </cell>
          <cell r="B2894">
            <v>42432.917175925926</v>
          </cell>
          <cell r="G2894">
            <v>110.46</v>
          </cell>
          <cell r="H2894">
            <v>110.46</v>
          </cell>
          <cell r="I2894">
            <v>0</v>
          </cell>
          <cell r="J2894">
            <v>0</v>
          </cell>
          <cell r="K2894" t="str">
            <v>USD</v>
          </cell>
          <cell r="L2894" t="str">
            <v>LOWES</v>
          </cell>
          <cell r="M2894" t="str">
            <v>24000-023746</v>
          </cell>
          <cell r="N2894">
            <v>42433.034942129627</v>
          </cell>
          <cell r="O2894" t="str">
            <v>SP</v>
          </cell>
          <cell r="P2894" t="str">
            <v>KEY</v>
          </cell>
          <cell r="Q2894">
            <v>5083431</v>
          </cell>
          <cell r="R2894" t="str">
            <v>USA</v>
          </cell>
          <cell r="S2894">
            <v>42370</v>
          </cell>
          <cell r="T2894">
            <v>42436</v>
          </cell>
          <cell r="U2894" t="str">
            <v>CHAMARATHM-FUS</v>
          </cell>
          <cell r="V2894" t="str">
            <v>DIG62D91-GRA</v>
          </cell>
          <cell r="W2894" t="str">
            <v xml:space="preserve">Damaged                             </v>
          </cell>
          <cell r="X2894" t="str">
            <v>D</v>
          </cell>
          <cell r="Y2894">
            <v>110.46</v>
          </cell>
          <cell r="AG2894" t="str">
            <v>Lowes</v>
          </cell>
          <cell r="AH2894">
            <v>812697</v>
          </cell>
          <cell r="AJ2894">
            <v>5083431</v>
          </cell>
        </row>
        <row r="2895">
          <cell r="A2895">
            <v>361458</v>
          </cell>
          <cell r="B2895">
            <v>42432.917175925926</v>
          </cell>
          <cell r="G2895">
            <v>122.69</v>
          </cell>
          <cell r="H2895">
            <v>122.69</v>
          </cell>
          <cell r="I2895">
            <v>0</v>
          </cell>
          <cell r="J2895">
            <v>0</v>
          </cell>
          <cell r="K2895" t="str">
            <v>USD</v>
          </cell>
          <cell r="L2895" t="str">
            <v>LOWES</v>
          </cell>
          <cell r="M2895" t="str">
            <v>24000-023746</v>
          </cell>
          <cell r="N2895">
            <v>42433.034942129627</v>
          </cell>
          <cell r="O2895" t="str">
            <v>SP</v>
          </cell>
          <cell r="P2895" t="str">
            <v>KEY</v>
          </cell>
          <cell r="Q2895">
            <v>5083431</v>
          </cell>
          <cell r="R2895" t="str">
            <v>USA</v>
          </cell>
          <cell r="S2895">
            <v>42370</v>
          </cell>
          <cell r="T2895">
            <v>42436</v>
          </cell>
          <cell r="U2895" t="str">
            <v>LOYDL-FUS</v>
          </cell>
          <cell r="V2895" t="str">
            <v>EDOX33229-1</v>
          </cell>
          <cell r="W2895" t="str">
            <v xml:space="preserve">Damaged                             </v>
          </cell>
          <cell r="X2895" t="str">
            <v>D</v>
          </cell>
          <cell r="Y2895">
            <v>122.69</v>
          </cell>
          <cell r="Z2895" t="str">
            <v xml:space="preserve">BROKEN/CRACKED   FD </v>
          </cell>
          <cell r="AG2895" t="str">
            <v>Lowes</v>
          </cell>
          <cell r="AH2895">
            <v>812694</v>
          </cell>
          <cell r="AJ2895">
            <v>5083431</v>
          </cell>
        </row>
        <row r="2896">
          <cell r="A2896">
            <v>361459</v>
          </cell>
          <cell r="B2896">
            <v>42432.917175925926</v>
          </cell>
          <cell r="G2896">
            <v>110.46</v>
          </cell>
          <cell r="H2896">
            <v>110.46</v>
          </cell>
          <cell r="I2896">
            <v>0</v>
          </cell>
          <cell r="J2896">
            <v>0</v>
          </cell>
          <cell r="K2896" t="str">
            <v>USD</v>
          </cell>
          <cell r="L2896" t="str">
            <v>LOWES</v>
          </cell>
          <cell r="M2896" t="str">
            <v>24000-023746</v>
          </cell>
          <cell r="N2896">
            <v>42433.034942129627</v>
          </cell>
          <cell r="O2896" t="str">
            <v>SP</v>
          </cell>
          <cell r="P2896" t="str">
            <v>KEY</v>
          </cell>
          <cell r="Q2896">
            <v>5083653</v>
          </cell>
          <cell r="R2896" t="str">
            <v>USA</v>
          </cell>
          <cell r="S2896">
            <v>42370</v>
          </cell>
          <cell r="T2896">
            <v>42436</v>
          </cell>
          <cell r="U2896" t="str">
            <v>MELTONM-FUS</v>
          </cell>
          <cell r="V2896" t="str">
            <v>DIG62D91-GRA</v>
          </cell>
          <cell r="W2896" t="str">
            <v xml:space="preserve">Damaged                             </v>
          </cell>
          <cell r="X2896" t="str">
            <v>D</v>
          </cell>
          <cell r="Y2896">
            <v>110.46</v>
          </cell>
          <cell r="AG2896" t="str">
            <v>Lowes</v>
          </cell>
          <cell r="AH2896">
            <v>812679</v>
          </cell>
          <cell r="AJ2896">
            <v>5083653</v>
          </cell>
        </row>
        <row r="2897">
          <cell r="A2897">
            <v>361460</v>
          </cell>
          <cell r="B2897">
            <v>42432.917175925926</v>
          </cell>
          <cell r="G2897">
            <v>98.46</v>
          </cell>
          <cell r="H2897">
            <v>98.46</v>
          </cell>
          <cell r="I2897">
            <v>0</v>
          </cell>
          <cell r="J2897">
            <v>0</v>
          </cell>
          <cell r="K2897" t="str">
            <v>USD</v>
          </cell>
          <cell r="L2897" t="str">
            <v>LOWES</v>
          </cell>
          <cell r="M2897" t="str">
            <v>24000-023746</v>
          </cell>
          <cell r="N2897">
            <v>42433.034942129627</v>
          </cell>
          <cell r="O2897" t="str">
            <v>SP</v>
          </cell>
          <cell r="P2897" t="str">
            <v>KEY</v>
          </cell>
          <cell r="Q2897">
            <v>5082608</v>
          </cell>
          <cell r="R2897" t="str">
            <v>USA</v>
          </cell>
          <cell r="S2897">
            <v>42370</v>
          </cell>
          <cell r="T2897">
            <v>42436</v>
          </cell>
          <cell r="U2897" t="str">
            <v>THOMPSONG-FUS</v>
          </cell>
          <cell r="V2897" t="str">
            <v>ELG62D91-LIN</v>
          </cell>
          <cell r="W2897" t="str">
            <v xml:space="preserve">Damaged                             </v>
          </cell>
          <cell r="X2897" t="str">
            <v>D</v>
          </cell>
          <cell r="Y2897">
            <v>98.46</v>
          </cell>
          <cell r="Z2897" t="str">
            <v>FD-CRACKED</v>
          </cell>
          <cell r="AG2897" t="str">
            <v>Lowes</v>
          </cell>
          <cell r="AH2897">
            <v>812720</v>
          </cell>
          <cell r="AJ2897">
            <v>5082608</v>
          </cell>
        </row>
        <row r="2898">
          <cell r="A2898">
            <v>361461</v>
          </cell>
          <cell r="B2898">
            <v>42432.917175925926</v>
          </cell>
          <cell r="G2898">
            <v>160.66</v>
          </cell>
          <cell r="H2898">
            <v>160.66</v>
          </cell>
          <cell r="I2898">
            <v>0</v>
          </cell>
          <cell r="J2898">
            <v>0</v>
          </cell>
          <cell r="K2898" t="str">
            <v>USD</v>
          </cell>
          <cell r="L2898" t="str">
            <v>LOWES</v>
          </cell>
          <cell r="M2898" t="str">
            <v>24000-023746</v>
          </cell>
          <cell r="N2898">
            <v>42433.034942129627</v>
          </cell>
          <cell r="O2898" t="str">
            <v>SP</v>
          </cell>
          <cell r="P2898" t="str">
            <v>KEY</v>
          </cell>
          <cell r="Q2898">
            <v>5082651</v>
          </cell>
          <cell r="R2898" t="str">
            <v>USA</v>
          </cell>
          <cell r="S2898">
            <v>42370</v>
          </cell>
          <cell r="T2898">
            <v>42436</v>
          </cell>
          <cell r="U2898" t="str">
            <v>MELTONM-FUS</v>
          </cell>
          <cell r="V2898" t="str">
            <v>A1933/9</v>
          </cell>
          <cell r="W2898" t="str">
            <v xml:space="preserve">Business Decision                   </v>
          </cell>
          <cell r="X2898" t="str">
            <v>B</v>
          </cell>
          <cell r="Y2898">
            <v>160.66</v>
          </cell>
          <cell r="Z2898" t="str">
            <v>ITEM IS NO LONGER RETURNABLE</v>
          </cell>
          <cell r="AG2898" t="str">
            <v>Lowes</v>
          </cell>
          <cell r="AH2898">
            <v>812699</v>
          </cell>
          <cell r="AJ2898">
            <v>5082651</v>
          </cell>
        </row>
        <row r="2899">
          <cell r="A2899">
            <v>361462</v>
          </cell>
          <cell r="B2899">
            <v>42432.917187500003</v>
          </cell>
          <cell r="G2899">
            <v>98.46</v>
          </cell>
          <cell r="H2899">
            <v>98.46</v>
          </cell>
          <cell r="I2899">
            <v>0</v>
          </cell>
          <cell r="J2899">
            <v>0</v>
          </cell>
          <cell r="K2899" t="str">
            <v>USD</v>
          </cell>
          <cell r="L2899" t="str">
            <v>LOWES</v>
          </cell>
          <cell r="M2899" t="str">
            <v>24000-023746</v>
          </cell>
          <cell r="N2899">
            <v>42433.034942129627</v>
          </cell>
          <cell r="O2899" t="str">
            <v>SP</v>
          </cell>
          <cell r="P2899" t="str">
            <v>KEY</v>
          </cell>
          <cell r="Q2899">
            <v>5082764</v>
          </cell>
          <cell r="R2899" t="str">
            <v>USA</v>
          </cell>
          <cell r="S2899">
            <v>42370</v>
          </cell>
          <cell r="T2899">
            <v>42436</v>
          </cell>
          <cell r="U2899" t="str">
            <v>THOMPSONG-FUS</v>
          </cell>
          <cell r="V2899" t="str">
            <v>ELG62D91-LIN</v>
          </cell>
          <cell r="W2899" t="str">
            <v xml:space="preserve">Damaged                             </v>
          </cell>
          <cell r="X2899" t="str">
            <v>D</v>
          </cell>
          <cell r="Y2899">
            <v>98.46</v>
          </cell>
          <cell r="Z2899" t="str">
            <v>FD-CRACKED BY FAUCET HOLE</v>
          </cell>
          <cell r="AG2899" t="str">
            <v>Lowes</v>
          </cell>
          <cell r="AH2899">
            <v>812708</v>
          </cell>
          <cell r="AJ2899">
            <v>5082764</v>
          </cell>
        </row>
        <row r="2900">
          <cell r="A2900">
            <v>361463</v>
          </cell>
          <cell r="B2900">
            <v>42432.917187500003</v>
          </cell>
          <cell r="G2900">
            <v>129.46</v>
          </cell>
          <cell r="H2900">
            <v>129.46</v>
          </cell>
          <cell r="I2900">
            <v>0</v>
          </cell>
          <cell r="J2900">
            <v>0</v>
          </cell>
          <cell r="K2900" t="str">
            <v>USD</v>
          </cell>
          <cell r="L2900" t="str">
            <v>LOWES</v>
          </cell>
          <cell r="M2900" t="str">
            <v>24000-023746</v>
          </cell>
          <cell r="N2900">
            <v>42433.034953703704</v>
          </cell>
          <cell r="O2900" t="str">
            <v>SP</v>
          </cell>
          <cell r="P2900" t="str">
            <v>KEY</v>
          </cell>
          <cell r="Q2900">
            <v>5082287</v>
          </cell>
          <cell r="R2900" t="str">
            <v>USA</v>
          </cell>
          <cell r="S2900">
            <v>42370</v>
          </cell>
          <cell r="T2900">
            <v>42436</v>
          </cell>
          <cell r="U2900" t="str">
            <v>MELTONM-FUS</v>
          </cell>
          <cell r="V2900" t="str">
            <v>DIG62F91-GRA</v>
          </cell>
          <cell r="W2900" t="str">
            <v xml:space="preserve">Damaged                             </v>
          </cell>
          <cell r="X2900" t="str">
            <v>D</v>
          </cell>
          <cell r="Y2900">
            <v>129.46</v>
          </cell>
          <cell r="AG2900" t="str">
            <v>Lowes</v>
          </cell>
          <cell r="AH2900">
            <v>812723</v>
          </cell>
          <cell r="AJ2900">
            <v>5082287</v>
          </cell>
        </row>
        <row r="2901">
          <cell r="A2901">
            <v>361464</v>
          </cell>
          <cell r="B2901">
            <v>42432.917187500003</v>
          </cell>
          <cell r="G2901">
            <v>33.21</v>
          </cell>
          <cell r="H2901">
            <v>33.21</v>
          </cell>
          <cell r="I2901">
            <v>0</v>
          </cell>
          <cell r="J2901">
            <v>0</v>
          </cell>
          <cell r="K2901" t="str">
            <v>USD</v>
          </cell>
          <cell r="L2901" t="str">
            <v>LOWES</v>
          </cell>
          <cell r="M2901" t="str">
            <v>24000-023746</v>
          </cell>
          <cell r="N2901">
            <v>42433.034953703704</v>
          </cell>
          <cell r="O2901" t="str">
            <v>SP</v>
          </cell>
          <cell r="P2901" t="str">
            <v>KEY</v>
          </cell>
          <cell r="Q2901">
            <v>5082391</v>
          </cell>
          <cell r="R2901" t="str">
            <v>USA</v>
          </cell>
          <cell r="S2901">
            <v>42370</v>
          </cell>
          <cell r="T2901">
            <v>42436</v>
          </cell>
          <cell r="U2901" t="str">
            <v>SOTOJ-FUS</v>
          </cell>
          <cell r="V2901" t="str">
            <v>FDS604LP</v>
          </cell>
          <cell r="W2901" t="str">
            <v xml:space="preserve">Damaged                             </v>
          </cell>
          <cell r="X2901" t="str">
            <v>D</v>
          </cell>
          <cell r="Y2901">
            <v>33.21</v>
          </cell>
          <cell r="AG2901" t="str">
            <v>Lowes</v>
          </cell>
          <cell r="AH2901">
            <v>812687</v>
          </cell>
          <cell r="AJ2901">
            <v>5082391</v>
          </cell>
        </row>
        <row r="2902">
          <cell r="A2902">
            <v>361465</v>
          </cell>
          <cell r="B2902">
            <v>42432.917187500003</v>
          </cell>
          <cell r="G2902">
            <v>61.7</v>
          </cell>
          <cell r="H2902">
            <v>61.7</v>
          </cell>
          <cell r="I2902">
            <v>0</v>
          </cell>
          <cell r="J2902">
            <v>0</v>
          </cell>
          <cell r="K2902" t="str">
            <v>USD</v>
          </cell>
          <cell r="L2902" t="str">
            <v>LOWES</v>
          </cell>
          <cell r="M2902" t="str">
            <v>24000-023746</v>
          </cell>
          <cell r="N2902">
            <v>42433.034953703704</v>
          </cell>
          <cell r="O2902" t="str">
            <v>SP</v>
          </cell>
          <cell r="P2902" t="str">
            <v>KEY</v>
          </cell>
          <cell r="Q2902">
            <v>5082559</v>
          </cell>
          <cell r="R2902" t="str">
            <v>USA</v>
          </cell>
          <cell r="S2902">
            <v>42370</v>
          </cell>
          <cell r="T2902">
            <v>42436</v>
          </cell>
          <cell r="U2902" t="str">
            <v>CHAMARATHM-FUS</v>
          </cell>
          <cell r="V2902" t="str">
            <v>FDS704NKIT</v>
          </cell>
          <cell r="W2902" t="str">
            <v xml:space="preserve">Damaged                             </v>
          </cell>
          <cell r="X2902" t="str">
            <v>D</v>
          </cell>
          <cell r="Y2902">
            <v>61.7</v>
          </cell>
          <cell r="AG2902" t="str">
            <v>Lowes</v>
          </cell>
          <cell r="AH2902">
            <v>812714</v>
          </cell>
          <cell r="AJ2902">
            <v>5082559</v>
          </cell>
        </row>
        <row r="2903">
          <cell r="A2903">
            <v>361466</v>
          </cell>
          <cell r="B2903">
            <v>42432.917199074072</v>
          </cell>
          <cell r="G2903">
            <v>46.03</v>
          </cell>
          <cell r="H2903">
            <v>46.03</v>
          </cell>
          <cell r="I2903">
            <v>0</v>
          </cell>
          <cell r="J2903">
            <v>0</v>
          </cell>
          <cell r="K2903" t="str">
            <v>USD</v>
          </cell>
          <cell r="L2903" t="str">
            <v>LOWES</v>
          </cell>
          <cell r="M2903" t="str">
            <v>24000-023746</v>
          </cell>
          <cell r="N2903">
            <v>42433.034953703704</v>
          </cell>
          <cell r="O2903" t="str">
            <v>SP</v>
          </cell>
          <cell r="P2903" t="str">
            <v>KEY</v>
          </cell>
          <cell r="Q2903">
            <v>5083045</v>
          </cell>
          <cell r="R2903" t="str">
            <v>USA</v>
          </cell>
          <cell r="S2903">
            <v>42370</v>
          </cell>
          <cell r="T2903">
            <v>42436</v>
          </cell>
          <cell r="U2903" t="str">
            <v>MELTONM-FUS</v>
          </cell>
          <cell r="V2903" t="str">
            <v>SSK854NB</v>
          </cell>
          <cell r="W2903" t="str">
            <v xml:space="preserve">Damaged                             </v>
          </cell>
          <cell r="X2903" t="str">
            <v>D</v>
          </cell>
          <cell r="Y2903">
            <v>46.03</v>
          </cell>
          <cell r="AG2903" t="str">
            <v>Lowes</v>
          </cell>
          <cell r="AH2903">
            <v>812666</v>
          </cell>
          <cell r="AJ2903">
            <v>5083045</v>
          </cell>
        </row>
        <row r="2904">
          <cell r="A2904">
            <v>361467</v>
          </cell>
          <cell r="B2904">
            <v>42432.917199074072</v>
          </cell>
          <cell r="C2904">
            <v>42388.939282407409</v>
          </cell>
          <cell r="D2904">
            <v>9031926</v>
          </cell>
          <cell r="E2904">
            <v>60059061</v>
          </cell>
          <cell r="F2904">
            <v>30014423</v>
          </cell>
          <cell r="G2904">
            <v>53.54</v>
          </cell>
          <cell r="H2904">
            <v>53.54</v>
          </cell>
          <cell r="I2904">
            <v>0</v>
          </cell>
          <cell r="J2904">
            <v>0</v>
          </cell>
          <cell r="K2904" t="str">
            <v>USD</v>
          </cell>
          <cell r="L2904" t="str">
            <v>FERGUSON</v>
          </cell>
          <cell r="M2904" t="str">
            <v>24000-017965</v>
          </cell>
          <cell r="N2904">
            <v>42433.034953703704</v>
          </cell>
          <cell r="O2904" t="str">
            <v>SP</v>
          </cell>
          <cell r="P2904" t="str">
            <v>KEY</v>
          </cell>
          <cell r="Q2904">
            <v>5099727</v>
          </cell>
          <cell r="R2904" t="str">
            <v>USA</v>
          </cell>
          <cell r="S2904">
            <v>42370</v>
          </cell>
          <cell r="T2904">
            <v>42436</v>
          </cell>
          <cell r="U2904" t="str">
            <v>CAGECW-FUS</v>
          </cell>
          <cell r="V2904" t="str">
            <v>Z.534.840.000</v>
          </cell>
          <cell r="W2904" t="str">
            <v xml:space="preserve">Customer Decision                   </v>
          </cell>
          <cell r="X2904" t="str">
            <v>F</v>
          </cell>
          <cell r="Y2904">
            <v>53.54</v>
          </cell>
          <cell r="Z2904" t="str">
            <v>CUSTOMER CANCELLED AND WILL RETURN WITH 25% RESTOCK   CAY    2/11</v>
          </cell>
          <cell r="AC2904" t="str">
            <v>HASSENL-FUS</v>
          </cell>
          <cell r="AD2904" t="str">
            <v>COULSONC-FUS</v>
          </cell>
          <cell r="AG2904" t="str">
            <v>Ferguson</v>
          </cell>
          <cell r="AH2904">
            <v>812691</v>
          </cell>
          <cell r="AI2904" t="str">
            <v>KPT</v>
          </cell>
          <cell r="AJ2904">
            <v>5099727</v>
          </cell>
        </row>
        <row r="2905">
          <cell r="A2905">
            <v>361468</v>
          </cell>
          <cell r="B2905">
            <v>42432.917199074072</v>
          </cell>
          <cell r="G2905">
            <v>43.28</v>
          </cell>
          <cell r="H2905">
            <v>43.28</v>
          </cell>
          <cell r="I2905">
            <v>0</v>
          </cell>
          <cell r="J2905">
            <v>0</v>
          </cell>
          <cell r="K2905" t="str">
            <v>USD</v>
          </cell>
          <cell r="L2905" t="str">
            <v>LOWES</v>
          </cell>
          <cell r="M2905" t="str">
            <v>24000-023746</v>
          </cell>
          <cell r="N2905">
            <v>42433.034953703704</v>
          </cell>
          <cell r="O2905" t="str">
            <v>SP</v>
          </cell>
          <cell r="P2905" t="str">
            <v>KEY</v>
          </cell>
          <cell r="Q2905">
            <v>5082505</v>
          </cell>
          <cell r="R2905" t="str">
            <v>USA</v>
          </cell>
          <cell r="S2905">
            <v>42370</v>
          </cell>
          <cell r="T2905">
            <v>42436</v>
          </cell>
          <cell r="U2905" t="str">
            <v>MELTONM-FUS</v>
          </cell>
          <cell r="V2905" t="str">
            <v>FSS604NB</v>
          </cell>
          <cell r="W2905" t="str">
            <v xml:space="preserve">Damaged                             </v>
          </cell>
          <cell r="X2905" t="str">
            <v>D</v>
          </cell>
          <cell r="Y2905">
            <v>43.28</v>
          </cell>
          <cell r="AG2905" t="str">
            <v>Lowes</v>
          </cell>
          <cell r="AH2905">
            <v>812722</v>
          </cell>
          <cell r="AJ2905">
            <v>5082505</v>
          </cell>
        </row>
        <row r="2906">
          <cell r="A2906">
            <v>361469</v>
          </cell>
          <cell r="B2906">
            <v>42432.917199074072</v>
          </cell>
          <cell r="G2906">
            <v>110.46</v>
          </cell>
          <cell r="H2906">
            <v>110.46</v>
          </cell>
          <cell r="I2906">
            <v>0</v>
          </cell>
          <cell r="J2906">
            <v>0</v>
          </cell>
          <cell r="K2906" t="str">
            <v>USD</v>
          </cell>
          <cell r="L2906" t="str">
            <v>LOWES</v>
          </cell>
          <cell r="M2906" t="str">
            <v>24000-023746</v>
          </cell>
          <cell r="N2906">
            <v>42433.034953703704</v>
          </cell>
          <cell r="O2906" t="str">
            <v>SP</v>
          </cell>
          <cell r="P2906" t="str">
            <v>KEY</v>
          </cell>
          <cell r="Q2906">
            <v>5083459</v>
          </cell>
          <cell r="R2906" t="str">
            <v>USA</v>
          </cell>
          <cell r="S2906">
            <v>42370</v>
          </cell>
          <cell r="T2906">
            <v>42436</v>
          </cell>
          <cell r="U2906" t="str">
            <v>MELTONM-FUS</v>
          </cell>
          <cell r="V2906" t="str">
            <v>DIG62D91-GRA</v>
          </cell>
          <cell r="W2906" t="str">
            <v xml:space="preserve">Damaged                             </v>
          </cell>
          <cell r="X2906" t="str">
            <v>D</v>
          </cell>
          <cell r="Y2906">
            <v>110.46</v>
          </cell>
          <cell r="AG2906" t="str">
            <v>Lowes</v>
          </cell>
          <cell r="AH2906">
            <v>812716</v>
          </cell>
          <cell r="AJ2906">
            <v>5083459</v>
          </cell>
        </row>
        <row r="2907">
          <cell r="A2907">
            <v>361470</v>
          </cell>
          <cell r="B2907">
            <v>42433.404293981483</v>
          </cell>
          <cell r="G2907">
            <v>84.8</v>
          </cell>
          <cell r="H2907">
            <v>84.8</v>
          </cell>
          <cell r="I2907">
            <v>0</v>
          </cell>
          <cell r="J2907">
            <v>0</v>
          </cell>
          <cell r="K2907" t="str">
            <v>USD</v>
          </cell>
          <cell r="L2907" t="str">
            <v>LOWES</v>
          </cell>
          <cell r="M2907" t="str">
            <v>24000-023746</v>
          </cell>
          <cell r="N2907">
            <v>42434.034861111111</v>
          </cell>
          <cell r="O2907" t="str">
            <v>SP</v>
          </cell>
          <cell r="P2907" t="str">
            <v>KEY</v>
          </cell>
          <cell r="Q2907">
            <v>5094303</v>
          </cell>
          <cell r="R2907" t="str">
            <v>USA</v>
          </cell>
          <cell r="S2907">
            <v>42370</v>
          </cell>
          <cell r="T2907">
            <v>42436</v>
          </cell>
          <cell r="U2907" t="str">
            <v>PITTSV-FUS</v>
          </cell>
          <cell r="V2907" t="str">
            <v>RETFRTALLOW</v>
          </cell>
          <cell r="W2907" t="str">
            <v xml:space="preserve">Business Decision                   </v>
          </cell>
          <cell r="X2907" t="str">
            <v>B</v>
          </cell>
          <cell r="Y2907">
            <v>84.8</v>
          </cell>
          <cell r="AG2907" t="str">
            <v>Lowes</v>
          </cell>
          <cell r="AH2907">
            <v>812751</v>
          </cell>
          <cell r="AJ2907">
            <v>5094303</v>
          </cell>
        </row>
        <row r="2908">
          <cell r="A2908">
            <v>361471</v>
          </cell>
          <cell r="B2908">
            <v>42433.406076388892</v>
          </cell>
          <cell r="G2908">
            <v>37.5</v>
          </cell>
          <cell r="H2908">
            <v>37.5</v>
          </cell>
          <cell r="I2908">
            <v>0</v>
          </cell>
          <cell r="J2908">
            <v>0</v>
          </cell>
          <cell r="K2908" t="str">
            <v>USD</v>
          </cell>
          <cell r="L2908" t="str">
            <v>LOWES</v>
          </cell>
          <cell r="M2908" t="str">
            <v>24000-023746</v>
          </cell>
          <cell r="N2908">
            <v>42434.034861111111</v>
          </cell>
          <cell r="O2908" t="str">
            <v>SP</v>
          </cell>
          <cell r="P2908" t="str">
            <v>KEY</v>
          </cell>
          <cell r="Q2908">
            <v>5094303</v>
          </cell>
          <cell r="R2908" t="str">
            <v>USA</v>
          </cell>
          <cell r="S2908">
            <v>42370</v>
          </cell>
          <cell r="T2908">
            <v>42436</v>
          </cell>
          <cell r="U2908" t="str">
            <v>PITTSV-FUS</v>
          </cell>
          <cell r="V2908" t="str">
            <v>RETFRTALLOW</v>
          </cell>
          <cell r="W2908" t="str">
            <v xml:space="preserve">Business Decision                   </v>
          </cell>
          <cell r="X2908" t="str">
            <v>B</v>
          </cell>
          <cell r="Y2908">
            <v>37.5</v>
          </cell>
          <cell r="AG2908" t="str">
            <v>Lowes</v>
          </cell>
          <cell r="AH2908">
            <v>812753</v>
          </cell>
          <cell r="AJ2908">
            <v>5094303</v>
          </cell>
        </row>
        <row r="2909">
          <cell r="A2909">
            <v>361472</v>
          </cell>
          <cell r="B2909">
            <v>42433.407233796293</v>
          </cell>
          <cell r="G2909">
            <v>47.7</v>
          </cell>
          <cell r="H2909">
            <v>47.7</v>
          </cell>
          <cell r="I2909">
            <v>0</v>
          </cell>
          <cell r="J2909">
            <v>0</v>
          </cell>
          <cell r="K2909" t="str">
            <v>USD</v>
          </cell>
          <cell r="L2909" t="str">
            <v>LOWES</v>
          </cell>
          <cell r="M2909" t="str">
            <v>24000-023746</v>
          </cell>
          <cell r="N2909">
            <v>42434.034861111111</v>
          </cell>
          <cell r="O2909" t="str">
            <v>SP</v>
          </cell>
          <cell r="P2909" t="str">
            <v>KEY</v>
          </cell>
          <cell r="Q2909">
            <v>5094303</v>
          </cell>
          <cell r="R2909" t="str">
            <v>USA</v>
          </cell>
          <cell r="S2909">
            <v>42370</v>
          </cell>
          <cell r="T2909">
            <v>42436</v>
          </cell>
          <cell r="U2909" t="str">
            <v>PITTSV-FUS</v>
          </cell>
          <cell r="V2909" t="str">
            <v>RETFRTALLOW</v>
          </cell>
          <cell r="W2909" t="str">
            <v xml:space="preserve">Business Decision                   </v>
          </cell>
          <cell r="X2909" t="str">
            <v>B</v>
          </cell>
          <cell r="Y2909">
            <v>47.7</v>
          </cell>
          <cell r="AG2909" t="str">
            <v>Lowes</v>
          </cell>
          <cell r="AH2909">
            <v>812754</v>
          </cell>
          <cell r="AJ2909">
            <v>5094303</v>
          </cell>
        </row>
        <row r="2910">
          <cell r="A2910">
            <v>361473</v>
          </cell>
          <cell r="B2910">
            <v>42433.91673611111</v>
          </cell>
          <cell r="G2910">
            <v>14156.5</v>
          </cell>
          <cell r="H2910">
            <v>14156.5</v>
          </cell>
          <cell r="I2910">
            <v>0</v>
          </cell>
          <cell r="J2910">
            <v>0</v>
          </cell>
          <cell r="K2910" t="str">
            <v>USD</v>
          </cell>
          <cell r="L2910" t="str">
            <v>FERGUSON</v>
          </cell>
          <cell r="M2910" t="str">
            <v>24000-017965</v>
          </cell>
          <cell r="N2910">
            <v>42434.034884259258</v>
          </cell>
          <cell r="O2910" t="str">
            <v>SP</v>
          </cell>
          <cell r="P2910" t="str">
            <v>KEY</v>
          </cell>
          <cell r="Q2910">
            <v>5094295</v>
          </cell>
          <cell r="R2910" t="str">
            <v>USA</v>
          </cell>
          <cell r="S2910">
            <v>42370</v>
          </cell>
          <cell r="T2910">
            <v>42436</v>
          </cell>
          <cell r="U2910" t="str">
            <v>COULSONC-FUS</v>
          </cell>
          <cell r="V2910" t="str">
            <v>LUXVR</v>
          </cell>
          <cell r="W2910" t="str">
            <v xml:space="preserve">Business Decision                   </v>
          </cell>
          <cell r="X2910" t="str">
            <v>B</v>
          </cell>
          <cell r="Y2910">
            <v>14156.5</v>
          </cell>
          <cell r="Z2910" t="str">
            <v>VOLUME - FLAT REBATE - JANUARY 2016 $236,554.76 X5% $93150.44 X 2.5% =$14,156.50  ***NEEDS BRIAN AND KIM'S APPROVAL***</v>
          </cell>
          <cell r="AG2910" t="str">
            <v>Ferguson</v>
          </cell>
          <cell r="AH2910">
            <v>812459</v>
          </cell>
          <cell r="AJ2910">
            <v>5094295</v>
          </cell>
        </row>
        <row r="2911">
          <cell r="A2911">
            <v>361474</v>
          </cell>
          <cell r="B2911">
            <v>42433.916747685187</v>
          </cell>
          <cell r="C2911">
            <v>42404.312604166669</v>
          </cell>
          <cell r="D2911">
            <v>9033849</v>
          </cell>
          <cell r="E2911">
            <v>60061990</v>
          </cell>
          <cell r="G2911">
            <v>1894.6</v>
          </cell>
          <cell r="H2911">
            <v>1894.6</v>
          </cell>
          <cell r="I2911">
            <v>0</v>
          </cell>
          <cell r="J2911">
            <v>0</v>
          </cell>
          <cell r="K2911" t="str">
            <v>USD</v>
          </cell>
          <cell r="L2911" t="str">
            <v>GENPLMG</v>
          </cell>
          <cell r="M2911" t="str">
            <v>24000-018663</v>
          </cell>
          <cell r="N2911">
            <v>42434.034884259258</v>
          </cell>
          <cell r="O2911" t="str">
            <v>SP</v>
          </cell>
          <cell r="P2911" t="str">
            <v>KEY</v>
          </cell>
          <cell r="Q2911">
            <v>5081748</v>
          </cell>
          <cell r="R2911" t="str">
            <v>USA</v>
          </cell>
          <cell r="S2911">
            <v>42370</v>
          </cell>
          <cell r="T2911">
            <v>42436</v>
          </cell>
          <cell r="U2911" t="str">
            <v>LOYDL-FUS</v>
          </cell>
          <cell r="V2911" t="str">
            <v>PKX11028</v>
          </cell>
          <cell r="W2911" t="str">
            <v xml:space="preserve">Invoice Another                     </v>
          </cell>
          <cell r="X2911" t="str">
            <v>I</v>
          </cell>
          <cell r="Y2911">
            <v>1894.6</v>
          </cell>
          <cell r="Z2911" t="str">
            <v xml:space="preserve">CUSTOMER CLAIMS SHORTAGE. ORDER WAS DELIVERED ON 2/11/2016 AND CLAIMED SHORAGE ON 2/15/2016. WITHIN 5 DAY WINDOW. </v>
          </cell>
          <cell r="AC2911" t="str">
            <v>HARGROVEA-FUS</v>
          </cell>
          <cell r="AD2911" t="str">
            <v>RUSSAWR-FUS</v>
          </cell>
          <cell r="AG2911" t="str">
            <v>GENERAL PLUMBING SUPPLY CO.</v>
          </cell>
          <cell r="AH2911">
            <v>812489</v>
          </cell>
          <cell r="AI2911" t="str">
            <v>LUX</v>
          </cell>
          <cell r="AJ2911">
            <v>5081748</v>
          </cell>
        </row>
        <row r="2912">
          <cell r="A2912">
            <v>361475</v>
          </cell>
          <cell r="B2912">
            <v>42433.916747685187</v>
          </cell>
          <cell r="C2912">
            <v>42341.938125000001</v>
          </cell>
          <cell r="D2912">
            <v>9027270</v>
          </cell>
          <cell r="E2912">
            <v>60051472</v>
          </cell>
          <cell r="G2912">
            <v>1561.75</v>
          </cell>
          <cell r="H2912">
            <v>1561.75</v>
          </cell>
          <cell r="I2912">
            <v>0</v>
          </cell>
          <cell r="J2912">
            <v>0</v>
          </cell>
          <cell r="K2912" t="str">
            <v>USD</v>
          </cell>
          <cell r="L2912" t="str">
            <v>AMAZON</v>
          </cell>
          <cell r="M2912" t="str">
            <v>24000-185728</v>
          </cell>
          <cell r="N2912">
            <v>42434.034884259258</v>
          </cell>
          <cell r="O2912" t="str">
            <v>AMZ</v>
          </cell>
          <cell r="P2912" t="str">
            <v>KEY</v>
          </cell>
          <cell r="Q2912">
            <v>5101005</v>
          </cell>
          <cell r="R2912" t="str">
            <v>USA</v>
          </cell>
          <cell r="S2912">
            <v>42370</v>
          </cell>
          <cell r="T2912">
            <v>42436</v>
          </cell>
          <cell r="U2912" t="str">
            <v>LOYDL-FUS</v>
          </cell>
          <cell r="V2912" t="str">
            <v>DSK951-18BX</v>
          </cell>
          <cell r="W2912" t="str">
            <v xml:space="preserve">Invoice Another                     </v>
          </cell>
          <cell r="X2912" t="str">
            <v>I</v>
          </cell>
          <cell r="Y2912">
            <v>253</v>
          </cell>
          <cell r="Z2912" t="str">
            <v xml:space="preserve">CUSTOMER CALIMS SHORTAGE. </v>
          </cell>
          <cell r="AC2912" t="str">
            <v>HASSENL-FUS</v>
          </cell>
          <cell r="AD2912" t="str">
            <v>SOTOJ-FUS</v>
          </cell>
          <cell r="AG2912" t="str">
            <v>AMAZON.COM LLC</v>
          </cell>
          <cell r="AH2912">
            <v>812482</v>
          </cell>
          <cell r="AI2912" t="str">
            <v>RTL</v>
          </cell>
          <cell r="AJ2912">
            <v>5101005</v>
          </cell>
        </row>
        <row r="2913">
          <cell r="A2913">
            <v>361475</v>
          </cell>
          <cell r="B2913">
            <v>42433.916747685187</v>
          </cell>
          <cell r="C2913">
            <v>42341.938125000001</v>
          </cell>
          <cell r="D2913">
            <v>9027270</v>
          </cell>
          <cell r="E2913">
            <v>60051472</v>
          </cell>
          <cell r="G2913">
            <v>1561.75</v>
          </cell>
          <cell r="H2913">
            <v>1561.75</v>
          </cell>
          <cell r="I2913">
            <v>0</v>
          </cell>
          <cell r="J2913">
            <v>0</v>
          </cell>
          <cell r="K2913" t="str">
            <v>USD</v>
          </cell>
          <cell r="L2913" t="str">
            <v>AMAZON</v>
          </cell>
          <cell r="M2913" t="str">
            <v>24000-185728</v>
          </cell>
          <cell r="N2913">
            <v>42434.034884259258</v>
          </cell>
          <cell r="O2913" t="str">
            <v>AMZ</v>
          </cell>
          <cell r="P2913" t="str">
            <v>KEY</v>
          </cell>
          <cell r="Q2913">
            <v>5101005</v>
          </cell>
          <cell r="R2913" t="str">
            <v>USA</v>
          </cell>
          <cell r="S2913">
            <v>42370</v>
          </cell>
          <cell r="T2913">
            <v>42436</v>
          </cell>
          <cell r="U2913" t="str">
            <v>LOYDL-FUS</v>
          </cell>
          <cell r="V2913" t="str">
            <v>OSK954-18BX</v>
          </cell>
          <cell r="W2913" t="str">
            <v xml:space="preserve">Invoice Another                     </v>
          </cell>
          <cell r="X2913" t="str">
            <v>I</v>
          </cell>
          <cell r="Y2913">
            <v>270.5</v>
          </cell>
          <cell r="Z2913" t="str">
            <v xml:space="preserve">CUSTOMER CALIMS SHORTAGE. </v>
          </cell>
          <cell r="AC2913" t="str">
            <v>HASSENL-FUS</v>
          </cell>
          <cell r="AD2913" t="str">
            <v>SOTOJ-FUS</v>
          </cell>
          <cell r="AG2913" t="str">
            <v>AMAZON.COM LLC</v>
          </cell>
          <cell r="AH2913">
            <v>812482</v>
          </cell>
          <cell r="AI2913" t="str">
            <v>RTL</v>
          </cell>
          <cell r="AJ2913">
            <v>5101005</v>
          </cell>
        </row>
        <row r="2914">
          <cell r="A2914">
            <v>361475</v>
          </cell>
          <cell r="B2914">
            <v>42433.916747685187</v>
          </cell>
          <cell r="C2914">
            <v>42341.938125000001</v>
          </cell>
          <cell r="D2914">
            <v>9027270</v>
          </cell>
          <cell r="E2914">
            <v>60051472</v>
          </cell>
          <cell r="G2914">
            <v>1561.75</v>
          </cell>
          <cell r="H2914">
            <v>1561.75</v>
          </cell>
          <cell r="I2914">
            <v>0</v>
          </cell>
          <cell r="J2914">
            <v>0</v>
          </cell>
          <cell r="K2914" t="str">
            <v>USD</v>
          </cell>
          <cell r="L2914" t="str">
            <v>AMAZON</v>
          </cell>
          <cell r="M2914" t="str">
            <v>24000-185728</v>
          </cell>
          <cell r="N2914">
            <v>42434.034884259258</v>
          </cell>
          <cell r="O2914" t="str">
            <v>AMZ</v>
          </cell>
          <cell r="P2914" t="str">
            <v>KEY</v>
          </cell>
          <cell r="Q2914">
            <v>5101005</v>
          </cell>
          <cell r="R2914" t="str">
            <v>USA</v>
          </cell>
          <cell r="S2914">
            <v>42370</v>
          </cell>
          <cell r="T2914">
            <v>42436</v>
          </cell>
          <cell r="U2914" t="str">
            <v>LOYDL-FUS</v>
          </cell>
          <cell r="V2914" t="str">
            <v>FTO904BX</v>
          </cell>
          <cell r="W2914" t="str">
            <v xml:space="preserve">Invoice Another                     </v>
          </cell>
          <cell r="X2914" t="str">
            <v>I</v>
          </cell>
          <cell r="Y2914">
            <v>163.19999999999999</v>
          </cell>
          <cell r="Z2914" t="str">
            <v xml:space="preserve">CUSTOMER CALIMS SHORTAGE. </v>
          </cell>
          <cell r="AC2914" t="str">
            <v>HASSENL-FUS</v>
          </cell>
          <cell r="AD2914" t="str">
            <v>SOTOJ-FUS</v>
          </cell>
          <cell r="AG2914" t="str">
            <v>AMAZON.COM LLC</v>
          </cell>
          <cell r="AH2914">
            <v>812482</v>
          </cell>
          <cell r="AI2914" t="str">
            <v>RTL</v>
          </cell>
          <cell r="AJ2914">
            <v>5101005</v>
          </cell>
        </row>
        <row r="2915">
          <cell r="A2915">
            <v>361475</v>
          </cell>
          <cell r="B2915">
            <v>42433.916747685187</v>
          </cell>
          <cell r="C2915">
            <v>42341.938125000001</v>
          </cell>
          <cell r="D2915">
            <v>9027270</v>
          </cell>
          <cell r="E2915">
            <v>60051472</v>
          </cell>
          <cell r="G2915">
            <v>1561.75</v>
          </cell>
          <cell r="H2915">
            <v>1561.75</v>
          </cell>
          <cell r="I2915">
            <v>0</v>
          </cell>
          <cell r="J2915">
            <v>0</v>
          </cell>
          <cell r="K2915" t="str">
            <v>USD</v>
          </cell>
          <cell r="L2915" t="str">
            <v>AMAZON</v>
          </cell>
          <cell r="M2915" t="str">
            <v>24000-185728</v>
          </cell>
          <cell r="N2915">
            <v>42434.034884259258</v>
          </cell>
          <cell r="O2915" t="str">
            <v>AMZ</v>
          </cell>
          <cell r="P2915" t="str">
            <v>KEY</v>
          </cell>
          <cell r="Q2915">
            <v>5101005</v>
          </cell>
          <cell r="R2915" t="str">
            <v>USA</v>
          </cell>
          <cell r="S2915">
            <v>42370</v>
          </cell>
          <cell r="T2915">
            <v>42436</v>
          </cell>
          <cell r="U2915" t="str">
            <v>LOYDL-FUS</v>
          </cell>
          <cell r="V2915" t="str">
            <v>FBBG2716</v>
          </cell>
          <cell r="W2915" t="str">
            <v xml:space="preserve">Invoice Another                     </v>
          </cell>
          <cell r="X2915" t="str">
            <v>I</v>
          </cell>
          <cell r="Y2915">
            <v>137.80000000000001</v>
          </cell>
          <cell r="Z2915" t="str">
            <v xml:space="preserve">CUSTOMER CALIMS SHORTAGE. </v>
          </cell>
          <cell r="AC2915" t="str">
            <v>HASSENL-FUS</v>
          </cell>
          <cell r="AD2915" t="str">
            <v>SOTOJ-FUS</v>
          </cell>
          <cell r="AG2915" t="str">
            <v>AMAZON.COM LLC</v>
          </cell>
          <cell r="AH2915">
            <v>812482</v>
          </cell>
          <cell r="AI2915" t="str">
            <v>RTL</v>
          </cell>
          <cell r="AJ2915">
            <v>5101005</v>
          </cell>
        </row>
        <row r="2916">
          <cell r="A2916">
            <v>361475</v>
          </cell>
          <cell r="B2916">
            <v>42433.916747685187</v>
          </cell>
          <cell r="C2916">
            <v>42341.938125000001</v>
          </cell>
          <cell r="D2916">
            <v>9027270</v>
          </cell>
          <cell r="E2916">
            <v>60051472</v>
          </cell>
          <cell r="G2916">
            <v>1561.75</v>
          </cell>
          <cell r="H2916">
            <v>1561.75</v>
          </cell>
          <cell r="I2916">
            <v>0</v>
          </cell>
          <cell r="J2916">
            <v>0</v>
          </cell>
          <cell r="K2916" t="str">
            <v>USD</v>
          </cell>
          <cell r="L2916" t="str">
            <v>AMAZON</v>
          </cell>
          <cell r="M2916" t="str">
            <v>24000-185728</v>
          </cell>
          <cell r="N2916">
            <v>42434.034884259258</v>
          </cell>
          <cell r="O2916" t="str">
            <v>AMZ</v>
          </cell>
          <cell r="P2916" t="str">
            <v>KEY</v>
          </cell>
          <cell r="Q2916">
            <v>5101005</v>
          </cell>
          <cell r="R2916" t="str">
            <v>USA</v>
          </cell>
          <cell r="S2916">
            <v>42370</v>
          </cell>
          <cell r="T2916">
            <v>42436</v>
          </cell>
          <cell r="U2916" t="str">
            <v>LOYDL-FUS</v>
          </cell>
          <cell r="V2916" t="str">
            <v>FPM3322-1</v>
          </cell>
          <cell r="W2916" t="str">
            <v xml:space="preserve">Invoice Another                     </v>
          </cell>
          <cell r="X2916" t="str">
            <v>I</v>
          </cell>
          <cell r="Y2916">
            <v>298.35000000000002</v>
          </cell>
          <cell r="Z2916" t="str">
            <v xml:space="preserve">CUSTOMER CALIMS SHORTAGE. </v>
          </cell>
          <cell r="AC2916" t="str">
            <v>HASSENL-FUS</v>
          </cell>
          <cell r="AD2916" t="str">
            <v>SOTOJ-FUS</v>
          </cell>
          <cell r="AG2916" t="str">
            <v>AMAZON.COM LLC</v>
          </cell>
          <cell r="AH2916">
            <v>812482</v>
          </cell>
          <cell r="AI2916" t="str">
            <v>RTL</v>
          </cell>
          <cell r="AJ2916">
            <v>5101005</v>
          </cell>
        </row>
        <row r="2917">
          <cell r="A2917">
            <v>361475</v>
          </cell>
          <cell r="B2917">
            <v>42433.916747685187</v>
          </cell>
          <cell r="C2917">
            <v>42341.938125000001</v>
          </cell>
          <cell r="D2917">
            <v>9027270</v>
          </cell>
          <cell r="E2917">
            <v>60051472</v>
          </cell>
          <cell r="G2917">
            <v>1561.75</v>
          </cell>
          <cell r="H2917">
            <v>1561.75</v>
          </cell>
          <cell r="I2917">
            <v>0</v>
          </cell>
          <cell r="J2917">
            <v>0</v>
          </cell>
          <cell r="K2917" t="str">
            <v>USD</v>
          </cell>
          <cell r="L2917" t="str">
            <v>AMAZON</v>
          </cell>
          <cell r="M2917" t="str">
            <v>24000-185728</v>
          </cell>
          <cell r="N2917">
            <v>42434.034884259258</v>
          </cell>
          <cell r="O2917" t="str">
            <v>AMZ</v>
          </cell>
          <cell r="P2917" t="str">
            <v>KEY</v>
          </cell>
          <cell r="Q2917">
            <v>5101005</v>
          </cell>
          <cell r="R2917" t="str">
            <v>USA</v>
          </cell>
          <cell r="S2917">
            <v>42370</v>
          </cell>
          <cell r="T2917">
            <v>42436</v>
          </cell>
          <cell r="U2917" t="str">
            <v>LOYDL-FUS</v>
          </cell>
          <cell r="V2917" t="str">
            <v>FSU118</v>
          </cell>
          <cell r="W2917" t="str">
            <v xml:space="preserve">Invoice Another                     </v>
          </cell>
          <cell r="X2917" t="str">
            <v>I</v>
          </cell>
          <cell r="Y2917">
            <v>211.9</v>
          </cell>
          <cell r="Z2917" t="str">
            <v xml:space="preserve">CUSTOMER CALIMS SHORTAGE. </v>
          </cell>
          <cell r="AC2917" t="str">
            <v>HASSENL-FUS</v>
          </cell>
          <cell r="AD2917" t="str">
            <v>SOTOJ-FUS</v>
          </cell>
          <cell r="AG2917" t="str">
            <v>AMAZON.COM LLC</v>
          </cell>
          <cell r="AH2917">
            <v>812482</v>
          </cell>
          <cell r="AI2917" t="str">
            <v>RTL</v>
          </cell>
          <cell r="AJ2917">
            <v>5101005</v>
          </cell>
        </row>
        <row r="2918">
          <cell r="A2918">
            <v>361475</v>
          </cell>
          <cell r="B2918">
            <v>42433.916747685187</v>
          </cell>
          <cell r="C2918">
            <v>42341.938125000001</v>
          </cell>
          <cell r="D2918">
            <v>9027270</v>
          </cell>
          <cell r="E2918">
            <v>60051472</v>
          </cell>
          <cell r="G2918">
            <v>1561.75</v>
          </cell>
          <cell r="H2918">
            <v>1561.75</v>
          </cell>
          <cell r="I2918">
            <v>0</v>
          </cell>
          <cell r="J2918">
            <v>0</v>
          </cell>
          <cell r="K2918" t="str">
            <v>USD</v>
          </cell>
          <cell r="L2918" t="str">
            <v>AMAZON</v>
          </cell>
          <cell r="M2918" t="str">
            <v>24000-185728</v>
          </cell>
          <cell r="N2918">
            <v>42434.034884259258</v>
          </cell>
          <cell r="O2918" t="str">
            <v>AMZ</v>
          </cell>
          <cell r="P2918" t="str">
            <v>KEY</v>
          </cell>
          <cell r="Q2918">
            <v>5101005</v>
          </cell>
          <cell r="R2918" t="str">
            <v>USA</v>
          </cell>
          <cell r="S2918">
            <v>42370</v>
          </cell>
          <cell r="T2918">
            <v>42436</v>
          </cell>
          <cell r="U2918" t="str">
            <v>LOYDL-FUS</v>
          </cell>
          <cell r="V2918" t="str">
            <v>OSK954BX</v>
          </cell>
          <cell r="W2918" t="str">
            <v xml:space="preserve">Invoice Another                     </v>
          </cell>
          <cell r="X2918" t="str">
            <v>I</v>
          </cell>
          <cell r="Y2918">
            <v>227</v>
          </cell>
          <cell r="Z2918" t="str">
            <v xml:space="preserve">CUSTOMER CALIMS SHORTAGE. </v>
          </cell>
          <cell r="AC2918" t="str">
            <v>HASSENL-FUS</v>
          </cell>
          <cell r="AD2918" t="str">
            <v>SOTOJ-FUS</v>
          </cell>
          <cell r="AG2918" t="str">
            <v>AMAZON.COM LLC</v>
          </cell>
          <cell r="AH2918">
            <v>812482</v>
          </cell>
          <cell r="AI2918" t="str">
            <v>RTL</v>
          </cell>
          <cell r="AJ2918">
            <v>5101005</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ke"/>
      <sheetName val="KWC"/>
      <sheetName val="custgrp"/>
    </sheetNames>
    <sheetDataSet>
      <sheetData sheetId="0"/>
      <sheetData sheetId="1"/>
      <sheetData sheetId="2">
        <row r="1">
          <cell r="A1" t="str">
            <v>Customer #</v>
          </cell>
          <cell r="B1" t="str">
            <v>Customer group #</v>
          </cell>
          <cell r="C1" t="str">
            <v>CUSTOMER_NAME1</v>
          </cell>
          <cell r="D1" t="str">
            <v>CUSTOMER_STREET1</v>
          </cell>
          <cell r="E1" t="str">
            <v>CUSTOMER_CITY</v>
          </cell>
          <cell r="F1" t="str">
            <v>CUSTOMER_STATE</v>
          </cell>
          <cell r="G1" t="str">
            <v>CUSTOMER_ZIP</v>
          </cell>
        </row>
        <row r="2">
          <cell r="A2" t="str">
            <v>24000-000001</v>
          </cell>
          <cell r="B2" t="str">
            <v>CITRINE</v>
          </cell>
          <cell r="C2" t="str">
            <v>FKS Consumer Sales</v>
          </cell>
          <cell r="D2" t="str">
            <v>800 AVIATION PKWY</v>
          </cell>
          <cell r="E2" t="str">
            <v>SMYRNA</v>
          </cell>
          <cell r="F2" t="str">
            <v>TN</v>
          </cell>
          <cell r="G2" t="str">
            <v>37167-2581</v>
          </cell>
        </row>
        <row r="3">
          <cell r="A3" t="str">
            <v>24000-000001</v>
          </cell>
          <cell r="B3" t="str">
            <v>FUS B2C</v>
          </cell>
          <cell r="C3" t="str">
            <v>FKS Consumer Sales</v>
          </cell>
          <cell r="D3" t="str">
            <v>800 AVIATION PKWY</v>
          </cell>
          <cell r="E3" t="str">
            <v>SMYRNA</v>
          </cell>
          <cell r="F3" t="str">
            <v>TN</v>
          </cell>
          <cell r="G3" t="str">
            <v>37167-2581</v>
          </cell>
        </row>
        <row r="4">
          <cell r="A4" t="str">
            <v>24000-000002</v>
          </cell>
          <cell r="B4" t="str">
            <v>CITRINE</v>
          </cell>
          <cell r="C4" t="str">
            <v>Cash Sales - Franke Kitchens</v>
          </cell>
          <cell r="D4" t="str">
            <v>800 AVIATION PKWY</v>
          </cell>
          <cell r="E4" t="str">
            <v>SMYRNA</v>
          </cell>
          <cell r="F4" t="str">
            <v>TN</v>
          </cell>
          <cell r="G4" t="str">
            <v>37167-2581</v>
          </cell>
        </row>
        <row r="5">
          <cell r="A5" t="str">
            <v>24000-000003</v>
          </cell>
          <cell r="B5" t="str">
            <v>CITRINE</v>
          </cell>
          <cell r="C5" t="str">
            <v>FKS Internal Account</v>
          </cell>
          <cell r="D5" t="str">
            <v>800 AVIATION PKWY</v>
          </cell>
          <cell r="E5" t="str">
            <v>SMYRNA</v>
          </cell>
          <cell r="F5" t="str">
            <v>TN</v>
          </cell>
          <cell r="G5" t="str">
            <v>37167-2581</v>
          </cell>
        </row>
        <row r="6">
          <cell r="A6" t="str">
            <v>24000-000003</v>
          </cell>
          <cell r="B6" t="str">
            <v>FRANKE</v>
          </cell>
          <cell r="C6" t="str">
            <v>FKS Internal Account</v>
          </cell>
          <cell r="D6" t="str">
            <v>800 AVIATION PKWY</v>
          </cell>
          <cell r="E6" t="str">
            <v>SMYRNA</v>
          </cell>
          <cell r="F6" t="str">
            <v>TN</v>
          </cell>
          <cell r="G6" t="str">
            <v>37167-2581</v>
          </cell>
        </row>
        <row r="7">
          <cell r="A7" t="str">
            <v>24000-000005</v>
          </cell>
          <cell r="B7" t="str">
            <v>CITRINE</v>
          </cell>
          <cell r="C7" t="str">
            <v>Ebay Sales</v>
          </cell>
          <cell r="D7" t="str">
            <v>800 AVIATION PKWY</v>
          </cell>
          <cell r="E7" t="str">
            <v>SMYRNA</v>
          </cell>
          <cell r="F7" t="str">
            <v>TN</v>
          </cell>
          <cell r="G7" t="str">
            <v>37167-2581</v>
          </cell>
        </row>
        <row r="8">
          <cell r="A8" t="str">
            <v>24000-010400</v>
          </cell>
          <cell r="B8" t="str">
            <v>KWC4275</v>
          </cell>
          <cell r="C8" t="str">
            <v>APD</v>
          </cell>
          <cell r="D8" t="str">
            <v>8644 WASHINGTON BLVD</v>
          </cell>
          <cell r="E8" t="str">
            <v>CULVER CITY</v>
          </cell>
          <cell r="F8" t="str">
            <v>CA</v>
          </cell>
          <cell r="G8" t="str">
            <v>90232-7442</v>
          </cell>
        </row>
        <row r="9">
          <cell r="A9" t="str">
            <v>24000-010800</v>
          </cell>
          <cell r="B9" t="str">
            <v>FDT-FORTE</v>
          </cell>
          <cell r="C9" t="str">
            <v>Advance Plumbing &amp; Heating</v>
          </cell>
          <cell r="D9" t="str">
            <v>1977 E WEST MAPLE RD</v>
          </cell>
          <cell r="E9" t="str">
            <v>WALLED LAKE</v>
          </cell>
          <cell r="F9" t="str">
            <v>MI</v>
          </cell>
          <cell r="G9" t="str">
            <v>48390-3823</v>
          </cell>
        </row>
        <row r="10">
          <cell r="A10" t="str">
            <v>24000-011075</v>
          </cell>
          <cell r="B10" t="str">
            <v>FSS-KSS</v>
          </cell>
          <cell r="C10" t="str">
            <v>Abe's Discount Plumb. &amp; Elect.</v>
          </cell>
          <cell r="D10" t="str">
            <v>950 So 9th St.</v>
          </cell>
          <cell r="E10" t="str">
            <v>Modesto</v>
          </cell>
          <cell r="F10" t="str">
            <v>CA</v>
          </cell>
          <cell r="G10" t="str">
            <v>95351</v>
          </cell>
        </row>
        <row r="11">
          <cell r="A11" t="str">
            <v>24000-011400</v>
          </cell>
          <cell r="B11" t="str">
            <v>FSP-FORTE</v>
          </cell>
          <cell r="C11" t="str">
            <v>Allied Home Improvement</v>
          </cell>
          <cell r="D11" t="str">
            <v>616 West Oakland Park Blvd.</v>
          </cell>
          <cell r="E11" t="str">
            <v>Ft Lauderdale</v>
          </cell>
          <cell r="F11" t="str">
            <v>FL</v>
          </cell>
          <cell r="G11" t="str">
            <v>33311</v>
          </cell>
        </row>
        <row r="12">
          <cell r="A12" t="str">
            <v>24000-011600</v>
          </cell>
          <cell r="B12" t="str">
            <v>KWC4275</v>
          </cell>
          <cell r="C12" t="str">
            <v>Altman IL Bagno</v>
          </cell>
          <cell r="D12" t="str">
            <v>301 N ROBERTSON BLVD</v>
          </cell>
          <cell r="E12" t="str">
            <v>BEVERLY HILLS</v>
          </cell>
          <cell r="F12" t="str">
            <v>CA</v>
          </cell>
          <cell r="G12" t="str">
            <v>90211-1705</v>
          </cell>
        </row>
        <row r="13">
          <cell r="A13" t="str">
            <v>24000-011950</v>
          </cell>
          <cell r="B13" t="str">
            <v>FSS-KSS</v>
          </cell>
          <cell r="C13" t="str">
            <v>Apex Supply Co. - Texas</v>
          </cell>
          <cell r="D13" t="str">
            <v>P.O. Box 191049</v>
          </cell>
          <cell r="E13" t="str">
            <v>Dallas</v>
          </cell>
          <cell r="F13" t="str">
            <v>TX</v>
          </cell>
          <cell r="G13" t="str">
            <v>75219</v>
          </cell>
        </row>
        <row r="14">
          <cell r="A14" t="str">
            <v>24000-012102</v>
          </cell>
          <cell r="B14" t="str">
            <v>KS-STD</v>
          </cell>
          <cell r="C14" t="str">
            <v>Ardy</v>
          </cell>
          <cell r="D14" t="str">
            <v>8665 WILSHIRE BLVD</v>
          </cell>
          <cell r="E14" t="str">
            <v>BEVERLY HILLS</v>
          </cell>
          <cell r="F14" t="str">
            <v>CA</v>
          </cell>
          <cell r="G14" t="str">
            <v>90211-2987</v>
          </cell>
        </row>
        <row r="15">
          <cell r="A15" t="str">
            <v>24000-012105</v>
          </cell>
          <cell r="B15" t="str">
            <v>KWC4275</v>
          </cell>
          <cell r="C15" t="str">
            <v>Architectural Elegance Inc.</v>
          </cell>
          <cell r="D15" t="str">
            <v>2920 East Robinson Street</v>
          </cell>
          <cell r="E15" t="str">
            <v>Orlando</v>
          </cell>
          <cell r="F15" t="str">
            <v>FL</v>
          </cell>
          <cell r="G15" t="str">
            <v>32803</v>
          </cell>
        </row>
        <row r="16">
          <cell r="A16" t="str">
            <v>24000-012170</v>
          </cell>
          <cell r="B16" t="str">
            <v>K-FORTE</v>
          </cell>
          <cell r="C16" t="str">
            <v>Ardente Supply Co Inc</v>
          </cell>
          <cell r="D16" t="str">
            <v>404 VALLEY ST</v>
          </cell>
          <cell r="E16" t="str">
            <v>PROVIDENCE</v>
          </cell>
          <cell r="F16" t="str">
            <v>RI</v>
          </cell>
          <cell r="G16" t="str">
            <v>02908-5619</v>
          </cell>
        </row>
        <row r="17">
          <cell r="A17" t="str">
            <v>24000-012590</v>
          </cell>
          <cell r="B17" t="str">
            <v>KWC45</v>
          </cell>
          <cell r="C17" t="str">
            <v>Artistic Cabinetry of Naples</v>
          </cell>
          <cell r="D17" t="str">
            <v>1673 PINE RIDGE RD</v>
          </cell>
          <cell r="E17" t="str">
            <v>NAPLES</v>
          </cell>
          <cell r="F17" t="str">
            <v>FL</v>
          </cell>
          <cell r="G17" t="str">
            <v>34109-2117</v>
          </cell>
        </row>
        <row r="18">
          <cell r="A18" t="str">
            <v>24000-012812</v>
          </cell>
          <cell r="B18" t="str">
            <v>FSS-KSS</v>
          </cell>
          <cell r="C18" t="str">
            <v>Atlas Supply Co Inc.</v>
          </cell>
          <cell r="D18" t="str">
            <v>3820 Martin Luther King Dr.</v>
          </cell>
          <cell r="E18" t="str">
            <v>St. Louis</v>
          </cell>
          <cell r="F18" t="str">
            <v>MO</v>
          </cell>
          <cell r="G18" t="str">
            <v>63113</v>
          </cell>
        </row>
        <row r="19">
          <cell r="A19" t="str">
            <v>24000-012950</v>
          </cell>
          <cell r="B19" t="str">
            <v>KWC4275</v>
          </cell>
          <cell r="C19" t="str">
            <v>AKAD Inc.</v>
          </cell>
          <cell r="D19" t="str">
            <v>11910-Q Parklawn Drive</v>
          </cell>
          <cell r="E19" t="str">
            <v>Rockville</v>
          </cell>
          <cell r="F19" t="str">
            <v>MD</v>
          </cell>
          <cell r="G19" t="str">
            <v>20852-2625</v>
          </cell>
        </row>
        <row r="20">
          <cell r="A20" t="str">
            <v>24000-013000</v>
          </cell>
          <cell r="B20" t="str">
            <v>FSS-KSS</v>
          </cell>
          <cell r="C20" t="str">
            <v>Action Supply Co.</v>
          </cell>
          <cell r="D20" t="str">
            <v>5411 NW 15TH ST</v>
          </cell>
          <cell r="E20" t="str">
            <v>MARGATE</v>
          </cell>
          <cell r="F20" t="str">
            <v>FL</v>
          </cell>
          <cell r="G20" t="str">
            <v>33063-3719</v>
          </cell>
        </row>
        <row r="21">
          <cell r="A21" t="str">
            <v>24000-014685</v>
          </cell>
          <cell r="B21" t="str">
            <v>FDD-KDT</v>
          </cell>
          <cell r="C21" t="str">
            <v>A F SUPPLY QUALITY WHSE</v>
          </cell>
          <cell r="D21" t="str">
            <v>1000 S 2ND ST</v>
          </cell>
          <cell r="E21" t="str">
            <v>HARRISON</v>
          </cell>
          <cell r="F21" t="str">
            <v>NJ</v>
          </cell>
          <cell r="G21" t="str">
            <v>07029-2321</v>
          </cell>
        </row>
        <row r="22">
          <cell r="A22" t="str">
            <v>24000-014730</v>
          </cell>
          <cell r="B22" t="str">
            <v>PLATINUM</v>
          </cell>
          <cell r="C22" t="str">
            <v>Allied Building</v>
          </cell>
          <cell r="D22" t="str">
            <v>PO BOX 8030</v>
          </cell>
          <cell r="E22" t="str">
            <v>MONROE</v>
          </cell>
          <cell r="F22" t="str">
            <v>LA</v>
          </cell>
          <cell r="G22" t="str">
            <v>71211-8030</v>
          </cell>
        </row>
        <row r="23">
          <cell r="A23" t="str">
            <v>24000-014904</v>
          </cell>
          <cell r="B23" t="str">
            <v>FS-STD</v>
          </cell>
          <cell r="C23" t="str">
            <v>AUBURN SUPPLY CO.</v>
          </cell>
          <cell r="D23" t="str">
            <v>19081 OLD LAGRANGE RD</v>
          </cell>
          <cell r="E23" t="str">
            <v>MOKENA</v>
          </cell>
          <cell r="F23" t="str">
            <v>IL</v>
          </cell>
          <cell r="G23" t="str">
            <v>60448-8301</v>
          </cell>
        </row>
        <row r="24">
          <cell r="A24" t="str">
            <v>24000-015325</v>
          </cell>
          <cell r="B24" t="str">
            <v>FSE-KSS</v>
          </cell>
          <cell r="C24" t="str">
            <v>BANNER PLUMBING SUPPLY CO.</v>
          </cell>
          <cell r="D24" t="str">
            <v>7255 S COTTAGE GROVE AVE</v>
          </cell>
          <cell r="E24" t="str">
            <v>CHICAGO</v>
          </cell>
          <cell r="F24" t="str">
            <v>IL</v>
          </cell>
          <cell r="G24" t="str">
            <v>60619-1209</v>
          </cell>
        </row>
        <row r="25">
          <cell r="A25" t="str">
            <v>24000-015389</v>
          </cell>
          <cell r="B25" t="str">
            <v>FSP-FORTE</v>
          </cell>
          <cell r="C25" t="str">
            <v>BENJAMIN SUPPLY</v>
          </cell>
          <cell r="D25" t="str">
            <v>440 N 7TH AVE</v>
          </cell>
          <cell r="E25" t="str">
            <v>TUCSON</v>
          </cell>
          <cell r="F25" t="str">
            <v>AZ</v>
          </cell>
          <cell r="G25" t="str">
            <v>85705-8333</v>
          </cell>
        </row>
        <row r="26">
          <cell r="A26" t="str">
            <v>24000-015451</v>
          </cell>
          <cell r="B26" t="str">
            <v>FDD-FORTE</v>
          </cell>
          <cell r="C26" t="str">
            <v>BLACKMAN PLUMBING SPLY CO. INC</v>
          </cell>
          <cell r="D26" t="str">
            <v>900 SYLVAN AVE</v>
          </cell>
          <cell r="E26" t="str">
            <v>BAYPORT</v>
          </cell>
          <cell r="F26" t="str">
            <v>NY</v>
          </cell>
          <cell r="G26" t="str">
            <v>11705-1012</v>
          </cell>
        </row>
        <row r="27">
          <cell r="A27" t="str">
            <v>24000-015457</v>
          </cell>
          <cell r="B27" t="str">
            <v>GOLD</v>
          </cell>
          <cell r="C27" t="str">
            <v>BLISH-MIZE COMPANY</v>
          </cell>
          <cell r="D27" t="str">
            <v>PO BOX 249</v>
          </cell>
          <cell r="E27" t="str">
            <v>ATCHISON</v>
          </cell>
          <cell r="F27" t="str">
            <v>KS</v>
          </cell>
          <cell r="G27" t="str">
            <v>66002-0201</v>
          </cell>
        </row>
        <row r="28">
          <cell r="A28" t="str">
            <v>24000-016118</v>
          </cell>
          <cell r="B28" t="str">
            <v>FSS-KSS</v>
          </cell>
          <cell r="C28" t="str">
            <v>WINNELSON</v>
          </cell>
          <cell r="D28" t="str">
            <v>PO BOX 1127</v>
          </cell>
          <cell r="E28" t="str">
            <v>DAYTON</v>
          </cell>
          <cell r="F28" t="str">
            <v>OH</v>
          </cell>
          <cell r="G28" t="str">
            <v>45401-1127</v>
          </cell>
        </row>
        <row r="29">
          <cell r="A29" t="str">
            <v>24000-016144</v>
          </cell>
          <cell r="B29" t="str">
            <v>FSP-KSS</v>
          </cell>
          <cell r="C29" t="str">
            <v>CENTRAL ARIZONA SUPPLY</v>
          </cell>
          <cell r="D29" t="str">
            <v>208 S COUNTRY CLUB DR</v>
          </cell>
          <cell r="E29" t="str">
            <v>MESA</v>
          </cell>
          <cell r="F29" t="str">
            <v>AZ</v>
          </cell>
          <cell r="G29" t="str">
            <v>85210-1248</v>
          </cell>
        </row>
        <row r="30">
          <cell r="A30" t="str">
            <v>24000-016184</v>
          </cell>
          <cell r="B30" t="str">
            <v>FSE-FORTE</v>
          </cell>
          <cell r="C30" t="str">
            <v>CENTRAL PLBG SPECIALTY CO.</v>
          </cell>
          <cell r="D30" t="str">
            <v>550 SAW MILL RIVER RD</v>
          </cell>
          <cell r="E30" t="str">
            <v>YONKERS</v>
          </cell>
          <cell r="F30" t="str">
            <v>NY</v>
          </cell>
          <cell r="G30" t="str">
            <v>10701-4927</v>
          </cell>
        </row>
        <row r="31">
          <cell r="A31" t="str">
            <v>24000-016192</v>
          </cell>
          <cell r="B31" t="str">
            <v>FS-STD</v>
          </cell>
          <cell r="C31" t="str">
            <v>CENTURY WHOLESALE PLBG</v>
          </cell>
          <cell r="D31" t="str">
            <v>901 SW 69TH AVE</v>
          </cell>
          <cell r="E31" t="str">
            <v>MIAMI</v>
          </cell>
          <cell r="F31" t="str">
            <v>FL</v>
          </cell>
          <cell r="G31" t="str">
            <v>33144-4730</v>
          </cell>
        </row>
        <row r="32">
          <cell r="A32" t="str">
            <v>24000-016243</v>
          </cell>
          <cell r="B32" t="str">
            <v>FSP-FORTE</v>
          </cell>
          <cell r="C32" t="str">
            <v>CHOWN INC</v>
          </cell>
          <cell r="D32" t="str">
            <v>PO BOX 2888</v>
          </cell>
          <cell r="E32" t="str">
            <v>PORTLAND</v>
          </cell>
          <cell r="F32" t="str">
            <v>OR</v>
          </cell>
          <cell r="G32" t="str">
            <v>97208-2881</v>
          </cell>
        </row>
        <row r="33">
          <cell r="A33" t="str">
            <v>24000-016343</v>
          </cell>
          <cell r="B33" t="str">
            <v>PLATINUM</v>
          </cell>
          <cell r="C33" t="str">
            <v>Cimarron Lumber</v>
          </cell>
          <cell r="D33" t="str">
            <v>4000 MAIN ST</v>
          </cell>
          <cell r="E33" t="str">
            <v>KANSAS CITY</v>
          </cell>
          <cell r="F33" t="str">
            <v>MO</v>
          </cell>
          <cell r="G33" t="str">
            <v>64111-2313</v>
          </cell>
        </row>
        <row r="34">
          <cell r="A34" t="str">
            <v>24000-016377</v>
          </cell>
          <cell r="B34" t="str">
            <v>FSS-FORTE</v>
          </cell>
          <cell r="C34" t="str">
            <v>CLYDE HARDWARE CO. INC.</v>
          </cell>
          <cell r="D34" t="str">
            <v>4808 N 15TH ST</v>
          </cell>
          <cell r="E34" t="str">
            <v>PHOENIX</v>
          </cell>
          <cell r="F34" t="str">
            <v>AZ</v>
          </cell>
          <cell r="G34" t="str">
            <v>85014-3725</v>
          </cell>
        </row>
        <row r="35">
          <cell r="A35" t="str">
            <v>24000-016446</v>
          </cell>
          <cell r="B35" t="str">
            <v>SILVER</v>
          </cell>
          <cell r="C35" t="str">
            <v>COSENTINO USA</v>
          </cell>
          <cell r="D35" t="str">
            <v>2245 TEXAS DR</v>
          </cell>
          <cell r="E35" t="str">
            <v>SUGAR LAND</v>
          </cell>
          <cell r="F35" t="str">
            <v>TX</v>
          </cell>
          <cell r="G35" t="str">
            <v>77479-1679</v>
          </cell>
        </row>
        <row r="36">
          <cell r="A36" t="str">
            <v>24000-016487</v>
          </cell>
          <cell r="B36" t="str">
            <v>FDT-KSS</v>
          </cell>
          <cell r="C36" t="str">
            <v>Crawford Supply</v>
          </cell>
          <cell r="D36" t="str">
            <v>8150 LEHIGH AVE</v>
          </cell>
          <cell r="E36" t="str">
            <v>MORTON GROVE</v>
          </cell>
          <cell r="F36" t="str">
            <v>IL</v>
          </cell>
          <cell r="G36" t="str">
            <v>60053-2600</v>
          </cell>
        </row>
        <row r="37">
          <cell r="A37" t="str">
            <v>24000-016512</v>
          </cell>
          <cell r="B37" t="str">
            <v>SILVER</v>
          </cell>
          <cell r="C37" t="str">
            <v>Carter</v>
          </cell>
          <cell r="D37" t="str">
            <v>PO BOX 5194</v>
          </cell>
          <cell r="E37" t="str">
            <v>KENT</v>
          </cell>
          <cell r="F37" t="str">
            <v>OH</v>
          </cell>
          <cell r="G37" t="str">
            <v>44240-5190</v>
          </cell>
        </row>
        <row r="38">
          <cell r="A38" t="str">
            <v>24000-017020</v>
          </cell>
          <cell r="B38" t="str">
            <v>FSS-FORTE</v>
          </cell>
          <cell r="C38" t="str">
            <v>DSKB  PLUMBING PLUS TILE</v>
          </cell>
          <cell r="D38" t="str">
            <v>595 S BROADWAY</v>
          </cell>
          <cell r="E38" t="str">
            <v>DENVER</v>
          </cell>
          <cell r="F38" t="str">
            <v>CO</v>
          </cell>
          <cell r="G38" t="str">
            <v>80209-4079</v>
          </cell>
        </row>
        <row r="39">
          <cell r="A39" t="str">
            <v>24000-017027</v>
          </cell>
          <cell r="B39" t="str">
            <v>FSS-KSS</v>
          </cell>
          <cell r="C39" t="str">
            <v>DO-IT-UR-SELF PLBG &amp; HTG.</v>
          </cell>
          <cell r="D39" t="str">
            <v>3100 BRIGHTON BLVD</v>
          </cell>
          <cell r="E39" t="str">
            <v>DENVER</v>
          </cell>
          <cell r="F39" t="str">
            <v>CO</v>
          </cell>
          <cell r="G39" t="str">
            <v>80216-5017</v>
          </cell>
        </row>
        <row r="40">
          <cell r="A40" t="str">
            <v>24000-017471</v>
          </cell>
          <cell r="B40" t="str">
            <v>FSP-FORTE</v>
          </cell>
          <cell r="C40" t="str">
            <v>EUROPEAN SINK OUTLET OF FL</v>
          </cell>
          <cell r="D40" t="str">
            <v>1771 N POWERLINE RD</v>
          </cell>
          <cell r="E40" t="str">
            <v>POMPANO BEACH</v>
          </cell>
          <cell r="F40" t="str">
            <v>FL</v>
          </cell>
          <cell r="G40" t="str">
            <v>33069-1624</v>
          </cell>
        </row>
        <row r="41">
          <cell r="A41" t="str">
            <v>24000-017480</v>
          </cell>
          <cell r="B41" t="str">
            <v>FS-ELITE</v>
          </cell>
          <cell r="C41" t="str">
            <v>EUROPEAN KITCHEN SINK OUTLET</v>
          </cell>
          <cell r="D41" t="str">
            <v>197 SE MONTEREY RD</v>
          </cell>
          <cell r="E41" t="str">
            <v>STUART</v>
          </cell>
          <cell r="F41" t="str">
            <v>FL</v>
          </cell>
          <cell r="G41" t="str">
            <v>34994-4472</v>
          </cell>
        </row>
        <row r="42">
          <cell r="A42" t="str">
            <v>24000-017482</v>
          </cell>
          <cell r="B42" t="str">
            <v>FSP-FORTE</v>
          </cell>
          <cell r="C42" t="str">
            <v>EUROPEAN SINK OUTLET OF GA</v>
          </cell>
          <cell r="D42" t="str">
            <v>PO BOX 13044</v>
          </cell>
          <cell r="E42" t="str">
            <v>ATLANTA</v>
          </cell>
          <cell r="F42" t="str">
            <v>GA</v>
          </cell>
          <cell r="G42" t="str">
            <v>30324-0001</v>
          </cell>
        </row>
        <row r="43">
          <cell r="A43" t="str">
            <v>24000-017935</v>
          </cell>
          <cell r="B43" t="str">
            <v>FS-PREMIER</v>
          </cell>
          <cell r="C43" t="str">
            <v>FABRICATORS SUPPLY INC.</v>
          </cell>
          <cell r="D43" t="str">
            <v>PO BOX 1728</v>
          </cell>
          <cell r="E43" t="str">
            <v>FARGO</v>
          </cell>
          <cell r="F43" t="str">
            <v>ND</v>
          </cell>
          <cell r="G43" t="str">
            <v>58107-1721</v>
          </cell>
        </row>
        <row r="44">
          <cell r="A44" t="str">
            <v>24000-017965</v>
          </cell>
          <cell r="B44" t="str">
            <v>FERGUSON</v>
          </cell>
          <cell r="C44" t="str">
            <v>Ferguson Enterprises</v>
          </cell>
          <cell r="D44" t="str">
            <v>PO BOX 9406</v>
          </cell>
          <cell r="E44" t="str">
            <v>HAMPTON</v>
          </cell>
          <cell r="F44" t="str">
            <v>VA</v>
          </cell>
          <cell r="G44" t="str">
            <v>23670-0406</v>
          </cell>
        </row>
        <row r="45">
          <cell r="A45" t="str">
            <v>24000-018085</v>
          </cell>
          <cell r="B45" t="str">
            <v>FSS-FORTE</v>
          </cell>
          <cell r="C45" t="str">
            <v>THE FINIAL</v>
          </cell>
          <cell r="D45" t="str">
            <v>7555 W MEQUON RD</v>
          </cell>
          <cell r="E45" t="str">
            <v>MEQUON</v>
          </cell>
          <cell r="F45" t="str">
            <v>WI</v>
          </cell>
          <cell r="G45" t="str">
            <v>53092-1867</v>
          </cell>
        </row>
        <row r="46">
          <cell r="A46" t="str">
            <v>24000-018207</v>
          </cell>
          <cell r="B46" t="str">
            <v>BRONZE</v>
          </cell>
          <cell r="C46" t="str">
            <v>FRIEDMAN BROTHERS HARDWARE</v>
          </cell>
          <cell r="D46" t="str">
            <v>1385 N MCDOWELL BLVD#100</v>
          </cell>
          <cell r="E46" t="str">
            <v>PETALUMA</v>
          </cell>
          <cell r="F46" t="str">
            <v>CA</v>
          </cell>
          <cell r="G46" t="str">
            <v>94954-1114</v>
          </cell>
        </row>
        <row r="47">
          <cell r="A47" t="str">
            <v>24000-018246</v>
          </cell>
          <cell r="B47" t="str">
            <v>FS-STD</v>
          </cell>
          <cell r="C47" t="str">
            <v>FWC Supply LLC</v>
          </cell>
          <cell r="D47" t="str">
            <v>PO BOX 70</v>
          </cell>
          <cell r="E47" t="str">
            <v>FORT WORTH</v>
          </cell>
          <cell r="F47" t="str">
            <v>TX</v>
          </cell>
          <cell r="G47" t="str">
            <v>76101-0070</v>
          </cell>
        </row>
        <row r="48">
          <cell r="A48" t="str">
            <v>24000-018663</v>
          </cell>
          <cell r="B48" t="str">
            <v>FDT-KDT</v>
          </cell>
          <cell r="C48" t="str">
            <v>GENERAL PLUMBING SUPPLY CO.</v>
          </cell>
          <cell r="D48" t="str">
            <v>PO BOX 4666</v>
          </cell>
          <cell r="E48" t="str">
            <v>WALNUT CREEK</v>
          </cell>
          <cell r="F48" t="str">
            <v>CA</v>
          </cell>
          <cell r="G48" t="str">
            <v>94596-0629</v>
          </cell>
        </row>
        <row r="49">
          <cell r="A49" t="str">
            <v>24000-018740</v>
          </cell>
          <cell r="B49" t="str">
            <v>FDD-KSS</v>
          </cell>
          <cell r="C49" t="str">
            <v>GREEN ART ENTERPRISES</v>
          </cell>
          <cell r="D49" t="str">
            <v>65 S COLUMBUS AVE</v>
          </cell>
          <cell r="E49" t="str">
            <v>FREEPORT</v>
          </cell>
          <cell r="F49" t="str">
            <v>NY</v>
          </cell>
          <cell r="G49" t="str">
            <v>11520-3940</v>
          </cell>
        </row>
        <row r="50">
          <cell r="A50" t="str">
            <v>24000-018781</v>
          </cell>
          <cell r="B50" t="str">
            <v>FSS-KSS</v>
          </cell>
          <cell r="C50" t="str">
            <v>GREAT WESTERN SUPPLY</v>
          </cell>
          <cell r="D50" t="str">
            <v>PO BOX 6151</v>
          </cell>
          <cell r="E50" t="str">
            <v>OGDEN</v>
          </cell>
          <cell r="F50" t="str">
            <v>UT</v>
          </cell>
          <cell r="G50" t="str">
            <v>84402-6151</v>
          </cell>
        </row>
        <row r="51">
          <cell r="A51" t="str">
            <v>24000-019005</v>
          </cell>
          <cell r="B51" t="str">
            <v>FS-STD</v>
          </cell>
          <cell r="C51" t="str">
            <v>H2O SUPPLY INC</v>
          </cell>
          <cell r="D51" t="str">
            <v>2535B E HWY 121 STE 200</v>
          </cell>
          <cell r="E51" t="str">
            <v>LEWISVILLE</v>
          </cell>
          <cell r="F51" t="str">
            <v>TX</v>
          </cell>
          <cell r="G51" t="str">
            <v>75056</v>
          </cell>
        </row>
        <row r="52">
          <cell r="A52" t="str">
            <v>24000-019543</v>
          </cell>
          <cell r="B52" t="str">
            <v>SILVER</v>
          </cell>
          <cell r="C52" t="str">
            <v>HALL'S MOBILE HOME PRODUCTS</v>
          </cell>
          <cell r="D52" t="str">
            <v>1470 E. APACHE PARK PLACE</v>
          </cell>
          <cell r="E52" t="str">
            <v>TUCSON</v>
          </cell>
          <cell r="F52" t="str">
            <v>AZ</v>
          </cell>
          <cell r="G52" t="str">
            <v>85714</v>
          </cell>
        </row>
        <row r="53">
          <cell r="A53" t="str">
            <v>24000-019587</v>
          </cell>
          <cell r="B53" t="str">
            <v>GOLD</v>
          </cell>
          <cell r="C53" t="str">
            <v>HARDWARE DISTRIBUTION WRSE.</v>
          </cell>
          <cell r="D53" t="str">
            <v>PO BOX 3945</v>
          </cell>
          <cell r="E53" t="str">
            <v>SHREVEPORT</v>
          </cell>
          <cell r="F53" t="str">
            <v>LA</v>
          </cell>
          <cell r="G53" t="str">
            <v>71133-3911</v>
          </cell>
        </row>
        <row r="54">
          <cell r="A54" t="str">
            <v>24000-019623</v>
          </cell>
          <cell r="B54" t="str">
            <v>HASSON</v>
          </cell>
          <cell r="C54" t="str">
            <v>House-Hasson</v>
          </cell>
          <cell r="D54" t="str">
            <v>PO BOX 1191</v>
          </cell>
          <cell r="E54" t="str">
            <v>KNOXVILLE</v>
          </cell>
          <cell r="F54" t="str">
            <v>TN</v>
          </cell>
          <cell r="G54" t="str">
            <v>37901-1191</v>
          </cell>
        </row>
        <row r="55">
          <cell r="A55" t="str">
            <v>24000-019671</v>
          </cell>
          <cell r="B55" t="str">
            <v>TURQK405</v>
          </cell>
          <cell r="C55" t="str">
            <v>HOLLYWOOD BUILDERS HARDWARE CO</v>
          </cell>
          <cell r="D55" t="str">
            <v>PO BOX 7949</v>
          </cell>
          <cell r="E55" t="str">
            <v>HOUSTON</v>
          </cell>
          <cell r="F55" t="str">
            <v>TX</v>
          </cell>
          <cell r="G55" t="str">
            <v>77270-7901</v>
          </cell>
        </row>
        <row r="56">
          <cell r="A56" t="str">
            <v>24000-019800</v>
          </cell>
          <cell r="B56" t="str">
            <v>FS-STD</v>
          </cell>
          <cell r="C56" t="str">
            <v>HUBBARD PIPE &amp; SUPPLY INC</v>
          </cell>
          <cell r="D56" t="str">
            <v>PO BOX 1570</v>
          </cell>
          <cell r="E56" t="str">
            <v>FAYETTEVILLE</v>
          </cell>
          <cell r="F56" t="str">
            <v>NC</v>
          </cell>
          <cell r="G56" t="str">
            <v>28302-1381</v>
          </cell>
        </row>
        <row r="57">
          <cell r="A57" t="str">
            <v>24000-019821</v>
          </cell>
          <cell r="B57" t="str">
            <v>NICKEL</v>
          </cell>
          <cell r="C57" t="str">
            <v>Do-It-Best</v>
          </cell>
          <cell r="D57" t="str">
            <v>PO BOX 868</v>
          </cell>
          <cell r="E57" t="str">
            <v>FORT WAYNE</v>
          </cell>
          <cell r="F57" t="str">
            <v>IN</v>
          </cell>
          <cell r="G57" t="str">
            <v>46801-0868</v>
          </cell>
        </row>
        <row r="58">
          <cell r="A58" t="str">
            <v>24000-020056</v>
          </cell>
          <cell r="B58" t="str">
            <v>HAJOCA</v>
          </cell>
          <cell r="C58" t="str">
            <v>Hajoca Hughes</v>
          </cell>
          <cell r="D58" t="str">
            <v>PO BOX 842912</v>
          </cell>
          <cell r="E58" t="str">
            <v>BOSTON</v>
          </cell>
          <cell r="F58" t="str">
            <v>MA</v>
          </cell>
          <cell r="G58" t="str">
            <v>02284-2900</v>
          </cell>
        </row>
        <row r="59">
          <cell r="A59" t="str">
            <v>24000-020058</v>
          </cell>
          <cell r="B59" t="str">
            <v>FDD-KDT</v>
          </cell>
          <cell r="C59" t="str">
            <v>ISLAND SHOWROOM INC</v>
          </cell>
          <cell r="D59" t="str">
            <v>1663 CONEY ISLAND AVE</v>
          </cell>
          <cell r="E59" t="str">
            <v>BROOKLYN</v>
          </cell>
          <cell r="F59" t="str">
            <v>NY</v>
          </cell>
          <cell r="G59" t="str">
            <v>11230-5827</v>
          </cell>
        </row>
        <row r="60">
          <cell r="A60" t="str">
            <v>24000-020200</v>
          </cell>
          <cell r="B60" t="str">
            <v>K-FORTE</v>
          </cell>
          <cell r="C60" t="str">
            <v>B&amp;C Custom Hardware &amp; Bath</v>
          </cell>
          <cell r="D60" t="str">
            <v>32 TESLA</v>
          </cell>
          <cell r="E60" t="str">
            <v>IRVINE</v>
          </cell>
          <cell r="F60" t="str">
            <v>CA</v>
          </cell>
          <cell r="G60" t="str">
            <v>92618-4603</v>
          </cell>
        </row>
        <row r="61">
          <cell r="A61" t="str">
            <v>24000-020258</v>
          </cell>
          <cell r="B61" t="str">
            <v>PLATINUM</v>
          </cell>
          <cell r="C61" t="str">
            <v>JENSEN DISTRIBUTIONS SERVICES</v>
          </cell>
          <cell r="D61" t="str">
            <v>PO BOX 3708</v>
          </cell>
          <cell r="E61" t="str">
            <v>SPOKANE</v>
          </cell>
          <cell r="F61" t="str">
            <v>WA</v>
          </cell>
          <cell r="G61" t="str">
            <v>99220-3708</v>
          </cell>
        </row>
        <row r="62">
          <cell r="A62" t="str">
            <v>24000-020262</v>
          </cell>
          <cell r="B62" t="str">
            <v>SILVER</v>
          </cell>
          <cell r="C62" t="str">
            <v>JERRY'S HOME IMPROVEMENT CTR.</v>
          </cell>
          <cell r="D62" t="str">
            <v>PO BOX 2611</v>
          </cell>
          <cell r="E62" t="str">
            <v>EUGENE</v>
          </cell>
          <cell r="F62" t="str">
            <v>OR</v>
          </cell>
          <cell r="G62" t="str">
            <v>97402-0228</v>
          </cell>
        </row>
        <row r="63">
          <cell r="A63" t="str">
            <v>24000-020586</v>
          </cell>
          <cell r="B63" t="str">
            <v>QUARTZ</v>
          </cell>
          <cell r="C63" t="str">
            <v>KAMCO REPRESENTATIVES INC</v>
          </cell>
          <cell r="D63" t="str">
            <v>655 W GRAND AVE</v>
          </cell>
          <cell r="E63" t="str">
            <v>ELMHURST</v>
          </cell>
          <cell r="F63" t="str">
            <v>IL</v>
          </cell>
          <cell r="G63" t="str">
            <v>60126-1065</v>
          </cell>
        </row>
        <row r="64">
          <cell r="A64" t="str">
            <v>24000-020636</v>
          </cell>
          <cell r="B64" t="str">
            <v>FDT-FORTE</v>
          </cell>
          <cell r="C64" t="str">
            <v>KELLER SUPPLY</v>
          </cell>
          <cell r="D64" t="str">
            <v>PO BOX 79014</v>
          </cell>
          <cell r="E64" t="str">
            <v>SEATTLE</v>
          </cell>
          <cell r="F64" t="str">
            <v>WA</v>
          </cell>
          <cell r="G64" t="str">
            <v>98119-7900</v>
          </cell>
        </row>
        <row r="65">
          <cell r="A65" t="str">
            <v>24000-020643</v>
          </cell>
          <cell r="B65" t="str">
            <v>FRK-1078</v>
          </cell>
          <cell r="C65" t="str">
            <v>Kindred</v>
          </cell>
          <cell r="D65" t="str">
            <v>1000 FRANKE KINDRED ROAD</v>
          </cell>
          <cell r="E65" t="str">
            <v>MIDLAND</v>
          </cell>
          <cell r="F65" t="str">
            <v>ON</v>
          </cell>
          <cell r="G65" t="str">
            <v>L4R 4K9</v>
          </cell>
        </row>
        <row r="66">
          <cell r="A66" t="str">
            <v>24000-020643</v>
          </cell>
          <cell r="B66" t="str">
            <v>SUPPLIERS</v>
          </cell>
          <cell r="C66" t="str">
            <v>Kindred</v>
          </cell>
          <cell r="D66" t="str">
            <v>1000 FRANKE KINDRED ROAD</v>
          </cell>
          <cell r="E66" t="str">
            <v>MIDLAND</v>
          </cell>
          <cell r="F66" t="str">
            <v>ON</v>
          </cell>
          <cell r="G66" t="str">
            <v>L4R 4K9</v>
          </cell>
        </row>
        <row r="67">
          <cell r="A67" t="str">
            <v>24000-020701</v>
          </cell>
          <cell r="B67" t="str">
            <v>FS-STD</v>
          </cell>
          <cell r="C67" t="str">
            <v>KOVAL BLDG AND PLB SUPPLY</v>
          </cell>
          <cell r="D67" t="str">
            <v>P O BOX 429</v>
          </cell>
          <cell r="E67" t="str">
            <v>GRANVILLE</v>
          </cell>
          <cell r="F67" t="str">
            <v>WV</v>
          </cell>
          <cell r="G67" t="str">
            <v>26534</v>
          </cell>
        </row>
        <row r="68">
          <cell r="A68" t="str">
            <v>24000-020800</v>
          </cell>
          <cell r="B68" t="str">
            <v>K-FORTE</v>
          </cell>
          <cell r="C68" t="str">
            <v>InHome Concepts</v>
          </cell>
          <cell r="D68" t="str">
            <v>683 E LINCOLN AVE</v>
          </cell>
          <cell r="E68" t="str">
            <v>COLUMBUS</v>
          </cell>
          <cell r="F68" t="str">
            <v>OH</v>
          </cell>
          <cell r="G68" t="str">
            <v>43229-5021</v>
          </cell>
        </row>
        <row r="69">
          <cell r="A69" t="str">
            <v>24000-021102</v>
          </cell>
          <cell r="B69" t="str">
            <v>KWC45</v>
          </cell>
          <cell r="C69" t="str">
            <v>Bathrooms Unique Inc</v>
          </cell>
          <cell r="D69" t="str">
            <v>3180 PONCE DE LEON BLVD</v>
          </cell>
          <cell r="E69" t="str">
            <v>CORAL GABLES</v>
          </cell>
          <cell r="F69" t="str">
            <v>FL</v>
          </cell>
          <cell r="G69" t="str">
            <v>33134-6826</v>
          </cell>
        </row>
        <row r="70">
          <cell r="A70" t="str">
            <v>24000-021140</v>
          </cell>
          <cell r="B70" t="str">
            <v>K-FORTE</v>
          </cell>
          <cell r="C70" t="str">
            <v>Bathworks Instyle</v>
          </cell>
          <cell r="D70" t="str">
            <v>8780 Central Ave, Suite A</v>
          </cell>
          <cell r="E70" t="str">
            <v>Montclair</v>
          </cell>
          <cell r="F70" t="str">
            <v>CA</v>
          </cell>
          <cell r="G70" t="str">
            <v>91763</v>
          </cell>
        </row>
        <row r="71">
          <cell r="A71" t="str">
            <v>24000-021200</v>
          </cell>
          <cell r="B71" t="str">
            <v>KS-PREMIER</v>
          </cell>
          <cell r="C71" t="str">
            <v>Bay Cities Kitchens &amp; App</v>
          </cell>
          <cell r="D71" t="str">
            <v>3107 Santa Monica Blvd.</v>
          </cell>
          <cell r="E71" t="str">
            <v>Santa Monica</v>
          </cell>
          <cell r="F71" t="str">
            <v>CA</v>
          </cell>
          <cell r="G71" t="str">
            <v>90404</v>
          </cell>
        </row>
        <row r="72">
          <cell r="A72" t="str">
            <v>24000-021415</v>
          </cell>
          <cell r="B72" t="str">
            <v>KWC45</v>
          </cell>
          <cell r="C72" t="str">
            <v>Bell Plumbing &amp; Heating Co.</v>
          </cell>
          <cell r="D72" t="str">
            <v>2150 S. Abilene St.</v>
          </cell>
          <cell r="E72" t="str">
            <v>Aurora</v>
          </cell>
          <cell r="F72" t="str">
            <v>CO</v>
          </cell>
          <cell r="G72" t="str">
            <v>80014</v>
          </cell>
        </row>
        <row r="73">
          <cell r="A73" t="str">
            <v>24000-021465</v>
          </cell>
          <cell r="B73" t="str">
            <v>FSS-KSS</v>
          </cell>
          <cell r="C73" t="str">
            <v>Bella Hardware &amp; Bath</v>
          </cell>
          <cell r="D73" t="str">
            <v>1096 Hendersonville Rd.</v>
          </cell>
          <cell r="E73" t="str">
            <v>Asheville</v>
          </cell>
          <cell r="F73" t="str">
            <v>NC</v>
          </cell>
          <cell r="G73" t="str">
            <v>28803</v>
          </cell>
        </row>
        <row r="74">
          <cell r="A74" t="str">
            <v>24000-021702</v>
          </cell>
          <cell r="B74" t="str">
            <v>KS-STD</v>
          </cell>
          <cell r="C74" t="str">
            <v>Boffi U.S.A. Inc.</v>
          </cell>
          <cell r="D74" t="str">
            <v>31 1/2 GREENE ST</v>
          </cell>
          <cell r="E74" t="str">
            <v>NEW YORK CITY</v>
          </cell>
          <cell r="F74" t="str">
            <v>NY</v>
          </cell>
          <cell r="G74" t="str">
            <v>10013-2508</v>
          </cell>
        </row>
        <row r="75">
          <cell r="A75" t="str">
            <v>24000-021703</v>
          </cell>
          <cell r="B75" t="str">
            <v>KS-STD</v>
          </cell>
          <cell r="C75" t="str">
            <v>Boffi - Los Angeles</v>
          </cell>
          <cell r="D75" t="str">
            <v>8775 Beverly Blvd.</v>
          </cell>
          <cell r="E75" t="str">
            <v>West Hollywood</v>
          </cell>
          <cell r="F75" t="str">
            <v>CA</v>
          </cell>
          <cell r="G75" t="str">
            <v>90048</v>
          </cell>
        </row>
        <row r="76">
          <cell r="A76" t="str">
            <v>24000-021730</v>
          </cell>
          <cell r="B76" t="str">
            <v>KS-STD</v>
          </cell>
          <cell r="C76" t="str">
            <v>Bona Decorative Hardware LLC</v>
          </cell>
          <cell r="D76" t="str">
            <v>3073 Madison Rd.</v>
          </cell>
          <cell r="E76" t="str">
            <v>Cincinnati</v>
          </cell>
          <cell r="F76" t="str">
            <v>OH</v>
          </cell>
          <cell r="G76" t="str">
            <v>45209</v>
          </cell>
        </row>
        <row r="77">
          <cell r="A77" t="str">
            <v>24000-021809</v>
          </cell>
          <cell r="B77" t="str">
            <v>HAJOCA</v>
          </cell>
          <cell r="C77" t="str">
            <v>LCR M CORPORATE</v>
          </cell>
          <cell r="D77" t="str">
            <v>PO BOX 842912</v>
          </cell>
          <cell r="E77" t="str">
            <v>BOSTON</v>
          </cell>
          <cell r="F77" t="str">
            <v>MA</v>
          </cell>
          <cell r="G77" t="str">
            <v>02284-2900</v>
          </cell>
        </row>
        <row r="78">
          <cell r="A78" t="str">
            <v>24000-021810</v>
          </cell>
          <cell r="B78" t="str">
            <v>PLATINUM</v>
          </cell>
          <cell r="C78" t="str">
            <v>Your Other Warehouse</v>
          </cell>
          <cell r="D78" t="str">
            <v>PO BOX 105843</v>
          </cell>
          <cell r="E78" t="str">
            <v>ATLANTA</v>
          </cell>
          <cell r="F78" t="str">
            <v>GA</v>
          </cell>
          <cell r="G78" t="str">
            <v>30348-5056</v>
          </cell>
        </row>
        <row r="79">
          <cell r="A79" t="str">
            <v>24000-021819</v>
          </cell>
          <cell r="B79" t="str">
            <v>FS-STD</v>
          </cell>
          <cell r="C79" t="str">
            <v>LEEPS SUPPLY COMPANY INC</v>
          </cell>
          <cell r="D79" t="str">
            <v>8001 TYLER ST</v>
          </cell>
          <cell r="E79" t="str">
            <v>MERRILLVILLE</v>
          </cell>
          <cell r="F79" t="str">
            <v>IN</v>
          </cell>
          <cell r="G79" t="str">
            <v>46410-5345</v>
          </cell>
        </row>
        <row r="80">
          <cell r="A80" t="str">
            <v>24000-021847</v>
          </cell>
          <cell r="B80" t="str">
            <v>FSS-KSS</v>
          </cell>
          <cell r="C80" t="str">
            <v>LIGHTING INC</v>
          </cell>
          <cell r="D80" t="str">
            <v>4230 RICHMOND AVE</v>
          </cell>
          <cell r="E80" t="str">
            <v>HOUSTON</v>
          </cell>
          <cell r="F80" t="str">
            <v>TX</v>
          </cell>
          <cell r="G80" t="str">
            <v>77027-6839</v>
          </cell>
        </row>
        <row r="81">
          <cell r="A81" t="str">
            <v>24000-021902</v>
          </cell>
          <cell r="B81" t="str">
            <v>KWC45</v>
          </cell>
          <cell r="C81" t="str">
            <v>Broedell Plumbing Supply</v>
          </cell>
          <cell r="D81" t="str">
            <v>1601 Commerce Lane</v>
          </cell>
          <cell r="E81" t="str">
            <v>Jupiter</v>
          </cell>
          <cell r="F81" t="str">
            <v>FL</v>
          </cell>
          <cell r="G81" t="str">
            <v>33458</v>
          </cell>
        </row>
        <row r="82">
          <cell r="A82" t="str">
            <v>24000-021903</v>
          </cell>
          <cell r="B82" t="str">
            <v>FSS-FORTE</v>
          </cell>
          <cell r="C82" t="str">
            <v>Briggs Inc of Omaha</v>
          </cell>
          <cell r="D82" t="str">
            <v>14549 Grover Street</v>
          </cell>
          <cell r="E82" t="str">
            <v>Omaha</v>
          </cell>
          <cell r="F82" t="str">
            <v>NE</v>
          </cell>
          <cell r="G82" t="str">
            <v>68144</v>
          </cell>
        </row>
        <row r="83">
          <cell r="A83" t="str">
            <v>24000-022355</v>
          </cell>
          <cell r="B83" t="str">
            <v>K-FORTE</v>
          </cell>
          <cell r="C83" t="str">
            <v>Builders Focus</v>
          </cell>
          <cell r="D83" t="str">
            <v>940 EL CAMINO REAL</v>
          </cell>
          <cell r="E83" t="str">
            <v>BELMONT</v>
          </cell>
          <cell r="F83" t="str">
            <v>CA</v>
          </cell>
          <cell r="G83" t="str">
            <v>94002-2306</v>
          </cell>
        </row>
        <row r="84">
          <cell r="A84" t="str">
            <v>24000-023408</v>
          </cell>
          <cell r="B84" t="str">
            <v>FSE-KSE</v>
          </cell>
          <cell r="C84" t="str">
            <v>Hydrologic Distribution Co.</v>
          </cell>
          <cell r="D84" t="str">
            <v>6365 53RD ST N</v>
          </cell>
          <cell r="E84" t="str">
            <v>PINELLAS PARK</v>
          </cell>
          <cell r="F84" t="str">
            <v>FL</v>
          </cell>
          <cell r="G84" t="str">
            <v>33781-5627</v>
          </cell>
        </row>
        <row r="85">
          <cell r="A85" t="str">
            <v>24000-023483</v>
          </cell>
          <cell r="B85" t="str">
            <v>K-FORTE</v>
          </cell>
          <cell r="C85" t="str">
            <v>Earth Elements Design Center</v>
          </cell>
          <cell r="D85" t="str">
            <v>12 PENNY LN</v>
          </cell>
          <cell r="E85" t="str">
            <v>GALLATIN GATEWAY</v>
          </cell>
          <cell r="F85" t="str">
            <v>MT</v>
          </cell>
          <cell r="G85" t="str">
            <v>59730-9778</v>
          </cell>
        </row>
        <row r="86">
          <cell r="A86" t="str">
            <v>24000-023746</v>
          </cell>
          <cell r="B86" t="str">
            <v>LOWES</v>
          </cell>
          <cell r="C86" t="str">
            <v>Lowes</v>
          </cell>
          <cell r="D86" t="str">
            <v>PO BOX 1111</v>
          </cell>
          <cell r="E86" t="str">
            <v>NORTH WILKESBORO</v>
          </cell>
          <cell r="F86" t="str">
            <v>NC</v>
          </cell>
          <cell r="G86" t="str">
            <v>28659-1111</v>
          </cell>
        </row>
        <row r="87">
          <cell r="A87" t="str">
            <v>24000-023747</v>
          </cell>
          <cell r="B87" t="str">
            <v>LOWESSOS</v>
          </cell>
          <cell r="C87" t="str">
            <v>Lowes</v>
          </cell>
          <cell r="D87" t="str">
            <v>PO BOX 1111</v>
          </cell>
          <cell r="E87" t="str">
            <v>NORTH WILKESBORO</v>
          </cell>
          <cell r="F87" t="str">
            <v>NC</v>
          </cell>
          <cell r="G87" t="str">
            <v>28659-1111</v>
          </cell>
        </row>
        <row r="88">
          <cell r="A88" t="str">
            <v>24000-023764</v>
          </cell>
          <cell r="B88" t="str">
            <v>GOLD</v>
          </cell>
          <cell r="C88" t="str">
            <v>LUMBERMANS MERCHANDISING</v>
          </cell>
          <cell r="D88" t="str">
            <v>PO BOX 6790</v>
          </cell>
          <cell r="E88" t="str">
            <v>WAYNE</v>
          </cell>
          <cell r="F88" t="str">
            <v>PA</v>
          </cell>
          <cell r="G88" t="str">
            <v>19087-8790</v>
          </cell>
        </row>
        <row r="89">
          <cell r="A89" t="str">
            <v>24000-023903</v>
          </cell>
          <cell r="B89" t="str">
            <v>FSP-KSS</v>
          </cell>
          <cell r="C89" t="str">
            <v>RK Parisi Enterprises Inc</v>
          </cell>
          <cell r="D89" t="str">
            <v>310 MARLBORO ST</v>
          </cell>
          <cell r="E89" t="str">
            <v>KEENE</v>
          </cell>
          <cell r="F89" t="str">
            <v>NH</v>
          </cell>
          <cell r="G89" t="str">
            <v>03431-4118</v>
          </cell>
        </row>
        <row r="90">
          <cell r="A90" t="str">
            <v>24000-024446</v>
          </cell>
          <cell r="B90" t="str">
            <v>KWC4275</v>
          </cell>
          <cell r="C90" t="str">
            <v>HMS Stores LLC</v>
          </cell>
          <cell r="D90" t="str">
            <v>1175 AVIATION PL</v>
          </cell>
          <cell r="E90" t="str">
            <v>SAN FERNANDO</v>
          </cell>
          <cell r="F90" t="str">
            <v>CA</v>
          </cell>
          <cell r="G90" t="str">
            <v>91340-1460</v>
          </cell>
        </row>
        <row r="91">
          <cell r="A91" t="str">
            <v>24000-024499</v>
          </cell>
          <cell r="B91" t="str">
            <v>MENARDS</v>
          </cell>
          <cell r="C91" t="str">
            <v>Menards</v>
          </cell>
          <cell r="D91" t="str">
            <v>4860 MENARD DR</v>
          </cell>
          <cell r="E91" t="str">
            <v>EAU CLAIRE</v>
          </cell>
          <cell r="F91" t="str">
            <v>WI</v>
          </cell>
          <cell r="G91" t="str">
            <v>54703-9604</v>
          </cell>
        </row>
        <row r="92">
          <cell r="A92" t="str">
            <v>24000-024558</v>
          </cell>
          <cell r="B92" t="str">
            <v>FSS-FORTE</v>
          </cell>
          <cell r="C92" t="str">
            <v>MILLERS FINE DECORATIVE H</v>
          </cell>
          <cell r="D92" t="str">
            <v>226 CENTER ST. #3 #4 &amp; #5</v>
          </cell>
          <cell r="E92" t="str">
            <v>JUPITER</v>
          </cell>
          <cell r="F92" t="str">
            <v>FL</v>
          </cell>
          <cell r="G92" t="str">
            <v>33458</v>
          </cell>
        </row>
        <row r="93">
          <cell r="A93" t="str">
            <v>24000-024609</v>
          </cell>
          <cell r="B93" t="str">
            <v>FSS-KSS</v>
          </cell>
          <cell r="C93" t="str">
            <v>COBURN COMPANY OF SHREVPORT</v>
          </cell>
          <cell r="D93" t="str">
            <v>P.O. BOX 2177</v>
          </cell>
          <cell r="E93" t="str">
            <v>BEAUMONT</v>
          </cell>
          <cell r="F93" t="str">
            <v>TX</v>
          </cell>
          <cell r="G93" t="str">
            <v>77704</v>
          </cell>
        </row>
        <row r="94">
          <cell r="A94" t="str">
            <v>24000-025027</v>
          </cell>
          <cell r="B94" t="str">
            <v>LQDR</v>
          </cell>
          <cell r="C94" t="str">
            <v>INTERNATIONAL PURCHASE SYSTEMS</v>
          </cell>
          <cell r="D94" t="str">
            <v>534 FURNACE DOCK RD</v>
          </cell>
          <cell r="E94" t="str">
            <v>CORTLANDT MANOR</v>
          </cell>
          <cell r="F94" t="str">
            <v>NY</v>
          </cell>
          <cell r="G94" t="str">
            <v>10567-6219</v>
          </cell>
        </row>
        <row r="95">
          <cell r="A95" t="str">
            <v>24000-025246</v>
          </cell>
          <cell r="B95" t="str">
            <v>ORGILL</v>
          </cell>
          <cell r="C95" t="str">
            <v>Orgill</v>
          </cell>
          <cell r="D95" t="str">
            <v>PO BOX 140</v>
          </cell>
          <cell r="E95" t="str">
            <v>MEMPHIS</v>
          </cell>
          <cell r="F95" t="str">
            <v>TN</v>
          </cell>
          <cell r="G95" t="str">
            <v>38101-0140</v>
          </cell>
        </row>
        <row r="96">
          <cell r="A96" t="str">
            <v>24000-025929</v>
          </cell>
          <cell r="B96" t="str">
            <v>FSP-FORTE</v>
          </cell>
          <cell r="C96" t="str">
            <v>PACIFIC PLUMBING SUPPLY</v>
          </cell>
          <cell r="D96" t="str">
            <v>7115 W MARGINAL WAY SW</v>
          </cell>
          <cell r="E96" t="str">
            <v>SEATTLE</v>
          </cell>
          <cell r="F96" t="str">
            <v>WA</v>
          </cell>
          <cell r="G96" t="str">
            <v>98106-1911</v>
          </cell>
        </row>
        <row r="97">
          <cell r="A97" t="str">
            <v>24000-025997</v>
          </cell>
          <cell r="B97" t="str">
            <v>FS-STD</v>
          </cell>
          <cell r="C97" t="str">
            <v>PERRY SUPPLY</v>
          </cell>
          <cell r="D97" t="str">
            <v>P. O. BOX 6486</v>
          </cell>
          <cell r="E97" t="str">
            <v>ALBUQUERQUE</v>
          </cell>
          <cell r="F97" t="str">
            <v>NM</v>
          </cell>
          <cell r="G97" t="str">
            <v>87197</v>
          </cell>
        </row>
        <row r="98">
          <cell r="A98" t="str">
            <v>24000-026010</v>
          </cell>
          <cell r="B98" t="str">
            <v>FSP-KSS</v>
          </cell>
          <cell r="C98" t="str">
            <v>P.H. ACQUISITIONS INC</v>
          </cell>
          <cell r="D98" t="str">
            <v>6400 MAPLE AVE</v>
          </cell>
          <cell r="E98" t="str">
            <v>DALLAS</v>
          </cell>
          <cell r="F98" t="str">
            <v>TX</v>
          </cell>
          <cell r="G98" t="str">
            <v>75235-5529</v>
          </cell>
        </row>
        <row r="99">
          <cell r="A99" t="str">
            <v>24000-026036</v>
          </cell>
          <cell r="B99" t="str">
            <v>FSS-KSS</v>
          </cell>
          <cell r="C99" t="str">
            <v>Dakota Supply Group</v>
          </cell>
          <cell r="D99" t="str">
            <v>2601 3RD AVE N</v>
          </cell>
          <cell r="E99" t="str">
            <v>FARGO</v>
          </cell>
          <cell r="F99" t="str">
            <v>ND</v>
          </cell>
          <cell r="G99" t="str">
            <v>58102-4016</v>
          </cell>
        </row>
        <row r="100">
          <cell r="A100" t="str">
            <v>24000-026093</v>
          </cell>
          <cell r="B100" t="str">
            <v>FSP-FORTE</v>
          </cell>
          <cell r="C100" t="str">
            <v>THE PORTLAND GROUP INC</v>
          </cell>
          <cell r="D100" t="str">
            <v>PO BOX 583</v>
          </cell>
          <cell r="E100" t="str">
            <v>FRAMINGHAM</v>
          </cell>
          <cell r="F100" t="str">
            <v>MA</v>
          </cell>
          <cell r="G100" t="str">
            <v>01704-0583</v>
          </cell>
        </row>
        <row r="101">
          <cell r="A101" t="str">
            <v>24000-026523</v>
          </cell>
          <cell r="B101" t="str">
            <v>FS-STD</v>
          </cell>
          <cell r="C101" t="str">
            <v>Reico</v>
          </cell>
          <cell r="D101" t="str">
            <v>6790 COMMERCIAL DR</v>
          </cell>
          <cell r="E101" t="str">
            <v>SPRINGFIELD</v>
          </cell>
          <cell r="F101" t="str">
            <v>VA</v>
          </cell>
          <cell r="G101" t="str">
            <v>22151-4209</v>
          </cell>
        </row>
        <row r="102">
          <cell r="A102" t="str">
            <v>24000-026525</v>
          </cell>
          <cell r="B102" t="str">
            <v>FDD-KDD</v>
          </cell>
          <cell r="C102" t="str">
            <v>REMODELERS SUPPLY CENTRE</v>
          </cell>
          <cell r="D102" t="str">
            <v>3160 SKOKIE VALLEY RD</v>
          </cell>
          <cell r="E102" t="str">
            <v>HIGHLAND PARK</v>
          </cell>
          <cell r="F102" t="str">
            <v>IL</v>
          </cell>
          <cell r="G102" t="str">
            <v>60035-1051</v>
          </cell>
        </row>
        <row r="103">
          <cell r="A103" t="str">
            <v>24000-026530</v>
          </cell>
          <cell r="B103" t="str">
            <v>FSE-KSS</v>
          </cell>
          <cell r="C103" t="str">
            <v>REPUBLIC PLUMBING SUPPLY CO</v>
          </cell>
          <cell r="D103" t="str">
            <v>890 PROVIDENCE HWY</v>
          </cell>
          <cell r="E103" t="str">
            <v>NORWOOD</v>
          </cell>
          <cell r="F103" t="str">
            <v>MA</v>
          </cell>
          <cell r="G103" t="str">
            <v>02062</v>
          </cell>
        </row>
        <row r="104">
          <cell r="A104" t="str">
            <v>24000-026611</v>
          </cell>
          <cell r="B104" t="str">
            <v>FSS-KSS</v>
          </cell>
          <cell r="C104" t="str">
            <v>R &amp; R WHOLESALE</v>
          </cell>
          <cell r="D104" t="str">
            <v>7830 E REDFIELD RD</v>
          </cell>
          <cell r="E104" t="str">
            <v>SCOTTSDALE</v>
          </cell>
          <cell r="F104" t="str">
            <v>AZ</v>
          </cell>
          <cell r="G104" t="str">
            <v>85260-6976</v>
          </cell>
        </row>
        <row r="105">
          <cell r="A105" t="str">
            <v>24000-027166</v>
          </cell>
          <cell r="B105" t="str">
            <v>SILVER</v>
          </cell>
          <cell r="C105" t="str">
            <v>SALVARE ASSOC INC</v>
          </cell>
          <cell r="D105" t="str">
            <v>1444 MLK BLVD</v>
          </cell>
          <cell r="E105" t="str">
            <v>MACON</v>
          </cell>
          <cell r="F105" t="str">
            <v>GA</v>
          </cell>
          <cell r="G105" t="str">
            <v>31201</v>
          </cell>
        </row>
        <row r="106">
          <cell r="A106" t="str">
            <v>24000-027183</v>
          </cell>
          <cell r="B106" t="str">
            <v>FSS-FORTE</v>
          </cell>
          <cell r="C106" t="str">
            <v>SANTA FE BY DESIGN INC</v>
          </cell>
          <cell r="D106" t="str">
            <v>1512 PACHECO ST</v>
          </cell>
          <cell r="E106" t="str">
            <v>SANTA FE</v>
          </cell>
          <cell r="F106" t="str">
            <v>NM</v>
          </cell>
          <cell r="G106" t="str">
            <v>87505</v>
          </cell>
        </row>
        <row r="107">
          <cell r="A107" t="str">
            <v>24000-027348</v>
          </cell>
          <cell r="B107" t="str">
            <v>FSS-KSS</v>
          </cell>
          <cell r="C107" t="str">
            <v>SOLCO PLUMBING SUPPLY INC</v>
          </cell>
          <cell r="D107" t="str">
            <v>413 LIBERTY AVE</v>
          </cell>
          <cell r="E107" t="str">
            <v>BROOKLYN</v>
          </cell>
          <cell r="F107" t="str">
            <v>NY</v>
          </cell>
          <cell r="G107" t="str">
            <v>11207-3004</v>
          </cell>
        </row>
        <row r="108">
          <cell r="A108" t="str">
            <v>24000-027497</v>
          </cell>
          <cell r="B108" t="str">
            <v>FDD-KSS</v>
          </cell>
          <cell r="C108" t="str">
            <v>STANDARD PLBG SPLY CO</v>
          </cell>
          <cell r="D108" t="str">
            <v>PO BOX 708490</v>
          </cell>
          <cell r="E108" t="str">
            <v>SANDY</v>
          </cell>
          <cell r="F108" t="str">
            <v>UT</v>
          </cell>
          <cell r="G108" t="str">
            <v>84070-8424</v>
          </cell>
        </row>
        <row r="109">
          <cell r="A109" t="str">
            <v>24000-027932</v>
          </cell>
          <cell r="B109" t="str">
            <v>FS-STD</v>
          </cell>
          <cell r="C109" t="str">
            <v>TREVARROW INC</v>
          </cell>
          <cell r="D109" t="str">
            <v>1295 N OPDYKE RD</v>
          </cell>
          <cell r="E109" t="str">
            <v>AUBURN HILLS</v>
          </cell>
          <cell r="F109" t="str">
            <v>MI</v>
          </cell>
          <cell r="G109" t="str">
            <v>48326-2648</v>
          </cell>
        </row>
        <row r="110">
          <cell r="A110" t="str">
            <v>24000-027944</v>
          </cell>
          <cell r="B110" t="str">
            <v>JASPK405</v>
          </cell>
          <cell r="C110" t="str">
            <v>TRIUMPH SALES</v>
          </cell>
          <cell r="D110" t="str">
            <v>51 BRIDGE ST</v>
          </cell>
          <cell r="E110" t="str">
            <v>PITTSBURGH</v>
          </cell>
          <cell r="F110" t="str">
            <v>PA</v>
          </cell>
          <cell r="G110" t="str">
            <v>15223-2222</v>
          </cell>
        </row>
        <row r="111">
          <cell r="A111" t="str">
            <v>24000-027963</v>
          </cell>
          <cell r="B111" t="str">
            <v>FDT-KDT</v>
          </cell>
          <cell r="C111" t="str">
            <v>TRUMBULL INDUSTRIES</v>
          </cell>
          <cell r="D111" t="str">
            <v>PO BOX 30</v>
          </cell>
          <cell r="E111" t="str">
            <v>WARREN</v>
          </cell>
          <cell r="F111" t="str">
            <v>OH</v>
          </cell>
          <cell r="G111" t="str">
            <v>44482-0030</v>
          </cell>
        </row>
        <row r="112">
          <cell r="A112" t="str">
            <v>24000-028574</v>
          </cell>
          <cell r="B112" t="str">
            <v>GOLD</v>
          </cell>
          <cell r="C112" t="str">
            <v>WALLACE HARDWARE CO INC</v>
          </cell>
          <cell r="D112" t="str">
            <v>5050 S DAVY CROCKETT PKWY</v>
          </cell>
          <cell r="E112" t="str">
            <v>MORRISTOWN</v>
          </cell>
          <cell r="F112" t="str">
            <v>TN</v>
          </cell>
          <cell r="G112" t="str">
            <v>37813-3903</v>
          </cell>
        </row>
        <row r="113">
          <cell r="A113" t="str">
            <v>24000-028616</v>
          </cell>
          <cell r="B113" t="str">
            <v>FSP-KSS</v>
          </cell>
          <cell r="C113" t="str">
            <v>WAREHOUSE DISCOUNT CENTER</v>
          </cell>
          <cell r="D113" t="str">
            <v>14349 WHITE SAGE RD</v>
          </cell>
          <cell r="E113" t="str">
            <v>MOORPARK</v>
          </cell>
          <cell r="F113" t="str">
            <v>CA</v>
          </cell>
          <cell r="G113" t="str">
            <v>93021-8799</v>
          </cell>
        </row>
        <row r="114">
          <cell r="A114" t="str">
            <v>24000-028660</v>
          </cell>
          <cell r="B114" t="str">
            <v>FSS-FORTE</v>
          </cell>
          <cell r="C114" t="str">
            <v>WESTHEIMER PLBG &amp; HDWE</v>
          </cell>
          <cell r="D114" t="str">
            <v>3590 E T C JESTER BLVD</v>
          </cell>
          <cell r="E114" t="str">
            <v>HOUSTON</v>
          </cell>
          <cell r="F114" t="str">
            <v>TX</v>
          </cell>
          <cell r="G114" t="str">
            <v>77018-6023</v>
          </cell>
        </row>
        <row r="115">
          <cell r="A115" t="str">
            <v>24000-028710</v>
          </cell>
          <cell r="B115" t="str">
            <v>FSS-FORTE</v>
          </cell>
          <cell r="C115" t="str">
            <v>WILKINSON SUPPLY CO.</v>
          </cell>
          <cell r="D115" t="str">
            <v>PO BOX 6066</v>
          </cell>
          <cell r="E115" t="str">
            <v>RALEIGH</v>
          </cell>
          <cell r="F115" t="str">
            <v>NC</v>
          </cell>
          <cell r="G115" t="str">
            <v>27628-6001</v>
          </cell>
        </row>
        <row r="116">
          <cell r="A116" t="str">
            <v>24000-030615</v>
          </cell>
          <cell r="B116" t="str">
            <v>KWC4275</v>
          </cell>
          <cell r="C116" t="str">
            <v>Cabochon</v>
          </cell>
          <cell r="D116" t="str">
            <v>7646 Girard Ave</v>
          </cell>
          <cell r="E116" t="str">
            <v>La Jolla</v>
          </cell>
          <cell r="F116" t="str">
            <v>CA</v>
          </cell>
          <cell r="G116" t="str">
            <v>92037</v>
          </cell>
        </row>
        <row r="117">
          <cell r="A117" t="str">
            <v>24000-031310</v>
          </cell>
          <cell r="B117" t="str">
            <v>K-FORTE</v>
          </cell>
          <cell r="C117" t="str">
            <v>Carter Hardware Inc</v>
          </cell>
          <cell r="D117" t="str">
            <v>153 N ROBERTSON BLVD</v>
          </cell>
          <cell r="E117" t="str">
            <v>BEVERLY HILLS</v>
          </cell>
          <cell r="F117" t="str">
            <v>CA</v>
          </cell>
          <cell r="G117" t="str">
            <v>90211-2103</v>
          </cell>
        </row>
        <row r="118">
          <cell r="A118" t="str">
            <v>24000-032100</v>
          </cell>
          <cell r="B118" t="str">
            <v>FS-STD</v>
          </cell>
          <cell r="C118" t="str">
            <v>The Cleveland Plumbing Supply</v>
          </cell>
          <cell r="D118" t="str">
            <v>143 E WASHINGTON ST</v>
          </cell>
          <cell r="E118" t="str">
            <v>CHAGRIN FALLS</v>
          </cell>
          <cell r="F118" t="str">
            <v>OH</v>
          </cell>
          <cell r="G118" t="str">
            <v>44022-2918</v>
          </cell>
        </row>
        <row r="119">
          <cell r="A119" t="str">
            <v>24000-032150</v>
          </cell>
          <cell r="B119" t="str">
            <v>KWC4275</v>
          </cell>
          <cell r="C119" t="str">
            <v>Close to Home Inc.</v>
          </cell>
          <cell r="D119" t="str">
            <v>10 FARRELL ST</v>
          </cell>
          <cell r="E119" t="str">
            <v>SOUTH BURLINGTON</v>
          </cell>
          <cell r="F119" t="str">
            <v>VT</v>
          </cell>
          <cell r="G119" t="str">
            <v>05403-6371</v>
          </cell>
        </row>
        <row r="120">
          <cell r="A120" t="str">
            <v>24000-032400</v>
          </cell>
          <cell r="B120" t="str">
            <v>KWC4275</v>
          </cell>
          <cell r="C120" t="str">
            <v>Cobblestone Court Inc.</v>
          </cell>
          <cell r="D120" t="str">
            <v>23197 US Highway 19N</v>
          </cell>
          <cell r="E120" t="str">
            <v>Clearwater</v>
          </cell>
          <cell r="F120" t="str">
            <v>FL</v>
          </cell>
          <cell r="G120" t="str">
            <v>33765</v>
          </cell>
        </row>
        <row r="121">
          <cell r="A121" t="str">
            <v>24000-032950</v>
          </cell>
          <cell r="B121" t="str">
            <v>FS-PREMIER</v>
          </cell>
          <cell r="C121" t="str">
            <v>Consolidated Supply/Bowles NW</v>
          </cell>
          <cell r="D121" t="str">
            <v>PO BOX 5788</v>
          </cell>
          <cell r="E121" t="str">
            <v>PORTLAND</v>
          </cell>
          <cell r="F121" t="str">
            <v>OR</v>
          </cell>
          <cell r="G121" t="str">
            <v>97228-5771</v>
          </cell>
        </row>
        <row r="122">
          <cell r="A122" t="str">
            <v>24000-033000</v>
          </cell>
          <cell r="B122" t="str">
            <v>KWC45</v>
          </cell>
          <cell r="C122" t="str">
            <v>Coral Gables Kitchen &amp; Bath</v>
          </cell>
          <cell r="D122" t="str">
            <v>452 BILTMORE WAY</v>
          </cell>
          <cell r="E122" t="str">
            <v>CORAL GABLES</v>
          </cell>
          <cell r="F122" t="str">
            <v>FL</v>
          </cell>
          <cell r="G122" t="str">
            <v>33134-5718</v>
          </cell>
        </row>
        <row r="123">
          <cell r="A123" t="str">
            <v>24000-033767</v>
          </cell>
          <cell r="B123" t="str">
            <v>BOSTON</v>
          </cell>
          <cell r="C123" t="str">
            <v>BOSTON BASINS INC</v>
          </cell>
          <cell r="D123" t="str">
            <v>21 EAST ST</v>
          </cell>
          <cell r="E123" t="str">
            <v>WINCHESTER</v>
          </cell>
          <cell r="F123" t="str">
            <v>MA</v>
          </cell>
          <cell r="G123" t="str">
            <v>01890-1119</v>
          </cell>
        </row>
        <row r="124">
          <cell r="A124" t="str">
            <v>24000-033769</v>
          </cell>
          <cell r="B124" t="str">
            <v>TURQK405</v>
          </cell>
          <cell r="C124" t="str">
            <v>CRESCENT PLUMBING SUPPLY COMPA</v>
          </cell>
          <cell r="D124" t="str">
            <v>640 ROSEDALE AVE</v>
          </cell>
          <cell r="E124" t="str">
            <v>SAINT LOUIS</v>
          </cell>
          <cell r="F124" t="str">
            <v>MO</v>
          </cell>
          <cell r="G124" t="str">
            <v>63112-1406</v>
          </cell>
        </row>
        <row r="125">
          <cell r="A125" t="str">
            <v>24000-033779</v>
          </cell>
          <cell r="B125" t="str">
            <v>FSP-FORTE</v>
          </cell>
          <cell r="C125" t="str">
            <v>K&amp;B GALLERIES LTD</v>
          </cell>
          <cell r="D125" t="str">
            <v>650E ANTHONY TRL</v>
          </cell>
          <cell r="E125" t="str">
            <v>NORTHBROOK</v>
          </cell>
          <cell r="F125" t="str">
            <v>IL</v>
          </cell>
          <cell r="G125" t="str">
            <v>60062-2540</v>
          </cell>
        </row>
        <row r="126">
          <cell r="A126" t="str">
            <v>24000-033788</v>
          </cell>
          <cell r="B126" t="str">
            <v>PURCELL</v>
          </cell>
          <cell r="C126" t="str">
            <v>PURCELL-MURRAY CO INC.</v>
          </cell>
          <cell r="D126" t="str">
            <v>1744 ROLLINS RD</v>
          </cell>
          <cell r="E126" t="str">
            <v>BURLINGAME</v>
          </cell>
          <cell r="F126" t="str">
            <v>CA</v>
          </cell>
          <cell r="G126" t="str">
            <v>94010-2208</v>
          </cell>
        </row>
        <row r="127">
          <cell r="A127" t="str">
            <v>24000-033792</v>
          </cell>
          <cell r="B127" t="str">
            <v>FS-STD</v>
          </cell>
          <cell r="C127" t="str">
            <v>S2 YACHTS INC</v>
          </cell>
          <cell r="D127" t="str">
            <v>725 E 40TH ST</v>
          </cell>
          <cell r="E127" t="str">
            <v>HOLLAND</v>
          </cell>
          <cell r="F127" t="str">
            <v>MI</v>
          </cell>
          <cell r="G127" t="str">
            <v>49423-5315</v>
          </cell>
        </row>
        <row r="128">
          <cell r="A128" t="str">
            <v>24000-033793</v>
          </cell>
          <cell r="B128" t="str">
            <v>FSS-KSS</v>
          </cell>
          <cell r="C128" t="str">
            <v>SERVCO PACIFIC INC</v>
          </cell>
          <cell r="D128" t="str">
            <v>80 SAND ISLAND ACCESS RD</v>
          </cell>
          <cell r="E128" t="str">
            <v>HONOLULU</v>
          </cell>
          <cell r="F128" t="str">
            <v>HI</v>
          </cell>
          <cell r="G128" t="str">
            <v>96819-2221</v>
          </cell>
        </row>
        <row r="129">
          <cell r="A129" t="str">
            <v>24000-033900</v>
          </cell>
          <cell r="B129" t="str">
            <v>KWC4275</v>
          </cell>
          <cell r="C129" t="str">
            <v>Custom Kitchens Inc.</v>
          </cell>
          <cell r="D129" t="str">
            <v>6412 HORSEPEN RD</v>
          </cell>
          <cell r="E129" t="str">
            <v>RICHMOND</v>
          </cell>
          <cell r="F129" t="str">
            <v>VA</v>
          </cell>
          <cell r="G129" t="str">
            <v>23226-2906</v>
          </cell>
        </row>
        <row r="130">
          <cell r="A130" t="str">
            <v>24000-036850</v>
          </cell>
          <cell r="B130" t="str">
            <v>FSS-FORTE</v>
          </cell>
          <cell r="C130" t="str">
            <v>ADVANTAGE PLUMBING GROUP</v>
          </cell>
          <cell r="D130" t="str">
            <v>PO BOX 31877</v>
          </cell>
          <cell r="E130" t="str">
            <v>CHICAGO</v>
          </cell>
          <cell r="F130" t="str">
            <v>IL</v>
          </cell>
          <cell r="G130" t="str">
            <v>60631-0841</v>
          </cell>
        </row>
        <row r="131">
          <cell r="A131" t="str">
            <v>24000-037584</v>
          </cell>
          <cell r="B131" t="str">
            <v>JASPER</v>
          </cell>
          <cell r="C131" t="str">
            <v>NEW CENTURY SALES LLC</v>
          </cell>
          <cell r="D131" t="str">
            <v>2905 LOPANE AVE</v>
          </cell>
          <cell r="E131" t="str">
            <v>MIDDLETOWN</v>
          </cell>
          <cell r="F131" t="str">
            <v>OH</v>
          </cell>
          <cell r="G131" t="str">
            <v>45044-6063</v>
          </cell>
        </row>
        <row r="132">
          <cell r="A132" t="str">
            <v>24000-040590</v>
          </cell>
          <cell r="B132" t="str">
            <v>KWC45</v>
          </cell>
          <cell r="C132" t="str">
            <v>Decorative Custom Sales</v>
          </cell>
          <cell r="D132" t="str">
            <v>243 Bingham Ridge Drive</v>
          </cell>
          <cell r="E132" t="str">
            <v>Pittsboro</v>
          </cell>
          <cell r="F132" t="str">
            <v>NC</v>
          </cell>
          <cell r="G132" t="str">
            <v>27312</v>
          </cell>
        </row>
        <row r="133">
          <cell r="A133" t="str">
            <v>24000-040600</v>
          </cell>
          <cell r="B133" t="str">
            <v>KD-TITAN</v>
          </cell>
          <cell r="C133" t="str">
            <v>Decorative Plbg. Distributors</v>
          </cell>
          <cell r="D133" t="str">
            <v>4200 BUSINESS CENTER DR</v>
          </cell>
          <cell r="E133" t="str">
            <v>FREMONT</v>
          </cell>
          <cell r="F133" t="str">
            <v>CA</v>
          </cell>
          <cell r="G133" t="str">
            <v>94538-6356</v>
          </cell>
        </row>
        <row r="134">
          <cell r="A134" t="str">
            <v>24000-040620</v>
          </cell>
          <cell r="B134" t="str">
            <v>KS-STD</v>
          </cell>
          <cell r="C134" t="str">
            <v>Decorative Plumbing Supply</v>
          </cell>
          <cell r="D134" t="str">
            <v>1200 INDUSTRIAL RD</v>
          </cell>
          <cell r="E134" t="str">
            <v>SAN CARLOS</v>
          </cell>
          <cell r="F134" t="str">
            <v>CA</v>
          </cell>
          <cell r="G134" t="str">
            <v>94070-4129</v>
          </cell>
        </row>
        <row r="135">
          <cell r="A135" t="str">
            <v>24000-040640</v>
          </cell>
          <cell r="B135" t="str">
            <v>KWC45</v>
          </cell>
          <cell r="C135" t="str">
            <v>Decorative Sales Associates</v>
          </cell>
          <cell r="D135" t="str">
            <v>P. O. Box 940517</v>
          </cell>
          <cell r="E135" t="str">
            <v>Miami</v>
          </cell>
          <cell r="F135" t="str">
            <v>FL</v>
          </cell>
          <cell r="G135" t="str">
            <v>33194</v>
          </cell>
        </row>
        <row r="136">
          <cell r="A136" t="str">
            <v>24000-040955</v>
          </cell>
          <cell r="B136" t="str">
            <v>KWC45</v>
          </cell>
          <cell r="C136" t="str">
            <v>Design First, LLC</v>
          </cell>
          <cell r="D136" t="str">
            <v>2312 Lawndale</v>
          </cell>
          <cell r="E136" t="str">
            <v>Greensboro</v>
          </cell>
          <cell r="F136" t="str">
            <v>NC</v>
          </cell>
          <cell r="G136" t="str">
            <v>27408-6226</v>
          </cell>
        </row>
        <row r="137">
          <cell r="A137" t="str">
            <v>24000-041300</v>
          </cell>
          <cell r="B137" t="str">
            <v>KWC4275</v>
          </cell>
          <cell r="C137" t="str">
            <v>Designer Hdwe by Faye</v>
          </cell>
          <cell r="D137" t="str">
            <v>P. O. Box 14240</v>
          </cell>
          <cell r="E137" t="str">
            <v>Oklahoma City</v>
          </cell>
          <cell r="F137" t="str">
            <v>OK</v>
          </cell>
          <cell r="G137" t="str">
            <v>73113</v>
          </cell>
        </row>
        <row r="138">
          <cell r="A138" t="str">
            <v>24000-041700</v>
          </cell>
          <cell r="B138" t="str">
            <v>K-FORTE</v>
          </cell>
          <cell r="C138" t="str">
            <v>Designers Plumbing &amp; Hardware</v>
          </cell>
          <cell r="D138" t="str">
            <v>3070 SW 38TH AVE</v>
          </cell>
          <cell r="E138" t="str">
            <v>MIAMI</v>
          </cell>
          <cell r="F138" t="str">
            <v>FL</v>
          </cell>
          <cell r="G138" t="str">
            <v>33146-1503</v>
          </cell>
        </row>
        <row r="139">
          <cell r="A139" t="str">
            <v>24000-041730</v>
          </cell>
          <cell r="B139" t="str">
            <v>KWC45</v>
          </cell>
          <cell r="C139" t="str">
            <v>Designers Plumbing Studio Inc</v>
          </cell>
          <cell r="D139" t="str">
            <v>1855 GRIFFIN RD</v>
          </cell>
          <cell r="E139" t="str">
            <v>DANIA BEACH</v>
          </cell>
          <cell r="F139" t="str">
            <v>FL</v>
          </cell>
          <cell r="G139" t="str">
            <v>33004-2230</v>
          </cell>
        </row>
        <row r="140">
          <cell r="A140" t="str">
            <v>24000-041736</v>
          </cell>
          <cell r="B140" t="str">
            <v>FS-STD</v>
          </cell>
          <cell r="C140" t="str">
            <v>C AND L PLBG SUPPLY INC</v>
          </cell>
          <cell r="D140" t="str">
            <v>196 MERRICK RD</v>
          </cell>
          <cell r="E140" t="str">
            <v>LYNBROOK</v>
          </cell>
          <cell r="F140" t="str">
            <v>NY</v>
          </cell>
          <cell r="G140" t="str">
            <v>11563-2735</v>
          </cell>
        </row>
        <row r="141">
          <cell r="A141" t="str">
            <v>24000-046298</v>
          </cell>
          <cell r="B141" t="str">
            <v>FDD-KDD</v>
          </cell>
          <cell r="C141" t="str">
            <v>LCI Distributors</v>
          </cell>
          <cell r="D141" t="str">
            <v>2005 NW 115TH AVE</v>
          </cell>
          <cell r="E141" t="str">
            <v>MIAMI</v>
          </cell>
          <cell r="F141" t="str">
            <v>FL</v>
          </cell>
          <cell r="G141" t="str">
            <v>33172-4919</v>
          </cell>
        </row>
        <row r="142">
          <cell r="A142" t="str">
            <v>24000-050100</v>
          </cell>
          <cell r="B142" t="str">
            <v>KS-STD</v>
          </cell>
          <cell r="C142" t="str">
            <v>E Z Kitchen &amp; Bath Supply</v>
          </cell>
          <cell r="D142" t="str">
            <v>8865 W. Pico Blvd.</v>
          </cell>
          <cell r="E142" t="str">
            <v>Los Angeles</v>
          </cell>
          <cell r="F142" t="str">
            <v>CA</v>
          </cell>
          <cell r="G142" t="str">
            <v>90035</v>
          </cell>
        </row>
        <row r="143">
          <cell r="A143" t="str">
            <v>24000-050600</v>
          </cell>
          <cell r="B143" t="str">
            <v>FSP-FORTE</v>
          </cell>
          <cell r="C143" t="str">
            <v>Edelman Plumbing Supply Inc.</v>
          </cell>
          <cell r="D143" t="str">
            <v>26201 RICHMOND RD</v>
          </cell>
          <cell r="E143" t="str">
            <v>BEDFORD HEIGHTS</v>
          </cell>
          <cell r="F143" t="str">
            <v>OH</v>
          </cell>
          <cell r="G143" t="str">
            <v>44146-1400</v>
          </cell>
        </row>
        <row r="144">
          <cell r="A144" t="str">
            <v>24000-050800</v>
          </cell>
          <cell r="B144" t="str">
            <v>TOPAZK45</v>
          </cell>
          <cell r="C144" t="str">
            <v>Elias Industries Inc-TAPCO</v>
          </cell>
          <cell r="D144" t="str">
            <v>PO BOX 2812</v>
          </cell>
          <cell r="E144" t="str">
            <v>PITTSBURGH</v>
          </cell>
          <cell r="F144" t="str">
            <v>PA</v>
          </cell>
          <cell r="G144" t="str">
            <v>15230-2812</v>
          </cell>
        </row>
        <row r="145">
          <cell r="A145" t="str">
            <v>24000-051200</v>
          </cell>
          <cell r="B145" t="str">
            <v>KWC405</v>
          </cell>
          <cell r="C145" t="str">
            <v>Etna Supply Company</v>
          </cell>
          <cell r="D145" t="str">
            <v>4901 CLAY AVE SW</v>
          </cell>
          <cell r="E145" t="str">
            <v>GRAND RAPIDS</v>
          </cell>
          <cell r="F145" t="str">
            <v>MI</v>
          </cell>
          <cell r="G145" t="str">
            <v>49548-3074</v>
          </cell>
        </row>
        <row r="146">
          <cell r="A146" t="str">
            <v>24000-051419</v>
          </cell>
          <cell r="B146" t="str">
            <v>FSE-KSS</v>
          </cell>
          <cell r="C146" t="str">
            <v>MONARK PREMIUM APPLIANCE CO</v>
          </cell>
          <cell r="D146" t="str">
            <v>9025 S KYRENE RD</v>
          </cell>
          <cell r="E146" t="str">
            <v>TEMPE</v>
          </cell>
          <cell r="F146" t="str">
            <v>AZ</v>
          </cell>
          <cell r="G146" t="str">
            <v>85284-2939</v>
          </cell>
        </row>
        <row r="147">
          <cell r="A147" t="str">
            <v>24000-051700</v>
          </cell>
          <cell r="B147" t="str">
            <v>KS-STD</v>
          </cell>
          <cell r="C147" t="str">
            <v>Euroconcepts Inc</v>
          </cell>
          <cell r="D147" t="str">
            <v>8687 Melrose Ave Ste B121</v>
          </cell>
          <cell r="E147" t="str">
            <v>West Hollywood</v>
          </cell>
          <cell r="F147" t="str">
            <v>CA</v>
          </cell>
          <cell r="G147" t="str">
            <v>90069</v>
          </cell>
        </row>
        <row r="148">
          <cell r="A148" t="str">
            <v>24000-051810</v>
          </cell>
          <cell r="B148" t="str">
            <v>KWC45</v>
          </cell>
          <cell r="C148" t="str">
            <v>Export Log S.A. de C.V. Mexico</v>
          </cell>
          <cell r="D148" t="str">
            <v>Entrega Inmediata y Priv. Elva</v>
          </cell>
          <cell r="E148" t="str">
            <v>Monterrey N.L. Mexic</v>
          </cell>
          <cell r="F148" t="str">
            <v>FF</v>
          </cell>
          <cell r="G148" t="str">
            <v>64988</v>
          </cell>
        </row>
        <row r="149">
          <cell r="A149" t="str">
            <v>24000-060150</v>
          </cell>
          <cell r="B149" t="str">
            <v>KS-STD</v>
          </cell>
          <cell r="C149" t="str">
            <v>F.W. Webb Company</v>
          </cell>
          <cell r="D149" t="str">
            <v>160 MIDDLESEX TPKE</v>
          </cell>
          <cell r="E149" t="str">
            <v>BEDFORD</v>
          </cell>
          <cell r="F149" t="str">
            <v>MA</v>
          </cell>
          <cell r="G149" t="str">
            <v>01730-1416</v>
          </cell>
        </row>
        <row r="150">
          <cell r="A150" t="str">
            <v>24000-060600</v>
          </cell>
          <cell r="B150" t="str">
            <v>FSP-KDT</v>
          </cell>
          <cell r="C150" t="str">
            <v>Farrey's Wholesale Hdwe</v>
          </cell>
          <cell r="D150" t="str">
            <v>PO BOX 619500</v>
          </cell>
          <cell r="E150" t="str">
            <v>NORTH MIAMI</v>
          </cell>
          <cell r="F150" t="str">
            <v>FL</v>
          </cell>
          <cell r="G150" t="str">
            <v>33261-9500</v>
          </cell>
        </row>
        <row r="151">
          <cell r="A151" t="str">
            <v>24000-060700</v>
          </cell>
          <cell r="B151" t="str">
            <v>K-FORTE</v>
          </cell>
          <cell r="C151" t="str">
            <v>Faucets N Fixtures</v>
          </cell>
          <cell r="D151" t="str">
            <v>343A S TUSTIN ST</v>
          </cell>
          <cell r="E151" t="str">
            <v>ORANGE</v>
          </cell>
          <cell r="F151" t="str">
            <v>CA</v>
          </cell>
          <cell r="G151" t="str">
            <v>92866-2501</v>
          </cell>
        </row>
        <row r="152">
          <cell r="A152" t="str">
            <v>24000-060750</v>
          </cell>
          <cell r="B152" t="str">
            <v>KS-STD</v>
          </cell>
          <cell r="C152" t="str">
            <v>Faucets Sinks Etc</v>
          </cell>
          <cell r="D152" t="str">
            <v>621 NORTHLAKE BLVD</v>
          </cell>
          <cell r="E152" t="str">
            <v>NORTH PALM BEACH</v>
          </cell>
          <cell r="F152" t="str">
            <v>FL</v>
          </cell>
          <cell r="G152" t="str">
            <v>33408-5308</v>
          </cell>
        </row>
        <row r="153">
          <cell r="A153" t="str">
            <v>24000-061000</v>
          </cell>
          <cell r="B153" t="str">
            <v>KWC45</v>
          </cell>
          <cell r="C153" t="str">
            <v>F. W. Supply LLC</v>
          </cell>
          <cell r="D153" t="str">
            <v>3395 NW 79TH AVE</v>
          </cell>
          <cell r="E153" t="str">
            <v>MIAMI</v>
          </cell>
          <cell r="F153" t="str">
            <v>FL</v>
          </cell>
          <cell r="G153" t="str">
            <v>33122-1015</v>
          </cell>
        </row>
        <row r="154">
          <cell r="A154" t="str">
            <v>24000-061160</v>
          </cell>
          <cell r="B154" t="str">
            <v>KS-STD</v>
          </cell>
          <cell r="C154" t="str">
            <v>Friedmans Appliance Kit Bath</v>
          </cell>
          <cell r="D154" t="str">
            <v>1827 E SPRING ST</v>
          </cell>
          <cell r="E154" t="str">
            <v>LONG BEACH</v>
          </cell>
          <cell r="F154" t="str">
            <v>CA</v>
          </cell>
          <cell r="G154" t="str">
            <v>90806-1919</v>
          </cell>
        </row>
        <row r="155">
          <cell r="A155" t="str">
            <v>24000-062418</v>
          </cell>
          <cell r="B155" t="str">
            <v>FSS-KSS</v>
          </cell>
          <cell r="C155" t="str">
            <v>NORDIC KITCHENS AND BATHS  INC</v>
          </cell>
          <cell r="D155" t="str">
            <v>1818 VETERANS BLVD</v>
          </cell>
          <cell r="E155" t="str">
            <v>METAIRIE</v>
          </cell>
          <cell r="F155" t="str">
            <v>LA</v>
          </cell>
          <cell r="G155" t="str">
            <v>70005-2638</v>
          </cell>
        </row>
        <row r="156">
          <cell r="A156" t="str">
            <v>24000-067500</v>
          </cell>
          <cell r="B156" t="str">
            <v>K-FORTE</v>
          </cell>
          <cell r="C156" t="str">
            <v>Fiddler's</v>
          </cell>
          <cell r="D156" t="str">
            <v>851 POHUKAINA ST</v>
          </cell>
          <cell r="E156" t="str">
            <v>HONOLULU</v>
          </cell>
          <cell r="F156" t="str">
            <v>HI</v>
          </cell>
          <cell r="G156" t="str">
            <v>96813-5322</v>
          </cell>
        </row>
        <row r="157">
          <cell r="A157" t="str">
            <v>24000-068500</v>
          </cell>
          <cell r="B157" t="str">
            <v>FDT-KSE</v>
          </cell>
          <cell r="C157" t="str">
            <v>PIRCH Inc</v>
          </cell>
          <cell r="D157" t="str">
            <v>3817 OCEAN RANCH BLVD</v>
          </cell>
          <cell r="E157" t="str">
            <v>OCEANSIDE</v>
          </cell>
          <cell r="F157" t="str">
            <v>CA</v>
          </cell>
          <cell r="G157" t="str">
            <v>92056-8607</v>
          </cell>
        </row>
        <row r="158">
          <cell r="A158" t="str">
            <v>24000-069075</v>
          </cell>
          <cell r="B158" t="str">
            <v>TOPAZ</v>
          </cell>
          <cell r="C158" t="str">
            <v>Falk Supply Company</v>
          </cell>
          <cell r="D158" t="str">
            <v>PO BOX 1329</v>
          </cell>
          <cell r="E158" t="str">
            <v>HOT SPRINGS</v>
          </cell>
          <cell r="F158" t="str">
            <v>AR</v>
          </cell>
          <cell r="G158" t="str">
            <v>71902-1261</v>
          </cell>
        </row>
        <row r="159">
          <cell r="A159" t="str">
            <v>24000-070050</v>
          </cell>
          <cell r="B159" t="str">
            <v>FSS-FORTE</v>
          </cell>
          <cell r="C159" t="str">
            <v>Gateway Supply Co Inc</v>
          </cell>
          <cell r="D159" t="str">
            <v>PO BOX 2826</v>
          </cell>
          <cell r="E159" t="str">
            <v>COLUMBIA</v>
          </cell>
          <cell r="F159" t="str">
            <v>SC</v>
          </cell>
          <cell r="G159" t="str">
            <v>29202-2821</v>
          </cell>
        </row>
        <row r="160">
          <cell r="A160" t="str">
            <v>24000-070300</v>
          </cell>
          <cell r="B160" t="str">
            <v>FDT-KSS</v>
          </cell>
          <cell r="C160" t="str">
            <v>GEORGE MORLAN</v>
          </cell>
          <cell r="D160" t="str">
            <v>2222 NW RALEIGH ST</v>
          </cell>
          <cell r="E160" t="str">
            <v>PORTLAND</v>
          </cell>
          <cell r="F160" t="str">
            <v>OR</v>
          </cell>
          <cell r="G160" t="str">
            <v>97210-2631</v>
          </cell>
        </row>
        <row r="161">
          <cell r="A161" t="str">
            <v>24000-070400</v>
          </cell>
          <cell r="B161" t="str">
            <v>K-FORTE</v>
          </cell>
          <cell r="C161" t="str">
            <v>George's Pipe &amp; Plumbing</v>
          </cell>
          <cell r="D161" t="str">
            <v>99 PALMETTO DR</v>
          </cell>
          <cell r="E161" t="str">
            <v>PASADENA</v>
          </cell>
          <cell r="F161" t="str">
            <v>CA</v>
          </cell>
          <cell r="G161" t="str">
            <v>91105-2509</v>
          </cell>
        </row>
        <row r="162">
          <cell r="A162" t="str">
            <v>24000-070600</v>
          </cell>
          <cell r="B162" t="str">
            <v>KWC45</v>
          </cell>
          <cell r="C162" t="str">
            <v>Gibbons &amp; Associates</v>
          </cell>
          <cell r="D162" t="str">
            <v>361 BERKSHIRE DR</v>
          </cell>
          <cell r="E162" t="str">
            <v>RIVA</v>
          </cell>
          <cell r="F162" t="str">
            <v>MD</v>
          </cell>
          <cell r="G162" t="str">
            <v>21140-1433</v>
          </cell>
        </row>
        <row r="163">
          <cell r="A163" t="str">
            <v>24000-080700</v>
          </cell>
          <cell r="B163" t="str">
            <v>KWC405</v>
          </cell>
          <cell r="C163" t="str">
            <v>Hardware Designs Inc</v>
          </cell>
          <cell r="D163" t="str">
            <v>135 New Dutch Lane</v>
          </cell>
          <cell r="E163" t="str">
            <v>Fairfield</v>
          </cell>
          <cell r="F163" t="str">
            <v>NJ</v>
          </cell>
          <cell r="G163" t="str">
            <v>07004</v>
          </cell>
        </row>
        <row r="164">
          <cell r="A164" t="str">
            <v>24000-081000</v>
          </cell>
          <cell r="B164" t="str">
            <v>FSS-KSS</v>
          </cell>
          <cell r="C164" t="str">
            <v>Premier Bath Lighting &amp; Hdwe</v>
          </cell>
          <cell r="D164" t="str">
            <v>1765 W MAPLE RD</v>
          </cell>
          <cell r="E164" t="str">
            <v>TROY</v>
          </cell>
          <cell r="F164" t="str">
            <v>MI</v>
          </cell>
          <cell r="G164" t="str">
            <v>48084-7127</v>
          </cell>
        </row>
        <row r="165">
          <cell r="A165" t="str">
            <v>24000-081075</v>
          </cell>
          <cell r="B165" t="str">
            <v>KWC475</v>
          </cell>
          <cell r="C165" t="str">
            <v>Hill's Showcase of Dsgr. Plbg.</v>
          </cell>
          <cell r="D165" t="str">
            <v>249 Grove St. South</v>
          </cell>
          <cell r="E165" t="str">
            <v>Venice</v>
          </cell>
          <cell r="F165" t="str">
            <v>FL</v>
          </cell>
          <cell r="G165" t="str">
            <v>34285</v>
          </cell>
        </row>
        <row r="166">
          <cell r="A166" t="str">
            <v>24000-081090</v>
          </cell>
          <cell r="B166" t="str">
            <v>KS-STD</v>
          </cell>
          <cell r="C166" t="str">
            <v>Hirsch Pipe &amp; Supply</v>
          </cell>
          <cell r="D166" t="str">
            <v>15025 OXNARD ST</v>
          </cell>
          <cell r="E166" t="str">
            <v>VAN NUYS</v>
          </cell>
          <cell r="F166" t="str">
            <v>CA</v>
          </cell>
          <cell r="G166" t="str">
            <v>91411-2686</v>
          </cell>
        </row>
        <row r="167">
          <cell r="A167" t="str">
            <v>24000-081100</v>
          </cell>
          <cell r="B167" t="str">
            <v>KS-STD</v>
          </cell>
          <cell r="C167" t="str">
            <v>HILLS SHOWCASE OF FINE</v>
          </cell>
          <cell r="D167" t="str">
            <v>985 1ST AVE S</v>
          </cell>
          <cell r="E167" t="str">
            <v>NAPLES</v>
          </cell>
          <cell r="F167" t="str">
            <v>FL</v>
          </cell>
          <cell r="G167" t="str">
            <v>34102-6210</v>
          </cell>
        </row>
        <row r="168">
          <cell r="A168" t="str">
            <v>24000-082750</v>
          </cell>
          <cell r="B168" t="str">
            <v>KS-STD</v>
          </cell>
          <cell r="C168" t="str">
            <v>Icon Knobs</v>
          </cell>
          <cell r="D168" t="str">
            <v>205 Cedarbridge Ave</v>
          </cell>
          <cell r="E168" t="str">
            <v>Lakewood</v>
          </cell>
          <cell r="F168" t="str">
            <v>NJ</v>
          </cell>
          <cell r="G168" t="str">
            <v>08701</v>
          </cell>
        </row>
        <row r="169">
          <cell r="A169" t="str">
            <v>24000-090198</v>
          </cell>
          <cell r="B169" t="str">
            <v>KS-STD</v>
          </cell>
          <cell r="C169" t="str">
            <v>H.L. Claeys &amp; Company</v>
          </cell>
          <cell r="D169" t="str">
            <v>P.O. Box 1087</v>
          </cell>
          <cell r="E169" t="str">
            <v>Warren</v>
          </cell>
          <cell r="F169" t="str">
            <v>MI</v>
          </cell>
          <cell r="G169" t="str">
            <v>48090</v>
          </cell>
        </row>
        <row r="170">
          <cell r="A170" t="str">
            <v>24000-090400</v>
          </cell>
          <cell r="B170" t="str">
            <v>KS-STD</v>
          </cell>
          <cell r="C170" t="str">
            <v>International Bath &amp; Tile</v>
          </cell>
          <cell r="D170" t="str">
            <v>7177 CONVOY CT</v>
          </cell>
          <cell r="E170" t="str">
            <v>SAN DIEGO</v>
          </cell>
          <cell r="F170" t="str">
            <v>CA</v>
          </cell>
          <cell r="G170" t="str">
            <v>92111-1026</v>
          </cell>
        </row>
        <row r="171">
          <cell r="A171" t="str">
            <v>24000-099954</v>
          </cell>
          <cell r="B171" t="str">
            <v>QUARTZ</v>
          </cell>
          <cell r="C171" t="str">
            <v>REPNET INC</v>
          </cell>
          <cell r="D171" t="str">
            <v>2455 MERCANTILE DR</v>
          </cell>
          <cell r="E171" t="str">
            <v>RANCHO CORDOVA</v>
          </cell>
          <cell r="F171" t="str">
            <v>CA</v>
          </cell>
          <cell r="G171" t="str">
            <v>95742-6325</v>
          </cell>
        </row>
        <row r="172">
          <cell r="A172" t="str">
            <v>24000-100090</v>
          </cell>
          <cell r="B172" t="str">
            <v>KS-STD</v>
          </cell>
          <cell r="C172" t="str">
            <v>J &amp; D Whirpool &amp; Bath Outlet</v>
          </cell>
          <cell r="D172" t="str">
            <v>2730 N. Elston Ave.</v>
          </cell>
          <cell r="E172" t="str">
            <v>Chicago</v>
          </cell>
          <cell r="F172" t="str">
            <v>IL</v>
          </cell>
          <cell r="G172" t="str">
            <v>60647</v>
          </cell>
        </row>
        <row r="173">
          <cell r="A173" t="str">
            <v>24000-100350</v>
          </cell>
          <cell r="B173" t="str">
            <v>KS-PREMIER</v>
          </cell>
          <cell r="C173" t="str">
            <v>Jackson's Hardware</v>
          </cell>
          <cell r="D173" t="str">
            <v>435 DU BOIS ST</v>
          </cell>
          <cell r="E173" t="str">
            <v>SAN RAFAEL</v>
          </cell>
          <cell r="F173" t="str">
            <v>CA</v>
          </cell>
          <cell r="G173" t="str">
            <v>94901-3910</v>
          </cell>
        </row>
        <row r="174">
          <cell r="A174" t="str">
            <v>24000-100500</v>
          </cell>
          <cell r="B174" t="str">
            <v>KS-STD</v>
          </cell>
          <cell r="C174" t="str">
            <v>JC Plumbing N Things</v>
          </cell>
          <cell r="D174" t="str">
            <v>3238 E Thousand Oaks Blvd</v>
          </cell>
          <cell r="E174" t="str">
            <v>Thousand Oaks</v>
          </cell>
          <cell r="F174" t="str">
            <v>CA</v>
          </cell>
          <cell r="G174" t="str">
            <v>91362</v>
          </cell>
        </row>
        <row r="175">
          <cell r="A175" t="str">
            <v>24000-100625</v>
          </cell>
          <cell r="B175" t="str">
            <v>KWC4275</v>
          </cell>
          <cell r="C175" t="str">
            <v>Jennifer Gilmer Kitchen &amp; Bath</v>
          </cell>
          <cell r="D175" t="str">
            <v>6935 Wisconsin Avenue</v>
          </cell>
          <cell r="E175" t="str">
            <v>Chevy Chase</v>
          </cell>
          <cell r="F175" t="str">
            <v>MD</v>
          </cell>
          <cell r="G175" t="str">
            <v>20815</v>
          </cell>
        </row>
        <row r="176">
          <cell r="A176" t="str">
            <v>24000-100800</v>
          </cell>
          <cell r="B176" t="str">
            <v>KWC45</v>
          </cell>
          <cell r="C176" t="str">
            <v>Just Faucets</v>
          </cell>
          <cell r="D176" t="str">
            <v>540 South Arthur Avenue</v>
          </cell>
          <cell r="E176" t="str">
            <v>Arlington Hts.</v>
          </cell>
          <cell r="F176" t="str">
            <v>IL</v>
          </cell>
          <cell r="G176" t="str">
            <v>60005</v>
          </cell>
        </row>
        <row r="177">
          <cell r="A177" t="str">
            <v>24000-109818</v>
          </cell>
          <cell r="B177" t="str">
            <v>FSP-KSS</v>
          </cell>
          <cell r="C177" t="str">
            <v>YUDINS INC</v>
          </cell>
          <cell r="D177" t="str">
            <v>378 MAIN ST</v>
          </cell>
          <cell r="E177" t="str">
            <v>WYCKOFF</v>
          </cell>
          <cell r="F177" t="str">
            <v>NJ</v>
          </cell>
          <cell r="G177" t="str">
            <v>07481-1973</v>
          </cell>
        </row>
        <row r="178">
          <cell r="A178" t="str">
            <v>24000-109825</v>
          </cell>
          <cell r="B178" t="str">
            <v>FS-PREMIER</v>
          </cell>
          <cell r="C178" t="str">
            <v>RENOS TV INC</v>
          </cell>
          <cell r="D178" t="str">
            <v>11 KULICK RD</v>
          </cell>
          <cell r="E178" t="str">
            <v>FAIRFIELD</v>
          </cell>
          <cell r="F178" t="str">
            <v>NJ</v>
          </cell>
          <cell r="G178" t="str">
            <v>07004</v>
          </cell>
        </row>
        <row r="179">
          <cell r="A179" t="str">
            <v>24000-110120</v>
          </cell>
          <cell r="B179" t="str">
            <v>KS-STD</v>
          </cell>
          <cell r="C179" t="str">
            <v>K Kitchen Company</v>
          </cell>
          <cell r="D179" t="str">
            <v>2620 WALDEN AVE</v>
          </cell>
          <cell r="E179" t="str">
            <v>CHEEKTOWAGA</v>
          </cell>
          <cell r="F179" t="str">
            <v>NY</v>
          </cell>
          <cell r="G179" t="str">
            <v>14225-4736</v>
          </cell>
        </row>
        <row r="180">
          <cell r="A180" t="str">
            <v>24000-110270</v>
          </cell>
          <cell r="B180" t="str">
            <v>FDT-KSS</v>
          </cell>
          <cell r="C180" t="str">
            <v>CAPUANO HOME APPLIANCE SALES</v>
          </cell>
          <cell r="D180" t="str">
            <v>215 CENTRAL AVE</v>
          </cell>
          <cell r="E180" t="str">
            <v>EAST FARMINGDALE</v>
          </cell>
          <cell r="F180" t="str">
            <v>NY</v>
          </cell>
          <cell r="G180" t="str">
            <v>11735-6905</v>
          </cell>
        </row>
        <row r="181">
          <cell r="A181" t="str">
            <v>24000-111001</v>
          </cell>
          <cell r="B181" t="str">
            <v>FSS-KSS</v>
          </cell>
          <cell r="C181" t="str">
            <v>Kabcorp Inc.</v>
          </cell>
          <cell r="D181" t="str">
            <v>8411 GLENWOOD AVE</v>
          </cell>
          <cell r="E181" t="str">
            <v>RALEIGH</v>
          </cell>
          <cell r="F181" t="str">
            <v>NC</v>
          </cell>
          <cell r="G181" t="str">
            <v>27612-7312</v>
          </cell>
        </row>
        <row r="182">
          <cell r="A182" t="str">
            <v>24000-111130</v>
          </cell>
          <cell r="B182" t="str">
            <v>FSJ-FORTE</v>
          </cell>
          <cell r="C182" t="str">
            <v>BEST PLBG SPLY INC</v>
          </cell>
          <cell r="D182" t="str">
            <v>49 ROUTE 138</v>
          </cell>
          <cell r="E182" t="str">
            <v>SOMERS</v>
          </cell>
          <cell r="F182" t="str">
            <v>NY</v>
          </cell>
          <cell r="G182" t="str">
            <v>10589-2700</v>
          </cell>
        </row>
        <row r="183">
          <cell r="A183" t="str">
            <v>24000-111975</v>
          </cell>
          <cell r="B183" t="str">
            <v>KS-STD</v>
          </cell>
          <cell r="C183" t="str">
            <v>Kitchen Expressions Inc</v>
          </cell>
          <cell r="D183" t="str">
            <v>1412 CONEY ISLAND AVE</v>
          </cell>
          <cell r="E183" t="str">
            <v>BROOKLYN</v>
          </cell>
          <cell r="F183" t="str">
            <v>NY</v>
          </cell>
          <cell r="G183" t="str">
            <v>11230-4120</v>
          </cell>
        </row>
        <row r="184">
          <cell r="A184" t="str">
            <v>24000-112800</v>
          </cell>
          <cell r="B184" t="str">
            <v>FSS-FORTE</v>
          </cell>
          <cell r="C184" t="str">
            <v>Klaff's Inc</v>
          </cell>
          <cell r="D184" t="str">
            <v>28 WASHINGTON ST</v>
          </cell>
          <cell r="E184" t="str">
            <v>SOUTH NORWALK</v>
          </cell>
          <cell r="F184" t="str">
            <v>CT</v>
          </cell>
          <cell r="G184" t="str">
            <v>06854-2705</v>
          </cell>
        </row>
        <row r="185">
          <cell r="A185" t="str">
            <v>24000-113275</v>
          </cell>
          <cell r="B185" t="str">
            <v>FSS-KSS</v>
          </cell>
          <cell r="C185" t="str">
            <v>Kenny Pipe &amp; Supply Inc.</v>
          </cell>
          <cell r="D185" t="str">
            <v>715 COWAN ST</v>
          </cell>
          <cell r="E185" t="str">
            <v>NASHVILLE</v>
          </cell>
          <cell r="F185" t="str">
            <v>TN</v>
          </cell>
          <cell r="G185" t="str">
            <v>37207-5621</v>
          </cell>
        </row>
        <row r="186">
          <cell r="A186" t="str">
            <v>24000-120200</v>
          </cell>
          <cell r="B186" t="str">
            <v>K-FORTE</v>
          </cell>
          <cell r="C186" t="str">
            <v>Laguna's Fancy Faucets Inc.</v>
          </cell>
          <cell r="D186" t="str">
            <v>14 GOODYEAR</v>
          </cell>
          <cell r="E186" t="str">
            <v>IRVINE</v>
          </cell>
          <cell r="F186" t="str">
            <v>CA</v>
          </cell>
          <cell r="G186" t="str">
            <v>92618-3756</v>
          </cell>
        </row>
        <row r="187">
          <cell r="A187" t="str">
            <v>24000-120572</v>
          </cell>
          <cell r="B187" t="str">
            <v>KWC45</v>
          </cell>
          <cell r="C187" t="str">
            <v>Lifestyle Sales &amp; Marketing</v>
          </cell>
          <cell r="D187" t="str">
            <v>9731 Dogwood Court W.</v>
          </cell>
          <cell r="E187" t="str">
            <v>Olive Branch</v>
          </cell>
          <cell r="F187" t="str">
            <v>MS</v>
          </cell>
          <cell r="G187" t="str">
            <v>38654</v>
          </cell>
        </row>
        <row r="188">
          <cell r="A188" t="str">
            <v>24000-120680</v>
          </cell>
          <cell r="B188" t="str">
            <v>KWC45</v>
          </cell>
          <cell r="C188" t="str">
            <v>Longley Supply Company</v>
          </cell>
          <cell r="D188" t="str">
            <v>P.O. Box 3809</v>
          </cell>
          <cell r="E188" t="str">
            <v>Wilmington</v>
          </cell>
          <cell r="F188" t="str">
            <v>NC</v>
          </cell>
          <cell r="G188" t="str">
            <v>28406</v>
          </cell>
        </row>
        <row r="189">
          <cell r="A189" t="str">
            <v>24000-125191</v>
          </cell>
          <cell r="B189" t="str">
            <v>LQDR</v>
          </cell>
          <cell r="C189" t="str">
            <v>SMART SURPLUS INC</v>
          </cell>
          <cell r="D189" t="str">
            <v>PO BOX 504</v>
          </cell>
          <cell r="E189" t="str">
            <v>NEW HOLLAND</v>
          </cell>
          <cell r="F189" t="str">
            <v>PA</v>
          </cell>
          <cell r="G189" t="str">
            <v>17557-0481</v>
          </cell>
        </row>
        <row r="190">
          <cell r="A190" t="str">
            <v>24000-125936</v>
          </cell>
          <cell r="B190" t="str">
            <v>FS-STD</v>
          </cell>
          <cell r="C190" t="str">
            <v>WILLIAM BETZ</v>
          </cell>
          <cell r="D190" t="str">
            <v>2826 FRANKFORD AVE</v>
          </cell>
          <cell r="E190" t="str">
            <v>PHILADELPHIA</v>
          </cell>
          <cell r="F190" t="str">
            <v>PA</v>
          </cell>
          <cell r="G190" t="str">
            <v>19134-4035</v>
          </cell>
        </row>
        <row r="191">
          <cell r="A191" t="str">
            <v>24000-126035</v>
          </cell>
          <cell r="B191" t="str">
            <v>TOPAZ</v>
          </cell>
          <cell r="C191" t="str">
            <v>Commercial Industrial Supply</v>
          </cell>
          <cell r="D191" t="str">
            <v>1444 E MAIN ST</v>
          </cell>
          <cell r="E191" t="str">
            <v>ROCK HILL</v>
          </cell>
          <cell r="F191" t="str">
            <v>SC</v>
          </cell>
          <cell r="G191" t="str">
            <v>29730-5952</v>
          </cell>
        </row>
        <row r="192">
          <cell r="A192" t="str">
            <v>24000-126037</v>
          </cell>
          <cell r="B192" t="str">
            <v>TURQUOISE</v>
          </cell>
          <cell r="C192" t="str">
            <v>STAR SUPPLY</v>
          </cell>
          <cell r="D192" t="str">
            <v>410 SYNDICATE ST N</v>
          </cell>
          <cell r="E192" t="str">
            <v>SAINT PAUL</v>
          </cell>
          <cell r="F192" t="str">
            <v>MN</v>
          </cell>
          <cell r="G192" t="str">
            <v>55104-4122</v>
          </cell>
        </row>
        <row r="193">
          <cell r="A193" t="str">
            <v>24000-126051</v>
          </cell>
          <cell r="B193" t="str">
            <v>FSS-KSS</v>
          </cell>
          <cell r="C193" t="str">
            <v>MILLER’S FANCY BATH&amp;KITCHEN</v>
          </cell>
          <cell r="D193" t="str">
            <v>3730 LEXINGTON RD</v>
          </cell>
          <cell r="E193" t="str">
            <v>LOUISVILLE</v>
          </cell>
          <cell r="F193" t="str">
            <v>KY</v>
          </cell>
          <cell r="G193" t="str">
            <v>40207-3010</v>
          </cell>
        </row>
        <row r="194">
          <cell r="A194" t="str">
            <v>24000-126074</v>
          </cell>
          <cell r="B194" t="str">
            <v>QUARTZ</v>
          </cell>
          <cell r="C194" t="str">
            <v>TRITON STONE GROUP OF</v>
          </cell>
          <cell r="D194" t="str">
            <v>6131 RIVER RD</v>
          </cell>
          <cell r="E194" t="str">
            <v>NEW ORLEANS</v>
          </cell>
          <cell r="F194" t="str">
            <v>LA</v>
          </cell>
          <cell r="G194" t="str">
            <v>70123-5129</v>
          </cell>
        </row>
        <row r="195">
          <cell r="A195" t="str">
            <v>24000-126075</v>
          </cell>
          <cell r="B195" t="str">
            <v>KWC405</v>
          </cell>
          <cell r="C195" t="str">
            <v>NEXT DAY CABINETS OF VA</v>
          </cell>
          <cell r="D195" t="str">
            <v>3920 STONEROFF BLVD, STE D</v>
          </cell>
          <cell r="E195" t="str">
            <v>CHANTILLY</v>
          </cell>
          <cell r="F195" t="str">
            <v>VA</v>
          </cell>
          <cell r="G195" t="str">
            <v>20151</v>
          </cell>
        </row>
        <row r="196">
          <cell r="A196" t="str">
            <v>24000-126076</v>
          </cell>
          <cell r="B196" t="str">
            <v>FS-STD</v>
          </cell>
          <cell r="C196" t="str">
            <v>GRANITE TRANSFORMATIONS</v>
          </cell>
          <cell r="D196" t="str">
            <v>5215 LINBAR DR</v>
          </cell>
          <cell r="E196" t="str">
            <v>NASHVILLE</v>
          </cell>
          <cell r="F196" t="str">
            <v>TN</v>
          </cell>
          <cell r="G196" t="str">
            <v>37211-1019</v>
          </cell>
        </row>
        <row r="197">
          <cell r="A197" t="str">
            <v>24000-129000</v>
          </cell>
          <cell r="B197" t="str">
            <v>K-FORTE</v>
          </cell>
          <cell r="C197" t="str">
            <v>Salem Plumbing Supply Co Inc</v>
          </cell>
          <cell r="D197" t="str">
            <v>PO BOX 510</v>
          </cell>
          <cell r="E197" t="str">
            <v>BEVERLY</v>
          </cell>
          <cell r="F197" t="str">
            <v>MA</v>
          </cell>
          <cell r="G197" t="str">
            <v>01915-0495</v>
          </cell>
        </row>
        <row r="198">
          <cell r="A198" t="str">
            <v>24000-130115</v>
          </cell>
          <cell r="B198" t="str">
            <v>KWC45</v>
          </cell>
          <cell r="C198" t="str">
            <v>M &amp; N Plumbing Supply Co.</v>
          </cell>
          <cell r="D198" t="str">
            <v>5891 Marion St.</v>
          </cell>
          <cell r="E198" t="str">
            <v>Denver</v>
          </cell>
          <cell r="F198" t="str">
            <v>CO</v>
          </cell>
          <cell r="G198" t="str">
            <v>80216</v>
          </cell>
        </row>
        <row r="199">
          <cell r="A199" t="str">
            <v>24000-130220</v>
          </cell>
          <cell r="B199" t="str">
            <v>FSS-KSS</v>
          </cell>
          <cell r="C199" t="str">
            <v>Maumee Supply Inc.</v>
          </cell>
          <cell r="D199" t="str">
            <v>P.O. Box 309</v>
          </cell>
          <cell r="E199" t="str">
            <v>Perrysburg</v>
          </cell>
          <cell r="F199" t="str">
            <v>OH</v>
          </cell>
          <cell r="G199" t="str">
            <v>43552</v>
          </cell>
        </row>
        <row r="200">
          <cell r="A200" t="str">
            <v>24000-130905</v>
          </cell>
          <cell r="B200" t="str">
            <v>KWC45</v>
          </cell>
          <cell r="C200" t="str">
            <v>Millers Elegant Hardware LLC</v>
          </cell>
          <cell r="D200" t="str">
            <v>6600 W ROGERS CIR</v>
          </cell>
          <cell r="E200" t="str">
            <v>BOCA RATON</v>
          </cell>
          <cell r="F200" t="str">
            <v>FL</v>
          </cell>
          <cell r="G200" t="str">
            <v>33487-2805</v>
          </cell>
        </row>
        <row r="201">
          <cell r="A201" t="str">
            <v>24000-131180</v>
          </cell>
          <cell r="B201" t="str">
            <v>KWC45</v>
          </cell>
          <cell r="C201" t="str">
            <v>MJD &amp; Associates Inc.</v>
          </cell>
          <cell r="D201" t="str">
            <v>21322 PRAIRIE PLAINS LN</v>
          </cell>
          <cell r="E201" t="str">
            <v>RICHMOND</v>
          </cell>
          <cell r="F201" t="str">
            <v>TX</v>
          </cell>
          <cell r="G201" t="str">
            <v>77406-8258</v>
          </cell>
        </row>
        <row r="202">
          <cell r="A202" t="str">
            <v>24000-131300</v>
          </cell>
          <cell r="B202" t="str">
            <v>FSS-KSS</v>
          </cell>
          <cell r="C202" t="str">
            <v>SM Berger Inc</v>
          </cell>
          <cell r="D202" t="str">
            <v>101 DANBURY RD</v>
          </cell>
          <cell r="E202" t="str">
            <v>NEW MILFORD</v>
          </cell>
          <cell r="F202" t="str">
            <v>CT</v>
          </cell>
          <cell r="G202" t="str">
            <v>06776-3413</v>
          </cell>
        </row>
        <row r="203">
          <cell r="A203" t="str">
            <v>24000-131501</v>
          </cell>
          <cell r="B203" t="str">
            <v>FSS-KSP</v>
          </cell>
          <cell r="C203" t="str">
            <v>Monique's Bath Showroom Inc</v>
          </cell>
          <cell r="D203" t="str">
            <v>123 N BEACON ST</v>
          </cell>
          <cell r="E203" t="str">
            <v>WATERTOWN</v>
          </cell>
          <cell r="F203" t="str">
            <v>MA</v>
          </cell>
          <cell r="G203" t="str">
            <v>02472-2712</v>
          </cell>
        </row>
        <row r="204">
          <cell r="A204" t="str">
            <v>24000-131540</v>
          </cell>
          <cell r="B204" t="str">
            <v>KWC45</v>
          </cell>
          <cell r="C204" t="str">
            <v>Montaggio Inc.</v>
          </cell>
          <cell r="D204" t="str">
            <v>150 2ND AVE N</v>
          </cell>
          <cell r="E204" t="str">
            <v>MINNEAPOLIS</v>
          </cell>
          <cell r="F204" t="str">
            <v>MN</v>
          </cell>
          <cell r="G204" t="str">
            <v>55401-1427</v>
          </cell>
        </row>
        <row r="205">
          <cell r="A205" t="str">
            <v>24000-131650</v>
          </cell>
          <cell r="B205" t="str">
            <v>KWC45</v>
          </cell>
          <cell r="C205" t="str">
            <v>Moore-Gray Sales Corp.</v>
          </cell>
          <cell r="D205" t="str">
            <v>4680 Auburndale Ct.</v>
          </cell>
          <cell r="E205" t="str">
            <v>W. Bloomfield</v>
          </cell>
          <cell r="F205" t="str">
            <v>MI</v>
          </cell>
          <cell r="G205" t="str">
            <v>48324</v>
          </cell>
        </row>
        <row r="206">
          <cell r="A206" t="str">
            <v>24000-132151</v>
          </cell>
          <cell r="B206" t="str">
            <v>FS-STD</v>
          </cell>
          <cell r="C206" t="str">
            <v>SOULARD PLUMBING</v>
          </cell>
          <cell r="D206" t="str">
            <v>78 NORTH GORE</v>
          </cell>
          <cell r="E206" t="str">
            <v>WEBSTER GROVES</v>
          </cell>
          <cell r="F206" t="str">
            <v>MO</v>
          </cell>
          <cell r="G206" t="str">
            <v>63119</v>
          </cell>
        </row>
        <row r="207">
          <cell r="A207" t="str">
            <v>24000-132400</v>
          </cell>
          <cell r="B207" t="str">
            <v>FSS-KSS</v>
          </cell>
          <cell r="C207" t="str">
            <v>Morgan Electric &amp; Plumbing Inc</v>
          </cell>
          <cell r="D207" t="str">
            <v>PO BOX 82568</v>
          </cell>
          <cell r="E207" t="str">
            <v>KENMORE</v>
          </cell>
          <cell r="F207" t="str">
            <v>WA</v>
          </cell>
          <cell r="G207" t="str">
            <v>98028-0481</v>
          </cell>
        </row>
        <row r="208">
          <cell r="A208" t="str">
            <v>24000-132500</v>
          </cell>
          <cell r="B208" t="str">
            <v>FSE-FORTE</v>
          </cell>
          <cell r="C208" t="str">
            <v>Morrison Supply Company</v>
          </cell>
          <cell r="D208" t="str">
            <v>PO BOX 70</v>
          </cell>
          <cell r="E208" t="str">
            <v>FORT WORTH</v>
          </cell>
          <cell r="F208" t="str">
            <v>TX</v>
          </cell>
          <cell r="G208" t="str">
            <v>76101-0070</v>
          </cell>
        </row>
        <row r="209">
          <cell r="A209" t="str">
            <v>24000-137262</v>
          </cell>
          <cell r="B209" t="str">
            <v>FSS-KSS</v>
          </cell>
          <cell r="C209" t="str">
            <v>ELEGANT ADDITION</v>
          </cell>
          <cell r="D209" t="str">
            <v>104 W 12TH ST</v>
          </cell>
          <cell r="E209" t="str">
            <v>HOUSTON</v>
          </cell>
          <cell r="F209" t="str">
            <v>TX</v>
          </cell>
          <cell r="G209" t="str">
            <v>77008-6990</v>
          </cell>
        </row>
        <row r="210">
          <cell r="A210" t="str">
            <v>24000-140000</v>
          </cell>
          <cell r="B210" t="str">
            <v>KWC55</v>
          </cell>
          <cell r="C210" t="str">
            <v>National Builders Hardware Co.</v>
          </cell>
          <cell r="D210" t="str">
            <v>P.O. Box 14609</v>
          </cell>
          <cell r="E210" t="str">
            <v>Portland</v>
          </cell>
          <cell r="F210" t="str">
            <v>OR</v>
          </cell>
          <cell r="G210" t="str">
            <v>97293</v>
          </cell>
        </row>
        <row r="211">
          <cell r="A211" t="str">
            <v>24000-140100</v>
          </cell>
          <cell r="B211" t="str">
            <v>KWC4275</v>
          </cell>
          <cell r="C211" t="str">
            <v>New Jersey Plumbing</v>
          </cell>
          <cell r="D211" t="str">
            <v>91 Newark Way</v>
          </cell>
          <cell r="E211" t="str">
            <v>Maplewood</v>
          </cell>
          <cell r="F211" t="str">
            <v>NJ</v>
          </cell>
          <cell r="G211" t="str">
            <v>07040</v>
          </cell>
        </row>
        <row r="212">
          <cell r="A212" t="str">
            <v>24000-140200</v>
          </cell>
          <cell r="B212" t="str">
            <v>FSS-KSS</v>
          </cell>
          <cell r="C212" t="str">
            <v>New York Replacement Parts</v>
          </cell>
          <cell r="D212" t="str">
            <v>19 SCHOOL ST</v>
          </cell>
          <cell r="E212" t="str">
            <v>YONKERS</v>
          </cell>
          <cell r="F212" t="str">
            <v>NY</v>
          </cell>
          <cell r="G212" t="str">
            <v>10701-4104</v>
          </cell>
        </row>
        <row r="213">
          <cell r="A213" t="str">
            <v>24000-140250</v>
          </cell>
          <cell r="B213" t="str">
            <v>KS-STD</v>
          </cell>
          <cell r="C213" t="str">
            <v>Next Plumbing Supply</v>
          </cell>
          <cell r="D213" t="str">
            <v>710 S POWERLINE RD</v>
          </cell>
          <cell r="E213" t="str">
            <v>DEERFIELD BEACH</v>
          </cell>
          <cell r="F213" t="str">
            <v>FL</v>
          </cell>
          <cell r="G213" t="str">
            <v>33442-8176</v>
          </cell>
        </row>
        <row r="214">
          <cell r="A214" t="str">
            <v>24000-140800</v>
          </cell>
          <cell r="B214" t="str">
            <v>K-FORTE</v>
          </cell>
          <cell r="C214" t="str">
            <v>Norwood Hardware &amp; Supply</v>
          </cell>
          <cell r="D214" t="str">
            <v>2906 Glendale - Milford Rd</v>
          </cell>
          <cell r="E214" t="str">
            <v>Cincinnati</v>
          </cell>
          <cell r="F214" t="str">
            <v>OH</v>
          </cell>
          <cell r="G214" t="str">
            <v>45241</v>
          </cell>
        </row>
        <row r="215">
          <cell r="A215" t="str">
            <v>24000-140801</v>
          </cell>
          <cell r="B215" t="str">
            <v>NORTESCO</v>
          </cell>
          <cell r="C215" t="str">
            <v>Nortesco Inc</v>
          </cell>
          <cell r="D215" t="str">
            <v>6345 NETHERHART RD, UNIT 3</v>
          </cell>
          <cell r="E215" t="str">
            <v>MISSISSAUGA</v>
          </cell>
          <cell r="F215" t="str">
            <v>ON</v>
          </cell>
          <cell r="G215" t="str">
            <v>ON L5T 1B8</v>
          </cell>
        </row>
        <row r="216">
          <cell r="A216" t="str">
            <v>24000-140908</v>
          </cell>
          <cell r="B216" t="str">
            <v>FSP-FORTE</v>
          </cell>
          <cell r="C216" t="str">
            <v>WESTERN NEVADA SUPPLY COMPANY</v>
          </cell>
          <cell r="D216" t="str">
            <v>950 S ROCK BLVD</v>
          </cell>
          <cell r="E216" t="str">
            <v>SPARKS</v>
          </cell>
          <cell r="F216" t="str">
            <v>NV</v>
          </cell>
          <cell r="G216" t="str">
            <v>89431-5922</v>
          </cell>
        </row>
        <row r="217">
          <cell r="A217" t="str">
            <v>24000-141230</v>
          </cell>
          <cell r="B217" t="str">
            <v>HAJOCA</v>
          </cell>
          <cell r="C217" t="str">
            <v>Hajoca MID</v>
          </cell>
          <cell r="D217" t="str">
            <v>PO BOX 842912</v>
          </cell>
          <cell r="E217" t="str">
            <v>BOSTON</v>
          </cell>
          <cell r="F217" t="str">
            <v>MA</v>
          </cell>
          <cell r="G217" t="str">
            <v>02284-2900</v>
          </cell>
        </row>
        <row r="218">
          <cell r="A218" t="str">
            <v>24000-141231</v>
          </cell>
          <cell r="B218" t="str">
            <v>HAJOCA</v>
          </cell>
          <cell r="C218" t="str">
            <v>Hajoca Mountain</v>
          </cell>
          <cell r="D218" t="str">
            <v>PO BOX 842912</v>
          </cell>
          <cell r="E218" t="str">
            <v>BOSTON</v>
          </cell>
          <cell r="F218" t="str">
            <v>MA</v>
          </cell>
          <cell r="G218" t="str">
            <v>02284-2900</v>
          </cell>
        </row>
        <row r="219">
          <cell r="A219" t="str">
            <v>24000-141232</v>
          </cell>
          <cell r="B219" t="str">
            <v>HAJOCA</v>
          </cell>
          <cell r="C219" t="str">
            <v>Hajoca Pacific</v>
          </cell>
          <cell r="D219" t="str">
            <v>PO BOX 842912</v>
          </cell>
          <cell r="E219" t="str">
            <v>BOSTON</v>
          </cell>
          <cell r="F219" t="str">
            <v>MA</v>
          </cell>
          <cell r="G219" t="str">
            <v>02284-2900</v>
          </cell>
        </row>
        <row r="220">
          <cell r="A220" t="str">
            <v>24000-142877</v>
          </cell>
          <cell r="B220" t="str">
            <v>TOPAZK55</v>
          </cell>
          <cell r="C220" t="str">
            <v>SCHUMACHER &amp; SEILER INC</v>
          </cell>
          <cell r="D220" t="str">
            <v>10 W AYLESBURY RD</v>
          </cell>
          <cell r="E220" t="str">
            <v>TIMONIUM</v>
          </cell>
          <cell r="F220" t="str">
            <v>MD</v>
          </cell>
          <cell r="G220" t="str">
            <v>21093-4159</v>
          </cell>
        </row>
        <row r="221">
          <cell r="A221" t="str">
            <v>24000-147463</v>
          </cell>
          <cell r="B221" t="str">
            <v>LQDR</v>
          </cell>
          <cell r="C221" t="str">
            <v>GREEN DEMOLITIONS</v>
          </cell>
          <cell r="D221" t="str">
            <v>PO BOX 57</v>
          </cell>
          <cell r="E221" t="str">
            <v>HANKINS</v>
          </cell>
          <cell r="F221" t="str">
            <v>NY</v>
          </cell>
          <cell r="G221" t="str">
            <v>12741-0072</v>
          </cell>
        </row>
        <row r="222">
          <cell r="A222" t="str">
            <v>24000-148635</v>
          </cell>
          <cell r="B222" t="str">
            <v>FDT-KSP</v>
          </cell>
          <cell r="C222" t="str">
            <v>ULTRA DESIGN CENTER</v>
          </cell>
          <cell r="D222" t="str">
            <v>1025 ZUNI ST</v>
          </cell>
          <cell r="E222" t="str">
            <v>DENVER</v>
          </cell>
          <cell r="F222" t="str">
            <v>CO</v>
          </cell>
          <cell r="G222" t="str">
            <v>80204-3337</v>
          </cell>
        </row>
        <row r="223">
          <cell r="A223" t="str">
            <v>24000-150200</v>
          </cell>
          <cell r="B223" t="str">
            <v>KWC4275</v>
          </cell>
          <cell r="C223" t="str">
            <v>Olde World Cabinetry</v>
          </cell>
          <cell r="D223" t="str">
            <v>3751 62ND AVE N</v>
          </cell>
          <cell r="E223" t="str">
            <v>PINELLAS PARK</v>
          </cell>
          <cell r="F223" t="str">
            <v>FL</v>
          </cell>
          <cell r="G223" t="str">
            <v>33781-6001</v>
          </cell>
        </row>
        <row r="224">
          <cell r="A224" t="str">
            <v>24000-150300</v>
          </cell>
          <cell r="B224" t="str">
            <v>KS-STD</v>
          </cell>
          <cell r="C224" t="str">
            <v>Smardan Supply Company</v>
          </cell>
          <cell r="D224" t="str">
            <v>262 West Alameda Avenue</v>
          </cell>
          <cell r="E224" t="str">
            <v>Burbank</v>
          </cell>
          <cell r="F224" t="str">
            <v>CA</v>
          </cell>
          <cell r="G224" t="str">
            <v>91502</v>
          </cell>
        </row>
        <row r="225">
          <cell r="A225" t="str">
            <v>24000-150426</v>
          </cell>
          <cell r="B225" t="str">
            <v>SILVER</v>
          </cell>
          <cell r="C225" t="str">
            <v>VALLEY COUNTERTOPS IND LTD</v>
          </cell>
          <cell r="D225" t="str">
            <v>30781 SIMPSON RD</v>
          </cell>
          <cell r="E225" t="str">
            <v>ABBOTSFORD</v>
          </cell>
          <cell r="F225" t="str">
            <v>BC</v>
          </cell>
          <cell r="G225" t="str">
            <v>V2T 6X4</v>
          </cell>
        </row>
        <row r="226">
          <cell r="A226" t="str">
            <v>24000-151584</v>
          </cell>
          <cell r="B226" t="str">
            <v>KS-STD</v>
          </cell>
          <cell r="C226" t="str">
            <v>NATTY CO -</v>
          </cell>
          <cell r="D226" t="str">
            <v>2109 GREENSPRING DR</v>
          </cell>
          <cell r="E226" t="str">
            <v>TIMONIUM</v>
          </cell>
          <cell r="F226" t="str">
            <v>MD</v>
          </cell>
          <cell r="G226" t="str">
            <v>21093-3157</v>
          </cell>
        </row>
        <row r="227">
          <cell r="A227" t="str">
            <v>24000-151586</v>
          </cell>
          <cell r="B227" t="str">
            <v>FSS-FORTE</v>
          </cell>
          <cell r="C227" t="str">
            <v>NICKLAS SUPPLY INC</v>
          </cell>
          <cell r="D227" t="str">
            <v>PO BOX 1730</v>
          </cell>
          <cell r="E227" t="str">
            <v>CRANBERRY TOWNS</v>
          </cell>
          <cell r="F227" t="str">
            <v>PA</v>
          </cell>
          <cell r="G227" t="str">
            <v>16066</v>
          </cell>
        </row>
        <row r="228">
          <cell r="A228" t="str">
            <v>24000-151590</v>
          </cell>
          <cell r="B228" t="str">
            <v>TURQK45</v>
          </cell>
          <cell r="C228" t="str">
            <v>STONE STANDARD</v>
          </cell>
          <cell r="D228" t="str">
            <v>311 ROOSEVELT AVE</v>
          </cell>
          <cell r="E228" t="str">
            <v>SAN ANTONIO</v>
          </cell>
          <cell r="F228" t="str">
            <v>TX</v>
          </cell>
          <cell r="G228" t="str">
            <v>78210-2753</v>
          </cell>
        </row>
        <row r="229">
          <cell r="A229" t="str">
            <v>24000-155962</v>
          </cell>
          <cell r="B229" t="str">
            <v>LOWESMEX</v>
          </cell>
          <cell r="C229" t="str">
            <v>Bajo Imports &amp; Exports</v>
          </cell>
          <cell r="D229" t="str">
            <v>Av. Gomez Morin 955 Sur Lotes</v>
          </cell>
          <cell r="E229" t="str">
            <v>San Pedro Garza Garcia</v>
          </cell>
          <cell r="F229" t="str">
            <v>FF</v>
          </cell>
          <cell r="G229" t="str">
            <v>66279</v>
          </cell>
        </row>
        <row r="230">
          <cell r="A230" t="str">
            <v>24000-160320</v>
          </cell>
          <cell r="B230" t="str">
            <v>KWC45</v>
          </cell>
          <cell r="C230" t="str">
            <v>Pacific Coast Kitchen &amp; Bath</v>
          </cell>
          <cell r="D230" t="str">
            <v>3974 Short St</v>
          </cell>
          <cell r="E230" t="str">
            <v>San Luis Obispo</v>
          </cell>
          <cell r="F230" t="str">
            <v>CA</v>
          </cell>
          <cell r="G230" t="str">
            <v>93401</v>
          </cell>
        </row>
        <row r="231">
          <cell r="A231" t="str">
            <v>24000-160801</v>
          </cell>
          <cell r="B231" t="str">
            <v>KWC45</v>
          </cell>
          <cell r="C231" t="str">
            <v>Park Supply Company</v>
          </cell>
          <cell r="D231" t="str">
            <v>4736 Commercial Dr</v>
          </cell>
          <cell r="E231" t="str">
            <v>Huntsville</v>
          </cell>
          <cell r="F231" t="str">
            <v>AL</v>
          </cell>
          <cell r="G231" t="str">
            <v>35816</v>
          </cell>
        </row>
        <row r="232">
          <cell r="A232" t="str">
            <v>24000-160810</v>
          </cell>
          <cell r="B232" t="str">
            <v>FSP-KSP</v>
          </cell>
          <cell r="C232" t="str">
            <v>Miami Home Centers</v>
          </cell>
          <cell r="D232" t="str">
            <v>7325 SW 57TH AVE</v>
          </cell>
          <cell r="E232" t="str">
            <v>MIAMI</v>
          </cell>
          <cell r="F232" t="str">
            <v>FL</v>
          </cell>
          <cell r="G232" t="str">
            <v>33143-5311</v>
          </cell>
        </row>
        <row r="233">
          <cell r="A233" t="str">
            <v>24000-161002</v>
          </cell>
          <cell r="B233" t="str">
            <v>KWC45</v>
          </cell>
          <cell r="C233" t="str">
            <v>Philbrick Sales Associates</v>
          </cell>
          <cell r="D233" t="str">
            <v>12029 10th Ave. Northwest</v>
          </cell>
          <cell r="E233" t="str">
            <v>Seattle</v>
          </cell>
          <cell r="F233" t="str">
            <v>WA</v>
          </cell>
          <cell r="G233" t="str">
            <v>98177</v>
          </cell>
        </row>
        <row r="234">
          <cell r="A234" t="str">
            <v>24000-161301</v>
          </cell>
          <cell r="B234" t="str">
            <v>KWC45</v>
          </cell>
          <cell r="C234" t="str">
            <v>Plumbing Parts Plus Inc</v>
          </cell>
          <cell r="D234" t="str">
            <v>12172 NEBEL ST</v>
          </cell>
          <cell r="E234" t="str">
            <v>ROCKVILLE</v>
          </cell>
          <cell r="F234" t="str">
            <v>MD</v>
          </cell>
          <cell r="G234" t="str">
            <v>20852-2612</v>
          </cell>
        </row>
        <row r="235">
          <cell r="A235" t="str">
            <v>24000-161306</v>
          </cell>
          <cell r="B235" t="str">
            <v>KWC55</v>
          </cell>
          <cell r="C235" t="str">
            <v>Plumbing Supply Group LLC</v>
          </cell>
          <cell r="D235" t="str">
            <v>994 E 20TH ST</v>
          </cell>
          <cell r="E235" t="str">
            <v>CHICO</v>
          </cell>
          <cell r="F235" t="str">
            <v>CA</v>
          </cell>
          <cell r="G235" t="str">
            <v>95928-6712</v>
          </cell>
        </row>
        <row r="236">
          <cell r="A236" t="str">
            <v>24000-161450</v>
          </cell>
          <cell r="B236" t="str">
            <v>FSS-KSS</v>
          </cell>
          <cell r="C236" t="str">
            <v>Poggenpohl US - LA</v>
          </cell>
          <cell r="D236" t="str">
            <v>350 PASSAIC AVE</v>
          </cell>
          <cell r="E236" t="str">
            <v>FAIRFIELD</v>
          </cell>
          <cell r="F236" t="str">
            <v>NJ</v>
          </cell>
          <cell r="G236" t="str">
            <v>07004-2025</v>
          </cell>
        </row>
        <row r="237">
          <cell r="A237" t="str">
            <v>24000-161500</v>
          </cell>
          <cell r="B237" t="str">
            <v>KWC475</v>
          </cell>
          <cell r="C237" t="str">
            <v>Port City Supply Inc.</v>
          </cell>
          <cell r="D237" t="str">
            <v>1980 HARLEY ST</v>
          </cell>
          <cell r="E237" t="str">
            <v>NORTH CHARLESTON</v>
          </cell>
          <cell r="F237" t="str">
            <v>SC</v>
          </cell>
          <cell r="G237" t="str">
            <v>29406-6230</v>
          </cell>
        </row>
        <row r="238">
          <cell r="A238" t="str">
            <v>24000-161853</v>
          </cell>
          <cell r="B238" t="str">
            <v>BRONZE</v>
          </cell>
          <cell r="C238" t="str">
            <v>MCLINEY LUMBER &amp; SUPPLY LLC</v>
          </cell>
          <cell r="D238" t="str">
            <v>4200 W 83RD ST</v>
          </cell>
          <cell r="E238" t="str">
            <v>PRAIRIE VILLAGE</v>
          </cell>
          <cell r="F238" t="str">
            <v>KS</v>
          </cell>
          <cell r="G238" t="str">
            <v>66208-5309</v>
          </cell>
        </row>
        <row r="239">
          <cell r="A239" t="str">
            <v>24000-161910</v>
          </cell>
          <cell r="B239" t="str">
            <v>KWC45</v>
          </cell>
          <cell r="C239" t="str">
            <v>Productos de Laton de Alta Cal</v>
          </cell>
          <cell r="D239" t="str">
            <v>General Juan Cano 27 1</v>
          </cell>
          <cell r="E239" t="str">
            <v>San Miguel Chapultep</v>
          </cell>
          <cell r="F239" t="str">
            <v>FF</v>
          </cell>
          <cell r="G239" t="str">
            <v>11850</v>
          </cell>
        </row>
        <row r="240">
          <cell r="A240" t="str">
            <v>24000-163359</v>
          </cell>
          <cell r="B240" t="str">
            <v>FS-PREMIER</v>
          </cell>
          <cell r="C240" t="str">
            <v>UNITED SUPPLY - USCO INC</v>
          </cell>
          <cell r="D240" t="str">
            <v>457 W END AVE</v>
          </cell>
          <cell r="E240" t="str">
            <v>NORTH PLAINFIELD</v>
          </cell>
          <cell r="F240" t="str">
            <v>NJ</v>
          </cell>
          <cell r="G240" t="str">
            <v>07060-6601</v>
          </cell>
        </row>
        <row r="241">
          <cell r="A241" t="str">
            <v>24000-165784</v>
          </cell>
          <cell r="B241" t="str">
            <v>FD-DIAMOND</v>
          </cell>
          <cell r="C241" t="str">
            <v>PINNACLE EXPRESS</v>
          </cell>
          <cell r="D241" t="str">
            <v>PO BOX 1836</v>
          </cell>
          <cell r="E241" t="str">
            <v>DUNDEE</v>
          </cell>
          <cell r="F241" t="str">
            <v>FL</v>
          </cell>
          <cell r="G241" t="str">
            <v>33838-1831</v>
          </cell>
        </row>
        <row r="242">
          <cell r="A242" t="str">
            <v>24000-170775</v>
          </cell>
          <cell r="B242" t="str">
            <v>LQDR</v>
          </cell>
          <cell r="C242" t="str">
            <v>BUILDING SUPPLIES OUTLET</v>
          </cell>
          <cell r="D242" t="str">
            <v>20 WEBSTER ST</v>
          </cell>
          <cell r="E242" t="str">
            <v>PEABODY</v>
          </cell>
          <cell r="F242" t="str">
            <v>MA</v>
          </cell>
          <cell r="G242" t="str">
            <v>01960</v>
          </cell>
        </row>
        <row r="243">
          <cell r="A243" t="str">
            <v>24000-171974</v>
          </cell>
          <cell r="B243" t="str">
            <v>TOPAZK4275</v>
          </cell>
          <cell r="C243" t="str">
            <v>WT WEAVER &amp; SONS INC</v>
          </cell>
          <cell r="D243" t="str">
            <v>1208 WISCONSIN AVE NW</v>
          </cell>
          <cell r="E243" t="str">
            <v>WASHINGTON</v>
          </cell>
          <cell r="F243" t="str">
            <v>DC</v>
          </cell>
          <cell r="G243" t="str">
            <v>20007-3268</v>
          </cell>
        </row>
        <row r="244">
          <cell r="A244" t="str">
            <v>24000-172194</v>
          </cell>
          <cell r="B244" t="str">
            <v>TOPAZK4275</v>
          </cell>
          <cell r="C244" t="str">
            <v>UNION HARDWARE</v>
          </cell>
          <cell r="D244" t="str">
            <v>7800 WISCONSIN AVE</v>
          </cell>
          <cell r="E244" t="str">
            <v>BETHESDA</v>
          </cell>
          <cell r="F244" t="str">
            <v>MD</v>
          </cell>
          <cell r="G244" t="str">
            <v>20814-3524</v>
          </cell>
        </row>
        <row r="245">
          <cell r="A245" t="str">
            <v>24000-180800</v>
          </cell>
          <cell r="B245" t="str">
            <v>KWC405</v>
          </cell>
          <cell r="C245" t="str">
            <v>Rampart Plbg &amp; Htg Supply</v>
          </cell>
          <cell r="D245" t="str">
            <v>PO BOX 1089</v>
          </cell>
          <cell r="E245" t="str">
            <v>COLORADO SPRINGS</v>
          </cell>
          <cell r="F245" t="str">
            <v>CO</v>
          </cell>
          <cell r="G245" t="str">
            <v>80901-1088</v>
          </cell>
        </row>
        <row r="246">
          <cell r="A246" t="str">
            <v>24000-180850</v>
          </cell>
          <cell r="B246" t="str">
            <v>KWC475</v>
          </cell>
          <cell r="C246" t="str">
            <v>RAO Design Studio</v>
          </cell>
          <cell r="D246" t="str">
            <v>905 Juniper St. NE Ste. CU-B</v>
          </cell>
          <cell r="E246" t="str">
            <v>Atlanta</v>
          </cell>
          <cell r="F246" t="str">
            <v>GA</v>
          </cell>
          <cell r="G246" t="str">
            <v>30309</v>
          </cell>
        </row>
        <row r="247">
          <cell r="A247" t="str">
            <v>24000-180910</v>
          </cell>
          <cell r="B247" t="str">
            <v>KWC4275</v>
          </cell>
          <cell r="C247" t="str">
            <v>Ray Ware Hardware Inc.</v>
          </cell>
          <cell r="D247" t="str">
            <v>4048 HERSCHEL ST</v>
          </cell>
          <cell r="E247" t="str">
            <v>JACKSONVILLE</v>
          </cell>
          <cell r="F247" t="str">
            <v>FL</v>
          </cell>
          <cell r="G247" t="str">
            <v>32205-9277</v>
          </cell>
        </row>
        <row r="248">
          <cell r="A248" t="str">
            <v>24000-181000</v>
          </cell>
          <cell r="B248" t="str">
            <v>FSS-FORTE</v>
          </cell>
          <cell r="C248" t="str">
            <v>Reback's Plbg N Things</v>
          </cell>
          <cell r="D248" t="str">
            <v>14617 S WESTERN AVE</v>
          </cell>
          <cell r="E248" t="str">
            <v>GARDENA</v>
          </cell>
          <cell r="F248" t="str">
            <v>CA</v>
          </cell>
          <cell r="G248" t="str">
            <v>90249-3305</v>
          </cell>
        </row>
        <row r="249">
          <cell r="A249" t="str">
            <v>24000-181400</v>
          </cell>
          <cell r="B249" t="str">
            <v>KWC475</v>
          </cell>
          <cell r="C249" t="str">
            <v>Renaissance Tile &amp; Bath Inc.</v>
          </cell>
          <cell r="D249" t="str">
            <v>349 Peachtree Hills Ave</v>
          </cell>
          <cell r="E249" t="str">
            <v>Atlanta</v>
          </cell>
          <cell r="F249" t="str">
            <v>GA</v>
          </cell>
          <cell r="G249" t="str">
            <v>30305</v>
          </cell>
        </row>
        <row r="250">
          <cell r="A250" t="str">
            <v>24000-181405</v>
          </cell>
          <cell r="B250" t="str">
            <v>K-FORTE</v>
          </cell>
          <cell r="C250" t="str">
            <v>Renaissance Woodwork &amp; Design</v>
          </cell>
          <cell r="D250" t="str">
            <v>22531 VENTURA BLVD</v>
          </cell>
          <cell r="E250" t="str">
            <v>WOODLAND HILLS</v>
          </cell>
          <cell r="F250" t="str">
            <v>CA</v>
          </cell>
          <cell r="G250" t="str">
            <v>91364-1411</v>
          </cell>
        </row>
        <row r="251">
          <cell r="A251" t="str">
            <v>24000-182500</v>
          </cell>
          <cell r="B251" t="str">
            <v>KS-STD</v>
          </cell>
          <cell r="C251" t="str">
            <v>Rosen Supply Co.</v>
          </cell>
          <cell r="D251" t="str">
            <v>PO Box 11185</v>
          </cell>
          <cell r="E251" t="str">
            <v>Tacoma</v>
          </cell>
          <cell r="F251" t="str">
            <v>WA</v>
          </cell>
          <cell r="G251" t="str">
            <v>98411</v>
          </cell>
        </row>
        <row r="252">
          <cell r="A252" t="str">
            <v>24000-182603</v>
          </cell>
          <cell r="B252" t="str">
            <v>K-FORTE</v>
          </cell>
          <cell r="C252" t="str">
            <v>Russell Hardware Co.</v>
          </cell>
          <cell r="D252" t="str">
            <v>36280 Woodward Ave.</v>
          </cell>
          <cell r="E252" t="str">
            <v>Bloomfield Hills</v>
          </cell>
          <cell r="F252" t="str">
            <v>MI</v>
          </cell>
          <cell r="G252" t="str">
            <v>48304-0902</v>
          </cell>
        </row>
        <row r="253">
          <cell r="A253" t="str">
            <v>24000-182700</v>
          </cell>
          <cell r="B253" t="str">
            <v>KS-STD</v>
          </cell>
          <cell r="C253" t="str">
            <v>RSSA Home Improvement Center</v>
          </cell>
          <cell r="D253" t="str">
            <v>481 S BROOKHURST ST</v>
          </cell>
          <cell r="E253" t="str">
            <v>ANAHEIM</v>
          </cell>
          <cell r="F253" t="str">
            <v>CA</v>
          </cell>
          <cell r="G253" t="str">
            <v>92804-2413</v>
          </cell>
        </row>
        <row r="254">
          <cell r="A254" t="str">
            <v>24000-185170</v>
          </cell>
          <cell r="B254" t="str">
            <v>FSE-FORTE</v>
          </cell>
          <cell r="C254" t="str">
            <v>SIMONS HARDWARE &amp; BATH LLC</v>
          </cell>
          <cell r="D254" t="str">
            <v>481N WASHINGTON ST</v>
          </cell>
          <cell r="E254" t="str">
            <v>NEW YORK</v>
          </cell>
          <cell r="F254" t="str">
            <v>NY</v>
          </cell>
          <cell r="G254" t="str">
            <v>10013-1470</v>
          </cell>
        </row>
        <row r="255">
          <cell r="A255" t="str">
            <v>24000-185728</v>
          </cell>
          <cell r="B255" t="str">
            <v>AMAZON</v>
          </cell>
          <cell r="C255" t="str">
            <v>AMAZON.COM LLC</v>
          </cell>
          <cell r="D255" t="str">
            <v>PO BOX 80387</v>
          </cell>
          <cell r="E255" t="str">
            <v>SEATTLE</v>
          </cell>
          <cell r="F255" t="str">
            <v>WA</v>
          </cell>
          <cell r="G255" t="str">
            <v>98108-1309</v>
          </cell>
        </row>
        <row r="256">
          <cell r="A256" t="str">
            <v>24000-185729</v>
          </cell>
          <cell r="B256" t="str">
            <v>AMAZON</v>
          </cell>
          <cell r="C256" t="str">
            <v>AMAZON.COM LLC</v>
          </cell>
          <cell r="D256" t="str">
            <v>PO BOX 80387</v>
          </cell>
          <cell r="E256" t="str">
            <v>SEATTLE</v>
          </cell>
          <cell r="F256" t="str">
            <v>WA</v>
          </cell>
          <cell r="G256" t="str">
            <v>98108-1309</v>
          </cell>
        </row>
        <row r="257">
          <cell r="A257" t="str">
            <v>24000-186827</v>
          </cell>
          <cell r="B257" t="str">
            <v>FS-STD</v>
          </cell>
          <cell r="C257" t="str">
            <v>CERTIFIED KITCHENS INC</v>
          </cell>
          <cell r="D257" t="str">
            <v>160 RARITAN CENTER PKWY</v>
          </cell>
          <cell r="E257" t="str">
            <v>EDISON</v>
          </cell>
          <cell r="F257" t="str">
            <v>NJ</v>
          </cell>
          <cell r="G257" t="str">
            <v>08837-3637</v>
          </cell>
        </row>
        <row r="258">
          <cell r="A258" t="str">
            <v>24000-187591</v>
          </cell>
          <cell r="B258" t="str">
            <v>ACEHDWR</v>
          </cell>
          <cell r="C258" t="str">
            <v>Ace Hardware</v>
          </cell>
          <cell r="D258" t="str">
            <v>2200 KENSINGTON CT</v>
          </cell>
          <cell r="E258" t="str">
            <v>OAK BROOK</v>
          </cell>
          <cell r="F258" t="str">
            <v>IL</v>
          </cell>
          <cell r="G258" t="str">
            <v>60523-2103</v>
          </cell>
        </row>
        <row r="259">
          <cell r="A259" t="str">
            <v>24000-187977</v>
          </cell>
          <cell r="B259" t="str">
            <v>FSS-FORTE</v>
          </cell>
          <cell r="C259" t="str">
            <v>THE PLUMBING PLACE</v>
          </cell>
          <cell r="D259" t="str">
            <v>5678 FRUITVILLE RD</v>
          </cell>
          <cell r="E259" t="str">
            <v>SARASOTA</v>
          </cell>
          <cell r="F259" t="str">
            <v>FL</v>
          </cell>
          <cell r="G259" t="str">
            <v>34232-6407</v>
          </cell>
        </row>
        <row r="260">
          <cell r="A260" t="str">
            <v>24000-188427</v>
          </cell>
          <cell r="B260" t="str">
            <v>FSS-FORTE</v>
          </cell>
          <cell r="C260" t="str">
            <v>DELAWARE VALLEY PLMG SUPPLY</v>
          </cell>
          <cell r="D260" t="str">
            <v>PO BOX 959</v>
          </cell>
          <cell r="E260" t="str">
            <v>VOORHEES</v>
          </cell>
          <cell r="F260" t="str">
            <v>NJ</v>
          </cell>
          <cell r="G260" t="str">
            <v>08043-0921</v>
          </cell>
        </row>
        <row r="261">
          <cell r="A261" t="str">
            <v>24000-189404</v>
          </cell>
          <cell r="B261" t="str">
            <v>PINNACLE</v>
          </cell>
          <cell r="C261" t="str">
            <v>Pinnacle Sales Group</v>
          </cell>
          <cell r="D261" t="str">
            <v>PO BOX 788</v>
          </cell>
          <cell r="E261" t="str">
            <v>DUNDEE</v>
          </cell>
          <cell r="F261" t="str">
            <v>FL</v>
          </cell>
          <cell r="G261" t="str">
            <v>33838-0721</v>
          </cell>
        </row>
        <row r="262">
          <cell r="A262" t="str">
            <v>24000-189660</v>
          </cell>
          <cell r="B262" t="str">
            <v>FSS-KSS</v>
          </cell>
          <cell r="C262" t="str">
            <v>BEESON DECORATIVE HARDWARE</v>
          </cell>
          <cell r="D262" t="str">
            <v>PO BOX 1390</v>
          </cell>
          <cell r="E262" t="str">
            <v>HIGH POINT</v>
          </cell>
          <cell r="F262" t="str">
            <v>NC</v>
          </cell>
          <cell r="G262" t="str">
            <v>27261-1381</v>
          </cell>
        </row>
        <row r="263">
          <cell r="A263" t="str">
            <v>24000-190060</v>
          </cell>
          <cell r="B263" t="str">
            <v>KWC45</v>
          </cell>
          <cell r="C263" t="str">
            <v>Sante' Sales</v>
          </cell>
          <cell r="D263" t="str">
            <v>2065 PARLIAMENT DR</v>
          </cell>
          <cell r="E263" t="str">
            <v>LAWRENCEVILLE</v>
          </cell>
          <cell r="F263" t="str">
            <v>GA</v>
          </cell>
          <cell r="G263" t="str">
            <v>30043-6023</v>
          </cell>
        </row>
        <row r="264">
          <cell r="A264" t="str">
            <v>24000-190065</v>
          </cell>
          <cell r="B264" t="str">
            <v>KWC45</v>
          </cell>
          <cell r="C264" t="str">
            <v>Saratoga Plumbing Supply</v>
          </cell>
          <cell r="D264" t="str">
            <v>1132 S DE ANZA BLVD</v>
          </cell>
          <cell r="E264" t="str">
            <v>SAN JOSE</v>
          </cell>
          <cell r="F264" t="str">
            <v>CA</v>
          </cell>
          <cell r="G264" t="str">
            <v>95129-3655</v>
          </cell>
        </row>
        <row r="265">
          <cell r="A265" t="str">
            <v>24000-190130</v>
          </cell>
          <cell r="B265" t="str">
            <v>K-FORTE</v>
          </cell>
          <cell r="C265" t="str">
            <v>SplashWorks</v>
          </cell>
          <cell r="D265" t="str">
            <v>1284 Lincoln Ave.</v>
          </cell>
          <cell r="E265" t="str">
            <v>San Jose</v>
          </cell>
          <cell r="F265" t="str">
            <v>CA</v>
          </cell>
          <cell r="G265" t="str">
            <v>95125</v>
          </cell>
        </row>
        <row r="266">
          <cell r="A266" t="str">
            <v>24000-190250</v>
          </cell>
          <cell r="B266" t="str">
            <v>EMERK3848</v>
          </cell>
          <cell r="C266" t="str">
            <v>Stabeck Sales and Marketing</v>
          </cell>
          <cell r="D266" t="str">
            <v>3415 KILMER LN N</v>
          </cell>
          <cell r="E266" t="str">
            <v>PLYMOUTH</v>
          </cell>
          <cell r="F266" t="str">
            <v>MN</v>
          </cell>
          <cell r="G266" t="str">
            <v>55441-2415</v>
          </cell>
        </row>
        <row r="267">
          <cell r="A267" t="str">
            <v>24000-190270</v>
          </cell>
          <cell r="B267" t="str">
            <v>FSJ-KSS</v>
          </cell>
          <cell r="C267" t="str">
            <v>Standard Electric Company</v>
          </cell>
          <cell r="D267" t="str">
            <v>P. O. Box 5289</v>
          </cell>
          <cell r="E267" t="str">
            <v>Saginaw</v>
          </cell>
          <cell r="F267" t="str">
            <v>MI</v>
          </cell>
          <cell r="G267" t="str">
            <v>48603-0289</v>
          </cell>
        </row>
        <row r="268">
          <cell r="A268" t="str">
            <v>24000-190275</v>
          </cell>
          <cell r="B268" t="str">
            <v>FSE-FORTE</v>
          </cell>
          <cell r="C268" t="str">
            <v>Meyer Plumbing Supply</v>
          </cell>
          <cell r="D268" t="str">
            <v>575 INDEPENDENT RD</v>
          </cell>
          <cell r="E268" t="str">
            <v>OAKLAND</v>
          </cell>
          <cell r="F268" t="str">
            <v>CA</v>
          </cell>
          <cell r="G268" t="str">
            <v>94621-3721</v>
          </cell>
        </row>
        <row r="269">
          <cell r="A269" t="str">
            <v>24000-190450</v>
          </cell>
          <cell r="B269" t="str">
            <v>FS-STD</v>
          </cell>
          <cell r="C269" t="str">
            <v>Star Supply</v>
          </cell>
          <cell r="D269" t="str">
            <v>410 Syndicate Street North</v>
          </cell>
          <cell r="E269" t="str">
            <v>St. Paul</v>
          </cell>
          <cell r="F269" t="str">
            <v>MN</v>
          </cell>
          <cell r="G269" t="str">
            <v>55104</v>
          </cell>
        </row>
        <row r="270">
          <cell r="A270" t="str">
            <v>24000-190550</v>
          </cell>
          <cell r="B270" t="str">
            <v>K-FORTE</v>
          </cell>
          <cell r="C270" t="str">
            <v>Seattle Interiors Inc</v>
          </cell>
          <cell r="D270" t="str">
            <v>3822 STONE WAY N</v>
          </cell>
          <cell r="E270" t="str">
            <v>SEATTLE</v>
          </cell>
          <cell r="F270" t="str">
            <v>WA</v>
          </cell>
          <cell r="G270" t="str">
            <v>98103-8006</v>
          </cell>
        </row>
        <row r="271">
          <cell r="A271" t="str">
            <v>24000-191215</v>
          </cell>
          <cell r="B271" t="str">
            <v>KWC475</v>
          </cell>
          <cell r="C271" t="str">
            <v>Snaidero USA / Florida</v>
          </cell>
          <cell r="D271" t="str">
            <v>20300 S. Vermont Ave #125</v>
          </cell>
          <cell r="E271" t="str">
            <v>Torrance</v>
          </cell>
          <cell r="F271" t="str">
            <v>CA</v>
          </cell>
          <cell r="G271" t="str">
            <v>90502</v>
          </cell>
        </row>
        <row r="272">
          <cell r="A272" t="str">
            <v>24000-191248</v>
          </cell>
          <cell r="B272" t="str">
            <v>FSP-KSS</v>
          </cell>
          <cell r="C272" t="str">
            <v>GENERAL PLUMBING SUPPLY</v>
          </cell>
          <cell r="D272" t="str">
            <v>980 NEW DURHAM RD</v>
          </cell>
          <cell r="E272" t="str">
            <v>EDISON</v>
          </cell>
          <cell r="F272" t="str">
            <v>NJ</v>
          </cell>
          <cell r="G272" t="str">
            <v>08817-2214</v>
          </cell>
        </row>
        <row r="273">
          <cell r="A273" t="str">
            <v>24000-191260</v>
          </cell>
          <cell r="B273" t="str">
            <v>KS-STD</v>
          </cell>
          <cell r="C273" t="str">
            <v>Snow and Jones Inc</v>
          </cell>
          <cell r="D273" t="str">
            <v>PO BOX 157</v>
          </cell>
          <cell r="E273" t="str">
            <v>ACCORD</v>
          </cell>
          <cell r="F273" t="str">
            <v>MA</v>
          </cell>
          <cell r="G273" t="str">
            <v>02018-0121</v>
          </cell>
        </row>
        <row r="274">
          <cell r="A274" t="str">
            <v>24000-191300</v>
          </cell>
          <cell r="B274" t="str">
            <v>FSE-FORTE</v>
          </cell>
          <cell r="C274" t="str">
            <v>Snyder Diamond Santa M</v>
          </cell>
          <cell r="D274" t="str">
            <v>1399 Olympic Blvd</v>
          </cell>
          <cell r="E274" t="str">
            <v>Santa Monica</v>
          </cell>
          <cell r="F274" t="str">
            <v>CA</v>
          </cell>
          <cell r="G274" t="str">
            <v>90404-3776</v>
          </cell>
        </row>
        <row r="275">
          <cell r="A275" t="str">
            <v>24000-191335</v>
          </cell>
          <cell r="B275" t="str">
            <v>KWC45</v>
          </cell>
          <cell r="C275" t="str">
            <v>Solesdi US LLC</v>
          </cell>
          <cell r="D275" t="str">
            <v>3800 NE 2nd Ave</v>
          </cell>
          <cell r="E275" t="str">
            <v>Miami</v>
          </cell>
          <cell r="F275" t="str">
            <v>FL</v>
          </cell>
          <cell r="G275" t="str">
            <v>33137</v>
          </cell>
        </row>
        <row r="276">
          <cell r="A276" t="str">
            <v>24000-191400</v>
          </cell>
          <cell r="B276" t="str">
            <v>FSS-KSS</v>
          </cell>
          <cell r="C276" t="str">
            <v>Yengle Enterprises Inc.</v>
          </cell>
          <cell r="D276" t="str">
            <v>1583 E OAKLAND PARK BLVD</v>
          </cell>
          <cell r="E276" t="str">
            <v>OAKLAND PARK</v>
          </cell>
          <cell r="F276" t="str">
            <v>FL</v>
          </cell>
          <cell r="G276" t="str">
            <v>33334-4424</v>
          </cell>
        </row>
        <row r="277">
          <cell r="A277" t="str">
            <v>24000-191550</v>
          </cell>
          <cell r="B277" t="str">
            <v>TURQK45</v>
          </cell>
          <cell r="C277" t="str">
            <v>Southern Pipe &amp; Supply Inc.</v>
          </cell>
          <cell r="D277" t="str">
            <v>PO BOX 5738</v>
          </cell>
          <cell r="E277" t="str">
            <v>MERIDIAN</v>
          </cell>
          <cell r="F277" t="str">
            <v>MS</v>
          </cell>
          <cell r="G277" t="str">
            <v>39302-5731</v>
          </cell>
        </row>
        <row r="278">
          <cell r="A278" t="str">
            <v>24000-191995</v>
          </cell>
          <cell r="B278" t="str">
            <v>KS-STD</v>
          </cell>
          <cell r="C278" t="str">
            <v>Stellar Hardware &amp; Bath Inc.</v>
          </cell>
          <cell r="D278" t="str">
            <v>1079 MANHATTAN AVE</v>
          </cell>
          <cell r="E278" t="str">
            <v>BROOKLYN</v>
          </cell>
          <cell r="F278" t="str">
            <v>NY</v>
          </cell>
          <cell r="G278" t="str">
            <v>11222-1062</v>
          </cell>
        </row>
        <row r="279">
          <cell r="A279" t="str">
            <v>24000-192055</v>
          </cell>
          <cell r="B279" t="str">
            <v>KS-STD</v>
          </cell>
          <cell r="C279" t="str">
            <v>Stuart Kitchens</v>
          </cell>
          <cell r="D279" t="str">
            <v>2221 Greenspring Dr</v>
          </cell>
          <cell r="E279" t="str">
            <v>Timonium</v>
          </cell>
          <cell r="F279" t="str">
            <v>MD</v>
          </cell>
          <cell r="G279" t="str">
            <v>21093</v>
          </cell>
        </row>
        <row r="280">
          <cell r="A280" t="str">
            <v>24000-192060</v>
          </cell>
          <cell r="B280" t="str">
            <v>KWC475</v>
          </cell>
          <cell r="C280" t="str">
            <v>JMLC Investments Inc.</v>
          </cell>
          <cell r="D280" t="str">
            <v>2860 PERSHING ST</v>
          </cell>
          <cell r="E280" t="str">
            <v>HOLLYWOOD</v>
          </cell>
          <cell r="F280" t="str">
            <v>FL</v>
          </cell>
          <cell r="G280" t="str">
            <v>33020-1108</v>
          </cell>
        </row>
        <row r="281">
          <cell r="A281" t="str">
            <v>24000-194836</v>
          </cell>
          <cell r="B281" t="str">
            <v>FS-STD</v>
          </cell>
          <cell r="C281" t="str">
            <v>PROSOURCE - SOUTHEAST</v>
          </cell>
          <cell r="D281" t="str">
            <v>PO BOX 5339</v>
          </cell>
          <cell r="E281" t="str">
            <v>GREENVILLE</v>
          </cell>
          <cell r="F281" t="str">
            <v>SC</v>
          </cell>
          <cell r="G281" t="str">
            <v>29606-5331</v>
          </cell>
        </row>
        <row r="282">
          <cell r="A282" t="str">
            <v>24000-196807</v>
          </cell>
          <cell r="B282" t="str">
            <v>TRUVAL</v>
          </cell>
          <cell r="C282" t="str">
            <v>True Value</v>
          </cell>
          <cell r="D282" t="str">
            <v>8600 W BRYN MAWR AVE</v>
          </cell>
          <cell r="E282" t="str">
            <v>CHICAGO</v>
          </cell>
          <cell r="F282" t="str">
            <v>IL</v>
          </cell>
          <cell r="G282" t="str">
            <v>60631-3579</v>
          </cell>
        </row>
        <row r="283">
          <cell r="A283" t="str">
            <v>24000-200206</v>
          </cell>
          <cell r="B283" t="str">
            <v>SILVER</v>
          </cell>
          <cell r="C283" t="str">
            <v>HARTSON KENNEDY</v>
          </cell>
          <cell r="D283" t="str">
            <v>522 W 22ND ST</v>
          </cell>
          <cell r="E283" t="str">
            <v>MARION</v>
          </cell>
          <cell r="F283" t="str">
            <v>IN</v>
          </cell>
          <cell r="G283" t="str">
            <v>46953-2926</v>
          </cell>
        </row>
        <row r="284">
          <cell r="A284" t="str">
            <v>24000-200218</v>
          </cell>
          <cell r="B284" t="str">
            <v>SILVER</v>
          </cell>
          <cell r="C284" t="str">
            <v>FENCO</v>
          </cell>
          <cell r="D284" t="str">
            <v>PO BOX 538</v>
          </cell>
          <cell r="E284" t="str">
            <v>STAUNTON</v>
          </cell>
          <cell r="F284" t="str">
            <v>VA</v>
          </cell>
          <cell r="G284" t="str">
            <v>24402-0511</v>
          </cell>
        </row>
        <row r="285">
          <cell r="A285" t="str">
            <v>24000-200221</v>
          </cell>
          <cell r="B285" t="str">
            <v>SILVER</v>
          </cell>
          <cell r="C285" t="str">
            <v>CABINETRY UNLIMITED LLC</v>
          </cell>
          <cell r="D285" t="str">
            <v>PO BOX 687</v>
          </cell>
          <cell r="E285" t="str">
            <v>SELBYVILLE</v>
          </cell>
          <cell r="F285" t="str">
            <v>DE</v>
          </cell>
          <cell r="G285" t="str">
            <v>19975-0641</v>
          </cell>
        </row>
        <row r="286">
          <cell r="A286" t="str">
            <v>24000-200400</v>
          </cell>
          <cell r="B286" t="str">
            <v>KS-STD</v>
          </cell>
          <cell r="C286" t="str">
            <v>The Bath Co</v>
          </cell>
          <cell r="D286" t="str">
            <v>28361 MARGUERITE PKWY</v>
          </cell>
          <cell r="E286" t="str">
            <v>MISSION VIEJO</v>
          </cell>
          <cell r="F286" t="str">
            <v>CA</v>
          </cell>
          <cell r="G286" t="str">
            <v>92692-3705</v>
          </cell>
        </row>
        <row r="287">
          <cell r="A287" t="str">
            <v>24000-200450</v>
          </cell>
          <cell r="B287" t="str">
            <v>KS-STD</v>
          </cell>
          <cell r="C287" t="str">
            <v>The Brass Center</v>
          </cell>
          <cell r="D287" t="str">
            <v>248 E 58TH ST</v>
          </cell>
          <cell r="E287" t="str">
            <v>NEW YORK</v>
          </cell>
          <cell r="F287" t="str">
            <v>NY</v>
          </cell>
          <cell r="G287" t="str">
            <v>10022-2001</v>
          </cell>
        </row>
        <row r="288">
          <cell r="A288" t="str">
            <v>24000-200950</v>
          </cell>
          <cell r="B288" t="str">
            <v>KWC45</v>
          </cell>
          <cell r="C288" t="str">
            <v>The Davis Group</v>
          </cell>
          <cell r="D288" t="str">
            <v>27596 Detroit Road</v>
          </cell>
          <cell r="E288" t="str">
            <v>Westlake</v>
          </cell>
          <cell r="F288" t="str">
            <v>OH</v>
          </cell>
          <cell r="G288" t="str">
            <v>44145</v>
          </cell>
        </row>
        <row r="289">
          <cell r="A289" t="str">
            <v>24000-201000</v>
          </cell>
          <cell r="B289" t="str">
            <v>KS-STD</v>
          </cell>
          <cell r="C289" t="str">
            <v>The Faucet Factory</v>
          </cell>
          <cell r="D289" t="str">
            <v>343 S TUSTIN ST</v>
          </cell>
          <cell r="E289" t="str">
            <v>ORANGE</v>
          </cell>
          <cell r="F289" t="str">
            <v>CA</v>
          </cell>
          <cell r="G289" t="str">
            <v>92866-2501</v>
          </cell>
        </row>
        <row r="290">
          <cell r="A290" t="str">
            <v>24000-201050</v>
          </cell>
          <cell r="B290" t="str">
            <v>FSP-KDD</v>
          </cell>
          <cell r="C290" t="str">
            <v>The Faucet Shoppe</v>
          </cell>
          <cell r="D290" t="str">
            <v>3844 N ELSTON AVE</v>
          </cell>
          <cell r="E290" t="str">
            <v>CHICAGO</v>
          </cell>
          <cell r="F290" t="str">
            <v>IL</v>
          </cell>
          <cell r="G290" t="str">
            <v>60618-4231</v>
          </cell>
        </row>
        <row r="291">
          <cell r="A291" t="str">
            <v>24000-201461</v>
          </cell>
          <cell r="B291" t="str">
            <v>FSP-KSS</v>
          </cell>
          <cell r="C291" t="str">
            <v>MOLUFS SUPPLY CO INC</v>
          </cell>
          <cell r="D291" t="str">
            <v>PO BOX 703</v>
          </cell>
          <cell r="E291" t="str">
            <v>CHARLESTON</v>
          </cell>
          <cell r="F291" t="str">
            <v>SC</v>
          </cell>
          <cell r="G291" t="str">
            <v>29402-0691</v>
          </cell>
        </row>
        <row r="292">
          <cell r="A292" t="str">
            <v>24000-201500</v>
          </cell>
          <cell r="B292" t="str">
            <v>FSE-KSE</v>
          </cell>
          <cell r="C292" t="str">
            <v>The Plumbery - Sacramento</v>
          </cell>
          <cell r="D292" t="str">
            <v>PO BOX 15647</v>
          </cell>
          <cell r="E292" t="str">
            <v>SACRAMENTO</v>
          </cell>
          <cell r="F292" t="str">
            <v>CA</v>
          </cell>
          <cell r="G292" t="str">
            <v>95852-0647</v>
          </cell>
        </row>
        <row r="293">
          <cell r="A293" t="str">
            <v>24000-201801</v>
          </cell>
          <cell r="B293" t="str">
            <v>KWC405</v>
          </cell>
          <cell r="C293" t="str">
            <v>Thomas Somerville Co</v>
          </cell>
          <cell r="D293" t="str">
            <v>16155 Trade Zone Avenue</v>
          </cell>
          <cell r="E293" t="str">
            <v>Upper Marlboro</v>
          </cell>
          <cell r="F293" t="str">
            <v>MD</v>
          </cell>
          <cell r="G293" t="str">
            <v>20774-8733</v>
          </cell>
        </row>
        <row r="294">
          <cell r="A294" t="str">
            <v>24000-201805</v>
          </cell>
          <cell r="B294" t="str">
            <v>KS-STD</v>
          </cell>
          <cell r="C294" t="str">
            <v>The Urban Kitchen</v>
          </cell>
          <cell r="D294" t="str">
            <v>41 W 25TH ST</v>
          </cell>
          <cell r="E294" t="str">
            <v>NEW YORK</v>
          </cell>
          <cell r="F294" t="str">
            <v>NY</v>
          </cell>
          <cell r="G294" t="str">
            <v>10010-2021</v>
          </cell>
        </row>
        <row r="295">
          <cell r="A295" t="str">
            <v>24000-202013</v>
          </cell>
          <cell r="B295" t="str">
            <v>KS-STD</v>
          </cell>
          <cell r="C295" t="str">
            <v>Torrington Supply Co Inc</v>
          </cell>
          <cell r="D295" t="str">
            <v>PO BOX 2838</v>
          </cell>
          <cell r="E295" t="str">
            <v>WATERBURY</v>
          </cell>
          <cell r="F295" t="str">
            <v>CT</v>
          </cell>
          <cell r="G295" t="str">
            <v>06723-2761</v>
          </cell>
        </row>
        <row r="296">
          <cell r="A296" t="str">
            <v>24000-202050</v>
          </cell>
          <cell r="B296" t="str">
            <v>KWC45</v>
          </cell>
          <cell r="C296" t="str">
            <v>Hollingsworth Dec. Plumbing</v>
          </cell>
          <cell r="D296" t="str">
            <v>1903 Hendricks Ave.</v>
          </cell>
          <cell r="E296" t="str">
            <v>Jacksonville</v>
          </cell>
          <cell r="F296" t="str">
            <v>FL</v>
          </cell>
          <cell r="G296" t="str">
            <v>32207</v>
          </cell>
        </row>
        <row r="297">
          <cell r="A297" t="str">
            <v>24000-202084</v>
          </cell>
          <cell r="B297" t="str">
            <v>SILVER</v>
          </cell>
          <cell r="C297" t="str">
            <v>MISSOURI EQUIPMENT COMPANY</v>
          </cell>
          <cell r="D297" t="str">
            <v>2222 N 9TH ST</v>
          </cell>
          <cell r="E297" t="str">
            <v>ST LOUIS</v>
          </cell>
          <cell r="F297" t="str">
            <v>MO</v>
          </cell>
          <cell r="G297" t="str">
            <v>63102</v>
          </cell>
        </row>
        <row r="298">
          <cell r="A298" t="str">
            <v>24000-202200</v>
          </cell>
          <cell r="B298" t="str">
            <v>FSS-KSS</v>
          </cell>
          <cell r="C298" t="str">
            <v>TKO Associates</v>
          </cell>
          <cell r="D298" t="str">
            <v>230 Decorative Center</v>
          </cell>
          <cell r="E298" t="str">
            <v>Dallas</v>
          </cell>
          <cell r="F298" t="str">
            <v>TX</v>
          </cell>
          <cell r="G298" t="str">
            <v>75207</v>
          </cell>
        </row>
        <row r="299">
          <cell r="A299" t="str">
            <v>24000-202287</v>
          </cell>
          <cell r="B299" t="str">
            <v>FS-STD</v>
          </cell>
          <cell r="C299" t="str">
            <v>CANYON PIPE AND SUPPLY</v>
          </cell>
          <cell r="D299" t="str">
            <v>10779 N SOLAR CANYON WAY</v>
          </cell>
          <cell r="E299" t="str">
            <v>SURPRISE</v>
          </cell>
          <cell r="F299" t="str">
            <v>AZ</v>
          </cell>
          <cell r="G299" t="str">
            <v>85379-2303</v>
          </cell>
        </row>
        <row r="300">
          <cell r="A300" t="str">
            <v>24000-202418</v>
          </cell>
          <cell r="B300" t="str">
            <v>SILVER</v>
          </cell>
          <cell r="C300" t="str">
            <v>BULL OUTDOOR PRODUCTS</v>
          </cell>
          <cell r="D300" t="str">
            <v>1011 E PINE ST</v>
          </cell>
          <cell r="E300" t="str">
            <v>LODI</v>
          </cell>
          <cell r="F300" t="str">
            <v>CA</v>
          </cell>
          <cell r="G300" t="str">
            <v>95240-3158</v>
          </cell>
        </row>
        <row r="301">
          <cell r="A301" t="str">
            <v>24000-202463</v>
          </cell>
          <cell r="B301" t="str">
            <v>FS-STD</v>
          </cell>
          <cell r="C301" t="str">
            <v>AZ PARTSMASTER</v>
          </cell>
          <cell r="D301" t="str">
            <v>7125 W SHERMAN ST</v>
          </cell>
          <cell r="E301" t="str">
            <v>PHOENIX</v>
          </cell>
          <cell r="F301" t="str">
            <v>AZ</v>
          </cell>
          <cell r="G301" t="str">
            <v>85043-4773</v>
          </cell>
        </row>
        <row r="302">
          <cell r="A302" t="str">
            <v>24000-202580</v>
          </cell>
          <cell r="B302" t="str">
            <v>FS-STD</v>
          </cell>
          <cell r="C302" t="str">
            <v>FULLER SUPPLY</v>
          </cell>
          <cell r="D302" t="str">
            <v>1315 E GRAND AVE</v>
          </cell>
          <cell r="E302" t="str">
            <v>CLOVIS</v>
          </cell>
          <cell r="F302" t="str">
            <v>NM</v>
          </cell>
          <cell r="G302" t="str">
            <v>88101</v>
          </cell>
        </row>
        <row r="303">
          <cell r="A303" t="str">
            <v>24000-202645</v>
          </cell>
          <cell r="B303" t="str">
            <v>HOMEDEPOT</v>
          </cell>
          <cell r="C303" t="str">
            <v>Home Depot</v>
          </cell>
          <cell r="D303" t="str">
            <v>PO BOX 105715</v>
          </cell>
          <cell r="E303" t="str">
            <v>ATLANTA</v>
          </cell>
          <cell r="F303" t="str">
            <v>GA</v>
          </cell>
          <cell r="G303" t="str">
            <v>30348-5056</v>
          </cell>
        </row>
        <row r="304">
          <cell r="A304" t="str">
            <v>24000-202646</v>
          </cell>
          <cell r="B304" t="str">
            <v>PLATINUM</v>
          </cell>
          <cell r="C304" t="str">
            <v>Home Depot</v>
          </cell>
          <cell r="D304" t="str">
            <v>PO BOX 105715</v>
          </cell>
          <cell r="E304" t="str">
            <v>ATLANTA</v>
          </cell>
          <cell r="F304" t="str">
            <v>GA</v>
          </cell>
          <cell r="G304" t="str">
            <v>30348-5056</v>
          </cell>
        </row>
        <row r="305">
          <cell r="A305" t="str">
            <v>24000-203247</v>
          </cell>
          <cell r="B305" t="str">
            <v>QUARTZ</v>
          </cell>
          <cell r="C305" t="str">
            <v>ST HILAIRE SUPPLY CO</v>
          </cell>
          <cell r="D305" t="str">
            <v>211 BROADWAY</v>
          </cell>
          <cell r="E305" t="str">
            <v>ST HILAIRE</v>
          </cell>
          <cell r="F305" t="str">
            <v>MN</v>
          </cell>
          <cell r="G305" t="str">
            <v>56754</v>
          </cell>
        </row>
        <row r="306">
          <cell r="A306" t="str">
            <v>24000-203646</v>
          </cell>
          <cell r="B306" t="str">
            <v>FSS-KSS</v>
          </cell>
          <cell r="C306" t="str">
            <v>ARTISTIC HARDWARE</v>
          </cell>
          <cell r="D306" t="str">
            <v>430 TILTON RD</v>
          </cell>
          <cell r="E306" t="str">
            <v>NORTHFIELD</v>
          </cell>
          <cell r="F306" t="str">
            <v>NJ</v>
          </cell>
          <cell r="G306" t="str">
            <v>08225-1268</v>
          </cell>
        </row>
        <row r="307">
          <cell r="A307" t="str">
            <v>24000-203973</v>
          </cell>
          <cell r="B307" t="str">
            <v>SILVER</v>
          </cell>
          <cell r="C307" t="str">
            <v>CASTLE WHOLESALE INC</v>
          </cell>
          <cell r="D307" t="str">
            <v>3450 BLADENSBURG RD</v>
          </cell>
          <cell r="E307" t="str">
            <v>BRENTWOOD</v>
          </cell>
          <cell r="F307" t="str">
            <v>MD</v>
          </cell>
          <cell r="G307" t="str">
            <v>20722-1805</v>
          </cell>
        </row>
        <row r="308">
          <cell r="A308" t="str">
            <v>24000-203976</v>
          </cell>
          <cell r="B308" t="str">
            <v>SILVER</v>
          </cell>
          <cell r="C308" t="str">
            <v>FIXTURES ETC LLC</v>
          </cell>
          <cell r="D308" t="str">
            <v>100 N BROADWAY</v>
          </cell>
          <cell r="E308" t="str">
            <v>SALEM</v>
          </cell>
          <cell r="F308" t="str">
            <v>NH</v>
          </cell>
          <cell r="G308" t="str">
            <v>03079-2162</v>
          </cell>
        </row>
        <row r="309">
          <cell r="A309" t="str">
            <v>24000-205529</v>
          </cell>
          <cell r="B309" t="str">
            <v>FS-STD</v>
          </cell>
          <cell r="C309" t="str">
            <v>MIDWEST TILE MARBLE &amp; GRANITE</v>
          </cell>
          <cell r="D309" t="str">
            <v>PO BOX 85326</v>
          </cell>
          <cell r="E309" t="str">
            <v>LINCOLN</v>
          </cell>
          <cell r="F309" t="str">
            <v>NE</v>
          </cell>
          <cell r="G309" t="str">
            <v>68501-5321</v>
          </cell>
        </row>
        <row r="310">
          <cell r="A310" t="str">
            <v>24000-205663</v>
          </cell>
          <cell r="B310" t="str">
            <v>GOLD</v>
          </cell>
          <cell r="C310" t="str">
            <v>EMERY WATERHOUSE</v>
          </cell>
          <cell r="D310" t="str">
            <v>PO BOX 659</v>
          </cell>
          <cell r="E310" t="str">
            <v>PORTLAND</v>
          </cell>
          <cell r="F310" t="str">
            <v>ME</v>
          </cell>
          <cell r="G310" t="str">
            <v>04104-5020</v>
          </cell>
        </row>
        <row r="311">
          <cell r="A311" t="str">
            <v>24000-205904</v>
          </cell>
          <cell r="B311" t="str">
            <v>SILVER</v>
          </cell>
          <cell r="C311" t="str">
            <v>PROLAM LLC</v>
          </cell>
          <cell r="D311" t="str">
            <v>14719 A BALTIMORE AVE</v>
          </cell>
          <cell r="E311" t="str">
            <v>LAUREL</v>
          </cell>
          <cell r="F311" t="str">
            <v>MD</v>
          </cell>
          <cell r="G311" t="str">
            <v>20707</v>
          </cell>
        </row>
        <row r="312">
          <cell r="A312" t="str">
            <v>24000-205985</v>
          </cell>
          <cell r="B312" t="str">
            <v>NICKEL</v>
          </cell>
          <cell r="C312" t="str">
            <v>ZIEGLER LUMBER CO</v>
          </cell>
          <cell r="D312" t="str">
            <v>620 E HOLLAND AVE</v>
          </cell>
          <cell r="E312" t="str">
            <v>SPOKANE</v>
          </cell>
          <cell r="F312" t="str">
            <v>WA</v>
          </cell>
          <cell r="G312" t="str">
            <v>99218-1255</v>
          </cell>
        </row>
        <row r="313">
          <cell r="A313" t="str">
            <v>24000-207058</v>
          </cell>
          <cell r="B313" t="str">
            <v>SILVER</v>
          </cell>
          <cell r="C313" t="str">
            <v>CHESAPEAKE KITCHEN WHOLESALERS</v>
          </cell>
          <cell r="D313" t="str">
            <v>9631P LIBERTY RD</v>
          </cell>
          <cell r="E313" t="str">
            <v>RANDALLSTOWN</v>
          </cell>
          <cell r="F313" t="str">
            <v>MD</v>
          </cell>
          <cell r="G313" t="str">
            <v>21133-2405</v>
          </cell>
        </row>
        <row r="314">
          <cell r="A314" t="str">
            <v>24000-208473</v>
          </cell>
          <cell r="B314" t="str">
            <v>SILVER</v>
          </cell>
          <cell r="C314" t="str">
            <v>PRODUCTION COMPONENTS INC</v>
          </cell>
          <cell r="D314" t="str">
            <v>PO BOX 748</v>
          </cell>
          <cell r="E314" t="str">
            <v>CLINTON</v>
          </cell>
          <cell r="F314" t="str">
            <v>TN</v>
          </cell>
          <cell r="G314" t="str">
            <v>37716</v>
          </cell>
        </row>
        <row r="315">
          <cell r="A315" t="str">
            <v>24000-208774</v>
          </cell>
          <cell r="B315" t="str">
            <v>FDD-KDT</v>
          </cell>
          <cell r="C315" t="str">
            <v>PACIFIC SALES</v>
          </cell>
          <cell r="D315" t="str">
            <v>24120 GARNIER ST</v>
          </cell>
          <cell r="E315" t="str">
            <v>TORRANCE</v>
          </cell>
          <cell r="F315" t="str">
            <v>CA</v>
          </cell>
          <cell r="G315" t="str">
            <v>90505-5322</v>
          </cell>
        </row>
        <row r="316">
          <cell r="A316" t="str">
            <v>24000-209355</v>
          </cell>
          <cell r="B316" t="str">
            <v>FS-STD</v>
          </cell>
          <cell r="C316" t="str">
            <v>SPS Companies Inc</v>
          </cell>
          <cell r="D316" t="str">
            <v>6363 HWY 7</v>
          </cell>
          <cell r="E316" t="str">
            <v>MINNEAPOLIS</v>
          </cell>
          <cell r="F316" t="str">
            <v>MN</v>
          </cell>
          <cell r="G316" t="str">
            <v>55416-2346</v>
          </cell>
        </row>
        <row r="317">
          <cell r="A317" t="str">
            <v>24000-210350</v>
          </cell>
          <cell r="B317" t="str">
            <v>KS-STD</v>
          </cell>
          <cell r="C317" t="str">
            <v>Universal Appliances K&amp;B Inc</v>
          </cell>
          <cell r="D317" t="str">
            <v>12050 VENTURA BLVD</v>
          </cell>
          <cell r="E317" t="str">
            <v>STUDIO CITY</v>
          </cell>
          <cell r="F317" t="str">
            <v>CA</v>
          </cell>
          <cell r="G317" t="str">
            <v>91604-2640</v>
          </cell>
        </row>
        <row r="318">
          <cell r="A318" t="str">
            <v>24000-211394</v>
          </cell>
          <cell r="B318" t="str">
            <v>QTZK4275</v>
          </cell>
          <cell r="C318" t="str">
            <v>MID VALLEY PLBG SUPPLY INC</v>
          </cell>
          <cell r="D318" t="str">
            <v>601 RIVER ST</v>
          </cell>
          <cell r="E318" t="str">
            <v>PECKVILLE</v>
          </cell>
          <cell r="F318" t="str">
            <v>PA</v>
          </cell>
          <cell r="G318" t="str">
            <v>18452</v>
          </cell>
        </row>
        <row r="319">
          <cell r="A319" t="str">
            <v>24000-216127</v>
          </cell>
          <cell r="B319" t="str">
            <v>TOPAZ</v>
          </cell>
          <cell r="C319" t="str">
            <v>ALLEN &amp; ALLEN</v>
          </cell>
          <cell r="D319" t="str">
            <v>202 CULEBRA</v>
          </cell>
          <cell r="E319" t="str">
            <v>SAN ANTONIA</v>
          </cell>
          <cell r="F319" t="str">
            <v>TX</v>
          </cell>
          <cell r="G319" t="str">
            <v>78201</v>
          </cell>
        </row>
        <row r="320">
          <cell r="A320" t="str">
            <v>24000-219025</v>
          </cell>
          <cell r="B320" t="str">
            <v>HDSUPPLY</v>
          </cell>
          <cell r="C320" t="str">
            <v>HD SUPPLY</v>
          </cell>
          <cell r="D320" t="str">
            <v>PO BOX 4942</v>
          </cell>
          <cell r="E320" t="str">
            <v>ORLANDO</v>
          </cell>
          <cell r="F320" t="str">
            <v>FL</v>
          </cell>
          <cell r="G320" t="str">
            <v>32802-4900</v>
          </cell>
        </row>
        <row r="321">
          <cell r="A321" t="str">
            <v>24000-219032</v>
          </cell>
          <cell r="B321" t="str">
            <v>GOLD</v>
          </cell>
          <cell r="C321" t="str">
            <v>UNITED HARDWARE DISTRIBUTING</v>
          </cell>
          <cell r="D321" t="str">
            <v>PO BOX 410</v>
          </cell>
          <cell r="E321" t="str">
            <v>MINNEAPOLIS</v>
          </cell>
          <cell r="F321" t="str">
            <v>MN</v>
          </cell>
          <cell r="G321" t="str">
            <v>55440-0405</v>
          </cell>
        </row>
        <row r="322">
          <cell r="A322" t="str">
            <v>24000-220600</v>
          </cell>
          <cell r="B322" t="str">
            <v>K-FORTE</v>
          </cell>
          <cell r="C322" t="str">
            <v>Vic's Supply Co.</v>
          </cell>
          <cell r="D322" t="str">
            <v>1864 Goodyear Avenue</v>
          </cell>
          <cell r="E322" t="str">
            <v>Ventura</v>
          </cell>
          <cell r="F322" t="str">
            <v>CA</v>
          </cell>
          <cell r="G322" t="str">
            <v>93003</v>
          </cell>
        </row>
        <row r="323">
          <cell r="A323" t="str">
            <v>24000-221600</v>
          </cell>
          <cell r="B323" t="str">
            <v>MOEN</v>
          </cell>
          <cell r="C323" t="str">
            <v>MOEN INCORPORATED</v>
          </cell>
          <cell r="D323" t="str">
            <v>PO BOX 8022</v>
          </cell>
          <cell r="E323" t="str">
            <v>NORTH OLMSTED</v>
          </cell>
          <cell r="F323" t="str">
            <v>OH</v>
          </cell>
          <cell r="G323" t="str">
            <v>44070-8001</v>
          </cell>
        </row>
        <row r="324">
          <cell r="A324" t="str">
            <v>24000-222983</v>
          </cell>
          <cell r="B324" t="str">
            <v>FSP-FORTE</v>
          </cell>
          <cell r="C324" t="str">
            <v>MOUNTAIN LAND DESIGN</v>
          </cell>
          <cell r="D324" t="str">
            <v>2345 S MAIN ST</v>
          </cell>
          <cell r="E324" t="str">
            <v>SALT LAKE CITY</v>
          </cell>
          <cell r="F324" t="str">
            <v>UT</v>
          </cell>
          <cell r="G324" t="str">
            <v>84115-2760</v>
          </cell>
        </row>
        <row r="325">
          <cell r="A325" t="str">
            <v>24000-223204</v>
          </cell>
          <cell r="B325" t="str">
            <v>FDD-KDT</v>
          </cell>
          <cell r="C325" t="str">
            <v>UTICA AVENUE PLUMBING SUPPLY</v>
          </cell>
          <cell r="D325" t="str">
            <v>769 UTICA AVE</v>
          </cell>
          <cell r="E325" t="str">
            <v>BROOKLYN</v>
          </cell>
          <cell r="F325" t="str">
            <v>NY</v>
          </cell>
          <cell r="G325" t="str">
            <v>11203-3411</v>
          </cell>
        </row>
        <row r="326">
          <cell r="A326" t="str">
            <v>24000-223913</v>
          </cell>
          <cell r="B326" t="str">
            <v>QUARTZ</v>
          </cell>
          <cell r="C326" t="str">
            <v>InterArchitectural Products</v>
          </cell>
          <cell r="D326" t="str">
            <v>209 Kalamath St., Suite 11</v>
          </cell>
          <cell r="E326" t="str">
            <v>DENVER</v>
          </cell>
          <cell r="F326" t="str">
            <v>CO</v>
          </cell>
          <cell r="G326" t="str">
            <v>80223-1343</v>
          </cell>
        </row>
        <row r="327">
          <cell r="A327" t="str">
            <v>24000-223915</v>
          </cell>
          <cell r="B327" t="str">
            <v>QUARTZ</v>
          </cell>
          <cell r="C327" t="str">
            <v>FRANKLIN JAMES COMPANY</v>
          </cell>
          <cell r="D327" t="str">
            <v>PO BOX 520417</v>
          </cell>
          <cell r="E327" t="str">
            <v>SALT LAKE CITY</v>
          </cell>
          <cell r="F327" t="str">
            <v>UT</v>
          </cell>
          <cell r="G327" t="str">
            <v>84152-0371</v>
          </cell>
        </row>
        <row r="328">
          <cell r="A328" t="str">
            <v>24000-224440</v>
          </cell>
          <cell r="B328" t="str">
            <v>NICKEL</v>
          </cell>
          <cell r="C328" t="str">
            <v>PEASE WAREHOUSE OUTLET</v>
          </cell>
          <cell r="D328" t="str">
            <v>1780 S ERIE HWY</v>
          </cell>
          <cell r="E328" t="str">
            <v>HAMILTON</v>
          </cell>
          <cell r="F328" t="str">
            <v>OH</v>
          </cell>
          <cell r="G328" t="str">
            <v>45011-4118</v>
          </cell>
        </row>
        <row r="329">
          <cell r="A329" t="str">
            <v>24000-226093</v>
          </cell>
          <cell r="B329" t="str">
            <v>QUARTZ</v>
          </cell>
          <cell r="C329" t="str">
            <v>NEXT ASSOCIATES</v>
          </cell>
          <cell r="D329" t="str">
            <v>124 EAST MAIN STREET</v>
          </cell>
          <cell r="E329" t="str">
            <v>BABLON</v>
          </cell>
          <cell r="F329" t="str">
            <v>NY</v>
          </cell>
          <cell r="G329" t="str">
            <v>11702</v>
          </cell>
        </row>
        <row r="330">
          <cell r="A330" t="str">
            <v>24000-226095</v>
          </cell>
          <cell r="B330" t="str">
            <v>QUARTZ</v>
          </cell>
          <cell r="C330" t="str">
            <v>P F VALENTE ASSOCIATES INC</v>
          </cell>
          <cell r="D330" t="str">
            <v>1119 STATE HWY 77</v>
          </cell>
          <cell r="E330" t="str">
            <v>BRIDGETOWN</v>
          </cell>
          <cell r="F330" t="str">
            <v>NJ</v>
          </cell>
          <cell r="G330" t="str">
            <v>08302</v>
          </cell>
        </row>
        <row r="331">
          <cell r="A331" t="str">
            <v>24000-228489</v>
          </cell>
          <cell r="B331" t="str">
            <v>FSE-KSP</v>
          </cell>
          <cell r="C331" t="str">
            <v>EXCEL PLBG SUPPLY &amp; SHOWROOM</v>
          </cell>
          <cell r="D331" t="str">
            <v>659 S VAN NESS AVE</v>
          </cell>
          <cell r="E331" t="str">
            <v>SAN FRANCISCO</v>
          </cell>
          <cell r="F331" t="str">
            <v>CA</v>
          </cell>
          <cell r="G331" t="str">
            <v>94110-1305</v>
          </cell>
        </row>
        <row r="332">
          <cell r="A332" t="str">
            <v>24000-228570</v>
          </cell>
          <cell r="B332" t="str">
            <v>SILVER</v>
          </cell>
          <cell r="C332" t="str">
            <v>DECKER &amp; BEEBE</v>
          </cell>
          <cell r="D332" t="str">
            <v>404 ASHLEY FALLS RD</v>
          </cell>
          <cell r="E332" t="str">
            <v>CANAAN</v>
          </cell>
          <cell r="F332" t="str">
            <v>CT</v>
          </cell>
          <cell r="G332" t="str">
            <v>06018</v>
          </cell>
        </row>
        <row r="333">
          <cell r="A333" t="str">
            <v>24000-230285</v>
          </cell>
          <cell r="B333" t="str">
            <v>KWC4275</v>
          </cell>
          <cell r="C333" t="str">
            <v>Walterworks Hardware LLC</v>
          </cell>
          <cell r="D333" t="str">
            <v>420 Chinquapin Round Rd Ste.1C</v>
          </cell>
          <cell r="E333" t="str">
            <v>Annapolis</v>
          </cell>
          <cell r="F333" t="str">
            <v>MD</v>
          </cell>
          <cell r="G333" t="str">
            <v>21401</v>
          </cell>
        </row>
        <row r="334">
          <cell r="A334" t="str">
            <v>24000-231725</v>
          </cell>
          <cell r="B334" t="str">
            <v>KS-STD</v>
          </cell>
          <cell r="C334" t="str">
            <v>Westside Bath</v>
          </cell>
          <cell r="D334" t="str">
            <v>2141 Westwood Blvd.</v>
          </cell>
          <cell r="E334" t="str">
            <v>Los Angeles</v>
          </cell>
          <cell r="F334" t="str">
            <v>CA</v>
          </cell>
          <cell r="G334" t="str">
            <v>90025</v>
          </cell>
        </row>
        <row r="335">
          <cell r="A335" t="str">
            <v>24000-231730</v>
          </cell>
          <cell r="B335" t="str">
            <v>KS-STD</v>
          </cell>
          <cell r="C335" t="str">
            <v>Westside Kitchen &amp; Bath LLC</v>
          </cell>
          <cell r="D335" t="str">
            <v>5411 W LOVERS LN</v>
          </cell>
          <cell r="E335" t="str">
            <v>DALLAS</v>
          </cell>
          <cell r="F335" t="str">
            <v>TX</v>
          </cell>
          <cell r="G335" t="str">
            <v>75209-4217</v>
          </cell>
        </row>
        <row r="336">
          <cell r="A336" t="str">
            <v>24000-231960</v>
          </cell>
          <cell r="B336" t="str">
            <v>SILVER</v>
          </cell>
          <cell r="C336" t="str">
            <v>FANCY-FIXTURES.COM</v>
          </cell>
          <cell r="D336" t="str">
            <v>10016 VENEZIA PL</v>
          </cell>
          <cell r="E336" t="str">
            <v>BOCA RATON</v>
          </cell>
          <cell r="F336" t="str">
            <v>FL</v>
          </cell>
          <cell r="G336" t="str">
            <v>33428-4244</v>
          </cell>
        </row>
        <row r="337">
          <cell r="A337" t="str">
            <v>24000-232375</v>
          </cell>
          <cell r="B337" t="str">
            <v>FSS-KSJ</v>
          </cell>
          <cell r="C337" t="str">
            <v>Williamsburg Supreme</v>
          </cell>
          <cell r="D337" t="str">
            <v>715 CHURCH AVE</v>
          </cell>
          <cell r="E337" t="str">
            <v>BROOKLYN</v>
          </cell>
          <cell r="F337" t="str">
            <v>NY</v>
          </cell>
          <cell r="G337" t="str">
            <v>11218-3305</v>
          </cell>
        </row>
        <row r="338">
          <cell r="A338" t="str">
            <v>24000-232500</v>
          </cell>
          <cell r="B338" t="str">
            <v>TOPAZK45</v>
          </cell>
          <cell r="C338" t="str">
            <v>First Supply LLC</v>
          </cell>
          <cell r="D338" t="str">
            <v>PO BOX 14404</v>
          </cell>
          <cell r="E338" t="str">
            <v>MADISON</v>
          </cell>
          <cell r="F338" t="str">
            <v>WI</v>
          </cell>
          <cell r="G338" t="str">
            <v>53708-0371</v>
          </cell>
        </row>
        <row r="339">
          <cell r="A339" t="str">
            <v>24000-232800</v>
          </cell>
          <cell r="B339" t="str">
            <v>KS-STD</v>
          </cell>
          <cell r="C339" t="str">
            <v>Woodhill Supply Inc</v>
          </cell>
          <cell r="D339" t="str">
            <v>4665 BEIDLER RD</v>
          </cell>
          <cell r="E339" t="str">
            <v>WILLOUGHBY</v>
          </cell>
          <cell r="F339" t="str">
            <v>OH</v>
          </cell>
          <cell r="G339" t="str">
            <v>44094-4645</v>
          </cell>
        </row>
        <row r="340">
          <cell r="A340" t="str">
            <v>24000-233896</v>
          </cell>
          <cell r="B340" t="str">
            <v>SILVER</v>
          </cell>
          <cell r="C340" t="str">
            <v>BENNETT-HOCKETT SUPPLY</v>
          </cell>
          <cell r="D340" t="str">
            <v>PO BOX 1024</v>
          </cell>
          <cell r="E340" t="str">
            <v>BURLINGTON</v>
          </cell>
          <cell r="F340" t="str">
            <v>NC</v>
          </cell>
          <cell r="G340" t="str">
            <v>27216-1024</v>
          </cell>
        </row>
        <row r="341">
          <cell r="A341" t="str">
            <v>24000-236419</v>
          </cell>
          <cell r="B341" t="str">
            <v>FSS-KSS</v>
          </cell>
          <cell r="C341" t="str">
            <v>ACERO BELLA</v>
          </cell>
          <cell r="D341" t="str">
            <v>5425 N FRY RD #8</v>
          </cell>
          <cell r="E341" t="str">
            <v>KATY</v>
          </cell>
          <cell r="F341" t="str">
            <v>TX</v>
          </cell>
          <cell r="G341" t="str">
            <v>77449</v>
          </cell>
        </row>
        <row r="342">
          <cell r="A342" t="str">
            <v>24000-236942</v>
          </cell>
          <cell r="B342" t="str">
            <v>FS-STD</v>
          </cell>
          <cell r="C342" t="str">
            <v>GUILLENS ENTERPRISE</v>
          </cell>
          <cell r="D342" t="str">
            <v>11040 W FLAGLER ST</v>
          </cell>
          <cell r="E342" t="str">
            <v>MIAMI</v>
          </cell>
          <cell r="F342" t="str">
            <v>FL</v>
          </cell>
          <cell r="G342" t="str">
            <v>33174-1222</v>
          </cell>
        </row>
        <row r="343">
          <cell r="A343" t="str">
            <v>24000-237506</v>
          </cell>
          <cell r="B343" t="str">
            <v>FS-STD</v>
          </cell>
          <cell r="C343" t="str">
            <v>CRESCENT SUPPLY</v>
          </cell>
          <cell r="D343" t="str">
            <v>PO BOX 40110</v>
          </cell>
          <cell r="E343" t="str">
            <v>PITTSBURGH</v>
          </cell>
          <cell r="F343" t="str">
            <v>PA</v>
          </cell>
          <cell r="G343" t="str">
            <v>15201</v>
          </cell>
        </row>
        <row r="344">
          <cell r="A344" t="str">
            <v>24000-237536</v>
          </cell>
          <cell r="B344" t="str">
            <v>TOPAZ</v>
          </cell>
          <cell r="C344" t="str">
            <v>WINSUPPLY - PHOENIX</v>
          </cell>
          <cell r="D344" t="str">
            <v>1102 W SOUTHERN AVE</v>
          </cell>
          <cell r="E344" t="str">
            <v>TEMPE</v>
          </cell>
          <cell r="F344" t="str">
            <v>AZ</v>
          </cell>
          <cell r="G344" t="str">
            <v>85282-4558</v>
          </cell>
        </row>
        <row r="345">
          <cell r="A345" t="str">
            <v>24000-240658</v>
          </cell>
          <cell r="B345" t="str">
            <v>FS-JOURNEY</v>
          </cell>
          <cell r="C345" t="str">
            <v>DON'S APPLIANCES LTD</v>
          </cell>
          <cell r="D345" t="str">
            <v>251 BILMAR DR</v>
          </cell>
          <cell r="E345" t="str">
            <v>PITTSBURGH</v>
          </cell>
          <cell r="F345" t="str">
            <v>PA</v>
          </cell>
          <cell r="G345" t="str">
            <v>15205-4605</v>
          </cell>
        </row>
        <row r="346">
          <cell r="A346" t="str">
            <v>24000-241328</v>
          </cell>
          <cell r="B346" t="str">
            <v>FSS-KSS</v>
          </cell>
          <cell r="C346" t="str">
            <v>NEW HYDE PARK PLBG SUPPLY</v>
          </cell>
          <cell r="D346" t="str">
            <v>1310 JERICHO TPKE</v>
          </cell>
          <cell r="E346" t="str">
            <v>NEW HYDE PARK</v>
          </cell>
          <cell r="F346" t="str">
            <v>NY</v>
          </cell>
          <cell r="G346" t="str">
            <v>11040-4608</v>
          </cell>
        </row>
        <row r="347">
          <cell r="A347" t="str">
            <v>24000-241828</v>
          </cell>
          <cell r="B347" t="str">
            <v>FD-DIAMOND</v>
          </cell>
          <cell r="C347" t="str">
            <v>DECOR PLANET</v>
          </cell>
          <cell r="D347" t="str">
            <v>PO BOX 40221</v>
          </cell>
          <cell r="E347" t="str">
            <v>BROOKLYN</v>
          </cell>
          <cell r="F347" t="str">
            <v>NY</v>
          </cell>
          <cell r="G347" t="str">
            <v>11204-0217</v>
          </cell>
        </row>
        <row r="348">
          <cell r="A348" t="str">
            <v>24000-241903</v>
          </cell>
          <cell r="B348" t="str">
            <v>FSS-FORTE</v>
          </cell>
          <cell r="C348" t="str">
            <v>BELL SUPPLY</v>
          </cell>
          <cell r="D348" t="str">
            <v>PO BOX 6386</v>
          </cell>
          <cell r="E348" t="str">
            <v>WILMINGTON</v>
          </cell>
          <cell r="F348" t="str">
            <v>DE</v>
          </cell>
          <cell r="G348" t="str">
            <v>19804-0863</v>
          </cell>
        </row>
        <row r="349">
          <cell r="A349" t="str">
            <v>24000-24223</v>
          </cell>
          <cell r="B349" t="str">
            <v>FSE-KSS</v>
          </cell>
          <cell r="C349" t="str">
            <v>Azzari Appliances</v>
          </cell>
          <cell r="D349" t="str">
            <v>1385 S STATE COLLEGE BLVD</v>
          </cell>
          <cell r="E349" t="str">
            <v>ANAHEIM</v>
          </cell>
          <cell r="F349" t="str">
            <v>CA</v>
          </cell>
          <cell r="G349" t="str">
            <v>92806-5728</v>
          </cell>
        </row>
        <row r="350">
          <cell r="A350" t="str">
            <v>24000-242882</v>
          </cell>
          <cell r="B350" t="str">
            <v>FSS-KSS</v>
          </cell>
          <cell r="C350" t="str">
            <v>DECORATORS PLUMBING</v>
          </cell>
          <cell r="D350" t="str">
            <v>3824 NW 125TH ST</v>
          </cell>
          <cell r="E350" t="str">
            <v>OPA LOCKA</v>
          </cell>
          <cell r="F350" t="str">
            <v>FL</v>
          </cell>
          <cell r="G350" t="str">
            <v>33054-4541</v>
          </cell>
        </row>
        <row r="351">
          <cell r="A351" t="str">
            <v>24000-245709</v>
          </cell>
          <cell r="B351" t="str">
            <v>QUARTZ</v>
          </cell>
          <cell r="C351" t="str">
            <v>QUALITY SALES</v>
          </cell>
          <cell r="D351" t="str">
            <v>1304  NE  154TH ST</v>
          </cell>
          <cell r="E351" t="str">
            <v>VANCOUVER</v>
          </cell>
          <cell r="F351" t="str">
            <v>WA</v>
          </cell>
          <cell r="G351" t="str">
            <v>98685</v>
          </cell>
        </row>
        <row r="352">
          <cell r="A352" t="str">
            <v>24000-247833</v>
          </cell>
          <cell r="B352" t="str">
            <v>FERGUSON</v>
          </cell>
          <cell r="C352" t="str">
            <v>FERGUSON PARTS &amp; PACKAGING</v>
          </cell>
          <cell r="D352" t="str">
            <v>18825 SAN JOSE AVE</v>
          </cell>
          <cell r="E352" t="str">
            <v>ROWLAND HEIGHTS</v>
          </cell>
          <cell r="F352" t="str">
            <v>CA</v>
          </cell>
          <cell r="G352" t="str">
            <v>91748-1326</v>
          </cell>
        </row>
        <row r="353">
          <cell r="A353" t="str">
            <v>24000-823808</v>
          </cell>
          <cell r="B353" t="str">
            <v>SILVER</v>
          </cell>
          <cell r="C353" t="str">
            <v>Design Works</v>
          </cell>
          <cell r="D353" t="str">
            <v>7515 HICKORY HILLS CT</v>
          </cell>
          <cell r="E353" t="str">
            <v>WHITES CREEK</v>
          </cell>
          <cell r="F353" t="str">
            <v>TN</v>
          </cell>
          <cell r="G353" t="str">
            <v>37189-9243</v>
          </cell>
        </row>
        <row r="354">
          <cell r="A354" t="str">
            <v>24000-823810</v>
          </cell>
          <cell r="B354" t="str">
            <v>SILVER</v>
          </cell>
          <cell r="C354" t="str">
            <v>Thurman Supply</v>
          </cell>
          <cell r="D354" t="str">
            <v>1807 E FRONT ST</v>
          </cell>
          <cell r="E354" t="str">
            <v>PORT ANGELES</v>
          </cell>
          <cell r="F354" t="str">
            <v>WA</v>
          </cell>
          <cell r="G354" t="str">
            <v>98362-4930</v>
          </cell>
        </row>
        <row r="355">
          <cell r="A355" t="str">
            <v>24000-823811</v>
          </cell>
          <cell r="B355" t="str">
            <v>SILVER</v>
          </cell>
          <cell r="C355" t="str">
            <v>Colony Inc.</v>
          </cell>
          <cell r="D355" t="str">
            <v>2500 GALVIN DR</v>
          </cell>
          <cell r="E355" t="str">
            <v>ELGIN</v>
          </cell>
          <cell r="F355" t="str">
            <v>IL</v>
          </cell>
          <cell r="G355" t="str">
            <v>60124-7928</v>
          </cell>
        </row>
        <row r="356">
          <cell r="A356" t="str">
            <v>24000-823813</v>
          </cell>
          <cell r="B356" t="str">
            <v>SILVER</v>
          </cell>
          <cell r="C356" t="str">
            <v>WESCO Distribution, Inc.</v>
          </cell>
          <cell r="D356" t="str">
            <v>PO BOX 192320</v>
          </cell>
          <cell r="E356" t="str">
            <v>LITTLE ROCK</v>
          </cell>
          <cell r="F356" t="str">
            <v>AR</v>
          </cell>
          <cell r="G356" t="str">
            <v>72219-2201</v>
          </cell>
        </row>
        <row r="357">
          <cell r="A357" t="str">
            <v>24000-823814</v>
          </cell>
          <cell r="B357" t="str">
            <v>SILVER</v>
          </cell>
          <cell r="C357" t="str">
            <v>Midland Building Material</v>
          </cell>
          <cell r="D357" t="str">
            <v>PO BOX 4280</v>
          </cell>
          <cell r="E357" t="str">
            <v>MONROE</v>
          </cell>
          <cell r="F357" t="str">
            <v>LA</v>
          </cell>
          <cell r="G357" t="str">
            <v>71211-4260</v>
          </cell>
        </row>
        <row r="358">
          <cell r="A358" t="str">
            <v>24000-923875</v>
          </cell>
          <cell r="B358" t="str">
            <v>FSS-FORTE</v>
          </cell>
          <cell r="C358" t="str">
            <v>KBS LLC</v>
          </cell>
          <cell r="D358" t="str">
            <v>2460 CANYON BLVD</v>
          </cell>
          <cell r="E358" t="str">
            <v>BOULDER</v>
          </cell>
          <cell r="F358" t="str">
            <v>CO</v>
          </cell>
          <cell r="G358" t="str">
            <v>80302-6747</v>
          </cell>
        </row>
        <row r="359">
          <cell r="A359" t="str">
            <v>24000-923877</v>
          </cell>
          <cell r="B359" t="str">
            <v>FSP-KSS</v>
          </cell>
          <cell r="C359" t="str">
            <v>Bender Plumbing Supplies</v>
          </cell>
          <cell r="D359" t="str">
            <v>580 GRAND AVE</v>
          </cell>
          <cell r="E359" t="str">
            <v>NEW HAVEN</v>
          </cell>
          <cell r="F359" t="str">
            <v>CT</v>
          </cell>
          <cell r="G359" t="str">
            <v>06511-5004</v>
          </cell>
        </row>
        <row r="360">
          <cell r="A360" t="str">
            <v>24000-923936</v>
          </cell>
          <cell r="B360" t="str">
            <v>QUARTZ</v>
          </cell>
          <cell r="C360" t="str">
            <v>Guy Plumbing and Heating Inc</v>
          </cell>
          <cell r="D360" t="str">
            <v>1265 EL CAMINO REAL</v>
          </cell>
          <cell r="E360" t="str">
            <v>MENLO PARK</v>
          </cell>
          <cell r="F360" t="str">
            <v>CA</v>
          </cell>
          <cell r="G360" t="str">
            <v>94025-4208</v>
          </cell>
        </row>
        <row r="361">
          <cell r="A361" t="str">
            <v>24000-923946</v>
          </cell>
          <cell r="B361" t="str">
            <v>RUBY</v>
          </cell>
          <cell r="C361" t="str">
            <v>Cunningham Distributing</v>
          </cell>
          <cell r="D361" t="str">
            <v>2015 E MILLS AVE</v>
          </cell>
          <cell r="E361" t="str">
            <v>EL PASO</v>
          </cell>
          <cell r="F361" t="str">
            <v>TX</v>
          </cell>
          <cell r="G361" t="str">
            <v>79901-1991</v>
          </cell>
        </row>
        <row r="362">
          <cell r="A362" t="str">
            <v>24000-923947</v>
          </cell>
          <cell r="B362" t="str">
            <v>FERGUSON</v>
          </cell>
          <cell r="C362" t="str">
            <v>BUILD.COM</v>
          </cell>
          <cell r="D362" t="str">
            <v>402 OTTERSON DR</v>
          </cell>
          <cell r="E362" t="str">
            <v>CHICO</v>
          </cell>
          <cell r="F362" t="str">
            <v>CA</v>
          </cell>
          <cell r="G362" t="str">
            <v>95928-8248</v>
          </cell>
        </row>
        <row r="363">
          <cell r="A363" t="str">
            <v>24000-923951</v>
          </cell>
          <cell r="B363" t="str">
            <v>FS-STD</v>
          </cell>
          <cell r="C363" t="str">
            <v>Penco Corporation</v>
          </cell>
          <cell r="D363" t="str">
            <v>PO BOX 690</v>
          </cell>
          <cell r="E363" t="str">
            <v>SEAFORD</v>
          </cell>
          <cell r="F363" t="str">
            <v>DE</v>
          </cell>
          <cell r="G363" t="str">
            <v>19973-0641</v>
          </cell>
        </row>
        <row r="364">
          <cell r="A364" t="str">
            <v>24000-923985</v>
          </cell>
          <cell r="B364" t="str">
            <v>QTZK405</v>
          </cell>
          <cell r="C364" t="str">
            <v>Alliance Mfg Representatives</v>
          </cell>
          <cell r="D364" t="str">
            <v>PO BOX 742626</v>
          </cell>
          <cell r="E364" t="str">
            <v>HOUSTON</v>
          </cell>
          <cell r="F364" t="str">
            <v>TX</v>
          </cell>
          <cell r="G364" t="str">
            <v>77274-2571</v>
          </cell>
        </row>
        <row r="365">
          <cell r="A365" t="str">
            <v>24000-923990</v>
          </cell>
          <cell r="B365" t="str">
            <v>FS-STD</v>
          </cell>
          <cell r="C365" t="str">
            <v>J &amp; J Wholesale Distributors</v>
          </cell>
          <cell r="D365" t="str">
            <v>PO BOX 426</v>
          </cell>
          <cell r="E365" t="str">
            <v>DUNN</v>
          </cell>
          <cell r="F365" t="str">
            <v>NC</v>
          </cell>
          <cell r="G365" t="str">
            <v>28335-0241</v>
          </cell>
        </row>
        <row r="366">
          <cell r="A366" t="str">
            <v>24000-924058</v>
          </cell>
          <cell r="B366" t="str">
            <v>FD-DIAMOND</v>
          </cell>
          <cell r="C366" t="str">
            <v>HM Wallace Inc</v>
          </cell>
          <cell r="D366" t="str">
            <v>4715 FREDERICK DR SW</v>
          </cell>
          <cell r="E366" t="str">
            <v>ATLANTA</v>
          </cell>
          <cell r="F366" t="str">
            <v>GA</v>
          </cell>
          <cell r="G366" t="str">
            <v>30336-1809</v>
          </cell>
        </row>
        <row r="367">
          <cell r="A367" t="str">
            <v>24000-924068</v>
          </cell>
          <cell r="B367" t="str">
            <v>FS-STD</v>
          </cell>
          <cell r="C367" t="str">
            <v>Island Replacement Parts</v>
          </cell>
          <cell r="D367" t="str">
            <v>1552 BRENTWOOD RD</v>
          </cell>
          <cell r="E367" t="str">
            <v>BAY SHORE</v>
          </cell>
          <cell r="F367" t="str">
            <v>NY</v>
          </cell>
          <cell r="G367" t="str">
            <v>11706-3239</v>
          </cell>
        </row>
        <row r="368">
          <cell r="A368" t="str">
            <v>24000-924082</v>
          </cell>
          <cell r="B368" t="str">
            <v>FSE-KSP</v>
          </cell>
          <cell r="C368" t="str">
            <v>Cregger Company</v>
          </cell>
          <cell r="D368" t="str">
            <v>PO BOX 2197</v>
          </cell>
          <cell r="E368" t="str">
            <v>COLUMBIA</v>
          </cell>
          <cell r="F368" t="str">
            <v>SC</v>
          </cell>
          <cell r="G368" t="str">
            <v>29202-2137</v>
          </cell>
        </row>
        <row r="369">
          <cell r="A369" t="str">
            <v>24000-924083</v>
          </cell>
          <cell r="B369" t="str">
            <v>FSS-KSS</v>
          </cell>
          <cell r="C369" t="str">
            <v>R. Jacobs Fine Plumbing</v>
          </cell>
          <cell r="D369" t="str">
            <v>8613 GLENWOOD AVE</v>
          </cell>
          <cell r="E369" t="str">
            <v>RALEIGH</v>
          </cell>
          <cell r="F369" t="str">
            <v>NC</v>
          </cell>
          <cell r="G369" t="str">
            <v>27617-7553</v>
          </cell>
        </row>
        <row r="370">
          <cell r="A370" t="str">
            <v>24000-924084</v>
          </cell>
          <cell r="B370" t="str">
            <v>FSE-KSS</v>
          </cell>
          <cell r="C370" t="str">
            <v>Appliance Builders Wholesalers</v>
          </cell>
          <cell r="D370" t="str">
            <v>8309 SHERWICK CT</v>
          </cell>
          <cell r="E370" t="str">
            <v>JESSUP</v>
          </cell>
          <cell r="F370" t="str">
            <v>MD</v>
          </cell>
          <cell r="G370" t="str">
            <v>20794-3101</v>
          </cell>
        </row>
        <row r="371">
          <cell r="A371" t="str">
            <v>24000-924178</v>
          </cell>
          <cell r="B371" t="str">
            <v>FS-STD</v>
          </cell>
          <cell r="C371" t="str">
            <v>Fairmont Homes LLC</v>
          </cell>
          <cell r="D371" t="str">
            <v>502 S OAKLAND AVE</v>
          </cell>
          <cell r="E371" t="str">
            <v>NAPPANEE</v>
          </cell>
          <cell r="F371" t="str">
            <v>IN</v>
          </cell>
          <cell r="G371" t="str">
            <v>46550-2327</v>
          </cell>
        </row>
        <row r="372">
          <cell r="A372" t="str">
            <v>24000-924197</v>
          </cell>
          <cell r="B372" t="str">
            <v>FSS-KSS</v>
          </cell>
          <cell r="C372" t="str">
            <v>BATHS OF AMERICA</v>
          </cell>
          <cell r="D372" t="str">
            <v>4230 RICHMOND AVE</v>
          </cell>
          <cell r="E372" t="str">
            <v>HOUSTON</v>
          </cell>
          <cell r="F372" t="str">
            <v>TX</v>
          </cell>
          <cell r="G372" t="str">
            <v>77027-6839</v>
          </cell>
        </row>
        <row r="373">
          <cell r="A373" t="str">
            <v>24000-924199</v>
          </cell>
          <cell r="B373" t="str">
            <v>FSP-KSS</v>
          </cell>
          <cell r="C373" t="str">
            <v>MOE DISTRIBUTORS INC</v>
          </cell>
          <cell r="D373" t="str">
            <v>55 ABBETT AVE</v>
          </cell>
          <cell r="E373" t="str">
            <v>MORRISTOWN</v>
          </cell>
          <cell r="F373" t="str">
            <v>NJ</v>
          </cell>
          <cell r="G373" t="str">
            <v>07960-4234</v>
          </cell>
        </row>
        <row r="374">
          <cell r="A374" t="str">
            <v>24000-924202</v>
          </cell>
          <cell r="B374" t="str">
            <v>FS-STD</v>
          </cell>
          <cell r="C374" t="str">
            <v>VP Supply Corp</v>
          </cell>
          <cell r="D374" t="str">
            <v>PO BOX 23868</v>
          </cell>
          <cell r="E374" t="str">
            <v>ROCHESTER</v>
          </cell>
          <cell r="F374" t="str">
            <v>NY</v>
          </cell>
          <cell r="G374" t="str">
            <v>14692-3861</v>
          </cell>
        </row>
        <row r="375">
          <cell r="A375" t="str">
            <v>24000-924308</v>
          </cell>
          <cell r="B375" t="str">
            <v>FSS-FORTE</v>
          </cell>
          <cell r="C375" t="str">
            <v>Bird Decorative Hardware</v>
          </cell>
          <cell r="D375" t="str">
            <v>PO BOX 20429</v>
          </cell>
          <cell r="E375" t="str">
            <v>CHARLESTON</v>
          </cell>
          <cell r="F375" t="str">
            <v>SC</v>
          </cell>
          <cell r="G375" t="str">
            <v>29413-0421</v>
          </cell>
        </row>
        <row r="376">
          <cell r="A376" t="str">
            <v>24000-924309</v>
          </cell>
          <cell r="B376" t="str">
            <v>FSP-KSS</v>
          </cell>
          <cell r="C376" t="str">
            <v>Focal Point Hardware</v>
          </cell>
          <cell r="D376" t="str">
            <v>1950 CONEY ISLAND AVE</v>
          </cell>
          <cell r="E376" t="str">
            <v>BROOKLYN</v>
          </cell>
          <cell r="F376" t="str">
            <v>NY</v>
          </cell>
          <cell r="G376" t="str">
            <v>11223-2329</v>
          </cell>
        </row>
        <row r="377">
          <cell r="A377" t="str">
            <v>24000-924313</v>
          </cell>
          <cell r="B377" t="str">
            <v>QUARTZ</v>
          </cell>
          <cell r="C377" t="str">
            <v>Kitchen Concepts</v>
          </cell>
          <cell r="D377" t="str">
            <v>4001 MALL RD</v>
          </cell>
          <cell r="E377" t="str">
            <v>LEXINGTON</v>
          </cell>
          <cell r="F377" t="str">
            <v>KY</v>
          </cell>
          <cell r="G377" t="str">
            <v>40503-4495</v>
          </cell>
        </row>
        <row r="378">
          <cell r="A378" t="str">
            <v>24000-924321</v>
          </cell>
          <cell r="B378" t="str">
            <v>FSS-KSS</v>
          </cell>
          <cell r="C378" t="str">
            <v>The Jarrell Company</v>
          </cell>
          <cell r="D378" t="str">
            <v>2651 FONDREN DR</v>
          </cell>
          <cell r="E378" t="str">
            <v>DALLAS</v>
          </cell>
          <cell r="F378" t="str">
            <v>TX</v>
          </cell>
          <cell r="G378" t="str">
            <v>75206-4125</v>
          </cell>
        </row>
        <row r="379">
          <cell r="A379" t="str">
            <v>24000-924322</v>
          </cell>
          <cell r="B379" t="str">
            <v>FS-STD</v>
          </cell>
          <cell r="C379" t="str">
            <v>Plumbing Materials Supply Inc</v>
          </cell>
          <cell r="D379" t="str">
            <v>PO BOX 2041</v>
          </cell>
          <cell r="E379" t="str">
            <v>BEAVERTON</v>
          </cell>
          <cell r="F379" t="str">
            <v>OR</v>
          </cell>
          <cell r="G379" t="str">
            <v>97075-1981</v>
          </cell>
        </row>
        <row r="380">
          <cell r="A380" t="str">
            <v>24000-924398</v>
          </cell>
          <cell r="B380" t="str">
            <v>QUARTZ</v>
          </cell>
          <cell r="C380" t="str">
            <v>PACIFIC RIM PARTNERS</v>
          </cell>
          <cell r="D380" t="str">
            <v>1405 N KING ST</v>
          </cell>
          <cell r="E380" t="str">
            <v>HONOLULU</v>
          </cell>
          <cell r="F380" t="str">
            <v>HI</v>
          </cell>
          <cell r="G380" t="str">
            <v>96817-4200</v>
          </cell>
        </row>
        <row r="381">
          <cell r="A381" t="str">
            <v>24000-924687</v>
          </cell>
          <cell r="B381" t="str">
            <v>HAJOCA</v>
          </cell>
          <cell r="C381" t="str">
            <v>Hajoca FLA</v>
          </cell>
          <cell r="D381" t="str">
            <v>PO BOX 842912</v>
          </cell>
          <cell r="E381" t="str">
            <v>BOSTON</v>
          </cell>
          <cell r="F381" t="str">
            <v>MA</v>
          </cell>
          <cell r="G381" t="str">
            <v>02284-2900</v>
          </cell>
        </row>
        <row r="382">
          <cell r="A382" t="str">
            <v>24000-924694</v>
          </cell>
          <cell r="B382" t="str">
            <v>FRK-0120</v>
          </cell>
          <cell r="C382" t="str">
            <v>Franke Water Systems AG</v>
          </cell>
          <cell r="D382" t="str">
            <v>Binzhaldenstrasse 10</v>
          </cell>
          <cell r="E382" t="str">
            <v>Unterkulm</v>
          </cell>
          <cell r="F382" t="str">
            <v>FF</v>
          </cell>
          <cell r="G382" t="str">
            <v>CH-5726</v>
          </cell>
        </row>
        <row r="383">
          <cell r="A383" t="str">
            <v>24000-924737</v>
          </cell>
          <cell r="B383" t="str">
            <v>FSS-KSS</v>
          </cell>
          <cell r="C383" t="str">
            <v>Island Bath &amp; Hardware</v>
          </cell>
          <cell r="D383" t="str">
            <v>73-5581 LAWEHANA ST</v>
          </cell>
          <cell r="E383" t="str">
            <v>KAILUA KONA</v>
          </cell>
          <cell r="F383" t="str">
            <v>HI</v>
          </cell>
          <cell r="G383" t="str">
            <v>96740-2633</v>
          </cell>
        </row>
        <row r="384">
          <cell r="A384" t="str">
            <v>24000-924739</v>
          </cell>
          <cell r="B384" t="str">
            <v>FS-STD</v>
          </cell>
          <cell r="C384" t="str">
            <v>Gray Sales Inc</v>
          </cell>
          <cell r="D384" t="str">
            <v>PO BOX 26826</v>
          </cell>
          <cell r="E384" t="str">
            <v>PHILADELPHIA</v>
          </cell>
          <cell r="F384" t="str">
            <v>PA</v>
          </cell>
          <cell r="G384" t="str">
            <v>19134-6821</v>
          </cell>
        </row>
        <row r="385">
          <cell r="A385" t="str">
            <v>24000-924740</v>
          </cell>
          <cell r="B385" t="str">
            <v>QUARTZ</v>
          </cell>
          <cell r="C385" t="str">
            <v>KIMBALL ELECTRONICS</v>
          </cell>
          <cell r="D385" t="str">
            <v>2233 S 300TH  E</v>
          </cell>
          <cell r="E385" t="str">
            <v>SALT LAKE CITY</v>
          </cell>
          <cell r="F385" t="str">
            <v>UT</v>
          </cell>
          <cell r="G385" t="str">
            <v>84115-2803</v>
          </cell>
        </row>
        <row r="386">
          <cell r="A386" t="str">
            <v>24000-924760</v>
          </cell>
          <cell r="B386" t="str">
            <v>KS-STD</v>
          </cell>
          <cell r="C386" t="str">
            <v>MY HOUSE PLUMBING &amp; HDWR</v>
          </cell>
          <cell r="D386" t="str">
            <v>18919 VENTURA BLVD</v>
          </cell>
          <cell r="E386" t="str">
            <v>TARZANA</v>
          </cell>
          <cell r="F386" t="str">
            <v>CA</v>
          </cell>
          <cell r="G386" t="str">
            <v>91356-3211</v>
          </cell>
        </row>
        <row r="387">
          <cell r="A387" t="str">
            <v>24000-924817</v>
          </cell>
          <cell r="B387" t="str">
            <v>LQDR</v>
          </cell>
          <cell r="C387" t="str">
            <v>EMPIRE BUILDING PRODUCTS</v>
          </cell>
          <cell r="D387" t="str">
            <v>2741 BERNVILLE RD</v>
          </cell>
          <cell r="E387" t="str">
            <v>LEESPORT</v>
          </cell>
          <cell r="F387" t="str">
            <v>PA</v>
          </cell>
          <cell r="G387" t="str">
            <v>19533-8807</v>
          </cell>
        </row>
        <row r="388">
          <cell r="A388" t="str">
            <v>24000-924851</v>
          </cell>
          <cell r="B388" t="str">
            <v>FRK-0581</v>
          </cell>
          <cell r="C388" t="str">
            <v>Franke Kitchen Systems LLC</v>
          </cell>
          <cell r="D388" t="str">
            <v>800 AVIATION PKWY</v>
          </cell>
          <cell r="E388" t="str">
            <v>SMYRNA</v>
          </cell>
          <cell r="F388" t="str">
            <v>TN</v>
          </cell>
          <cell r="G388" t="str">
            <v>37167-2581</v>
          </cell>
        </row>
        <row r="389">
          <cell r="A389" t="str">
            <v>24000-924873</v>
          </cell>
          <cell r="B389" t="str">
            <v>SUPPLIERS</v>
          </cell>
          <cell r="C389" t="str">
            <v>INDUSTRIAL FILTER MANUF LTD</v>
          </cell>
          <cell r="D389" t="str">
            <v>187 ROBERT STREET EAST</v>
          </cell>
          <cell r="E389" t="str">
            <v>PENETANGUISHENE</v>
          </cell>
          <cell r="F389" t="str">
            <v>ON</v>
          </cell>
          <cell r="G389" t="str">
            <v>L9M1G9</v>
          </cell>
        </row>
        <row r="390">
          <cell r="A390" t="str">
            <v>24000-924874</v>
          </cell>
          <cell r="B390" t="str">
            <v>KWC45</v>
          </cell>
          <cell r="C390" t="str">
            <v>The Boston Sales Group LLC</v>
          </cell>
          <cell r="D390" t="str">
            <v>13 NATURE TRL</v>
          </cell>
          <cell r="E390" t="str">
            <v>HAMDEN</v>
          </cell>
          <cell r="F390" t="str">
            <v>CT</v>
          </cell>
          <cell r="G390" t="str">
            <v>06518-1033</v>
          </cell>
        </row>
        <row r="391">
          <cell r="A391" t="str">
            <v>24000-924920</v>
          </cell>
          <cell r="B391" t="str">
            <v>SUPPLIERS</v>
          </cell>
          <cell r="C391" t="str">
            <v>GEORGIA-PACIFIC CORRUGATED LLC</v>
          </cell>
          <cell r="D391" t="str">
            <v>PO BOX 911354</v>
          </cell>
          <cell r="E391" t="str">
            <v>DALLAS</v>
          </cell>
          <cell r="F391" t="str">
            <v>TX</v>
          </cell>
          <cell r="G391" t="str">
            <v>75391-1203</v>
          </cell>
        </row>
        <row r="392">
          <cell r="A392" t="str">
            <v>24000-924955</v>
          </cell>
          <cell r="B392" t="str">
            <v>FS-STD</v>
          </cell>
          <cell r="C392" t="str">
            <v>Keidel Supply Co Inc</v>
          </cell>
          <cell r="D392" t="str">
            <v>1150 TENNESSEE AVE</v>
          </cell>
          <cell r="E392" t="str">
            <v>CINCINNATI</v>
          </cell>
          <cell r="F392" t="str">
            <v>OH</v>
          </cell>
          <cell r="G392" t="str">
            <v>45229-1010</v>
          </cell>
        </row>
        <row r="393">
          <cell r="A393" t="str">
            <v>24000-924969</v>
          </cell>
          <cell r="B393" t="str">
            <v>FS-STD</v>
          </cell>
          <cell r="C393" t="str">
            <v>MASTERS SUPPLY</v>
          </cell>
          <cell r="D393" t="str">
            <v>PO BOX 34337</v>
          </cell>
          <cell r="E393" t="str">
            <v>LOUISVILLE</v>
          </cell>
          <cell r="F393" t="str">
            <v>KY</v>
          </cell>
          <cell r="G393" t="str">
            <v>40232-4331</v>
          </cell>
        </row>
        <row r="394">
          <cell r="A394" t="str">
            <v>24000-924970</v>
          </cell>
          <cell r="B394" t="str">
            <v>LQDR</v>
          </cell>
          <cell r="C394" t="str">
            <v>GREEN DEMOLITIONS SURPLUS INC</v>
          </cell>
          <cell r="D394" t="str">
            <v>42 NILES POND RD</v>
          </cell>
          <cell r="E394" t="str">
            <v>HONESDALE</v>
          </cell>
          <cell r="F394" t="str">
            <v>PA</v>
          </cell>
          <cell r="G394" t="str">
            <v>18431-4246</v>
          </cell>
        </row>
        <row r="395">
          <cell r="A395" t="str">
            <v>24000-924981</v>
          </cell>
          <cell r="B395" t="str">
            <v>FS-STD</v>
          </cell>
          <cell r="C395" t="str">
            <v>HOWARDS KITCHEN STUDIO</v>
          </cell>
          <cell r="D395" t="str">
            <v>4120 PLAINVILLE RD</v>
          </cell>
          <cell r="E395" t="str">
            <v>CINCINNATI</v>
          </cell>
          <cell r="F395" t="str">
            <v>OH</v>
          </cell>
          <cell r="G395" t="str">
            <v>45227-3245</v>
          </cell>
        </row>
        <row r="396">
          <cell r="A396" t="str">
            <v>24000-925034</v>
          </cell>
          <cell r="B396" t="str">
            <v>FS-STD</v>
          </cell>
          <cell r="C396" t="str">
            <v>CARR SUPPLY INC</v>
          </cell>
          <cell r="D396" t="str">
            <v>1415 OLD LEONARD AVE</v>
          </cell>
          <cell r="E396" t="str">
            <v>COLUMBUS</v>
          </cell>
          <cell r="F396" t="str">
            <v>OH</v>
          </cell>
          <cell r="G396" t="str">
            <v>43219-2465</v>
          </cell>
        </row>
        <row r="397">
          <cell r="A397" t="str">
            <v>24000-925076</v>
          </cell>
          <cell r="B397" t="str">
            <v>SUPPLIERS</v>
          </cell>
          <cell r="C397" t="str">
            <v>CARLO NOBILI SPA RUBINETTERIE</v>
          </cell>
          <cell r="D397" t="str">
            <v>S.S. 229KM 19 + 600</v>
          </cell>
          <cell r="E397" t="str">
            <v>SUNO</v>
          </cell>
          <cell r="F397" t="str">
            <v>FF</v>
          </cell>
          <cell r="G397" t="str">
            <v>28019</v>
          </cell>
        </row>
        <row r="398">
          <cell r="A398" t="str">
            <v>24000-925077</v>
          </cell>
          <cell r="B398" t="str">
            <v>SUPPLIERS</v>
          </cell>
          <cell r="C398" t="str">
            <v>CARRON PHOENIX LTD</v>
          </cell>
          <cell r="D398" t="str">
            <v xml:space="preserve"> CARRON WORKS</v>
          </cell>
          <cell r="E398" t="str">
            <v xml:space="preserve"> FALKIRK</v>
          </cell>
          <cell r="F398" t="str">
            <v>FF</v>
          </cell>
          <cell r="G398" t="str">
            <v>FK2 8DW</v>
          </cell>
        </row>
        <row r="399">
          <cell r="A399" t="str">
            <v>24000-925078</v>
          </cell>
          <cell r="B399" t="str">
            <v>SUPPLIERS</v>
          </cell>
          <cell r="C399" t="str">
            <v>FAIREY INDUSTRIAL CERAMICS LTD</v>
          </cell>
          <cell r="D399" t="str">
            <v>LYMEDALE CROSS</v>
          </cell>
          <cell r="E399" t="str">
            <v>STAFFORDSHIRE</v>
          </cell>
          <cell r="F399" t="str">
            <v>FF</v>
          </cell>
          <cell r="G399" t="str">
            <v>ST5 9BT</v>
          </cell>
        </row>
        <row r="400">
          <cell r="A400" t="str">
            <v>24000-925079</v>
          </cell>
          <cell r="B400" t="str">
            <v>SUPPLIERS</v>
          </cell>
          <cell r="C400" t="str">
            <v>HAMAT SANITARY FITTINGS &amp;</v>
          </cell>
          <cell r="D400" t="str">
            <v>41 HAYOZMA ST</v>
          </cell>
          <cell r="E400" t="str">
            <v>ASHDOD</v>
          </cell>
          <cell r="F400" t="str">
            <v>FF</v>
          </cell>
          <cell r="G400" t="str">
            <v>77164</v>
          </cell>
        </row>
        <row r="401">
          <cell r="A401" t="str">
            <v>24000-925080</v>
          </cell>
          <cell r="B401" t="str">
            <v>SUPPLIERS</v>
          </cell>
          <cell r="C401" t="str">
            <v>HARSA</v>
          </cell>
          <cell r="D401" t="str">
            <v>30 DEREH HEVRON</v>
          </cell>
          <cell r="E401" t="str">
            <v>BEER SHEVA</v>
          </cell>
          <cell r="F401" t="str">
            <v>FF</v>
          </cell>
          <cell r="G401" t="str">
            <v>84100</v>
          </cell>
        </row>
        <row r="402">
          <cell r="A402" t="str">
            <v>24000-925089</v>
          </cell>
          <cell r="B402" t="str">
            <v>SUPPLIERS</v>
          </cell>
          <cell r="C402" t="str">
            <v>SIMILOR SA</v>
          </cell>
          <cell r="D402" t="str">
            <v>WAHLENSTRASSE 46, LAUFEN</v>
          </cell>
          <cell r="E402" t="str">
            <v>SWITZERLAND</v>
          </cell>
          <cell r="F402" t="str">
            <v>FF</v>
          </cell>
          <cell r="G402" t="str">
            <v>4242</v>
          </cell>
        </row>
        <row r="403">
          <cell r="A403" t="str">
            <v>24000-925131</v>
          </cell>
          <cell r="B403" t="str">
            <v>KWC45</v>
          </cell>
          <cell r="C403" t="str">
            <v>Stona LLC</v>
          </cell>
          <cell r="D403" t="str">
            <v>3210 GRACE ST NW</v>
          </cell>
          <cell r="E403" t="str">
            <v>WASHINGTON</v>
          </cell>
          <cell r="F403" t="str">
            <v>DC</v>
          </cell>
          <cell r="G403" t="str">
            <v>20007-3628</v>
          </cell>
        </row>
        <row r="404">
          <cell r="A404" t="str">
            <v>24000-925143</v>
          </cell>
          <cell r="B404" t="str">
            <v>FS-STD</v>
          </cell>
          <cell r="C404" t="str">
            <v>Lee Supply</v>
          </cell>
          <cell r="D404" t="str">
            <v>PO BOX 681430</v>
          </cell>
          <cell r="E404" t="str">
            <v>INDIANAPOLIS</v>
          </cell>
          <cell r="F404" t="str">
            <v>IN</v>
          </cell>
          <cell r="G404" t="str">
            <v>46268-7430</v>
          </cell>
        </row>
        <row r="405">
          <cell r="A405" t="str">
            <v>24000-925290</v>
          </cell>
          <cell r="B405" t="str">
            <v>FSS-KSS</v>
          </cell>
          <cell r="C405" t="str">
            <v>AQUA BLUE DISTRIBUTORS INC</v>
          </cell>
          <cell r="D405" t="str">
            <v>339 WYANDANCH AVE</v>
          </cell>
          <cell r="E405" t="str">
            <v>WEST BABYLON</v>
          </cell>
          <cell r="F405" t="str">
            <v>NY</v>
          </cell>
          <cell r="G405" t="str">
            <v>11704-1501</v>
          </cell>
        </row>
        <row r="406">
          <cell r="A406" t="str">
            <v>24000-925302</v>
          </cell>
          <cell r="B406" t="str">
            <v>FS-STD</v>
          </cell>
          <cell r="C406" t="str">
            <v>GROVE SUPPLY</v>
          </cell>
          <cell r="D406" t="str">
            <v>PO BOX 3029</v>
          </cell>
          <cell r="E406" t="str">
            <v>WARMINSTER</v>
          </cell>
          <cell r="F406" t="str">
            <v>PA</v>
          </cell>
          <cell r="G406" t="str">
            <v>18974-0103</v>
          </cell>
        </row>
        <row r="407">
          <cell r="A407" t="str">
            <v>24000-925313</v>
          </cell>
          <cell r="B407" t="str">
            <v>QUARTZ</v>
          </cell>
          <cell r="C407" t="str">
            <v>GREENSTONE GMT LLC</v>
          </cell>
          <cell r="D407" t="str">
            <v>1024 LANCASTER AVE</v>
          </cell>
          <cell r="E407" t="str">
            <v>BERWYN</v>
          </cell>
          <cell r="F407" t="str">
            <v>PA</v>
          </cell>
          <cell r="G407" t="str">
            <v>19312-1844</v>
          </cell>
        </row>
        <row r="408">
          <cell r="A408" t="str">
            <v>24000-925580</v>
          </cell>
          <cell r="B408" t="str">
            <v>FS-STD</v>
          </cell>
          <cell r="C408" t="str">
            <v>HANOVER SUPPLY CO</v>
          </cell>
          <cell r="D408" t="str">
            <v>PO BOX 325</v>
          </cell>
          <cell r="E408" t="str">
            <v>EAST HANOVER</v>
          </cell>
          <cell r="F408" t="str">
            <v>NJ</v>
          </cell>
          <cell r="G408" t="str">
            <v>07936-0281</v>
          </cell>
        </row>
        <row r="409">
          <cell r="A409" t="str">
            <v>24000-925584</v>
          </cell>
          <cell r="B409" t="str">
            <v>FS-PREMIER</v>
          </cell>
          <cell r="C409" t="str">
            <v>PC HARDWARE &amp; MACHINERY CO</v>
          </cell>
          <cell r="D409" t="str">
            <v>PO BOX 2897</v>
          </cell>
          <cell r="E409" t="str">
            <v>LITTLE ROCK</v>
          </cell>
          <cell r="F409" t="str">
            <v>AR</v>
          </cell>
          <cell r="G409" t="str">
            <v>72203-2881</v>
          </cell>
        </row>
        <row r="410">
          <cell r="A410" t="str">
            <v>24000-925610</v>
          </cell>
          <cell r="B410" t="str">
            <v>FSS-KSS</v>
          </cell>
          <cell r="C410" t="str">
            <v>SUBURBAN MARBLE &amp; GRANITE</v>
          </cell>
          <cell r="D410" t="str">
            <v>1010 PULINSKI RD</v>
          </cell>
          <cell r="E410" t="str">
            <v>IVYLAND</v>
          </cell>
          <cell r="F410" t="str">
            <v>PA</v>
          </cell>
          <cell r="G410" t="str">
            <v>18974-1522</v>
          </cell>
        </row>
        <row r="411">
          <cell r="A411" t="str">
            <v>24000-925716</v>
          </cell>
          <cell r="B411" t="str">
            <v>SUPPLIERS</v>
          </cell>
          <cell r="C411" t="str">
            <v>PAINI SPA RUBINETTERIE</v>
          </cell>
          <cell r="D411" t="str">
            <v>VIA CREMOSINA, 43</v>
          </cell>
          <cell r="E411" t="str">
            <v>POGNO</v>
          </cell>
          <cell r="F411" t="str">
            <v>FF</v>
          </cell>
          <cell r="G411" t="str">
            <v>28076</v>
          </cell>
        </row>
        <row r="412">
          <cell r="A412" t="str">
            <v>24000-925732</v>
          </cell>
          <cell r="B412" t="str">
            <v>QUARTZ</v>
          </cell>
          <cell r="C412" t="str">
            <v>CONSUMERS SUPPLY CO</v>
          </cell>
          <cell r="D412" t="str">
            <v>1110 W LAKE ST</v>
          </cell>
          <cell r="E412" t="str">
            <v>CHICAGO</v>
          </cell>
          <cell r="F412" t="str">
            <v>IL</v>
          </cell>
          <cell r="G412" t="str">
            <v>60607-1610</v>
          </cell>
        </row>
        <row r="413">
          <cell r="A413" t="str">
            <v>24000-925838</v>
          </cell>
          <cell r="B413" t="str">
            <v>FSP-KSP</v>
          </cell>
          <cell r="C413" t="str">
            <v>MIAMI DESIGN CENTER</v>
          </cell>
          <cell r="D413" t="str">
            <v>13118 S DIXIE HWY</v>
          </cell>
          <cell r="E413" t="str">
            <v>MIAMI</v>
          </cell>
          <cell r="F413" t="str">
            <v>FL</v>
          </cell>
          <cell r="G413" t="str">
            <v>33156-6510</v>
          </cell>
        </row>
        <row r="414">
          <cell r="A414" t="str">
            <v>24000-925839</v>
          </cell>
          <cell r="B414" t="str">
            <v>SUPPLIERS</v>
          </cell>
          <cell r="C414" t="str">
            <v>Franke Foodservice Systems</v>
          </cell>
          <cell r="D414" t="str">
            <v>Suites 1418-19, 14/F 5</v>
          </cell>
          <cell r="E414" t="str">
            <v>Tsim Sha Tsui</v>
          </cell>
          <cell r="F414" t="str">
            <v>FF</v>
          </cell>
          <cell r="G414" t="str">
            <v>529700</v>
          </cell>
        </row>
        <row r="415">
          <cell r="A415" t="str">
            <v>24000-925872</v>
          </cell>
          <cell r="B415" t="str">
            <v>FS-STD</v>
          </cell>
          <cell r="C415" t="str">
            <v>VERNON'S PENN SUPPLY INC</v>
          </cell>
          <cell r="D415" t="str">
            <v>618 E STATE ST</v>
          </cell>
          <cell r="E415" t="str">
            <v>TRENTON</v>
          </cell>
          <cell r="F415" t="str">
            <v>NJ</v>
          </cell>
          <cell r="G415" t="str">
            <v>08609-1104</v>
          </cell>
        </row>
        <row r="416">
          <cell r="A416" t="str">
            <v>24000-925953</v>
          </cell>
          <cell r="B416" t="str">
            <v>KWC405</v>
          </cell>
          <cell r="C416" t="str">
            <v>SHAMROCK PLUMBING SALES</v>
          </cell>
          <cell r="D416" t="str">
            <v>2042 W WALNUT ST</v>
          </cell>
          <cell r="E416" t="str">
            <v>CHICAGO</v>
          </cell>
          <cell r="F416" t="str">
            <v>IL</v>
          </cell>
          <cell r="G416" t="str">
            <v>60612-2318</v>
          </cell>
        </row>
        <row r="417">
          <cell r="A417" t="str">
            <v>24000-926011</v>
          </cell>
          <cell r="B417" t="str">
            <v>FSP-KSP</v>
          </cell>
          <cell r="C417" t="str">
            <v>NAPLES PLUMBING GALLERY INC</v>
          </cell>
          <cell r="D417" t="str">
            <v>2172 TRADE CENTER WAY</v>
          </cell>
          <cell r="E417" t="str">
            <v>NAPLES</v>
          </cell>
          <cell r="F417" t="str">
            <v>FL</v>
          </cell>
          <cell r="G417" t="str">
            <v>34109-2036</v>
          </cell>
        </row>
        <row r="418">
          <cell r="A418" t="str">
            <v>24000-926021</v>
          </cell>
          <cell r="B418" t="str">
            <v>FSP-FORTE</v>
          </cell>
          <cell r="C418" t="str">
            <v>PACE SUPPLY CORPORATION</v>
          </cell>
          <cell r="D418" t="str">
            <v>PO BOX 6407</v>
          </cell>
          <cell r="E418" t="str">
            <v>ROHNERT PARK</v>
          </cell>
          <cell r="F418" t="str">
            <v>CA</v>
          </cell>
          <cell r="G418" t="str">
            <v>94927-6400</v>
          </cell>
        </row>
        <row r="419">
          <cell r="A419" t="str">
            <v>24000-926032</v>
          </cell>
          <cell r="B419" t="str">
            <v>FSS-KSS</v>
          </cell>
          <cell r="C419" t="str">
            <v>PLUMBER’S SUPPLY CO</v>
          </cell>
          <cell r="D419" t="str">
            <v>1000 E MAIN ST</v>
          </cell>
          <cell r="E419" t="str">
            <v>LOUISVILLE</v>
          </cell>
          <cell r="F419" t="str">
            <v>KY</v>
          </cell>
          <cell r="G419" t="str">
            <v>40206-1841</v>
          </cell>
        </row>
        <row r="420">
          <cell r="A420" t="str">
            <v>24000-926106</v>
          </cell>
          <cell r="B420" t="str">
            <v>QUARTZ</v>
          </cell>
          <cell r="C420" t="str">
            <v>INTERSTATE PLUMBING &amp; HEATING</v>
          </cell>
          <cell r="D420" t="str">
            <v>667 MAIN ST</v>
          </cell>
          <cell r="E420" t="str">
            <v>HOLYOKE</v>
          </cell>
          <cell r="F420" t="str">
            <v>MA</v>
          </cell>
          <cell r="G420" t="str">
            <v>01040-5518</v>
          </cell>
        </row>
        <row r="421">
          <cell r="A421" t="str">
            <v>24000-926126</v>
          </cell>
          <cell r="B421" t="str">
            <v>FS-ELITE</v>
          </cell>
          <cell r="C421" t="str">
            <v>Chariot Inc</v>
          </cell>
          <cell r="D421" t="str">
            <v>698 W 2090TH  S</v>
          </cell>
          <cell r="E421" t="str">
            <v>SALT LAKE CITY</v>
          </cell>
          <cell r="F421" t="str">
            <v>UT</v>
          </cell>
          <cell r="G421" t="str">
            <v>84119-1507</v>
          </cell>
        </row>
        <row r="422">
          <cell r="A422" t="str">
            <v>24000-926233</v>
          </cell>
          <cell r="B422" t="str">
            <v>KS-STD</v>
          </cell>
          <cell r="C422" t="str">
            <v>MICHAEL WANGER &amp; SONS INC</v>
          </cell>
          <cell r="D422" t="str">
            <v>2321 FOSTER AVE</v>
          </cell>
          <cell r="E422" t="str">
            <v>WHEELING</v>
          </cell>
          <cell r="F422" t="str">
            <v>IL</v>
          </cell>
          <cell r="G422" t="str">
            <v>60090-6510</v>
          </cell>
        </row>
        <row r="423">
          <cell r="A423" t="str">
            <v>24000-926275</v>
          </cell>
          <cell r="B423" t="str">
            <v>KS-STD</v>
          </cell>
          <cell r="C423" t="str">
            <v>DULLES KITCHEN &amp; BATH</v>
          </cell>
          <cell r="D423" t="str">
            <v>3204 OLD PICKETT RD</v>
          </cell>
          <cell r="E423" t="str">
            <v>FAIRFAX</v>
          </cell>
          <cell r="F423" t="str">
            <v>VA</v>
          </cell>
          <cell r="G423" t="str">
            <v>22031-4721</v>
          </cell>
        </row>
        <row r="424">
          <cell r="A424" t="str">
            <v>24000-926296</v>
          </cell>
          <cell r="B424" t="str">
            <v>FRK-0117</v>
          </cell>
          <cell r="C424" t="str">
            <v>Franke Foodservice Solutons</v>
          </cell>
          <cell r="D424" t="str">
            <v>800 AVIATION PKWY</v>
          </cell>
          <cell r="E424" t="str">
            <v>SMYRNA</v>
          </cell>
          <cell r="F424" t="str">
            <v>TN</v>
          </cell>
          <cell r="G424" t="str">
            <v>37167-2581</v>
          </cell>
        </row>
        <row r="425">
          <cell r="A425" t="str">
            <v>24000-926486</v>
          </cell>
          <cell r="B425" t="str">
            <v>K-FORTE</v>
          </cell>
          <cell r="C425" t="str">
            <v>Anaheim Manufacturing Company</v>
          </cell>
          <cell r="D425" t="str">
            <v>75 REMITTANCE DR</v>
          </cell>
          <cell r="E425" t="str">
            <v>CHICAGO</v>
          </cell>
          <cell r="F425" t="str">
            <v>IL</v>
          </cell>
          <cell r="G425" t="str">
            <v>60675-1001</v>
          </cell>
        </row>
        <row r="426">
          <cell r="A426" t="str">
            <v>24000-926496</v>
          </cell>
          <cell r="B426" t="str">
            <v>FS-STD</v>
          </cell>
          <cell r="C426" t="str">
            <v>GRANITE TRANSFORMATIONS</v>
          </cell>
          <cell r="D426" t="str">
            <v>PO BOX 247</v>
          </cell>
          <cell r="E426" t="str">
            <v>VONORE</v>
          </cell>
          <cell r="F426" t="str">
            <v>TN</v>
          </cell>
          <cell r="G426" t="str">
            <v>37885-0241</v>
          </cell>
        </row>
        <row r="427">
          <cell r="A427" t="str">
            <v>24000-926529</v>
          </cell>
          <cell r="B427" t="str">
            <v>FS-STD</v>
          </cell>
          <cell r="C427" t="str">
            <v>MINGLE</v>
          </cell>
          <cell r="D427" t="str">
            <v>12955 HWY 55</v>
          </cell>
          <cell r="E427" t="str">
            <v>PLYMOUTH</v>
          </cell>
          <cell r="F427" t="str">
            <v>MN</v>
          </cell>
          <cell r="G427" t="str">
            <v>55441-3841</v>
          </cell>
        </row>
        <row r="428">
          <cell r="A428" t="str">
            <v>24000-926591</v>
          </cell>
          <cell r="B428" t="str">
            <v>LQDR</v>
          </cell>
          <cell r="C428" t="str">
            <v>MEDOTRONICS</v>
          </cell>
          <cell r="D428" t="str">
            <v>5776 LINDERO CANYON RD, D190</v>
          </cell>
          <cell r="E428" t="str">
            <v>WESTLAKE VILLAGE</v>
          </cell>
          <cell r="F428" t="str">
            <v>CA</v>
          </cell>
          <cell r="G428" t="str">
            <v>91362-6428</v>
          </cell>
        </row>
        <row r="429">
          <cell r="A429" t="str">
            <v>24000-926615</v>
          </cell>
          <cell r="B429" t="str">
            <v>LQDR</v>
          </cell>
          <cell r="C429" t="str">
            <v>ACD LIQUIDATORS LLC</v>
          </cell>
          <cell r="D429" t="str">
            <v>322 DRY RUN RD</v>
          </cell>
          <cell r="E429" t="str">
            <v>GRANTVILLE</v>
          </cell>
          <cell r="F429" t="str">
            <v>PA</v>
          </cell>
          <cell r="G429" t="str">
            <v>17028-8802</v>
          </cell>
        </row>
        <row r="430">
          <cell r="A430" t="str">
            <v>24000-926784</v>
          </cell>
          <cell r="B430" t="str">
            <v>FS-STD</v>
          </cell>
          <cell r="C430" t="str">
            <v>AIRSTREAM</v>
          </cell>
          <cell r="D430" t="str">
            <v>420 W PIKE ST</v>
          </cell>
          <cell r="E430" t="str">
            <v>JACKSON CENTER</v>
          </cell>
          <cell r="F430" t="str">
            <v>OH</v>
          </cell>
          <cell r="G430" t="str">
            <v>45334-9727</v>
          </cell>
        </row>
        <row r="431">
          <cell r="A431" t="str">
            <v>24000-926786</v>
          </cell>
          <cell r="B431" t="str">
            <v>FSS-KSS</v>
          </cell>
          <cell r="C431" t="str">
            <v>PLURAL LLC</v>
          </cell>
          <cell r="D431" t="str">
            <v>852 VANDA TER</v>
          </cell>
          <cell r="E431" t="str">
            <v>WESTON</v>
          </cell>
          <cell r="F431" t="str">
            <v>FL</v>
          </cell>
          <cell r="G431" t="str">
            <v>33327-2444</v>
          </cell>
        </row>
        <row r="432">
          <cell r="A432" t="str">
            <v>24000-926825</v>
          </cell>
          <cell r="B432" t="str">
            <v>FS-STD</v>
          </cell>
          <cell r="C432" t="str">
            <v>DECOWARE</v>
          </cell>
          <cell r="D432" t="str">
            <v>944 MCDONALD AVE</v>
          </cell>
          <cell r="E432" t="str">
            <v>BROOKLYN</v>
          </cell>
          <cell r="F432" t="str">
            <v>NY</v>
          </cell>
          <cell r="G432" t="str">
            <v>11218-5612</v>
          </cell>
        </row>
        <row r="433">
          <cell r="A433" t="str">
            <v>24000-926855</v>
          </cell>
          <cell r="B433" t="str">
            <v>FRK-0187</v>
          </cell>
          <cell r="C433" t="str">
            <v>Franke LLC</v>
          </cell>
          <cell r="D433" t="str">
            <v>P.O. Box 14511</v>
          </cell>
          <cell r="E433" t="str">
            <v>Ras Al Khaimah</v>
          </cell>
          <cell r="F433" t="str">
            <v>FF</v>
          </cell>
          <cell r="G433" t="str">
            <v>00000</v>
          </cell>
        </row>
        <row r="434">
          <cell r="A434" t="str">
            <v>24000-926858</v>
          </cell>
          <cell r="B434" t="str">
            <v>FRK-0059</v>
          </cell>
          <cell r="C434" t="str">
            <v>Franke Sistemas de Cozinhas</v>
          </cell>
          <cell r="D434" t="str">
            <v>Hellmuth Miers street, 800</v>
          </cell>
          <cell r="E434" t="str">
            <v>Joinville - SC</v>
          </cell>
          <cell r="F434" t="str">
            <v>FF</v>
          </cell>
          <cell r="G434" t="str">
            <v>89219-512</v>
          </cell>
        </row>
        <row r="435">
          <cell r="A435" t="str">
            <v>24000-926911</v>
          </cell>
          <cell r="B435" t="str">
            <v>FS-STD</v>
          </cell>
          <cell r="C435" t="str">
            <v>APR SUPPLY CO</v>
          </cell>
          <cell r="D435" t="str">
            <v>749 GUILFORD ST</v>
          </cell>
          <cell r="E435" t="str">
            <v>LEBANON</v>
          </cell>
          <cell r="F435" t="str">
            <v>PA</v>
          </cell>
          <cell r="G435" t="str">
            <v>17046-3531</v>
          </cell>
        </row>
        <row r="436">
          <cell r="A436" t="str">
            <v>24000-926916</v>
          </cell>
          <cell r="B436" t="str">
            <v>FS-STD</v>
          </cell>
          <cell r="C436" t="str">
            <v>GERHARD’S APPLIANCES</v>
          </cell>
          <cell r="D436" t="str">
            <v>290 N KESWICK AVE</v>
          </cell>
          <cell r="E436" t="str">
            <v>GLENSIDE</v>
          </cell>
          <cell r="F436" t="str">
            <v>PA</v>
          </cell>
          <cell r="G436" t="str">
            <v>19038-4804</v>
          </cell>
        </row>
        <row r="437">
          <cell r="A437" t="str">
            <v>24000-926918</v>
          </cell>
          <cell r="B437" t="str">
            <v>SILVER</v>
          </cell>
          <cell r="C437" t="str">
            <v>ASSOCIATED SALES</v>
          </cell>
          <cell r="D437" t="str">
            <v>5424 ANTIOCH DR</v>
          </cell>
          <cell r="E437" t="str">
            <v>MERRIAM</v>
          </cell>
          <cell r="F437" t="str">
            <v>KS</v>
          </cell>
          <cell r="G437" t="str">
            <v>66202-1020</v>
          </cell>
        </row>
        <row r="438">
          <cell r="A438" t="str">
            <v>24000-926919</v>
          </cell>
          <cell r="B438" t="str">
            <v>SILVER</v>
          </cell>
          <cell r="C438" t="str">
            <v>ELITE SALES GROUP</v>
          </cell>
          <cell r="D438" t="str">
            <v>1879 N NELTNOR BLVD</v>
          </cell>
          <cell r="E438" t="str">
            <v>WEST CHICAGO</v>
          </cell>
          <cell r="F438" t="str">
            <v>IL</v>
          </cell>
          <cell r="G438" t="str">
            <v>60185-5932</v>
          </cell>
        </row>
        <row r="439">
          <cell r="A439" t="str">
            <v>24000-926920</v>
          </cell>
          <cell r="B439" t="str">
            <v>SILVER</v>
          </cell>
          <cell r="C439" t="str">
            <v>FULFORD &amp; ASSOCIATES</v>
          </cell>
          <cell r="D439" t="str">
            <v>361 BERKSHIRE DR</v>
          </cell>
          <cell r="E439" t="str">
            <v>RIVA</v>
          </cell>
          <cell r="F439" t="str">
            <v>MD</v>
          </cell>
          <cell r="G439" t="str">
            <v>21140-1433</v>
          </cell>
        </row>
        <row r="440">
          <cell r="A440" t="str">
            <v>24000-926921</v>
          </cell>
          <cell r="B440" t="str">
            <v>SILVER</v>
          </cell>
          <cell r="C440" t="str">
            <v>FIRST CHOICE GLOBAL MARKETING</v>
          </cell>
          <cell r="D440" t="str">
            <v>215 N 1ST ST</v>
          </cell>
          <cell r="E440" t="str">
            <v>MINNEAPOLIS</v>
          </cell>
          <cell r="F440" t="str">
            <v>MN</v>
          </cell>
          <cell r="G440" t="str">
            <v>55401-1403</v>
          </cell>
        </row>
        <row r="441">
          <cell r="A441" t="str">
            <v>24000-926923</v>
          </cell>
          <cell r="B441" t="str">
            <v>SILVER</v>
          </cell>
          <cell r="C441" t="str">
            <v>MARKET MAKERS</v>
          </cell>
          <cell r="D441" t="str">
            <v>100 CUMMINGS CTR</v>
          </cell>
          <cell r="E441" t="str">
            <v>BEVERLY</v>
          </cell>
          <cell r="F441" t="str">
            <v>MA</v>
          </cell>
          <cell r="G441" t="str">
            <v>01915-6117</v>
          </cell>
        </row>
        <row r="442">
          <cell r="A442" t="str">
            <v>24000-926924</v>
          </cell>
          <cell r="B442" t="str">
            <v>SILVER</v>
          </cell>
          <cell r="C442" t="str">
            <v>JC BERNARD</v>
          </cell>
          <cell r="D442" t="str">
            <v>275 BANK ST</v>
          </cell>
          <cell r="E442" t="str">
            <v>SOUTHLAKE</v>
          </cell>
          <cell r="F442" t="str">
            <v>TX</v>
          </cell>
          <cell r="G442" t="str">
            <v>76092-9121</v>
          </cell>
        </row>
        <row r="443">
          <cell r="A443" t="str">
            <v>24000-926925</v>
          </cell>
          <cell r="B443" t="str">
            <v>SILVER</v>
          </cell>
          <cell r="C443" t="str">
            <v>PHILIP J BOREN</v>
          </cell>
          <cell r="D443" t="str">
            <v>1811 130TH AVE NE</v>
          </cell>
          <cell r="E443" t="str">
            <v>BELLEVUE</v>
          </cell>
          <cell r="F443" t="str">
            <v>WA</v>
          </cell>
          <cell r="G443" t="str">
            <v>98005-2241</v>
          </cell>
        </row>
        <row r="444">
          <cell r="A444" t="str">
            <v>24000-926926</v>
          </cell>
          <cell r="B444" t="str">
            <v>FS-STD</v>
          </cell>
          <cell r="C444" t="str">
            <v>ABLE PLUMBING SUPPLY CO</v>
          </cell>
          <cell r="D444" t="str">
            <v>6815 GERMANTOWN AVE</v>
          </cell>
          <cell r="E444" t="str">
            <v>PHILADELPHIA</v>
          </cell>
          <cell r="F444" t="str">
            <v>PA</v>
          </cell>
          <cell r="G444" t="str">
            <v>19119-2112</v>
          </cell>
        </row>
        <row r="445">
          <cell r="A445" t="str">
            <v>24000-926930</v>
          </cell>
          <cell r="B445" t="str">
            <v>FS-STD</v>
          </cell>
          <cell r="C445" t="str">
            <v>TOM WEAVER ASSOCIATES</v>
          </cell>
          <cell r="D445" t="str">
            <v>7702-I OLD ALEXANDRIA FERRY RD</v>
          </cell>
          <cell r="E445" t="str">
            <v>CLINTON</v>
          </cell>
          <cell r="F445" t="str">
            <v>MD</v>
          </cell>
          <cell r="G445" t="str">
            <v>20735</v>
          </cell>
        </row>
        <row r="446">
          <cell r="A446" t="str">
            <v>24000-926945</v>
          </cell>
          <cell r="B446" t="str">
            <v>SILVER</v>
          </cell>
          <cell r="C446" t="str">
            <v>BASIC COMPONENTS INC</v>
          </cell>
          <cell r="D446" t="str">
            <v>1201 S 2ND AVE</v>
          </cell>
          <cell r="E446" t="str">
            <v>MANSFIELD</v>
          </cell>
          <cell r="F446" t="str">
            <v>TX</v>
          </cell>
          <cell r="G446" t="str">
            <v>76063-7402</v>
          </cell>
        </row>
        <row r="447">
          <cell r="A447" t="str">
            <v>24000-926993</v>
          </cell>
          <cell r="B447" t="str">
            <v>FRK-0555</v>
          </cell>
          <cell r="C447" t="str">
            <v>FrankeChina Kitchen System Co</v>
          </cell>
          <cell r="D447" t="str">
            <v>318 Yinglang Industrial Zone</v>
          </cell>
          <cell r="E447" t="str">
            <v>Heshan City</v>
          </cell>
          <cell r="F447" t="str">
            <v>FF</v>
          </cell>
          <cell r="G447" t="str">
            <v>529700</v>
          </cell>
        </row>
        <row r="448">
          <cell r="A448" t="str">
            <v>24000-927030</v>
          </cell>
          <cell r="B448" t="str">
            <v>FD-TITAN</v>
          </cell>
          <cell r="C448" t="str">
            <v>DYNAMIC MARKETING INC.</v>
          </cell>
          <cell r="D448" t="str">
            <v>PO BOX 9990</v>
          </cell>
          <cell r="E448" t="str">
            <v>TRENTON</v>
          </cell>
          <cell r="F448" t="str">
            <v>NJ</v>
          </cell>
          <cell r="G448" t="str">
            <v>08650-2981</v>
          </cell>
        </row>
        <row r="449">
          <cell r="A449" t="str">
            <v>24000-927031</v>
          </cell>
          <cell r="B449" t="str">
            <v>FS-STD</v>
          </cell>
          <cell r="C449" t="str">
            <v>WESTCHESTER MODULAR HOMES</v>
          </cell>
          <cell r="D449" t="str">
            <v>30 REAGANS MILL RD</v>
          </cell>
          <cell r="E449" t="str">
            <v>WINGDALE</v>
          </cell>
          <cell r="F449" t="str">
            <v>NY</v>
          </cell>
          <cell r="G449" t="str">
            <v>12594-1101</v>
          </cell>
        </row>
        <row r="450">
          <cell r="A450" t="str">
            <v>24000-927032</v>
          </cell>
          <cell r="B450" t="str">
            <v>FS-STD</v>
          </cell>
          <cell r="C450" t="str">
            <v>CENTRAL STATE SUPPLY</v>
          </cell>
          <cell r="D450" t="str">
            <v>PO BOX 870</v>
          </cell>
          <cell r="E450" t="str">
            <v>MARSHFIELD</v>
          </cell>
          <cell r="F450" t="str">
            <v>WI</v>
          </cell>
          <cell r="G450" t="str">
            <v>54449-0801</v>
          </cell>
        </row>
        <row r="451">
          <cell r="A451" t="str">
            <v>24000-927035</v>
          </cell>
          <cell r="B451" t="str">
            <v>FS-STD</v>
          </cell>
          <cell r="C451" t="str">
            <v>YOUR GERMAN KITCHEN</v>
          </cell>
          <cell r="D451" t="str">
            <v>308 WALNUT ST</v>
          </cell>
          <cell r="E451" t="str">
            <v>NEWTON</v>
          </cell>
          <cell r="F451" t="str">
            <v>MA</v>
          </cell>
          <cell r="G451" t="str">
            <v>02460-1907</v>
          </cell>
        </row>
        <row r="452">
          <cell r="A452" t="str">
            <v>24000-927074</v>
          </cell>
          <cell r="B452" t="str">
            <v>LQDR</v>
          </cell>
          <cell r="C452" t="str">
            <v>R&amp;M GROUP LLC</v>
          </cell>
          <cell r="D452" t="str">
            <v>1100 SHAMES DR</v>
          </cell>
          <cell r="E452" t="str">
            <v>WESTBURY</v>
          </cell>
          <cell r="F452" t="str">
            <v>NY</v>
          </cell>
          <cell r="G452" t="str">
            <v>11590-1765</v>
          </cell>
        </row>
        <row r="453">
          <cell r="A453" t="str">
            <v>24000-927162</v>
          </cell>
          <cell r="B453" t="str">
            <v>FS-STD</v>
          </cell>
          <cell r="C453" t="str">
            <v>CENTURY PIPE &amp; SUPPLY</v>
          </cell>
          <cell r="D453" t="str">
            <v>703 MORTHLAND DR</v>
          </cell>
          <cell r="E453" t="str">
            <v>VALPARAISO</v>
          </cell>
          <cell r="F453" t="str">
            <v>IN</v>
          </cell>
          <cell r="G453" t="str">
            <v>46383-6409</v>
          </cell>
        </row>
        <row r="454">
          <cell r="A454" t="str">
            <v>24000-927221</v>
          </cell>
          <cell r="B454" t="str">
            <v>KS-STD</v>
          </cell>
          <cell r="C454" t="str">
            <v>J&amp;L HARDWARE</v>
          </cell>
          <cell r="D454" t="str">
            <v>2121 LOHMANS CROSSING RD</v>
          </cell>
          <cell r="E454" t="str">
            <v>LAKEWAY</v>
          </cell>
          <cell r="F454" t="str">
            <v>TX</v>
          </cell>
          <cell r="G454" t="str">
            <v>78734-5217</v>
          </cell>
        </row>
        <row r="455">
          <cell r="A455" t="str">
            <v>24000-927313</v>
          </cell>
          <cell r="B455" t="str">
            <v>SILVER</v>
          </cell>
          <cell r="C455" t="str">
            <v>MCCOY’S CORPORATION</v>
          </cell>
          <cell r="D455" t="str">
            <v>PO BOX 1028</v>
          </cell>
          <cell r="E455" t="str">
            <v>SAN MARCOS</v>
          </cell>
          <cell r="F455" t="str">
            <v>TX</v>
          </cell>
          <cell r="G455" t="str">
            <v>78667-1028</v>
          </cell>
        </row>
        <row r="456">
          <cell r="A456" t="str">
            <v>24000-927425</v>
          </cell>
          <cell r="B456" t="str">
            <v>FSS-KSS</v>
          </cell>
          <cell r="C456" t="str">
            <v>ELEGANCE IN HARDWARE</v>
          </cell>
          <cell r="D456" t="str">
            <v>860 LEXINGTON AVE</v>
          </cell>
          <cell r="E456" t="str">
            <v>NEW YORK</v>
          </cell>
          <cell r="F456" t="str">
            <v>NY</v>
          </cell>
          <cell r="G456" t="str">
            <v>10065-6633</v>
          </cell>
        </row>
        <row r="457">
          <cell r="A457" t="str">
            <v>24000-927475</v>
          </cell>
          <cell r="B457" t="str">
            <v>FSS-KSS</v>
          </cell>
          <cell r="C457" t="str">
            <v>DECOR BROTHERS INC</v>
          </cell>
          <cell r="D457" t="str">
            <v>2224 AVENUE X</v>
          </cell>
          <cell r="E457" t="str">
            <v>BROOKLYN</v>
          </cell>
          <cell r="F457" t="str">
            <v>NY</v>
          </cell>
          <cell r="G457" t="str">
            <v>11235-2508</v>
          </cell>
        </row>
        <row r="458">
          <cell r="A458" t="str">
            <v>24000-927479</v>
          </cell>
          <cell r="B458" t="str">
            <v>JASPER</v>
          </cell>
          <cell r="C458" t="str">
            <v>CELERITY SALES</v>
          </cell>
          <cell r="D458" t="str">
            <v>234 GRADY DR</v>
          </cell>
          <cell r="E458" t="str">
            <v>ROCK HILL</v>
          </cell>
          <cell r="F458" t="str">
            <v>SC</v>
          </cell>
          <cell r="G458" t="str">
            <v>29732-1108</v>
          </cell>
        </row>
        <row r="459">
          <cell r="A459" t="str">
            <v>24000-927507</v>
          </cell>
          <cell r="B459" t="str">
            <v>FS-PREMIER</v>
          </cell>
          <cell r="C459" t="str">
            <v>PLUMBING DISTRIBUTORS INC</v>
          </cell>
          <cell r="D459" t="str">
            <v>PO BOX 1167</v>
          </cell>
          <cell r="E459" t="str">
            <v>LAWRENCEVILLE</v>
          </cell>
          <cell r="F459" t="str">
            <v>GA</v>
          </cell>
          <cell r="G459" t="str">
            <v>30046-1101</v>
          </cell>
        </row>
        <row r="460">
          <cell r="A460" t="str">
            <v>24000-927576</v>
          </cell>
          <cell r="B460" t="str">
            <v>FSS-KSJ</v>
          </cell>
          <cell r="C460" t="str">
            <v>PLUMBER'S HAVEN</v>
          </cell>
          <cell r="D460" t="str">
            <v>478 ALBANY AVE</v>
          </cell>
          <cell r="E460" t="str">
            <v>BROOKLYN</v>
          </cell>
          <cell r="F460" t="str">
            <v>NY</v>
          </cell>
          <cell r="G460" t="str">
            <v>11203-1002</v>
          </cell>
        </row>
        <row r="461">
          <cell r="A461" t="str">
            <v>24000-927583</v>
          </cell>
          <cell r="B461" t="str">
            <v>FS-STD</v>
          </cell>
          <cell r="C461" t="str">
            <v>VM INNOVATIONS</v>
          </cell>
          <cell r="D461" t="str">
            <v>2021 TRANSFORMATION DR</v>
          </cell>
          <cell r="E461" t="str">
            <v>LINCOLN</v>
          </cell>
          <cell r="F461" t="str">
            <v>NE</v>
          </cell>
          <cell r="G461" t="str">
            <v>68508-1010</v>
          </cell>
        </row>
        <row r="462">
          <cell r="A462" t="str">
            <v>24000-927602</v>
          </cell>
          <cell r="B462" t="str">
            <v>FSS-KSS</v>
          </cell>
          <cell r="C462" t="str">
            <v>ANEW KITCHEN &amp; BATH</v>
          </cell>
          <cell r="D462" t="str">
            <v>993 US HWY 22 W</v>
          </cell>
          <cell r="E462" t="str">
            <v>NORTH PLAINFIELD</v>
          </cell>
          <cell r="F462" t="str">
            <v>NJ</v>
          </cell>
          <cell r="G462" t="str">
            <v>07060</v>
          </cell>
        </row>
        <row r="463">
          <cell r="A463" t="str">
            <v>24000-927609</v>
          </cell>
          <cell r="B463" t="str">
            <v>KS-STD</v>
          </cell>
          <cell r="C463" t="str">
            <v>CARR Company</v>
          </cell>
          <cell r="D463" t="str">
            <v>6000 PARK OF COMMERCE BLVD</v>
          </cell>
          <cell r="E463" t="str">
            <v>BOCA RATON</v>
          </cell>
          <cell r="F463" t="str">
            <v>FL</v>
          </cell>
          <cell r="G463" t="str">
            <v>33487-8230</v>
          </cell>
        </row>
        <row r="464">
          <cell r="A464" t="str">
            <v>24000-927611</v>
          </cell>
          <cell r="B464" t="str">
            <v>FSP-KSP</v>
          </cell>
          <cell r="C464" t="str">
            <v>HERMITAGE LIGHTING GALLERY</v>
          </cell>
          <cell r="D464" t="str">
            <v>531 LAFAYETTE ST</v>
          </cell>
          <cell r="E464" t="str">
            <v>NASHVILLE</v>
          </cell>
          <cell r="F464" t="str">
            <v>TN</v>
          </cell>
          <cell r="G464" t="str">
            <v>37203-4224</v>
          </cell>
        </row>
        <row r="465">
          <cell r="A465" t="str">
            <v>24000-927612</v>
          </cell>
          <cell r="B465" t="str">
            <v>FSS-KSS</v>
          </cell>
          <cell r="C465" t="str">
            <v>HomExpo Miami</v>
          </cell>
          <cell r="D465" t="str">
            <v>1077 95TH ST</v>
          </cell>
          <cell r="E465" t="str">
            <v>BAY HARBOR ISLANDS</v>
          </cell>
          <cell r="F465" t="str">
            <v>FL</v>
          </cell>
          <cell r="G465" t="str">
            <v>33154-2108</v>
          </cell>
        </row>
        <row r="466">
          <cell r="A466" t="str">
            <v>24000-927616</v>
          </cell>
          <cell r="B466" t="str">
            <v>FS-STD</v>
          </cell>
          <cell r="C466" t="str">
            <v>SCHILLING BROTHERS LUMBER</v>
          </cell>
          <cell r="D466" t="str">
            <v>8900 WICKER AVE</v>
          </cell>
          <cell r="E466" t="str">
            <v>SAINT JOHN</v>
          </cell>
          <cell r="F466" t="str">
            <v>IN</v>
          </cell>
          <cell r="G466" t="str">
            <v>46373-9657</v>
          </cell>
        </row>
        <row r="467">
          <cell r="A467" t="str">
            <v>24000-927617</v>
          </cell>
          <cell r="B467" t="str">
            <v>KS-STD</v>
          </cell>
          <cell r="C467" t="str">
            <v>MIMOSA KITCHEN &amp; BATH</v>
          </cell>
          <cell r="D467" t="str">
            <v>3570 ST JOHNS LN</v>
          </cell>
          <cell r="E467" t="str">
            <v>ELLICOTT CITY</v>
          </cell>
          <cell r="F467" t="str">
            <v>MD</v>
          </cell>
          <cell r="G467" t="str">
            <v>21042-4036</v>
          </cell>
        </row>
        <row r="468">
          <cell r="A468" t="str">
            <v>24000-927627</v>
          </cell>
          <cell r="B468" t="str">
            <v>FSS-KSS</v>
          </cell>
          <cell r="C468" t="str">
            <v>BRUCE SUPPLY CORP</v>
          </cell>
          <cell r="D468" t="str">
            <v>8805 18TH AVE</v>
          </cell>
          <cell r="E468" t="str">
            <v>BROOKLYN</v>
          </cell>
          <cell r="F468" t="str">
            <v>NY</v>
          </cell>
          <cell r="G468" t="str">
            <v>11214-4601</v>
          </cell>
        </row>
        <row r="469">
          <cell r="A469" t="str">
            <v>24000-927670</v>
          </cell>
          <cell r="B469" t="str">
            <v>FS-ELITE</v>
          </cell>
          <cell r="C469" t="str">
            <v>Importadora Electromecanica</v>
          </cell>
          <cell r="D469" t="str">
            <v>France Field, Calle 3rd, Ave 3</v>
          </cell>
          <cell r="E469" t="str">
            <v>Colon</v>
          </cell>
          <cell r="F469" t="str">
            <v>FF</v>
          </cell>
          <cell r="G469" t="str">
            <v>0302-00436</v>
          </cell>
        </row>
        <row r="470">
          <cell r="A470" t="str">
            <v>24000-927702</v>
          </cell>
          <cell r="B470" t="str">
            <v>FSS-KSS</v>
          </cell>
          <cell r="C470" t="str">
            <v>CORAL GABLES PLUMBING</v>
          </cell>
          <cell r="D470" t="str">
            <v>13101 SW 87TH AVE</v>
          </cell>
          <cell r="E470" t="str">
            <v>MIAMI</v>
          </cell>
          <cell r="F470" t="str">
            <v>FL</v>
          </cell>
          <cell r="G470" t="str">
            <v>33176-5920</v>
          </cell>
        </row>
        <row r="471">
          <cell r="A471" t="str">
            <v>24000-927703</v>
          </cell>
          <cell r="B471" t="str">
            <v>FSP-KSS</v>
          </cell>
          <cell r="C471" t="str">
            <v>BELLS APPLIANCE</v>
          </cell>
          <cell r="D471" t="str">
            <v>3140 PONCE DE LEON BLVD</v>
          </cell>
          <cell r="E471" t="str">
            <v>CORAL GABLES</v>
          </cell>
          <cell r="F471" t="str">
            <v>FL</v>
          </cell>
          <cell r="G471" t="str">
            <v>33134-6826</v>
          </cell>
        </row>
        <row r="472">
          <cell r="A472" t="str">
            <v>24000-927733</v>
          </cell>
          <cell r="B472" t="str">
            <v>FS-STD</v>
          </cell>
          <cell r="C472" t="str">
            <v>TRITON STONE OF DALLAS</v>
          </cell>
          <cell r="D472" t="str">
            <v>12121 N STEMMONS FWY</v>
          </cell>
          <cell r="E472" t="str">
            <v>DALLAS</v>
          </cell>
          <cell r="F472" t="str">
            <v>TX</v>
          </cell>
          <cell r="G472" t="str">
            <v>75234-5842</v>
          </cell>
        </row>
        <row r="473">
          <cell r="A473" t="str">
            <v>24000-927735</v>
          </cell>
          <cell r="B473" t="str">
            <v>FSS-KSS</v>
          </cell>
          <cell r="C473" t="str">
            <v>Plumb Supply Company LLC</v>
          </cell>
          <cell r="D473" t="str">
            <v>PO BOX 4558</v>
          </cell>
          <cell r="E473" t="str">
            <v>DES MOINES</v>
          </cell>
          <cell r="F473" t="str">
            <v>IA</v>
          </cell>
          <cell r="G473" t="str">
            <v>50305-4558</v>
          </cell>
        </row>
        <row r="474">
          <cell r="A474" t="str">
            <v>24000-927764</v>
          </cell>
          <cell r="B474" t="str">
            <v>FSS-KSS</v>
          </cell>
          <cell r="C474" t="str">
            <v>JL HOME PROJECTS INC</v>
          </cell>
          <cell r="D474" t="str">
            <v>257 E PALMETTO PARK RD</v>
          </cell>
          <cell r="E474" t="str">
            <v>BOCA RATON</v>
          </cell>
          <cell r="F474" t="str">
            <v>FL</v>
          </cell>
          <cell r="G474" t="str">
            <v>33432-5013</v>
          </cell>
        </row>
        <row r="475">
          <cell r="A475" t="str">
            <v>24000-927778</v>
          </cell>
          <cell r="B475" t="str">
            <v>FSS-KSS</v>
          </cell>
          <cell r="C475" t="str">
            <v>CONSOLIDATED PLUMBING SUPPLY</v>
          </cell>
          <cell r="D475" t="str">
            <v>121 STEVENS AVE</v>
          </cell>
          <cell r="E475" t="str">
            <v>MOUNT VERNON</v>
          </cell>
          <cell r="F475" t="str">
            <v>NY</v>
          </cell>
          <cell r="G475" t="str">
            <v>10550-2603</v>
          </cell>
        </row>
        <row r="476">
          <cell r="A476" t="str">
            <v>24000-927779</v>
          </cell>
          <cell r="B476" t="str">
            <v>FSP-KSS</v>
          </cell>
          <cell r="C476" t="str">
            <v>YALE APPLIANCE &amp; LIGHTING</v>
          </cell>
          <cell r="D476" t="str">
            <v>37 SHUMAN AVE</v>
          </cell>
          <cell r="E476" t="str">
            <v>STOUGHTON</v>
          </cell>
          <cell r="F476" t="str">
            <v>MA</v>
          </cell>
          <cell r="G476" t="str">
            <v>02072-3734</v>
          </cell>
        </row>
        <row r="477">
          <cell r="A477" t="str">
            <v>24000-927820</v>
          </cell>
          <cell r="B477" t="str">
            <v>FRK-0138</v>
          </cell>
          <cell r="C477" t="str">
            <v>PR KITCHEN &amp; WASHROOM SYSTEMS</v>
          </cell>
          <cell r="D477" t="str">
            <v>83 BANGHOLME ROAD</v>
          </cell>
          <cell r="E477" t="str">
            <v>DANDENONG SOUTH VICTORIA</v>
          </cell>
          <cell r="F477" t="str">
            <v>FF</v>
          </cell>
          <cell r="G477" t="str">
            <v>3175</v>
          </cell>
        </row>
        <row r="478">
          <cell r="A478" t="str">
            <v>24000-927833</v>
          </cell>
          <cell r="B478" t="str">
            <v>QUARTZ</v>
          </cell>
          <cell r="C478" t="str">
            <v>KA SALES</v>
          </cell>
          <cell r="D478" t="str">
            <v>10731 W 101ST ST</v>
          </cell>
          <cell r="E478" t="str">
            <v>OVERLAND PARK</v>
          </cell>
          <cell r="F478" t="str">
            <v>KS</v>
          </cell>
          <cell r="G478" t="str">
            <v>66214-2520</v>
          </cell>
        </row>
        <row r="479">
          <cell r="A479" t="str">
            <v>24000-927834</v>
          </cell>
          <cell r="B479" t="str">
            <v>QUARTZ</v>
          </cell>
          <cell r="C479" t="str">
            <v>GTS SALES &amp; MARKETING</v>
          </cell>
          <cell r="D479" t="str">
            <v>12428 ANGEL OAK DR</v>
          </cell>
          <cell r="E479" t="str">
            <v>HUNTERSVILLE</v>
          </cell>
          <cell r="F479" t="str">
            <v>NC</v>
          </cell>
          <cell r="G479" t="str">
            <v>28078-9164</v>
          </cell>
        </row>
        <row r="480">
          <cell r="A480" t="str">
            <v>24000-927846</v>
          </cell>
          <cell r="B480" t="str">
            <v>FSS-KSS</v>
          </cell>
          <cell r="C480" t="str">
            <v>JH LARSON COMPANY</v>
          </cell>
          <cell r="D480" t="str">
            <v>10200 51ST AVE N</v>
          </cell>
          <cell r="E480" t="str">
            <v>PLYMOUTH</v>
          </cell>
          <cell r="F480" t="str">
            <v>MN</v>
          </cell>
          <cell r="G480" t="str">
            <v>55442-4504</v>
          </cell>
        </row>
        <row r="481">
          <cell r="A481" t="str">
            <v>24000-927861</v>
          </cell>
          <cell r="B481" t="str">
            <v>LQDR</v>
          </cell>
          <cell r="C481" t="str">
            <v>SPECIALTY TECH LTD</v>
          </cell>
          <cell r="D481" t="str">
            <v>PO BOX 331</v>
          </cell>
          <cell r="E481" t="str">
            <v>PEORIA</v>
          </cell>
          <cell r="F481" t="str">
            <v>IL</v>
          </cell>
          <cell r="G481" t="str">
            <v>61651-0301</v>
          </cell>
        </row>
        <row r="482">
          <cell r="A482" t="str">
            <v>24000-927872</v>
          </cell>
          <cell r="B482" t="str">
            <v>K-FORTE</v>
          </cell>
          <cell r="C482" t="str">
            <v>NHDH OF TEXAS INC</v>
          </cell>
          <cell r="D482" t="str">
            <v>5370 W LOVERS LN</v>
          </cell>
          <cell r="E482" t="str">
            <v>DALLAS</v>
          </cell>
          <cell r="F482" t="str">
            <v>TX</v>
          </cell>
          <cell r="G482" t="str">
            <v>75209-4305</v>
          </cell>
        </row>
        <row r="483">
          <cell r="A483" t="str">
            <v>24000-927873</v>
          </cell>
          <cell r="B483" t="str">
            <v>FSS-KSS</v>
          </cell>
          <cell r="C483" t="str">
            <v>MODERN INTERIOR MALL</v>
          </cell>
          <cell r="D483" t="str">
            <v>1770 NEW 205TH TERRACE</v>
          </cell>
          <cell r="E483" t="str">
            <v>MIAMI</v>
          </cell>
          <cell r="F483" t="str">
            <v>FL</v>
          </cell>
          <cell r="G483" t="str">
            <v>33179</v>
          </cell>
        </row>
        <row r="484">
          <cell r="A484" t="str">
            <v>24000-927874</v>
          </cell>
          <cell r="B484" t="str">
            <v>FSS-KSS</v>
          </cell>
          <cell r="C484" t="str">
            <v>ROBINSON SUPPLY</v>
          </cell>
          <cell r="D484" t="str">
            <v>PO BOX 2071</v>
          </cell>
          <cell r="E484" t="str">
            <v>FALL RIVER</v>
          </cell>
          <cell r="F484" t="str">
            <v>MA</v>
          </cell>
          <cell r="G484" t="str">
            <v>02722-2001</v>
          </cell>
        </row>
        <row r="485">
          <cell r="A485" t="str">
            <v>24000-927880</v>
          </cell>
          <cell r="B485" t="str">
            <v>FS-STD</v>
          </cell>
          <cell r="C485" t="str">
            <v>PRECISION STONEWORKS INC</v>
          </cell>
          <cell r="D485" t="str">
            <v>1984 W 950S</v>
          </cell>
          <cell r="E485" t="str">
            <v>HUNTINGBURG</v>
          </cell>
          <cell r="F485" t="str">
            <v>IN</v>
          </cell>
          <cell r="G485" t="str">
            <v>47542-9097</v>
          </cell>
        </row>
        <row r="486">
          <cell r="A486" t="str">
            <v>24000-927901</v>
          </cell>
          <cell r="B486" t="str">
            <v>FRK-0091</v>
          </cell>
          <cell r="C486" t="str">
            <v>Franke (Thailand) Co Ltd</v>
          </cell>
          <cell r="D486" t="str">
            <v>Soi Sukhumvit 35, Sukhumvit Rd</v>
          </cell>
          <cell r="E486" t="str">
            <v>Bangkok</v>
          </cell>
          <cell r="F486" t="str">
            <v>FF</v>
          </cell>
          <cell r="G486" t="str">
            <v>10110</v>
          </cell>
        </row>
        <row r="487">
          <cell r="A487" t="str">
            <v>24000-927926</v>
          </cell>
          <cell r="B487" t="str">
            <v>FS-STD</v>
          </cell>
          <cell r="C487" t="str">
            <v>PS METRO INDIANAPOLIS LLC</v>
          </cell>
          <cell r="D487" t="str">
            <v>8001 CASTLEWAY DR</v>
          </cell>
          <cell r="E487" t="str">
            <v>INDIANAPOLIS</v>
          </cell>
          <cell r="F487" t="str">
            <v>IN</v>
          </cell>
          <cell r="G487" t="str">
            <v>46250-1946</v>
          </cell>
        </row>
        <row r="488">
          <cell r="A488" t="str">
            <v>24000-927963</v>
          </cell>
          <cell r="B488" t="str">
            <v>FS-STD</v>
          </cell>
          <cell r="C488" t="str">
            <v>BURLINGTON BUILDING MATERIALS</v>
          </cell>
          <cell r="D488" t="str">
            <v>8001 BENT BRANCH DR</v>
          </cell>
          <cell r="E488" t="str">
            <v>IRVING</v>
          </cell>
          <cell r="F488" t="str">
            <v>TX</v>
          </cell>
          <cell r="G488" t="str">
            <v>75063-6024</v>
          </cell>
        </row>
        <row r="489">
          <cell r="A489" t="str">
            <v>24000-927985</v>
          </cell>
          <cell r="B489" t="str">
            <v>FSS-KSS</v>
          </cell>
          <cell r="C489" t="str">
            <v>YOUR KITCHEN &amp; BATH INC</v>
          </cell>
          <cell r="D489" t="str">
            <v>8789 SW 132ND ST</v>
          </cell>
          <cell r="E489" t="str">
            <v>MIAMI</v>
          </cell>
          <cell r="F489" t="str">
            <v>FL</v>
          </cell>
          <cell r="G489" t="str">
            <v>33176-5924</v>
          </cell>
        </row>
        <row r="490">
          <cell r="A490" t="str">
            <v>24000-928029</v>
          </cell>
          <cell r="B490" t="str">
            <v>KS-STD</v>
          </cell>
          <cell r="C490" t="str">
            <v>MISSION WEST LLC</v>
          </cell>
          <cell r="D490" t="str">
            <v>905 MISSION ST</v>
          </cell>
          <cell r="E490" t="str">
            <v>SOUTH PASADENA</v>
          </cell>
          <cell r="F490" t="str">
            <v>CA</v>
          </cell>
          <cell r="G490" t="str">
            <v>91030-3143</v>
          </cell>
        </row>
        <row r="491">
          <cell r="A491" t="str">
            <v>24000-928119</v>
          </cell>
          <cell r="B491" t="str">
            <v>FSS-KSS</v>
          </cell>
          <cell r="C491" t="str">
            <v>M&amp;C ENTERPRISES OF SEBRING INC</v>
          </cell>
          <cell r="D491" t="str">
            <v>4426 N ORANGE BLOSSOM TRL</v>
          </cell>
          <cell r="E491" t="str">
            <v>ORLANDO</v>
          </cell>
          <cell r="F491" t="str">
            <v>FL</v>
          </cell>
          <cell r="G491" t="str">
            <v>32804-1903</v>
          </cell>
        </row>
        <row r="492">
          <cell r="A492" t="str">
            <v>24000-928120</v>
          </cell>
          <cell r="B492" t="str">
            <v>FSS-KSS</v>
          </cell>
          <cell r="C492" t="str">
            <v>PSP CAPITAL INC</v>
          </cell>
          <cell r="D492" t="str">
            <v>4426 N ORANGE BLOSSOM TRL</v>
          </cell>
          <cell r="E492" t="str">
            <v>ORLANDO</v>
          </cell>
          <cell r="F492" t="str">
            <v>FL</v>
          </cell>
          <cell r="G492" t="str">
            <v>32804-1903</v>
          </cell>
        </row>
        <row r="493">
          <cell r="A493" t="str">
            <v>24000-928121</v>
          </cell>
          <cell r="B493" t="str">
            <v>FSS-KSS</v>
          </cell>
          <cell r="C493" t="str">
            <v>ER CAPITAL INC</v>
          </cell>
          <cell r="D493" t="str">
            <v>4426 N ORANGE BLOSSOM TRL</v>
          </cell>
          <cell r="E493" t="str">
            <v>ORLANDO</v>
          </cell>
          <cell r="F493" t="str">
            <v>FL</v>
          </cell>
          <cell r="G493" t="str">
            <v>32804-1903</v>
          </cell>
        </row>
        <row r="494">
          <cell r="A494" t="str">
            <v>24000-928122</v>
          </cell>
          <cell r="B494" t="str">
            <v>FSS-KSS</v>
          </cell>
          <cell r="C494" t="str">
            <v>TIGR HOLDINGS INC</v>
          </cell>
          <cell r="D494" t="str">
            <v>4423 N ORANGE BLOSSOM TRL</v>
          </cell>
          <cell r="E494" t="str">
            <v>ORLANDO</v>
          </cell>
          <cell r="F494" t="str">
            <v>FL</v>
          </cell>
          <cell r="G494" t="str">
            <v>32804-1904</v>
          </cell>
        </row>
        <row r="495">
          <cell r="A495" t="str">
            <v>24000-928126</v>
          </cell>
          <cell r="B495" t="str">
            <v>FSS-KSS</v>
          </cell>
          <cell r="C495" t="str">
            <v>USA KITCHEN GALLERY INC</v>
          </cell>
          <cell r="D495" t="str">
            <v>13565 BISCAYNE BLVD</v>
          </cell>
          <cell r="E495" t="str">
            <v>NORTH MIAMI BEACH</v>
          </cell>
          <cell r="F495" t="str">
            <v>FL</v>
          </cell>
          <cell r="G495" t="str">
            <v>33181-1630</v>
          </cell>
        </row>
        <row r="496">
          <cell r="A496" t="str">
            <v>24000-928194</v>
          </cell>
          <cell r="B496" t="str">
            <v>LQDR</v>
          </cell>
          <cell r="C496" t="str">
            <v>INTERNATIONAL LIQUIDATION INC</v>
          </cell>
          <cell r="D496" t="str">
            <v>2251 PICADILLY DR, BLDG C-330</v>
          </cell>
          <cell r="E496" t="str">
            <v>ROUND ROCK</v>
          </cell>
          <cell r="F496" t="str">
            <v>TX</v>
          </cell>
          <cell r="G496" t="str">
            <v>78664-8653</v>
          </cell>
        </row>
        <row r="497">
          <cell r="A497" t="str">
            <v>24000-928245</v>
          </cell>
          <cell r="B497" t="str">
            <v>FS-STD</v>
          </cell>
          <cell r="C497" t="str">
            <v>Locke Supply</v>
          </cell>
          <cell r="D497" t="str">
            <v>PO BOX 26128</v>
          </cell>
          <cell r="E497" t="str">
            <v>OKLAHOMA CITY</v>
          </cell>
          <cell r="F497" t="str">
            <v>OK</v>
          </cell>
          <cell r="G497" t="str">
            <v>73126-0064</v>
          </cell>
        </row>
        <row r="498">
          <cell r="A498" t="str">
            <v>24000-928266</v>
          </cell>
          <cell r="B498" t="str">
            <v>FSE-KSS</v>
          </cell>
          <cell r="C498" t="str">
            <v>MONARK PREMIUM APPLIANCE- SE</v>
          </cell>
          <cell r="D498" t="str">
            <v>1742 W ATLANTIC BLVD</v>
          </cell>
          <cell r="E498" t="str">
            <v>POMPANO BEACH</v>
          </cell>
          <cell r="F498" t="str">
            <v>FL</v>
          </cell>
          <cell r="G498" t="str">
            <v>33069-2857</v>
          </cell>
        </row>
        <row r="499">
          <cell r="A499" t="str">
            <v>24000-928294</v>
          </cell>
          <cell r="B499" t="str">
            <v>FSS-KSS</v>
          </cell>
          <cell r="C499" t="str">
            <v>CHRISTOPHER'S PLUMBING</v>
          </cell>
          <cell r="D499" t="str">
            <v>2857 W HAMPDEN AVE</v>
          </cell>
          <cell r="E499" t="str">
            <v>ENGLEWOOD</v>
          </cell>
          <cell r="F499" t="str">
            <v>CO</v>
          </cell>
          <cell r="G499" t="str">
            <v>80110-1956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FUS Invoiced and Backlog"/>
      <sheetName val="Retail Detail less Warranty"/>
      <sheetName val="Retail Detail"/>
      <sheetName val="Retail Tie Pivot (2)"/>
      <sheetName val="Retail Tie Pivot"/>
      <sheetName val="Retail Tiein Info"/>
      <sheetName val="Luxury Detail less Warranty"/>
      <sheetName val="Luxury Detail"/>
      <sheetName val="Lux Tiein Pivot (2)"/>
      <sheetName val="Sheet26"/>
      <sheetName val="Lux Tiein Pivot"/>
      <sheetName val="Luxury Tie-in Info"/>
      <sheetName val="KWC Detail less Warranty"/>
      <sheetName val="KWC Detail"/>
      <sheetName val="KWC Tiein Pivot (2)"/>
      <sheetName val="KWC Tiein Pivot"/>
      <sheetName val="KWC Tiein Info"/>
      <sheetName val="Sheet31"/>
      <sheetName val="Faber Tiein Info"/>
      <sheetName val="Whiteboard"/>
      <sheetName val="FUS Warranty Pivot"/>
      <sheetName val="FUS Warranty Credits"/>
      <sheetName val="Faber Warranty Pivot"/>
      <sheetName val="FABER Warranty Credits"/>
      <sheetName val="Query NO 80000004 Inv Register"/>
      <sheetName val="Query NO 1450 Inv Snapshot"/>
      <sheetName val="Query NO 49"/>
      <sheetName val="Sheet43"/>
      <sheetName val="REV FABER Less Warranty"/>
      <sheetName val="REV FABER Detail"/>
      <sheetName val="Revised Faber Pivot"/>
      <sheetName val="FABER SALES (2)"/>
      <sheetName val="Lookup Tables"/>
      <sheetName val="Snapshot"/>
      <sheetName val="Budget"/>
      <sheetName val="Commissions"/>
      <sheetName val="IFS Sales"/>
      <sheetName val="Sheet6"/>
      <sheetName val="Sheet2"/>
      <sheetName val="Outly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Z1" t="str">
            <v>Store #</v>
          </cell>
          <cell r="AA1" t="str">
            <v>MM Zone</v>
          </cell>
          <cell r="AB1" t="str">
            <v>MM_NAME</v>
          </cell>
          <cell r="AC1" t="str">
            <v>MM_ZONE_EXCEPTION</v>
          </cell>
          <cell r="AD1" t="str">
            <v>MM_ZONE_EXCEPTION_NAME</v>
          </cell>
          <cell r="AF1" t="str">
            <v>KWC Code MM</v>
          </cell>
          <cell r="AG1" t="str">
            <v>KWC Territory</v>
          </cell>
          <cell r="AI1" t="str">
            <v>LUX Identifier</v>
          </cell>
          <cell r="AJ1" t="str">
            <v>LUX Rate</v>
          </cell>
          <cell r="AL1" t="str">
            <v>KWC Identifier</v>
          </cell>
          <cell r="AM1" t="str">
            <v>KWC Rate</v>
          </cell>
          <cell r="AR1" t="str">
            <v>Week Num</v>
          </cell>
          <cell r="AS1" t="str">
            <v>Dates</v>
          </cell>
          <cell r="AU1" t="str">
            <v>Item</v>
          </cell>
          <cell r="AV1" t="str">
            <v>Part Valid</v>
          </cell>
        </row>
        <row r="2">
          <cell r="Z2">
            <v>5078704</v>
          </cell>
          <cell r="AA2">
            <v>99</v>
          </cell>
          <cell r="AB2" t="str">
            <v>House Account - FUS</v>
          </cell>
          <cell r="AC2">
            <v>99</v>
          </cell>
          <cell r="AD2" t="str">
            <v>HOUSE-FUS</v>
          </cell>
          <cell r="AF2" t="str">
            <v>HOUSE-FUS</v>
          </cell>
          <cell r="AG2" t="str">
            <v>House</v>
          </cell>
          <cell r="AI2" t="str">
            <v>SPWHLEmerson Swan</v>
          </cell>
          <cell r="AJ2">
            <v>0.08</v>
          </cell>
          <cell r="AL2" t="str">
            <v>SPKFCVISTA</v>
          </cell>
          <cell r="AM2">
            <v>7.0000000000000007E-2</v>
          </cell>
          <cell r="AR2">
            <v>0</v>
          </cell>
          <cell r="AU2" t="str">
            <v>ELG61091-GRA</v>
          </cell>
          <cell r="AV2" t="str">
            <v>Y</v>
          </cell>
        </row>
        <row r="3">
          <cell r="Z3">
            <v>5078712</v>
          </cell>
          <cell r="AA3">
            <v>99</v>
          </cell>
          <cell r="AB3" t="str">
            <v>House Account - FUS</v>
          </cell>
          <cell r="AC3">
            <v>99</v>
          </cell>
          <cell r="AD3" t="str">
            <v>HOUSE-FUS</v>
          </cell>
          <cell r="AF3" t="str">
            <v>DAVISGRP</v>
          </cell>
          <cell r="AG3" t="str">
            <v>Mid-West</v>
          </cell>
          <cell r="AI3" t="str">
            <v>QALUXEmerson Swan</v>
          </cell>
          <cell r="AJ3">
            <v>0.08</v>
          </cell>
          <cell r="AL3" t="str">
            <v>SPKPTPURCELLMURRAY</v>
          </cell>
          <cell r="AM3">
            <v>0.08</v>
          </cell>
          <cell r="AR3">
            <v>1</v>
          </cell>
          <cell r="AU3" t="str">
            <v>SSK104NB</v>
          </cell>
          <cell r="AV3" t="str">
            <v>Y</v>
          </cell>
        </row>
        <row r="4">
          <cell r="Z4">
            <v>5078713</v>
          </cell>
          <cell r="AA4">
            <v>99</v>
          </cell>
          <cell r="AB4" t="str">
            <v>House Account - FUS</v>
          </cell>
          <cell r="AC4">
            <v>99</v>
          </cell>
          <cell r="AD4" t="str">
            <v>HOUSE-FUS</v>
          </cell>
          <cell r="AF4" t="str">
            <v>DCS</v>
          </cell>
          <cell r="AG4" t="str">
            <v>South</v>
          </cell>
          <cell r="AI4" t="str">
            <v>JQRTLEmerson Swan</v>
          </cell>
          <cell r="AJ4">
            <v>4.4999999999999998E-2</v>
          </cell>
          <cell r="AL4" t="str">
            <v>SPKPTDSA</v>
          </cell>
          <cell r="AM4">
            <v>7.0000000000000007E-2</v>
          </cell>
          <cell r="AR4">
            <v>2</v>
          </cell>
          <cell r="AS4">
            <v>42372</v>
          </cell>
          <cell r="AU4" t="str">
            <v>BMSK802</v>
          </cell>
          <cell r="AV4" t="str">
            <v>Y</v>
          </cell>
        </row>
        <row r="5">
          <cell r="Z5">
            <v>5080372</v>
          </cell>
          <cell r="AA5">
            <v>99</v>
          </cell>
          <cell r="AB5" t="str">
            <v>House Account - FUS</v>
          </cell>
          <cell r="AC5">
            <v>99</v>
          </cell>
          <cell r="AD5" t="str">
            <v>HOUSE-FUS</v>
          </cell>
          <cell r="AF5" t="str">
            <v>DSA</v>
          </cell>
          <cell r="AG5" t="str">
            <v>South</v>
          </cell>
          <cell r="AI5" t="str">
            <v>SPLUXFirst Choice Global Marketing</v>
          </cell>
          <cell r="AJ5">
            <v>0.03</v>
          </cell>
          <cell r="AL5" t="str">
            <v>SPKPTKRISALY</v>
          </cell>
          <cell r="AM5">
            <v>7.0000000000000007E-2</v>
          </cell>
          <cell r="AR5">
            <v>3</v>
          </cell>
          <cell r="AS5">
            <v>42379</v>
          </cell>
          <cell r="AU5" t="str">
            <v>SL103BX</v>
          </cell>
          <cell r="AV5" t="str">
            <v>Y</v>
          </cell>
        </row>
        <row r="6">
          <cell r="Z6">
            <v>5078738</v>
          </cell>
          <cell r="AA6">
            <v>99</v>
          </cell>
          <cell r="AB6" t="str">
            <v>House Account - FUS</v>
          </cell>
          <cell r="AC6">
            <v>99</v>
          </cell>
          <cell r="AD6" t="str">
            <v>HOUSE-FUS</v>
          </cell>
          <cell r="AF6" t="str">
            <v>GIBBONS</v>
          </cell>
          <cell r="AG6" t="str">
            <v>North</v>
          </cell>
          <cell r="AI6" t="str">
            <v>SPLUXTriumph Sales</v>
          </cell>
          <cell r="AJ6">
            <v>0.06</v>
          </cell>
          <cell r="AL6" t="str">
            <v>SPKFCKRISALY</v>
          </cell>
          <cell r="AM6">
            <v>7.0000000000000007E-2</v>
          </cell>
          <cell r="AR6">
            <v>4</v>
          </cell>
          <cell r="AS6">
            <v>42386</v>
          </cell>
          <cell r="AU6" t="str">
            <v>FSS604LP</v>
          </cell>
          <cell r="AV6" t="str">
            <v>Y</v>
          </cell>
        </row>
        <row r="7">
          <cell r="Z7">
            <v>5080399</v>
          </cell>
          <cell r="AA7">
            <v>99</v>
          </cell>
          <cell r="AB7" t="str">
            <v>House Account - FUS</v>
          </cell>
          <cell r="AC7">
            <v>99</v>
          </cell>
          <cell r="AD7" t="str">
            <v>HOUSE-FUS</v>
          </cell>
          <cell r="AF7" t="str">
            <v>THE BOSTON SALES GROUP, LLC</v>
          </cell>
          <cell r="AG7" t="str">
            <v>North</v>
          </cell>
          <cell r="AI7" t="str">
            <v>SPRTLAlliance Manufacturer</v>
          </cell>
          <cell r="AJ7">
            <v>4.4999999999999998E-2</v>
          </cell>
          <cell r="AL7" t="str">
            <v>SPKFCTHE BOSTON SALES GROUP, LLC</v>
          </cell>
          <cell r="AM7">
            <v>7.0000000000000007E-2</v>
          </cell>
          <cell r="AR7">
            <v>5</v>
          </cell>
          <cell r="AS7">
            <v>42393</v>
          </cell>
          <cell r="AU7" t="str">
            <v>FDS604LP</v>
          </cell>
          <cell r="AV7" t="str">
            <v>Y</v>
          </cell>
        </row>
        <row r="8">
          <cell r="Z8">
            <v>5078831</v>
          </cell>
          <cell r="AA8">
            <v>99</v>
          </cell>
          <cell r="AB8" t="str">
            <v>House Account - FUS</v>
          </cell>
          <cell r="AC8">
            <v>99</v>
          </cell>
          <cell r="AD8" t="str">
            <v>HOUSE-FUS</v>
          </cell>
          <cell r="AF8" t="str">
            <v>KRISALY</v>
          </cell>
          <cell r="AG8" t="str">
            <v>North</v>
          </cell>
          <cell r="AI8" t="str">
            <v>SOSRTLHugh Daschback</v>
          </cell>
          <cell r="AJ8">
            <v>4.4999999999999998E-2</v>
          </cell>
          <cell r="AL8" t="str">
            <v>SPKFCPURCELLMURRAY</v>
          </cell>
          <cell r="AM8">
            <v>0.08</v>
          </cell>
          <cell r="AR8">
            <v>6</v>
          </cell>
          <cell r="AS8">
            <v>42400</v>
          </cell>
          <cell r="AU8" t="str">
            <v>FDS704NB</v>
          </cell>
          <cell r="AV8" t="str">
            <v>Y</v>
          </cell>
        </row>
        <row r="9">
          <cell r="Z9">
            <v>5080429</v>
          </cell>
          <cell r="AA9">
            <v>99</v>
          </cell>
          <cell r="AB9" t="str">
            <v>House Account - FUS</v>
          </cell>
          <cell r="AC9">
            <v>99</v>
          </cell>
          <cell r="AD9" t="str">
            <v>HOUSE-FUS</v>
          </cell>
          <cell r="AF9" t="str">
            <v>MJD</v>
          </cell>
          <cell r="AG9" t="str">
            <v>Mid-West</v>
          </cell>
          <cell r="AI9" t="str">
            <v>JQRTLNext Luxury</v>
          </cell>
          <cell r="AJ9">
            <v>4.4999999999999998E-2</v>
          </cell>
          <cell r="AL9" t="str">
            <v>SPKACDSA</v>
          </cell>
          <cell r="AM9">
            <v>7.0000000000000007E-2</v>
          </cell>
          <cell r="AR9">
            <v>7</v>
          </cell>
          <cell r="AS9">
            <v>42407</v>
          </cell>
          <cell r="AU9" t="str">
            <v>SSK854NB</v>
          </cell>
          <cell r="AV9" t="str">
            <v>Y</v>
          </cell>
        </row>
        <row r="10">
          <cell r="Z10">
            <v>5078902</v>
          </cell>
          <cell r="AA10">
            <v>99</v>
          </cell>
          <cell r="AB10" t="str">
            <v>House Account - FUS</v>
          </cell>
          <cell r="AC10">
            <v>99</v>
          </cell>
          <cell r="AD10" t="str">
            <v>HOUSE-FUS</v>
          </cell>
          <cell r="AF10" t="str">
            <v>MOORE</v>
          </cell>
          <cell r="AG10" t="str">
            <v>Mid-West</v>
          </cell>
          <cell r="AI10" t="str">
            <v>SPSPPacific Rim Partnership LLC</v>
          </cell>
          <cell r="AJ10">
            <v>0.06</v>
          </cell>
          <cell r="AL10" t="str">
            <v>SPKACKRISALY</v>
          </cell>
          <cell r="AM10">
            <v>7.0000000000000007E-2</v>
          </cell>
          <cell r="AR10">
            <v>8</v>
          </cell>
          <cell r="AS10">
            <v>42414</v>
          </cell>
          <cell r="AU10" t="str">
            <v>FSS704NB</v>
          </cell>
          <cell r="AV10" t="str">
            <v>Y</v>
          </cell>
        </row>
        <row r="11">
          <cell r="Z11">
            <v>5079897</v>
          </cell>
          <cell r="AA11">
            <v>99</v>
          </cell>
          <cell r="AB11" t="str">
            <v>House Account - FUS</v>
          </cell>
          <cell r="AC11">
            <v>99</v>
          </cell>
          <cell r="AD11" t="str">
            <v>HOUSE-FUS</v>
          </cell>
          <cell r="AF11" t="str">
            <v>OBEN</v>
          </cell>
          <cell r="AG11" t="str">
            <v>West</v>
          </cell>
          <cell r="AI11" t="str">
            <v>JQLUXPF Valente Associates Inc.</v>
          </cell>
          <cell r="AJ11">
            <v>7.0000000000000007E-2</v>
          </cell>
          <cell r="AL11" t="str">
            <v>SPKFCGIBBONS</v>
          </cell>
          <cell r="AM11">
            <v>0.08</v>
          </cell>
          <cell r="AR11">
            <v>9</v>
          </cell>
          <cell r="AS11">
            <v>42421</v>
          </cell>
          <cell r="AU11" t="str">
            <v>LFSS704NKIT</v>
          </cell>
          <cell r="AV11" t="str">
            <v>Y</v>
          </cell>
        </row>
        <row r="12">
          <cell r="Z12">
            <v>5079898</v>
          </cell>
          <cell r="AA12">
            <v>99</v>
          </cell>
          <cell r="AB12" t="str">
            <v>House Account - FUS</v>
          </cell>
          <cell r="AC12">
            <v>99</v>
          </cell>
          <cell r="AD12" t="str">
            <v>HOUSE-FUS</v>
          </cell>
          <cell r="AF12" t="str">
            <v>PHIL</v>
          </cell>
          <cell r="AG12" t="str">
            <v>West</v>
          </cell>
          <cell r="AI12" t="str">
            <v>SPWHLPF Valente Associates Inc.</v>
          </cell>
          <cell r="AJ12">
            <v>0.06</v>
          </cell>
          <cell r="AL12" t="str">
            <v>SPKPTTHE BOSTON SALES GROUP, LLC</v>
          </cell>
          <cell r="AM12">
            <v>7.0000000000000007E-2</v>
          </cell>
          <cell r="AR12">
            <v>10</v>
          </cell>
          <cell r="AS12">
            <v>42428</v>
          </cell>
          <cell r="AU12" t="str">
            <v>FMSB654NB</v>
          </cell>
          <cell r="AV12" t="str">
            <v>Y</v>
          </cell>
        </row>
        <row r="13">
          <cell r="Z13">
            <v>5080512</v>
          </cell>
          <cell r="AA13">
            <v>99</v>
          </cell>
          <cell r="AB13" t="str">
            <v>House Account - FUS</v>
          </cell>
          <cell r="AC13">
            <v>99</v>
          </cell>
          <cell r="AD13" t="str">
            <v>HOUSE-FUS</v>
          </cell>
          <cell r="AF13" t="str">
            <v>RIVERSTONE</v>
          </cell>
          <cell r="AG13" t="str">
            <v>Mid-West</v>
          </cell>
          <cell r="AI13" t="str">
            <v>SPRTLPhillip J. Boren, Inc.</v>
          </cell>
          <cell r="AJ13">
            <v>4.4999999999999998E-2</v>
          </cell>
          <cell r="AL13" t="str">
            <v>SPKFCDSA</v>
          </cell>
          <cell r="AM13">
            <v>7.0000000000000007E-2</v>
          </cell>
          <cell r="AR13">
            <v>11</v>
          </cell>
          <cell r="AS13">
            <v>42435</v>
          </cell>
          <cell r="AU13" t="str">
            <v>LKBS602KIT</v>
          </cell>
          <cell r="AV13" t="str">
            <v>Y</v>
          </cell>
        </row>
        <row r="14">
          <cell r="Z14">
            <v>5080704</v>
          </cell>
          <cell r="AA14">
            <v>99</v>
          </cell>
          <cell r="AB14" t="str">
            <v>House Account - FUS</v>
          </cell>
          <cell r="AC14">
            <v>99</v>
          </cell>
          <cell r="AD14" t="str">
            <v>HOUSE-FUS</v>
          </cell>
          <cell r="AF14" t="str">
            <v>SANTE</v>
          </cell>
          <cell r="AG14" t="str">
            <v>South</v>
          </cell>
          <cell r="AI14" t="str">
            <v>JQLUXPinnacle Sales Group</v>
          </cell>
          <cell r="AJ14">
            <v>7.0000000000000007E-2</v>
          </cell>
          <cell r="AL14" t="str">
            <v>SPKPTRIVERSTONE</v>
          </cell>
          <cell r="AM14">
            <v>7.0000000000000007E-2</v>
          </cell>
          <cell r="AR14">
            <v>12</v>
          </cell>
          <cell r="AS14">
            <v>42442</v>
          </cell>
          <cell r="AU14" t="str">
            <v>EVDCG904-18</v>
          </cell>
          <cell r="AV14" t="str">
            <v>Y</v>
          </cell>
        </row>
        <row r="15">
          <cell r="Z15">
            <v>5079993</v>
          </cell>
          <cell r="AA15">
            <v>99</v>
          </cell>
          <cell r="AB15" t="str">
            <v>House Account - FUS</v>
          </cell>
          <cell r="AC15">
            <v>99</v>
          </cell>
          <cell r="AD15" t="str">
            <v>HOUSE-FUS</v>
          </cell>
          <cell r="AF15" t="str">
            <v>VISTA</v>
          </cell>
          <cell r="AG15" t="str">
            <v>West</v>
          </cell>
          <cell r="AI15" t="str">
            <v>JQLUXQuality Sales</v>
          </cell>
          <cell r="AJ15">
            <v>0.06</v>
          </cell>
          <cell r="AL15" t="str">
            <v>SPKACPURCELLMURRAY</v>
          </cell>
          <cell r="AM15">
            <v>0.08</v>
          </cell>
          <cell r="AR15">
            <v>13</v>
          </cell>
          <cell r="AS15">
            <v>42449</v>
          </cell>
          <cell r="AU15" t="str">
            <v>EVCAG904-18</v>
          </cell>
          <cell r="AV15" t="str">
            <v>Y</v>
          </cell>
        </row>
        <row r="16">
          <cell r="Z16">
            <v>5080557</v>
          </cell>
          <cell r="AA16">
            <v>99</v>
          </cell>
          <cell r="AB16" t="str">
            <v>House Account - FUS</v>
          </cell>
          <cell r="AC16">
            <v>99</v>
          </cell>
          <cell r="AD16" t="str">
            <v>HOUSE-FUS</v>
          </cell>
          <cell r="AF16" t="str">
            <v>PURCELLMURRAY</v>
          </cell>
          <cell r="AG16" t="str">
            <v>West</v>
          </cell>
          <cell r="AI16" t="str">
            <v>SPSPTriumph Sales</v>
          </cell>
          <cell r="AJ16">
            <v>0.06</v>
          </cell>
          <cell r="AL16" t="str">
            <v>SPKPTMJD</v>
          </cell>
          <cell r="AM16">
            <v>7.0000000000000007E-2</v>
          </cell>
          <cell r="AR16">
            <v>14</v>
          </cell>
          <cell r="AS16">
            <v>42456</v>
          </cell>
          <cell r="AU16" t="str">
            <v>HFS2522-1</v>
          </cell>
          <cell r="AV16" t="str">
            <v>Y</v>
          </cell>
        </row>
        <row r="17">
          <cell r="Z17">
            <v>5094296</v>
          </cell>
          <cell r="AA17">
            <v>99</v>
          </cell>
          <cell r="AB17" t="str">
            <v>House Account - FUS</v>
          </cell>
          <cell r="AC17">
            <v>99</v>
          </cell>
          <cell r="AD17" t="str">
            <v>HOUSE-FUS</v>
          </cell>
          <cell r="AF17" t="str">
            <v>FRANKLINJAMES</v>
          </cell>
          <cell r="AG17" t="str">
            <v>West</v>
          </cell>
          <cell r="AI17" t="str">
            <v>JQRTLTriumph Sales</v>
          </cell>
          <cell r="AJ17">
            <v>4.4999999999999998E-2</v>
          </cell>
          <cell r="AL17" t="str">
            <v>SPKACRIVERSTONE</v>
          </cell>
          <cell r="AM17">
            <v>7.0000000000000007E-2</v>
          </cell>
          <cell r="AR17">
            <v>15</v>
          </cell>
          <cell r="AS17">
            <v>42463</v>
          </cell>
          <cell r="AU17" t="str">
            <v>HFS3322-1</v>
          </cell>
          <cell r="AV17" t="str">
            <v>Y</v>
          </cell>
        </row>
        <row r="18">
          <cell r="Z18">
            <v>5094297</v>
          </cell>
          <cell r="AA18">
            <v>99</v>
          </cell>
          <cell r="AB18" t="str">
            <v>House Account - FUS</v>
          </cell>
          <cell r="AC18">
            <v>99</v>
          </cell>
          <cell r="AD18" t="str">
            <v>HOUSE-FUS</v>
          </cell>
          <cell r="AF18" t="str">
            <v>TRIUMPHSALES</v>
          </cell>
          <cell r="AG18" t="str">
            <v>North</v>
          </cell>
          <cell r="AI18" t="str">
            <v>SPLUXEmerson Swan</v>
          </cell>
          <cell r="AJ18">
            <v>0.08</v>
          </cell>
          <cell r="AL18" t="str">
            <v>SPKFCRIVERSTONE</v>
          </cell>
          <cell r="AM18">
            <v>7.0000000000000007E-2</v>
          </cell>
          <cell r="AR18">
            <v>16</v>
          </cell>
          <cell r="AS18">
            <v>42470</v>
          </cell>
          <cell r="AU18" t="str">
            <v>FSS802NKIT</v>
          </cell>
          <cell r="AV18" t="str">
            <v>Y</v>
          </cell>
        </row>
        <row r="19">
          <cell r="Z19">
            <v>5094298</v>
          </cell>
          <cell r="AA19">
            <v>99</v>
          </cell>
          <cell r="AB19" t="str">
            <v>House Account - FUS</v>
          </cell>
          <cell r="AC19">
            <v>99</v>
          </cell>
          <cell r="AD19" t="str">
            <v>HOUSE-FUS</v>
          </cell>
          <cell r="AF19" t="str">
            <v>REPNET</v>
          </cell>
          <cell r="AG19" t="str">
            <v>West</v>
          </cell>
          <cell r="AI19" t="str">
            <v>SPLUXPF Valente Associates Inc.</v>
          </cell>
          <cell r="AJ19">
            <v>7.0000000000000007E-2</v>
          </cell>
          <cell r="AL19" t="str">
            <v>SPKFCMJD</v>
          </cell>
          <cell r="AM19">
            <v>7.0000000000000007E-2</v>
          </cell>
          <cell r="AR19">
            <v>17</v>
          </cell>
          <cell r="AS19">
            <v>42477</v>
          </cell>
          <cell r="AU19" t="str">
            <v>FFG802NKIT</v>
          </cell>
          <cell r="AV19" t="str">
            <v>Y</v>
          </cell>
        </row>
        <row r="20">
          <cell r="Z20">
            <v>5081727</v>
          </cell>
          <cell r="AA20">
            <v>99</v>
          </cell>
          <cell r="AB20" t="str">
            <v>House Account - FUS</v>
          </cell>
          <cell r="AC20">
            <v>99</v>
          </cell>
          <cell r="AD20" t="str">
            <v>HOUSE-FUS</v>
          </cell>
          <cell r="AF20" t="str">
            <v>EMERSONSWAN</v>
          </cell>
          <cell r="AG20" t="str">
            <v>North</v>
          </cell>
          <cell r="AI20" t="str">
            <v>SPRTLPinnacle Sales Group</v>
          </cell>
          <cell r="AJ20">
            <v>4.4999999999999998E-2</v>
          </cell>
          <cell r="AL20" t="str">
            <v>SPKPTPHIL</v>
          </cell>
          <cell r="AM20">
            <v>0.08</v>
          </cell>
          <cell r="AR20">
            <v>18</v>
          </cell>
          <cell r="AS20">
            <v>42484</v>
          </cell>
          <cell r="AU20" t="str">
            <v>EVDCS802KIT</v>
          </cell>
          <cell r="AV20" t="str">
            <v>Y</v>
          </cell>
        </row>
        <row r="21">
          <cell r="Z21">
            <v>5081728</v>
          </cell>
          <cell r="AA21">
            <v>99</v>
          </cell>
          <cell r="AB21" t="str">
            <v>House Account - FUS</v>
          </cell>
          <cell r="AC21">
            <v>99</v>
          </cell>
          <cell r="AD21" t="str">
            <v>HOUSE-FUS</v>
          </cell>
          <cell r="AF21" t="str">
            <v>FERGUSONDIST</v>
          </cell>
          <cell r="AG21" t="str">
            <v>Ferguson</v>
          </cell>
          <cell r="AI21" t="str">
            <v>SPRTLHugh Daschback</v>
          </cell>
          <cell r="AJ21">
            <v>4.4999999999999998E-2</v>
          </cell>
          <cell r="AL21" t="str">
            <v>SPKFCMOORE</v>
          </cell>
          <cell r="AM21">
            <v>0.08</v>
          </cell>
          <cell r="AR21">
            <v>19</v>
          </cell>
          <cell r="AS21">
            <v>42491</v>
          </cell>
          <cell r="AU21" t="str">
            <v>ELG62D91-LIN</v>
          </cell>
          <cell r="AV21" t="str">
            <v>Y</v>
          </cell>
        </row>
        <row r="22">
          <cell r="Z22">
            <v>5080564</v>
          </cell>
          <cell r="AA22">
            <v>99</v>
          </cell>
          <cell r="AB22" t="str">
            <v>House Account - FUS</v>
          </cell>
          <cell r="AC22">
            <v>99</v>
          </cell>
          <cell r="AD22" t="str">
            <v>HOUSE-FUS</v>
          </cell>
          <cell r="AF22" t="str">
            <v>PACIFIC RIM PARTNERSHIP</v>
          </cell>
          <cell r="AG22" t="str">
            <v>West</v>
          </cell>
          <cell r="AI22" t="str">
            <v>AMZRTLPhillip J. Boren, Inc.</v>
          </cell>
          <cell r="AJ22">
            <v>0.03</v>
          </cell>
          <cell r="AL22" t="str">
            <v>SPKACSANTE</v>
          </cell>
          <cell r="AM22">
            <v>0.08</v>
          </cell>
          <cell r="AR22">
            <v>20</v>
          </cell>
          <cell r="AS22">
            <v>42498</v>
          </cell>
          <cell r="AU22" t="str">
            <v>DIG62D91-GRA</v>
          </cell>
          <cell r="AV22" t="str">
            <v>Y</v>
          </cell>
        </row>
        <row r="23">
          <cell r="Z23">
            <v>5080076</v>
          </cell>
          <cell r="AA23">
            <v>99</v>
          </cell>
          <cell r="AB23" t="str">
            <v>House Account - FUS</v>
          </cell>
          <cell r="AC23">
            <v>99</v>
          </cell>
          <cell r="AD23" t="str">
            <v>HOUSE-FUS</v>
          </cell>
          <cell r="AF23" t="str">
            <v>ALLPROMKTG</v>
          </cell>
          <cell r="AG23" t="str">
            <v>West</v>
          </cell>
          <cell r="AI23" t="str">
            <v>SPRTLEmerson Swan</v>
          </cell>
          <cell r="AJ23">
            <v>4.4999999999999998E-2</v>
          </cell>
          <cell r="AL23" t="str">
            <v>SPKPTGIBBONS</v>
          </cell>
          <cell r="AM23">
            <v>0.08</v>
          </cell>
          <cell r="AR23">
            <v>21</v>
          </cell>
          <cell r="AS23">
            <v>42505</v>
          </cell>
          <cell r="AU23" t="str">
            <v>DIG62D91-MOC</v>
          </cell>
          <cell r="AV23" t="str">
            <v>Y</v>
          </cell>
        </row>
        <row r="24">
          <cell r="Z24">
            <v>5080577</v>
          </cell>
          <cell r="AA24">
            <v>99</v>
          </cell>
          <cell r="AB24" t="str">
            <v>House Account - FUS</v>
          </cell>
          <cell r="AC24">
            <v>99</v>
          </cell>
          <cell r="AD24" t="str">
            <v>HOUSE-FUS</v>
          </cell>
          <cell r="AF24" t="str">
            <v>PFVALENTE</v>
          </cell>
          <cell r="AG24" t="str">
            <v>North</v>
          </cell>
          <cell r="AI24" t="str">
            <v>SPRTLAssociated Sales</v>
          </cell>
          <cell r="AJ24">
            <v>4.4999999999999998E-2</v>
          </cell>
          <cell r="AL24" t="str">
            <v>SPKPTDCS</v>
          </cell>
          <cell r="AM24">
            <v>0.08</v>
          </cell>
          <cell r="AR24">
            <v>22</v>
          </cell>
          <cell r="AS24">
            <v>42512</v>
          </cell>
          <cell r="AU24" t="str">
            <v>DIG62F91-GRA</v>
          </cell>
          <cell r="AV24" t="str">
            <v>Y</v>
          </cell>
        </row>
        <row r="25">
          <cell r="Z25">
            <v>5080103</v>
          </cell>
          <cell r="AA25">
            <v>99</v>
          </cell>
          <cell r="AB25" t="str">
            <v>House Account - FUS</v>
          </cell>
          <cell r="AC25">
            <v>99</v>
          </cell>
          <cell r="AD25" t="str">
            <v>HOUSE-FUS</v>
          </cell>
          <cell r="AI25" t="str">
            <v>SPRTLElite Sales Group</v>
          </cell>
          <cell r="AJ25">
            <v>4.4999999999999998E-2</v>
          </cell>
          <cell r="AL25" t="str">
            <v>SPKPTTRIUMPHSALES</v>
          </cell>
          <cell r="AM25">
            <v>0.06</v>
          </cell>
          <cell r="AR25">
            <v>23</v>
          </cell>
          <cell r="AS25">
            <v>42519</v>
          </cell>
          <cell r="AU25" t="str">
            <v>DIG61091-GRA</v>
          </cell>
          <cell r="AV25" t="str">
            <v>Y</v>
          </cell>
        </row>
        <row r="26">
          <cell r="Z26">
            <v>5080623</v>
          </cell>
          <cell r="AA26">
            <v>99</v>
          </cell>
          <cell r="AB26" t="str">
            <v>House Account - FUS</v>
          </cell>
          <cell r="AC26">
            <v>99</v>
          </cell>
          <cell r="AD26" t="str">
            <v>HOUSE-FUS</v>
          </cell>
          <cell r="AF26" t="str">
            <v>VISTA</v>
          </cell>
          <cell r="AG26" t="str">
            <v>West</v>
          </cell>
          <cell r="AI26" t="str">
            <v>SPRTLFulford &amp; Associates</v>
          </cell>
          <cell r="AJ26">
            <v>4.4999999999999998E-2</v>
          </cell>
          <cell r="AL26" t="str">
            <v>SPKPTVISTA</v>
          </cell>
          <cell r="AM26">
            <v>7.0000000000000007E-2</v>
          </cell>
          <cell r="AR26">
            <v>24</v>
          </cell>
          <cell r="AS26">
            <v>42526</v>
          </cell>
          <cell r="AU26" t="str">
            <v>HF3322-1</v>
          </cell>
          <cell r="AV26" t="str">
            <v>Y</v>
          </cell>
        </row>
        <row r="27">
          <cell r="Z27">
            <v>5080181</v>
          </cell>
          <cell r="AA27">
            <v>99</v>
          </cell>
          <cell r="AB27" t="str">
            <v>House Account - FUS</v>
          </cell>
          <cell r="AC27">
            <v>99</v>
          </cell>
          <cell r="AD27" t="str">
            <v>HOUSE-FUS</v>
          </cell>
          <cell r="AI27" t="str">
            <v>SPRTLMarket Makers Inc.</v>
          </cell>
          <cell r="AJ27">
            <v>4.4999999999999998E-2</v>
          </cell>
          <cell r="AL27" t="str">
            <v>SPKFCFRANKLINJAMES</v>
          </cell>
          <cell r="AM27">
            <v>0.08</v>
          </cell>
          <cell r="AR27">
            <v>25</v>
          </cell>
          <cell r="AS27">
            <v>42533</v>
          </cell>
          <cell r="AU27" t="str">
            <v>SOX1720-1</v>
          </cell>
          <cell r="AV27" t="str">
            <v>Y</v>
          </cell>
        </row>
        <row r="28">
          <cell r="Z28">
            <v>5080182</v>
          </cell>
          <cell r="AA28">
            <v>99</v>
          </cell>
          <cell r="AB28" t="str">
            <v>House Account - FUS</v>
          </cell>
          <cell r="AC28">
            <v>99</v>
          </cell>
          <cell r="AD28" t="str">
            <v>HOUSE-FUS</v>
          </cell>
          <cell r="AI28" t="str">
            <v>SPRTLJ.C. Bernard &amp; Assoc. Inc</v>
          </cell>
          <cell r="AJ28">
            <v>4.4999999999999998E-2</v>
          </cell>
          <cell r="AL28" t="str">
            <v>SPKACVISTA</v>
          </cell>
          <cell r="AM28">
            <v>7.0000000000000007E-2</v>
          </cell>
          <cell r="AR28">
            <v>26</v>
          </cell>
          <cell r="AS28">
            <v>42540</v>
          </cell>
          <cell r="AU28" t="str">
            <v>FTS904BX</v>
          </cell>
          <cell r="AV28" t="str">
            <v>Y</v>
          </cell>
        </row>
        <row r="29">
          <cell r="Z29">
            <v>5080183</v>
          </cell>
          <cell r="AA29">
            <v>99</v>
          </cell>
          <cell r="AB29" t="str">
            <v>House Account - FUS</v>
          </cell>
          <cell r="AC29">
            <v>99</v>
          </cell>
          <cell r="AD29" t="str">
            <v>HOUSE-FUS</v>
          </cell>
          <cell r="AI29" t="str">
            <v>SPRTLFirst Choice Global Marketing</v>
          </cell>
          <cell r="AJ29">
            <v>4.4999999999999998E-2</v>
          </cell>
          <cell r="AL29" t="str">
            <v>SPKACALLPROMKTG</v>
          </cell>
          <cell r="AM29">
            <v>0.06</v>
          </cell>
          <cell r="AR29">
            <v>27</v>
          </cell>
          <cell r="AS29">
            <v>42547</v>
          </cell>
          <cell r="AU29" t="str">
            <v>FBSLD904-18BX</v>
          </cell>
          <cell r="AV29" t="str">
            <v>Y</v>
          </cell>
        </row>
        <row r="30">
          <cell r="Z30">
            <v>5080184</v>
          </cell>
          <cell r="AA30">
            <v>99</v>
          </cell>
          <cell r="AB30" t="str">
            <v>House Account - FUS</v>
          </cell>
          <cell r="AC30">
            <v>99</v>
          </cell>
          <cell r="AD30" t="str">
            <v>HOUSE-FUS</v>
          </cell>
          <cell r="AI30">
            <v>0</v>
          </cell>
          <cell r="AL30" t="str">
            <v>SPKFCALLPROMKTG</v>
          </cell>
          <cell r="AM30">
            <v>0.06</v>
          </cell>
          <cell r="AR30">
            <v>28</v>
          </cell>
          <cell r="AS30">
            <v>42554</v>
          </cell>
          <cell r="AU30" t="str">
            <v>EVSCG904-18</v>
          </cell>
          <cell r="AV30" t="str">
            <v>Y</v>
          </cell>
        </row>
        <row r="31">
          <cell r="Z31">
            <v>5080185</v>
          </cell>
          <cell r="AA31">
            <v>99</v>
          </cell>
          <cell r="AB31" t="str">
            <v>House Account - FUS</v>
          </cell>
          <cell r="AC31">
            <v>99</v>
          </cell>
          <cell r="AD31" t="str">
            <v>HOUSE-FUS</v>
          </cell>
          <cell r="AI31" t="str">
            <v>SPLUXPurcell Murray</v>
          </cell>
          <cell r="AJ31">
            <v>0.06</v>
          </cell>
          <cell r="AL31" t="str">
            <v>SPKACPHIL</v>
          </cell>
          <cell r="AM31">
            <v>0.08</v>
          </cell>
          <cell r="AR31">
            <v>29</v>
          </cell>
          <cell r="AS31">
            <v>42561</v>
          </cell>
          <cell r="AU31" t="str">
            <v>FDS804NB</v>
          </cell>
          <cell r="AV31" t="str">
            <v>Y</v>
          </cell>
        </row>
        <row r="32">
          <cell r="Z32">
            <v>5080186</v>
          </cell>
          <cell r="AA32">
            <v>99</v>
          </cell>
          <cell r="AB32" t="str">
            <v>House Account - FUS</v>
          </cell>
          <cell r="AC32">
            <v>99</v>
          </cell>
          <cell r="AD32" t="str">
            <v>HOUSE-FUS</v>
          </cell>
          <cell r="AI32" t="str">
            <v>SPSPPurcell Murray</v>
          </cell>
          <cell r="AJ32">
            <v>0.06</v>
          </cell>
          <cell r="AL32" t="str">
            <v>SPKFCPHIL</v>
          </cell>
          <cell r="AM32">
            <v>0.08</v>
          </cell>
          <cell r="AR32">
            <v>30</v>
          </cell>
          <cell r="AS32">
            <v>42568</v>
          </cell>
          <cell r="AU32" t="str">
            <v>FDS704NKIT</v>
          </cell>
          <cell r="AV32" t="str">
            <v>Y</v>
          </cell>
        </row>
        <row r="33">
          <cell r="Z33">
            <v>5080188</v>
          </cell>
          <cell r="AA33">
            <v>99</v>
          </cell>
          <cell r="AB33" t="str">
            <v>House Account - FUS</v>
          </cell>
          <cell r="AC33">
            <v>99</v>
          </cell>
          <cell r="AD33" t="str">
            <v>HOUSE-FUS</v>
          </cell>
          <cell r="AI33" t="str">
            <v>SPWHLPurcell Murray</v>
          </cell>
          <cell r="AJ33">
            <v>0.06</v>
          </cell>
          <cell r="AL33" t="str">
            <v>SPKACMJD</v>
          </cell>
          <cell r="AM33">
            <v>7.0000000000000007E-2</v>
          </cell>
          <cell r="AR33">
            <v>31</v>
          </cell>
          <cell r="AS33">
            <v>42575</v>
          </cell>
          <cell r="AU33" t="str">
            <v>KSS802SNKIT</v>
          </cell>
          <cell r="AV33" t="str">
            <v>Y</v>
          </cell>
        </row>
        <row r="34">
          <cell r="Z34">
            <v>5080189</v>
          </cell>
          <cell r="AA34">
            <v>99</v>
          </cell>
          <cell r="AB34" t="str">
            <v>House Account - FUS</v>
          </cell>
          <cell r="AC34">
            <v>99</v>
          </cell>
          <cell r="AD34" t="str">
            <v>HOUSE-FUS</v>
          </cell>
          <cell r="AI34" t="str">
            <v>SPRTLPurcell Murray</v>
          </cell>
          <cell r="AJ34">
            <v>4.4999999999999998E-2</v>
          </cell>
          <cell r="AL34" t="str">
            <v>SPKPTDAVISGRP</v>
          </cell>
          <cell r="AM34">
            <v>0.08</v>
          </cell>
          <cell r="AR34">
            <v>32</v>
          </cell>
          <cell r="AS34">
            <v>42582</v>
          </cell>
          <cell r="AU34" t="str">
            <v>KFG802SNKIT</v>
          </cell>
          <cell r="AV34" t="str">
            <v>Y</v>
          </cell>
        </row>
        <row r="35">
          <cell r="Z35">
            <v>5080192</v>
          </cell>
          <cell r="AA35">
            <v>99</v>
          </cell>
          <cell r="AB35" t="str">
            <v>House Account - FUS</v>
          </cell>
          <cell r="AC35">
            <v>99</v>
          </cell>
          <cell r="AD35" t="str">
            <v>HOUSE-FUS</v>
          </cell>
          <cell r="AI35" t="str">
            <v>SPLUXSmith &amp; Stevenson Co.</v>
          </cell>
          <cell r="AJ35">
            <v>0.08</v>
          </cell>
          <cell r="AL35" t="str">
            <v>SPKPTALLPROMKTG</v>
          </cell>
          <cell r="AM35">
            <v>0.06</v>
          </cell>
          <cell r="AR35">
            <v>33</v>
          </cell>
          <cell r="AS35">
            <v>42589</v>
          </cell>
          <cell r="AU35" t="str">
            <v>EDOX33229-1</v>
          </cell>
          <cell r="AV35" t="str">
            <v>Y</v>
          </cell>
        </row>
        <row r="36">
          <cell r="Z36">
            <v>5080193</v>
          </cell>
          <cell r="AA36">
            <v>99</v>
          </cell>
          <cell r="AB36" t="str">
            <v>House Account - FUS</v>
          </cell>
          <cell r="AC36">
            <v>99</v>
          </cell>
          <cell r="AD36" t="str">
            <v>HOUSE-FUS</v>
          </cell>
          <cell r="AI36" t="str">
            <v>SPRTLSmith &amp; Stevenson Co.</v>
          </cell>
          <cell r="AJ36">
            <v>4.4999999999999998E-2</v>
          </cell>
          <cell r="AL36" t="str">
            <v>SPKACTHE BOSTON SALES GROUP, LLC</v>
          </cell>
          <cell r="AM36">
            <v>7.0000000000000007E-2</v>
          </cell>
          <cell r="AR36">
            <v>34</v>
          </cell>
          <cell r="AS36">
            <v>42596</v>
          </cell>
          <cell r="AU36" t="str">
            <v>SGR33229-1</v>
          </cell>
          <cell r="AV36" t="str">
            <v>Y</v>
          </cell>
        </row>
        <row r="37">
          <cell r="Z37">
            <v>5080196</v>
          </cell>
          <cell r="AA37">
            <v>99</v>
          </cell>
          <cell r="AB37" t="str">
            <v>House Account - FUS</v>
          </cell>
          <cell r="AC37">
            <v>99</v>
          </cell>
          <cell r="AD37" t="str">
            <v>HOUSE-FUS</v>
          </cell>
          <cell r="AI37" t="str">
            <v>SPSPSmith &amp; Stevenson Co.</v>
          </cell>
          <cell r="AJ37">
            <v>0.08</v>
          </cell>
          <cell r="AL37" t="str">
            <v>SPKACGIBBONS</v>
          </cell>
          <cell r="AM37">
            <v>0.08</v>
          </cell>
          <cell r="AR37">
            <v>35</v>
          </cell>
          <cell r="AS37">
            <v>42603</v>
          </cell>
          <cell r="AU37" t="str">
            <v>EDOX33229-1</v>
          </cell>
          <cell r="AV37" t="str">
            <v>Y</v>
          </cell>
        </row>
        <row r="38">
          <cell r="Z38">
            <v>5094830</v>
          </cell>
          <cell r="AA38">
            <v>99</v>
          </cell>
          <cell r="AB38" t="str">
            <v>House Account - FUS</v>
          </cell>
          <cell r="AC38">
            <v>99</v>
          </cell>
          <cell r="AD38" t="str">
            <v>HOUSE-FUS</v>
          </cell>
          <cell r="AI38" t="str">
            <v>SPLUXPinnacle Sales Group</v>
          </cell>
          <cell r="AJ38">
            <v>7.0000000000000007E-2</v>
          </cell>
          <cell r="AL38" t="str">
            <v>SPKFCREPNET</v>
          </cell>
          <cell r="AM38">
            <v>7.0000000000000007E-2</v>
          </cell>
          <cell r="AR38">
            <v>36</v>
          </cell>
          <cell r="AS38">
            <v>42610</v>
          </cell>
          <cell r="AU38" t="str">
            <v>EDDB33229-1</v>
          </cell>
          <cell r="AV38" t="str">
            <v>Y</v>
          </cell>
        </row>
        <row r="39">
          <cell r="Z39">
            <v>5080639</v>
          </cell>
          <cell r="AA39">
            <v>99</v>
          </cell>
          <cell r="AB39" t="str">
            <v>House Account - FUS</v>
          </cell>
          <cell r="AC39">
            <v>99</v>
          </cell>
          <cell r="AD39" t="str">
            <v>HOUSE-FUS</v>
          </cell>
          <cell r="AI39" t="str">
            <v>SPSPPinnacle Sales Group</v>
          </cell>
          <cell r="AJ39">
            <v>7.0000000000000007E-2</v>
          </cell>
          <cell r="AL39" t="str">
            <v>SPKPTREPNET</v>
          </cell>
          <cell r="AM39">
            <v>7.0000000000000007E-2</v>
          </cell>
          <cell r="AR39">
            <v>37</v>
          </cell>
          <cell r="AS39">
            <v>42617</v>
          </cell>
          <cell r="AU39" t="str">
            <v>FPC33229-1</v>
          </cell>
          <cell r="AV39" t="str">
            <v>Y</v>
          </cell>
        </row>
        <row r="40">
          <cell r="Z40">
            <v>5080666</v>
          </cell>
          <cell r="AA40">
            <v>99</v>
          </cell>
          <cell r="AB40" t="str">
            <v>House Account - FUS</v>
          </cell>
          <cell r="AC40">
            <v>99</v>
          </cell>
          <cell r="AD40" t="str">
            <v>HOUSE-FUS</v>
          </cell>
          <cell r="AI40" t="str">
            <v>SPWHLPinnacle Sales Group</v>
          </cell>
          <cell r="AJ40">
            <v>0.06</v>
          </cell>
          <cell r="AL40" t="str">
            <v>SPKFCDCS</v>
          </cell>
          <cell r="AM40">
            <v>0.08</v>
          </cell>
          <cell r="AR40">
            <v>38</v>
          </cell>
          <cell r="AS40">
            <v>42624</v>
          </cell>
        </row>
        <row r="41">
          <cell r="Z41">
            <v>5080313</v>
          </cell>
          <cell r="AA41">
            <v>99</v>
          </cell>
          <cell r="AB41" t="str">
            <v>House Account - FUS</v>
          </cell>
          <cell r="AC41">
            <v>99</v>
          </cell>
          <cell r="AD41" t="str">
            <v>HOUSE-FUS</v>
          </cell>
          <cell r="AI41" t="str">
            <v>DSPLUXPinnacle Sales Group</v>
          </cell>
          <cell r="AJ41">
            <v>7.0000000000000007E-2</v>
          </cell>
          <cell r="AL41" t="str">
            <v>SPKFCSANTE</v>
          </cell>
          <cell r="AM41">
            <v>0.08</v>
          </cell>
          <cell r="AR41">
            <v>39</v>
          </cell>
          <cell r="AS41">
            <v>42631</v>
          </cell>
        </row>
        <row r="42">
          <cell r="Z42">
            <v>5080314</v>
          </cell>
          <cell r="AA42">
            <v>99</v>
          </cell>
          <cell r="AB42" t="str">
            <v>House Account - FUS</v>
          </cell>
          <cell r="AC42">
            <v>99</v>
          </cell>
          <cell r="AD42" t="str">
            <v>HOUSE-FUS</v>
          </cell>
          <cell r="AI42" t="str">
            <v>JQRTLPinnacle Sales Group</v>
          </cell>
          <cell r="AJ42">
            <v>4.4999999999999998E-2</v>
          </cell>
          <cell r="AL42" t="str">
            <v>SPKACMOORE</v>
          </cell>
          <cell r="AM42">
            <v>0.08</v>
          </cell>
          <cell r="AR42">
            <v>40</v>
          </cell>
          <cell r="AS42">
            <v>42638</v>
          </cell>
        </row>
        <row r="43">
          <cell r="Z43">
            <v>5101696</v>
          </cell>
          <cell r="AA43">
            <v>99</v>
          </cell>
          <cell r="AB43" t="str">
            <v>House Account - FUS</v>
          </cell>
          <cell r="AC43">
            <v>99</v>
          </cell>
          <cell r="AD43" t="str">
            <v>HOUSE-FUS</v>
          </cell>
          <cell r="AI43" t="str">
            <v>JQLUXPinnacle Sales Group</v>
          </cell>
          <cell r="AJ43">
            <v>0.1</v>
          </cell>
          <cell r="AL43" t="str">
            <v>SPKFCDAVISGRP</v>
          </cell>
          <cell r="AM43">
            <v>0.08</v>
          </cell>
          <cell r="AR43">
            <v>41</v>
          </cell>
          <cell r="AS43">
            <v>42645</v>
          </cell>
        </row>
        <row r="44">
          <cell r="Z44">
            <v>5101984</v>
          </cell>
          <cell r="AA44">
            <v>99</v>
          </cell>
          <cell r="AB44" t="str">
            <v>House Account - FUS</v>
          </cell>
          <cell r="AC44">
            <v>99</v>
          </cell>
          <cell r="AD44" t="str">
            <v>HOUSE-FUS</v>
          </cell>
          <cell r="AI44" t="str">
            <v>DSPLUXEmerson Swan</v>
          </cell>
          <cell r="AJ44">
            <v>0.08</v>
          </cell>
          <cell r="AL44" t="str">
            <v>SPKPTPACIFIC RIM PARTNERSHIP</v>
          </cell>
          <cell r="AM44">
            <v>7.0000000000000007E-2</v>
          </cell>
          <cell r="AR44">
            <v>42</v>
          </cell>
          <cell r="AS44">
            <v>42652</v>
          </cell>
        </row>
        <row r="45">
          <cell r="Z45">
            <v>5080366</v>
          </cell>
          <cell r="AA45">
            <v>99</v>
          </cell>
          <cell r="AB45" t="str">
            <v>House Account - FUS</v>
          </cell>
          <cell r="AC45">
            <v>30001</v>
          </cell>
          <cell r="AD45" t="str">
            <v>DAVISGRP</v>
          </cell>
          <cell r="AL45" t="str">
            <v>SPKFCPACIFIC RIM PARTNERSHIP</v>
          </cell>
          <cell r="AM45">
            <v>7.0000000000000007E-2</v>
          </cell>
          <cell r="AR45">
            <v>43</v>
          </cell>
          <cell r="AS45">
            <v>42659</v>
          </cell>
        </row>
        <row r="46">
          <cell r="Z46">
            <v>5080383</v>
          </cell>
          <cell r="AA46">
            <v>99</v>
          </cell>
          <cell r="AB46" t="str">
            <v>House Account - FUS</v>
          </cell>
          <cell r="AC46">
            <v>30001</v>
          </cell>
          <cell r="AD46" t="str">
            <v>DAVISGRP</v>
          </cell>
          <cell r="AI46" t="str">
            <v>SPSPEmerson Swan</v>
          </cell>
          <cell r="AJ46">
            <v>0.08</v>
          </cell>
          <cell r="AL46" t="str">
            <v>SPKACFRANKLINJAMES</v>
          </cell>
          <cell r="AM46">
            <v>0.08</v>
          </cell>
          <cell r="AR46">
            <v>44</v>
          </cell>
          <cell r="AS46">
            <v>42666</v>
          </cell>
        </row>
        <row r="47">
          <cell r="Z47">
            <v>5080402</v>
          </cell>
          <cell r="AA47">
            <v>99</v>
          </cell>
          <cell r="AB47" t="str">
            <v>House Account - FUS</v>
          </cell>
          <cell r="AC47">
            <v>30001</v>
          </cell>
          <cell r="AD47" t="str">
            <v>DAVISGRP</v>
          </cell>
          <cell r="AI47" t="str">
            <v>SPSPAll Pro Marketing</v>
          </cell>
          <cell r="AJ47">
            <v>0.06</v>
          </cell>
          <cell r="AL47" t="str">
            <v xml:space="preserve">SPKFCPURCELLMURRAY </v>
          </cell>
          <cell r="AM47">
            <v>0.08</v>
          </cell>
          <cell r="AR47">
            <v>45</v>
          </cell>
          <cell r="AS47">
            <v>42673</v>
          </cell>
        </row>
        <row r="48">
          <cell r="Z48">
            <v>5078833</v>
          </cell>
          <cell r="AA48">
            <v>99</v>
          </cell>
          <cell r="AB48" t="str">
            <v>House Account - FUS</v>
          </cell>
          <cell r="AC48">
            <v>30001</v>
          </cell>
          <cell r="AD48" t="str">
            <v>DAVISGRP</v>
          </cell>
          <cell r="AI48" t="str">
            <v>SPRMEmerson Swan</v>
          </cell>
          <cell r="AJ48">
            <v>0.08</v>
          </cell>
          <cell r="AL48" t="str">
            <v xml:space="preserve">SPKPTPURCELLMURRAY </v>
          </cell>
          <cell r="AM48">
            <v>0.08</v>
          </cell>
          <cell r="AR48">
            <v>46</v>
          </cell>
          <cell r="AS48">
            <v>42680</v>
          </cell>
        </row>
        <row r="49">
          <cell r="Z49">
            <v>5078834</v>
          </cell>
          <cell r="AA49">
            <v>99</v>
          </cell>
          <cell r="AB49" t="str">
            <v>House Account - FUS</v>
          </cell>
          <cell r="AC49">
            <v>30001</v>
          </cell>
          <cell r="AD49" t="str">
            <v>DAVISGRP</v>
          </cell>
          <cell r="AI49" t="str">
            <v>SPRTLNew Century Sales</v>
          </cell>
          <cell r="AJ49">
            <v>4.4999999999999998E-2</v>
          </cell>
          <cell r="AL49" t="str">
            <v>SPKPTMOORE</v>
          </cell>
          <cell r="AM49">
            <v>0.08</v>
          </cell>
          <cell r="AR49">
            <v>47</v>
          </cell>
          <cell r="AS49">
            <v>42687</v>
          </cell>
        </row>
        <row r="50">
          <cell r="Z50">
            <v>5080437</v>
          </cell>
          <cell r="AA50">
            <v>99</v>
          </cell>
          <cell r="AB50" t="str">
            <v>House Account - FUS</v>
          </cell>
          <cell r="AC50">
            <v>30001</v>
          </cell>
          <cell r="AD50" t="str">
            <v>DAVISGRP</v>
          </cell>
          <cell r="AI50" t="str">
            <v>SPWHLNew Century Sales</v>
          </cell>
          <cell r="AJ50">
            <v>0.06</v>
          </cell>
          <cell r="AL50" t="str">
            <v>SPKPTSANTE</v>
          </cell>
          <cell r="AM50">
            <v>0.08</v>
          </cell>
          <cell r="AR50">
            <v>48</v>
          </cell>
          <cell r="AS50">
            <v>42694</v>
          </cell>
        </row>
        <row r="51">
          <cell r="Z51">
            <v>5078907</v>
          </cell>
          <cell r="AA51">
            <v>99</v>
          </cell>
          <cell r="AB51" t="str">
            <v>House Account - FUS</v>
          </cell>
          <cell r="AC51">
            <v>30001</v>
          </cell>
          <cell r="AD51" t="str">
            <v>DAVISGRP</v>
          </cell>
          <cell r="AI51" t="str">
            <v>SPSPNew Century Sales</v>
          </cell>
          <cell r="AJ51">
            <v>0.06</v>
          </cell>
          <cell r="AL51" t="str">
            <v>SPKACOBEN</v>
          </cell>
          <cell r="AM51">
            <v>0.08</v>
          </cell>
          <cell r="AR51">
            <v>49</v>
          </cell>
          <cell r="AS51">
            <v>42701</v>
          </cell>
        </row>
        <row r="52">
          <cell r="Z52">
            <v>5078916</v>
          </cell>
          <cell r="AA52">
            <v>99</v>
          </cell>
          <cell r="AB52" t="str">
            <v>House Account - FUS</v>
          </cell>
          <cell r="AC52">
            <v>30001</v>
          </cell>
          <cell r="AD52" t="str">
            <v>DAVISGRP</v>
          </cell>
          <cell r="AI52" t="str">
            <v>DSPLUXNew Century Sales</v>
          </cell>
          <cell r="AJ52">
            <v>0.06</v>
          </cell>
          <cell r="AL52" t="str">
            <v>SPKPTOBEN</v>
          </cell>
          <cell r="AM52">
            <v>0.08</v>
          </cell>
          <cell r="AR52">
            <v>50</v>
          </cell>
          <cell r="AS52">
            <v>42708</v>
          </cell>
        </row>
        <row r="53">
          <cell r="Z53">
            <v>5080497</v>
          </cell>
          <cell r="AA53">
            <v>99</v>
          </cell>
          <cell r="AB53" t="str">
            <v>House Account - FUS</v>
          </cell>
          <cell r="AC53">
            <v>30001</v>
          </cell>
          <cell r="AD53" t="str">
            <v>DAVISGRP</v>
          </cell>
          <cell r="AI53" t="str">
            <v>SPLUXNew Century Sales</v>
          </cell>
          <cell r="AJ53">
            <v>0.06</v>
          </cell>
          <cell r="AL53" t="str">
            <v>JQKFCKRISALY</v>
          </cell>
          <cell r="AM53">
            <v>7.0000000000000007E-2</v>
          </cell>
          <cell r="AR53">
            <v>51</v>
          </cell>
          <cell r="AS53">
            <v>42715</v>
          </cell>
        </row>
        <row r="54">
          <cell r="Z54">
            <v>5079922</v>
          </cell>
          <cell r="AA54">
            <v>99</v>
          </cell>
          <cell r="AB54" t="str">
            <v>House Account - FUS</v>
          </cell>
          <cell r="AC54">
            <v>30001</v>
          </cell>
          <cell r="AD54" t="str">
            <v>DAVISGRP</v>
          </cell>
          <cell r="AI54" t="str">
            <v>SPLUXTrevarrow</v>
          </cell>
          <cell r="AJ54">
            <v>0.06</v>
          </cell>
          <cell r="AL54" t="str">
            <v>SPKACDAVISGRP</v>
          </cell>
          <cell r="AM54">
            <v>0.08</v>
          </cell>
          <cell r="AR54">
            <v>52</v>
          </cell>
          <cell r="AS54">
            <v>42722</v>
          </cell>
        </row>
        <row r="55">
          <cell r="Z55">
            <v>5080531</v>
          </cell>
          <cell r="AA55">
            <v>99</v>
          </cell>
          <cell r="AB55" t="str">
            <v>House Account - FUS</v>
          </cell>
          <cell r="AC55">
            <v>30001</v>
          </cell>
          <cell r="AD55" t="str">
            <v>DAVISGRP</v>
          </cell>
          <cell r="AI55" t="str">
            <v>SPSPTrevarrow</v>
          </cell>
          <cell r="AJ55">
            <v>0.06</v>
          </cell>
          <cell r="AL55" t="str">
            <v>SPKACDAVISGRP</v>
          </cell>
          <cell r="AM55">
            <v>0.08</v>
          </cell>
        </row>
        <row r="56">
          <cell r="Z56">
            <v>5080556</v>
          </cell>
          <cell r="AA56">
            <v>99</v>
          </cell>
          <cell r="AB56" t="str">
            <v>House Account - FUS</v>
          </cell>
          <cell r="AC56">
            <v>30001</v>
          </cell>
          <cell r="AD56" t="str">
            <v>DAVISGRP</v>
          </cell>
          <cell r="AI56" t="str">
            <v>SPRTLTrevarrow</v>
          </cell>
          <cell r="AJ56">
            <v>4.4999999999999998E-2</v>
          </cell>
          <cell r="AL56" t="str">
            <v>SPKFCDAVISGRP</v>
          </cell>
          <cell r="AM56">
            <v>0.08</v>
          </cell>
        </row>
        <row r="57">
          <cell r="Z57">
            <v>5080629</v>
          </cell>
          <cell r="AA57">
            <v>99</v>
          </cell>
          <cell r="AB57" t="str">
            <v>House Account - FUS</v>
          </cell>
          <cell r="AC57">
            <v>30001</v>
          </cell>
          <cell r="AD57" t="str">
            <v>DAVISGRP</v>
          </cell>
          <cell r="AI57" t="str">
            <v>SPKFCPacific Rim Partnership LLC</v>
          </cell>
          <cell r="AJ57">
            <v>0.06</v>
          </cell>
          <cell r="AL57" t="str">
            <v>SPKFCDCS</v>
          </cell>
          <cell r="AM57">
            <v>0.08</v>
          </cell>
        </row>
        <row r="58">
          <cell r="Z58">
            <v>5080630</v>
          </cell>
          <cell r="AA58">
            <v>99</v>
          </cell>
          <cell r="AB58" t="str">
            <v>House Account - FUS</v>
          </cell>
          <cell r="AC58">
            <v>30001</v>
          </cell>
          <cell r="AD58" t="str">
            <v>DAVISGRP</v>
          </cell>
          <cell r="AI58" t="str">
            <v>SPLUXPacific Rim Partnership LLC</v>
          </cell>
          <cell r="AJ58">
            <v>0.06</v>
          </cell>
          <cell r="AL58" t="str">
            <v>SPKPTDCS</v>
          </cell>
          <cell r="AM58">
            <v>0.08</v>
          </cell>
        </row>
        <row r="59">
          <cell r="Z59">
            <v>5080669</v>
          </cell>
          <cell r="AA59">
            <v>99</v>
          </cell>
          <cell r="AB59" t="str">
            <v>House Account - FUS</v>
          </cell>
          <cell r="AC59">
            <v>30001</v>
          </cell>
          <cell r="AD59" t="str">
            <v>DAVISGRP</v>
          </cell>
          <cell r="AI59" t="str">
            <v>SPLUXAlliance Manufacturer</v>
          </cell>
          <cell r="AJ59">
            <v>7.0000000000000007E-2</v>
          </cell>
          <cell r="AL59" t="str">
            <v>SPKFCDSA</v>
          </cell>
          <cell r="AM59">
            <v>7.0000000000000007E-2</v>
          </cell>
        </row>
        <row r="60">
          <cell r="Z60">
            <v>5080325</v>
          </cell>
          <cell r="AA60">
            <v>99</v>
          </cell>
          <cell r="AB60" t="str">
            <v>House Account - FUS</v>
          </cell>
          <cell r="AC60">
            <v>30001</v>
          </cell>
          <cell r="AD60" t="str">
            <v>DAVISGRP</v>
          </cell>
          <cell r="AI60" t="str">
            <v>SPSPAlliance Manufacturer</v>
          </cell>
          <cell r="AJ60">
            <v>7.0000000000000007E-2</v>
          </cell>
          <cell r="AL60" t="str">
            <v>SPKPTDSA</v>
          </cell>
          <cell r="AM60">
            <v>7.0000000000000007E-2</v>
          </cell>
        </row>
        <row r="61">
          <cell r="Z61">
            <v>5080376</v>
          </cell>
          <cell r="AA61">
            <v>99</v>
          </cell>
          <cell r="AB61" t="str">
            <v>House Account - FUS</v>
          </cell>
          <cell r="AC61">
            <v>30002</v>
          </cell>
          <cell r="AD61" t="str">
            <v>DCS</v>
          </cell>
          <cell r="AI61" t="str">
            <v>DSPLUXAlliance Manufacturer</v>
          </cell>
          <cell r="AJ61">
            <v>7.0000000000000007E-2</v>
          </cell>
          <cell r="AL61" t="str">
            <v>SPKACDSA</v>
          </cell>
          <cell r="AM61">
            <v>7.0000000000000007E-2</v>
          </cell>
        </row>
        <row r="62">
          <cell r="Z62">
            <v>5080420</v>
          </cell>
          <cell r="AA62">
            <v>99</v>
          </cell>
          <cell r="AB62" t="str">
            <v>House Account - FUS</v>
          </cell>
          <cell r="AC62">
            <v>30002</v>
          </cell>
          <cell r="AD62" t="str">
            <v>DCS</v>
          </cell>
          <cell r="AI62" t="str">
            <v>JQWHLAlliance Manufacturer</v>
          </cell>
          <cell r="AJ62">
            <v>0.06</v>
          </cell>
          <cell r="AL62" t="str">
            <v>SPKPTGIBBONS</v>
          </cell>
          <cell r="AM62">
            <v>0.08</v>
          </cell>
        </row>
        <row r="63">
          <cell r="Z63">
            <v>5080427</v>
          </cell>
          <cell r="AA63">
            <v>99</v>
          </cell>
          <cell r="AB63" t="str">
            <v>House Account - FUS</v>
          </cell>
          <cell r="AC63">
            <v>30002</v>
          </cell>
          <cell r="AD63" t="str">
            <v>DCS</v>
          </cell>
          <cell r="AI63" t="str">
            <v>JQRTLAlliance Manufacturer</v>
          </cell>
          <cell r="AJ63">
            <v>4.4999999999999998E-2</v>
          </cell>
          <cell r="AL63" t="str">
            <v>SPKFCGIBBONS</v>
          </cell>
          <cell r="AM63">
            <v>0.08</v>
          </cell>
        </row>
        <row r="64">
          <cell r="Z64">
            <v>5078901</v>
          </cell>
          <cell r="AA64">
            <v>99</v>
          </cell>
          <cell r="AB64" t="str">
            <v>House Account - FUS</v>
          </cell>
          <cell r="AC64">
            <v>30002</v>
          </cell>
          <cell r="AD64" t="str">
            <v>DCS</v>
          </cell>
          <cell r="AI64" t="str">
            <v>SPLUXAll Pro Marketing</v>
          </cell>
          <cell r="AJ64">
            <v>0.06</v>
          </cell>
          <cell r="AL64" t="str">
            <v>SPKACGIBBONS</v>
          </cell>
          <cell r="AM64">
            <v>0.08</v>
          </cell>
        </row>
        <row r="65">
          <cell r="Z65">
            <v>5079656</v>
          </cell>
          <cell r="AA65">
            <v>99</v>
          </cell>
          <cell r="AB65" t="str">
            <v>House Account - FUS</v>
          </cell>
          <cell r="AC65">
            <v>30002</v>
          </cell>
          <cell r="AD65" t="str">
            <v>DCS</v>
          </cell>
          <cell r="AI65" t="str">
            <v>SPLUXNext Luxury</v>
          </cell>
          <cell r="AJ65">
            <v>0.06</v>
          </cell>
          <cell r="AL65" t="str">
            <v>SPKFCKRISALY</v>
          </cell>
          <cell r="AM65">
            <v>0.06</v>
          </cell>
        </row>
        <row r="66">
          <cell r="Z66">
            <v>5079657</v>
          </cell>
          <cell r="AA66">
            <v>99</v>
          </cell>
          <cell r="AB66" t="str">
            <v>House Account - FUS</v>
          </cell>
          <cell r="AC66">
            <v>30002</v>
          </cell>
          <cell r="AD66" t="str">
            <v>DCS</v>
          </cell>
          <cell r="AI66" t="str">
            <v>SPSPNext Luxury</v>
          </cell>
          <cell r="AJ66">
            <v>0.06</v>
          </cell>
          <cell r="AL66" t="str">
            <v>SPKPTKRISALY</v>
          </cell>
          <cell r="AM66">
            <v>0.06</v>
          </cell>
        </row>
        <row r="67">
          <cell r="Z67">
            <v>5079658</v>
          </cell>
          <cell r="AA67">
            <v>99</v>
          </cell>
          <cell r="AB67" t="str">
            <v>House Account - FUS</v>
          </cell>
          <cell r="AC67">
            <v>30002</v>
          </cell>
          <cell r="AD67" t="str">
            <v>DCS</v>
          </cell>
          <cell r="AI67" t="str">
            <v>JQLUXNext Luxury</v>
          </cell>
          <cell r="AJ67">
            <v>0.06</v>
          </cell>
          <cell r="AL67" t="str">
            <v>SPKACKRISALY</v>
          </cell>
          <cell r="AM67">
            <v>0.06</v>
          </cell>
        </row>
        <row r="68">
          <cell r="Z68">
            <v>5079659</v>
          </cell>
          <cell r="AA68">
            <v>99</v>
          </cell>
          <cell r="AB68" t="str">
            <v>House Account - FUS</v>
          </cell>
          <cell r="AC68">
            <v>30002</v>
          </cell>
          <cell r="AD68" t="str">
            <v>DCS</v>
          </cell>
          <cell r="AI68" t="str">
            <v>QALUXNext Luxury</v>
          </cell>
          <cell r="AJ68">
            <v>0.06</v>
          </cell>
          <cell r="AL68" t="str">
            <v>JQKFCKRISALY</v>
          </cell>
          <cell r="AM68">
            <v>0.06</v>
          </cell>
        </row>
        <row r="69">
          <cell r="Z69">
            <v>5080462</v>
          </cell>
          <cell r="AA69">
            <v>99</v>
          </cell>
          <cell r="AB69" t="str">
            <v>House Account - FUS</v>
          </cell>
          <cell r="AC69">
            <v>30002</v>
          </cell>
          <cell r="AD69" t="str">
            <v>DCS</v>
          </cell>
          <cell r="AI69" t="str">
            <v>SPRTLNext Luxury</v>
          </cell>
          <cell r="AJ69">
            <v>4.4999999999999998E-2</v>
          </cell>
          <cell r="AL69" t="str">
            <v>SPKFCMJD</v>
          </cell>
          <cell r="AM69">
            <v>7.0000000000000007E-2</v>
          </cell>
        </row>
        <row r="70">
          <cell r="Z70">
            <v>5079870</v>
          </cell>
          <cell r="AA70">
            <v>99</v>
          </cell>
          <cell r="AB70" t="str">
            <v>House Account - FUS</v>
          </cell>
          <cell r="AC70">
            <v>30002</v>
          </cell>
          <cell r="AD70" t="str">
            <v>DCS</v>
          </cell>
          <cell r="AI70" t="str">
            <v>JQWHLNext Luxury</v>
          </cell>
          <cell r="AJ70">
            <v>0.06</v>
          </cell>
          <cell r="AL70" t="str">
            <v>SPKPTMJD</v>
          </cell>
          <cell r="AM70">
            <v>7.0000000000000007E-2</v>
          </cell>
        </row>
        <row r="71">
          <cell r="Z71">
            <v>5079871</v>
          </cell>
          <cell r="AA71">
            <v>99</v>
          </cell>
          <cell r="AB71" t="str">
            <v>House Account - FUS</v>
          </cell>
          <cell r="AC71">
            <v>30002</v>
          </cell>
          <cell r="AD71" t="str">
            <v>DCS</v>
          </cell>
          <cell r="AI71" t="str">
            <v>SPLUXFranklin James Co.</v>
          </cell>
          <cell r="AJ71">
            <v>0.06</v>
          </cell>
          <cell r="AL71" t="str">
            <v>SPKACMJD</v>
          </cell>
          <cell r="AM71">
            <v>7.0000000000000007E-2</v>
          </cell>
        </row>
        <row r="72">
          <cell r="Z72">
            <v>5079873</v>
          </cell>
          <cell r="AA72">
            <v>99</v>
          </cell>
          <cell r="AB72" t="str">
            <v>House Account - FUS</v>
          </cell>
          <cell r="AC72">
            <v>30002</v>
          </cell>
          <cell r="AD72" t="str">
            <v>DCS</v>
          </cell>
          <cell r="AI72" t="str">
            <v>SPRMFranklin James Co.</v>
          </cell>
          <cell r="AJ72">
            <v>0.06</v>
          </cell>
          <cell r="AL72" t="str">
            <v>SPKACMOORE</v>
          </cell>
          <cell r="AM72">
            <v>0.08</v>
          </cell>
        </row>
        <row r="73">
          <cell r="Z73">
            <v>5079874</v>
          </cell>
          <cell r="AA73">
            <v>99</v>
          </cell>
          <cell r="AB73" t="str">
            <v>House Account - FUS</v>
          </cell>
          <cell r="AC73">
            <v>30002</v>
          </cell>
          <cell r="AD73" t="str">
            <v>DCS</v>
          </cell>
          <cell r="AI73" t="str">
            <v>SPSPFranklin James Co.</v>
          </cell>
          <cell r="AJ73">
            <v>0.06</v>
          </cell>
          <cell r="AL73" t="str">
            <v>SPKFCMOORE</v>
          </cell>
          <cell r="AM73">
            <v>0.08</v>
          </cell>
        </row>
        <row r="74">
          <cell r="Z74">
            <v>5079875</v>
          </cell>
          <cell r="AA74">
            <v>99</v>
          </cell>
          <cell r="AB74" t="str">
            <v>House Account - FUS</v>
          </cell>
          <cell r="AC74">
            <v>30002</v>
          </cell>
          <cell r="AD74" t="str">
            <v>DCS</v>
          </cell>
          <cell r="AI74" t="str">
            <v>SPWHLFranklin James Co.</v>
          </cell>
          <cell r="AJ74">
            <v>0.06</v>
          </cell>
          <cell r="AL74" t="str">
            <v>SPKPTMOORE</v>
          </cell>
          <cell r="AM74">
            <v>0.08</v>
          </cell>
        </row>
        <row r="75">
          <cell r="Z75">
            <v>5079876</v>
          </cell>
          <cell r="AA75">
            <v>99</v>
          </cell>
          <cell r="AB75" t="str">
            <v>House Account - FUS</v>
          </cell>
          <cell r="AC75">
            <v>30002</v>
          </cell>
          <cell r="AD75" t="str">
            <v>DCS</v>
          </cell>
          <cell r="AI75" t="str">
            <v>SPLUXInterarchitectural Productions</v>
          </cell>
          <cell r="AJ75">
            <v>0.06</v>
          </cell>
          <cell r="AL75" t="str">
            <v>SPKPTPHIL</v>
          </cell>
          <cell r="AM75">
            <v>0.08</v>
          </cell>
        </row>
        <row r="76">
          <cell r="Z76">
            <v>5080505</v>
          </cell>
          <cell r="AA76">
            <v>99</v>
          </cell>
          <cell r="AB76" t="str">
            <v>House Account - FUS</v>
          </cell>
          <cell r="AC76">
            <v>30002</v>
          </cell>
          <cell r="AD76" t="str">
            <v>DCS</v>
          </cell>
          <cell r="AI76" t="str">
            <v>SPSPInterarchitectural Productions</v>
          </cell>
          <cell r="AJ76">
            <v>0.06</v>
          </cell>
          <cell r="AL76" t="str">
            <v>SPKFCPHIL</v>
          </cell>
          <cell r="AM76">
            <v>0.08</v>
          </cell>
        </row>
        <row r="77">
          <cell r="Z77">
            <v>5079903</v>
          </cell>
          <cell r="AA77">
            <v>99</v>
          </cell>
          <cell r="AB77" t="str">
            <v>House Account - FUS</v>
          </cell>
          <cell r="AC77">
            <v>30002</v>
          </cell>
          <cell r="AD77" t="str">
            <v>DCS</v>
          </cell>
          <cell r="AI77" t="str">
            <v>SPRMInterarchitectural Productions</v>
          </cell>
          <cell r="AJ77">
            <v>0.06</v>
          </cell>
          <cell r="AL77" t="str">
            <v>SPKACPHIL</v>
          </cell>
          <cell r="AM77">
            <v>0.08</v>
          </cell>
        </row>
        <row r="78">
          <cell r="Z78">
            <v>5079904</v>
          </cell>
          <cell r="AA78">
            <v>99</v>
          </cell>
          <cell r="AB78" t="str">
            <v>House Account - FUS</v>
          </cell>
          <cell r="AC78">
            <v>30002</v>
          </cell>
          <cell r="AD78" t="str">
            <v>DCS</v>
          </cell>
          <cell r="AI78" t="str">
            <v>SPLUXKamco</v>
          </cell>
          <cell r="AJ78">
            <v>0.06</v>
          </cell>
          <cell r="AL78" t="str">
            <v>SPKFCPURCELLMURRAY</v>
          </cell>
          <cell r="AM78">
            <v>0.08</v>
          </cell>
        </row>
        <row r="79">
          <cell r="Z79">
            <v>5080522</v>
          </cell>
          <cell r="AA79">
            <v>99</v>
          </cell>
          <cell r="AB79" t="str">
            <v>House Account - FUS</v>
          </cell>
          <cell r="AC79">
            <v>30002</v>
          </cell>
          <cell r="AD79" t="str">
            <v>DCS</v>
          </cell>
          <cell r="AI79" t="str">
            <v>SPSPKamco</v>
          </cell>
          <cell r="AJ79">
            <v>0.06</v>
          </cell>
          <cell r="AL79" t="str">
            <v>SPKACPURCELLMURRAY</v>
          </cell>
          <cell r="AM79">
            <v>0.08</v>
          </cell>
        </row>
        <row r="80">
          <cell r="Z80">
            <v>5080575</v>
          </cell>
          <cell r="AA80">
            <v>99</v>
          </cell>
          <cell r="AB80" t="str">
            <v>House Account - FUS</v>
          </cell>
          <cell r="AC80">
            <v>30002</v>
          </cell>
          <cell r="AD80" t="str">
            <v>DCS</v>
          </cell>
          <cell r="AI80" t="str">
            <v>SPRTLKamco</v>
          </cell>
          <cell r="AJ80">
            <v>4.4999999999999998E-2</v>
          </cell>
          <cell r="AL80" t="str">
            <v>SPKPTPURCELLMURRAY</v>
          </cell>
          <cell r="AM80">
            <v>0.08</v>
          </cell>
        </row>
        <row r="81">
          <cell r="Z81">
            <v>5080098</v>
          </cell>
          <cell r="AA81">
            <v>99</v>
          </cell>
          <cell r="AB81" t="str">
            <v>House Account - FUS</v>
          </cell>
          <cell r="AC81">
            <v>30002</v>
          </cell>
          <cell r="AD81" t="str">
            <v>DCS</v>
          </cell>
          <cell r="AI81" t="str">
            <v>DSPLUXKamco</v>
          </cell>
          <cell r="AJ81">
            <v>0.06</v>
          </cell>
          <cell r="AL81" t="str">
            <v>SPKPTRIVERSTONE</v>
          </cell>
          <cell r="AM81">
            <v>7.0000000000000007E-2</v>
          </cell>
        </row>
        <row r="82">
          <cell r="Z82">
            <v>5080101</v>
          </cell>
          <cell r="AA82">
            <v>99</v>
          </cell>
          <cell r="AB82" t="str">
            <v>House Account - FUS</v>
          </cell>
          <cell r="AC82">
            <v>30002</v>
          </cell>
          <cell r="AD82" t="str">
            <v>DCS</v>
          </cell>
          <cell r="AI82" t="str">
            <v>SPWHLKamco</v>
          </cell>
          <cell r="AJ82">
            <v>0.06</v>
          </cell>
          <cell r="AL82" t="str">
            <v>SPKFCRIVERSTONE</v>
          </cell>
          <cell r="AM82">
            <v>7.0000000000000007E-2</v>
          </cell>
        </row>
        <row r="83">
          <cell r="Z83">
            <v>5080102</v>
          </cell>
          <cell r="AA83">
            <v>99</v>
          </cell>
          <cell r="AB83" t="str">
            <v>House Account - FUS</v>
          </cell>
          <cell r="AC83">
            <v>30002</v>
          </cell>
          <cell r="AD83" t="str">
            <v>DCS</v>
          </cell>
          <cell r="AI83" t="str">
            <v>SPSPPF Valente Associates Inc.</v>
          </cell>
          <cell r="AJ83">
            <v>7.0000000000000007E-2</v>
          </cell>
          <cell r="AL83" t="str">
            <v>SPKACRIVERSTONE</v>
          </cell>
          <cell r="AM83">
            <v>7.0000000000000007E-2</v>
          </cell>
        </row>
        <row r="84">
          <cell r="Z84">
            <v>5078694</v>
          </cell>
          <cell r="AA84">
            <v>99</v>
          </cell>
          <cell r="AB84" t="str">
            <v>House Account - FUS</v>
          </cell>
          <cell r="AC84">
            <v>30003</v>
          </cell>
          <cell r="AD84" t="str">
            <v>DSA</v>
          </cell>
          <cell r="AI84" t="str">
            <v>SPRTLPF Valente Associates Inc.</v>
          </cell>
          <cell r="AJ84">
            <v>4.4999999999999998E-2</v>
          </cell>
          <cell r="AL84" t="str">
            <v>SPKACSANTE</v>
          </cell>
          <cell r="AM84">
            <v>0.08</v>
          </cell>
        </row>
        <row r="85">
          <cell r="Z85">
            <v>5078696</v>
          </cell>
          <cell r="AA85">
            <v>99</v>
          </cell>
          <cell r="AB85" t="str">
            <v>House Account - FUS</v>
          </cell>
          <cell r="AC85">
            <v>30003</v>
          </cell>
          <cell r="AD85" t="str">
            <v>DSA</v>
          </cell>
          <cell r="AI85" t="str">
            <v>DSPLUXPF Valente Associates Inc.</v>
          </cell>
          <cell r="AJ85">
            <v>7.0000000000000007E-2</v>
          </cell>
          <cell r="AL85" t="str">
            <v>SPKFCTHE BOSTON SALES GROUP, LLC</v>
          </cell>
          <cell r="AM85">
            <v>7.0000000000000007E-2</v>
          </cell>
        </row>
        <row r="86">
          <cell r="Z86">
            <v>5080351</v>
          </cell>
          <cell r="AA86">
            <v>99</v>
          </cell>
          <cell r="AB86" t="str">
            <v>House Account - FUS</v>
          </cell>
          <cell r="AC86">
            <v>30003</v>
          </cell>
          <cell r="AD86" t="str">
            <v>DSA</v>
          </cell>
          <cell r="AI86" t="str">
            <v>SPRTLTriumph Sales</v>
          </cell>
          <cell r="AJ86">
            <v>4.4999999999999998E-2</v>
          </cell>
          <cell r="AL86" t="str">
            <v>SPKPTTHE BOSTON SALES GROUP, LLC</v>
          </cell>
          <cell r="AM86">
            <v>7.0000000000000007E-2</v>
          </cell>
        </row>
        <row r="87">
          <cell r="Z87">
            <v>5080706</v>
          </cell>
          <cell r="AA87">
            <v>99</v>
          </cell>
          <cell r="AB87" t="str">
            <v>House Account - FUS</v>
          </cell>
          <cell r="AC87">
            <v>30003</v>
          </cell>
          <cell r="AD87" t="str">
            <v>DSA</v>
          </cell>
          <cell r="AI87" t="str">
            <v>SPRTLMarket Markers Inc.</v>
          </cell>
          <cell r="AJ87">
            <v>4.4999999999999998E-2</v>
          </cell>
          <cell r="AL87" t="str">
            <v>SPKACTHE BOSTON SALES GROUP, LLC</v>
          </cell>
          <cell r="AM87">
            <v>7.0000000000000007E-2</v>
          </cell>
        </row>
        <row r="88">
          <cell r="Z88">
            <v>5080360</v>
          </cell>
          <cell r="AA88">
            <v>99</v>
          </cell>
          <cell r="AB88" t="str">
            <v>House Account - FUS</v>
          </cell>
          <cell r="AC88">
            <v>30003</v>
          </cell>
          <cell r="AD88" t="str">
            <v>DSA</v>
          </cell>
          <cell r="AI88" t="str">
            <v>DSPLUXTriumph Sales</v>
          </cell>
          <cell r="AJ88">
            <v>0.06</v>
          </cell>
          <cell r="AL88" t="str">
            <v>SPKFCVISTA</v>
          </cell>
          <cell r="AM88">
            <v>7.0000000000000007E-2</v>
          </cell>
        </row>
        <row r="89">
          <cell r="Z89">
            <v>5078714</v>
          </cell>
          <cell r="AA89">
            <v>99</v>
          </cell>
          <cell r="AB89" t="str">
            <v>House Account - FUS</v>
          </cell>
          <cell r="AC89">
            <v>30003</v>
          </cell>
          <cell r="AD89" t="str">
            <v>DSA</v>
          </cell>
          <cell r="AI89" t="str">
            <v>DSPLUXQuality Sales</v>
          </cell>
          <cell r="AJ89">
            <v>0.06</v>
          </cell>
          <cell r="AL89" t="str">
            <v>SPKPTVISTA</v>
          </cell>
          <cell r="AM89">
            <v>7.0000000000000007E-2</v>
          </cell>
        </row>
        <row r="90">
          <cell r="Z90">
            <v>5078715</v>
          </cell>
          <cell r="AA90">
            <v>99</v>
          </cell>
          <cell r="AB90" t="str">
            <v>House Account - FUS</v>
          </cell>
          <cell r="AC90">
            <v>30003</v>
          </cell>
          <cell r="AD90" t="str">
            <v>DSA</v>
          </cell>
          <cell r="AI90" t="str">
            <v>SPLUXQuality Sales</v>
          </cell>
          <cell r="AJ90">
            <v>0.06</v>
          </cell>
          <cell r="AL90" t="str">
            <v>SPKACVISTA</v>
          </cell>
          <cell r="AM90">
            <v>7.0000000000000007E-2</v>
          </cell>
        </row>
        <row r="91">
          <cell r="Z91">
            <v>5078716</v>
          </cell>
          <cell r="AA91">
            <v>99</v>
          </cell>
          <cell r="AB91" t="str">
            <v>House Account - FUS</v>
          </cell>
          <cell r="AC91">
            <v>30003</v>
          </cell>
          <cell r="AD91" t="str">
            <v>DSA</v>
          </cell>
          <cell r="AI91" t="str">
            <v>SPSPQuality Sales</v>
          </cell>
          <cell r="AJ91">
            <v>0.06</v>
          </cell>
          <cell r="AL91" t="str">
            <v>SPKACPACIFIC RIM PARTNERSHIP</v>
          </cell>
          <cell r="AM91">
            <v>7.0000000000000007E-2</v>
          </cell>
        </row>
        <row r="92">
          <cell r="Z92">
            <v>5078717</v>
          </cell>
          <cell r="AA92">
            <v>99</v>
          </cell>
          <cell r="AB92" t="str">
            <v>House Account - FUS</v>
          </cell>
          <cell r="AC92">
            <v>30003</v>
          </cell>
          <cell r="AD92" t="str">
            <v>DSA</v>
          </cell>
          <cell r="AI92" t="str">
            <v>SPRTLQuality Sales</v>
          </cell>
          <cell r="AJ92">
            <v>4.4999999999999998E-2</v>
          </cell>
          <cell r="AL92" t="str">
            <v>SPKPTPACIFIC RIM PARTNERSHIP</v>
          </cell>
          <cell r="AM92">
            <v>7.0000000000000007E-2</v>
          </cell>
        </row>
        <row r="93">
          <cell r="Z93">
            <v>5080368</v>
          </cell>
          <cell r="AA93">
            <v>99</v>
          </cell>
          <cell r="AB93" t="str">
            <v>House Account - FUS</v>
          </cell>
          <cell r="AC93">
            <v>30003</v>
          </cell>
          <cell r="AD93" t="str">
            <v>DSA</v>
          </cell>
          <cell r="AI93" t="str">
            <v>SPLUXRepnet</v>
          </cell>
          <cell r="AJ93">
            <v>0.06</v>
          </cell>
          <cell r="AL93" t="str">
            <v>SPKACREPNET</v>
          </cell>
          <cell r="AM93">
            <v>7.0000000000000007E-2</v>
          </cell>
        </row>
        <row r="94">
          <cell r="Z94">
            <v>5078730</v>
          </cell>
          <cell r="AA94">
            <v>99</v>
          </cell>
          <cell r="AB94" t="str">
            <v>House Account - FUS</v>
          </cell>
          <cell r="AC94">
            <v>30003</v>
          </cell>
          <cell r="AD94" t="str">
            <v>DSA</v>
          </cell>
          <cell r="AI94" t="str">
            <v>SPWHLRepnet</v>
          </cell>
          <cell r="AJ94">
            <v>0.06</v>
          </cell>
        </row>
        <row r="95">
          <cell r="Z95">
            <v>5078731</v>
          </cell>
          <cell r="AA95">
            <v>99</v>
          </cell>
          <cell r="AB95" t="str">
            <v>House Account - FUS</v>
          </cell>
          <cell r="AC95">
            <v>30003</v>
          </cell>
          <cell r="AD95" t="str">
            <v>DSA</v>
          </cell>
          <cell r="AI95" t="str">
            <v>SPRTLREPNET</v>
          </cell>
          <cell r="AJ95">
            <v>4.4999999999999998E-2</v>
          </cell>
        </row>
        <row r="96">
          <cell r="Z96">
            <v>5078784</v>
          </cell>
          <cell r="AA96">
            <v>99</v>
          </cell>
          <cell r="AB96" t="str">
            <v>House Account - FUS</v>
          </cell>
          <cell r="AC96">
            <v>30003</v>
          </cell>
          <cell r="AD96" t="str">
            <v>DSA</v>
          </cell>
          <cell r="AI96" t="str">
            <v>SPRTLInterarchitectural Productions</v>
          </cell>
          <cell r="AJ96">
            <v>4.4999999999999998E-2</v>
          </cell>
        </row>
        <row r="97">
          <cell r="Z97">
            <v>5078790</v>
          </cell>
          <cell r="AA97">
            <v>99</v>
          </cell>
          <cell r="AB97" t="str">
            <v>House Account - FUS</v>
          </cell>
          <cell r="AC97">
            <v>30003</v>
          </cell>
          <cell r="AD97" t="str">
            <v>DSA</v>
          </cell>
          <cell r="AI97" t="str">
            <v>JQRTLRepnet</v>
          </cell>
          <cell r="AJ97">
            <v>4.4999999999999998E-2</v>
          </cell>
        </row>
        <row r="98">
          <cell r="Z98">
            <v>5078792</v>
          </cell>
          <cell r="AA98">
            <v>99</v>
          </cell>
          <cell r="AB98" t="str">
            <v>House Account - FUS</v>
          </cell>
          <cell r="AC98">
            <v>30003</v>
          </cell>
          <cell r="AD98" t="str">
            <v>DSA</v>
          </cell>
          <cell r="AI98" t="str">
            <v>JQWHLRepnet</v>
          </cell>
          <cell r="AJ98">
            <v>0.06</v>
          </cell>
        </row>
        <row r="99">
          <cell r="Z99">
            <v>5078793</v>
          </cell>
          <cell r="AA99">
            <v>99</v>
          </cell>
          <cell r="AB99" t="str">
            <v>House Account - FUS</v>
          </cell>
          <cell r="AC99">
            <v>30003</v>
          </cell>
          <cell r="AD99" t="str">
            <v>DSA</v>
          </cell>
          <cell r="AI99" t="str">
            <v>SPSPRepnet</v>
          </cell>
          <cell r="AJ99">
            <v>0.06</v>
          </cell>
        </row>
        <row r="100">
          <cell r="Z100">
            <v>5078794</v>
          </cell>
          <cell r="AA100">
            <v>99</v>
          </cell>
          <cell r="AB100" t="str">
            <v>House Account - FUS</v>
          </cell>
          <cell r="AC100">
            <v>30003</v>
          </cell>
          <cell r="AD100" t="str">
            <v>DSA</v>
          </cell>
          <cell r="AI100" t="str">
            <v>QALUXRepnet</v>
          </cell>
          <cell r="AJ100">
            <v>0.06</v>
          </cell>
        </row>
        <row r="101">
          <cell r="Z101">
            <v>5078795</v>
          </cell>
          <cell r="AA101">
            <v>99</v>
          </cell>
          <cell r="AB101" t="str">
            <v>House Account - FUS</v>
          </cell>
          <cell r="AC101">
            <v>30003</v>
          </cell>
          <cell r="AD101" t="str">
            <v>DSA</v>
          </cell>
          <cell r="AI101" t="str">
            <v>JQRTLElite Sales Group</v>
          </cell>
          <cell r="AJ101">
            <v>4.4999999999999998E-2</v>
          </cell>
        </row>
        <row r="102">
          <cell r="Z102">
            <v>5080742</v>
          </cell>
          <cell r="AA102">
            <v>99</v>
          </cell>
          <cell r="AB102" t="str">
            <v>House Account - FUS</v>
          </cell>
          <cell r="AC102">
            <v>30003</v>
          </cell>
          <cell r="AD102" t="str">
            <v>DSA</v>
          </cell>
          <cell r="AI102" t="str">
            <v>SPSPMDN Sales Company</v>
          </cell>
          <cell r="AJ102">
            <v>0.06</v>
          </cell>
        </row>
        <row r="103">
          <cell r="Z103">
            <v>5080793</v>
          </cell>
          <cell r="AA103">
            <v>99</v>
          </cell>
          <cell r="AB103" t="str">
            <v>House Account - FUS</v>
          </cell>
          <cell r="AC103">
            <v>30003</v>
          </cell>
          <cell r="AD103" t="str">
            <v>DSA</v>
          </cell>
          <cell r="AI103" t="str">
            <v>SPRTLAll Pro Marketing</v>
          </cell>
          <cell r="AJ103">
            <v>4.4999999999999998E-2</v>
          </cell>
        </row>
        <row r="104">
          <cell r="Z104">
            <v>5080792</v>
          </cell>
          <cell r="AA104">
            <v>99</v>
          </cell>
          <cell r="AB104" t="str">
            <v>House Account - FUS</v>
          </cell>
          <cell r="AC104">
            <v>30003</v>
          </cell>
          <cell r="AD104" t="str">
            <v>DSA</v>
          </cell>
          <cell r="AI104" t="str">
            <v>SPWHLNext Luxury</v>
          </cell>
          <cell r="AJ104">
            <v>0.06</v>
          </cell>
        </row>
        <row r="105">
          <cell r="Z105">
            <v>5101971</v>
          </cell>
          <cell r="AA105">
            <v>99</v>
          </cell>
          <cell r="AB105" t="str">
            <v>House Account - FUS</v>
          </cell>
          <cell r="AC105">
            <v>30003</v>
          </cell>
          <cell r="AD105" t="str">
            <v>DSA</v>
          </cell>
          <cell r="AI105" t="str">
            <v>SPSPElite Sales Group</v>
          </cell>
          <cell r="AJ105">
            <v>4.4999999999999998E-2</v>
          </cell>
        </row>
        <row r="106">
          <cell r="Z106">
            <v>5080406</v>
          </cell>
          <cell r="AA106">
            <v>99</v>
          </cell>
          <cell r="AB106" t="str">
            <v>House Account - FUS</v>
          </cell>
          <cell r="AC106">
            <v>30003</v>
          </cell>
          <cell r="AD106" t="str">
            <v>DSA</v>
          </cell>
          <cell r="AI106" t="str">
            <v>JQWHLKamco</v>
          </cell>
          <cell r="AJ106">
            <v>0.06</v>
          </cell>
        </row>
        <row r="107">
          <cell r="Z107">
            <v>5080408</v>
          </cell>
          <cell r="AA107">
            <v>99</v>
          </cell>
          <cell r="AB107" t="str">
            <v>House Account - FUS</v>
          </cell>
          <cell r="AC107">
            <v>30003</v>
          </cell>
          <cell r="AD107" t="str">
            <v>DSA</v>
          </cell>
          <cell r="AI107" t="str">
            <v>JQLUXKamco</v>
          </cell>
          <cell r="AJ107">
            <v>0.06</v>
          </cell>
        </row>
        <row r="108">
          <cell r="Z108">
            <v>5080423</v>
          </cell>
          <cell r="AA108">
            <v>99</v>
          </cell>
          <cell r="AB108" t="str">
            <v>House Account - FUS</v>
          </cell>
          <cell r="AC108">
            <v>30003</v>
          </cell>
          <cell r="AD108" t="str">
            <v>DSA</v>
          </cell>
          <cell r="AI108" t="str">
            <v>SPWHLElite Sales Group</v>
          </cell>
          <cell r="AJ108">
            <v>4.4999999999999998E-2</v>
          </cell>
        </row>
        <row r="109">
          <cell r="Z109">
            <v>5078895</v>
          </cell>
          <cell r="AA109">
            <v>99</v>
          </cell>
          <cell r="AB109" t="str">
            <v>House Account - FUS</v>
          </cell>
          <cell r="AC109">
            <v>30003</v>
          </cell>
          <cell r="AD109" t="str">
            <v>DSA</v>
          </cell>
          <cell r="AI109" t="str">
            <v>SPRMPinnacle Sales Group</v>
          </cell>
          <cell r="AJ109">
            <v>7.0000000000000007E-2</v>
          </cell>
        </row>
        <row r="110">
          <cell r="Z110">
            <v>5078897</v>
          </cell>
          <cell r="AA110">
            <v>99</v>
          </cell>
          <cell r="AB110" t="str">
            <v>House Account - FUS</v>
          </cell>
          <cell r="AC110">
            <v>30003</v>
          </cell>
          <cell r="AD110" t="str">
            <v>DSA</v>
          </cell>
          <cell r="AI110" t="str">
            <v>SPRMNext Luxury</v>
          </cell>
          <cell r="AJ110">
            <v>0.06</v>
          </cell>
        </row>
        <row r="111">
          <cell r="Z111">
            <v>5080430</v>
          </cell>
          <cell r="AA111">
            <v>99</v>
          </cell>
          <cell r="AB111" t="str">
            <v>House Account - FUS</v>
          </cell>
          <cell r="AC111">
            <v>30003</v>
          </cell>
          <cell r="AD111" t="str">
            <v>DSA</v>
          </cell>
          <cell r="AI111" t="str">
            <v>SPRTLFirst Choice Global Marketing</v>
          </cell>
          <cell r="AJ111">
            <v>4.4999999999999998E-2</v>
          </cell>
        </row>
        <row r="112">
          <cell r="Z112">
            <v>5078903</v>
          </cell>
          <cell r="AA112">
            <v>99</v>
          </cell>
          <cell r="AB112" t="str">
            <v>House Account - FUS</v>
          </cell>
          <cell r="AC112">
            <v>30003</v>
          </cell>
          <cell r="AD112" t="str">
            <v>DSA</v>
          </cell>
          <cell r="AI112" t="str">
            <v>QALUXPF Valente Associates Inc.</v>
          </cell>
          <cell r="AJ112">
            <v>7.0000000000000007E-2</v>
          </cell>
        </row>
        <row r="113">
          <cell r="Z113">
            <v>5078904</v>
          </cell>
          <cell r="AA113">
            <v>99</v>
          </cell>
          <cell r="AB113" t="str">
            <v>House Account - FUS</v>
          </cell>
          <cell r="AC113">
            <v>30003</v>
          </cell>
          <cell r="AD113" t="str">
            <v>DSA</v>
          </cell>
          <cell r="AI113" t="str">
            <v>QALUXPurcell Murray</v>
          </cell>
          <cell r="AJ113">
            <v>0.06</v>
          </cell>
        </row>
        <row r="114">
          <cell r="Z114">
            <v>5080448</v>
          </cell>
          <cell r="AA114">
            <v>99</v>
          </cell>
          <cell r="AB114" t="str">
            <v>House Account - FUS</v>
          </cell>
          <cell r="AC114">
            <v>30003</v>
          </cell>
          <cell r="AD114" t="str">
            <v>DSA</v>
          </cell>
          <cell r="AI114" t="str">
            <v>SPLUXTriumphsales</v>
          </cell>
          <cell r="AJ114">
            <v>0.06</v>
          </cell>
        </row>
        <row r="115">
          <cell r="Z115">
            <v>5078946</v>
          </cell>
          <cell r="AA115">
            <v>99</v>
          </cell>
          <cell r="AB115" t="str">
            <v>House Account - FUS</v>
          </cell>
          <cell r="AC115">
            <v>30003</v>
          </cell>
          <cell r="AD115" t="str">
            <v>DSA</v>
          </cell>
          <cell r="AI115" t="str">
            <v>SPSPTriumphsales</v>
          </cell>
          <cell r="AJ115">
            <v>0.06</v>
          </cell>
        </row>
        <row r="116">
          <cell r="Z116">
            <v>5078947</v>
          </cell>
          <cell r="AA116">
            <v>99</v>
          </cell>
          <cell r="AB116" t="str">
            <v>House Account - FUS</v>
          </cell>
          <cell r="AC116">
            <v>30003</v>
          </cell>
          <cell r="AD116" t="str">
            <v>DSA</v>
          </cell>
          <cell r="AI116" t="str">
            <v>SPRTLFranklin James Co.</v>
          </cell>
          <cell r="AJ116">
            <v>4.4999999999999998E-2</v>
          </cell>
        </row>
        <row r="117">
          <cell r="Z117">
            <v>5078950</v>
          </cell>
          <cell r="AA117">
            <v>99</v>
          </cell>
          <cell r="AB117" t="str">
            <v>House Account - FUS</v>
          </cell>
          <cell r="AC117">
            <v>30003</v>
          </cell>
          <cell r="AD117" t="str">
            <v>DSA</v>
          </cell>
          <cell r="AI117" t="str">
            <v>SPWHLVISTA</v>
          </cell>
          <cell r="AJ117">
            <v>0.06</v>
          </cell>
        </row>
        <row r="118">
          <cell r="Z118">
            <v>5078951</v>
          </cell>
          <cell r="AA118">
            <v>99</v>
          </cell>
          <cell r="AB118" t="str">
            <v>House Account - FUS</v>
          </cell>
          <cell r="AC118">
            <v>30003</v>
          </cell>
          <cell r="AD118" t="str">
            <v>DSA</v>
          </cell>
          <cell r="AI118" t="str">
            <v>SPWHLJ.C. Bernard &amp; Assoc. Inc</v>
          </cell>
          <cell r="AJ118">
            <v>0.06</v>
          </cell>
        </row>
        <row r="119">
          <cell r="Z119">
            <v>5080451</v>
          </cell>
          <cell r="AA119">
            <v>99</v>
          </cell>
          <cell r="AB119" t="str">
            <v>House Account - FUS</v>
          </cell>
          <cell r="AC119">
            <v>30003</v>
          </cell>
          <cell r="AD119" t="str">
            <v>DSA</v>
          </cell>
          <cell r="AI119" t="str">
            <v>SPWHLInterarchitectural Productions</v>
          </cell>
          <cell r="AJ119">
            <v>0.06</v>
          </cell>
        </row>
        <row r="120">
          <cell r="Z120">
            <v>5080476</v>
          </cell>
          <cell r="AA120">
            <v>99</v>
          </cell>
          <cell r="AB120" t="str">
            <v>House Account - FUS</v>
          </cell>
          <cell r="AC120">
            <v>30003</v>
          </cell>
          <cell r="AD120" t="str">
            <v>DSA</v>
          </cell>
          <cell r="AI120">
            <v>0</v>
          </cell>
        </row>
        <row r="121">
          <cell r="Z121">
            <v>5080478</v>
          </cell>
          <cell r="AA121">
            <v>99</v>
          </cell>
          <cell r="AB121" t="str">
            <v>House Account - FUS</v>
          </cell>
          <cell r="AC121">
            <v>30003</v>
          </cell>
          <cell r="AD121" t="str">
            <v>DSA</v>
          </cell>
          <cell r="AI121" t="str">
            <v>SPLUXMDN Sales Company</v>
          </cell>
          <cell r="AJ121">
            <v>0.06</v>
          </cell>
        </row>
        <row r="122">
          <cell r="Z122">
            <v>5079798</v>
          </cell>
          <cell r="AA122">
            <v>99</v>
          </cell>
          <cell r="AB122" t="str">
            <v>House Account - FUS</v>
          </cell>
          <cell r="AC122">
            <v>30003</v>
          </cell>
          <cell r="AD122" t="str">
            <v>DSA</v>
          </cell>
          <cell r="AI122" t="str">
            <v>SPRTLMDN Sales Company</v>
          </cell>
          <cell r="AJ122">
            <v>4.4999999999999998E-2</v>
          </cell>
          <cell r="AL122" t="str">
            <v>SPKPTFRANKLINJAMES</v>
          </cell>
        </row>
        <row r="123">
          <cell r="Z123">
            <v>5080485</v>
          </cell>
          <cell r="AA123">
            <v>99</v>
          </cell>
          <cell r="AB123" t="str">
            <v>House Account - FUS</v>
          </cell>
          <cell r="AC123">
            <v>30003</v>
          </cell>
          <cell r="AD123" t="str">
            <v>DSA</v>
          </cell>
        </row>
        <row r="124">
          <cell r="Z124">
            <v>5079910</v>
          </cell>
          <cell r="AA124">
            <v>99</v>
          </cell>
          <cell r="AB124" t="str">
            <v>House Account - FUS</v>
          </cell>
          <cell r="AC124">
            <v>30003</v>
          </cell>
          <cell r="AD124" t="str">
            <v>DSA</v>
          </cell>
        </row>
        <row r="125">
          <cell r="Z125">
            <v>5079912</v>
          </cell>
          <cell r="AA125">
            <v>99</v>
          </cell>
          <cell r="AB125" t="str">
            <v>House Account - FUS</v>
          </cell>
          <cell r="AC125">
            <v>30003</v>
          </cell>
          <cell r="AD125" t="str">
            <v>DSA</v>
          </cell>
        </row>
        <row r="126">
          <cell r="Z126">
            <v>5080525</v>
          </cell>
          <cell r="AA126">
            <v>99</v>
          </cell>
          <cell r="AB126" t="str">
            <v>House Account - FUS</v>
          </cell>
          <cell r="AC126">
            <v>30003</v>
          </cell>
          <cell r="AD126" t="str">
            <v>DSA</v>
          </cell>
        </row>
        <row r="127">
          <cell r="Z127">
            <v>5080536</v>
          </cell>
          <cell r="AA127">
            <v>99</v>
          </cell>
          <cell r="AB127" t="str">
            <v>House Account - FUS</v>
          </cell>
          <cell r="AC127">
            <v>30003</v>
          </cell>
          <cell r="AD127" t="str">
            <v>DSA</v>
          </cell>
        </row>
        <row r="128">
          <cell r="Z128">
            <v>5079976</v>
          </cell>
          <cell r="AA128">
            <v>99</v>
          </cell>
          <cell r="AB128" t="str">
            <v>House Account - FUS</v>
          </cell>
          <cell r="AC128">
            <v>30003</v>
          </cell>
          <cell r="AD128" t="str">
            <v>DSA</v>
          </cell>
        </row>
        <row r="129">
          <cell r="Z129">
            <v>5079977</v>
          </cell>
          <cell r="AA129">
            <v>99</v>
          </cell>
          <cell r="AB129" t="str">
            <v>House Account - FUS</v>
          </cell>
          <cell r="AC129">
            <v>30003</v>
          </cell>
          <cell r="AD129" t="str">
            <v>DSA</v>
          </cell>
        </row>
        <row r="130">
          <cell r="Z130">
            <v>5079978</v>
          </cell>
          <cell r="AA130">
            <v>99</v>
          </cell>
          <cell r="AB130" t="str">
            <v>House Account - FUS</v>
          </cell>
          <cell r="AC130">
            <v>30003</v>
          </cell>
          <cell r="AD130" t="str">
            <v>DSA</v>
          </cell>
        </row>
        <row r="131">
          <cell r="Z131">
            <v>5079979</v>
          </cell>
          <cell r="AA131">
            <v>99</v>
          </cell>
          <cell r="AB131" t="str">
            <v>House Account - FUS</v>
          </cell>
          <cell r="AC131">
            <v>30003</v>
          </cell>
          <cell r="AD131" t="str">
            <v>DSA</v>
          </cell>
        </row>
        <row r="132">
          <cell r="Z132">
            <v>5080559</v>
          </cell>
          <cell r="AA132">
            <v>99</v>
          </cell>
          <cell r="AB132" t="str">
            <v>House Account - FUS</v>
          </cell>
          <cell r="AC132">
            <v>30003</v>
          </cell>
          <cell r="AD132" t="str">
            <v>DSA</v>
          </cell>
        </row>
        <row r="133">
          <cell r="Z133">
            <v>5079995</v>
          </cell>
          <cell r="AA133">
            <v>99</v>
          </cell>
          <cell r="AB133" t="str">
            <v>House Account - FUS</v>
          </cell>
          <cell r="AC133">
            <v>30003</v>
          </cell>
          <cell r="AD133" t="str">
            <v>DSA</v>
          </cell>
        </row>
        <row r="134">
          <cell r="Z134">
            <v>5080565</v>
          </cell>
          <cell r="AA134">
            <v>99</v>
          </cell>
          <cell r="AB134" t="str">
            <v>House Account - FUS</v>
          </cell>
          <cell r="AC134">
            <v>30003</v>
          </cell>
          <cell r="AD134" t="str">
            <v>DSA</v>
          </cell>
          <cell r="AM134">
            <v>0.08</v>
          </cell>
        </row>
        <row r="135">
          <cell r="Z135">
            <v>5080050</v>
          </cell>
          <cell r="AA135">
            <v>99</v>
          </cell>
          <cell r="AB135" t="str">
            <v>House Account - FUS</v>
          </cell>
          <cell r="AC135">
            <v>30003</v>
          </cell>
          <cell r="AD135" t="str">
            <v>DSA</v>
          </cell>
        </row>
        <row r="136">
          <cell r="Z136">
            <v>5101855</v>
          </cell>
          <cell r="AA136">
            <v>99</v>
          </cell>
          <cell r="AB136" t="str">
            <v>House Account - FUS</v>
          </cell>
          <cell r="AC136">
            <v>30003</v>
          </cell>
          <cell r="AD136" t="str">
            <v>DSA</v>
          </cell>
        </row>
        <row r="137">
          <cell r="Z137">
            <v>5080584</v>
          </cell>
          <cell r="AA137">
            <v>99</v>
          </cell>
          <cell r="AB137" t="str">
            <v>House Account - FUS</v>
          </cell>
          <cell r="AC137">
            <v>30003</v>
          </cell>
          <cell r="AD137" t="str">
            <v>DSA</v>
          </cell>
        </row>
        <row r="138">
          <cell r="Z138">
            <v>5080589</v>
          </cell>
          <cell r="AA138">
            <v>99</v>
          </cell>
          <cell r="AB138" t="str">
            <v>House Account - FUS</v>
          </cell>
          <cell r="AC138">
            <v>30003</v>
          </cell>
          <cell r="AD138" t="str">
            <v>DSA</v>
          </cell>
        </row>
        <row r="139">
          <cell r="Z139">
            <v>5080163</v>
          </cell>
          <cell r="AA139">
            <v>99</v>
          </cell>
          <cell r="AB139" t="str">
            <v>House Account - FUS</v>
          </cell>
          <cell r="AC139">
            <v>30003</v>
          </cell>
          <cell r="AD139" t="str">
            <v>DSA</v>
          </cell>
        </row>
        <row r="140">
          <cell r="Z140">
            <v>5080164</v>
          </cell>
          <cell r="AA140">
            <v>99</v>
          </cell>
          <cell r="AB140" t="str">
            <v>House Account - FUS</v>
          </cell>
          <cell r="AC140">
            <v>30003</v>
          </cell>
          <cell r="AD140" t="str">
            <v>DSA</v>
          </cell>
        </row>
        <row r="141">
          <cell r="Z141">
            <v>5080705</v>
          </cell>
          <cell r="AA141">
            <v>99</v>
          </cell>
          <cell r="AB141" t="str">
            <v>House Account - FUS</v>
          </cell>
          <cell r="AC141">
            <v>30003</v>
          </cell>
          <cell r="AD141" t="str">
            <v>DSA</v>
          </cell>
        </row>
        <row r="142">
          <cell r="Z142">
            <v>5101798</v>
          </cell>
          <cell r="AA142">
            <v>99</v>
          </cell>
          <cell r="AB142" t="str">
            <v>House Account - FUS</v>
          </cell>
          <cell r="AC142">
            <v>30003</v>
          </cell>
          <cell r="AD142" t="str">
            <v>DSA</v>
          </cell>
        </row>
        <row r="143">
          <cell r="Z143">
            <v>5102037</v>
          </cell>
          <cell r="AA143">
            <v>99</v>
          </cell>
          <cell r="AB143" t="str">
            <v>House Account - FUS</v>
          </cell>
          <cell r="AC143">
            <v>30003</v>
          </cell>
          <cell r="AD143" t="str">
            <v>DSA</v>
          </cell>
        </row>
        <row r="144">
          <cell r="Z144">
            <v>5080643</v>
          </cell>
          <cell r="AA144">
            <v>99</v>
          </cell>
          <cell r="AB144" t="str">
            <v>House Account - FUS</v>
          </cell>
          <cell r="AC144">
            <v>30003</v>
          </cell>
          <cell r="AD144" t="str">
            <v>DSA</v>
          </cell>
        </row>
        <row r="145">
          <cell r="Z145">
            <v>5080671</v>
          </cell>
          <cell r="AA145">
            <v>99</v>
          </cell>
          <cell r="AB145" t="str">
            <v>House Account - FUS</v>
          </cell>
          <cell r="AC145">
            <v>30003</v>
          </cell>
          <cell r="AD145" t="str">
            <v>DSA</v>
          </cell>
        </row>
        <row r="146">
          <cell r="Z146">
            <v>5080326</v>
          </cell>
          <cell r="AA146">
            <v>99</v>
          </cell>
          <cell r="AB146" t="str">
            <v>House Account - FUS</v>
          </cell>
          <cell r="AC146">
            <v>30003</v>
          </cell>
          <cell r="AD146" t="str">
            <v>DSA</v>
          </cell>
        </row>
        <row r="147">
          <cell r="Z147">
            <v>5080327</v>
          </cell>
          <cell r="AA147">
            <v>99</v>
          </cell>
          <cell r="AB147" t="str">
            <v>House Account - FUS</v>
          </cell>
          <cell r="AC147">
            <v>30003</v>
          </cell>
          <cell r="AD147" t="str">
            <v>DSA</v>
          </cell>
        </row>
        <row r="148">
          <cell r="Z148">
            <v>5080328</v>
          </cell>
          <cell r="AA148">
            <v>99</v>
          </cell>
          <cell r="AB148" t="str">
            <v>House Account - FUS</v>
          </cell>
          <cell r="AC148">
            <v>30003</v>
          </cell>
          <cell r="AD148" t="str">
            <v>DSA</v>
          </cell>
        </row>
        <row r="149">
          <cell r="Z149">
            <v>5080329</v>
          </cell>
          <cell r="AA149">
            <v>99</v>
          </cell>
          <cell r="AB149" t="str">
            <v>House Account - FUS</v>
          </cell>
          <cell r="AC149">
            <v>30003</v>
          </cell>
          <cell r="AD149" t="str">
            <v>DSA</v>
          </cell>
        </row>
        <row r="150">
          <cell r="Z150">
            <v>5080330</v>
          </cell>
          <cell r="AA150">
            <v>99</v>
          </cell>
          <cell r="AB150" t="str">
            <v>House Account - FUS</v>
          </cell>
          <cell r="AC150">
            <v>30003</v>
          </cell>
          <cell r="AD150" t="str">
            <v>DSA</v>
          </cell>
        </row>
        <row r="151">
          <cell r="Z151">
            <v>5080331</v>
          </cell>
          <cell r="AA151">
            <v>99</v>
          </cell>
          <cell r="AB151" t="str">
            <v>House Account - FUS</v>
          </cell>
          <cell r="AC151">
            <v>30003</v>
          </cell>
          <cell r="AD151" t="str">
            <v>DSA</v>
          </cell>
        </row>
        <row r="152">
          <cell r="Z152">
            <v>5080359</v>
          </cell>
          <cell r="AA152">
            <v>99</v>
          </cell>
          <cell r="AB152" t="str">
            <v>House Account - FUS</v>
          </cell>
          <cell r="AC152">
            <v>30004</v>
          </cell>
          <cell r="AD152" t="str">
            <v>GIBBONS</v>
          </cell>
        </row>
        <row r="153">
          <cell r="Z153">
            <v>5078782</v>
          </cell>
          <cell r="AA153">
            <v>99</v>
          </cell>
          <cell r="AB153" t="str">
            <v>House Account - FUS</v>
          </cell>
          <cell r="AC153">
            <v>30004</v>
          </cell>
          <cell r="AD153" t="str">
            <v>GIBBONS</v>
          </cell>
        </row>
        <row r="154">
          <cell r="Z154">
            <v>5080412</v>
          </cell>
          <cell r="AA154">
            <v>99</v>
          </cell>
          <cell r="AB154" t="str">
            <v>House Account - FUS</v>
          </cell>
          <cell r="AC154">
            <v>30004</v>
          </cell>
          <cell r="AD154" t="str">
            <v>GIBBONS</v>
          </cell>
        </row>
        <row r="155">
          <cell r="Z155">
            <v>5080717</v>
          </cell>
          <cell r="AA155">
            <v>99</v>
          </cell>
          <cell r="AB155" t="str">
            <v>House Account - FUS</v>
          </cell>
          <cell r="AC155">
            <v>30004</v>
          </cell>
          <cell r="AD155" t="str">
            <v>GIBBONS</v>
          </cell>
        </row>
        <row r="156">
          <cell r="Z156">
            <v>5079680</v>
          </cell>
          <cell r="AA156">
            <v>99</v>
          </cell>
          <cell r="AB156" t="str">
            <v>House Account - FUS</v>
          </cell>
          <cell r="AC156">
            <v>30004</v>
          </cell>
          <cell r="AD156" t="str">
            <v>GIBBONS</v>
          </cell>
        </row>
        <row r="157">
          <cell r="Z157">
            <v>5079681</v>
          </cell>
          <cell r="AA157">
            <v>99</v>
          </cell>
          <cell r="AB157" t="str">
            <v>House Account - FUS</v>
          </cell>
          <cell r="AC157">
            <v>30004</v>
          </cell>
          <cell r="AD157" t="str">
            <v>GIBBONS</v>
          </cell>
        </row>
        <row r="158">
          <cell r="Z158">
            <v>5079682</v>
          </cell>
          <cell r="AA158">
            <v>99</v>
          </cell>
          <cell r="AB158" t="str">
            <v>House Account - FUS</v>
          </cell>
          <cell r="AC158">
            <v>30004</v>
          </cell>
          <cell r="AD158" t="str">
            <v>GIBBONS</v>
          </cell>
        </row>
        <row r="159">
          <cell r="Z159">
            <v>5080467</v>
          </cell>
          <cell r="AA159">
            <v>99</v>
          </cell>
          <cell r="AB159" t="str">
            <v>House Account - FUS</v>
          </cell>
          <cell r="AC159">
            <v>30004</v>
          </cell>
          <cell r="AD159" t="str">
            <v>GIBBONS</v>
          </cell>
        </row>
        <row r="160">
          <cell r="Z160">
            <v>5080491</v>
          </cell>
          <cell r="AA160">
            <v>99</v>
          </cell>
          <cell r="AB160" t="str">
            <v>House Account - FUS</v>
          </cell>
          <cell r="AC160">
            <v>30004</v>
          </cell>
          <cell r="AD160" t="str">
            <v>GIBBONS</v>
          </cell>
        </row>
        <row r="161">
          <cell r="Z161">
            <v>5080495</v>
          </cell>
          <cell r="AA161">
            <v>99</v>
          </cell>
          <cell r="AB161" t="str">
            <v>House Account - FUS</v>
          </cell>
          <cell r="AC161">
            <v>30004</v>
          </cell>
          <cell r="AD161" t="str">
            <v>GIBBONS</v>
          </cell>
        </row>
        <row r="162">
          <cell r="Z162">
            <v>5079931</v>
          </cell>
          <cell r="AA162">
            <v>99</v>
          </cell>
          <cell r="AB162" t="str">
            <v>House Account - FUS</v>
          </cell>
          <cell r="AC162">
            <v>30004</v>
          </cell>
          <cell r="AD162" t="str">
            <v>GIBBONS</v>
          </cell>
        </row>
        <row r="163">
          <cell r="Z163">
            <v>5080566</v>
          </cell>
          <cell r="AA163">
            <v>99</v>
          </cell>
          <cell r="AB163" t="str">
            <v>House Account - FUS</v>
          </cell>
          <cell r="AC163">
            <v>30004</v>
          </cell>
          <cell r="AD163" t="str">
            <v>GIBBONS</v>
          </cell>
        </row>
        <row r="164">
          <cell r="Z164">
            <v>5080053</v>
          </cell>
          <cell r="AA164">
            <v>99</v>
          </cell>
          <cell r="AB164" t="str">
            <v>House Account - FUS</v>
          </cell>
          <cell r="AC164">
            <v>30004</v>
          </cell>
          <cell r="AD164" t="str">
            <v>GIBBONS</v>
          </cell>
        </row>
        <row r="165">
          <cell r="Z165">
            <v>5080054</v>
          </cell>
          <cell r="AA165">
            <v>99</v>
          </cell>
          <cell r="AB165" t="str">
            <v>House Account - FUS</v>
          </cell>
          <cell r="AC165">
            <v>30004</v>
          </cell>
          <cell r="AD165" t="str">
            <v>GIBBONS</v>
          </cell>
        </row>
        <row r="166">
          <cell r="Z166">
            <v>5080572</v>
          </cell>
          <cell r="AA166">
            <v>99</v>
          </cell>
          <cell r="AB166" t="str">
            <v>House Account - FUS</v>
          </cell>
          <cell r="AC166">
            <v>30004</v>
          </cell>
          <cell r="AD166" t="str">
            <v>GIBBONS</v>
          </cell>
        </row>
        <row r="167">
          <cell r="Z167">
            <v>5080097</v>
          </cell>
          <cell r="AA167">
            <v>99</v>
          </cell>
          <cell r="AB167" t="str">
            <v>House Account - FUS</v>
          </cell>
          <cell r="AC167">
            <v>30004</v>
          </cell>
          <cell r="AD167" t="str">
            <v>GIBBONS</v>
          </cell>
        </row>
        <row r="168">
          <cell r="Z168">
            <v>5080107</v>
          </cell>
          <cell r="AA168">
            <v>99</v>
          </cell>
          <cell r="AB168" t="str">
            <v>House Account - FUS</v>
          </cell>
          <cell r="AC168">
            <v>30004</v>
          </cell>
          <cell r="AD168" t="str">
            <v>GIBBONS</v>
          </cell>
        </row>
        <row r="169">
          <cell r="Z169">
            <v>5080596</v>
          </cell>
          <cell r="AA169">
            <v>99</v>
          </cell>
          <cell r="AB169" t="str">
            <v>House Account - FUS</v>
          </cell>
          <cell r="AC169">
            <v>30004</v>
          </cell>
          <cell r="AD169" t="str">
            <v>GIBBONS</v>
          </cell>
        </row>
        <row r="170">
          <cell r="Z170">
            <v>5080600</v>
          </cell>
          <cell r="AA170">
            <v>99</v>
          </cell>
          <cell r="AB170" t="str">
            <v>House Account - FUS</v>
          </cell>
          <cell r="AC170">
            <v>30004</v>
          </cell>
          <cell r="AD170" t="str">
            <v>GIBBONS</v>
          </cell>
        </row>
        <row r="171">
          <cell r="Z171">
            <v>5080625</v>
          </cell>
          <cell r="AA171">
            <v>99</v>
          </cell>
          <cell r="AB171" t="str">
            <v>House Account - FUS</v>
          </cell>
          <cell r="AC171">
            <v>30004</v>
          </cell>
          <cell r="AD171" t="str">
            <v>GIBBONS</v>
          </cell>
        </row>
        <row r="172">
          <cell r="Z172">
            <v>5080197</v>
          </cell>
          <cell r="AA172">
            <v>99</v>
          </cell>
          <cell r="AB172" t="str">
            <v>House Account - FUS</v>
          </cell>
          <cell r="AC172">
            <v>30004</v>
          </cell>
          <cell r="AD172" t="str">
            <v>GIBBONS</v>
          </cell>
        </row>
        <row r="173">
          <cell r="Z173">
            <v>5080198</v>
          </cell>
          <cell r="AA173">
            <v>99</v>
          </cell>
          <cell r="AB173" t="str">
            <v>House Account - FUS</v>
          </cell>
          <cell r="AC173">
            <v>30004</v>
          </cell>
          <cell r="AD173" t="str">
            <v>GIBBONS</v>
          </cell>
        </row>
        <row r="174">
          <cell r="Z174">
            <v>5080199</v>
          </cell>
          <cell r="AA174">
            <v>99</v>
          </cell>
          <cell r="AB174" t="str">
            <v>House Account - FUS</v>
          </cell>
          <cell r="AC174">
            <v>30004</v>
          </cell>
          <cell r="AD174" t="str">
            <v>GIBBONS</v>
          </cell>
        </row>
        <row r="175">
          <cell r="Z175">
            <v>5080200</v>
          </cell>
          <cell r="AA175">
            <v>99</v>
          </cell>
          <cell r="AB175" t="str">
            <v>House Account - FUS</v>
          </cell>
          <cell r="AC175">
            <v>30004</v>
          </cell>
          <cell r="AD175" t="str">
            <v>GIBBONS</v>
          </cell>
        </row>
        <row r="176">
          <cell r="Z176">
            <v>5080637</v>
          </cell>
          <cell r="AA176">
            <v>99</v>
          </cell>
          <cell r="AB176" t="str">
            <v>House Account - FUS</v>
          </cell>
          <cell r="AC176">
            <v>30004</v>
          </cell>
          <cell r="AD176" t="str">
            <v>GIBBONS</v>
          </cell>
        </row>
        <row r="177">
          <cell r="Z177">
            <v>5080238</v>
          </cell>
          <cell r="AA177">
            <v>99</v>
          </cell>
          <cell r="AB177" t="str">
            <v>House Account - FUS</v>
          </cell>
          <cell r="AC177">
            <v>30004</v>
          </cell>
          <cell r="AD177" t="str">
            <v>GIBBONS</v>
          </cell>
        </row>
        <row r="178">
          <cell r="Z178">
            <v>5080239</v>
          </cell>
          <cell r="AA178">
            <v>99</v>
          </cell>
          <cell r="AB178" t="str">
            <v>House Account - FUS</v>
          </cell>
          <cell r="AC178">
            <v>30004</v>
          </cell>
          <cell r="AD178" t="str">
            <v>GIBBONS</v>
          </cell>
        </row>
        <row r="179">
          <cell r="Z179">
            <v>5080240</v>
          </cell>
          <cell r="AA179">
            <v>99</v>
          </cell>
          <cell r="AB179" t="str">
            <v>House Account - FUS</v>
          </cell>
          <cell r="AC179">
            <v>30004</v>
          </cell>
          <cell r="AD179" t="str">
            <v>GIBBONS</v>
          </cell>
        </row>
        <row r="180">
          <cell r="Z180">
            <v>5080241</v>
          </cell>
          <cell r="AA180">
            <v>99</v>
          </cell>
          <cell r="AB180" t="str">
            <v>House Account - FUS</v>
          </cell>
          <cell r="AC180">
            <v>30004</v>
          </cell>
          <cell r="AD180" t="str">
            <v>GIBBONS</v>
          </cell>
        </row>
        <row r="181">
          <cell r="Z181">
            <v>5080242</v>
          </cell>
          <cell r="AA181">
            <v>99</v>
          </cell>
          <cell r="AB181" t="str">
            <v>House Account - FUS</v>
          </cell>
          <cell r="AC181">
            <v>30004</v>
          </cell>
          <cell r="AD181" t="str">
            <v>GIBBONS</v>
          </cell>
        </row>
        <row r="182">
          <cell r="Z182">
            <v>5080243</v>
          </cell>
          <cell r="AA182">
            <v>99</v>
          </cell>
          <cell r="AB182" t="str">
            <v>House Account - FUS</v>
          </cell>
          <cell r="AC182">
            <v>30004</v>
          </cell>
          <cell r="AD182" t="str">
            <v>GIBBONS</v>
          </cell>
        </row>
        <row r="183">
          <cell r="Z183">
            <v>5080244</v>
          </cell>
          <cell r="AA183">
            <v>99</v>
          </cell>
          <cell r="AB183" t="str">
            <v>House Account - FUS</v>
          </cell>
          <cell r="AC183">
            <v>30004</v>
          </cell>
          <cell r="AD183" t="str">
            <v>GIBBONS</v>
          </cell>
        </row>
        <row r="184">
          <cell r="Z184">
            <v>5080245</v>
          </cell>
          <cell r="AA184">
            <v>99</v>
          </cell>
          <cell r="AB184" t="str">
            <v>House Account - FUS</v>
          </cell>
          <cell r="AC184">
            <v>30004</v>
          </cell>
          <cell r="AD184" t="str">
            <v>GIBBONS</v>
          </cell>
        </row>
        <row r="185">
          <cell r="Z185">
            <v>5080246</v>
          </cell>
          <cell r="AA185">
            <v>99</v>
          </cell>
          <cell r="AB185" t="str">
            <v>House Account - FUS</v>
          </cell>
          <cell r="AC185">
            <v>30004</v>
          </cell>
          <cell r="AD185" t="str">
            <v>GIBBONS</v>
          </cell>
        </row>
        <row r="186">
          <cell r="Z186">
            <v>5080247</v>
          </cell>
          <cell r="AA186">
            <v>99</v>
          </cell>
          <cell r="AB186" t="str">
            <v>House Account - FUS</v>
          </cell>
          <cell r="AC186">
            <v>30004</v>
          </cell>
          <cell r="AD186" t="str">
            <v>GIBBONS</v>
          </cell>
        </row>
        <row r="187">
          <cell r="Z187">
            <v>5080248</v>
          </cell>
          <cell r="AA187">
            <v>99</v>
          </cell>
          <cell r="AB187" t="str">
            <v>House Account - FUS</v>
          </cell>
          <cell r="AC187">
            <v>30004</v>
          </cell>
          <cell r="AD187" t="str">
            <v>GIBBONS</v>
          </cell>
        </row>
        <row r="188">
          <cell r="Z188">
            <v>5080249</v>
          </cell>
          <cell r="AA188">
            <v>99</v>
          </cell>
          <cell r="AB188" t="str">
            <v>House Account - FUS</v>
          </cell>
          <cell r="AC188">
            <v>30004</v>
          </cell>
          <cell r="AD188" t="str">
            <v>GIBBONS</v>
          </cell>
        </row>
        <row r="189">
          <cell r="Z189">
            <v>5080250</v>
          </cell>
          <cell r="AA189">
            <v>99</v>
          </cell>
          <cell r="AB189" t="str">
            <v>House Account - FUS</v>
          </cell>
          <cell r="AC189">
            <v>30004</v>
          </cell>
          <cell r="AD189" t="str">
            <v>GIBBONS</v>
          </cell>
        </row>
        <row r="190">
          <cell r="Z190">
            <v>5080253</v>
          </cell>
          <cell r="AA190">
            <v>99</v>
          </cell>
          <cell r="AB190" t="str">
            <v>House Account - FUS</v>
          </cell>
          <cell r="AC190">
            <v>30004</v>
          </cell>
          <cell r="AD190" t="str">
            <v>GIBBONS</v>
          </cell>
        </row>
        <row r="191">
          <cell r="Z191">
            <v>5080254</v>
          </cell>
          <cell r="AA191">
            <v>99</v>
          </cell>
          <cell r="AB191" t="str">
            <v>House Account - FUS</v>
          </cell>
          <cell r="AC191">
            <v>30004</v>
          </cell>
          <cell r="AD191" t="str">
            <v>GIBBONS</v>
          </cell>
        </row>
        <row r="192">
          <cell r="Z192">
            <v>5080255</v>
          </cell>
          <cell r="AA192">
            <v>99</v>
          </cell>
          <cell r="AB192" t="str">
            <v>House Account - FUS</v>
          </cell>
          <cell r="AC192">
            <v>30004</v>
          </cell>
          <cell r="AD192" t="str">
            <v>GIBBONS</v>
          </cell>
        </row>
        <row r="193">
          <cell r="Z193">
            <v>5080256</v>
          </cell>
          <cell r="AA193">
            <v>99</v>
          </cell>
          <cell r="AB193" t="str">
            <v>House Account - FUS</v>
          </cell>
          <cell r="AC193">
            <v>30004</v>
          </cell>
          <cell r="AD193" t="str">
            <v>GIBBONS</v>
          </cell>
        </row>
        <row r="194">
          <cell r="Z194">
            <v>5080257</v>
          </cell>
          <cell r="AA194">
            <v>99</v>
          </cell>
          <cell r="AB194" t="str">
            <v>House Account - FUS</v>
          </cell>
          <cell r="AC194">
            <v>30004</v>
          </cell>
          <cell r="AD194" t="str">
            <v>GIBBONS</v>
          </cell>
        </row>
        <row r="195">
          <cell r="Z195">
            <v>5080291</v>
          </cell>
          <cell r="AA195">
            <v>99</v>
          </cell>
          <cell r="AB195" t="str">
            <v>House Account - FUS</v>
          </cell>
          <cell r="AC195">
            <v>30004</v>
          </cell>
          <cell r="AD195" t="str">
            <v>GIBBONS</v>
          </cell>
        </row>
        <row r="196">
          <cell r="Z196">
            <v>5080352</v>
          </cell>
          <cell r="AA196">
            <v>99</v>
          </cell>
          <cell r="AB196" t="str">
            <v>House Account - FUS</v>
          </cell>
          <cell r="AC196">
            <v>30006</v>
          </cell>
          <cell r="AD196" t="str">
            <v>THE BOSTON SALES GROUP, LLC</v>
          </cell>
        </row>
        <row r="197">
          <cell r="Z197">
            <v>5078706</v>
          </cell>
          <cell r="AA197">
            <v>99</v>
          </cell>
          <cell r="AB197" t="str">
            <v>House Account - FUS</v>
          </cell>
          <cell r="AC197">
            <v>30006</v>
          </cell>
          <cell r="AD197" t="str">
            <v>THE BOSTON SALES GROUP, LLC</v>
          </cell>
        </row>
        <row r="198">
          <cell r="Z198">
            <v>5078707</v>
          </cell>
          <cell r="AA198">
            <v>99</v>
          </cell>
          <cell r="AB198" t="str">
            <v>House Account - FUS</v>
          </cell>
          <cell r="AC198">
            <v>30006</v>
          </cell>
          <cell r="AD198" t="str">
            <v>THE BOSTON SALES GROUP, LLC</v>
          </cell>
        </row>
        <row r="199">
          <cell r="Z199">
            <v>5078708</v>
          </cell>
          <cell r="AA199">
            <v>99</v>
          </cell>
          <cell r="AB199" t="str">
            <v>House Account - FUS</v>
          </cell>
          <cell r="AC199">
            <v>30006</v>
          </cell>
          <cell r="AD199" t="str">
            <v>THE BOSTON SALES GROUP, LLC</v>
          </cell>
        </row>
        <row r="200">
          <cell r="Z200">
            <v>5078710</v>
          </cell>
          <cell r="AA200">
            <v>99</v>
          </cell>
          <cell r="AB200" t="str">
            <v>House Account - FUS</v>
          </cell>
          <cell r="AC200">
            <v>30006</v>
          </cell>
          <cell r="AD200" t="str">
            <v>THE BOSTON SALES GROUP, LLC</v>
          </cell>
        </row>
        <row r="201">
          <cell r="Z201">
            <v>5078711</v>
          </cell>
          <cell r="AA201">
            <v>99</v>
          </cell>
          <cell r="AB201" t="str">
            <v>House Account - FUS</v>
          </cell>
          <cell r="AC201">
            <v>30006</v>
          </cell>
          <cell r="AD201" t="str">
            <v>THE BOSTON SALES GROUP, LLC</v>
          </cell>
        </row>
        <row r="202">
          <cell r="Z202">
            <v>5080356</v>
          </cell>
          <cell r="AA202">
            <v>99</v>
          </cell>
          <cell r="AB202" t="str">
            <v>House Account - FUS</v>
          </cell>
          <cell r="AC202">
            <v>30006</v>
          </cell>
          <cell r="AD202" t="str">
            <v>THE BOSTON SALES GROUP, LLC</v>
          </cell>
        </row>
        <row r="203">
          <cell r="Z203">
            <v>5080400</v>
          </cell>
          <cell r="AA203">
            <v>99</v>
          </cell>
          <cell r="AB203" t="str">
            <v>House Account - FUS</v>
          </cell>
          <cell r="AC203">
            <v>30006</v>
          </cell>
          <cell r="AD203" t="str">
            <v>THE BOSTON SALES GROUP, LLC</v>
          </cell>
        </row>
        <row r="204">
          <cell r="Z204">
            <v>5078832</v>
          </cell>
          <cell r="AA204">
            <v>99</v>
          </cell>
          <cell r="AB204" t="str">
            <v>House Account - FUS</v>
          </cell>
          <cell r="AC204">
            <v>30006</v>
          </cell>
          <cell r="AD204" t="str">
            <v>THE BOSTON SALES GROUP, LLC</v>
          </cell>
        </row>
        <row r="205">
          <cell r="Z205">
            <v>5080403</v>
          </cell>
          <cell r="AA205">
            <v>99</v>
          </cell>
          <cell r="AB205" t="str">
            <v>House Account - FUS</v>
          </cell>
          <cell r="AC205">
            <v>30006</v>
          </cell>
          <cell r="AD205" t="str">
            <v>THE BOSTON SALES GROUP, LLC</v>
          </cell>
        </row>
        <row r="206">
          <cell r="Z206">
            <v>5078835</v>
          </cell>
          <cell r="AA206">
            <v>99</v>
          </cell>
          <cell r="AB206" t="str">
            <v>House Account - FUS</v>
          </cell>
          <cell r="AC206">
            <v>30006</v>
          </cell>
          <cell r="AD206" t="str">
            <v>THE BOSTON SALES GROUP, LLC</v>
          </cell>
        </row>
        <row r="207">
          <cell r="Z207">
            <v>5078836</v>
          </cell>
          <cell r="AA207">
            <v>99</v>
          </cell>
          <cell r="AB207" t="str">
            <v>House Account - FUS</v>
          </cell>
          <cell r="AC207">
            <v>30006</v>
          </cell>
          <cell r="AD207" t="str">
            <v>THE BOSTON SALES GROUP, LLC</v>
          </cell>
        </row>
        <row r="208">
          <cell r="Z208">
            <v>5080432</v>
          </cell>
          <cell r="AA208">
            <v>99</v>
          </cell>
          <cell r="AB208" t="str">
            <v>House Account - FUS</v>
          </cell>
          <cell r="AC208">
            <v>30006</v>
          </cell>
          <cell r="AD208" t="str">
            <v>THE BOSTON SALES GROUP, LLC</v>
          </cell>
        </row>
        <row r="209">
          <cell r="Z209">
            <v>5080446</v>
          </cell>
          <cell r="AA209">
            <v>99</v>
          </cell>
          <cell r="AB209" t="str">
            <v>House Account - FUS</v>
          </cell>
          <cell r="AC209">
            <v>30006</v>
          </cell>
          <cell r="AD209" t="str">
            <v>THE BOSTON SALES GROUP, LLC</v>
          </cell>
        </row>
        <row r="210">
          <cell r="Z210">
            <v>5078927</v>
          </cell>
          <cell r="AA210">
            <v>99</v>
          </cell>
          <cell r="AB210" t="str">
            <v>House Account - FUS</v>
          </cell>
          <cell r="AC210">
            <v>30006</v>
          </cell>
          <cell r="AD210" t="str">
            <v>THE BOSTON SALES GROUP, LLC</v>
          </cell>
        </row>
        <row r="211">
          <cell r="Z211">
            <v>5078928</v>
          </cell>
          <cell r="AA211">
            <v>99</v>
          </cell>
          <cell r="AB211" t="str">
            <v>House Account - FUS</v>
          </cell>
          <cell r="AC211">
            <v>30006</v>
          </cell>
          <cell r="AD211" t="str">
            <v>THE BOSTON SALES GROUP, LLC</v>
          </cell>
        </row>
        <row r="212">
          <cell r="Z212">
            <v>5078929</v>
          </cell>
          <cell r="AA212">
            <v>99</v>
          </cell>
          <cell r="AB212" t="str">
            <v>House Account - FUS</v>
          </cell>
          <cell r="AC212">
            <v>30006</v>
          </cell>
          <cell r="AD212" t="str">
            <v>THE BOSTON SALES GROUP, LLC</v>
          </cell>
        </row>
        <row r="213">
          <cell r="Z213">
            <v>5078930</v>
          </cell>
          <cell r="AA213">
            <v>99</v>
          </cell>
          <cell r="AB213" t="str">
            <v>House Account - FUS</v>
          </cell>
          <cell r="AC213">
            <v>30006</v>
          </cell>
          <cell r="AD213" t="str">
            <v>THE BOSTON SALES GROUP, LLC</v>
          </cell>
        </row>
        <row r="214">
          <cell r="Z214">
            <v>5078931</v>
          </cell>
          <cell r="AA214">
            <v>99</v>
          </cell>
          <cell r="AB214" t="str">
            <v>House Account - FUS</v>
          </cell>
          <cell r="AC214">
            <v>30006</v>
          </cell>
          <cell r="AD214" t="str">
            <v>THE BOSTON SALES GROUP, LLC</v>
          </cell>
        </row>
        <row r="215">
          <cell r="Z215">
            <v>5078932</v>
          </cell>
          <cell r="AA215">
            <v>99</v>
          </cell>
          <cell r="AB215" t="str">
            <v>House Account - FUS</v>
          </cell>
          <cell r="AC215">
            <v>30006</v>
          </cell>
          <cell r="AD215" t="str">
            <v>THE BOSTON SALES GROUP, LLC</v>
          </cell>
        </row>
        <row r="216">
          <cell r="Z216">
            <v>5078933</v>
          </cell>
          <cell r="AA216">
            <v>99</v>
          </cell>
          <cell r="AB216" t="str">
            <v>House Account - FUS</v>
          </cell>
          <cell r="AC216">
            <v>30006</v>
          </cell>
          <cell r="AD216" t="str">
            <v>THE BOSTON SALES GROUP, LLC</v>
          </cell>
        </row>
        <row r="217">
          <cell r="Z217">
            <v>5078934</v>
          </cell>
          <cell r="AA217">
            <v>99</v>
          </cell>
          <cell r="AB217" t="str">
            <v>House Account - FUS</v>
          </cell>
          <cell r="AC217">
            <v>30006</v>
          </cell>
          <cell r="AD217" t="str">
            <v>THE BOSTON SALES GROUP, LLC</v>
          </cell>
        </row>
        <row r="218">
          <cell r="Z218">
            <v>5078935</v>
          </cell>
          <cell r="AA218">
            <v>99</v>
          </cell>
          <cell r="AB218" t="str">
            <v>House Account - FUS</v>
          </cell>
          <cell r="AC218">
            <v>30006</v>
          </cell>
          <cell r="AD218" t="str">
            <v>THE BOSTON SALES GROUP, LLC</v>
          </cell>
        </row>
        <row r="219">
          <cell r="Z219">
            <v>5078936</v>
          </cell>
          <cell r="AA219">
            <v>99</v>
          </cell>
          <cell r="AB219" t="str">
            <v>House Account - FUS</v>
          </cell>
          <cell r="AC219">
            <v>30006</v>
          </cell>
          <cell r="AD219" t="str">
            <v>THE BOSTON SALES GROUP, LLC</v>
          </cell>
        </row>
        <row r="220">
          <cell r="Z220">
            <v>5078937</v>
          </cell>
          <cell r="AA220">
            <v>99</v>
          </cell>
          <cell r="AB220" t="str">
            <v>House Account - FUS</v>
          </cell>
          <cell r="AC220">
            <v>30006</v>
          </cell>
          <cell r="AD220" t="str">
            <v>THE BOSTON SALES GROUP, LLC</v>
          </cell>
        </row>
        <row r="221">
          <cell r="Z221">
            <v>5078938</v>
          </cell>
          <cell r="AA221">
            <v>99</v>
          </cell>
          <cell r="AB221" t="str">
            <v>House Account - FUS</v>
          </cell>
          <cell r="AC221">
            <v>30006</v>
          </cell>
          <cell r="AD221" t="str">
            <v>THE BOSTON SALES GROUP, LLC</v>
          </cell>
        </row>
        <row r="222">
          <cell r="Z222">
            <v>5078939</v>
          </cell>
          <cell r="AA222">
            <v>99</v>
          </cell>
          <cell r="AB222" t="str">
            <v>House Account - FUS</v>
          </cell>
          <cell r="AC222">
            <v>30006</v>
          </cell>
          <cell r="AD222" t="str">
            <v>THE BOSTON SALES GROUP, LLC</v>
          </cell>
        </row>
        <row r="223">
          <cell r="Z223">
            <v>5078940</v>
          </cell>
          <cell r="AA223">
            <v>99</v>
          </cell>
          <cell r="AB223" t="str">
            <v>House Account - FUS</v>
          </cell>
          <cell r="AC223">
            <v>30006</v>
          </cell>
          <cell r="AD223" t="str">
            <v>THE BOSTON SALES GROUP, LLC</v>
          </cell>
        </row>
        <row r="224">
          <cell r="Z224">
            <v>5078941</v>
          </cell>
          <cell r="AA224">
            <v>99</v>
          </cell>
          <cell r="AB224" t="str">
            <v>House Account - FUS</v>
          </cell>
          <cell r="AC224">
            <v>30006</v>
          </cell>
          <cell r="AD224" t="str">
            <v>THE BOSTON SALES GROUP, LLC</v>
          </cell>
        </row>
        <row r="225">
          <cell r="Z225">
            <v>5078943</v>
          </cell>
          <cell r="AA225">
            <v>99</v>
          </cell>
          <cell r="AB225" t="str">
            <v>House Account - FUS</v>
          </cell>
          <cell r="AC225">
            <v>30006</v>
          </cell>
          <cell r="AD225" t="str">
            <v>THE BOSTON SALES GROUP, LLC</v>
          </cell>
        </row>
        <row r="226">
          <cell r="Z226">
            <v>5094807</v>
          </cell>
          <cell r="AA226">
            <v>99</v>
          </cell>
          <cell r="AB226" t="str">
            <v>House Account - FUS</v>
          </cell>
          <cell r="AC226">
            <v>30006</v>
          </cell>
          <cell r="AD226" t="str">
            <v>THE BOSTON SALES GROUP, LLC</v>
          </cell>
        </row>
        <row r="227">
          <cell r="Z227">
            <v>5100985</v>
          </cell>
          <cell r="AA227">
            <v>99</v>
          </cell>
          <cell r="AB227" t="str">
            <v>House Account - FUS</v>
          </cell>
          <cell r="AC227">
            <v>30006</v>
          </cell>
          <cell r="AD227" t="str">
            <v>THE BOSTON SALES GROUP, LLC</v>
          </cell>
        </row>
        <row r="228">
          <cell r="Z228">
            <v>5101736</v>
          </cell>
          <cell r="AA228">
            <v>99</v>
          </cell>
          <cell r="AB228" t="str">
            <v>House Account - FUS</v>
          </cell>
          <cell r="AC228">
            <v>30006</v>
          </cell>
          <cell r="AD228" t="str">
            <v>THE BOSTON SALES GROUP, LLC</v>
          </cell>
        </row>
        <row r="229">
          <cell r="Z229">
            <v>5102089</v>
          </cell>
          <cell r="AA229">
            <v>99</v>
          </cell>
          <cell r="AB229" t="str">
            <v>House Account - FUS</v>
          </cell>
          <cell r="AC229">
            <v>30006</v>
          </cell>
          <cell r="AD229" t="str">
            <v>THE BOSTON SALES GROUP, LLC</v>
          </cell>
        </row>
        <row r="230">
          <cell r="Z230">
            <v>5079640</v>
          </cell>
          <cell r="AA230">
            <v>99</v>
          </cell>
          <cell r="AB230" t="str">
            <v>House Account - FUS</v>
          </cell>
          <cell r="AC230">
            <v>30006</v>
          </cell>
          <cell r="AD230" t="str">
            <v>THE BOSTON SALES GROUP, LLC</v>
          </cell>
        </row>
        <row r="231">
          <cell r="Z231">
            <v>5079641</v>
          </cell>
          <cell r="AA231">
            <v>99</v>
          </cell>
          <cell r="AB231" t="str">
            <v>House Account - FUS</v>
          </cell>
          <cell r="AC231">
            <v>30006</v>
          </cell>
          <cell r="AD231" t="str">
            <v>THE BOSTON SALES GROUP, LLC</v>
          </cell>
        </row>
        <row r="232">
          <cell r="Z232">
            <v>5080459</v>
          </cell>
          <cell r="AA232">
            <v>99</v>
          </cell>
          <cell r="AB232" t="str">
            <v>House Account - FUS</v>
          </cell>
          <cell r="AC232">
            <v>30006</v>
          </cell>
          <cell r="AD232" t="str">
            <v>THE BOSTON SALES GROUP, LLC</v>
          </cell>
        </row>
        <row r="233">
          <cell r="Z233">
            <v>5080468</v>
          </cell>
          <cell r="AA233">
            <v>99</v>
          </cell>
          <cell r="AB233" t="str">
            <v>House Account - FUS</v>
          </cell>
          <cell r="AC233">
            <v>30006</v>
          </cell>
          <cell r="AD233" t="str">
            <v>THE BOSTON SALES GROUP, LLC</v>
          </cell>
        </row>
        <row r="234">
          <cell r="Z234">
            <v>5079806</v>
          </cell>
          <cell r="AA234">
            <v>99</v>
          </cell>
          <cell r="AB234" t="str">
            <v>House Account - FUS</v>
          </cell>
          <cell r="AC234">
            <v>30006</v>
          </cell>
          <cell r="AD234" t="str">
            <v>THE BOSTON SALES GROUP, LLC</v>
          </cell>
        </row>
        <row r="235">
          <cell r="Z235">
            <v>5080492</v>
          </cell>
          <cell r="AA235">
            <v>99</v>
          </cell>
          <cell r="AB235" t="str">
            <v>House Account - FUS</v>
          </cell>
          <cell r="AC235">
            <v>30006</v>
          </cell>
          <cell r="AD235" t="str">
            <v>THE BOSTON SALES GROUP, LLC</v>
          </cell>
        </row>
        <row r="236">
          <cell r="Z236">
            <v>5079892</v>
          </cell>
          <cell r="AA236">
            <v>99</v>
          </cell>
          <cell r="AB236" t="str">
            <v>House Account - FUS</v>
          </cell>
          <cell r="AC236">
            <v>30006</v>
          </cell>
          <cell r="AD236" t="str">
            <v>THE BOSTON SALES GROUP, LLC</v>
          </cell>
        </row>
        <row r="237">
          <cell r="Z237">
            <v>5079893</v>
          </cell>
          <cell r="AA237">
            <v>99</v>
          </cell>
          <cell r="AB237" t="str">
            <v>House Account - FUS</v>
          </cell>
          <cell r="AC237">
            <v>30006</v>
          </cell>
          <cell r="AD237" t="str">
            <v>THE BOSTON SALES GROUP, LLC</v>
          </cell>
        </row>
        <row r="238">
          <cell r="Z238">
            <v>5079894</v>
          </cell>
          <cell r="AA238">
            <v>99</v>
          </cell>
          <cell r="AB238" t="str">
            <v>House Account - FUS</v>
          </cell>
          <cell r="AC238">
            <v>30006</v>
          </cell>
          <cell r="AD238" t="str">
            <v>THE BOSTON SALES GROUP, LLC</v>
          </cell>
        </row>
        <row r="239">
          <cell r="Z239">
            <v>5079914</v>
          </cell>
          <cell r="AA239">
            <v>99</v>
          </cell>
          <cell r="AB239" t="str">
            <v>House Account - FUS</v>
          </cell>
          <cell r="AC239">
            <v>30006</v>
          </cell>
          <cell r="AD239" t="str">
            <v>THE BOSTON SALES GROUP, LLC</v>
          </cell>
        </row>
        <row r="240">
          <cell r="Z240">
            <v>5080526</v>
          </cell>
          <cell r="AA240">
            <v>99</v>
          </cell>
          <cell r="AB240" t="str">
            <v>House Account - FUS</v>
          </cell>
          <cell r="AC240">
            <v>30006</v>
          </cell>
          <cell r="AD240" t="str">
            <v>THE BOSTON SALES GROUP, LLC</v>
          </cell>
        </row>
        <row r="241">
          <cell r="Z241">
            <v>5079932</v>
          </cell>
          <cell r="AA241">
            <v>99</v>
          </cell>
          <cell r="AB241" t="str">
            <v>House Account - FUS</v>
          </cell>
          <cell r="AC241">
            <v>30006</v>
          </cell>
          <cell r="AD241" t="str">
            <v>THE BOSTON SALES GROUP, LLC</v>
          </cell>
        </row>
        <row r="242">
          <cell r="Z242">
            <v>5079933</v>
          </cell>
          <cell r="AA242">
            <v>99</v>
          </cell>
          <cell r="AB242" t="str">
            <v>House Account - FUS</v>
          </cell>
          <cell r="AC242">
            <v>30006</v>
          </cell>
          <cell r="AD242" t="str">
            <v>THE BOSTON SALES GROUP, LLC</v>
          </cell>
        </row>
        <row r="243">
          <cell r="Z243">
            <v>5079934</v>
          </cell>
          <cell r="AA243">
            <v>99</v>
          </cell>
          <cell r="AB243" t="str">
            <v>House Account - FUS</v>
          </cell>
          <cell r="AC243">
            <v>30006</v>
          </cell>
          <cell r="AD243" t="str">
            <v>THE BOSTON SALES GROUP, LLC</v>
          </cell>
        </row>
        <row r="244">
          <cell r="Z244">
            <v>5079937</v>
          </cell>
          <cell r="AA244">
            <v>99</v>
          </cell>
          <cell r="AB244" t="str">
            <v>House Account - FUS</v>
          </cell>
          <cell r="AC244">
            <v>30006</v>
          </cell>
          <cell r="AD244" t="str">
            <v>THE BOSTON SALES GROUP, LLC</v>
          </cell>
        </row>
        <row r="245">
          <cell r="Z245">
            <v>5080542</v>
          </cell>
          <cell r="AA245">
            <v>99</v>
          </cell>
          <cell r="AB245" t="str">
            <v>House Account - FUS</v>
          </cell>
          <cell r="AC245">
            <v>30006</v>
          </cell>
          <cell r="AD245" t="str">
            <v>THE BOSTON SALES GROUP, LLC</v>
          </cell>
        </row>
        <row r="246">
          <cell r="Z246">
            <v>5079973</v>
          </cell>
          <cell r="AA246">
            <v>99</v>
          </cell>
          <cell r="AB246" t="str">
            <v>House Account - FUS</v>
          </cell>
          <cell r="AC246">
            <v>30006</v>
          </cell>
          <cell r="AD246" t="str">
            <v>THE BOSTON SALES GROUP, LLC</v>
          </cell>
        </row>
        <row r="247">
          <cell r="Z247">
            <v>5079974</v>
          </cell>
          <cell r="AA247">
            <v>99</v>
          </cell>
          <cell r="AB247" t="str">
            <v>House Account - FUS</v>
          </cell>
          <cell r="AC247">
            <v>30006</v>
          </cell>
          <cell r="AD247" t="str">
            <v>THE BOSTON SALES GROUP, LLC</v>
          </cell>
        </row>
        <row r="248">
          <cell r="Z248">
            <v>5080570</v>
          </cell>
          <cell r="AA248">
            <v>99</v>
          </cell>
          <cell r="AB248" t="str">
            <v>House Account - FUS</v>
          </cell>
          <cell r="AC248">
            <v>30006</v>
          </cell>
          <cell r="AD248" t="str">
            <v>THE BOSTON SALES GROUP, LLC</v>
          </cell>
        </row>
        <row r="249">
          <cell r="Z249">
            <v>5080595</v>
          </cell>
          <cell r="AA249">
            <v>99</v>
          </cell>
          <cell r="AB249" t="str">
            <v>House Account - FUS</v>
          </cell>
          <cell r="AC249">
            <v>30006</v>
          </cell>
          <cell r="AD249" t="str">
            <v>THE BOSTON SALES GROUP, LLC</v>
          </cell>
        </row>
        <row r="250">
          <cell r="Z250">
            <v>5080127</v>
          </cell>
          <cell r="AA250">
            <v>99</v>
          </cell>
          <cell r="AB250" t="str">
            <v>House Account - FUS</v>
          </cell>
          <cell r="AC250">
            <v>30006</v>
          </cell>
          <cell r="AD250" t="str">
            <v>THE BOSTON SALES GROUP, LLC</v>
          </cell>
        </row>
        <row r="251">
          <cell r="Z251">
            <v>5080128</v>
          </cell>
          <cell r="AA251">
            <v>99</v>
          </cell>
          <cell r="AB251" t="str">
            <v>House Account - FUS</v>
          </cell>
          <cell r="AC251">
            <v>30006</v>
          </cell>
          <cell r="AD251" t="str">
            <v>THE BOSTON SALES GROUP, LLC</v>
          </cell>
        </row>
        <row r="252">
          <cell r="Z252">
            <v>5080129</v>
          </cell>
          <cell r="AA252">
            <v>99</v>
          </cell>
          <cell r="AB252" t="str">
            <v>House Account - FUS</v>
          </cell>
          <cell r="AC252">
            <v>30006</v>
          </cell>
          <cell r="AD252" t="str">
            <v>THE BOSTON SALES GROUP, LLC</v>
          </cell>
        </row>
        <row r="253">
          <cell r="Z253">
            <v>5080130</v>
          </cell>
          <cell r="AA253">
            <v>99</v>
          </cell>
          <cell r="AB253" t="str">
            <v>House Account - FUS</v>
          </cell>
          <cell r="AC253">
            <v>30006</v>
          </cell>
          <cell r="AD253" t="str">
            <v>THE BOSTON SALES GROUP, LLC</v>
          </cell>
        </row>
        <row r="254">
          <cell r="Z254">
            <v>5080161</v>
          </cell>
          <cell r="AA254">
            <v>99</v>
          </cell>
          <cell r="AB254" t="str">
            <v>House Account - FUS</v>
          </cell>
          <cell r="AC254">
            <v>30006</v>
          </cell>
          <cell r="AD254" t="str">
            <v>THE BOSTON SALES GROUP, LLC</v>
          </cell>
        </row>
        <row r="255">
          <cell r="Z255">
            <v>5080162</v>
          </cell>
          <cell r="AA255">
            <v>99</v>
          </cell>
          <cell r="AB255" t="str">
            <v>House Account - FUS</v>
          </cell>
          <cell r="AC255">
            <v>30006</v>
          </cell>
          <cell r="AD255" t="str">
            <v>THE BOSTON SALES GROUP, LLC</v>
          </cell>
        </row>
        <row r="256">
          <cell r="Z256">
            <v>5080618</v>
          </cell>
          <cell r="AA256">
            <v>99</v>
          </cell>
          <cell r="AB256" t="str">
            <v>House Account - FUS</v>
          </cell>
          <cell r="AC256">
            <v>30006</v>
          </cell>
          <cell r="AD256" t="str">
            <v>THE BOSTON SALES GROUP, LLC</v>
          </cell>
        </row>
        <row r="257">
          <cell r="Z257">
            <v>5080167</v>
          </cell>
          <cell r="AA257">
            <v>99</v>
          </cell>
          <cell r="AB257" t="str">
            <v>House Account - FUS</v>
          </cell>
          <cell r="AC257">
            <v>30006</v>
          </cell>
          <cell r="AD257" t="str">
            <v>THE BOSTON SALES GROUP, LLC</v>
          </cell>
        </row>
        <row r="258">
          <cell r="Z258">
            <v>5080168</v>
          </cell>
          <cell r="AA258">
            <v>99</v>
          </cell>
          <cell r="AB258" t="str">
            <v>House Account - FUS</v>
          </cell>
          <cell r="AC258">
            <v>30006</v>
          </cell>
          <cell r="AD258" t="str">
            <v>THE BOSTON SALES GROUP, LLC</v>
          </cell>
        </row>
        <row r="259">
          <cell r="Z259">
            <v>5080169</v>
          </cell>
          <cell r="AA259">
            <v>99</v>
          </cell>
          <cell r="AB259" t="str">
            <v>House Account - FUS</v>
          </cell>
          <cell r="AC259">
            <v>30006</v>
          </cell>
          <cell r="AD259" t="str">
            <v>THE BOSTON SALES GROUP, LLC</v>
          </cell>
        </row>
        <row r="260">
          <cell r="Z260">
            <v>5080170</v>
          </cell>
          <cell r="AA260">
            <v>99</v>
          </cell>
          <cell r="AB260" t="str">
            <v>House Account - FUS</v>
          </cell>
          <cell r="AC260">
            <v>30006</v>
          </cell>
          <cell r="AD260" t="str">
            <v>THE BOSTON SALES GROUP, LLC</v>
          </cell>
        </row>
        <row r="261">
          <cell r="Z261">
            <v>5080636</v>
          </cell>
          <cell r="AA261">
            <v>99</v>
          </cell>
          <cell r="AB261" t="str">
            <v>House Account - FUS</v>
          </cell>
          <cell r="AC261">
            <v>30006</v>
          </cell>
          <cell r="AD261" t="str">
            <v>THE BOSTON SALES GROUP, LLC</v>
          </cell>
        </row>
        <row r="262">
          <cell r="Z262">
            <v>5080219</v>
          </cell>
          <cell r="AA262">
            <v>99</v>
          </cell>
          <cell r="AB262" t="str">
            <v>House Account - FUS</v>
          </cell>
          <cell r="AC262">
            <v>30006</v>
          </cell>
          <cell r="AD262" t="str">
            <v>THE BOSTON SALES GROUP, LLC</v>
          </cell>
        </row>
        <row r="263">
          <cell r="Z263">
            <v>5080220</v>
          </cell>
          <cell r="AA263">
            <v>99</v>
          </cell>
          <cell r="AB263" t="str">
            <v>House Account - FUS</v>
          </cell>
          <cell r="AC263">
            <v>30006</v>
          </cell>
          <cell r="AD263" t="str">
            <v>THE BOSTON SALES GROUP, LLC</v>
          </cell>
        </row>
        <row r="264">
          <cell r="Z264">
            <v>5080221</v>
          </cell>
          <cell r="AA264">
            <v>99</v>
          </cell>
          <cell r="AB264" t="str">
            <v>House Account - FUS</v>
          </cell>
          <cell r="AC264">
            <v>30006</v>
          </cell>
          <cell r="AD264" t="str">
            <v>THE BOSTON SALES GROUP, LLC</v>
          </cell>
        </row>
        <row r="265">
          <cell r="Z265">
            <v>5080225</v>
          </cell>
          <cell r="AA265">
            <v>99</v>
          </cell>
          <cell r="AB265" t="str">
            <v>House Account - FUS</v>
          </cell>
          <cell r="AC265">
            <v>30006</v>
          </cell>
          <cell r="AD265" t="str">
            <v>THE BOSTON SALES GROUP, LLC</v>
          </cell>
        </row>
        <row r="266">
          <cell r="Z266">
            <v>5080226</v>
          </cell>
          <cell r="AA266">
            <v>99</v>
          </cell>
          <cell r="AB266" t="str">
            <v>House Account - FUS</v>
          </cell>
          <cell r="AC266">
            <v>30006</v>
          </cell>
          <cell r="AD266" t="str">
            <v>THE BOSTON SALES GROUP, LLC</v>
          </cell>
        </row>
        <row r="267">
          <cell r="Z267">
            <v>5080227</v>
          </cell>
          <cell r="AA267">
            <v>99</v>
          </cell>
          <cell r="AB267" t="str">
            <v>House Account - FUS</v>
          </cell>
          <cell r="AC267">
            <v>30006</v>
          </cell>
          <cell r="AD267" t="str">
            <v>THE BOSTON SALES GROUP, LLC</v>
          </cell>
        </row>
        <row r="268">
          <cell r="Z268">
            <v>5080228</v>
          </cell>
          <cell r="AA268">
            <v>99</v>
          </cell>
          <cell r="AB268" t="str">
            <v>House Account - FUS</v>
          </cell>
          <cell r="AC268">
            <v>30006</v>
          </cell>
          <cell r="AD268" t="str">
            <v>THE BOSTON SALES GROUP, LLC</v>
          </cell>
        </row>
        <row r="269">
          <cell r="Z269">
            <v>5080229</v>
          </cell>
          <cell r="AA269">
            <v>99</v>
          </cell>
          <cell r="AB269" t="str">
            <v>House Account - FUS</v>
          </cell>
          <cell r="AC269">
            <v>30006</v>
          </cell>
          <cell r="AD269" t="str">
            <v>THE BOSTON SALES GROUP, LLC</v>
          </cell>
        </row>
        <row r="270">
          <cell r="Z270">
            <v>5080230</v>
          </cell>
          <cell r="AA270">
            <v>99</v>
          </cell>
          <cell r="AB270" t="str">
            <v>House Account - FUS</v>
          </cell>
          <cell r="AC270">
            <v>30006</v>
          </cell>
          <cell r="AD270" t="str">
            <v>THE BOSTON SALES GROUP, LLC</v>
          </cell>
        </row>
        <row r="271">
          <cell r="Z271">
            <v>5080231</v>
          </cell>
          <cell r="AA271">
            <v>99</v>
          </cell>
          <cell r="AB271" t="str">
            <v>House Account - FUS</v>
          </cell>
          <cell r="AC271">
            <v>30006</v>
          </cell>
          <cell r="AD271" t="str">
            <v>THE BOSTON SALES GROUP, LLC</v>
          </cell>
        </row>
        <row r="272">
          <cell r="Z272">
            <v>5080232</v>
          </cell>
          <cell r="AA272">
            <v>99</v>
          </cell>
          <cell r="AB272" t="str">
            <v>House Account - FUS</v>
          </cell>
          <cell r="AC272">
            <v>30006</v>
          </cell>
          <cell r="AD272" t="str">
            <v>THE BOSTON SALES GROUP, LLC</v>
          </cell>
        </row>
        <row r="273">
          <cell r="Z273">
            <v>5080233</v>
          </cell>
          <cell r="AA273">
            <v>99</v>
          </cell>
          <cell r="AB273" t="str">
            <v>House Account - FUS</v>
          </cell>
          <cell r="AC273">
            <v>30006</v>
          </cell>
          <cell r="AD273" t="str">
            <v>THE BOSTON SALES GROUP, LLC</v>
          </cell>
        </row>
        <row r="274">
          <cell r="Z274">
            <v>5080234</v>
          </cell>
          <cell r="AA274">
            <v>99</v>
          </cell>
          <cell r="AB274" t="str">
            <v>House Account - FUS</v>
          </cell>
          <cell r="AC274">
            <v>30006</v>
          </cell>
          <cell r="AD274" t="str">
            <v>THE BOSTON SALES GROUP, LLC</v>
          </cell>
        </row>
        <row r="275">
          <cell r="Z275">
            <v>5080235</v>
          </cell>
          <cell r="AA275">
            <v>99</v>
          </cell>
          <cell r="AB275" t="str">
            <v>House Account - FUS</v>
          </cell>
          <cell r="AC275">
            <v>30006</v>
          </cell>
          <cell r="AD275" t="str">
            <v>THE BOSTON SALES GROUP, LLC</v>
          </cell>
        </row>
        <row r="276">
          <cell r="Z276">
            <v>5080236</v>
          </cell>
          <cell r="AA276">
            <v>99</v>
          </cell>
          <cell r="AB276" t="str">
            <v>House Account - FUS</v>
          </cell>
          <cell r="AC276">
            <v>30006</v>
          </cell>
          <cell r="AD276" t="str">
            <v>THE BOSTON SALES GROUP, LLC</v>
          </cell>
        </row>
        <row r="277">
          <cell r="Z277">
            <v>5080641</v>
          </cell>
          <cell r="AA277">
            <v>99</v>
          </cell>
          <cell r="AB277" t="str">
            <v>House Account - FUS</v>
          </cell>
          <cell r="AC277">
            <v>30006</v>
          </cell>
          <cell r="AD277" t="str">
            <v>THE BOSTON SALES GROUP, LLC</v>
          </cell>
        </row>
        <row r="278">
          <cell r="Z278">
            <v>5080265</v>
          </cell>
          <cell r="AA278">
            <v>99</v>
          </cell>
          <cell r="AB278" t="str">
            <v>House Account - FUS</v>
          </cell>
          <cell r="AC278">
            <v>30006</v>
          </cell>
          <cell r="AD278" t="str">
            <v>THE BOSTON SALES GROUP, LLC</v>
          </cell>
        </row>
        <row r="279">
          <cell r="Z279">
            <v>5080642</v>
          </cell>
          <cell r="AA279">
            <v>99</v>
          </cell>
          <cell r="AB279" t="str">
            <v>House Account - FUS</v>
          </cell>
          <cell r="AC279">
            <v>30006</v>
          </cell>
          <cell r="AD279" t="str">
            <v>THE BOSTON SALES GROUP, LLC</v>
          </cell>
        </row>
        <row r="280">
          <cell r="Z280">
            <v>5080266</v>
          </cell>
          <cell r="AA280">
            <v>99</v>
          </cell>
          <cell r="AB280" t="str">
            <v>House Account - FUS</v>
          </cell>
          <cell r="AC280">
            <v>30006</v>
          </cell>
          <cell r="AD280" t="str">
            <v>THE BOSTON SALES GROUP, LLC</v>
          </cell>
        </row>
        <row r="281">
          <cell r="Z281">
            <v>5080267</v>
          </cell>
          <cell r="AA281">
            <v>99</v>
          </cell>
          <cell r="AB281" t="str">
            <v>House Account - FUS</v>
          </cell>
          <cell r="AC281">
            <v>30006</v>
          </cell>
          <cell r="AD281" t="str">
            <v>THE BOSTON SALES GROUP, LLC</v>
          </cell>
        </row>
        <row r="282">
          <cell r="Z282">
            <v>5080268</v>
          </cell>
          <cell r="AA282">
            <v>99</v>
          </cell>
          <cell r="AB282" t="str">
            <v>House Account - FUS</v>
          </cell>
          <cell r="AC282">
            <v>30006</v>
          </cell>
          <cell r="AD282" t="str">
            <v>THE BOSTON SALES GROUP, LLC</v>
          </cell>
        </row>
        <row r="283">
          <cell r="Z283">
            <v>5080269</v>
          </cell>
          <cell r="AA283">
            <v>99</v>
          </cell>
          <cell r="AB283" t="str">
            <v>House Account - FUS</v>
          </cell>
          <cell r="AC283">
            <v>30006</v>
          </cell>
          <cell r="AD283" t="str">
            <v>THE BOSTON SALES GROUP, LLC</v>
          </cell>
        </row>
        <row r="284">
          <cell r="Z284">
            <v>5080270</v>
          </cell>
          <cell r="AA284">
            <v>99</v>
          </cell>
          <cell r="AB284" t="str">
            <v>House Account - FUS</v>
          </cell>
          <cell r="AC284">
            <v>30006</v>
          </cell>
          <cell r="AD284" t="str">
            <v>THE BOSTON SALES GROUP, LLC</v>
          </cell>
        </row>
        <row r="285">
          <cell r="Z285">
            <v>5080271</v>
          </cell>
          <cell r="AA285">
            <v>99</v>
          </cell>
          <cell r="AB285" t="str">
            <v>House Account - FUS</v>
          </cell>
          <cell r="AC285">
            <v>30006</v>
          </cell>
          <cell r="AD285" t="str">
            <v>THE BOSTON SALES GROUP, LLC</v>
          </cell>
        </row>
        <row r="286">
          <cell r="Z286">
            <v>5080272</v>
          </cell>
          <cell r="AA286">
            <v>99</v>
          </cell>
          <cell r="AB286" t="str">
            <v>House Account - FUS</v>
          </cell>
          <cell r="AC286">
            <v>30006</v>
          </cell>
          <cell r="AD286" t="str">
            <v>THE BOSTON SALES GROUP, LLC</v>
          </cell>
        </row>
        <row r="287">
          <cell r="Z287">
            <v>5101819</v>
          </cell>
          <cell r="AA287">
            <v>99</v>
          </cell>
          <cell r="AB287" t="str">
            <v>House Account - FUS</v>
          </cell>
          <cell r="AC287">
            <v>30006</v>
          </cell>
          <cell r="AD287" t="str">
            <v>THE BOSTON SALES GROUP, LLC</v>
          </cell>
        </row>
        <row r="288">
          <cell r="Z288">
            <v>5078679</v>
          </cell>
          <cell r="AA288">
            <v>99</v>
          </cell>
          <cell r="AB288" t="str">
            <v>House Account - FUS</v>
          </cell>
          <cell r="AC288">
            <v>30007</v>
          </cell>
          <cell r="AD288" t="str">
            <v>KRISALY</v>
          </cell>
        </row>
        <row r="289">
          <cell r="Z289">
            <v>5078680</v>
          </cell>
          <cell r="AA289">
            <v>99</v>
          </cell>
          <cell r="AB289" t="str">
            <v>House Account - FUS</v>
          </cell>
          <cell r="AC289">
            <v>30007</v>
          </cell>
          <cell r="AD289" t="str">
            <v>KRISALY</v>
          </cell>
        </row>
        <row r="290">
          <cell r="Z290">
            <v>5078681</v>
          </cell>
          <cell r="AA290">
            <v>99</v>
          </cell>
          <cell r="AB290" t="str">
            <v>House Account - FUS</v>
          </cell>
          <cell r="AC290">
            <v>30007</v>
          </cell>
          <cell r="AD290" t="str">
            <v>KRISALY</v>
          </cell>
        </row>
        <row r="291">
          <cell r="Z291">
            <v>5078682</v>
          </cell>
          <cell r="AA291">
            <v>99</v>
          </cell>
          <cell r="AB291" t="str">
            <v>House Account - FUS</v>
          </cell>
          <cell r="AC291">
            <v>30007</v>
          </cell>
          <cell r="AD291" t="str">
            <v>KRISALY</v>
          </cell>
        </row>
        <row r="292">
          <cell r="Z292">
            <v>5080381</v>
          </cell>
          <cell r="AA292">
            <v>99</v>
          </cell>
          <cell r="AB292" t="str">
            <v>House Account - FUS</v>
          </cell>
          <cell r="AC292">
            <v>30007</v>
          </cell>
          <cell r="AD292" t="str">
            <v>KRISALY</v>
          </cell>
        </row>
        <row r="293">
          <cell r="Z293">
            <v>5078783</v>
          </cell>
          <cell r="AA293">
            <v>99</v>
          </cell>
          <cell r="AB293" t="str">
            <v>House Account - FUS</v>
          </cell>
          <cell r="AC293">
            <v>30007</v>
          </cell>
          <cell r="AD293" t="str">
            <v>KRISALY</v>
          </cell>
        </row>
        <row r="294">
          <cell r="Z294">
            <v>5078785</v>
          </cell>
          <cell r="AA294">
            <v>99</v>
          </cell>
          <cell r="AB294" t="str">
            <v>House Account - FUS</v>
          </cell>
          <cell r="AC294">
            <v>30007</v>
          </cell>
          <cell r="AD294" t="str">
            <v>KRISALY</v>
          </cell>
        </row>
        <row r="295">
          <cell r="Z295">
            <v>5078787</v>
          </cell>
          <cell r="AA295">
            <v>99</v>
          </cell>
          <cell r="AB295" t="str">
            <v>House Account - FUS</v>
          </cell>
          <cell r="AC295">
            <v>30007</v>
          </cell>
          <cell r="AD295" t="str">
            <v>KRISALY</v>
          </cell>
        </row>
        <row r="296">
          <cell r="Z296">
            <v>5080384</v>
          </cell>
          <cell r="AA296">
            <v>99</v>
          </cell>
          <cell r="AB296" t="str">
            <v>House Account - FUS</v>
          </cell>
          <cell r="AC296">
            <v>30007</v>
          </cell>
          <cell r="AD296" t="str">
            <v>KRISALY</v>
          </cell>
        </row>
        <row r="297">
          <cell r="Z297">
            <v>5078789</v>
          </cell>
          <cell r="AA297">
            <v>99</v>
          </cell>
          <cell r="AB297" t="str">
            <v>House Account - FUS</v>
          </cell>
          <cell r="AC297">
            <v>30007</v>
          </cell>
          <cell r="AD297" t="str">
            <v>KRISALY</v>
          </cell>
        </row>
        <row r="298">
          <cell r="Z298">
            <v>5080428</v>
          </cell>
          <cell r="AA298">
            <v>99</v>
          </cell>
          <cell r="AB298" t="str">
            <v>House Account - FUS</v>
          </cell>
          <cell r="AC298">
            <v>30007</v>
          </cell>
          <cell r="AD298" t="str">
            <v>KRISALY</v>
          </cell>
        </row>
        <row r="299">
          <cell r="Z299">
            <v>5080436</v>
          </cell>
          <cell r="AA299">
            <v>99</v>
          </cell>
          <cell r="AB299" t="str">
            <v>House Account - FUS</v>
          </cell>
          <cell r="AC299">
            <v>30007</v>
          </cell>
          <cell r="AD299" t="str">
            <v>KRISALY</v>
          </cell>
        </row>
        <row r="300">
          <cell r="Z300">
            <v>5078942</v>
          </cell>
          <cell r="AA300">
            <v>99</v>
          </cell>
          <cell r="AB300" t="str">
            <v>House Account - FUS</v>
          </cell>
          <cell r="AC300">
            <v>30007</v>
          </cell>
          <cell r="AD300" t="str">
            <v>KRISALY</v>
          </cell>
        </row>
        <row r="301">
          <cell r="Z301">
            <v>5080473</v>
          </cell>
          <cell r="AA301">
            <v>99</v>
          </cell>
          <cell r="AB301" t="str">
            <v>House Account - FUS</v>
          </cell>
          <cell r="AC301">
            <v>30007</v>
          </cell>
          <cell r="AD301" t="str">
            <v>KRISALY</v>
          </cell>
        </row>
        <row r="302">
          <cell r="Z302">
            <v>5080480</v>
          </cell>
          <cell r="AA302">
            <v>99</v>
          </cell>
          <cell r="AB302" t="str">
            <v>House Account - FUS</v>
          </cell>
          <cell r="AC302">
            <v>30007</v>
          </cell>
          <cell r="AD302" t="str">
            <v>KRISALY</v>
          </cell>
        </row>
        <row r="303">
          <cell r="Z303">
            <v>5079790</v>
          </cell>
          <cell r="AA303">
            <v>99</v>
          </cell>
          <cell r="AB303" t="str">
            <v>House Account - FUS</v>
          </cell>
          <cell r="AC303">
            <v>30007</v>
          </cell>
          <cell r="AD303" t="str">
            <v>KRISALY</v>
          </cell>
        </row>
        <row r="304">
          <cell r="Z304">
            <v>5079791</v>
          </cell>
          <cell r="AA304">
            <v>99</v>
          </cell>
          <cell r="AB304" t="str">
            <v>House Account - FUS</v>
          </cell>
          <cell r="AC304">
            <v>30007</v>
          </cell>
          <cell r="AD304" t="str">
            <v>KRISALY</v>
          </cell>
        </row>
        <row r="305">
          <cell r="Z305">
            <v>5080481</v>
          </cell>
          <cell r="AA305">
            <v>99</v>
          </cell>
          <cell r="AB305" t="str">
            <v>House Account - FUS</v>
          </cell>
          <cell r="AC305">
            <v>30007</v>
          </cell>
          <cell r="AD305" t="str">
            <v>KRISALY</v>
          </cell>
        </row>
        <row r="306">
          <cell r="Z306">
            <v>5080482</v>
          </cell>
          <cell r="AA306">
            <v>99</v>
          </cell>
          <cell r="AB306" t="str">
            <v>House Account - FUS</v>
          </cell>
          <cell r="AC306">
            <v>30007</v>
          </cell>
          <cell r="AD306" t="str">
            <v>KRISALY</v>
          </cell>
        </row>
        <row r="307">
          <cell r="Z307">
            <v>5080488</v>
          </cell>
          <cell r="AA307">
            <v>99</v>
          </cell>
          <cell r="AB307" t="str">
            <v>House Account - FUS</v>
          </cell>
          <cell r="AC307">
            <v>30007</v>
          </cell>
          <cell r="AD307" t="str">
            <v>KRISALY</v>
          </cell>
        </row>
        <row r="308">
          <cell r="Z308">
            <v>5079805</v>
          </cell>
          <cell r="AA308">
            <v>99</v>
          </cell>
          <cell r="AB308" t="str">
            <v>House Account - FUS</v>
          </cell>
          <cell r="AC308">
            <v>30007</v>
          </cell>
          <cell r="AD308" t="str">
            <v>KRISALY</v>
          </cell>
        </row>
        <row r="309">
          <cell r="Z309">
            <v>5080500</v>
          </cell>
          <cell r="AA309">
            <v>99</v>
          </cell>
          <cell r="AB309" t="str">
            <v>House Account - FUS</v>
          </cell>
          <cell r="AC309">
            <v>30007</v>
          </cell>
          <cell r="AD309" t="str">
            <v>KRISALY</v>
          </cell>
        </row>
        <row r="310">
          <cell r="Z310">
            <v>5080509</v>
          </cell>
          <cell r="AA310">
            <v>99</v>
          </cell>
          <cell r="AB310" t="str">
            <v>House Account - FUS</v>
          </cell>
          <cell r="AC310">
            <v>30007</v>
          </cell>
          <cell r="AD310" t="str">
            <v>KRISALY</v>
          </cell>
        </row>
        <row r="311">
          <cell r="Z311">
            <v>5079895</v>
          </cell>
          <cell r="AA311">
            <v>99</v>
          </cell>
          <cell r="AB311" t="str">
            <v>House Account - FUS</v>
          </cell>
          <cell r="AC311">
            <v>30007</v>
          </cell>
          <cell r="AD311" t="str">
            <v>KRISALY</v>
          </cell>
        </row>
        <row r="312">
          <cell r="Z312">
            <v>5079896</v>
          </cell>
          <cell r="AA312">
            <v>99</v>
          </cell>
          <cell r="AB312" t="str">
            <v>House Account - FUS</v>
          </cell>
          <cell r="AC312">
            <v>30007</v>
          </cell>
          <cell r="AD312" t="str">
            <v>KRISALY</v>
          </cell>
        </row>
        <row r="313">
          <cell r="Z313">
            <v>5080511</v>
          </cell>
          <cell r="AA313">
            <v>99</v>
          </cell>
          <cell r="AB313" t="str">
            <v>House Account - FUS</v>
          </cell>
          <cell r="AC313">
            <v>30007</v>
          </cell>
          <cell r="AD313" t="str">
            <v>KRISALY</v>
          </cell>
        </row>
        <row r="314">
          <cell r="Z314">
            <v>5079900</v>
          </cell>
          <cell r="AA314">
            <v>99</v>
          </cell>
          <cell r="AB314" t="str">
            <v>House Account - FUS</v>
          </cell>
          <cell r="AC314">
            <v>30007</v>
          </cell>
          <cell r="AD314" t="str">
            <v>KRISALY</v>
          </cell>
        </row>
        <row r="315">
          <cell r="Z315">
            <v>5080513</v>
          </cell>
          <cell r="AA315">
            <v>99</v>
          </cell>
          <cell r="AB315" t="str">
            <v>House Account - FUS</v>
          </cell>
          <cell r="AC315">
            <v>30007</v>
          </cell>
          <cell r="AD315" t="str">
            <v>KRISALY</v>
          </cell>
        </row>
        <row r="316">
          <cell r="Z316">
            <v>5080517</v>
          </cell>
          <cell r="AA316">
            <v>99</v>
          </cell>
          <cell r="AB316" t="str">
            <v>House Account - FUS</v>
          </cell>
          <cell r="AC316">
            <v>30007</v>
          </cell>
          <cell r="AD316" t="str">
            <v>KRISALY</v>
          </cell>
        </row>
        <row r="317">
          <cell r="Z317">
            <v>5080537</v>
          </cell>
          <cell r="AA317">
            <v>99</v>
          </cell>
          <cell r="AB317" t="str">
            <v>House Account - FUS</v>
          </cell>
          <cell r="AC317">
            <v>30007</v>
          </cell>
          <cell r="AD317" t="str">
            <v>KRISALY</v>
          </cell>
        </row>
        <row r="318">
          <cell r="Z318">
            <v>5079971</v>
          </cell>
          <cell r="AA318">
            <v>99</v>
          </cell>
          <cell r="AB318" t="str">
            <v>House Account - FUS</v>
          </cell>
          <cell r="AC318">
            <v>30007</v>
          </cell>
          <cell r="AD318" t="str">
            <v>KRISALY</v>
          </cell>
        </row>
        <row r="319">
          <cell r="Z319">
            <v>5080551</v>
          </cell>
          <cell r="AA319">
            <v>99</v>
          </cell>
          <cell r="AB319" t="str">
            <v>House Account - FUS</v>
          </cell>
          <cell r="AC319">
            <v>30007</v>
          </cell>
          <cell r="AD319" t="str">
            <v>KRISALY</v>
          </cell>
        </row>
        <row r="320">
          <cell r="Z320">
            <v>5079972</v>
          </cell>
          <cell r="AA320">
            <v>99</v>
          </cell>
          <cell r="AB320" t="str">
            <v>House Account - FUS</v>
          </cell>
          <cell r="AC320">
            <v>30007</v>
          </cell>
          <cell r="AD320" t="str">
            <v>KRISALY</v>
          </cell>
        </row>
        <row r="321">
          <cell r="Z321">
            <v>5079975</v>
          </cell>
          <cell r="AA321">
            <v>99</v>
          </cell>
          <cell r="AB321" t="str">
            <v>House Account - FUS</v>
          </cell>
          <cell r="AC321">
            <v>30007</v>
          </cell>
          <cell r="AD321" t="str">
            <v>KRISALY</v>
          </cell>
        </row>
        <row r="322">
          <cell r="Z322">
            <v>5080574</v>
          </cell>
          <cell r="AA322">
            <v>99</v>
          </cell>
          <cell r="AB322" t="str">
            <v>House Account - FUS</v>
          </cell>
          <cell r="AC322">
            <v>30007</v>
          </cell>
          <cell r="AD322" t="str">
            <v>KRISALY</v>
          </cell>
        </row>
        <row r="323">
          <cell r="Z323">
            <v>5080581</v>
          </cell>
          <cell r="AA323">
            <v>99</v>
          </cell>
          <cell r="AB323" t="str">
            <v>House Account - FUS</v>
          </cell>
          <cell r="AC323">
            <v>30007</v>
          </cell>
          <cell r="AD323" t="str">
            <v>KRISALY</v>
          </cell>
        </row>
        <row r="324">
          <cell r="Z324">
            <v>5080079</v>
          </cell>
          <cell r="AA324">
            <v>99</v>
          </cell>
          <cell r="AB324" t="str">
            <v>House Account - FUS</v>
          </cell>
          <cell r="AC324">
            <v>30007</v>
          </cell>
          <cell r="AD324" t="str">
            <v>KRISALY</v>
          </cell>
        </row>
        <row r="325">
          <cell r="Z325">
            <v>5080080</v>
          </cell>
          <cell r="AA325">
            <v>99</v>
          </cell>
          <cell r="AB325" t="str">
            <v>House Account - FUS</v>
          </cell>
          <cell r="AC325">
            <v>30007</v>
          </cell>
          <cell r="AD325" t="str">
            <v>KRISALY</v>
          </cell>
        </row>
        <row r="326">
          <cell r="Z326">
            <v>5080081</v>
          </cell>
          <cell r="AA326">
            <v>99</v>
          </cell>
          <cell r="AB326" t="str">
            <v>House Account - FUS</v>
          </cell>
          <cell r="AC326">
            <v>30007</v>
          </cell>
          <cell r="AD326" t="str">
            <v>KRISALY</v>
          </cell>
        </row>
        <row r="327">
          <cell r="Z327">
            <v>5080139</v>
          </cell>
          <cell r="AA327">
            <v>99</v>
          </cell>
          <cell r="AB327" t="str">
            <v>House Account - FUS</v>
          </cell>
          <cell r="AC327">
            <v>30007</v>
          </cell>
          <cell r="AD327" t="str">
            <v>KRISALY</v>
          </cell>
        </row>
        <row r="328">
          <cell r="Z328">
            <v>5080606</v>
          </cell>
          <cell r="AA328">
            <v>99</v>
          </cell>
          <cell r="AB328" t="str">
            <v>House Account - FUS</v>
          </cell>
          <cell r="AC328">
            <v>30007</v>
          </cell>
          <cell r="AD328" t="str">
            <v>KRISALY</v>
          </cell>
        </row>
        <row r="329">
          <cell r="Z329">
            <v>5080622</v>
          </cell>
          <cell r="AA329">
            <v>99</v>
          </cell>
          <cell r="AB329" t="str">
            <v>House Account - FUS</v>
          </cell>
          <cell r="AC329">
            <v>30007</v>
          </cell>
          <cell r="AD329" t="str">
            <v>KRISALY</v>
          </cell>
        </row>
        <row r="330">
          <cell r="Z330">
            <v>5080624</v>
          </cell>
          <cell r="AA330">
            <v>99</v>
          </cell>
          <cell r="AB330" t="str">
            <v>House Account - FUS</v>
          </cell>
          <cell r="AC330">
            <v>30007</v>
          </cell>
          <cell r="AD330" t="str">
            <v>KRISALY</v>
          </cell>
        </row>
        <row r="331">
          <cell r="Z331">
            <v>5080628</v>
          </cell>
          <cell r="AA331">
            <v>99</v>
          </cell>
          <cell r="AB331" t="str">
            <v>House Account - FUS</v>
          </cell>
          <cell r="AC331">
            <v>30007</v>
          </cell>
          <cell r="AD331" t="str">
            <v>KRISALY</v>
          </cell>
        </row>
        <row r="332">
          <cell r="Z332">
            <v>5080638</v>
          </cell>
          <cell r="AA332">
            <v>99</v>
          </cell>
          <cell r="AB332" t="str">
            <v>House Account - FUS</v>
          </cell>
          <cell r="AC332">
            <v>30007</v>
          </cell>
          <cell r="AD332" t="str">
            <v>KRISALY</v>
          </cell>
        </row>
        <row r="333">
          <cell r="Z333">
            <v>5080259</v>
          </cell>
          <cell r="AA333">
            <v>99</v>
          </cell>
          <cell r="AB333" t="str">
            <v>House Account - FUS</v>
          </cell>
          <cell r="AC333">
            <v>30007</v>
          </cell>
          <cell r="AD333" t="str">
            <v>KRISALY</v>
          </cell>
        </row>
        <row r="334">
          <cell r="Z334">
            <v>5080650</v>
          </cell>
          <cell r="AA334">
            <v>99</v>
          </cell>
          <cell r="AB334" t="str">
            <v>House Account - FUS</v>
          </cell>
          <cell r="AC334">
            <v>30007</v>
          </cell>
          <cell r="AD334" t="str">
            <v>KRISALY</v>
          </cell>
        </row>
        <row r="335">
          <cell r="Z335">
            <v>5080287</v>
          </cell>
          <cell r="AA335">
            <v>99</v>
          </cell>
          <cell r="AB335" t="str">
            <v>House Account - FUS</v>
          </cell>
          <cell r="AC335">
            <v>30007</v>
          </cell>
          <cell r="AD335" t="str">
            <v>KRISALY</v>
          </cell>
        </row>
        <row r="336">
          <cell r="Z336">
            <v>5080654</v>
          </cell>
          <cell r="AA336">
            <v>99</v>
          </cell>
          <cell r="AB336" t="str">
            <v>House Account - FUS</v>
          </cell>
          <cell r="AC336">
            <v>30007</v>
          </cell>
          <cell r="AD336" t="str">
            <v>KRISALY</v>
          </cell>
        </row>
        <row r="337">
          <cell r="Z337">
            <v>5080288</v>
          </cell>
          <cell r="AA337">
            <v>99</v>
          </cell>
          <cell r="AB337" t="str">
            <v>House Account - FUS</v>
          </cell>
          <cell r="AC337">
            <v>30007</v>
          </cell>
          <cell r="AD337" t="str">
            <v>KRISALY</v>
          </cell>
        </row>
        <row r="338">
          <cell r="Z338">
            <v>5080290</v>
          </cell>
          <cell r="AA338">
            <v>99</v>
          </cell>
          <cell r="AB338" t="str">
            <v>House Account - FUS</v>
          </cell>
          <cell r="AC338">
            <v>30007</v>
          </cell>
          <cell r="AD338" t="str">
            <v>KRISALY</v>
          </cell>
        </row>
        <row r="339">
          <cell r="Z339">
            <v>5080299</v>
          </cell>
          <cell r="AA339">
            <v>99</v>
          </cell>
          <cell r="AB339" t="str">
            <v>House Account - FUS</v>
          </cell>
          <cell r="AC339">
            <v>30007</v>
          </cell>
          <cell r="AD339" t="str">
            <v>KRISALY</v>
          </cell>
        </row>
        <row r="340">
          <cell r="Z340">
            <v>5080312</v>
          </cell>
          <cell r="AA340">
            <v>99</v>
          </cell>
          <cell r="AB340" t="str">
            <v>House Account - FUS</v>
          </cell>
          <cell r="AC340">
            <v>30007</v>
          </cell>
          <cell r="AD340" t="str">
            <v>KRISALY</v>
          </cell>
        </row>
        <row r="341">
          <cell r="Z341">
            <v>5080349</v>
          </cell>
          <cell r="AA341">
            <v>99</v>
          </cell>
          <cell r="AB341" t="str">
            <v>House Account - FUS</v>
          </cell>
          <cell r="AC341">
            <v>30010</v>
          </cell>
          <cell r="AD341" t="str">
            <v>MJD</v>
          </cell>
        </row>
        <row r="342">
          <cell r="Z342">
            <v>5078701</v>
          </cell>
          <cell r="AA342">
            <v>99</v>
          </cell>
          <cell r="AB342" t="str">
            <v>House Account - FUS</v>
          </cell>
          <cell r="AC342">
            <v>30010</v>
          </cell>
          <cell r="AD342" t="str">
            <v>MJD</v>
          </cell>
        </row>
        <row r="343">
          <cell r="Z343">
            <v>5078702</v>
          </cell>
          <cell r="AA343">
            <v>99</v>
          </cell>
          <cell r="AB343" t="str">
            <v>House Account - FUS</v>
          </cell>
          <cell r="AC343">
            <v>30010</v>
          </cell>
          <cell r="AD343" t="str">
            <v>MJD</v>
          </cell>
        </row>
        <row r="344">
          <cell r="Z344">
            <v>5078703</v>
          </cell>
          <cell r="AA344">
            <v>99</v>
          </cell>
          <cell r="AB344" t="str">
            <v>House Account - FUS</v>
          </cell>
          <cell r="AC344">
            <v>30010</v>
          </cell>
          <cell r="AD344" t="str">
            <v>MJD</v>
          </cell>
        </row>
        <row r="345">
          <cell r="Z345">
            <v>5078705</v>
          </cell>
          <cell r="AA345">
            <v>99</v>
          </cell>
          <cell r="AB345" t="str">
            <v>House Account - FUS</v>
          </cell>
          <cell r="AC345">
            <v>30010</v>
          </cell>
          <cell r="AD345" t="str">
            <v>MJD</v>
          </cell>
        </row>
        <row r="346">
          <cell r="Z346">
            <v>5080353</v>
          </cell>
          <cell r="AA346">
            <v>99</v>
          </cell>
          <cell r="AB346" t="str">
            <v>House Account - FUS</v>
          </cell>
          <cell r="AC346">
            <v>30010</v>
          </cell>
          <cell r="AD346" t="str">
            <v>MJD</v>
          </cell>
        </row>
        <row r="347">
          <cell r="Z347">
            <v>5080401</v>
          </cell>
          <cell r="AA347">
            <v>99</v>
          </cell>
          <cell r="AB347" t="str">
            <v>House Account - FUS</v>
          </cell>
          <cell r="AC347">
            <v>30010</v>
          </cell>
          <cell r="AD347" t="str">
            <v>MJD</v>
          </cell>
        </row>
        <row r="348">
          <cell r="Z348">
            <v>5080418</v>
          </cell>
          <cell r="AA348">
            <v>99</v>
          </cell>
          <cell r="AB348" t="str">
            <v>House Account - FUS</v>
          </cell>
          <cell r="AC348">
            <v>30010</v>
          </cell>
          <cell r="AD348" t="str">
            <v>MJD</v>
          </cell>
        </row>
        <row r="349">
          <cell r="Z349">
            <v>5078882</v>
          </cell>
          <cell r="AA349">
            <v>99</v>
          </cell>
          <cell r="AB349" t="str">
            <v>House Account - FUS</v>
          </cell>
          <cell r="AC349">
            <v>30010</v>
          </cell>
          <cell r="AD349" t="str">
            <v>MJD</v>
          </cell>
        </row>
        <row r="350">
          <cell r="Z350">
            <v>5078924</v>
          </cell>
          <cell r="AA350">
            <v>99</v>
          </cell>
          <cell r="AB350" t="str">
            <v>House Account - FUS</v>
          </cell>
          <cell r="AC350">
            <v>30010</v>
          </cell>
          <cell r="AD350" t="str">
            <v>MJD</v>
          </cell>
        </row>
        <row r="351">
          <cell r="Z351">
            <v>5078925</v>
          </cell>
          <cell r="AA351">
            <v>99</v>
          </cell>
          <cell r="AB351" t="str">
            <v>House Account - FUS</v>
          </cell>
          <cell r="AC351">
            <v>30010</v>
          </cell>
          <cell r="AD351" t="str">
            <v>MJD</v>
          </cell>
        </row>
        <row r="352">
          <cell r="Z352">
            <v>5078926</v>
          </cell>
          <cell r="AA352">
            <v>99</v>
          </cell>
          <cell r="AB352" t="str">
            <v>House Account - FUS</v>
          </cell>
          <cell r="AC352">
            <v>30010</v>
          </cell>
          <cell r="AD352" t="str">
            <v>MJD</v>
          </cell>
        </row>
        <row r="353">
          <cell r="Z353">
            <v>5080538</v>
          </cell>
          <cell r="AA353">
            <v>99</v>
          </cell>
          <cell r="AB353" t="str">
            <v>House Account - FUS</v>
          </cell>
          <cell r="AC353">
            <v>30010</v>
          </cell>
          <cell r="AD353" t="str">
            <v>MJD</v>
          </cell>
        </row>
        <row r="354">
          <cell r="Z354">
            <v>5080550</v>
          </cell>
          <cell r="AA354">
            <v>99</v>
          </cell>
          <cell r="AB354" t="str">
            <v>House Account - FUS</v>
          </cell>
          <cell r="AC354">
            <v>30010</v>
          </cell>
          <cell r="AD354" t="str">
            <v>MJD</v>
          </cell>
        </row>
        <row r="355">
          <cell r="Z355">
            <v>5080059</v>
          </cell>
          <cell r="AA355">
            <v>99</v>
          </cell>
          <cell r="AB355" t="str">
            <v>House Account - FUS</v>
          </cell>
          <cell r="AC355">
            <v>30010</v>
          </cell>
          <cell r="AD355" t="str">
            <v>MJD</v>
          </cell>
        </row>
        <row r="356">
          <cell r="Z356">
            <v>5080099</v>
          </cell>
          <cell r="AA356">
            <v>99</v>
          </cell>
          <cell r="AB356" t="str">
            <v>House Account - FUS</v>
          </cell>
          <cell r="AC356">
            <v>30010</v>
          </cell>
          <cell r="AD356" t="str">
            <v>MJD</v>
          </cell>
        </row>
        <row r="357">
          <cell r="Z357">
            <v>5080644</v>
          </cell>
          <cell r="AA357">
            <v>99</v>
          </cell>
          <cell r="AB357" t="str">
            <v>House Account - FUS</v>
          </cell>
          <cell r="AC357">
            <v>30010</v>
          </cell>
          <cell r="AD357" t="str">
            <v>MJD</v>
          </cell>
        </row>
        <row r="358">
          <cell r="Z358">
            <v>5080273</v>
          </cell>
          <cell r="AA358">
            <v>99</v>
          </cell>
          <cell r="AB358" t="str">
            <v>House Account - FUS</v>
          </cell>
          <cell r="AC358">
            <v>30010</v>
          </cell>
          <cell r="AD358" t="str">
            <v>MJD</v>
          </cell>
        </row>
        <row r="359">
          <cell r="Z359">
            <v>5080663</v>
          </cell>
          <cell r="AA359">
            <v>99</v>
          </cell>
          <cell r="AB359" t="str">
            <v>House Account - FUS</v>
          </cell>
          <cell r="AC359">
            <v>30010</v>
          </cell>
          <cell r="AD359" t="str">
            <v>MJD</v>
          </cell>
        </row>
        <row r="360">
          <cell r="Z360">
            <v>5080324</v>
          </cell>
          <cell r="AA360">
            <v>99</v>
          </cell>
          <cell r="AB360" t="str">
            <v>House Account - FUS</v>
          </cell>
          <cell r="AC360">
            <v>30010</v>
          </cell>
          <cell r="AD360" t="str">
            <v>MJD</v>
          </cell>
        </row>
        <row r="361">
          <cell r="Z361">
            <v>5078678</v>
          </cell>
          <cell r="AA361">
            <v>99</v>
          </cell>
          <cell r="AB361" t="str">
            <v>House Account - FUS</v>
          </cell>
          <cell r="AC361">
            <v>30012</v>
          </cell>
          <cell r="AD361" t="str">
            <v>MOORE</v>
          </cell>
        </row>
        <row r="362">
          <cell r="Z362">
            <v>5080440</v>
          </cell>
          <cell r="AA362">
            <v>99</v>
          </cell>
          <cell r="AB362" t="str">
            <v>House Account - FUS</v>
          </cell>
          <cell r="AC362">
            <v>30012</v>
          </cell>
          <cell r="AD362" t="str">
            <v>MOORE</v>
          </cell>
        </row>
        <row r="363">
          <cell r="Z363">
            <v>5078913</v>
          </cell>
          <cell r="AA363">
            <v>99</v>
          </cell>
          <cell r="AB363" t="str">
            <v>House Account - FUS</v>
          </cell>
          <cell r="AC363">
            <v>30012</v>
          </cell>
          <cell r="AD363" t="str">
            <v>MOORE</v>
          </cell>
        </row>
        <row r="364">
          <cell r="Z364">
            <v>5078914</v>
          </cell>
          <cell r="AA364">
            <v>99</v>
          </cell>
          <cell r="AB364" t="str">
            <v>House Account - FUS</v>
          </cell>
          <cell r="AC364">
            <v>30012</v>
          </cell>
          <cell r="AD364" t="str">
            <v>MOORE</v>
          </cell>
        </row>
        <row r="365">
          <cell r="Z365">
            <v>5078915</v>
          </cell>
          <cell r="AA365">
            <v>99</v>
          </cell>
          <cell r="AB365" t="str">
            <v>House Account - FUS</v>
          </cell>
          <cell r="AC365">
            <v>30012</v>
          </cell>
          <cell r="AD365" t="str">
            <v>MOORE</v>
          </cell>
        </row>
        <row r="366">
          <cell r="Z366">
            <v>5078917</v>
          </cell>
          <cell r="AA366">
            <v>99</v>
          </cell>
          <cell r="AB366" t="str">
            <v>House Account - FUS</v>
          </cell>
          <cell r="AC366">
            <v>30012</v>
          </cell>
          <cell r="AD366" t="str">
            <v>MOORE</v>
          </cell>
        </row>
        <row r="367">
          <cell r="Z367">
            <v>5078918</v>
          </cell>
          <cell r="AA367">
            <v>99</v>
          </cell>
          <cell r="AB367" t="str">
            <v>House Account - FUS</v>
          </cell>
          <cell r="AC367">
            <v>30012</v>
          </cell>
          <cell r="AD367" t="str">
            <v>MOORE</v>
          </cell>
        </row>
        <row r="368">
          <cell r="Z368">
            <v>5078919</v>
          </cell>
          <cell r="AA368">
            <v>99</v>
          </cell>
          <cell r="AB368" t="str">
            <v>House Account - FUS</v>
          </cell>
          <cell r="AC368">
            <v>30012</v>
          </cell>
          <cell r="AD368" t="str">
            <v>MOORE</v>
          </cell>
        </row>
        <row r="369">
          <cell r="Z369">
            <v>5078920</v>
          </cell>
          <cell r="AA369">
            <v>99</v>
          </cell>
          <cell r="AB369" t="str">
            <v>House Account - FUS</v>
          </cell>
          <cell r="AC369">
            <v>30012</v>
          </cell>
          <cell r="AD369" t="str">
            <v>MOORE</v>
          </cell>
        </row>
        <row r="370">
          <cell r="Z370">
            <v>5078921</v>
          </cell>
          <cell r="AA370">
            <v>99</v>
          </cell>
          <cell r="AB370" t="str">
            <v>House Account - FUS</v>
          </cell>
          <cell r="AC370">
            <v>30012</v>
          </cell>
          <cell r="AD370" t="str">
            <v>MOORE</v>
          </cell>
        </row>
        <row r="371">
          <cell r="Z371">
            <v>5080475</v>
          </cell>
          <cell r="AA371">
            <v>99</v>
          </cell>
          <cell r="AB371" t="str">
            <v>House Account - FUS</v>
          </cell>
          <cell r="AC371">
            <v>30012</v>
          </cell>
          <cell r="AD371" t="str">
            <v>MOORE</v>
          </cell>
        </row>
        <row r="372">
          <cell r="Z372">
            <v>5079792</v>
          </cell>
          <cell r="AA372">
            <v>99</v>
          </cell>
          <cell r="AB372" t="str">
            <v>House Account - FUS</v>
          </cell>
          <cell r="AC372">
            <v>30012</v>
          </cell>
          <cell r="AD372" t="str">
            <v>MOORE</v>
          </cell>
        </row>
        <row r="373">
          <cell r="Z373">
            <v>5079793</v>
          </cell>
          <cell r="AA373">
            <v>99</v>
          </cell>
          <cell r="AB373" t="str">
            <v>House Account - FUS</v>
          </cell>
          <cell r="AC373">
            <v>30012</v>
          </cell>
          <cell r="AD373" t="str">
            <v>MOORE</v>
          </cell>
        </row>
        <row r="374">
          <cell r="Z374">
            <v>5080483</v>
          </cell>
          <cell r="AA374">
            <v>99</v>
          </cell>
          <cell r="AB374" t="str">
            <v>House Account - FUS</v>
          </cell>
          <cell r="AC374">
            <v>30012</v>
          </cell>
          <cell r="AD374" t="str">
            <v>MOORE</v>
          </cell>
        </row>
        <row r="375">
          <cell r="Z375">
            <v>5080544</v>
          </cell>
          <cell r="AA375">
            <v>99</v>
          </cell>
          <cell r="AB375" t="str">
            <v>House Account - FUS</v>
          </cell>
          <cell r="AC375">
            <v>30012</v>
          </cell>
          <cell r="AD375" t="str">
            <v>MOORE</v>
          </cell>
        </row>
        <row r="376">
          <cell r="Z376">
            <v>5080579</v>
          </cell>
          <cell r="AA376">
            <v>99</v>
          </cell>
          <cell r="AB376" t="str">
            <v>House Account - FUS</v>
          </cell>
          <cell r="AC376">
            <v>30012</v>
          </cell>
          <cell r="AD376" t="str">
            <v>MOORE</v>
          </cell>
        </row>
        <row r="377">
          <cell r="Z377">
            <v>5080077</v>
          </cell>
          <cell r="AA377">
            <v>99</v>
          </cell>
          <cell r="AB377" t="str">
            <v>House Account - FUS</v>
          </cell>
          <cell r="AC377">
            <v>30012</v>
          </cell>
          <cell r="AD377" t="str">
            <v>MOORE</v>
          </cell>
        </row>
        <row r="378">
          <cell r="Z378">
            <v>5080078</v>
          </cell>
          <cell r="AA378">
            <v>99</v>
          </cell>
          <cell r="AB378" t="str">
            <v>House Account - FUS</v>
          </cell>
          <cell r="AC378">
            <v>30012</v>
          </cell>
          <cell r="AD378" t="str">
            <v>MOORE</v>
          </cell>
        </row>
        <row r="379">
          <cell r="Z379">
            <v>5080598</v>
          </cell>
          <cell r="AA379">
            <v>99</v>
          </cell>
          <cell r="AB379" t="str">
            <v>House Account - FUS</v>
          </cell>
          <cell r="AC379">
            <v>30012</v>
          </cell>
          <cell r="AD379" t="str">
            <v>MOORE</v>
          </cell>
        </row>
        <row r="380">
          <cell r="Z380">
            <v>5080136</v>
          </cell>
          <cell r="AA380">
            <v>99</v>
          </cell>
          <cell r="AB380" t="str">
            <v>House Account - FUS</v>
          </cell>
          <cell r="AC380">
            <v>30012</v>
          </cell>
          <cell r="AD380" t="str">
            <v>MOORE</v>
          </cell>
        </row>
        <row r="381">
          <cell r="Z381">
            <v>5080137</v>
          </cell>
          <cell r="AA381">
            <v>99</v>
          </cell>
          <cell r="AB381" t="str">
            <v>House Account - FUS</v>
          </cell>
          <cell r="AC381">
            <v>30012</v>
          </cell>
          <cell r="AD381" t="str">
            <v>MOORE</v>
          </cell>
        </row>
        <row r="382">
          <cell r="Z382">
            <v>5080608</v>
          </cell>
          <cell r="AA382">
            <v>99</v>
          </cell>
          <cell r="AB382" t="str">
            <v>House Account - FUS</v>
          </cell>
          <cell r="AC382">
            <v>30012</v>
          </cell>
          <cell r="AD382" t="str">
            <v>MOORE</v>
          </cell>
        </row>
        <row r="383">
          <cell r="Z383">
            <v>5080148</v>
          </cell>
          <cell r="AA383">
            <v>99</v>
          </cell>
          <cell r="AB383" t="str">
            <v>House Account - FUS</v>
          </cell>
          <cell r="AC383">
            <v>30012</v>
          </cell>
          <cell r="AD383" t="str">
            <v>MOORE</v>
          </cell>
        </row>
        <row r="384">
          <cell r="Z384">
            <v>5080149</v>
          </cell>
          <cell r="AA384">
            <v>99</v>
          </cell>
          <cell r="AB384" t="str">
            <v>House Account - FUS</v>
          </cell>
          <cell r="AC384">
            <v>30012</v>
          </cell>
          <cell r="AD384" t="str">
            <v>MOORE</v>
          </cell>
        </row>
        <row r="385">
          <cell r="Z385">
            <v>5080150</v>
          </cell>
          <cell r="AA385">
            <v>99</v>
          </cell>
          <cell r="AB385" t="str">
            <v>House Account - FUS</v>
          </cell>
          <cell r="AC385">
            <v>30012</v>
          </cell>
          <cell r="AD385" t="str">
            <v>MOORE</v>
          </cell>
        </row>
        <row r="386">
          <cell r="Z386">
            <v>5080151</v>
          </cell>
          <cell r="AA386">
            <v>99</v>
          </cell>
          <cell r="AB386" t="str">
            <v>House Account - FUS</v>
          </cell>
          <cell r="AC386">
            <v>30012</v>
          </cell>
          <cell r="AD386" t="str">
            <v>MOORE</v>
          </cell>
        </row>
        <row r="387">
          <cell r="Z387">
            <v>5080455</v>
          </cell>
          <cell r="AA387">
            <v>99</v>
          </cell>
          <cell r="AB387" t="str">
            <v>House Account - FUS</v>
          </cell>
          <cell r="AC387">
            <v>30013</v>
          </cell>
          <cell r="AD387" t="str">
            <v>PHIL</v>
          </cell>
        </row>
        <row r="388">
          <cell r="Z388">
            <v>5080388</v>
          </cell>
          <cell r="AA388">
            <v>99</v>
          </cell>
          <cell r="AB388" t="str">
            <v>House Account - FUS</v>
          </cell>
          <cell r="AC388">
            <v>30014</v>
          </cell>
          <cell r="AD388" t="str">
            <v>PHIL</v>
          </cell>
        </row>
        <row r="389">
          <cell r="Z389">
            <v>5078801</v>
          </cell>
          <cell r="AA389">
            <v>99</v>
          </cell>
          <cell r="AB389" t="str">
            <v>House Account - FUS</v>
          </cell>
          <cell r="AC389">
            <v>30014</v>
          </cell>
          <cell r="AD389" t="str">
            <v>PHIL</v>
          </cell>
        </row>
        <row r="390">
          <cell r="Z390">
            <v>5080407</v>
          </cell>
          <cell r="AA390">
            <v>99</v>
          </cell>
          <cell r="AB390" t="str">
            <v>House Account - FUS</v>
          </cell>
          <cell r="AC390">
            <v>30014</v>
          </cell>
          <cell r="AD390" t="str">
            <v>PHIL</v>
          </cell>
        </row>
        <row r="391">
          <cell r="Z391">
            <v>5078838</v>
          </cell>
          <cell r="AA391">
            <v>99</v>
          </cell>
          <cell r="AB391" t="str">
            <v>House Account - FUS</v>
          </cell>
          <cell r="AC391">
            <v>30014</v>
          </cell>
          <cell r="AD391" t="str">
            <v>PHIL</v>
          </cell>
        </row>
        <row r="392">
          <cell r="Z392">
            <v>5078839</v>
          </cell>
          <cell r="AA392">
            <v>99</v>
          </cell>
          <cell r="AB392" t="str">
            <v>House Account - FUS</v>
          </cell>
          <cell r="AC392">
            <v>30014</v>
          </cell>
          <cell r="AD392" t="str">
            <v>PHIL</v>
          </cell>
        </row>
        <row r="393">
          <cell r="Z393">
            <v>5078840</v>
          </cell>
          <cell r="AA393">
            <v>99</v>
          </cell>
          <cell r="AB393" t="str">
            <v>House Account - FUS</v>
          </cell>
          <cell r="AC393">
            <v>30014</v>
          </cell>
          <cell r="AD393" t="str">
            <v>PHIL</v>
          </cell>
        </row>
        <row r="394">
          <cell r="Z394">
            <v>5078841</v>
          </cell>
          <cell r="AA394">
            <v>99</v>
          </cell>
          <cell r="AB394" t="str">
            <v>House Account - FUS</v>
          </cell>
          <cell r="AC394">
            <v>30014</v>
          </cell>
          <cell r="AD394" t="str">
            <v>PHIL</v>
          </cell>
        </row>
        <row r="395">
          <cell r="Z395">
            <v>5078842</v>
          </cell>
          <cell r="AA395">
            <v>99</v>
          </cell>
          <cell r="AB395" t="str">
            <v>House Account - FUS</v>
          </cell>
          <cell r="AC395">
            <v>30014</v>
          </cell>
          <cell r="AD395" t="str">
            <v>PHIL</v>
          </cell>
        </row>
        <row r="396">
          <cell r="Z396">
            <v>5078844</v>
          </cell>
          <cell r="AA396">
            <v>99</v>
          </cell>
          <cell r="AB396" t="str">
            <v>House Account - FUS</v>
          </cell>
          <cell r="AC396">
            <v>30014</v>
          </cell>
          <cell r="AD396" t="str">
            <v>PHIL</v>
          </cell>
        </row>
        <row r="397">
          <cell r="Z397">
            <v>5078846</v>
          </cell>
          <cell r="AA397">
            <v>99</v>
          </cell>
          <cell r="AB397" t="str">
            <v>House Account - FUS</v>
          </cell>
          <cell r="AC397">
            <v>30014</v>
          </cell>
          <cell r="AD397" t="str">
            <v>PHIL</v>
          </cell>
        </row>
        <row r="398">
          <cell r="Z398">
            <v>5078847</v>
          </cell>
          <cell r="AA398">
            <v>99</v>
          </cell>
          <cell r="AB398" t="str">
            <v>House Account - FUS</v>
          </cell>
          <cell r="AC398">
            <v>30014</v>
          </cell>
          <cell r="AD398" t="str">
            <v>PHIL</v>
          </cell>
        </row>
        <row r="399">
          <cell r="Z399">
            <v>5078848</v>
          </cell>
          <cell r="AA399">
            <v>99</v>
          </cell>
          <cell r="AB399" t="str">
            <v>House Account - FUS</v>
          </cell>
          <cell r="AC399">
            <v>30014</v>
          </cell>
          <cell r="AD399" t="str">
            <v>PHIL</v>
          </cell>
        </row>
        <row r="400">
          <cell r="Z400">
            <v>5080532</v>
          </cell>
          <cell r="AA400">
            <v>99</v>
          </cell>
          <cell r="AB400" t="str">
            <v>House Account - FUS</v>
          </cell>
          <cell r="AC400">
            <v>30014</v>
          </cell>
          <cell r="AD400" t="str">
            <v>PHIL</v>
          </cell>
        </row>
        <row r="401">
          <cell r="Z401">
            <v>5079944</v>
          </cell>
          <cell r="AA401">
            <v>99</v>
          </cell>
          <cell r="AB401" t="str">
            <v>House Account - FUS</v>
          </cell>
          <cell r="AC401">
            <v>30014</v>
          </cell>
          <cell r="AD401" t="str">
            <v>PHIL</v>
          </cell>
        </row>
        <row r="402">
          <cell r="Z402">
            <v>5079945</v>
          </cell>
          <cell r="AA402">
            <v>99</v>
          </cell>
          <cell r="AB402" t="str">
            <v>House Account - FUS</v>
          </cell>
          <cell r="AC402">
            <v>30014</v>
          </cell>
          <cell r="AD402" t="str">
            <v>PHIL</v>
          </cell>
        </row>
        <row r="403">
          <cell r="Z403">
            <v>5080547</v>
          </cell>
          <cell r="AA403">
            <v>99</v>
          </cell>
          <cell r="AB403" t="str">
            <v>House Account - FUS</v>
          </cell>
          <cell r="AC403">
            <v>30014</v>
          </cell>
          <cell r="AD403" t="str">
            <v>PHIL</v>
          </cell>
        </row>
        <row r="404">
          <cell r="Z404">
            <v>5079970</v>
          </cell>
          <cell r="AA404">
            <v>99</v>
          </cell>
          <cell r="AB404" t="str">
            <v>House Account - FUS</v>
          </cell>
          <cell r="AC404">
            <v>30014</v>
          </cell>
          <cell r="AD404" t="str">
            <v>PHIL</v>
          </cell>
        </row>
        <row r="405">
          <cell r="Z405">
            <v>5080549</v>
          </cell>
          <cell r="AA405">
            <v>99</v>
          </cell>
          <cell r="AB405" t="str">
            <v>House Account - FUS</v>
          </cell>
          <cell r="AC405">
            <v>30014</v>
          </cell>
          <cell r="AD405" t="str">
            <v>PHIL</v>
          </cell>
        </row>
        <row r="406">
          <cell r="Z406">
            <v>5080569</v>
          </cell>
          <cell r="AA406">
            <v>99</v>
          </cell>
          <cell r="AB406" t="str">
            <v>House Account - FUS</v>
          </cell>
          <cell r="AC406">
            <v>30014</v>
          </cell>
          <cell r="AD406" t="str">
            <v>PHIL</v>
          </cell>
        </row>
        <row r="407">
          <cell r="Z407">
            <v>5080597</v>
          </cell>
          <cell r="AA407">
            <v>99</v>
          </cell>
          <cell r="AB407" t="str">
            <v>House Account - FUS</v>
          </cell>
          <cell r="AC407">
            <v>30014</v>
          </cell>
          <cell r="AD407" t="str">
            <v>PHIL</v>
          </cell>
        </row>
        <row r="408">
          <cell r="Z408">
            <v>5080131</v>
          </cell>
          <cell r="AA408">
            <v>99</v>
          </cell>
          <cell r="AB408" t="str">
            <v>House Account - FUS</v>
          </cell>
          <cell r="AC408">
            <v>30014</v>
          </cell>
          <cell r="AD408" t="str">
            <v>PHIL</v>
          </cell>
        </row>
        <row r="409">
          <cell r="Z409">
            <v>5080132</v>
          </cell>
          <cell r="AA409">
            <v>99</v>
          </cell>
          <cell r="AB409" t="str">
            <v>House Account - FUS</v>
          </cell>
          <cell r="AC409">
            <v>30014</v>
          </cell>
          <cell r="AD409" t="str">
            <v>PHIL</v>
          </cell>
        </row>
        <row r="410">
          <cell r="Z410">
            <v>5080133</v>
          </cell>
          <cell r="AA410">
            <v>99</v>
          </cell>
          <cell r="AB410" t="str">
            <v>House Account - FUS</v>
          </cell>
          <cell r="AC410">
            <v>30014</v>
          </cell>
          <cell r="AD410" t="str">
            <v>PHIL</v>
          </cell>
        </row>
        <row r="411">
          <cell r="Z411">
            <v>5080134</v>
          </cell>
          <cell r="AA411">
            <v>99</v>
          </cell>
          <cell r="AB411" t="str">
            <v>House Account - FUS</v>
          </cell>
          <cell r="AC411">
            <v>30014</v>
          </cell>
          <cell r="AD411" t="str">
            <v>PHIL</v>
          </cell>
        </row>
        <row r="412">
          <cell r="Z412">
            <v>5080135</v>
          </cell>
          <cell r="AA412">
            <v>99</v>
          </cell>
          <cell r="AB412" t="str">
            <v>House Account - FUS</v>
          </cell>
          <cell r="AC412">
            <v>30014</v>
          </cell>
          <cell r="AD412" t="str">
            <v>PHIL</v>
          </cell>
        </row>
        <row r="413">
          <cell r="Z413">
            <v>5080613</v>
          </cell>
          <cell r="AA413">
            <v>99</v>
          </cell>
          <cell r="AB413" t="str">
            <v>House Account - FUS</v>
          </cell>
          <cell r="AC413">
            <v>30014</v>
          </cell>
          <cell r="AD413" t="str">
            <v>PHIL</v>
          </cell>
        </row>
        <row r="414">
          <cell r="Z414">
            <v>5080362</v>
          </cell>
          <cell r="AA414">
            <v>99</v>
          </cell>
          <cell r="AB414" t="str">
            <v>House Account - FUS</v>
          </cell>
          <cell r="AC414">
            <v>30015</v>
          </cell>
          <cell r="AD414" t="str">
            <v>RIVERSTONE</v>
          </cell>
        </row>
        <row r="415">
          <cell r="Z415">
            <v>5080367</v>
          </cell>
          <cell r="AA415">
            <v>99</v>
          </cell>
          <cell r="AB415" t="str">
            <v>House Account - FUS</v>
          </cell>
          <cell r="AC415">
            <v>30015</v>
          </cell>
          <cell r="AD415" t="str">
            <v>RIVERSTONE</v>
          </cell>
        </row>
        <row r="416">
          <cell r="Z416">
            <v>5078781</v>
          </cell>
          <cell r="AA416">
            <v>99</v>
          </cell>
          <cell r="AB416" t="str">
            <v>House Account - FUS</v>
          </cell>
          <cell r="AC416">
            <v>30015</v>
          </cell>
          <cell r="AD416" t="str">
            <v>RIVERSTONE</v>
          </cell>
        </row>
        <row r="417">
          <cell r="Z417">
            <v>5080489</v>
          </cell>
          <cell r="AA417">
            <v>99</v>
          </cell>
          <cell r="AB417" t="str">
            <v>House Account - FUS</v>
          </cell>
          <cell r="AC417">
            <v>30015</v>
          </cell>
          <cell r="AD417" t="str">
            <v>RIVERSTONE</v>
          </cell>
        </row>
        <row r="418">
          <cell r="Z418">
            <v>5080498</v>
          </cell>
          <cell r="AA418">
            <v>99</v>
          </cell>
          <cell r="AB418" t="str">
            <v>House Account - FUS</v>
          </cell>
          <cell r="AC418">
            <v>30015</v>
          </cell>
          <cell r="AD418" t="str">
            <v>RIVERSTONE</v>
          </cell>
        </row>
        <row r="419">
          <cell r="Z419">
            <v>5079909</v>
          </cell>
          <cell r="AA419">
            <v>99</v>
          </cell>
          <cell r="AB419" t="str">
            <v>House Account - FUS</v>
          </cell>
          <cell r="AC419">
            <v>30015</v>
          </cell>
          <cell r="AD419" t="str">
            <v>RIVERSTONE</v>
          </cell>
        </row>
        <row r="420">
          <cell r="Z420">
            <v>5079911</v>
          </cell>
          <cell r="AA420">
            <v>99</v>
          </cell>
          <cell r="AB420" t="str">
            <v>House Account - FUS</v>
          </cell>
          <cell r="AC420">
            <v>30015</v>
          </cell>
          <cell r="AD420" t="str">
            <v>RIVERSTONE</v>
          </cell>
        </row>
        <row r="421">
          <cell r="Z421">
            <v>5079913</v>
          </cell>
          <cell r="AA421">
            <v>99</v>
          </cell>
          <cell r="AB421" t="str">
            <v>House Account - FUS</v>
          </cell>
          <cell r="AC421">
            <v>30015</v>
          </cell>
          <cell r="AD421" t="str">
            <v>RIVERSTONE</v>
          </cell>
        </row>
        <row r="422">
          <cell r="Z422">
            <v>5080543</v>
          </cell>
          <cell r="AA422">
            <v>99</v>
          </cell>
          <cell r="AB422" t="str">
            <v>House Account - FUS</v>
          </cell>
          <cell r="AC422">
            <v>30015</v>
          </cell>
          <cell r="AD422" t="str">
            <v>RIVERSTONE</v>
          </cell>
        </row>
        <row r="423">
          <cell r="Z423">
            <v>5080594</v>
          </cell>
          <cell r="AA423">
            <v>99</v>
          </cell>
          <cell r="AB423" t="str">
            <v>House Account - FUS</v>
          </cell>
          <cell r="AC423">
            <v>30015</v>
          </cell>
          <cell r="AD423" t="str">
            <v>RIVERSTONE</v>
          </cell>
        </row>
        <row r="424">
          <cell r="Z424">
            <v>5080607</v>
          </cell>
          <cell r="AA424">
            <v>99</v>
          </cell>
          <cell r="AB424" t="str">
            <v>House Account - FUS</v>
          </cell>
          <cell r="AC424">
            <v>30015</v>
          </cell>
          <cell r="AD424" t="str">
            <v>RIVERSTONE</v>
          </cell>
        </row>
        <row r="425">
          <cell r="Z425">
            <v>5080610</v>
          </cell>
          <cell r="AA425">
            <v>99</v>
          </cell>
          <cell r="AB425" t="str">
            <v>House Account - FUS</v>
          </cell>
          <cell r="AC425">
            <v>30015</v>
          </cell>
          <cell r="AD425" t="str">
            <v>RIVERSTONE</v>
          </cell>
        </row>
        <row r="426">
          <cell r="Z426">
            <v>5080315</v>
          </cell>
          <cell r="AA426">
            <v>99</v>
          </cell>
          <cell r="AB426" t="str">
            <v>House Account - FUS</v>
          </cell>
          <cell r="AC426">
            <v>30015</v>
          </cell>
          <cell r="AD426" t="str">
            <v>RIVERSTONE</v>
          </cell>
        </row>
        <row r="427">
          <cell r="Z427">
            <v>5080316</v>
          </cell>
          <cell r="AA427">
            <v>99</v>
          </cell>
          <cell r="AB427" t="str">
            <v>House Account - FUS</v>
          </cell>
          <cell r="AC427">
            <v>30015</v>
          </cell>
          <cell r="AD427" t="str">
            <v>RIVERSTONE</v>
          </cell>
        </row>
        <row r="428">
          <cell r="Z428">
            <v>5080317</v>
          </cell>
          <cell r="AA428">
            <v>99</v>
          </cell>
          <cell r="AB428" t="str">
            <v>House Account - FUS</v>
          </cell>
          <cell r="AC428">
            <v>30015</v>
          </cell>
          <cell r="AD428" t="str">
            <v>RIVERSTONE</v>
          </cell>
        </row>
        <row r="429">
          <cell r="Z429">
            <v>5080318</v>
          </cell>
          <cell r="AA429">
            <v>99</v>
          </cell>
          <cell r="AB429" t="str">
            <v>House Account - FUS</v>
          </cell>
          <cell r="AC429">
            <v>30015</v>
          </cell>
          <cell r="AD429" t="str">
            <v>RIVERSTONE</v>
          </cell>
        </row>
        <row r="430">
          <cell r="Z430">
            <v>5080319</v>
          </cell>
          <cell r="AA430">
            <v>99</v>
          </cell>
          <cell r="AB430" t="str">
            <v>House Account - FUS</v>
          </cell>
          <cell r="AC430">
            <v>30015</v>
          </cell>
          <cell r="AD430" t="str">
            <v>RIVERSTONE</v>
          </cell>
        </row>
        <row r="431">
          <cell r="Z431">
            <v>5080320</v>
          </cell>
          <cell r="AA431">
            <v>99</v>
          </cell>
          <cell r="AB431" t="str">
            <v>House Account - FUS</v>
          </cell>
          <cell r="AC431">
            <v>30015</v>
          </cell>
          <cell r="AD431" t="str">
            <v>RIVERSTONE</v>
          </cell>
        </row>
        <row r="432">
          <cell r="Z432">
            <v>5080321</v>
          </cell>
          <cell r="AA432">
            <v>99</v>
          </cell>
          <cell r="AB432" t="str">
            <v>House Account - FUS</v>
          </cell>
          <cell r="AC432">
            <v>30015</v>
          </cell>
          <cell r="AD432" t="str">
            <v>RIVERSTONE</v>
          </cell>
        </row>
        <row r="433">
          <cell r="Z433">
            <v>5080322</v>
          </cell>
          <cell r="AA433">
            <v>99</v>
          </cell>
          <cell r="AB433" t="str">
            <v>House Account - FUS</v>
          </cell>
          <cell r="AC433">
            <v>30015</v>
          </cell>
          <cell r="AD433" t="str">
            <v>RIVERSTONE</v>
          </cell>
        </row>
        <row r="434">
          <cell r="Z434">
            <v>5080707</v>
          </cell>
          <cell r="AA434">
            <v>99</v>
          </cell>
          <cell r="AB434" t="str">
            <v>House Account - FUS</v>
          </cell>
          <cell r="AC434">
            <v>30016</v>
          </cell>
          <cell r="AD434" t="str">
            <v>SANTE</v>
          </cell>
        </row>
        <row r="435">
          <cell r="Z435">
            <v>5080520</v>
          </cell>
          <cell r="AA435">
            <v>99</v>
          </cell>
          <cell r="AB435" t="str">
            <v>House Account - FUS</v>
          </cell>
          <cell r="AC435">
            <v>30016</v>
          </cell>
          <cell r="AD435" t="str">
            <v>SANTE</v>
          </cell>
        </row>
        <row r="436">
          <cell r="Z436">
            <v>5079929</v>
          </cell>
          <cell r="AA436">
            <v>99</v>
          </cell>
          <cell r="AB436" t="str">
            <v>House Account - FUS</v>
          </cell>
          <cell r="AC436">
            <v>30016</v>
          </cell>
          <cell r="AD436" t="str">
            <v>SANTE</v>
          </cell>
        </row>
        <row r="437">
          <cell r="Z437">
            <v>5079930</v>
          </cell>
          <cell r="AA437">
            <v>99</v>
          </cell>
          <cell r="AB437" t="str">
            <v>House Account - FUS</v>
          </cell>
          <cell r="AC437">
            <v>30016</v>
          </cell>
          <cell r="AD437" t="str">
            <v>SANTE</v>
          </cell>
        </row>
        <row r="438">
          <cell r="Z438">
            <v>5080058</v>
          </cell>
          <cell r="AA438">
            <v>99</v>
          </cell>
          <cell r="AB438" t="str">
            <v>House Account - FUS</v>
          </cell>
          <cell r="AC438">
            <v>30016</v>
          </cell>
          <cell r="AD438" t="str">
            <v>SANTE</v>
          </cell>
        </row>
        <row r="439">
          <cell r="Z439">
            <v>5080583</v>
          </cell>
          <cell r="AA439">
            <v>99</v>
          </cell>
          <cell r="AB439" t="str">
            <v>House Account - FUS</v>
          </cell>
          <cell r="AC439">
            <v>30016</v>
          </cell>
          <cell r="AD439" t="str">
            <v>SANTE</v>
          </cell>
        </row>
        <row r="440">
          <cell r="Z440">
            <v>5080100</v>
          </cell>
          <cell r="AA440">
            <v>99</v>
          </cell>
          <cell r="AB440" t="str">
            <v>House Account - FUS</v>
          </cell>
          <cell r="AC440">
            <v>30016</v>
          </cell>
          <cell r="AD440" t="str">
            <v>SANTE</v>
          </cell>
        </row>
        <row r="441">
          <cell r="Z441">
            <v>5080104</v>
          </cell>
          <cell r="AA441">
            <v>99</v>
          </cell>
          <cell r="AB441" t="str">
            <v>House Account - FUS</v>
          </cell>
          <cell r="AC441">
            <v>30016</v>
          </cell>
          <cell r="AD441" t="str">
            <v>SANTE</v>
          </cell>
        </row>
        <row r="442">
          <cell r="Z442">
            <v>5080592</v>
          </cell>
          <cell r="AA442">
            <v>99</v>
          </cell>
          <cell r="AB442" t="str">
            <v>House Account - FUS</v>
          </cell>
          <cell r="AC442">
            <v>30016</v>
          </cell>
          <cell r="AD442" t="str">
            <v>SANTE</v>
          </cell>
        </row>
        <row r="443">
          <cell r="Z443">
            <v>5080601</v>
          </cell>
          <cell r="AA443">
            <v>99</v>
          </cell>
          <cell r="AB443" t="str">
            <v>House Account - FUS</v>
          </cell>
          <cell r="AC443">
            <v>30016</v>
          </cell>
          <cell r="AD443" t="str">
            <v>SANTE</v>
          </cell>
        </row>
        <row r="444">
          <cell r="Z444">
            <v>5080187</v>
          </cell>
          <cell r="AA444">
            <v>99</v>
          </cell>
          <cell r="AB444" t="str">
            <v>House Account - FUS</v>
          </cell>
          <cell r="AC444">
            <v>30016</v>
          </cell>
          <cell r="AD444" t="str">
            <v>SANTE</v>
          </cell>
        </row>
        <row r="445">
          <cell r="Z445">
            <v>5080190</v>
          </cell>
          <cell r="AA445">
            <v>99</v>
          </cell>
          <cell r="AB445" t="str">
            <v>House Account - FUS</v>
          </cell>
          <cell r="AC445">
            <v>30016</v>
          </cell>
          <cell r="AD445" t="str">
            <v>SANTE</v>
          </cell>
        </row>
        <row r="446">
          <cell r="Z446">
            <v>5080191</v>
          </cell>
          <cell r="AA446">
            <v>99</v>
          </cell>
          <cell r="AB446" t="str">
            <v>House Account - FUS</v>
          </cell>
          <cell r="AC446">
            <v>30016</v>
          </cell>
          <cell r="AD446" t="str">
            <v>SANTE</v>
          </cell>
        </row>
        <row r="447">
          <cell r="Z447">
            <v>5080194</v>
          </cell>
          <cell r="AA447">
            <v>99</v>
          </cell>
          <cell r="AB447" t="str">
            <v>House Account - FUS</v>
          </cell>
          <cell r="AC447">
            <v>30016</v>
          </cell>
          <cell r="AD447" t="str">
            <v>SANTE</v>
          </cell>
        </row>
        <row r="448">
          <cell r="Z448">
            <v>5080374</v>
          </cell>
          <cell r="AA448">
            <v>99</v>
          </cell>
          <cell r="AB448" t="str">
            <v>House Account - FUS</v>
          </cell>
          <cell r="AC448">
            <v>30017</v>
          </cell>
          <cell r="AD448" t="str">
            <v>VISTA</v>
          </cell>
        </row>
        <row r="449">
          <cell r="Z449">
            <v>5078743</v>
          </cell>
          <cell r="AA449">
            <v>99</v>
          </cell>
          <cell r="AB449" t="str">
            <v>House Account - FUS</v>
          </cell>
          <cell r="AC449">
            <v>30017</v>
          </cell>
          <cell r="AD449" t="str">
            <v>VISTA</v>
          </cell>
        </row>
        <row r="450">
          <cell r="Z450">
            <v>5078744</v>
          </cell>
          <cell r="AA450">
            <v>99</v>
          </cell>
          <cell r="AB450" t="str">
            <v>House Account - FUS</v>
          </cell>
          <cell r="AC450">
            <v>30017</v>
          </cell>
          <cell r="AD450" t="str">
            <v>VISTA</v>
          </cell>
        </row>
        <row r="451">
          <cell r="Z451">
            <v>5080375</v>
          </cell>
          <cell r="AA451">
            <v>99</v>
          </cell>
          <cell r="AB451" t="str">
            <v>House Account - FUS</v>
          </cell>
          <cell r="AC451">
            <v>30017</v>
          </cell>
          <cell r="AD451" t="str">
            <v>VISTA</v>
          </cell>
        </row>
        <row r="452">
          <cell r="Z452">
            <v>5080426</v>
          </cell>
          <cell r="AA452">
            <v>99</v>
          </cell>
          <cell r="AB452" t="str">
            <v>House Account - FUS</v>
          </cell>
          <cell r="AC452">
            <v>30017</v>
          </cell>
          <cell r="AD452" t="str">
            <v>VISTA</v>
          </cell>
        </row>
        <row r="453">
          <cell r="Z453">
            <v>5080433</v>
          </cell>
          <cell r="AA453">
            <v>99</v>
          </cell>
          <cell r="AB453" t="str">
            <v>House Account - FUS</v>
          </cell>
          <cell r="AC453">
            <v>30017</v>
          </cell>
          <cell r="AD453" t="str">
            <v>VISTA</v>
          </cell>
        </row>
        <row r="454">
          <cell r="Z454">
            <v>5079915</v>
          </cell>
          <cell r="AA454">
            <v>99</v>
          </cell>
          <cell r="AB454" t="str">
            <v>House Account - FUS</v>
          </cell>
          <cell r="AC454">
            <v>30017</v>
          </cell>
          <cell r="AD454" t="str">
            <v>VISTA</v>
          </cell>
        </row>
        <row r="455">
          <cell r="Z455">
            <v>5080528</v>
          </cell>
          <cell r="AA455">
            <v>99</v>
          </cell>
          <cell r="AB455" t="str">
            <v>House Account - FUS</v>
          </cell>
          <cell r="AC455">
            <v>30017</v>
          </cell>
          <cell r="AD455" t="str">
            <v>VISTA</v>
          </cell>
        </row>
        <row r="456">
          <cell r="Z456">
            <v>5080546</v>
          </cell>
          <cell r="AA456">
            <v>99</v>
          </cell>
          <cell r="AB456" t="str">
            <v>House Account - FUS</v>
          </cell>
          <cell r="AC456">
            <v>30017</v>
          </cell>
          <cell r="AD456" t="str">
            <v>VISTA</v>
          </cell>
        </row>
        <row r="457">
          <cell r="Z457">
            <v>5080082</v>
          </cell>
          <cell r="AA457">
            <v>99</v>
          </cell>
          <cell r="AB457" t="str">
            <v>House Account - FUS</v>
          </cell>
          <cell r="AC457">
            <v>30017</v>
          </cell>
          <cell r="AD457" t="str">
            <v>VISTA</v>
          </cell>
        </row>
        <row r="458">
          <cell r="Z458">
            <v>5080083</v>
          </cell>
          <cell r="AA458">
            <v>99</v>
          </cell>
          <cell r="AB458" t="str">
            <v>House Account - FUS</v>
          </cell>
          <cell r="AC458">
            <v>30017</v>
          </cell>
          <cell r="AD458" t="str">
            <v>VISTA</v>
          </cell>
        </row>
        <row r="459">
          <cell r="Z459">
            <v>5080582</v>
          </cell>
          <cell r="AA459">
            <v>99</v>
          </cell>
          <cell r="AB459" t="str">
            <v>House Account - FUS</v>
          </cell>
          <cell r="AC459">
            <v>30017</v>
          </cell>
          <cell r="AD459" t="str">
            <v>VISTA</v>
          </cell>
        </row>
        <row r="460">
          <cell r="Z460">
            <v>5080652</v>
          </cell>
          <cell r="AA460">
            <v>99</v>
          </cell>
          <cell r="AB460" t="str">
            <v>House Account - FUS</v>
          </cell>
          <cell r="AC460">
            <v>30017</v>
          </cell>
          <cell r="AD460" t="str">
            <v>VISTA</v>
          </cell>
        </row>
        <row r="461">
          <cell r="Z461">
            <v>5080337</v>
          </cell>
          <cell r="AA461">
            <v>99</v>
          </cell>
          <cell r="AB461" t="str">
            <v>House Account - FUS</v>
          </cell>
          <cell r="AC461">
            <v>30116</v>
          </cell>
          <cell r="AD461" t="str">
            <v>PURCELLMURRAY</v>
          </cell>
        </row>
        <row r="462">
          <cell r="Z462">
            <v>5080342</v>
          </cell>
          <cell r="AA462">
            <v>99</v>
          </cell>
          <cell r="AB462" t="str">
            <v>House Account - FUS</v>
          </cell>
          <cell r="AC462">
            <v>30116</v>
          </cell>
          <cell r="AD462" t="str">
            <v>PURCELLMURRAY</v>
          </cell>
        </row>
        <row r="463">
          <cell r="Z463">
            <v>5080346</v>
          </cell>
          <cell r="AA463">
            <v>99</v>
          </cell>
          <cell r="AB463" t="str">
            <v>House Account - FUS</v>
          </cell>
          <cell r="AC463">
            <v>30116</v>
          </cell>
          <cell r="AD463" t="str">
            <v>PURCELLMURRAY</v>
          </cell>
        </row>
        <row r="464">
          <cell r="Z464">
            <v>5080347</v>
          </cell>
          <cell r="AA464">
            <v>99</v>
          </cell>
          <cell r="AB464" t="str">
            <v>House Account - FUS</v>
          </cell>
          <cell r="AC464">
            <v>30116</v>
          </cell>
          <cell r="AD464" t="str">
            <v>PURCELLMURRAY</v>
          </cell>
        </row>
        <row r="465">
          <cell r="Z465">
            <v>5080350</v>
          </cell>
          <cell r="AA465">
            <v>99</v>
          </cell>
          <cell r="AB465" t="str">
            <v>House Account - FUS</v>
          </cell>
          <cell r="AC465">
            <v>30116</v>
          </cell>
          <cell r="AD465" t="str">
            <v>PURCELLMURRAY</v>
          </cell>
        </row>
        <row r="466">
          <cell r="Z466">
            <v>5080361</v>
          </cell>
          <cell r="AA466">
            <v>99</v>
          </cell>
          <cell r="AB466" t="str">
            <v>House Account - FUS</v>
          </cell>
          <cell r="AC466">
            <v>30116</v>
          </cell>
          <cell r="AD466" t="str">
            <v>PURCELLMURRAY</v>
          </cell>
        </row>
        <row r="467">
          <cell r="Z467">
            <v>5078718</v>
          </cell>
          <cell r="AA467">
            <v>99</v>
          </cell>
          <cell r="AB467" t="str">
            <v>House Account - FUS</v>
          </cell>
          <cell r="AC467">
            <v>30116</v>
          </cell>
          <cell r="AD467" t="str">
            <v>PURCELLMURRAY</v>
          </cell>
        </row>
        <row r="468">
          <cell r="Z468">
            <v>5080365</v>
          </cell>
          <cell r="AA468">
            <v>99</v>
          </cell>
          <cell r="AB468" t="str">
            <v>House Account - FUS</v>
          </cell>
          <cell r="AC468">
            <v>30116</v>
          </cell>
          <cell r="AD468" t="str">
            <v>PURCELLMURRAY</v>
          </cell>
        </row>
        <row r="469">
          <cell r="Z469">
            <v>5078729</v>
          </cell>
          <cell r="AA469">
            <v>99</v>
          </cell>
          <cell r="AB469" t="str">
            <v>House Account - FUS</v>
          </cell>
          <cell r="AC469">
            <v>30116</v>
          </cell>
          <cell r="AD469" t="str">
            <v>PURCELLMURRAY</v>
          </cell>
        </row>
        <row r="470">
          <cell r="Z470">
            <v>5080674</v>
          </cell>
          <cell r="AA470">
            <v>99</v>
          </cell>
          <cell r="AB470" t="str">
            <v>House Account - FUS</v>
          </cell>
          <cell r="AC470">
            <v>30116</v>
          </cell>
          <cell r="AD470" t="str">
            <v>PURCELLMURRAY</v>
          </cell>
        </row>
        <row r="471">
          <cell r="Z471">
            <v>5078732</v>
          </cell>
          <cell r="AA471">
            <v>99</v>
          </cell>
          <cell r="AB471" t="str">
            <v>House Account - FUS</v>
          </cell>
          <cell r="AC471">
            <v>30116</v>
          </cell>
          <cell r="AD471" t="str">
            <v>PURCELLMURRAY</v>
          </cell>
        </row>
        <row r="472">
          <cell r="Z472">
            <v>5078733</v>
          </cell>
          <cell r="AA472">
            <v>99</v>
          </cell>
          <cell r="AB472" t="str">
            <v>House Account - FUS</v>
          </cell>
          <cell r="AC472">
            <v>30116</v>
          </cell>
          <cell r="AD472" t="str">
            <v>PURCELLMURRAY</v>
          </cell>
        </row>
        <row r="473">
          <cell r="Z473">
            <v>5078734</v>
          </cell>
          <cell r="AA473">
            <v>99</v>
          </cell>
          <cell r="AB473" t="str">
            <v>House Account - FUS</v>
          </cell>
          <cell r="AC473">
            <v>30116</v>
          </cell>
          <cell r="AD473" t="str">
            <v>PURCELLMURRAY</v>
          </cell>
        </row>
        <row r="474">
          <cell r="Z474">
            <v>5078735</v>
          </cell>
          <cell r="AA474">
            <v>99</v>
          </cell>
          <cell r="AB474" t="str">
            <v>House Account - FUS</v>
          </cell>
          <cell r="AC474">
            <v>30116</v>
          </cell>
          <cell r="AD474" t="str">
            <v>PURCELLMURRAY</v>
          </cell>
        </row>
        <row r="475">
          <cell r="Z475">
            <v>5078736</v>
          </cell>
          <cell r="AA475">
            <v>99</v>
          </cell>
          <cell r="AB475" t="str">
            <v>House Account - FUS</v>
          </cell>
          <cell r="AC475">
            <v>30116</v>
          </cell>
          <cell r="AD475" t="str">
            <v>PURCELLMURRAY</v>
          </cell>
        </row>
        <row r="476">
          <cell r="Z476">
            <v>5078786</v>
          </cell>
          <cell r="AA476">
            <v>99</v>
          </cell>
          <cell r="AB476" t="str">
            <v>House Account - FUS</v>
          </cell>
          <cell r="AC476">
            <v>30116</v>
          </cell>
          <cell r="AD476" t="str">
            <v>PURCELLMURRAY</v>
          </cell>
        </row>
        <row r="477">
          <cell r="Z477">
            <v>5078788</v>
          </cell>
          <cell r="AA477">
            <v>99</v>
          </cell>
          <cell r="AB477" t="str">
            <v>House Account - FUS</v>
          </cell>
          <cell r="AC477">
            <v>30116</v>
          </cell>
          <cell r="AD477" t="str">
            <v>PURCELLMURRAY</v>
          </cell>
        </row>
        <row r="478">
          <cell r="Z478">
            <v>5078802</v>
          </cell>
          <cell r="AA478">
            <v>99</v>
          </cell>
          <cell r="AB478" t="str">
            <v>House Account - FUS</v>
          </cell>
          <cell r="AC478">
            <v>30116</v>
          </cell>
          <cell r="AD478" t="str">
            <v>PURCELLMURRAY</v>
          </cell>
        </row>
        <row r="479">
          <cell r="Z479">
            <v>5078803</v>
          </cell>
          <cell r="AA479">
            <v>99</v>
          </cell>
          <cell r="AB479" t="str">
            <v>House Account - FUS</v>
          </cell>
          <cell r="AC479">
            <v>30116</v>
          </cell>
          <cell r="AD479" t="str">
            <v>PURCELLMURRAY</v>
          </cell>
        </row>
        <row r="480">
          <cell r="Z480">
            <v>5078804</v>
          </cell>
          <cell r="AA480">
            <v>99</v>
          </cell>
          <cell r="AB480" t="str">
            <v>House Account - FUS</v>
          </cell>
          <cell r="AC480">
            <v>30116</v>
          </cell>
          <cell r="AD480" t="str">
            <v>PURCELLMURRAY</v>
          </cell>
        </row>
        <row r="481">
          <cell r="Z481">
            <v>5078805</v>
          </cell>
          <cell r="AA481">
            <v>99</v>
          </cell>
          <cell r="AB481" t="str">
            <v>House Account - FUS</v>
          </cell>
          <cell r="AC481">
            <v>30116</v>
          </cell>
          <cell r="AD481" t="str">
            <v>PURCELLMURRAY</v>
          </cell>
        </row>
        <row r="482">
          <cell r="Z482">
            <v>5078806</v>
          </cell>
          <cell r="AA482">
            <v>99</v>
          </cell>
          <cell r="AB482" t="str">
            <v>House Account - FUS</v>
          </cell>
          <cell r="AC482">
            <v>30116</v>
          </cell>
          <cell r="AD482" t="str">
            <v>PURCELLMURRAY</v>
          </cell>
        </row>
        <row r="483">
          <cell r="Z483">
            <v>5078807</v>
          </cell>
          <cell r="AA483">
            <v>99</v>
          </cell>
          <cell r="AB483" t="str">
            <v>House Account - FUS</v>
          </cell>
          <cell r="AC483">
            <v>30116</v>
          </cell>
          <cell r="AD483" t="str">
            <v>PURCELLMURRAY</v>
          </cell>
        </row>
        <row r="484">
          <cell r="Z484">
            <v>5078808</v>
          </cell>
          <cell r="AA484">
            <v>99</v>
          </cell>
          <cell r="AB484" t="str">
            <v>House Account - FUS</v>
          </cell>
          <cell r="AC484">
            <v>30116</v>
          </cell>
          <cell r="AD484" t="str">
            <v>PURCELLMURRAY</v>
          </cell>
        </row>
        <row r="485">
          <cell r="Z485">
            <v>5080414</v>
          </cell>
          <cell r="AA485">
            <v>99</v>
          </cell>
          <cell r="AB485" t="str">
            <v>House Account - FUS</v>
          </cell>
          <cell r="AC485">
            <v>30116</v>
          </cell>
          <cell r="AD485" t="str">
            <v>PURCELLMURRAY</v>
          </cell>
        </row>
        <row r="486">
          <cell r="Z486">
            <v>5078877</v>
          </cell>
          <cell r="AA486">
            <v>99</v>
          </cell>
          <cell r="AB486" t="str">
            <v>House Account - FUS</v>
          </cell>
          <cell r="AC486">
            <v>30116</v>
          </cell>
          <cell r="AD486" t="str">
            <v>PURCELLMURRAY</v>
          </cell>
        </row>
        <row r="487">
          <cell r="Z487">
            <v>5080422</v>
          </cell>
          <cell r="AA487">
            <v>99</v>
          </cell>
          <cell r="AB487" t="str">
            <v>House Account - FUS</v>
          </cell>
          <cell r="AC487">
            <v>30116</v>
          </cell>
          <cell r="AD487" t="str">
            <v>PURCELLMURRAY</v>
          </cell>
        </row>
        <row r="488">
          <cell r="Z488">
            <v>5078905</v>
          </cell>
          <cell r="AA488">
            <v>99</v>
          </cell>
          <cell r="AB488" t="str">
            <v>House Account - FUS</v>
          </cell>
          <cell r="AC488">
            <v>30116</v>
          </cell>
          <cell r="AD488" t="str">
            <v>PURCELLMURRAY</v>
          </cell>
        </row>
        <row r="489">
          <cell r="Z489">
            <v>5101782</v>
          </cell>
          <cell r="AA489">
            <v>99</v>
          </cell>
          <cell r="AB489" t="str">
            <v>House Account - FUS</v>
          </cell>
          <cell r="AC489">
            <v>30116</v>
          </cell>
          <cell r="AD489" t="str">
            <v>PURCELLMURRAY</v>
          </cell>
        </row>
        <row r="490">
          <cell r="Z490">
            <v>5080435</v>
          </cell>
          <cell r="AA490">
            <v>99</v>
          </cell>
          <cell r="AB490" t="str">
            <v>House Account - FUS</v>
          </cell>
          <cell r="AC490">
            <v>30116</v>
          </cell>
          <cell r="AD490" t="str">
            <v>PURCELLMURRAY</v>
          </cell>
        </row>
        <row r="491">
          <cell r="Z491">
            <v>5080441</v>
          </cell>
          <cell r="AA491">
            <v>99</v>
          </cell>
          <cell r="AB491" t="str">
            <v>House Account - FUS</v>
          </cell>
          <cell r="AC491">
            <v>30116</v>
          </cell>
          <cell r="AD491" t="str">
            <v>PURCELLMURRAY</v>
          </cell>
        </row>
        <row r="492">
          <cell r="Z492">
            <v>5080449</v>
          </cell>
          <cell r="AA492">
            <v>99</v>
          </cell>
          <cell r="AB492" t="str">
            <v>House Account - FUS</v>
          </cell>
          <cell r="AC492">
            <v>30116</v>
          </cell>
          <cell r="AD492" t="str">
            <v>PURCELLMURRAY</v>
          </cell>
        </row>
        <row r="493">
          <cell r="Z493">
            <v>5078948</v>
          </cell>
          <cell r="AA493">
            <v>99</v>
          </cell>
          <cell r="AB493" t="str">
            <v>House Account - FUS</v>
          </cell>
          <cell r="AC493">
            <v>30116</v>
          </cell>
          <cell r="AD493" t="str">
            <v>PURCELLMURRAY</v>
          </cell>
        </row>
        <row r="494">
          <cell r="Z494">
            <v>5078949</v>
          </cell>
          <cell r="AA494">
            <v>99</v>
          </cell>
          <cell r="AB494" t="str">
            <v>House Account - FUS</v>
          </cell>
          <cell r="AC494">
            <v>30116</v>
          </cell>
          <cell r="AD494" t="str">
            <v>PURCELLMURRAY</v>
          </cell>
        </row>
        <row r="495">
          <cell r="Z495">
            <v>5080453</v>
          </cell>
          <cell r="AA495">
            <v>99</v>
          </cell>
          <cell r="AB495" t="str">
            <v>House Account - FUS</v>
          </cell>
          <cell r="AC495">
            <v>30116</v>
          </cell>
          <cell r="AD495" t="str">
            <v>PURCELLMURRAY</v>
          </cell>
        </row>
        <row r="496">
          <cell r="Z496">
            <v>5078952</v>
          </cell>
          <cell r="AA496">
            <v>99</v>
          </cell>
          <cell r="AB496" t="str">
            <v>House Account - FUS</v>
          </cell>
          <cell r="AC496">
            <v>30116</v>
          </cell>
          <cell r="AD496" t="str">
            <v>PURCELLMURRAY</v>
          </cell>
        </row>
        <row r="497">
          <cell r="Z497">
            <v>5080466</v>
          </cell>
          <cell r="AA497">
            <v>99</v>
          </cell>
          <cell r="AB497" t="str">
            <v>House Account - FUS</v>
          </cell>
          <cell r="AC497">
            <v>30116</v>
          </cell>
          <cell r="AD497" t="str">
            <v>PURCELLMURRAY</v>
          </cell>
        </row>
        <row r="498">
          <cell r="Z498">
            <v>5079773</v>
          </cell>
          <cell r="AA498">
            <v>99</v>
          </cell>
          <cell r="AB498" t="str">
            <v>House Account - FUS</v>
          </cell>
          <cell r="AC498">
            <v>30116</v>
          </cell>
          <cell r="AD498" t="str">
            <v>PURCELLMURRAY</v>
          </cell>
        </row>
        <row r="499">
          <cell r="Z499">
            <v>5079774</v>
          </cell>
          <cell r="AA499">
            <v>99</v>
          </cell>
          <cell r="AB499" t="str">
            <v>House Account - FUS</v>
          </cell>
          <cell r="AC499">
            <v>30116</v>
          </cell>
          <cell r="AD499" t="str">
            <v>PURCELLMURRAY</v>
          </cell>
        </row>
        <row r="500">
          <cell r="Z500">
            <v>5079775</v>
          </cell>
          <cell r="AA500">
            <v>99</v>
          </cell>
          <cell r="AB500" t="str">
            <v>House Account - FUS</v>
          </cell>
          <cell r="AC500">
            <v>30116</v>
          </cell>
          <cell r="AD500" t="str">
            <v>PURCELLMURRAY</v>
          </cell>
        </row>
        <row r="501">
          <cell r="Z501">
            <v>5079776</v>
          </cell>
          <cell r="AA501">
            <v>99</v>
          </cell>
          <cell r="AB501" t="str">
            <v>House Account - FUS</v>
          </cell>
          <cell r="AC501">
            <v>30116</v>
          </cell>
          <cell r="AD501" t="str">
            <v>PURCELLMURRAY</v>
          </cell>
        </row>
        <row r="502">
          <cell r="Z502">
            <v>5079778</v>
          </cell>
          <cell r="AA502">
            <v>99</v>
          </cell>
          <cell r="AB502" t="str">
            <v>House Account - FUS</v>
          </cell>
          <cell r="AC502">
            <v>30116</v>
          </cell>
          <cell r="AD502" t="str">
            <v>PURCELLMURRAY</v>
          </cell>
        </row>
        <row r="503">
          <cell r="Z503">
            <v>5079779</v>
          </cell>
          <cell r="AA503">
            <v>99</v>
          </cell>
          <cell r="AB503" t="str">
            <v>House Account - FUS</v>
          </cell>
          <cell r="AC503">
            <v>30116</v>
          </cell>
          <cell r="AD503" t="str">
            <v>PURCELLMURRAY</v>
          </cell>
        </row>
        <row r="504">
          <cell r="Z504">
            <v>5079780</v>
          </cell>
          <cell r="AA504">
            <v>99</v>
          </cell>
          <cell r="AB504" t="str">
            <v>House Account - FUS</v>
          </cell>
          <cell r="AC504">
            <v>30116</v>
          </cell>
          <cell r="AD504" t="str">
            <v>PURCELLMURRAY</v>
          </cell>
        </row>
        <row r="505">
          <cell r="Z505">
            <v>5079781</v>
          </cell>
          <cell r="AA505">
            <v>99</v>
          </cell>
          <cell r="AB505" t="str">
            <v>House Account - FUS</v>
          </cell>
          <cell r="AC505">
            <v>30116</v>
          </cell>
          <cell r="AD505" t="str">
            <v>PURCELLMURRAY</v>
          </cell>
        </row>
        <row r="506">
          <cell r="Z506">
            <v>5079782</v>
          </cell>
          <cell r="AA506">
            <v>99</v>
          </cell>
          <cell r="AB506" t="str">
            <v>House Account - FUS</v>
          </cell>
          <cell r="AC506">
            <v>30116</v>
          </cell>
          <cell r="AD506" t="str">
            <v>PURCELLMURRAY</v>
          </cell>
        </row>
        <row r="507">
          <cell r="Z507">
            <v>5079783</v>
          </cell>
          <cell r="AA507">
            <v>99</v>
          </cell>
          <cell r="AB507" t="str">
            <v>House Account - FUS</v>
          </cell>
          <cell r="AC507">
            <v>30116</v>
          </cell>
          <cell r="AD507" t="str">
            <v>PURCELLMURRAY</v>
          </cell>
        </row>
        <row r="508">
          <cell r="Z508">
            <v>5079784</v>
          </cell>
          <cell r="AA508">
            <v>99</v>
          </cell>
          <cell r="AB508" t="str">
            <v>House Account - FUS</v>
          </cell>
          <cell r="AC508">
            <v>30116</v>
          </cell>
          <cell r="AD508" t="str">
            <v>PURCELLMURRAY</v>
          </cell>
        </row>
        <row r="509">
          <cell r="Z509">
            <v>5079785</v>
          </cell>
          <cell r="AA509">
            <v>99</v>
          </cell>
          <cell r="AB509" t="str">
            <v>House Account - FUS</v>
          </cell>
          <cell r="AC509">
            <v>30116</v>
          </cell>
          <cell r="AD509" t="str">
            <v>PURCELLMURRAY</v>
          </cell>
        </row>
        <row r="510">
          <cell r="Z510">
            <v>5079786</v>
          </cell>
          <cell r="AA510">
            <v>99</v>
          </cell>
          <cell r="AB510" t="str">
            <v>House Account - FUS</v>
          </cell>
          <cell r="AC510">
            <v>30116</v>
          </cell>
          <cell r="AD510" t="str">
            <v>PURCELLMURRAY</v>
          </cell>
        </row>
        <row r="511">
          <cell r="Z511">
            <v>5079787</v>
          </cell>
          <cell r="AA511">
            <v>99</v>
          </cell>
          <cell r="AB511" t="str">
            <v>House Account - FUS</v>
          </cell>
          <cell r="AC511">
            <v>30116</v>
          </cell>
          <cell r="AD511" t="str">
            <v>PURCELLMURRAY</v>
          </cell>
        </row>
        <row r="512">
          <cell r="Z512">
            <v>5079788</v>
          </cell>
          <cell r="AA512">
            <v>99</v>
          </cell>
          <cell r="AB512" t="str">
            <v>House Account - FUS</v>
          </cell>
          <cell r="AC512">
            <v>30116</v>
          </cell>
          <cell r="AD512" t="str">
            <v>PURCELLMURRAY</v>
          </cell>
        </row>
        <row r="513">
          <cell r="Z513">
            <v>5080477</v>
          </cell>
          <cell r="AA513">
            <v>99</v>
          </cell>
          <cell r="AB513" t="str">
            <v>House Account - FUS</v>
          </cell>
          <cell r="AC513">
            <v>30116</v>
          </cell>
          <cell r="AD513" t="str">
            <v>PURCELLMURRAY</v>
          </cell>
        </row>
        <row r="514">
          <cell r="Z514">
            <v>5079794</v>
          </cell>
          <cell r="AA514">
            <v>99</v>
          </cell>
          <cell r="AB514" t="str">
            <v>House Account - FUS</v>
          </cell>
          <cell r="AC514">
            <v>30116</v>
          </cell>
          <cell r="AD514" t="str">
            <v>PURCELLMURRAY</v>
          </cell>
        </row>
        <row r="515">
          <cell r="Z515">
            <v>5079795</v>
          </cell>
          <cell r="AA515">
            <v>99</v>
          </cell>
          <cell r="AB515" t="str">
            <v>House Account - FUS</v>
          </cell>
          <cell r="AC515">
            <v>30116</v>
          </cell>
          <cell r="AD515" t="str">
            <v>PURCELLMURRAY</v>
          </cell>
        </row>
        <row r="516">
          <cell r="Z516">
            <v>5079796</v>
          </cell>
          <cell r="AA516">
            <v>99</v>
          </cell>
          <cell r="AB516" t="str">
            <v>House Account - FUS</v>
          </cell>
          <cell r="AC516">
            <v>30116</v>
          </cell>
          <cell r="AD516" t="str">
            <v>PURCELLMURRAY</v>
          </cell>
        </row>
        <row r="517">
          <cell r="Z517">
            <v>5079797</v>
          </cell>
          <cell r="AA517">
            <v>99</v>
          </cell>
          <cell r="AB517" t="str">
            <v>House Account - FUS</v>
          </cell>
          <cell r="AC517">
            <v>30116</v>
          </cell>
          <cell r="AD517" t="str">
            <v>PURCELLMURRAY</v>
          </cell>
        </row>
        <row r="518">
          <cell r="Z518">
            <v>5080484</v>
          </cell>
          <cell r="AA518">
            <v>99</v>
          </cell>
          <cell r="AB518" t="str">
            <v>House Account - FUS</v>
          </cell>
          <cell r="AC518">
            <v>30116</v>
          </cell>
          <cell r="AD518" t="str">
            <v>PURCELLMURRAY</v>
          </cell>
        </row>
        <row r="519">
          <cell r="Z519">
            <v>5079807</v>
          </cell>
          <cell r="AA519">
            <v>99</v>
          </cell>
          <cell r="AB519" t="str">
            <v>House Account - FUS</v>
          </cell>
          <cell r="AC519">
            <v>30116</v>
          </cell>
          <cell r="AD519" t="str">
            <v>PURCELLMURRAY</v>
          </cell>
        </row>
        <row r="520">
          <cell r="Z520">
            <v>5080493</v>
          </cell>
          <cell r="AA520">
            <v>99</v>
          </cell>
          <cell r="AB520" t="str">
            <v>House Account - FUS</v>
          </cell>
          <cell r="AC520">
            <v>30116</v>
          </cell>
          <cell r="AD520" t="str">
            <v>PURCELLMURRAY</v>
          </cell>
        </row>
        <row r="521">
          <cell r="Z521">
            <v>5080494</v>
          </cell>
          <cell r="AA521">
            <v>99</v>
          </cell>
          <cell r="AB521" t="str">
            <v>House Account - FUS</v>
          </cell>
          <cell r="AC521">
            <v>30116</v>
          </cell>
          <cell r="AD521" t="str">
            <v>PURCELLMURRAY</v>
          </cell>
        </row>
        <row r="522">
          <cell r="Z522">
            <v>5080506</v>
          </cell>
          <cell r="AA522">
            <v>99</v>
          </cell>
          <cell r="AB522" t="str">
            <v>House Account - FUS</v>
          </cell>
          <cell r="AC522">
            <v>30116</v>
          </cell>
          <cell r="AD522" t="str">
            <v>PURCELLMURRAY</v>
          </cell>
        </row>
        <row r="523">
          <cell r="Z523">
            <v>5080515</v>
          </cell>
          <cell r="AA523">
            <v>99</v>
          </cell>
          <cell r="AB523" t="str">
            <v>House Account - FUS</v>
          </cell>
          <cell r="AC523">
            <v>30116</v>
          </cell>
          <cell r="AD523" t="str">
            <v>PURCELLMURRAY</v>
          </cell>
        </row>
        <row r="524">
          <cell r="Z524">
            <v>5079921</v>
          </cell>
          <cell r="AA524">
            <v>99</v>
          </cell>
          <cell r="AB524" t="str">
            <v>House Account - FUS</v>
          </cell>
          <cell r="AC524">
            <v>30116</v>
          </cell>
          <cell r="AD524" t="str">
            <v>PURCELLMURRAY</v>
          </cell>
        </row>
        <row r="525">
          <cell r="Z525">
            <v>5080530</v>
          </cell>
          <cell r="AA525">
            <v>99</v>
          </cell>
          <cell r="AB525" t="str">
            <v>House Account - FUS</v>
          </cell>
          <cell r="AC525">
            <v>30116</v>
          </cell>
          <cell r="AD525" t="str">
            <v>PURCELLMURRAY</v>
          </cell>
        </row>
        <row r="526">
          <cell r="Z526">
            <v>5080558</v>
          </cell>
          <cell r="AA526">
            <v>99</v>
          </cell>
          <cell r="AB526" t="str">
            <v>House Account - FUS</v>
          </cell>
          <cell r="AC526">
            <v>30116</v>
          </cell>
          <cell r="AD526" t="str">
            <v>PURCELLMURRAY</v>
          </cell>
        </row>
        <row r="527">
          <cell r="Z527">
            <v>5079994</v>
          </cell>
          <cell r="AA527">
            <v>99</v>
          </cell>
          <cell r="AB527" t="str">
            <v>House Account - FUS</v>
          </cell>
          <cell r="AC527">
            <v>30116</v>
          </cell>
          <cell r="AD527" t="str">
            <v>PURCELLMURRAY</v>
          </cell>
        </row>
        <row r="528">
          <cell r="Z528">
            <v>5080560</v>
          </cell>
          <cell r="AA528">
            <v>99</v>
          </cell>
          <cell r="AB528" t="str">
            <v>House Account - FUS</v>
          </cell>
          <cell r="AC528">
            <v>30116</v>
          </cell>
          <cell r="AD528" t="str">
            <v>PURCELLMURRAY</v>
          </cell>
        </row>
        <row r="529">
          <cell r="Z529">
            <v>5079997</v>
          </cell>
          <cell r="AA529">
            <v>99</v>
          </cell>
          <cell r="AB529" t="str">
            <v>House Account - FUS</v>
          </cell>
          <cell r="AC529">
            <v>30116</v>
          </cell>
          <cell r="AD529" t="str">
            <v>PURCELLMURRAY</v>
          </cell>
        </row>
        <row r="530">
          <cell r="Z530">
            <v>5079998</v>
          </cell>
          <cell r="AA530">
            <v>99</v>
          </cell>
          <cell r="AB530" t="str">
            <v>House Account - FUS</v>
          </cell>
          <cell r="AC530">
            <v>30116</v>
          </cell>
          <cell r="AD530" t="str">
            <v>PURCELLMURRAY</v>
          </cell>
        </row>
        <row r="531">
          <cell r="Z531">
            <v>5079999</v>
          </cell>
          <cell r="AA531">
            <v>99</v>
          </cell>
          <cell r="AB531" t="str">
            <v>House Account - FUS</v>
          </cell>
          <cell r="AC531">
            <v>30116</v>
          </cell>
          <cell r="AD531" t="str">
            <v>PURCELLMURRAY</v>
          </cell>
        </row>
        <row r="532">
          <cell r="Z532">
            <v>5080000</v>
          </cell>
          <cell r="AA532">
            <v>99</v>
          </cell>
          <cell r="AB532" t="str">
            <v>House Account - FUS</v>
          </cell>
          <cell r="AC532">
            <v>30116</v>
          </cell>
          <cell r="AD532" t="str">
            <v>PURCELLMURRAY</v>
          </cell>
        </row>
        <row r="533">
          <cell r="Z533">
            <v>5101942</v>
          </cell>
          <cell r="AA533">
            <v>99</v>
          </cell>
          <cell r="AB533" t="str">
            <v>House Account - FUS</v>
          </cell>
          <cell r="AC533">
            <v>30116</v>
          </cell>
          <cell r="AD533" t="str">
            <v>PURCELLMURRAY</v>
          </cell>
        </row>
        <row r="534">
          <cell r="Z534">
            <v>5102007</v>
          </cell>
          <cell r="AA534">
            <v>99</v>
          </cell>
          <cell r="AB534" t="str">
            <v>House Account - FUS</v>
          </cell>
          <cell r="AC534">
            <v>30116</v>
          </cell>
          <cell r="AD534" t="str">
            <v>PURCELLMURRAY</v>
          </cell>
        </row>
        <row r="535">
          <cell r="Z535">
            <v>5080562</v>
          </cell>
          <cell r="AA535">
            <v>99</v>
          </cell>
          <cell r="AB535" t="str">
            <v>House Account - FUS</v>
          </cell>
          <cell r="AC535">
            <v>30116</v>
          </cell>
          <cell r="AD535" t="str">
            <v>PURCELLMURRAY</v>
          </cell>
        </row>
        <row r="536">
          <cell r="Z536">
            <v>5080573</v>
          </cell>
          <cell r="AA536">
            <v>99</v>
          </cell>
          <cell r="AB536" t="str">
            <v>House Account - FUS</v>
          </cell>
          <cell r="AC536">
            <v>30116</v>
          </cell>
          <cell r="AD536" t="str">
            <v>PURCELLMURRAY</v>
          </cell>
        </row>
        <row r="537">
          <cell r="Z537">
            <v>5080060</v>
          </cell>
          <cell r="AA537">
            <v>99</v>
          </cell>
          <cell r="AB537" t="str">
            <v>House Account - FUS</v>
          </cell>
          <cell r="AC537">
            <v>30116</v>
          </cell>
          <cell r="AD537" t="str">
            <v>PURCELLMURRAY</v>
          </cell>
        </row>
        <row r="538">
          <cell r="Z538">
            <v>5080585</v>
          </cell>
          <cell r="AA538">
            <v>99</v>
          </cell>
          <cell r="AB538" t="str">
            <v>House Account - FUS</v>
          </cell>
          <cell r="AC538">
            <v>30116</v>
          </cell>
          <cell r="AD538" t="str">
            <v>PURCELLMURRAY</v>
          </cell>
        </row>
        <row r="539">
          <cell r="Z539">
            <v>5080588</v>
          </cell>
          <cell r="AA539">
            <v>99</v>
          </cell>
          <cell r="AB539" t="str">
            <v>House Account - FUS</v>
          </cell>
          <cell r="AC539">
            <v>30116</v>
          </cell>
          <cell r="AD539" t="str">
            <v>PURCELLMURRAY</v>
          </cell>
        </row>
        <row r="540">
          <cell r="Z540">
            <v>5080105</v>
          </cell>
          <cell r="AA540">
            <v>99</v>
          </cell>
          <cell r="AB540" t="str">
            <v>House Account - FUS</v>
          </cell>
          <cell r="AC540">
            <v>30116</v>
          </cell>
          <cell r="AD540" t="str">
            <v>PURCELLMURRAY</v>
          </cell>
        </row>
        <row r="541">
          <cell r="Z541">
            <v>5080590</v>
          </cell>
          <cell r="AA541">
            <v>99</v>
          </cell>
          <cell r="AB541" t="str">
            <v>House Account - FUS</v>
          </cell>
          <cell r="AC541">
            <v>30116</v>
          </cell>
          <cell r="AD541" t="str">
            <v>PURCELLMURRAY</v>
          </cell>
        </row>
        <row r="542">
          <cell r="Z542">
            <v>5080599</v>
          </cell>
          <cell r="AA542">
            <v>99</v>
          </cell>
          <cell r="AB542" t="str">
            <v>House Account - FUS</v>
          </cell>
          <cell r="AC542">
            <v>30116</v>
          </cell>
          <cell r="AD542" t="str">
            <v>PURCELLMURRAY</v>
          </cell>
        </row>
        <row r="543">
          <cell r="Z543">
            <v>5080138</v>
          </cell>
          <cell r="AA543">
            <v>99</v>
          </cell>
          <cell r="AB543" t="str">
            <v>House Account - FUS</v>
          </cell>
          <cell r="AC543">
            <v>30116</v>
          </cell>
          <cell r="AD543" t="str">
            <v>PURCELLMURRAY</v>
          </cell>
        </row>
        <row r="544">
          <cell r="Z544">
            <v>5080140</v>
          </cell>
          <cell r="AA544">
            <v>99</v>
          </cell>
          <cell r="AB544" t="str">
            <v>House Account - FUS</v>
          </cell>
          <cell r="AC544">
            <v>30116</v>
          </cell>
          <cell r="AD544" t="str">
            <v>PURCELLMURRAY</v>
          </cell>
        </row>
        <row r="545">
          <cell r="Z545">
            <v>5080603</v>
          </cell>
          <cell r="AA545">
            <v>99</v>
          </cell>
          <cell r="AB545" t="str">
            <v>House Account - FUS</v>
          </cell>
          <cell r="AC545">
            <v>30116</v>
          </cell>
          <cell r="AD545" t="str">
            <v>PURCELLMURRAY</v>
          </cell>
        </row>
        <row r="546">
          <cell r="Z546">
            <v>5080609</v>
          </cell>
          <cell r="AA546">
            <v>99</v>
          </cell>
          <cell r="AB546" t="str">
            <v>House Account - FUS</v>
          </cell>
          <cell r="AC546">
            <v>30116</v>
          </cell>
          <cell r="AD546" t="str">
            <v>PURCELLMURRAY</v>
          </cell>
        </row>
        <row r="547">
          <cell r="Z547">
            <v>5080152</v>
          </cell>
          <cell r="AA547">
            <v>99</v>
          </cell>
          <cell r="AB547" t="str">
            <v>House Account - FUS</v>
          </cell>
          <cell r="AC547">
            <v>30116</v>
          </cell>
          <cell r="AD547" t="str">
            <v>PURCELLMURRAY</v>
          </cell>
        </row>
        <row r="548">
          <cell r="Z548">
            <v>5080154</v>
          </cell>
          <cell r="AA548">
            <v>99</v>
          </cell>
          <cell r="AB548" t="str">
            <v>House Account - FUS</v>
          </cell>
          <cell r="AC548">
            <v>30116</v>
          </cell>
          <cell r="AD548" t="str">
            <v>PURCELLMURRAY</v>
          </cell>
        </row>
        <row r="549">
          <cell r="Z549">
            <v>5080155</v>
          </cell>
          <cell r="AA549">
            <v>99</v>
          </cell>
          <cell r="AB549" t="str">
            <v>House Account - FUS</v>
          </cell>
          <cell r="AC549">
            <v>30116</v>
          </cell>
          <cell r="AD549" t="str">
            <v>PURCELLMURRAY</v>
          </cell>
        </row>
        <row r="550">
          <cell r="Z550">
            <v>5080156</v>
          </cell>
          <cell r="AA550">
            <v>99</v>
          </cell>
          <cell r="AB550" t="str">
            <v>House Account - FUS</v>
          </cell>
          <cell r="AC550">
            <v>30116</v>
          </cell>
          <cell r="AD550" t="str">
            <v>PURCELLMURRAY</v>
          </cell>
        </row>
        <row r="551">
          <cell r="Z551">
            <v>5080617</v>
          </cell>
          <cell r="AA551">
            <v>99</v>
          </cell>
          <cell r="AB551" t="str">
            <v>House Account - FUS</v>
          </cell>
          <cell r="AC551">
            <v>30116</v>
          </cell>
          <cell r="AD551" t="str">
            <v>PURCELLMURRAY</v>
          </cell>
        </row>
        <row r="552">
          <cell r="Z552">
            <v>5080619</v>
          </cell>
          <cell r="AA552">
            <v>99</v>
          </cell>
          <cell r="AB552" t="str">
            <v>House Account - FUS</v>
          </cell>
          <cell r="AC552">
            <v>30116</v>
          </cell>
          <cell r="AD552" t="str">
            <v>PURCELLMURRAY</v>
          </cell>
        </row>
        <row r="553">
          <cell r="Z553">
            <v>5080171</v>
          </cell>
          <cell r="AA553">
            <v>99</v>
          </cell>
          <cell r="AB553" t="str">
            <v>House Account - FUS</v>
          </cell>
          <cell r="AC553">
            <v>30116</v>
          </cell>
          <cell r="AD553" t="str">
            <v>PURCELLMURRAY</v>
          </cell>
        </row>
        <row r="554">
          <cell r="Z554">
            <v>5080172</v>
          </cell>
          <cell r="AA554">
            <v>99</v>
          </cell>
          <cell r="AB554" t="str">
            <v>House Account - FUS</v>
          </cell>
          <cell r="AC554">
            <v>30116</v>
          </cell>
          <cell r="AD554" t="str">
            <v>PURCELLMURRAY</v>
          </cell>
        </row>
        <row r="555">
          <cell r="Z555">
            <v>5080173</v>
          </cell>
          <cell r="AA555">
            <v>99</v>
          </cell>
          <cell r="AB555" t="str">
            <v>House Account - FUS</v>
          </cell>
          <cell r="AC555">
            <v>30116</v>
          </cell>
          <cell r="AD555" t="str">
            <v>PURCELLMURRAY</v>
          </cell>
        </row>
        <row r="556">
          <cell r="Z556">
            <v>5080627</v>
          </cell>
          <cell r="AA556">
            <v>99</v>
          </cell>
          <cell r="AB556" t="str">
            <v>House Account - FUS</v>
          </cell>
          <cell r="AC556">
            <v>30116</v>
          </cell>
          <cell r="AD556" t="str">
            <v>PURCELLMURRAY</v>
          </cell>
        </row>
        <row r="557">
          <cell r="Z557">
            <v>5080633</v>
          </cell>
          <cell r="AA557">
            <v>99</v>
          </cell>
          <cell r="AB557" t="str">
            <v>House Account - FUS</v>
          </cell>
          <cell r="AC557">
            <v>30116</v>
          </cell>
          <cell r="AD557" t="str">
            <v>PURCELLMURRAY</v>
          </cell>
        </row>
        <row r="558">
          <cell r="Z558">
            <v>5080634</v>
          </cell>
          <cell r="AA558">
            <v>99</v>
          </cell>
          <cell r="AB558" t="str">
            <v>House Account - FUS</v>
          </cell>
          <cell r="AC558">
            <v>30116</v>
          </cell>
          <cell r="AD558" t="str">
            <v>PURCELLMURRAY</v>
          </cell>
        </row>
        <row r="559">
          <cell r="Z559">
            <v>5080203</v>
          </cell>
          <cell r="AA559">
            <v>99</v>
          </cell>
          <cell r="AB559" t="str">
            <v>House Account - FUS</v>
          </cell>
          <cell r="AC559">
            <v>30116</v>
          </cell>
          <cell r="AD559" t="str">
            <v>PURCELLMURRAY</v>
          </cell>
        </row>
        <row r="560">
          <cell r="Z560">
            <v>5080204</v>
          </cell>
          <cell r="AA560">
            <v>99</v>
          </cell>
          <cell r="AB560" t="str">
            <v>House Account - FUS</v>
          </cell>
          <cell r="AC560">
            <v>30116</v>
          </cell>
          <cell r="AD560" t="str">
            <v>PURCELLMURRAY</v>
          </cell>
        </row>
        <row r="561">
          <cell r="Z561">
            <v>5080205</v>
          </cell>
          <cell r="AA561">
            <v>99</v>
          </cell>
          <cell r="AB561" t="str">
            <v>House Account - FUS</v>
          </cell>
          <cell r="AC561">
            <v>30116</v>
          </cell>
          <cell r="AD561" t="str">
            <v>PURCELLMURRAY</v>
          </cell>
        </row>
        <row r="562">
          <cell r="Z562">
            <v>5080206</v>
          </cell>
          <cell r="AA562">
            <v>99</v>
          </cell>
          <cell r="AB562" t="str">
            <v>House Account - FUS</v>
          </cell>
          <cell r="AC562">
            <v>30116</v>
          </cell>
          <cell r="AD562" t="str">
            <v>PURCELLMURRAY</v>
          </cell>
        </row>
        <row r="563">
          <cell r="Z563">
            <v>5080207</v>
          </cell>
          <cell r="AA563">
            <v>99</v>
          </cell>
          <cell r="AB563" t="str">
            <v>House Account - FUS</v>
          </cell>
          <cell r="AC563">
            <v>30116</v>
          </cell>
          <cell r="AD563" t="str">
            <v>PURCELLMURRAY</v>
          </cell>
        </row>
        <row r="564">
          <cell r="Z564">
            <v>5080208</v>
          </cell>
          <cell r="AA564">
            <v>99</v>
          </cell>
          <cell r="AB564" t="str">
            <v>House Account - FUS</v>
          </cell>
          <cell r="AC564">
            <v>30116</v>
          </cell>
          <cell r="AD564" t="str">
            <v>PURCELLMURRAY</v>
          </cell>
        </row>
        <row r="565">
          <cell r="Z565">
            <v>5080209</v>
          </cell>
          <cell r="AA565">
            <v>99</v>
          </cell>
          <cell r="AB565" t="str">
            <v>House Account - FUS</v>
          </cell>
          <cell r="AC565">
            <v>30116</v>
          </cell>
          <cell r="AD565" t="str">
            <v>PURCELLMURRAY</v>
          </cell>
        </row>
        <row r="566">
          <cell r="Z566">
            <v>5080210</v>
          </cell>
          <cell r="AA566">
            <v>99</v>
          </cell>
          <cell r="AB566" t="str">
            <v>House Account - FUS</v>
          </cell>
          <cell r="AC566">
            <v>30116</v>
          </cell>
          <cell r="AD566" t="str">
            <v>PURCELLMURRAY</v>
          </cell>
        </row>
        <row r="567">
          <cell r="Z567">
            <v>5080211</v>
          </cell>
          <cell r="AA567">
            <v>99</v>
          </cell>
          <cell r="AB567" t="str">
            <v>House Account - FUS</v>
          </cell>
          <cell r="AC567">
            <v>30116</v>
          </cell>
          <cell r="AD567" t="str">
            <v>PURCELLMURRAY</v>
          </cell>
        </row>
        <row r="568">
          <cell r="Z568">
            <v>5080212</v>
          </cell>
          <cell r="AA568">
            <v>99</v>
          </cell>
          <cell r="AB568" t="str">
            <v>House Account - FUS</v>
          </cell>
          <cell r="AC568">
            <v>30116</v>
          </cell>
          <cell r="AD568" t="str">
            <v>PURCELLMURRAY</v>
          </cell>
        </row>
        <row r="569">
          <cell r="Z569">
            <v>5080213</v>
          </cell>
          <cell r="AA569">
            <v>99</v>
          </cell>
          <cell r="AB569" t="str">
            <v>House Account - FUS</v>
          </cell>
          <cell r="AC569">
            <v>30116</v>
          </cell>
          <cell r="AD569" t="str">
            <v>PURCELLMURRAY</v>
          </cell>
        </row>
        <row r="570">
          <cell r="Z570">
            <v>5080214</v>
          </cell>
          <cell r="AA570">
            <v>99</v>
          </cell>
          <cell r="AB570" t="str">
            <v>House Account - FUS</v>
          </cell>
          <cell r="AC570">
            <v>30116</v>
          </cell>
          <cell r="AD570" t="str">
            <v>PURCELLMURRAY</v>
          </cell>
        </row>
        <row r="571">
          <cell r="Z571">
            <v>5080215</v>
          </cell>
          <cell r="AA571">
            <v>99</v>
          </cell>
          <cell r="AB571" t="str">
            <v>House Account - FUS</v>
          </cell>
          <cell r="AC571">
            <v>30116</v>
          </cell>
          <cell r="AD571" t="str">
            <v>PURCELLMURRAY</v>
          </cell>
        </row>
        <row r="572">
          <cell r="Z572">
            <v>5080216</v>
          </cell>
          <cell r="AA572">
            <v>99</v>
          </cell>
          <cell r="AB572" t="str">
            <v>House Account - FUS</v>
          </cell>
          <cell r="AC572">
            <v>30116</v>
          </cell>
          <cell r="AD572" t="str">
            <v>PURCELLMURRAY</v>
          </cell>
        </row>
        <row r="573">
          <cell r="Z573">
            <v>5080217</v>
          </cell>
          <cell r="AA573">
            <v>99</v>
          </cell>
          <cell r="AB573" t="str">
            <v>House Account - FUS</v>
          </cell>
          <cell r="AC573">
            <v>30116</v>
          </cell>
          <cell r="AD573" t="str">
            <v>PURCELLMURRAY</v>
          </cell>
        </row>
        <row r="574">
          <cell r="Z574">
            <v>5080218</v>
          </cell>
          <cell r="AA574">
            <v>99</v>
          </cell>
          <cell r="AB574" t="str">
            <v>House Account - FUS</v>
          </cell>
          <cell r="AC574">
            <v>30116</v>
          </cell>
          <cell r="AD574" t="str">
            <v>PURCELLMURRAY</v>
          </cell>
        </row>
        <row r="575">
          <cell r="Z575">
            <v>5080647</v>
          </cell>
          <cell r="AA575">
            <v>99</v>
          </cell>
          <cell r="AB575" t="str">
            <v>House Account - FUS</v>
          </cell>
          <cell r="AC575">
            <v>30116</v>
          </cell>
          <cell r="AD575" t="str">
            <v>PURCELLMURRAY</v>
          </cell>
        </row>
        <row r="576">
          <cell r="Z576">
            <v>5080276</v>
          </cell>
          <cell r="AA576">
            <v>99</v>
          </cell>
          <cell r="AB576" t="str">
            <v>House Account - FUS</v>
          </cell>
          <cell r="AC576">
            <v>30116</v>
          </cell>
          <cell r="AD576" t="str">
            <v>PURCELLMURRAY</v>
          </cell>
        </row>
        <row r="577">
          <cell r="Z577">
            <v>5080277</v>
          </cell>
          <cell r="AA577">
            <v>99</v>
          </cell>
          <cell r="AB577" t="str">
            <v>House Account - FUS</v>
          </cell>
          <cell r="AC577">
            <v>30116</v>
          </cell>
          <cell r="AD577" t="str">
            <v>PURCELLMURRAY</v>
          </cell>
        </row>
        <row r="578">
          <cell r="Z578">
            <v>5080278</v>
          </cell>
          <cell r="AA578">
            <v>99</v>
          </cell>
          <cell r="AB578" t="str">
            <v>House Account - FUS</v>
          </cell>
          <cell r="AC578">
            <v>30116</v>
          </cell>
          <cell r="AD578" t="str">
            <v>PURCELLMURRAY</v>
          </cell>
        </row>
        <row r="579">
          <cell r="Z579">
            <v>5080651</v>
          </cell>
          <cell r="AA579">
            <v>99</v>
          </cell>
          <cell r="AB579" t="str">
            <v>House Account - FUS</v>
          </cell>
          <cell r="AC579">
            <v>30116</v>
          </cell>
          <cell r="AD579" t="str">
            <v>PURCELLMURRAY</v>
          </cell>
        </row>
        <row r="580">
          <cell r="Z580">
            <v>5080662</v>
          </cell>
          <cell r="AA580">
            <v>99</v>
          </cell>
          <cell r="AB580" t="str">
            <v>House Account - FUS</v>
          </cell>
          <cell r="AC580">
            <v>30116</v>
          </cell>
          <cell r="AD580" t="str">
            <v>PURCELLMURRAY</v>
          </cell>
        </row>
        <row r="581">
          <cell r="Z581">
            <v>5099612</v>
          </cell>
          <cell r="AA581">
            <v>99</v>
          </cell>
          <cell r="AB581" t="str">
            <v>House Account - FUS</v>
          </cell>
          <cell r="AC581">
            <v>30116</v>
          </cell>
          <cell r="AD581" t="str">
            <v>PURCELLMURRAY</v>
          </cell>
        </row>
        <row r="582">
          <cell r="Z582">
            <v>5080858</v>
          </cell>
          <cell r="AA582">
            <v>99</v>
          </cell>
          <cell r="AB582" t="str">
            <v>House Account - FUS</v>
          </cell>
          <cell r="AC582">
            <v>30411</v>
          </cell>
          <cell r="AD582" t="str">
            <v>FRANKLINJAMES</v>
          </cell>
        </row>
        <row r="583">
          <cell r="Z583">
            <v>5102325</v>
          </cell>
          <cell r="AA583">
            <v>99</v>
          </cell>
          <cell r="AB583" t="str">
            <v>House Account - FUS</v>
          </cell>
          <cell r="AC583">
            <v>30411</v>
          </cell>
          <cell r="AD583" t="str">
            <v>FRANKLINJAMES</v>
          </cell>
        </row>
        <row r="584">
          <cell r="Z584">
            <v>5078843</v>
          </cell>
          <cell r="AA584">
            <v>99</v>
          </cell>
          <cell r="AB584" t="str">
            <v>House Account - FUS</v>
          </cell>
          <cell r="AC584">
            <v>30411</v>
          </cell>
          <cell r="AD584" t="str">
            <v>FRANKLINJAMES</v>
          </cell>
        </row>
        <row r="585">
          <cell r="Z585">
            <v>5078849</v>
          </cell>
          <cell r="AA585">
            <v>99</v>
          </cell>
          <cell r="AB585" t="str">
            <v>House Account - FUS</v>
          </cell>
          <cell r="AC585">
            <v>30411</v>
          </cell>
          <cell r="AD585" t="str">
            <v>FRANKLINJAMES</v>
          </cell>
        </row>
        <row r="586">
          <cell r="Z586">
            <v>5079808</v>
          </cell>
          <cell r="AA586">
            <v>99</v>
          </cell>
          <cell r="AB586" t="str">
            <v>House Account - FUS</v>
          </cell>
          <cell r="AC586">
            <v>30411</v>
          </cell>
          <cell r="AD586" t="str">
            <v>FRANKLINJAMES</v>
          </cell>
        </row>
        <row r="587">
          <cell r="Z587">
            <v>5080496</v>
          </cell>
          <cell r="AA587">
            <v>99</v>
          </cell>
          <cell r="AB587" t="str">
            <v>House Account - FUS</v>
          </cell>
          <cell r="AC587">
            <v>30411</v>
          </cell>
          <cell r="AD587" t="str">
            <v>FRANKLINJAMES</v>
          </cell>
        </row>
        <row r="588">
          <cell r="Z588">
            <v>5079916</v>
          </cell>
          <cell r="AA588">
            <v>99</v>
          </cell>
          <cell r="AB588" t="str">
            <v>House Account - FUS</v>
          </cell>
          <cell r="AC588">
            <v>30411</v>
          </cell>
          <cell r="AD588" t="str">
            <v>FRANKLINJAMES</v>
          </cell>
        </row>
        <row r="589">
          <cell r="Z589">
            <v>5079917</v>
          </cell>
          <cell r="AA589">
            <v>99</v>
          </cell>
          <cell r="AB589" t="str">
            <v>House Account - FUS</v>
          </cell>
          <cell r="AC589">
            <v>30411</v>
          </cell>
          <cell r="AD589" t="str">
            <v>FRANKLINJAMES</v>
          </cell>
        </row>
        <row r="590">
          <cell r="Z590">
            <v>5079918</v>
          </cell>
          <cell r="AA590">
            <v>99</v>
          </cell>
          <cell r="AB590" t="str">
            <v>House Account - FUS</v>
          </cell>
          <cell r="AC590">
            <v>30411</v>
          </cell>
          <cell r="AD590" t="str">
            <v>FRANKLINJAMES</v>
          </cell>
        </row>
        <row r="591">
          <cell r="Z591">
            <v>5079919</v>
          </cell>
          <cell r="AA591">
            <v>99</v>
          </cell>
          <cell r="AB591" t="str">
            <v>House Account - FUS</v>
          </cell>
          <cell r="AC591">
            <v>30411</v>
          </cell>
          <cell r="AD591" t="str">
            <v>FRANKLINJAMES</v>
          </cell>
        </row>
        <row r="592">
          <cell r="Z592">
            <v>5079920</v>
          </cell>
          <cell r="AA592">
            <v>99</v>
          </cell>
          <cell r="AB592" t="str">
            <v>House Account - FUS</v>
          </cell>
          <cell r="AC592">
            <v>30411</v>
          </cell>
          <cell r="AD592" t="str">
            <v>FRANKLINJAMES</v>
          </cell>
        </row>
        <row r="593">
          <cell r="Z593">
            <v>5080529</v>
          </cell>
          <cell r="AA593">
            <v>99</v>
          </cell>
          <cell r="AB593" t="str">
            <v>House Account - FUS</v>
          </cell>
          <cell r="AC593">
            <v>30411</v>
          </cell>
          <cell r="AD593" t="str">
            <v>FRANKLINJAMES</v>
          </cell>
        </row>
        <row r="594">
          <cell r="Z594">
            <v>5093987</v>
          </cell>
          <cell r="AA594">
            <v>99</v>
          </cell>
          <cell r="AB594" t="str">
            <v>House Account - FUS</v>
          </cell>
          <cell r="AC594">
            <v>30529</v>
          </cell>
          <cell r="AD594" t="str">
            <v>TRIUMPHSALES</v>
          </cell>
        </row>
        <row r="595">
          <cell r="Z595">
            <v>5079809</v>
          </cell>
          <cell r="AA595">
            <v>99</v>
          </cell>
          <cell r="AB595" t="str">
            <v>House Account - FUS</v>
          </cell>
          <cell r="AC595">
            <v>30529</v>
          </cell>
          <cell r="AD595" t="str">
            <v>TRIUMPHSALES</v>
          </cell>
        </row>
        <row r="596">
          <cell r="Z596">
            <v>5080252</v>
          </cell>
          <cell r="AA596">
            <v>99</v>
          </cell>
          <cell r="AB596" t="str">
            <v>House Account - FUS</v>
          </cell>
          <cell r="AC596">
            <v>30529</v>
          </cell>
          <cell r="AD596" t="str">
            <v>TRIUMPHSALES</v>
          </cell>
        </row>
        <row r="597">
          <cell r="Z597">
            <v>5080355</v>
          </cell>
          <cell r="AA597">
            <v>99</v>
          </cell>
          <cell r="AB597" t="str">
            <v>House Account - FUS</v>
          </cell>
          <cell r="AC597">
            <v>30651</v>
          </cell>
          <cell r="AD597" t="str">
            <v>REPNET</v>
          </cell>
        </row>
        <row r="598">
          <cell r="Z598">
            <v>5080611</v>
          </cell>
          <cell r="AA598">
            <v>99</v>
          </cell>
          <cell r="AB598" t="str">
            <v>House Account - FUS</v>
          </cell>
          <cell r="AC598">
            <v>30651</v>
          </cell>
          <cell r="AD598" t="str">
            <v>REPNET</v>
          </cell>
        </row>
        <row r="599">
          <cell r="Z599">
            <v>5094310</v>
          </cell>
          <cell r="AA599">
            <v>99</v>
          </cell>
          <cell r="AB599" t="str">
            <v>House Account - FUS</v>
          </cell>
        </row>
        <row r="600">
          <cell r="Z600">
            <v>5094377</v>
          </cell>
          <cell r="AA600">
            <v>99</v>
          </cell>
          <cell r="AB600" t="str">
            <v>House Account - FUS</v>
          </cell>
          <cell r="AD600" t="str">
            <v>House-FUS</v>
          </cell>
        </row>
        <row r="601">
          <cell r="Z601">
            <v>5094396</v>
          </cell>
          <cell r="AA601">
            <v>99</v>
          </cell>
          <cell r="AB601" t="str">
            <v>House Account - FUS</v>
          </cell>
        </row>
        <row r="602">
          <cell r="Z602">
            <v>5094397</v>
          </cell>
          <cell r="AA602">
            <v>99</v>
          </cell>
          <cell r="AB602" t="str">
            <v>House Account - FUS</v>
          </cell>
        </row>
        <row r="603">
          <cell r="Z603">
            <v>5094473</v>
          </cell>
          <cell r="AA603">
            <v>99</v>
          </cell>
          <cell r="AB603" t="str">
            <v>House Account - FUS</v>
          </cell>
        </row>
        <row r="604">
          <cell r="Z604">
            <v>5102135</v>
          </cell>
          <cell r="AA604">
            <v>99</v>
          </cell>
          <cell r="AB604" t="str">
            <v>House Account - FUS</v>
          </cell>
        </row>
        <row r="605">
          <cell r="Z605">
            <v>5102088</v>
          </cell>
          <cell r="AA605">
            <v>99</v>
          </cell>
          <cell r="AB605" t="str">
            <v>House Account - FUS</v>
          </cell>
        </row>
        <row r="606">
          <cell r="Z606">
            <v>5081233</v>
          </cell>
          <cell r="AA606">
            <v>99</v>
          </cell>
          <cell r="AB606" t="str">
            <v>House Account - FUS</v>
          </cell>
        </row>
        <row r="607">
          <cell r="Z607">
            <v>5083981</v>
          </cell>
          <cell r="AA607">
            <v>99</v>
          </cell>
          <cell r="AB607" t="str">
            <v>House Account - FUS</v>
          </cell>
        </row>
        <row r="608">
          <cell r="Z608">
            <v>5081931</v>
          </cell>
          <cell r="AA608">
            <v>99</v>
          </cell>
          <cell r="AB608" t="str">
            <v>House Account - FUS</v>
          </cell>
        </row>
        <row r="609">
          <cell r="Z609">
            <v>5084007</v>
          </cell>
          <cell r="AA609">
            <v>99</v>
          </cell>
          <cell r="AB609" t="str">
            <v>House Account - FUS</v>
          </cell>
        </row>
        <row r="610">
          <cell r="Z610">
            <v>5084060</v>
          </cell>
          <cell r="AA610">
            <v>99</v>
          </cell>
          <cell r="AB610" t="str">
            <v>House Account - FUS</v>
          </cell>
        </row>
        <row r="611">
          <cell r="Z611">
            <v>5101985</v>
          </cell>
          <cell r="AA611">
            <v>99</v>
          </cell>
          <cell r="AB611" t="str">
            <v>House Account - FUS</v>
          </cell>
        </row>
        <row r="612">
          <cell r="Z612">
            <v>5094303</v>
          </cell>
          <cell r="AA612">
            <v>20045</v>
          </cell>
          <cell r="AB612" t="str">
            <v>Millicent Mills</v>
          </cell>
        </row>
        <row r="613">
          <cell r="Z613">
            <v>5082131</v>
          </cell>
          <cell r="AA613">
            <v>20045</v>
          </cell>
          <cell r="AB613" t="str">
            <v>Millicent Mills</v>
          </cell>
        </row>
        <row r="614">
          <cell r="Z614">
            <v>5082132</v>
          </cell>
          <cell r="AA614">
            <v>20045</v>
          </cell>
          <cell r="AB614" t="str">
            <v>Millicent Mills</v>
          </cell>
        </row>
        <row r="615">
          <cell r="Z615">
            <v>5082133</v>
          </cell>
          <cell r="AA615">
            <v>20045</v>
          </cell>
          <cell r="AB615" t="str">
            <v>Millicent Mills</v>
          </cell>
        </row>
        <row r="616">
          <cell r="Z616">
            <v>5082134</v>
          </cell>
          <cell r="AA616">
            <v>20045</v>
          </cell>
          <cell r="AB616" t="str">
            <v>Millicent Mills</v>
          </cell>
        </row>
        <row r="617">
          <cell r="Z617">
            <v>5082135</v>
          </cell>
          <cell r="AA617">
            <v>20045</v>
          </cell>
          <cell r="AB617" t="str">
            <v>Millicent Mills</v>
          </cell>
        </row>
        <row r="618">
          <cell r="Z618">
            <v>5082136</v>
          </cell>
          <cell r="AA618">
            <v>20045</v>
          </cell>
          <cell r="AB618" t="str">
            <v>Millicent Mills</v>
          </cell>
        </row>
        <row r="619">
          <cell r="Z619">
            <v>5082137</v>
          </cell>
          <cell r="AA619">
            <v>20045</v>
          </cell>
          <cell r="AB619" t="str">
            <v>Millicent Mills</v>
          </cell>
        </row>
        <row r="620">
          <cell r="Z620">
            <v>5082138</v>
          </cell>
          <cell r="AA620">
            <v>20045</v>
          </cell>
          <cell r="AB620" t="str">
            <v>Millicent Mills</v>
          </cell>
        </row>
        <row r="621">
          <cell r="Z621">
            <v>5082139</v>
          </cell>
          <cell r="AA621">
            <v>20045</v>
          </cell>
          <cell r="AB621" t="str">
            <v>Millicent Mills</v>
          </cell>
        </row>
        <row r="622">
          <cell r="Z622">
            <v>5082140</v>
          </cell>
          <cell r="AA622">
            <v>20045</v>
          </cell>
          <cell r="AB622" t="str">
            <v>Millicent Mills</v>
          </cell>
        </row>
        <row r="623">
          <cell r="Z623">
            <v>5082141</v>
          </cell>
          <cell r="AA623">
            <v>20045</v>
          </cell>
          <cell r="AB623" t="str">
            <v>Millicent Mills</v>
          </cell>
        </row>
        <row r="624">
          <cell r="Z624">
            <v>5082142</v>
          </cell>
          <cell r="AA624">
            <v>20045</v>
          </cell>
          <cell r="AB624" t="str">
            <v>Millicent Mills</v>
          </cell>
        </row>
        <row r="625">
          <cell r="Z625">
            <v>5082143</v>
          </cell>
          <cell r="AA625">
            <v>20045</v>
          </cell>
          <cell r="AB625" t="str">
            <v>Millicent Mills</v>
          </cell>
        </row>
        <row r="626">
          <cell r="Z626">
            <v>5082144</v>
          </cell>
          <cell r="AA626">
            <v>20045</v>
          </cell>
          <cell r="AB626" t="str">
            <v>Millicent Mills</v>
          </cell>
        </row>
        <row r="627">
          <cell r="Z627">
            <v>5082145</v>
          </cell>
          <cell r="AA627">
            <v>20045</v>
          </cell>
          <cell r="AB627" t="str">
            <v>Millicent Mills</v>
          </cell>
        </row>
        <row r="628">
          <cell r="Z628">
            <v>5082146</v>
          </cell>
          <cell r="AA628">
            <v>20045</v>
          </cell>
          <cell r="AB628" t="str">
            <v>Millicent Mills</v>
          </cell>
        </row>
        <row r="629">
          <cell r="Z629">
            <v>5082147</v>
          </cell>
          <cell r="AA629">
            <v>20045</v>
          </cell>
          <cell r="AB629" t="str">
            <v>Millicent Mills</v>
          </cell>
        </row>
        <row r="630">
          <cell r="Z630">
            <v>5082148</v>
          </cell>
          <cell r="AA630">
            <v>20045</v>
          </cell>
          <cell r="AB630" t="str">
            <v>Millicent Mills</v>
          </cell>
        </row>
        <row r="631">
          <cell r="Z631">
            <v>5082149</v>
          </cell>
          <cell r="AA631">
            <v>20045</v>
          </cell>
          <cell r="AB631" t="str">
            <v>Millicent Mills</v>
          </cell>
        </row>
        <row r="632">
          <cell r="Z632">
            <v>5082150</v>
          </cell>
          <cell r="AA632">
            <v>20045</v>
          </cell>
          <cell r="AB632" t="str">
            <v>Millicent Mills</v>
          </cell>
        </row>
        <row r="633">
          <cell r="Z633">
            <v>5082151</v>
          </cell>
          <cell r="AA633">
            <v>20045</v>
          </cell>
          <cell r="AB633" t="str">
            <v>Millicent Mills</v>
          </cell>
        </row>
        <row r="634">
          <cell r="Z634">
            <v>5082152</v>
          </cell>
          <cell r="AA634">
            <v>20045</v>
          </cell>
          <cell r="AB634" t="str">
            <v>Millicent Mills</v>
          </cell>
        </row>
        <row r="635">
          <cell r="Z635">
            <v>5082153</v>
          </cell>
          <cell r="AA635">
            <v>20045</v>
          </cell>
          <cell r="AB635" t="str">
            <v>Millicent Mills</v>
          </cell>
        </row>
        <row r="636">
          <cell r="Z636">
            <v>5082154</v>
          </cell>
          <cell r="AA636">
            <v>20045</v>
          </cell>
          <cell r="AB636" t="str">
            <v>Millicent Mills</v>
          </cell>
        </row>
        <row r="637">
          <cell r="Z637">
            <v>5082155</v>
          </cell>
          <cell r="AA637">
            <v>20045</v>
          </cell>
          <cell r="AB637" t="str">
            <v>Millicent Mills</v>
          </cell>
        </row>
        <row r="638">
          <cell r="Z638">
            <v>5082156</v>
          </cell>
          <cell r="AA638">
            <v>20045</v>
          </cell>
          <cell r="AB638" t="str">
            <v>Millicent Mills</v>
          </cell>
        </row>
        <row r="639">
          <cell r="Z639">
            <v>5082157</v>
          </cell>
          <cell r="AA639">
            <v>20045</v>
          </cell>
          <cell r="AB639" t="str">
            <v>Millicent Mills</v>
          </cell>
        </row>
        <row r="640">
          <cell r="Z640">
            <v>5082158</v>
          </cell>
          <cell r="AA640">
            <v>20045</v>
          </cell>
          <cell r="AB640" t="str">
            <v>Millicent Mills</v>
          </cell>
        </row>
        <row r="641">
          <cell r="Z641">
            <v>5082159</v>
          </cell>
          <cell r="AA641">
            <v>20045</v>
          </cell>
          <cell r="AB641" t="str">
            <v>Millicent Mills</v>
          </cell>
        </row>
        <row r="642">
          <cell r="Z642">
            <v>5082160</v>
          </cell>
          <cell r="AA642">
            <v>20045</v>
          </cell>
          <cell r="AB642" t="str">
            <v>Millicent Mills</v>
          </cell>
        </row>
        <row r="643">
          <cell r="Z643">
            <v>5082161</v>
          </cell>
          <cell r="AA643">
            <v>20045</v>
          </cell>
          <cell r="AB643" t="str">
            <v>Millicent Mills</v>
          </cell>
        </row>
        <row r="644">
          <cell r="Z644">
            <v>5082162</v>
          </cell>
          <cell r="AA644">
            <v>20045</v>
          </cell>
          <cell r="AB644" t="str">
            <v>Millicent Mills</v>
          </cell>
        </row>
        <row r="645">
          <cell r="Z645">
            <v>5082163</v>
          </cell>
          <cell r="AA645">
            <v>20045</v>
          </cell>
          <cell r="AB645" t="str">
            <v>Millicent Mills</v>
          </cell>
        </row>
        <row r="646">
          <cell r="Z646">
            <v>5082164</v>
          </cell>
          <cell r="AA646">
            <v>20045</v>
          </cell>
          <cell r="AB646" t="str">
            <v>Millicent Mills</v>
          </cell>
        </row>
        <row r="647">
          <cell r="Z647">
            <v>5082165</v>
          </cell>
          <cell r="AA647">
            <v>20045</v>
          </cell>
          <cell r="AB647" t="str">
            <v>Millicent Mills</v>
          </cell>
        </row>
        <row r="648">
          <cell r="Z648">
            <v>5082166</v>
          </cell>
          <cell r="AA648">
            <v>20045</v>
          </cell>
          <cell r="AB648" t="str">
            <v>Millicent Mills</v>
          </cell>
        </row>
        <row r="649">
          <cell r="Z649">
            <v>5082167</v>
          </cell>
          <cell r="AA649">
            <v>20045</v>
          </cell>
          <cell r="AB649" t="str">
            <v>Millicent Mills</v>
          </cell>
        </row>
        <row r="650">
          <cell r="Z650">
            <v>5082168</v>
          </cell>
          <cell r="AA650">
            <v>20045</v>
          </cell>
          <cell r="AB650" t="str">
            <v>Millicent Mills</v>
          </cell>
        </row>
        <row r="651">
          <cell r="Z651">
            <v>5082169</v>
          </cell>
          <cell r="AA651">
            <v>20045</v>
          </cell>
          <cell r="AB651" t="str">
            <v>Millicent Mills</v>
          </cell>
        </row>
        <row r="652">
          <cell r="Z652">
            <v>5082170</v>
          </cell>
          <cell r="AA652">
            <v>20045</v>
          </cell>
          <cell r="AB652" t="str">
            <v>Millicent Mills</v>
          </cell>
        </row>
        <row r="653">
          <cell r="Z653">
            <v>5082171</v>
          </cell>
          <cell r="AA653">
            <v>20045</v>
          </cell>
          <cell r="AB653" t="str">
            <v>Millicent Mills</v>
          </cell>
        </row>
        <row r="654">
          <cell r="Z654">
            <v>5082172</v>
          </cell>
          <cell r="AA654">
            <v>20045</v>
          </cell>
          <cell r="AB654" t="str">
            <v>Millicent Mills</v>
          </cell>
        </row>
        <row r="655">
          <cell r="Z655">
            <v>5082173</v>
          </cell>
          <cell r="AA655">
            <v>20045</v>
          </cell>
          <cell r="AB655" t="str">
            <v>Millicent Mills</v>
          </cell>
        </row>
        <row r="656">
          <cell r="Z656">
            <v>5082174</v>
          </cell>
          <cell r="AA656">
            <v>20045</v>
          </cell>
          <cell r="AB656" t="str">
            <v>Millicent Mills</v>
          </cell>
        </row>
        <row r="657">
          <cell r="Z657">
            <v>5082175</v>
          </cell>
          <cell r="AA657">
            <v>20045</v>
          </cell>
          <cell r="AB657" t="str">
            <v>Millicent Mills</v>
          </cell>
        </row>
        <row r="658">
          <cell r="Z658">
            <v>5082176</v>
          </cell>
          <cell r="AA658">
            <v>20045</v>
          </cell>
          <cell r="AB658" t="str">
            <v>Millicent Mills</v>
          </cell>
        </row>
        <row r="659">
          <cell r="Z659">
            <v>5082177</v>
          </cell>
          <cell r="AA659">
            <v>20045</v>
          </cell>
          <cell r="AB659" t="str">
            <v>Millicent Mills</v>
          </cell>
        </row>
        <row r="660">
          <cell r="Z660">
            <v>5082178</v>
          </cell>
          <cell r="AA660">
            <v>20045</v>
          </cell>
          <cell r="AB660" t="str">
            <v>Millicent Mills</v>
          </cell>
        </row>
        <row r="661">
          <cell r="Z661">
            <v>5082179</v>
          </cell>
          <cell r="AA661">
            <v>20045</v>
          </cell>
          <cell r="AB661" t="str">
            <v>Millicent Mills</v>
          </cell>
        </row>
        <row r="662">
          <cell r="Z662">
            <v>5082180</v>
          </cell>
          <cell r="AA662">
            <v>20045</v>
          </cell>
          <cell r="AB662" t="str">
            <v>Millicent Mills</v>
          </cell>
        </row>
        <row r="663">
          <cell r="Z663">
            <v>5082181</v>
          </cell>
          <cell r="AA663">
            <v>20045</v>
          </cell>
          <cell r="AB663" t="str">
            <v>Millicent Mills</v>
          </cell>
        </row>
        <row r="664">
          <cell r="Z664">
            <v>5082182</v>
          </cell>
          <cell r="AA664">
            <v>20045</v>
          </cell>
          <cell r="AB664" t="str">
            <v>Millicent Mills</v>
          </cell>
        </row>
        <row r="665">
          <cell r="Z665">
            <v>5082183</v>
          </cell>
          <cell r="AA665">
            <v>20045</v>
          </cell>
          <cell r="AB665" t="str">
            <v>Millicent Mills</v>
          </cell>
        </row>
        <row r="666">
          <cell r="Z666">
            <v>5082184</v>
          </cell>
          <cell r="AA666">
            <v>20045</v>
          </cell>
          <cell r="AB666" t="str">
            <v>Millicent Mills</v>
          </cell>
        </row>
        <row r="667">
          <cell r="Z667">
            <v>5082185</v>
          </cell>
          <cell r="AA667">
            <v>20045</v>
          </cell>
          <cell r="AB667" t="str">
            <v>Millicent Mills</v>
          </cell>
        </row>
        <row r="668">
          <cell r="Z668">
            <v>5082186</v>
          </cell>
          <cell r="AA668">
            <v>20045</v>
          </cell>
          <cell r="AB668" t="str">
            <v>Millicent Mills</v>
          </cell>
        </row>
        <row r="669">
          <cell r="Z669">
            <v>5082187</v>
          </cell>
          <cell r="AA669">
            <v>20045</v>
          </cell>
          <cell r="AB669" t="str">
            <v>Millicent Mills</v>
          </cell>
        </row>
        <row r="670">
          <cell r="Z670">
            <v>5082188</v>
          </cell>
          <cell r="AA670">
            <v>20045</v>
          </cell>
          <cell r="AB670" t="str">
            <v>Millicent Mills</v>
          </cell>
        </row>
        <row r="671">
          <cell r="Z671">
            <v>5082189</v>
          </cell>
          <cell r="AA671">
            <v>20045</v>
          </cell>
          <cell r="AB671" t="str">
            <v>Millicent Mills</v>
          </cell>
        </row>
        <row r="672">
          <cell r="Z672">
            <v>5082190</v>
          </cell>
          <cell r="AA672">
            <v>20045</v>
          </cell>
          <cell r="AB672" t="str">
            <v>Millicent Mills</v>
          </cell>
        </row>
        <row r="673">
          <cell r="Z673">
            <v>5082191</v>
          </cell>
          <cell r="AA673">
            <v>20045</v>
          </cell>
          <cell r="AB673" t="str">
            <v>Millicent Mills</v>
          </cell>
        </row>
        <row r="674">
          <cell r="Z674">
            <v>5082192</v>
          </cell>
          <cell r="AA674">
            <v>20045</v>
          </cell>
          <cell r="AB674" t="str">
            <v>Millicent Mills</v>
          </cell>
        </row>
        <row r="675">
          <cell r="Z675">
            <v>5082193</v>
          </cell>
          <cell r="AA675">
            <v>20045</v>
          </cell>
          <cell r="AB675" t="str">
            <v>Millicent Mills</v>
          </cell>
        </row>
        <row r="676">
          <cell r="Z676">
            <v>5082194</v>
          </cell>
          <cell r="AA676">
            <v>20045</v>
          </cell>
          <cell r="AB676" t="str">
            <v>Millicent Mills</v>
          </cell>
        </row>
        <row r="677">
          <cell r="Z677">
            <v>5082195</v>
          </cell>
          <cell r="AA677">
            <v>20045</v>
          </cell>
          <cell r="AB677" t="str">
            <v>Millicent Mills</v>
          </cell>
        </row>
        <row r="678">
          <cell r="Z678">
            <v>5082196</v>
          </cell>
          <cell r="AA678">
            <v>20045</v>
          </cell>
          <cell r="AB678" t="str">
            <v>Millicent Mills</v>
          </cell>
        </row>
        <row r="679">
          <cell r="Z679">
            <v>5082197</v>
          </cell>
          <cell r="AA679">
            <v>20045</v>
          </cell>
          <cell r="AB679" t="str">
            <v>Millicent Mills</v>
          </cell>
        </row>
        <row r="680">
          <cell r="Z680">
            <v>5082198</v>
          </cell>
          <cell r="AA680">
            <v>20045</v>
          </cell>
          <cell r="AB680" t="str">
            <v>Millicent Mills</v>
          </cell>
        </row>
        <row r="681">
          <cell r="Z681">
            <v>5082199</v>
          </cell>
          <cell r="AA681">
            <v>20045</v>
          </cell>
          <cell r="AB681" t="str">
            <v>Millicent Mills</v>
          </cell>
        </row>
        <row r="682">
          <cell r="Z682">
            <v>5082200</v>
          </cell>
          <cell r="AA682">
            <v>20045</v>
          </cell>
          <cell r="AB682" t="str">
            <v>Millicent Mills</v>
          </cell>
        </row>
        <row r="683">
          <cell r="Z683">
            <v>5082201</v>
          </cell>
          <cell r="AA683">
            <v>20045</v>
          </cell>
          <cell r="AB683" t="str">
            <v>Millicent Mills</v>
          </cell>
        </row>
        <row r="684">
          <cell r="Z684">
            <v>5082202</v>
          </cell>
          <cell r="AA684">
            <v>20045</v>
          </cell>
          <cell r="AB684" t="str">
            <v>Millicent Mills</v>
          </cell>
        </row>
        <row r="685">
          <cell r="Z685">
            <v>5082203</v>
          </cell>
          <cell r="AA685">
            <v>20045</v>
          </cell>
          <cell r="AB685" t="str">
            <v>Millicent Mills</v>
          </cell>
        </row>
        <row r="686">
          <cell r="Z686">
            <v>5082204</v>
          </cell>
          <cell r="AA686">
            <v>20045</v>
          </cell>
          <cell r="AB686" t="str">
            <v>Millicent Mills</v>
          </cell>
        </row>
        <row r="687">
          <cell r="Z687">
            <v>5082205</v>
          </cell>
          <cell r="AA687">
            <v>20045</v>
          </cell>
          <cell r="AB687" t="str">
            <v>Millicent Mills</v>
          </cell>
        </row>
        <row r="688">
          <cell r="Z688">
            <v>5082206</v>
          </cell>
          <cell r="AA688">
            <v>20045</v>
          </cell>
          <cell r="AB688" t="str">
            <v>Millicent Mills</v>
          </cell>
        </row>
        <row r="689">
          <cell r="Z689">
            <v>5082207</v>
          </cell>
          <cell r="AA689">
            <v>20045</v>
          </cell>
          <cell r="AB689" t="str">
            <v>Millicent Mills</v>
          </cell>
        </row>
        <row r="690">
          <cell r="Z690">
            <v>5082208</v>
          </cell>
          <cell r="AA690">
            <v>20045</v>
          </cell>
          <cell r="AB690" t="str">
            <v>Millicent Mills</v>
          </cell>
        </row>
        <row r="691">
          <cell r="Z691">
            <v>5082209</v>
          </cell>
          <cell r="AA691">
            <v>20045</v>
          </cell>
          <cell r="AB691" t="str">
            <v>Millicent Mills</v>
          </cell>
        </row>
        <row r="692">
          <cell r="Z692">
            <v>5082210</v>
          </cell>
          <cell r="AA692">
            <v>20045</v>
          </cell>
          <cell r="AB692" t="str">
            <v>Millicent Mills</v>
          </cell>
        </row>
        <row r="693">
          <cell r="Z693">
            <v>5082211</v>
          </cell>
          <cell r="AA693">
            <v>20045</v>
          </cell>
          <cell r="AB693" t="str">
            <v>Millicent Mills</v>
          </cell>
        </row>
        <row r="694">
          <cell r="Z694">
            <v>5082212</v>
          </cell>
          <cell r="AA694">
            <v>20045</v>
          </cell>
          <cell r="AB694" t="str">
            <v>Millicent Mills</v>
          </cell>
        </row>
        <row r="695">
          <cell r="Z695">
            <v>5082213</v>
          </cell>
          <cell r="AA695">
            <v>20045</v>
          </cell>
          <cell r="AB695" t="str">
            <v>Millicent Mills</v>
          </cell>
        </row>
        <row r="696">
          <cell r="Z696">
            <v>5082214</v>
          </cell>
          <cell r="AA696">
            <v>20045</v>
          </cell>
          <cell r="AB696" t="str">
            <v>Millicent Mills</v>
          </cell>
        </row>
        <row r="697">
          <cell r="Z697">
            <v>5081968</v>
          </cell>
          <cell r="AA697">
            <v>20045</v>
          </cell>
          <cell r="AB697" t="str">
            <v>Millicent Mills</v>
          </cell>
        </row>
        <row r="698">
          <cell r="Z698">
            <v>5081994</v>
          </cell>
          <cell r="AA698">
            <v>20045</v>
          </cell>
          <cell r="AB698" t="str">
            <v>Millicent Mills</v>
          </cell>
        </row>
        <row r="699">
          <cell r="Z699">
            <v>5081995</v>
          </cell>
          <cell r="AA699">
            <v>20045</v>
          </cell>
          <cell r="AB699" t="str">
            <v>Millicent Mills</v>
          </cell>
        </row>
        <row r="700">
          <cell r="Z700">
            <v>5081996</v>
          </cell>
          <cell r="AA700">
            <v>20045</v>
          </cell>
          <cell r="AB700" t="str">
            <v>Millicent Mills</v>
          </cell>
        </row>
        <row r="701">
          <cell r="Z701">
            <v>5081997</v>
          </cell>
          <cell r="AA701">
            <v>20045</v>
          </cell>
          <cell r="AB701" t="str">
            <v>Millicent Mills</v>
          </cell>
        </row>
        <row r="702">
          <cell r="Z702">
            <v>5081998</v>
          </cell>
          <cell r="AA702">
            <v>20045</v>
          </cell>
          <cell r="AB702" t="str">
            <v>Millicent Mills</v>
          </cell>
        </row>
        <row r="703">
          <cell r="Z703">
            <v>5081999</v>
          </cell>
          <cell r="AA703">
            <v>20045</v>
          </cell>
          <cell r="AB703" t="str">
            <v>Millicent Mills</v>
          </cell>
        </row>
        <row r="704">
          <cell r="Z704">
            <v>5082000</v>
          </cell>
          <cell r="AA704">
            <v>20045</v>
          </cell>
          <cell r="AB704" t="str">
            <v>Millicent Mills</v>
          </cell>
        </row>
        <row r="705">
          <cell r="Z705">
            <v>5082001</v>
          </cell>
          <cell r="AA705">
            <v>20045</v>
          </cell>
          <cell r="AB705" t="str">
            <v>Millicent Mills</v>
          </cell>
        </row>
        <row r="706">
          <cell r="Z706">
            <v>5082002</v>
          </cell>
          <cell r="AA706">
            <v>20045</v>
          </cell>
          <cell r="AB706" t="str">
            <v>Millicent Mills</v>
          </cell>
        </row>
        <row r="707">
          <cell r="Z707">
            <v>5082003</v>
          </cell>
          <cell r="AA707">
            <v>20045</v>
          </cell>
          <cell r="AB707" t="str">
            <v>Millicent Mills</v>
          </cell>
        </row>
        <row r="708">
          <cell r="Z708">
            <v>5082004</v>
          </cell>
          <cell r="AA708">
            <v>20045</v>
          </cell>
          <cell r="AB708" t="str">
            <v>Millicent Mills</v>
          </cell>
        </row>
        <row r="709">
          <cell r="Z709">
            <v>5082005</v>
          </cell>
          <cell r="AA709">
            <v>20045</v>
          </cell>
          <cell r="AB709" t="str">
            <v>Millicent Mills</v>
          </cell>
        </row>
        <row r="710">
          <cell r="Z710">
            <v>5082006</v>
          </cell>
          <cell r="AA710">
            <v>20045</v>
          </cell>
          <cell r="AB710" t="str">
            <v>Millicent Mills</v>
          </cell>
        </row>
        <row r="711">
          <cell r="Z711">
            <v>5082007</v>
          </cell>
          <cell r="AA711">
            <v>20045</v>
          </cell>
          <cell r="AB711" t="str">
            <v>Millicent Mills</v>
          </cell>
        </row>
        <row r="712">
          <cell r="Z712">
            <v>5082008</v>
          </cell>
          <cell r="AA712">
            <v>20045</v>
          </cell>
          <cell r="AB712" t="str">
            <v>Millicent Mills</v>
          </cell>
        </row>
        <row r="713">
          <cell r="Z713">
            <v>5082009</v>
          </cell>
          <cell r="AA713">
            <v>20045</v>
          </cell>
          <cell r="AB713" t="str">
            <v>Millicent Mills</v>
          </cell>
        </row>
        <row r="714">
          <cell r="Z714">
            <v>5082010</v>
          </cell>
          <cell r="AA714">
            <v>20045</v>
          </cell>
          <cell r="AB714" t="str">
            <v>Millicent Mills</v>
          </cell>
        </row>
        <row r="715">
          <cell r="Z715">
            <v>5082011</v>
          </cell>
          <cell r="AA715">
            <v>20045</v>
          </cell>
          <cell r="AB715" t="str">
            <v>Millicent Mills</v>
          </cell>
        </row>
        <row r="716">
          <cell r="Z716">
            <v>5082012</v>
          </cell>
          <cell r="AA716">
            <v>20045</v>
          </cell>
          <cell r="AB716" t="str">
            <v>Millicent Mills</v>
          </cell>
        </row>
        <row r="717">
          <cell r="Z717">
            <v>5082013</v>
          </cell>
          <cell r="AA717">
            <v>20045</v>
          </cell>
          <cell r="AB717" t="str">
            <v>Millicent Mills</v>
          </cell>
        </row>
        <row r="718">
          <cell r="Z718">
            <v>5082014</v>
          </cell>
          <cell r="AA718">
            <v>20045</v>
          </cell>
          <cell r="AB718" t="str">
            <v>Millicent Mills</v>
          </cell>
        </row>
        <row r="719">
          <cell r="Z719">
            <v>5082015</v>
          </cell>
          <cell r="AA719">
            <v>20045</v>
          </cell>
          <cell r="AB719" t="str">
            <v>Millicent Mills</v>
          </cell>
        </row>
        <row r="720">
          <cell r="Z720">
            <v>5082016</v>
          </cell>
          <cell r="AA720">
            <v>20045</v>
          </cell>
          <cell r="AB720" t="str">
            <v>Millicent Mills</v>
          </cell>
        </row>
        <row r="721">
          <cell r="Z721">
            <v>5082017</v>
          </cell>
          <cell r="AA721">
            <v>20045</v>
          </cell>
          <cell r="AB721" t="str">
            <v>Millicent Mills</v>
          </cell>
        </row>
        <row r="722">
          <cell r="Z722">
            <v>5082018</v>
          </cell>
          <cell r="AA722">
            <v>20045</v>
          </cell>
          <cell r="AB722" t="str">
            <v>Millicent Mills</v>
          </cell>
        </row>
        <row r="723">
          <cell r="Z723">
            <v>5082019</v>
          </cell>
          <cell r="AA723">
            <v>20045</v>
          </cell>
          <cell r="AB723" t="str">
            <v>Millicent Mills</v>
          </cell>
        </row>
        <row r="724">
          <cell r="Z724">
            <v>5082020</v>
          </cell>
          <cell r="AA724">
            <v>20045</v>
          </cell>
          <cell r="AB724" t="str">
            <v>Millicent Mills</v>
          </cell>
        </row>
        <row r="725">
          <cell r="Z725">
            <v>5082021</v>
          </cell>
          <cell r="AA725">
            <v>20045</v>
          </cell>
          <cell r="AB725" t="str">
            <v>Millicent Mills</v>
          </cell>
        </row>
        <row r="726">
          <cell r="Z726">
            <v>5082022</v>
          </cell>
          <cell r="AA726">
            <v>20045</v>
          </cell>
          <cell r="AB726" t="str">
            <v>Millicent Mills</v>
          </cell>
        </row>
        <row r="727">
          <cell r="Z727">
            <v>5082023</v>
          </cell>
          <cell r="AA727">
            <v>20045</v>
          </cell>
          <cell r="AB727" t="str">
            <v>Millicent Mills</v>
          </cell>
        </row>
        <row r="728">
          <cell r="Z728">
            <v>5082024</v>
          </cell>
          <cell r="AA728">
            <v>20045</v>
          </cell>
          <cell r="AB728" t="str">
            <v>Millicent Mills</v>
          </cell>
        </row>
        <row r="729">
          <cell r="Z729">
            <v>5082025</v>
          </cell>
          <cell r="AA729">
            <v>20045</v>
          </cell>
          <cell r="AB729" t="str">
            <v>Millicent Mills</v>
          </cell>
        </row>
        <row r="730">
          <cell r="Z730">
            <v>5082026</v>
          </cell>
          <cell r="AA730">
            <v>20045</v>
          </cell>
          <cell r="AB730" t="str">
            <v>Millicent Mills</v>
          </cell>
        </row>
        <row r="731">
          <cell r="Z731">
            <v>5082027</v>
          </cell>
          <cell r="AA731">
            <v>20045</v>
          </cell>
          <cell r="AB731" t="str">
            <v>Millicent Mills</v>
          </cell>
        </row>
        <row r="732">
          <cell r="Z732">
            <v>5082028</v>
          </cell>
          <cell r="AA732">
            <v>20045</v>
          </cell>
          <cell r="AB732" t="str">
            <v>Millicent Mills</v>
          </cell>
        </row>
        <row r="733">
          <cell r="Z733">
            <v>5082029</v>
          </cell>
          <cell r="AA733">
            <v>20045</v>
          </cell>
          <cell r="AB733" t="str">
            <v>Millicent Mills</v>
          </cell>
        </row>
        <row r="734">
          <cell r="Z734">
            <v>5082030</v>
          </cell>
          <cell r="AA734">
            <v>20045</v>
          </cell>
          <cell r="AB734" t="str">
            <v>Millicent Mills</v>
          </cell>
        </row>
        <row r="735">
          <cell r="Z735">
            <v>5082031</v>
          </cell>
          <cell r="AA735">
            <v>20045</v>
          </cell>
          <cell r="AB735" t="str">
            <v>Millicent Mills</v>
          </cell>
        </row>
        <row r="736">
          <cell r="Z736">
            <v>5082032</v>
          </cell>
          <cell r="AA736">
            <v>20045</v>
          </cell>
          <cell r="AB736" t="str">
            <v>Millicent Mills</v>
          </cell>
        </row>
        <row r="737">
          <cell r="Z737">
            <v>5082033</v>
          </cell>
          <cell r="AA737">
            <v>20045</v>
          </cell>
          <cell r="AB737" t="str">
            <v>Millicent Mills</v>
          </cell>
        </row>
        <row r="738">
          <cell r="Z738">
            <v>5082034</v>
          </cell>
          <cell r="AA738">
            <v>20045</v>
          </cell>
          <cell r="AB738" t="str">
            <v>Millicent Mills</v>
          </cell>
        </row>
        <row r="739">
          <cell r="Z739">
            <v>5082035</v>
          </cell>
          <cell r="AA739">
            <v>20045</v>
          </cell>
          <cell r="AB739" t="str">
            <v>Millicent Mills</v>
          </cell>
        </row>
        <row r="740">
          <cell r="Z740">
            <v>5082036</v>
          </cell>
          <cell r="AA740">
            <v>20045</v>
          </cell>
          <cell r="AB740" t="str">
            <v>Millicent Mills</v>
          </cell>
        </row>
        <row r="741">
          <cell r="Z741">
            <v>5082037</v>
          </cell>
          <cell r="AA741">
            <v>20045</v>
          </cell>
          <cell r="AB741" t="str">
            <v>Millicent Mills</v>
          </cell>
        </row>
        <row r="742">
          <cell r="Z742">
            <v>5082038</v>
          </cell>
          <cell r="AA742">
            <v>20045</v>
          </cell>
          <cell r="AB742" t="str">
            <v>Millicent Mills</v>
          </cell>
        </row>
        <row r="743">
          <cell r="Z743">
            <v>5082039</v>
          </cell>
          <cell r="AA743">
            <v>20045</v>
          </cell>
          <cell r="AB743" t="str">
            <v>Millicent Mills</v>
          </cell>
        </row>
        <row r="744">
          <cell r="Z744">
            <v>5082040</v>
          </cell>
          <cell r="AA744">
            <v>20045</v>
          </cell>
          <cell r="AB744" t="str">
            <v>Millicent Mills</v>
          </cell>
        </row>
        <row r="745">
          <cell r="Z745">
            <v>5082041</v>
          </cell>
          <cell r="AA745">
            <v>20045</v>
          </cell>
          <cell r="AB745" t="str">
            <v>Millicent Mills</v>
          </cell>
        </row>
        <row r="746">
          <cell r="Z746">
            <v>5082042</v>
          </cell>
          <cell r="AA746">
            <v>20045</v>
          </cell>
          <cell r="AB746" t="str">
            <v>Millicent Mills</v>
          </cell>
        </row>
        <row r="747">
          <cell r="Z747">
            <v>5082043</v>
          </cell>
          <cell r="AA747">
            <v>20045</v>
          </cell>
          <cell r="AB747" t="str">
            <v>Millicent Mills</v>
          </cell>
        </row>
        <row r="748">
          <cell r="Z748">
            <v>5082044</v>
          </cell>
          <cell r="AA748">
            <v>20045</v>
          </cell>
          <cell r="AB748" t="str">
            <v>Millicent Mills</v>
          </cell>
        </row>
        <row r="749">
          <cell r="Z749">
            <v>5082045</v>
          </cell>
          <cell r="AA749">
            <v>20045</v>
          </cell>
          <cell r="AB749" t="str">
            <v>Millicent Mills</v>
          </cell>
        </row>
        <row r="750">
          <cell r="Z750">
            <v>5082046</v>
          </cell>
          <cell r="AA750">
            <v>20045</v>
          </cell>
          <cell r="AB750" t="str">
            <v>Millicent Mills</v>
          </cell>
        </row>
        <row r="751">
          <cell r="Z751">
            <v>5082047</v>
          </cell>
          <cell r="AA751">
            <v>20045</v>
          </cell>
          <cell r="AB751" t="str">
            <v>Millicent Mills</v>
          </cell>
        </row>
        <row r="752">
          <cell r="Z752">
            <v>5082048</v>
          </cell>
          <cell r="AA752">
            <v>20045</v>
          </cell>
          <cell r="AB752" t="str">
            <v>Millicent Mills</v>
          </cell>
        </row>
        <row r="753">
          <cell r="Z753">
            <v>5082049</v>
          </cell>
          <cell r="AA753">
            <v>20045</v>
          </cell>
          <cell r="AB753" t="str">
            <v>Millicent Mills</v>
          </cell>
        </row>
        <row r="754">
          <cell r="Z754">
            <v>5082050</v>
          </cell>
          <cell r="AA754">
            <v>20045</v>
          </cell>
          <cell r="AB754" t="str">
            <v>Millicent Mills</v>
          </cell>
        </row>
        <row r="755">
          <cell r="Z755">
            <v>5082051</v>
          </cell>
          <cell r="AA755">
            <v>20045</v>
          </cell>
          <cell r="AB755" t="str">
            <v>Millicent Mills</v>
          </cell>
        </row>
        <row r="756">
          <cell r="Z756">
            <v>5082052</v>
          </cell>
          <cell r="AA756">
            <v>20045</v>
          </cell>
          <cell r="AB756" t="str">
            <v>Millicent Mills</v>
          </cell>
        </row>
        <row r="757">
          <cell r="Z757">
            <v>5082053</v>
          </cell>
          <cell r="AA757">
            <v>20045</v>
          </cell>
          <cell r="AB757" t="str">
            <v>Millicent Mills</v>
          </cell>
        </row>
        <row r="758">
          <cell r="Z758">
            <v>5082054</v>
          </cell>
          <cell r="AA758">
            <v>20045</v>
          </cell>
          <cell r="AB758" t="str">
            <v>Millicent Mills</v>
          </cell>
        </row>
        <row r="759">
          <cell r="Z759">
            <v>5082055</v>
          </cell>
          <cell r="AA759">
            <v>20045</v>
          </cell>
          <cell r="AB759" t="str">
            <v>Millicent Mills</v>
          </cell>
        </row>
        <row r="760">
          <cell r="Z760">
            <v>5082056</v>
          </cell>
          <cell r="AA760">
            <v>20045</v>
          </cell>
          <cell r="AB760" t="str">
            <v>Millicent Mills</v>
          </cell>
        </row>
        <row r="761">
          <cell r="Z761">
            <v>5082057</v>
          </cell>
          <cell r="AA761">
            <v>20045</v>
          </cell>
          <cell r="AB761" t="str">
            <v>Millicent Mills</v>
          </cell>
        </row>
        <row r="762">
          <cell r="Z762">
            <v>5082058</v>
          </cell>
          <cell r="AA762">
            <v>20045</v>
          </cell>
          <cell r="AB762" t="str">
            <v>Millicent Mills</v>
          </cell>
        </row>
        <row r="763">
          <cell r="Z763">
            <v>5082059</v>
          </cell>
          <cell r="AA763">
            <v>20045</v>
          </cell>
          <cell r="AB763" t="str">
            <v>Millicent Mills</v>
          </cell>
        </row>
        <row r="764">
          <cell r="Z764">
            <v>5082060</v>
          </cell>
          <cell r="AA764">
            <v>20045</v>
          </cell>
          <cell r="AB764" t="str">
            <v>Millicent Mills</v>
          </cell>
        </row>
        <row r="765">
          <cell r="Z765">
            <v>5082061</v>
          </cell>
          <cell r="AA765">
            <v>20045</v>
          </cell>
          <cell r="AB765" t="str">
            <v>Millicent Mills</v>
          </cell>
        </row>
        <row r="766">
          <cell r="Z766">
            <v>5082062</v>
          </cell>
          <cell r="AA766">
            <v>20045</v>
          </cell>
          <cell r="AB766" t="str">
            <v>Millicent Mills</v>
          </cell>
        </row>
        <row r="767">
          <cell r="Z767">
            <v>5082063</v>
          </cell>
          <cell r="AA767">
            <v>20045</v>
          </cell>
          <cell r="AB767" t="str">
            <v>Millicent Mills</v>
          </cell>
        </row>
        <row r="768">
          <cell r="Z768">
            <v>5082064</v>
          </cell>
          <cell r="AA768">
            <v>20045</v>
          </cell>
          <cell r="AB768" t="str">
            <v>Millicent Mills</v>
          </cell>
        </row>
        <row r="769">
          <cell r="Z769">
            <v>5082065</v>
          </cell>
          <cell r="AA769">
            <v>20045</v>
          </cell>
          <cell r="AB769" t="str">
            <v>Millicent Mills</v>
          </cell>
        </row>
        <row r="770">
          <cell r="Z770">
            <v>5082066</v>
          </cell>
          <cell r="AA770">
            <v>20045</v>
          </cell>
          <cell r="AB770" t="str">
            <v>Millicent Mills</v>
          </cell>
        </row>
        <row r="771">
          <cell r="Z771">
            <v>5082067</v>
          </cell>
          <cell r="AA771">
            <v>20045</v>
          </cell>
          <cell r="AB771" t="str">
            <v>Millicent Mills</v>
          </cell>
        </row>
        <row r="772">
          <cell r="Z772">
            <v>5082068</v>
          </cell>
          <cell r="AA772">
            <v>20045</v>
          </cell>
          <cell r="AB772" t="str">
            <v>Millicent Mills</v>
          </cell>
        </row>
        <row r="773">
          <cell r="Z773">
            <v>5082069</v>
          </cell>
          <cell r="AA773">
            <v>20045</v>
          </cell>
          <cell r="AB773" t="str">
            <v>Millicent Mills</v>
          </cell>
        </row>
        <row r="774">
          <cell r="Z774">
            <v>5082070</v>
          </cell>
          <cell r="AA774">
            <v>20045</v>
          </cell>
          <cell r="AB774" t="str">
            <v>Millicent Mills</v>
          </cell>
        </row>
        <row r="775">
          <cell r="Z775">
            <v>5082071</v>
          </cell>
          <cell r="AA775">
            <v>20045</v>
          </cell>
          <cell r="AB775" t="str">
            <v>Millicent Mills</v>
          </cell>
        </row>
        <row r="776">
          <cell r="Z776">
            <v>5082072</v>
          </cell>
          <cell r="AA776">
            <v>20045</v>
          </cell>
          <cell r="AB776" t="str">
            <v>Millicent Mills</v>
          </cell>
        </row>
        <row r="777">
          <cell r="Z777">
            <v>5082073</v>
          </cell>
          <cell r="AA777">
            <v>20045</v>
          </cell>
          <cell r="AB777" t="str">
            <v>Millicent Mills</v>
          </cell>
        </row>
        <row r="778">
          <cell r="Z778">
            <v>5082074</v>
          </cell>
          <cell r="AA778">
            <v>20045</v>
          </cell>
          <cell r="AB778" t="str">
            <v>Millicent Mills</v>
          </cell>
        </row>
        <row r="779">
          <cell r="Z779">
            <v>5082075</v>
          </cell>
          <cell r="AA779">
            <v>20045</v>
          </cell>
          <cell r="AB779" t="str">
            <v>Millicent Mills</v>
          </cell>
        </row>
        <row r="780">
          <cell r="Z780">
            <v>5082076</v>
          </cell>
          <cell r="AA780">
            <v>20045</v>
          </cell>
          <cell r="AB780" t="str">
            <v>Millicent Mills</v>
          </cell>
        </row>
        <row r="781">
          <cell r="Z781">
            <v>5082077</v>
          </cell>
          <cell r="AA781">
            <v>20045</v>
          </cell>
          <cell r="AB781" t="str">
            <v>Millicent Mills</v>
          </cell>
        </row>
        <row r="782">
          <cell r="Z782">
            <v>5082078</v>
          </cell>
          <cell r="AA782">
            <v>20045</v>
          </cell>
          <cell r="AB782" t="str">
            <v>Millicent Mills</v>
          </cell>
        </row>
        <row r="783">
          <cell r="Z783">
            <v>5082079</v>
          </cell>
          <cell r="AA783">
            <v>20045</v>
          </cell>
          <cell r="AB783" t="str">
            <v>Millicent Mills</v>
          </cell>
        </row>
        <row r="784">
          <cell r="Z784">
            <v>5082080</v>
          </cell>
          <cell r="AA784">
            <v>20045</v>
          </cell>
          <cell r="AB784" t="str">
            <v>Millicent Mills</v>
          </cell>
        </row>
        <row r="785">
          <cell r="Z785">
            <v>5082081</v>
          </cell>
          <cell r="AA785">
            <v>20045</v>
          </cell>
          <cell r="AB785" t="str">
            <v>Millicent Mills</v>
          </cell>
        </row>
        <row r="786">
          <cell r="Z786">
            <v>5082082</v>
          </cell>
          <cell r="AA786">
            <v>20045</v>
          </cell>
          <cell r="AB786" t="str">
            <v>Millicent Mills</v>
          </cell>
        </row>
        <row r="787">
          <cell r="Z787">
            <v>5082083</v>
          </cell>
          <cell r="AA787">
            <v>20045</v>
          </cell>
          <cell r="AB787" t="str">
            <v>Millicent Mills</v>
          </cell>
        </row>
        <row r="788">
          <cell r="Z788">
            <v>5082084</v>
          </cell>
          <cell r="AA788">
            <v>20045</v>
          </cell>
          <cell r="AB788" t="str">
            <v>Millicent Mills</v>
          </cell>
        </row>
        <row r="789">
          <cell r="Z789">
            <v>5082085</v>
          </cell>
          <cell r="AA789">
            <v>20045</v>
          </cell>
          <cell r="AB789" t="str">
            <v>Millicent Mills</v>
          </cell>
        </row>
        <row r="790">
          <cell r="Z790">
            <v>5082086</v>
          </cell>
          <cell r="AA790">
            <v>20045</v>
          </cell>
          <cell r="AB790" t="str">
            <v>Millicent Mills</v>
          </cell>
        </row>
        <row r="791">
          <cell r="Z791">
            <v>5082087</v>
          </cell>
          <cell r="AA791">
            <v>20045</v>
          </cell>
          <cell r="AB791" t="str">
            <v>Millicent Mills</v>
          </cell>
        </row>
        <row r="792">
          <cell r="Z792">
            <v>5082088</v>
          </cell>
          <cell r="AA792">
            <v>20045</v>
          </cell>
          <cell r="AB792" t="str">
            <v>Millicent Mills</v>
          </cell>
        </row>
        <row r="793">
          <cell r="Z793">
            <v>5082089</v>
          </cell>
          <cell r="AA793">
            <v>20045</v>
          </cell>
          <cell r="AB793" t="str">
            <v>Millicent Mills</v>
          </cell>
        </row>
        <row r="794">
          <cell r="Z794">
            <v>5082090</v>
          </cell>
          <cell r="AA794">
            <v>20045</v>
          </cell>
          <cell r="AB794" t="str">
            <v>Millicent Mills</v>
          </cell>
        </row>
        <row r="795">
          <cell r="Z795">
            <v>5082091</v>
          </cell>
          <cell r="AA795">
            <v>20045</v>
          </cell>
          <cell r="AB795" t="str">
            <v>Millicent Mills</v>
          </cell>
        </row>
        <row r="796">
          <cell r="Z796">
            <v>5082092</v>
          </cell>
          <cell r="AA796">
            <v>20045</v>
          </cell>
          <cell r="AB796" t="str">
            <v>Millicent Mills</v>
          </cell>
        </row>
        <row r="797">
          <cell r="Z797">
            <v>5082093</v>
          </cell>
          <cell r="AA797">
            <v>20045</v>
          </cell>
          <cell r="AB797" t="str">
            <v>Millicent Mills</v>
          </cell>
        </row>
        <row r="798">
          <cell r="Z798">
            <v>5082094</v>
          </cell>
          <cell r="AA798">
            <v>20045</v>
          </cell>
          <cell r="AB798" t="str">
            <v>Millicent Mills</v>
          </cell>
        </row>
        <row r="799">
          <cell r="Z799">
            <v>5082095</v>
          </cell>
          <cell r="AA799">
            <v>20045</v>
          </cell>
          <cell r="AB799" t="str">
            <v>Millicent Mills</v>
          </cell>
        </row>
        <row r="800">
          <cell r="Z800">
            <v>5082096</v>
          </cell>
          <cell r="AA800">
            <v>20045</v>
          </cell>
          <cell r="AB800" t="str">
            <v>Millicent Mills</v>
          </cell>
        </row>
        <row r="801">
          <cell r="Z801">
            <v>5082097</v>
          </cell>
          <cell r="AA801">
            <v>20045</v>
          </cell>
          <cell r="AB801" t="str">
            <v>Millicent Mills</v>
          </cell>
        </row>
        <row r="802">
          <cell r="Z802">
            <v>5082098</v>
          </cell>
          <cell r="AA802">
            <v>20045</v>
          </cell>
          <cell r="AB802" t="str">
            <v>Millicent Mills</v>
          </cell>
        </row>
        <row r="803">
          <cell r="Z803">
            <v>5082099</v>
          </cell>
          <cell r="AA803">
            <v>20045</v>
          </cell>
          <cell r="AB803" t="str">
            <v>Millicent Mills</v>
          </cell>
        </row>
        <row r="804">
          <cell r="Z804">
            <v>5082100</v>
          </cell>
          <cell r="AA804">
            <v>20045</v>
          </cell>
          <cell r="AB804" t="str">
            <v>Millicent Mills</v>
          </cell>
        </row>
        <row r="805">
          <cell r="Z805">
            <v>5082101</v>
          </cell>
          <cell r="AA805">
            <v>20045</v>
          </cell>
          <cell r="AB805" t="str">
            <v>Millicent Mills</v>
          </cell>
        </row>
        <row r="806">
          <cell r="Z806">
            <v>5082102</v>
          </cell>
          <cell r="AA806">
            <v>20045</v>
          </cell>
          <cell r="AB806" t="str">
            <v>Millicent Mills</v>
          </cell>
        </row>
        <row r="807">
          <cell r="Z807">
            <v>5082103</v>
          </cell>
          <cell r="AA807">
            <v>20045</v>
          </cell>
          <cell r="AB807" t="str">
            <v>Millicent Mills</v>
          </cell>
        </row>
        <row r="808">
          <cell r="Z808">
            <v>5082104</v>
          </cell>
          <cell r="AA808">
            <v>20045</v>
          </cell>
          <cell r="AB808" t="str">
            <v>Millicent Mills</v>
          </cell>
        </row>
        <row r="809">
          <cell r="Z809">
            <v>5082105</v>
          </cell>
          <cell r="AA809">
            <v>20045</v>
          </cell>
          <cell r="AB809" t="str">
            <v>Millicent Mills</v>
          </cell>
        </row>
        <row r="810">
          <cell r="Z810">
            <v>5082106</v>
          </cell>
          <cell r="AA810">
            <v>20045</v>
          </cell>
          <cell r="AB810" t="str">
            <v>Millicent Mills</v>
          </cell>
        </row>
        <row r="811">
          <cell r="Z811">
            <v>5082107</v>
          </cell>
          <cell r="AA811">
            <v>20045</v>
          </cell>
          <cell r="AB811" t="str">
            <v>Millicent Mills</v>
          </cell>
        </row>
        <row r="812">
          <cell r="Z812">
            <v>5082108</v>
          </cell>
          <cell r="AA812">
            <v>20045</v>
          </cell>
          <cell r="AB812" t="str">
            <v>Millicent Mills</v>
          </cell>
        </row>
        <row r="813">
          <cell r="Z813">
            <v>5082109</v>
          </cell>
          <cell r="AA813">
            <v>20045</v>
          </cell>
          <cell r="AB813" t="str">
            <v>Millicent Mills</v>
          </cell>
        </row>
        <row r="814">
          <cell r="Z814">
            <v>5082110</v>
          </cell>
          <cell r="AA814">
            <v>20045</v>
          </cell>
          <cell r="AB814" t="str">
            <v>Millicent Mills</v>
          </cell>
        </row>
        <row r="815">
          <cell r="Z815">
            <v>5082111</v>
          </cell>
          <cell r="AA815">
            <v>20045</v>
          </cell>
          <cell r="AB815" t="str">
            <v>Millicent Mills</v>
          </cell>
        </row>
        <row r="816">
          <cell r="Z816">
            <v>5082112</v>
          </cell>
          <cell r="AA816">
            <v>20045</v>
          </cell>
          <cell r="AB816" t="str">
            <v>Millicent Mills</v>
          </cell>
        </row>
        <row r="817">
          <cell r="Z817">
            <v>5082113</v>
          </cell>
          <cell r="AA817">
            <v>20045</v>
          </cell>
          <cell r="AB817" t="str">
            <v>Millicent Mills</v>
          </cell>
        </row>
        <row r="818">
          <cell r="Z818">
            <v>5082114</v>
          </cell>
          <cell r="AA818">
            <v>20045</v>
          </cell>
          <cell r="AB818" t="str">
            <v>Millicent Mills</v>
          </cell>
        </row>
        <row r="819">
          <cell r="Z819">
            <v>5082115</v>
          </cell>
          <cell r="AA819">
            <v>20045</v>
          </cell>
          <cell r="AB819" t="str">
            <v>Millicent Mills</v>
          </cell>
        </row>
        <row r="820">
          <cell r="Z820">
            <v>5082116</v>
          </cell>
          <cell r="AA820">
            <v>20045</v>
          </cell>
          <cell r="AB820" t="str">
            <v>Millicent Mills</v>
          </cell>
        </row>
        <row r="821">
          <cell r="Z821">
            <v>5082117</v>
          </cell>
          <cell r="AA821">
            <v>20045</v>
          </cell>
          <cell r="AB821" t="str">
            <v>Millicent Mills</v>
          </cell>
        </row>
        <row r="822">
          <cell r="Z822">
            <v>5082118</v>
          </cell>
          <cell r="AA822">
            <v>20045</v>
          </cell>
          <cell r="AB822" t="str">
            <v>Millicent Mills</v>
          </cell>
        </row>
        <row r="823">
          <cell r="Z823">
            <v>5082119</v>
          </cell>
          <cell r="AA823">
            <v>20045</v>
          </cell>
          <cell r="AB823" t="str">
            <v>Millicent Mills</v>
          </cell>
        </row>
        <row r="824">
          <cell r="Z824">
            <v>5082120</v>
          </cell>
          <cell r="AA824">
            <v>20045</v>
          </cell>
          <cell r="AB824" t="str">
            <v>Millicent Mills</v>
          </cell>
        </row>
        <row r="825">
          <cell r="Z825">
            <v>5082121</v>
          </cell>
          <cell r="AA825">
            <v>20045</v>
          </cell>
          <cell r="AB825" t="str">
            <v>Millicent Mills</v>
          </cell>
        </row>
        <row r="826">
          <cell r="Z826">
            <v>5082122</v>
          </cell>
          <cell r="AA826">
            <v>20045</v>
          </cell>
          <cell r="AB826" t="str">
            <v>Millicent Mills</v>
          </cell>
        </row>
        <row r="827">
          <cell r="Z827">
            <v>5082123</v>
          </cell>
          <cell r="AA827">
            <v>20045</v>
          </cell>
          <cell r="AB827" t="str">
            <v>Millicent Mills</v>
          </cell>
        </row>
        <row r="828">
          <cell r="Z828">
            <v>5082124</v>
          </cell>
          <cell r="AA828">
            <v>20045</v>
          </cell>
          <cell r="AB828" t="str">
            <v>Millicent Mills</v>
          </cell>
        </row>
        <row r="829">
          <cell r="Z829">
            <v>5082125</v>
          </cell>
          <cell r="AA829">
            <v>20045</v>
          </cell>
          <cell r="AB829" t="str">
            <v>Millicent Mills</v>
          </cell>
        </row>
        <row r="830">
          <cell r="Z830">
            <v>5082126</v>
          </cell>
          <cell r="AA830">
            <v>20045</v>
          </cell>
          <cell r="AB830" t="str">
            <v>Millicent Mills</v>
          </cell>
        </row>
        <row r="831">
          <cell r="Z831">
            <v>5082127</v>
          </cell>
          <cell r="AA831">
            <v>20045</v>
          </cell>
          <cell r="AB831" t="str">
            <v>Millicent Mills</v>
          </cell>
        </row>
        <row r="832">
          <cell r="Z832">
            <v>5082128</v>
          </cell>
          <cell r="AA832">
            <v>20045</v>
          </cell>
          <cell r="AB832" t="str">
            <v>Millicent Mills</v>
          </cell>
        </row>
        <row r="833">
          <cell r="Z833">
            <v>5082129</v>
          </cell>
          <cell r="AA833">
            <v>20045</v>
          </cell>
          <cell r="AB833" t="str">
            <v>Millicent Mills</v>
          </cell>
        </row>
        <row r="834">
          <cell r="Z834">
            <v>5082130</v>
          </cell>
          <cell r="AA834">
            <v>20045</v>
          </cell>
          <cell r="AB834" t="str">
            <v>Millicent Mills</v>
          </cell>
        </row>
        <row r="835">
          <cell r="Z835">
            <v>5082803</v>
          </cell>
          <cell r="AA835">
            <v>20045</v>
          </cell>
          <cell r="AB835" t="str">
            <v>Millicent Mills</v>
          </cell>
        </row>
        <row r="836">
          <cell r="Z836">
            <v>5082804</v>
          </cell>
          <cell r="AA836">
            <v>20045</v>
          </cell>
          <cell r="AB836" t="str">
            <v>Millicent Mills</v>
          </cell>
        </row>
        <row r="837">
          <cell r="Z837">
            <v>5082805</v>
          </cell>
          <cell r="AA837">
            <v>20045</v>
          </cell>
          <cell r="AB837" t="str">
            <v>Millicent Mills</v>
          </cell>
        </row>
        <row r="838">
          <cell r="Z838">
            <v>5082806</v>
          </cell>
          <cell r="AA838">
            <v>20045</v>
          </cell>
          <cell r="AB838" t="str">
            <v>Millicent Mills</v>
          </cell>
        </row>
        <row r="839">
          <cell r="Z839">
            <v>5082807</v>
          </cell>
          <cell r="AA839">
            <v>20045</v>
          </cell>
          <cell r="AB839" t="str">
            <v>Millicent Mills</v>
          </cell>
        </row>
        <row r="840">
          <cell r="Z840">
            <v>5082808</v>
          </cell>
          <cell r="AA840">
            <v>20045</v>
          </cell>
          <cell r="AB840" t="str">
            <v>Millicent Mills</v>
          </cell>
        </row>
        <row r="841">
          <cell r="Z841">
            <v>5082809</v>
          </cell>
          <cell r="AA841">
            <v>20045</v>
          </cell>
          <cell r="AB841" t="str">
            <v>Millicent Mills</v>
          </cell>
        </row>
        <row r="842">
          <cell r="Z842">
            <v>5082810</v>
          </cell>
          <cell r="AA842">
            <v>20045</v>
          </cell>
          <cell r="AB842" t="str">
            <v>Millicent Mills</v>
          </cell>
        </row>
        <row r="843">
          <cell r="Z843">
            <v>5082811</v>
          </cell>
          <cell r="AA843">
            <v>20045</v>
          </cell>
          <cell r="AB843" t="str">
            <v>Millicent Mills</v>
          </cell>
        </row>
        <row r="844">
          <cell r="Z844">
            <v>5082812</v>
          </cell>
          <cell r="AA844">
            <v>20045</v>
          </cell>
          <cell r="AB844" t="str">
            <v>Millicent Mills</v>
          </cell>
        </row>
        <row r="845">
          <cell r="Z845">
            <v>5082813</v>
          </cell>
          <cell r="AA845">
            <v>20045</v>
          </cell>
          <cell r="AB845" t="str">
            <v>Millicent Mills</v>
          </cell>
        </row>
        <row r="846">
          <cell r="Z846">
            <v>5082814</v>
          </cell>
          <cell r="AA846">
            <v>20045</v>
          </cell>
          <cell r="AB846" t="str">
            <v>Millicent Mills</v>
          </cell>
        </row>
        <row r="847">
          <cell r="Z847">
            <v>5082815</v>
          </cell>
          <cell r="AA847">
            <v>20045</v>
          </cell>
          <cell r="AB847" t="str">
            <v>Millicent Mills</v>
          </cell>
        </row>
        <row r="848">
          <cell r="Z848">
            <v>5082816</v>
          </cell>
          <cell r="AA848">
            <v>20045</v>
          </cell>
          <cell r="AB848" t="str">
            <v>Millicent Mills</v>
          </cell>
        </row>
        <row r="849">
          <cell r="Z849">
            <v>5082817</v>
          </cell>
          <cell r="AA849">
            <v>20045</v>
          </cell>
          <cell r="AB849" t="str">
            <v>Millicent Mills</v>
          </cell>
        </row>
        <row r="850">
          <cell r="Z850">
            <v>5082818</v>
          </cell>
          <cell r="AA850">
            <v>20045</v>
          </cell>
          <cell r="AB850" t="str">
            <v>Millicent Mills</v>
          </cell>
        </row>
        <row r="851">
          <cell r="Z851">
            <v>5082819</v>
          </cell>
          <cell r="AA851">
            <v>20045</v>
          </cell>
          <cell r="AB851" t="str">
            <v>Millicent Mills</v>
          </cell>
        </row>
        <row r="852">
          <cell r="Z852">
            <v>5082820</v>
          </cell>
          <cell r="AA852">
            <v>20045</v>
          </cell>
          <cell r="AB852" t="str">
            <v>Millicent Mills</v>
          </cell>
        </row>
        <row r="853">
          <cell r="Z853">
            <v>5082821</v>
          </cell>
          <cell r="AA853">
            <v>20045</v>
          </cell>
          <cell r="AB853" t="str">
            <v>Millicent Mills</v>
          </cell>
        </row>
        <row r="854">
          <cell r="Z854">
            <v>5082822</v>
          </cell>
          <cell r="AA854">
            <v>20045</v>
          </cell>
          <cell r="AB854" t="str">
            <v>Millicent Mills</v>
          </cell>
        </row>
        <row r="855">
          <cell r="Z855">
            <v>5082823</v>
          </cell>
          <cell r="AA855">
            <v>20045</v>
          </cell>
          <cell r="AB855" t="str">
            <v>Millicent Mills</v>
          </cell>
        </row>
        <row r="856">
          <cell r="Z856">
            <v>5082824</v>
          </cell>
          <cell r="AA856">
            <v>20045</v>
          </cell>
          <cell r="AB856" t="str">
            <v>Millicent Mills</v>
          </cell>
        </row>
        <row r="857">
          <cell r="Z857">
            <v>5082825</v>
          </cell>
          <cell r="AA857">
            <v>20045</v>
          </cell>
          <cell r="AB857" t="str">
            <v>Millicent Mills</v>
          </cell>
        </row>
        <row r="858">
          <cell r="Z858">
            <v>5082826</v>
          </cell>
          <cell r="AA858">
            <v>20045</v>
          </cell>
          <cell r="AB858" t="str">
            <v>Millicent Mills</v>
          </cell>
        </row>
        <row r="859">
          <cell r="Z859">
            <v>5082827</v>
          </cell>
          <cell r="AA859">
            <v>20045</v>
          </cell>
          <cell r="AB859" t="str">
            <v>Millicent Mills</v>
          </cell>
        </row>
        <row r="860">
          <cell r="Z860">
            <v>5082828</v>
          </cell>
          <cell r="AA860">
            <v>20045</v>
          </cell>
          <cell r="AB860" t="str">
            <v>Millicent Mills</v>
          </cell>
        </row>
        <row r="861">
          <cell r="Z861">
            <v>5082829</v>
          </cell>
          <cell r="AA861">
            <v>20045</v>
          </cell>
          <cell r="AB861" t="str">
            <v>Millicent Mills</v>
          </cell>
        </row>
        <row r="862">
          <cell r="Z862">
            <v>5082830</v>
          </cell>
          <cell r="AA862">
            <v>20045</v>
          </cell>
          <cell r="AB862" t="str">
            <v>Millicent Mills</v>
          </cell>
        </row>
        <row r="863">
          <cell r="Z863">
            <v>5082831</v>
          </cell>
          <cell r="AA863">
            <v>20045</v>
          </cell>
          <cell r="AB863" t="str">
            <v>Millicent Mills</v>
          </cell>
        </row>
        <row r="864">
          <cell r="Z864">
            <v>5082832</v>
          </cell>
          <cell r="AA864">
            <v>20045</v>
          </cell>
          <cell r="AB864" t="str">
            <v>Millicent Mills</v>
          </cell>
        </row>
        <row r="865">
          <cell r="Z865">
            <v>5082833</v>
          </cell>
          <cell r="AA865">
            <v>20045</v>
          </cell>
          <cell r="AB865" t="str">
            <v>Millicent Mills</v>
          </cell>
        </row>
        <row r="866">
          <cell r="Z866">
            <v>5082834</v>
          </cell>
          <cell r="AA866">
            <v>20045</v>
          </cell>
          <cell r="AB866" t="str">
            <v>Millicent Mills</v>
          </cell>
        </row>
        <row r="867">
          <cell r="Z867">
            <v>5082835</v>
          </cell>
          <cell r="AA867">
            <v>20045</v>
          </cell>
          <cell r="AB867" t="str">
            <v>Millicent Mills</v>
          </cell>
        </row>
        <row r="868">
          <cell r="Z868">
            <v>5082836</v>
          </cell>
          <cell r="AA868">
            <v>20045</v>
          </cell>
          <cell r="AB868" t="str">
            <v>Millicent Mills</v>
          </cell>
        </row>
        <row r="869">
          <cell r="Z869">
            <v>5082837</v>
          </cell>
          <cell r="AA869">
            <v>20045</v>
          </cell>
          <cell r="AB869" t="str">
            <v>Millicent Mills</v>
          </cell>
        </row>
        <row r="870">
          <cell r="Z870">
            <v>5082838</v>
          </cell>
          <cell r="AA870">
            <v>20045</v>
          </cell>
          <cell r="AB870" t="str">
            <v>Millicent Mills</v>
          </cell>
        </row>
        <row r="871">
          <cell r="Z871">
            <v>5082839</v>
          </cell>
          <cell r="AA871">
            <v>20045</v>
          </cell>
          <cell r="AB871" t="str">
            <v>Millicent Mills</v>
          </cell>
        </row>
        <row r="872">
          <cell r="Z872">
            <v>5082840</v>
          </cell>
          <cell r="AA872">
            <v>20045</v>
          </cell>
          <cell r="AB872" t="str">
            <v>Millicent Mills</v>
          </cell>
        </row>
        <row r="873">
          <cell r="Z873">
            <v>5082841</v>
          </cell>
          <cell r="AA873">
            <v>20045</v>
          </cell>
          <cell r="AB873" t="str">
            <v>Millicent Mills</v>
          </cell>
        </row>
        <row r="874">
          <cell r="Z874">
            <v>5082842</v>
          </cell>
          <cell r="AA874">
            <v>20045</v>
          </cell>
          <cell r="AB874" t="str">
            <v>Millicent Mills</v>
          </cell>
        </row>
        <row r="875">
          <cell r="Z875">
            <v>5082843</v>
          </cell>
          <cell r="AA875">
            <v>20045</v>
          </cell>
          <cell r="AB875" t="str">
            <v>Millicent Mills</v>
          </cell>
        </row>
        <row r="876">
          <cell r="Z876">
            <v>5082844</v>
          </cell>
          <cell r="AA876">
            <v>20045</v>
          </cell>
          <cell r="AB876" t="str">
            <v>Millicent Mills</v>
          </cell>
        </row>
        <row r="877">
          <cell r="Z877">
            <v>5082845</v>
          </cell>
          <cell r="AA877">
            <v>20045</v>
          </cell>
          <cell r="AB877" t="str">
            <v>Millicent Mills</v>
          </cell>
        </row>
        <row r="878">
          <cell r="Z878">
            <v>5082846</v>
          </cell>
          <cell r="AA878">
            <v>20045</v>
          </cell>
          <cell r="AB878" t="str">
            <v>Millicent Mills</v>
          </cell>
        </row>
        <row r="879">
          <cell r="Z879">
            <v>5082847</v>
          </cell>
          <cell r="AA879">
            <v>20045</v>
          </cell>
          <cell r="AB879" t="str">
            <v>Millicent Mills</v>
          </cell>
        </row>
        <row r="880">
          <cell r="Z880">
            <v>5082848</v>
          </cell>
          <cell r="AA880">
            <v>20045</v>
          </cell>
          <cell r="AB880" t="str">
            <v>Millicent Mills</v>
          </cell>
        </row>
        <row r="881">
          <cell r="Z881">
            <v>5082849</v>
          </cell>
          <cell r="AA881">
            <v>20045</v>
          </cell>
          <cell r="AB881" t="str">
            <v>Millicent Mills</v>
          </cell>
        </row>
        <row r="882">
          <cell r="Z882">
            <v>5082850</v>
          </cell>
          <cell r="AA882">
            <v>20045</v>
          </cell>
          <cell r="AB882" t="str">
            <v>Millicent Mills</v>
          </cell>
        </row>
        <row r="883">
          <cell r="Z883">
            <v>5082851</v>
          </cell>
          <cell r="AA883">
            <v>20045</v>
          </cell>
          <cell r="AB883" t="str">
            <v>Millicent Mills</v>
          </cell>
        </row>
        <row r="884">
          <cell r="Z884">
            <v>5082852</v>
          </cell>
          <cell r="AA884">
            <v>20045</v>
          </cell>
          <cell r="AB884" t="str">
            <v>Millicent Mills</v>
          </cell>
        </row>
        <row r="885">
          <cell r="Z885">
            <v>5082853</v>
          </cell>
          <cell r="AA885">
            <v>20045</v>
          </cell>
          <cell r="AB885" t="str">
            <v>Millicent Mills</v>
          </cell>
        </row>
        <row r="886">
          <cell r="Z886">
            <v>5082854</v>
          </cell>
          <cell r="AA886">
            <v>20045</v>
          </cell>
          <cell r="AB886" t="str">
            <v>Millicent Mills</v>
          </cell>
        </row>
        <row r="887">
          <cell r="Z887">
            <v>5082855</v>
          </cell>
          <cell r="AA887">
            <v>20045</v>
          </cell>
          <cell r="AB887" t="str">
            <v>Millicent Mills</v>
          </cell>
        </row>
        <row r="888">
          <cell r="Z888">
            <v>5082856</v>
          </cell>
          <cell r="AA888">
            <v>20045</v>
          </cell>
          <cell r="AB888" t="str">
            <v>Millicent Mills</v>
          </cell>
        </row>
        <row r="889">
          <cell r="Z889">
            <v>5082857</v>
          </cell>
          <cell r="AA889">
            <v>20045</v>
          </cell>
          <cell r="AB889" t="str">
            <v>Millicent Mills</v>
          </cell>
        </row>
        <row r="890">
          <cell r="Z890">
            <v>5082858</v>
          </cell>
          <cell r="AA890">
            <v>20045</v>
          </cell>
          <cell r="AB890" t="str">
            <v>Millicent Mills</v>
          </cell>
        </row>
        <row r="891">
          <cell r="Z891">
            <v>5082859</v>
          </cell>
          <cell r="AA891">
            <v>20045</v>
          </cell>
          <cell r="AB891" t="str">
            <v>Millicent Mills</v>
          </cell>
        </row>
        <row r="892">
          <cell r="Z892">
            <v>5082860</v>
          </cell>
          <cell r="AA892">
            <v>20045</v>
          </cell>
          <cell r="AB892" t="str">
            <v>Millicent Mills</v>
          </cell>
        </row>
        <row r="893">
          <cell r="Z893">
            <v>5082861</v>
          </cell>
          <cell r="AA893">
            <v>20045</v>
          </cell>
          <cell r="AB893" t="str">
            <v>Millicent Mills</v>
          </cell>
        </row>
        <row r="894">
          <cell r="Z894">
            <v>5082862</v>
          </cell>
          <cell r="AA894">
            <v>20045</v>
          </cell>
          <cell r="AB894" t="str">
            <v>Millicent Mills</v>
          </cell>
        </row>
        <row r="895">
          <cell r="Z895">
            <v>5082863</v>
          </cell>
          <cell r="AA895">
            <v>20045</v>
          </cell>
          <cell r="AB895" t="str">
            <v>Millicent Mills</v>
          </cell>
        </row>
        <row r="896">
          <cell r="Z896">
            <v>5082864</v>
          </cell>
          <cell r="AA896">
            <v>20045</v>
          </cell>
          <cell r="AB896" t="str">
            <v>Millicent Mills</v>
          </cell>
        </row>
        <row r="897">
          <cell r="Z897">
            <v>5082865</v>
          </cell>
          <cell r="AA897">
            <v>20045</v>
          </cell>
          <cell r="AB897" t="str">
            <v>Millicent Mills</v>
          </cell>
        </row>
        <row r="898">
          <cell r="Z898">
            <v>5082866</v>
          </cell>
          <cell r="AA898">
            <v>20045</v>
          </cell>
          <cell r="AB898" t="str">
            <v>Millicent Mills</v>
          </cell>
        </row>
        <row r="899">
          <cell r="Z899">
            <v>5082867</v>
          </cell>
          <cell r="AA899">
            <v>20045</v>
          </cell>
          <cell r="AB899" t="str">
            <v>Millicent Mills</v>
          </cell>
        </row>
        <row r="900">
          <cell r="Z900">
            <v>5082868</v>
          </cell>
          <cell r="AA900">
            <v>20045</v>
          </cell>
          <cell r="AB900" t="str">
            <v>Millicent Mills</v>
          </cell>
        </row>
        <row r="901">
          <cell r="Z901">
            <v>5082869</v>
          </cell>
          <cell r="AA901">
            <v>20045</v>
          </cell>
          <cell r="AB901" t="str">
            <v>Millicent Mills</v>
          </cell>
        </row>
        <row r="902">
          <cell r="Z902">
            <v>5082870</v>
          </cell>
          <cell r="AA902">
            <v>20045</v>
          </cell>
          <cell r="AB902" t="str">
            <v>Millicent Mills</v>
          </cell>
        </row>
        <row r="903">
          <cell r="Z903">
            <v>5082871</v>
          </cell>
          <cell r="AA903">
            <v>20045</v>
          </cell>
          <cell r="AB903" t="str">
            <v>Millicent Mills</v>
          </cell>
        </row>
        <row r="904">
          <cell r="Z904">
            <v>5082872</v>
          </cell>
          <cell r="AA904">
            <v>20045</v>
          </cell>
          <cell r="AB904" t="str">
            <v>Millicent Mills</v>
          </cell>
        </row>
        <row r="905">
          <cell r="Z905">
            <v>5082873</v>
          </cell>
          <cell r="AA905">
            <v>20045</v>
          </cell>
          <cell r="AB905" t="str">
            <v>Millicent Mills</v>
          </cell>
        </row>
        <row r="906">
          <cell r="Z906">
            <v>5082874</v>
          </cell>
          <cell r="AA906">
            <v>20045</v>
          </cell>
          <cell r="AB906" t="str">
            <v>Millicent Mills</v>
          </cell>
        </row>
        <row r="907">
          <cell r="Z907">
            <v>5082875</v>
          </cell>
          <cell r="AA907">
            <v>20045</v>
          </cell>
          <cell r="AB907" t="str">
            <v>Millicent Mills</v>
          </cell>
        </row>
        <row r="908">
          <cell r="Z908">
            <v>5082876</v>
          </cell>
          <cell r="AA908">
            <v>20045</v>
          </cell>
          <cell r="AB908" t="str">
            <v>Millicent Mills</v>
          </cell>
        </row>
        <row r="909">
          <cell r="Z909">
            <v>5082877</v>
          </cell>
          <cell r="AA909">
            <v>20045</v>
          </cell>
          <cell r="AB909" t="str">
            <v>Millicent Mills</v>
          </cell>
        </row>
        <row r="910">
          <cell r="Z910">
            <v>5082878</v>
          </cell>
          <cell r="AA910">
            <v>20045</v>
          </cell>
          <cell r="AB910" t="str">
            <v>Millicent Mills</v>
          </cell>
        </row>
        <row r="911">
          <cell r="Z911">
            <v>5082879</v>
          </cell>
          <cell r="AA911">
            <v>20045</v>
          </cell>
          <cell r="AB911" t="str">
            <v>Millicent Mills</v>
          </cell>
        </row>
        <row r="912">
          <cell r="Z912">
            <v>5082880</v>
          </cell>
          <cell r="AA912">
            <v>20045</v>
          </cell>
          <cell r="AB912" t="str">
            <v>Millicent Mills</v>
          </cell>
        </row>
        <row r="913">
          <cell r="Z913">
            <v>5082881</v>
          </cell>
          <cell r="AA913">
            <v>20045</v>
          </cell>
          <cell r="AB913" t="str">
            <v>Millicent Mills</v>
          </cell>
        </row>
        <row r="914">
          <cell r="Z914">
            <v>5082882</v>
          </cell>
          <cell r="AA914">
            <v>20045</v>
          </cell>
          <cell r="AB914" t="str">
            <v>Millicent Mills</v>
          </cell>
        </row>
        <row r="915">
          <cell r="Z915">
            <v>5082883</v>
          </cell>
          <cell r="AA915">
            <v>20045</v>
          </cell>
          <cell r="AB915" t="str">
            <v>Millicent Mills</v>
          </cell>
        </row>
        <row r="916">
          <cell r="Z916">
            <v>5082884</v>
          </cell>
          <cell r="AA916">
            <v>20045</v>
          </cell>
          <cell r="AB916" t="str">
            <v>Millicent Mills</v>
          </cell>
        </row>
        <row r="917">
          <cell r="Z917">
            <v>5082885</v>
          </cell>
          <cell r="AA917">
            <v>20045</v>
          </cell>
          <cell r="AB917" t="str">
            <v>Millicent Mills</v>
          </cell>
        </row>
        <row r="918">
          <cell r="Z918">
            <v>5082886</v>
          </cell>
          <cell r="AA918">
            <v>20045</v>
          </cell>
          <cell r="AB918" t="str">
            <v>Millicent Mills</v>
          </cell>
        </row>
        <row r="919">
          <cell r="Z919">
            <v>5082215</v>
          </cell>
          <cell r="AA919">
            <v>20045</v>
          </cell>
          <cell r="AB919" t="str">
            <v>Millicent Mills</v>
          </cell>
        </row>
        <row r="920">
          <cell r="Z920">
            <v>5082216</v>
          </cell>
          <cell r="AA920">
            <v>20045</v>
          </cell>
          <cell r="AB920" t="str">
            <v>Millicent Mills</v>
          </cell>
        </row>
        <row r="921">
          <cell r="Z921">
            <v>5082217</v>
          </cell>
          <cell r="AA921">
            <v>20045</v>
          </cell>
          <cell r="AB921" t="str">
            <v>Millicent Mills</v>
          </cell>
        </row>
        <row r="922">
          <cell r="Z922">
            <v>5082218</v>
          </cell>
          <cell r="AA922">
            <v>20045</v>
          </cell>
          <cell r="AB922" t="str">
            <v>Millicent Mills</v>
          </cell>
        </row>
        <row r="923">
          <cell r="Z923">
            <v>5082219</v>
          </cell>
          <cell r="AA923">
            <v>20045</v>
          </cell>
          <cell r="AB923" t="str">
            <v>Millicent Mills</v>
          </cell>
        </row>
        <row r="924">
          <cell r="Z924">
            <v>5082220</v>
          </cell>
          <cell r="AA924">
            <v>20045</v>
          </cell>
          <cell r="AB924" t="str">
            <v>Millicent Mills</v>
          </cell>
        </row>
        <row r="925">
          <cell r="Z925">
            <v>5082221</v>
          </cell>
          <cell r="AA925">
            <v>20045</v>
          </cell>
          <cell r="AB925" t="str">
            <v>Millicent Mills</v>
          </cell>
        </row>
        <row r="926">
          <cell r="Z926">
            <v>5082222</v>
          </cell>
          <cell r="AA926">
            <v>20045</v>
          </cell>
          <cell r="AB926" t="str">
            <v>Millicent Mills</v>
          </cell>
        </row>
        <row r="927">
          <cell r="Z927">
            <v>5082223</v>
          </cell>
          <cell r="AA927">
            <v>20045</v>
          </cell>
          <cell r="AB927" t="str">
            <v>Millicent Mills</v>
          </cell>
        </row>
        <row r="928">
          <cell r="Z928">
            <v>5082224</v>
          </cell>
          <cell r="AA928">
            <v>20045</v>
          </cell>
          <cell r="AB928" t="str">
            <v>Millicent Mills</v>
          </cell>
        </row>
        <row r="929">
          <cell r="Z929">
            <v>5082225</v>
          </cell>
          <cell r="AA929">
            <v>20045</v>
          </cell>
          <cell r="AB929" t="str">
            <v>Millicent Mills</v>
          </cell>
        </row>
        <row r="930">
          <cell r="Z930">
            <v>5082226</v>
          </cell>
          <cell r="AA930">
            <v>20045</v>
          </cell>
          <cell r="AB930" t="str">
            <v>Millicent Mills</v>
          </cell>
        </row>
        <row r="931">
          <cell r="Z931">
            <v>5082227</v>
          </cell>
          <cell r="AA931">
            <v>20045</v>
          </cell>
          <cell r="AB931" t="str">
            <v>Millicent Mills</v>
          </cell>
        </row>
        <row r="932">
          <cell r="Z932">
            <v>5082228</v>
          </cell>
          <cell r="AA932">
            <v>20045</v>
          </cell>
          <cell r="AB932" t="str">
            <v>Millicent Mills</v>
          </cell>
        </row>
        <row r="933">
          <cell r="Z933">
            <v>5082229</v>
          </cell>
          <cell r="AA933">
            <v>20045</v>
          </cell>
          <cell r="AB933" t="str">
            <v>Millicent Mills</v>
          </cell>
        </row>
        <row r="934">
          <cell r="Z934">
            <v>5082230</v>
          </cell>
          <cell r="AA934">
            <v>20045</v>
          </cell>
          <cell r="AB934" t="str">
            <v>Millicent Mills</v>
          </cell>
        </row>
        <row r="935">
          <cell r="Z935">
            <v>5082231</v>
          </cell>
          <cell r="AA935">
            <v>20045</v>
          </cell>
          <cell r="AB935" t="str">
            <v>Millicent Mills</v>
          </cell>
        </row>
        <row r="936">
          <cell r="Z936">
            <v>5082232</v>
          </cell>
          <cell r="AA936">
            <v>20045</v>
          </cell>
          <cell r="AB936" t="str">
            <v>Millicent Mills</v>
          </cell>
        </row>
        <row r="937">
          <cell r="Z937">
            <v>5082233</v>
          </cell>
          <cell r="AA937">
            <v>20045</v>
          </cell>
          <cell r="AB937" t="str">
            <v>Millicent Mills</v>
          </cell>
        </row>
        <row r="938">
          <cell r="Z938">
            <v>5082234</v>
          </cell>
          <cell r="AA938">
            <v>20045</v>
          </cell>
          <cell r="AB938" t="str">
            <v>Millicent Mills</v>
          </cell>
        </row>
        <row r="939">
          <cell r="Z939">
            <v>5082235</v>
          </cell>
          <cell r="AA939">
            <v>20045</v>
          </cell>
          <cell r="AB939" t="str">
            <v>Millicent Mills</v>
          </cell>
        </row>
        <row r="940">
          <cell r="Z940">
            <v>5082236</v>
          </cell>
          <cell r="AA940">
            <v>20045</v>
          </cell>
          <cell r="AB940" t="str">
            <v>Millicent Mills</v>
          </cell>
        </row>
        <row r="941">
          <cell r="Z941">
            <v>5082237</v>
          </cell>
          <cell r="AA941">
            <v>20045</v>
          </cell>
          <cell r="AB941" t="str">
            <v>Millicent Mills</v>
          </cell>
        </row>
        <row r="942">
          <cell r="Z942">
            <v>5082238</v>
          </cell>
          <cell r="AA942">
            <v>20045</v>
          </cell>
          <cell r="AB942" t="str">
            <v>Millicent Mills</v>
          </cell>
        </row>
        <row r="943">
          <cell r="Z943">
            <v>5082239</v>
          </cell>
          <cell r="AA943">
            <v>20045</v>
          </cell>
          <cell r="AB943" t="str">
            <v>Millicent Mills</v>
          </cell>
        </row>
        <row r="944">
          <cell r="Z944">
            <v>5082240</v>
          </cell>
          <cell r="AA944">
            <v>20045</v>
          </cell>
          <cell r="AB944" t="str">
            <v>Millicent Mills</v>
          </cell>
        </row>
        <row r="945">
          <cell r="Z945">
            <v>5082241</v>
          </cell>
          <cell r="AA945">
            <v>20045</v>
          </cell>
          <cell r="AB945" t="str">
            <v>Millicent Mills</v>
          </cell>
        </row>
        <row r="946">
          <cell r="Z946">
            <v>5082242</v>
          </cell>
          <cell r="AA946">
            <v>20045</v>
          </cell>
          <cell r="AB946" t="str">
            <v>Millicent Mills</v>
          </cell>
        </row>
        <row r="947">
          <cell r="Z947">
            <v>5082243</v>
          </cell>
          <cell r="AA947">
            <v>20045</v>
          </cell>
          <cell r="AB947" t="str">
            <v>Millicent Mills</v>
          </cell>
        </row>
        <row r="948">
          <cell r="Z948">
            <v>5082244</v>
          </cell>
          <cell r="AA948">
            <v>20045</v>
          </cell>
          <cell r="AB948" t="str">
            <v>Millicent Mills</v>
          </cell>
        </row>
        <row r="949">
          <cell r="Z949">
            <v>5082245</v>
          </cell>
          <cell r="AA949">
            <v>20045</v>
          </cell>
          <cell r="AB949" t="str">
            <v>Millicent Mills</v>
          </cell>
        </row>
        <row r="950">
          <cell r="Z950">
            <v>5082246</v>
          </cell>
          <cell r="AA950">
            <v>20045</v>
          </cell>
          <cell r="AB950" t="str">
            <v>Millicent Mills</v>
          </cell>
        </row>
        <row r="951">
          <cell r="Z951">
            <v>5082247</v>
          </cell>
          <cell r="AA951">
            <v>20045</v>
          </cell>
          <cell r="AB951" t="str">
            <v>Millicent Mills</v>
          </cell>
        </row>
        <row r="952">
          <cell r="Z952">
            <v>5082248</v>
          </cell>
          <cell r="AA952">
            <v>20045</v>
          </cell>
          <cell r="AB952" t="str">
            <v>Millicent Mills</v>
          </cell>
        </row>
        <row r="953">
          <cell r="Z953">
            <v>5082249</v>
          </cell>
          <cell r="AA953">
            <v>20045</v>
          </cell>
          <cell r="AB953" t="str">
            <v>Millicent Mills</v>
          </cell>
        </row>
        <row r="954">
          <cell r="Z954">
            <v>5082250</v>
          </cell>
          <cell r="AA954">
            <v>20045</v>
          </cell>
          <cell r="AB954" t="str">
            <v>Millicent Mills</v>
          </cell>
        </row>
        <row r="955">
          <cell r="Z955">
            <v>5082251</v>
          </cell>
          <cell r="AA955">
            <v>20045</v>
          </cell>
          <cell r="AB955" t="str">
            <v>Millicent Mills</v>
          </cell>
        </row>
        <row r="956">
          <cell r="Z956">
            <v>5082252</v>
          </cell>
          <cell r="AA956">
            <v>20045</v>
          </cell>
          <cell r="AB956" t="str">
            <v>Millicent Mills</v>
          </cell>
        </row>
        <row r="957">
          <cell r="Z957">
            <v>5082253</v>
          </cell>
          <cell r="AA957">
            <v>20045</v>
          </cell>
          <cell r="AB957" t="str">
            <v>Millicent Mills</v>
          </cell>
        </row>
        <row r="958">
          <cell r="Z958">
            <v>5082254</v>
          </cell>
          <cell r="AA958">
            <v>20045</v>
          </cell>
          <cell r="AB958" t="str">
            <v>Millicent Mills</v>
          </cell>
        </row>
        <row r="959">
          <cell r="Z959">
            <v>5082255</v>
          </cell>
          <cell r="AA959">
            <v>20045</v>
          </cell>
          <cell r="AB959" t="str">
            <v>Millicent Mills</v>
          </cell>
        </row>
        <row r="960">
          <cell r="Z960">
            <v>5082256</v>
          </cell>
          <cell r="AA960">
            <v>20045</v>
          </cell>
          <cell r="AB960" t="str">
            <v>Millicent Mills</v>
          </cell>
        </row>
        <row r="961">
          <cell r="Z961">
            <v>5082257</v>
          </cell>
          <cell r="AA961">
            <v>20045</v>
          </cell>
          <cell r="AB961" t="str">
            <v>Millicent Mills</v>
          </cell>
        </row>
        <row r="962">
          <cell r="Z962">
            <v>5082258</v>
          </cell>
          <cell r="AA962">
            <v>20045</v>
          </cell>
          <cell r="AB962" t="str">
            <v>Millicent Mills</v>
          </cell>
        </row>
        <row r="963">
          <cell r="Z963">
            <v>5082259</v>
          </cell>
          <cell r="AA963">
            <v>20045</v>
          </cell>
          <cell r="AB963" t="str">
            <v>Millicent Mills</v>
          </cell>
        </row>
        <row r="964">
          <cell r="Z964">
            <v>5082260</v>
          </cell>
          <cell r="AA964">
            <v>20045</v>
          </cell>
          <cell r="AB964" t="str">
            <v>Millicent Mills</v>
          </cell>
        </row>
        <row r="965">
          <cell r="Z965">
            <v>5082261</v>
          </cell>
          <cell r="AA965">
            <v>20045</v>
          </cell>
          <cell r="AB965" t="str">
            <v>Millicent Mills</v>
          </cell>
        </row>
        <row r="966">
          <cell r="Z966">
            <v>5082262</v>
          </cell>
          <cell r="AA966">
            <v>20045</v>
          </cell>
          <cell r="AB966" t="str">
            <v>Millicent Mills</v>
          </cell>
        </row>
        <row r="967">
          <cell r="Z967">
            <v>5082263</v>
          </cell>
          <cell r="AA967">
            <v>20045</v>
          </cell>
          <cell r="AB967" t="str">
            <v>Millicent Mills</v>
          </cell>
        </row>
        <row r="968">
          <cell r="Z968">
            <v>5082264</v>
          </cell>
          <cell r="AA968">
            <v>20045</v>
          </cell>
          <cell r="AB968" t="str">
            <v>Millicent Mills</v>
          </cell>
        </row>
        <row r="969">
          <cell r="Z969">
            <v>5082265</v>
          </cell>
          <cell r="AA969">
            <v>20045</v>
          </cell>
          <cell r="AB969" t="str">
            <v>Millicent Mills</v>
          </cell>
        </row>
        <row r="970">
          <cell r="Z970">
            <v>5082266</v>
          </cell>
          <cell r="AA970">
            <v>20045</v>
          </cell>
          <cell r="AB970" t="str">
            <v>Millicent Mills</v>
          </cell>
        </row>
        <row r="971">
          <cell r="Z971">
            <v>5082267</v>
          </cell>
          <cell r="AA971">
            <v>20045</v>
          </cell>
          <cell r="AB971" t="str">
            <v>Millicent Mills</v>
          </cell>
        </row>
        <row r="972">
          <cell r="Z972">
            <v>5082268</v>
          </cell>
          <cell r="AA972">
            <v>20045</v>
          </cell>
          <cell r="AB972" t="str">
            <v>Millicent Mills</v>
          </cell>
        </row>
        <row r="973">
          <cell r="Z973">
            <v>5082269</v>
          </cell>
          <cell r="AA973">
            <v>20045</v>
          </cell>
          <cell r="AB973" t="str">
            <v>Millicent Mills</v>
          </cell>
        </row>
        <row r="974">
          <cell r="Z974">
            <v>5082270</v>
          </cell>
          <cell r="AA974">
            <v>20045</v>
          </cell>
          <cell r="AB974" t="str">
            <v>Millicent Mills</v>
          </cell>
        </row>
        <row r="975">
          <cell r="Z975">
            <v>5082271</v>
          </cell>
          <cell r="AA975">
            <v>20045</v>
          </cell>
          <cell r="AB975" t="str">
            <v>Millicent Mills</v>
          </cell>
        </row>
        <row r="976">
          <cell r="Z976">
            <v>5082272</v>
          </cell>
          <cell r="AA976">
            <v>20045</v>
          </cell>
          <cell r="AB976" t="str">
            <v>Millicent Mills</v>
          </cell>
        </row>
        <row r="977">
          <cell r="Z977">
            <v>5082273</v>
          </cell>
          <cell r="AA977">
            <v>20045</v>
          </cell>
          <cell r="AB977" t="str">
            <v>Millicent Mills</v>
          </cell>
        </row>
        <row r="978">
          <cell r="Z978">
            <v>5082274</v>
          </cell>
          <cell r="AA978">
            <v>20045</v>
          </cell>
          <cell r="AB978" t="str">
            <v>Millicent Mills</v>
          </cell>
        </row>
        <row r="979">
          <cell r="Z979">
            <v>5082275</v>
          </cell>
          <cell r="AA979">
            <v>20045</v>
          </cell>
          <cell r="AB979" t="str">
            <v>Millicent Mills</v>
          </cell>
        </row>
        <row r="980">
          <cell r="Z980">
            <v>5082276</v>
          </cell>
          <cell r="AA980">
            <v>20045</v>
          </cell>
          <cell r="AB980" t="str">
            <v>Millicent Mills</v>
          </cell>
        </row>
        <row r="981">
          <cell r="Z981">
            <v>5082277</v>
          </cell>
          <cell r="AA981">
            <v>20045</v>
          </cell>
          <cell r="AB981" t="str">
            <v>Millicent Mills</v>
          </cell>
        </row>
        <row r="982">
          <cell r="Z982">
            <v>5082278</v>
          </cell>
          <cell r="AA982">
            <v>20045</v>
          </cell>
          <cell r="AB982" t="str">
            <v>Millicent Mills</v>
          </cell>
        </row>
        <row r="983">
          <cell r="Z983">
            <v>5082279</v>
          </cell>
          <cell r="AA983">
            <v>20045</v>
          </cell>
          <cell r="AB983" t="str">
            <v>Millicent Mills</v>
          </cell>
        </row>
        <row r="984">
          <cell r="Z984">
            <v>5082280</v>
          </cell>
          <cell r="AA984">
            <v>20045</v>
          </cell>
          <cell r="AB984" t="str">
            <v>Millicent Mills</v>
          </cell>
        </row>
        <row r="985">
          <cell r="Z985">
            <v>5082281</v>
          </cell>
          <cell r="AA985">
            <v>20045</v>
          </cell>
          <cell r="AB985" t="str">
            <v>Millicent Mills</v>
          </cell>
        </row>
        <row r="986">
          <cell r="Z986">
            <v>5082282</v>
          </cell>
          <cell r="AA986">
            <v>20045</v>
          </cell>
          <cell r="AB986" t="str">
            <v>Millicent Mills</v>
          </cell>
        </row>
        <row r="987">
          <cell r="Z987">
            <v>5082283</v>
          </cell>
          <cell r="AA987">
            <v>20045</v>
          </cell>
          <cell r="AB987" t="str">
            <v>Millicent Mills</v>
          </cell>
        </row>
        <row r="988">
          <cell r="Z988">
            <v>5082284</v>
          </cell>
          <cell r="AA988">
            <v>20045</v>
          </cell>
          <cell r="AB988" t="str">
            <v>Millicent Mills</v>
          </cell>
        </row>
        <row r="989">
          <cell r="Z989">
            <v>5082285</v>
          </cell>
          <cell r="AA989">
            <v>20045</v>
          </cell>
          <cell r="AB989" t="str">
            <v>Millicent Mills</v>
          </cell>
        </row>
        <row r="990">
          <cell r="Z990">
            <v>5082286</v>
          </cell>
          <cell r="AA990">
            <v>20045</v>
          </cell>
          <cell r="AB990" t="str">
            <v>Millicent Mills</v>
          </cell>
        </row>
        <row r="991">
          <cell r="Z991">
            <v>5082287</v>
          </cell>
          <cell r="AA991">
            <v>20045</v>
          </cell>
          <cell r="AB991" t="str">
            <v>Millicent Mills</v>
          </cell>
        </row>
        <row r="992">
          <cell r="Z992">
            <v>5082288</v>
          </cell>
          <cell r="AA992">
            <v>20045</v>
          </cell>
          <cell r="AB992" t="str">
            <v>Millicent Mills</v>
          </cell>
        </row>
        <row r="993">
          <cell r="Z993">
            <v>5082289</v>
          </cell>
          <cell r="AA993">
            <v>20045</v>
          </cell>
          <cell r="AB993" t="str">
            <v>Millicent Mills</v>
          </cell>
        </row>
        <row r="994">
          <cell r="Z994">
            <v>5082290</v>
          </cell>
          <cell r="AA994">
            <v>20045</v>
          </cell>
          <cell r="AB994" t="str">
            <v>Millicent Mills</v>
          </cell>
        </row>
        <row r="995">
          <cell r="Z995">
            <v>5082291</v>
          </cell>
          <cell r="AA995">
            <v>20045</v>
          </cell>
          <cell r="AB995" t="str">
            <v>Millicent Mills</v>
          </cell>
        </row>
        <row r="996">
          <cell r="Z996">
            <v>5082292</v>
          </cell>
          <cell r="AA996">
            <v>20045</v>
          </cell>
          <cell r="AB996" t="str">
            <v>Millicent Mills</v>
          </cell>
        </row>
        <row r="997">
          <cell r="Z997">
            <v>5082293</v>
          </cell>
          <cell r="AA997">
            <v>20045</v>
          </cell>
          <cell r="AB997" t="str">
            <v>Millicent Mills</v>
          </cell>
        </row>
        <row r="998">
          <cell r="Z998">
            <v>5082294</v>
          </cell>
          <cell r="AA998">
            <v>20045</v>
          </cell>
          <cell r="AB998" t="str">
            <v>Millicent Mills</v>
          </cell>
        </row>
        <row r="999">
          <cell r="Z999">
            <v>5082295</v>
          </cell>
          <cell r="AA999">
            <v>20045</v>
          </cell>
          <cell r="AB999" t="str">
            <v>Millicent Mills</v>
          </cell>
        </row>
        <row r="1000">
          <cell r="Z1000">
            <v>5082296</v>
          </cell>
          <cell r="AA1000">
            <v>20045</v>
          </cell>
          <cell r="AB1000" t="str">
            <v>Millicent Mills</v>
          </cell>
        </row>
        <row r="1001">
          <cell r="Z1001">
            <v>5082297</v>
          </cell>
          <cell r="AA1001">
            <v>20045</v>
          </cell>
          <cell r="AB1001" t="str">
            <v>Millicent Mills</v>
          </cell>
        </row>
        <row r="1002">
          <cell r="Z1002">
            <v>5082298</v>
          </cell>
          <cell r="AA1002">
            <v>20045</v>
          </cell>
          <cell r="AB1002" t="str">
            <v>Millicent Mills</v>
          </cell>
        </row>
        <row r="1003">
          <cell r="Z1003">
            <v>5082299</v>
          </cell>
          <cell r="AA1003">
            <v>20045</v>
          </cell>
          <cell r="AB1003" t="str">
            <v>Millicent Mills</v>
          </cell>
        </row>
        <row r="1004">
          <cell r="Z1004">
            <v>5082300</v>
          </cell>
          <cell r="AA1004">
            <v>20045</v>
          </cell>
          <cell r="AB1004" t="str">
            <v>Millicent Mills</v>
          </cell>
        </row>
        <row r="1005">
          <cell r="Z1005">
            <v>5082301</v>
          </cell>
          <cell r="AA1005">
            <v>20045</v>
          </cell>
          <cell r="AB1005" t="str">
            <v>Millicent Mills</v>
          </cell>
        </row>
        <row r="1006">
          <cell r="Z1006">
            <v>5082302</v>
          </cell>
          <cell r="AA1006">
            <v>20045</v>
          </cell>
          <cell r="AB1006" t="str">
            <v>Millicent Mills</v>
          </cell>
        </row>
        <row r="1007">
          <cell r="Z1007">
            <v>5082303</v>
          </cell>
          <cell r="AA1007">
            <v>20045</v>
          </cell>
          <cell r="AB1007" t="str">
            <v>Millicent Mills</v>
          </cell>
        </row>
        <row r="1008">
          <cell r="Z1008">
            <v>5082304</v>
          </cell>
          <cell r="AA1008">
            <v>20045</v>
          </cell>
          <cell r="AB1008" t="str">
            <v>Millicent Mills</v>
          </cell>
        </row>
        <row r="1009">
          <cell r="Z1009">
            <v>5082305</v>
          </cell>
          <cell r="AA1009">
            <v>20045</v>
          </cell>
          <cell r="AB1009" t="str">
            <v>Millicent Mills</v>
          </cell>
        </row>
        <row r="1010">
          <cell r="Z1010">
            <v>5082306</v>
          </cell>
          <cell r="AA1010">
            <v>20045</v>
          </cell>
          <cell r="AB1010" t="str">
            <v>Millicent Mills</v>
          </cell>
        </row>
        <row r="1011">
          <cell r="Z1011">
            <v>5082307</v>
          </cell>
          <cell r="AA1011">
            <v>20045</v>
          </cell>
          <cell r="AB1011" t="str">
            <v>Millicent Mills</v>
          </cell>
        </row>
        <row r="1012">
          <cell r="Z1012">
            <v>5082308</v>
          </cell>
          <cell r="AA1012">
            <v>20045</v>
          </cell>
          <cell r="AB1012" t="str">
            <v>Millicent Mills</v>
          </cell>
        </row>
        <row r="1013">
          <cell r="Z1013">
            <v>5082309</v>
          </cell>
          <cell r="AA1013">
            <v>20045</v>
          </cell>
          <cell r="AB1013" t="str">
            <v>Millicent Mills</v>
          </cell>
        </row>
        <row r="1014">
          <cell r="Z1014">
            <v>5082310</v>
          </cell>
          <cell r="AA1014">
            <v>20045</v>
          </cell>
          <cell r="AB1014" t="str">
            <v>Millicent Mills</v>
          </cell>
        </row>
        <row r="1015">
          <cell r="Z1015">
            <v>5082311</v>
          </cell>
          <cell r="AA1015">
            <v>20045</v>
          </cell>
          <cell r="AB1015" t="str">
            <v>Millicent Mills</v>
          </cell>
        </row>
        <row r="1016">
          <cell r="Z1016">
            <v>5082312</v>
          </cell>
          <cell r="AA1016">
            <v>20045</v>
          </cell>
          <cell r="AB1016" t="str">
            <v>Millicent Mills</v>
          </cell>
        </row>
        <row r="1017">
          <cell r="Z1017">
            <v>5082313</v>
          </cell>
          <cell r="AA1017">
            <v>20045</v>
          </cell>
          <cell r="AB1017" t="str">
            <v>Millicent Mills</v>
          </cell>
        </row>
        <row r="1018">
          <cell r="Z1018">
            <v>5082314</v>
          </cell>
          <cell r="AA1018">
            <v>20045</v>
          </cell>
          <cell r="AB1018" t="str">
            <v>Millicent Mills</v>
          </cell>
        </row>
        <row r="1019">
          <cell r="Z1019">
            <v>5082315</v>
          </cell>
          <cell r="AA1019">
            <v>20045</v>
          </cell>
          <cell r="AB1019" t="str">
            <v>Millicent Mills</v>
          </cell>
        </row>
        <row r="1020">
          <cell r="Z1020">
            <v>5082316</v>
          </cell>
          <cell r="AA1020">
            <v>20045</v>
          </cell>
          <cell r="AB1020" t="str">
            <v>Millicent Mills</v>
          </cell>
        </row>
        <row r="1021">
          <cell r="Z1021">
            <v>5082317</v>
          </cell>
          <cell r="AA1021">
            <v>20045</v>
          </cell>
          <cell r="AB1021" t="str">
            <v>Millicent Mills</v>
          </cell>
        </row>
        <row r="1022">
          <cell r="Z1022">
            <v>5082318</v>
          </cell>
          <cell r="AA1022">
            <v>20045</v>
          </cell>
          <cell r="AB1022" t="str">
            <v>Millicent Mills</v>
          </cell>
        </row>
        <row r="1023">
          <cell r="Z1023">
            <v>5082319</v>
          </cell>
          <cell r="AA1023">
            <v>20045</v>
          </cell>
          <cell r="AB1023" t="str">
            <v>Millicent Mills</v>
          </cell>
        </row>
        <row r="1024">
          <cell r="Z1024">
            <v>5082320</v>
          </cell>
          <cell r="AA1024">
            <v>20045</v>
          </cell>
          <cell r="AB1024" t="str">
            <v>Millicent Mills</v>
          </cell>
        </row>
        <row r="1025">
          <cell r="Z1025">
            <v>5082321</v>
          </cell>
          <cell r="AA1025">
            <v>20045</v>
          </cell>
          <cell r="AB1025" t="str">
            <v>Millicent Mills</v>
          </cell>
        </row>
        <row r="1026">
          <cell r="Z1026">
            <v>5082322</v>
          </cell>
          <cell r="AA1026">
            <v>20045</v>
          </cell>
          <cell r="AB1026" t="str">
            <v>Millicent Mills</v>
          </cell>
        </row>
        <row r="1027">
          <cell r="Z1027">
            <v>5082323</v>
          </cell>
          <cell r="AA1027">
            <v>20045</v>
          </cell>
          <cell r="AB1027" t="str">
            <v>Millicent Mills</v>
          </cell>
        </row>
        <row r="1028">
          <cell r="Z1028">
            <v>5082324</v>
          </cell>
          <cell r="AA1028">
            <v>20045</v>
          </cell>
          <cell r="AB1028" t="str">
            <v>Millicent Mills</v>
          </cell>
        </row>
        <row r="1029">
          <cell r="Z1029">
            <v>5082325</v>
          </cell>
          <cell r="AA1029">
            <v>20045</v>
          </cell>
          <cell r="AB1029" t="str">
            <v>Millicent Mills</v>
          </cell>
        </row>
        <row r="1030">
          <cell r="Z1030">
            <v>5082326</v>
          </cell>
          <cell r="AA1030">
            <v>20045</v>
          </cell>
          <cell r="AB1030" t="str">
            <v>Millicent Mills</v>
          </cell>
        </row>
        <row r="1031">
          <cell r="Z1031">
            <v>5082327</v>
          </cell>
          <cell r="AA1031">
            <v>20045</v>
          </cell>
          <cell r="AB1031" t="str">
            <v>Millicent Mills</v>
          </cell>
        </row>
        <row r="1032">
          <cell r="Z1032">
            <v>5082328</v>
          </cell>
          <cell r="AA1032">
            <v>20045</v>
          </cell>
          <cell r="AB1032" t="str">
            <v>Millicent Mills</v>
          </cell>
        </row>
        <row r="1033">
          <cell r="Z1033">
            <v>5082329</v>
          </cell>
          <cell r="AA1033">
            <v>20045</v>
          </cell>
          <cell r="AB1033" t="str">
            <v>Millicent Mills</v>
          </cell>
        </row>
        <row r="1034">
          <cell r="Z1034">
            <v>5082330</v>
          </cell>
          <cell r="AA1034">
            <v>20045</v>
          </cell>
          <cell r="AB1034" t="str">
            <v>Millicent Mills</v>
          </cell>
        </row>
        <row r="1035">
          <cell r="Z1035">
            <v>5082331</v>
          </cell>
          <cell r="AA1035">
            <v>20045</v>
          </cell>
          <cell r="AB1035" t="str">
            <v>Millicent Mills</v>
          </cell>
        </row>
        <row r="1036">
          <cell r="Z1036">
            <v>5082332</v>
          </cell>
          <cell r="AA1036">
            <v>20045</v>
          </cell>
          <cell r="AB1036" t="str">
            <v>Millicent Mills</v>
          </cell>
        </row>
        <row r="1037">
          <cell r="Z1037">
            <v>5082333</v>
          </cell>
          <cell r="AA1037">
            <v>20045</v>
          </cell>
          <cell r="AB1037" t="str">
            <v>Millicent Mills</v>
          </cell>
        </row>
        <row r="1038">
          <cell r="Z1038">
            <v>5082334</v>
          </cell>
          <cell r="AA1038">
            <v>20045</v>
          </cell>
          <cell r="AB1038" t="str">
            <v>Millicent Mills</v>
          </cell>
        </row>
        <row r="1039">
          <cell r="Z1039">
            <v>5082335</v>
          </cell>
          <cell r="AA1039">
            <v>20045</v>
          </cell>
          <cell r="AB1039" t="str">
            <v>Millicent Mills</v>
          </cell>
        </row>
        <row r="1040">
          <cell r="Z1040">
            <v>5082336</v>
          </cell>
          <cell r="AA1040">
            <v>20045</v>
          </cell>
          <cell r="AB1040" t="str">
            <v>Millicent Mills</v>
          </cell>
        </row>
        <row r="1041">
          <cell r="Z1041">
            <v>5082337</v>
          </cell>
          <cell r="AA1041">
            <v>20045</v>
          </cell>
          <cell r="AB1041" t="str">
            <v>Millicent Mills</v>
          </cell>
        </row>
        <row r="1042">
          <cell r="Z1042">
            <v>5082338</v>
          </cell>
          <cell r="AA1042">
            <v>20045</v>
          </cell>
          <cell r="AB1042" t="str">
            <v>Millicent Mills</v>
          </cell>
        </row>
        <row r="1043">
          <cell r="Z1043">
            <v>5082339</v>
          </cell>
          <cell r="AA1043">
            <v>20045</v>
          </cell>
          <cell r="AB1043" t="str">
            <v>Millicent Mills</v>
          </cell>
        </row>
        <row r="1044">
          <cell r="Z1044">
            <v>5082340</v>
          </cell>
          <cell r="AA1044">
            <v>20045</v>
          </cell>
          <cell r="AB1044" t="str">
            <v>Millicent Mills</v>
          </cell>
        </row>
        <row r="1045">
          <cell r="Z1045">
            <v>5082341</v>
          </cell>
          <cell r="AA1045">
            <v>20045</v>
          </cell>
          <cell r="AB1045" t="str">
            <v>Millicent Mills</v>
          </cell>
        </row>
        <row r="1046">
          <cell r="Z1046">
            <v>5082342</v>
          </cell>
          <cell r="AA1046">
            <v>20045</v>
          </cell>
          <cell r="AB1046" t="str">
            <v>Millicent Mills</v>
          </cell>
        </row>
        <row r="1047">
          <cell r="Z1047">
            <v>5082343</v>
          </cell>
          <cell r="AA1047">
            <v>20045</v>
          </cell>
          <cell r="AB1047" t="str">
            <v>Millicent Mills</v>
          </cell>
        </row>
        <row r="1048">
          <cell r="Z1048">
            <v>5082344</v>
          </cell>
          <cell r="AA1048">
            <v>20045</v>
          </cell>
          <cell r="AB1048" t="str">
            <v>Millicent Mills</v>
          </cell>
        </row>
        <row r="1049">
          <cell r="Z1049">
            <v>5082345</v>
          </cell>
          <cell r="AA1049">
            <v>20045</v>
          </cell>
          <cell r="AB1049" t="str">
            <v>Millicent Mills</v>
          </cell>
        </row>
        <row r="1050">
          <cell r="Z1050">
            <v>5082346</v>
          </cell>
          <cell r="AA1050">
            <v>20045</v>
          </cell>
          <cell r="AB1050" t="str">
            <v>Millicent Mills</v>
          </cell>
        </row>
        <row r="1051">
          <cell r="Z1051">
            <v>5082347</v>
          </cell>
          <cell r="AA1051">
            <v>20045</v>
          </cell>
          <cell r="AB1051" t="str">
            <v>Millicent Mills</v>
          </cell>
        </row>
        <row r="1052">
          <cell r="Z1052">
            <v>5082348</v>
          </cell>
          <cell r="AA1052">
            <v>20045</v>
          </cell>
          <cell r="AB1052" t="str">
            <v>Millicent Mills</v>
          </cell>
        </row>
        <row r="1053">
          <cell r="Z1053">
            <v>5082349</v>
          </cell>
          <cell r="AA1053">
            <v>20045</v>
          </cell>
          <cell r="AB1053" t="str">
            <v>Millicent Mills</v>
          </cell>
        </row>
        <row r="1054">
          <cell r="Z1054">
            <v>5082350</v>
          </cell>
          <cell r="AA1054">
            <v>20045</v>
          </cell>
          <cell r="AB1054" t="str">
            <v>Millicent Mills</v>
          </cell>
        </row>
        <row r="1055">
          <cell r="Z1055">
            <v>5082351</v>
          </cell>
          <cell r="AA1055">
            <v>20045</v>
          </cell>
          <cell r="AB1055" t="str">
            <v>Millicent Mills</v>
          </cell>
        </row>
        <row r="1056">
          <cell r="Z1056">
            <v>5082352</v>
          </cell>
          <cell r="AA1056">
            <v>20045</v>
          </cell>
          <cell r="AB1056" t="str">
            <v>Millicent Mills</v>
          </cell>
        </row>
        <row r="1057">
          <cell r="Z1057">
            <v>5082353</v>
          </cell>
          <cell r="AA1057">
            <v>20045</v>
          </cell>
          <cell r="AB1057" t="str">
            <v>Millicent Mills</v>
          </cell>
        </row>
        <row r="1058">
          <cell r="Z1058">
            <v>5082354</v>
          </cell>
          <cell r="AA1058">
            <v>20045</v>
          </cell>
          <cell r="AB1058" t="str">
            <v>Millicent Mills</v>
          </cell>
        </row>
        <row r="1059">
          <cell r="Z1059">
            <v>5082355</v>
          </cell>
          <cell r="AA1059">
            <v>20045</v>
          </cell>
          <cell r="AB1059" t="str">
            <v>Millicent Mills</v>
          </cell>
        </row>
        <row r="1060">
          <cell r="Z1060">
            <v>5082356</v>
          </cell>
          <cell r="AA1060">
            <v>20045</v>
          </cell>
          <cell r="AB1060" t="str">
            <v>Millicent Mills</v>
          </cell>
        </row>
        <row r="1061">
          <cell r="Z1061">
            <v>5082357</v>
          </cell>
          <cell r="AA1061">
            <v>20045</v>
          </cell>
          <cell r="AB1061" t="str">
            <v>Millicent Mills</v>
          </cell>
        </row>
        <row r="1062">
          <cell r="Z1062">
            <v>5082358</v>
          </cell>
          <cell r="AA1062">
            <v>20045</v>
          </cell>
          <cell r="AB1062" t="str">
            <v>Millicent Mills</v>
          </cell>
        </row>
        <row r="1063">
          <cell r="Z1063">
            <v>5082359</v>
          </cell>
          <cell r="AA1063">
            <v>20045</v>
          </cell>
          <cell r="AB1063" t="str">
            <v>Millicent Mills</v>
          </cell>
        </row>
        <row r="1064">
          <cell r="Z1064">
            <v>5082360</v>
          </cell>
          <cell r="AA1064">
            <v>20045</v>
          </cell>
          <cell r="AB1064" t="str">
            <v>Millicent Mills</v>
          </cell>
        </row>
        <row r="1065">
          <cell r="Z1065">
            <v>5082361</v>
          </cell>
          <cell r="AA1065">
            <v>20045</v>
          </cell>
          <cell r="AB1065" t="str">
            <v>Millicent Mills</v>
          </cell>
        </row>
        <row r="1066">
          <cell r="Z1066">
            <v>5082362</v>
          </cell>
          <cell r="AA1066">
            <v>20045</v>
          </cell>
          <cell r="AB1066" t="str">
            <v>Millicent Mills</v>
          </cell>
        </row>
        <row r="1067">
          <cell r="Z1067">
            <v>5082363</v>
          </cell>
          <cell r="AA1067">
            <v>20045</v>
          </cell>
          <cell r="AB1067" t="str">
            <v>Millicent Mills</v>
          </cell>
        </row>
        <row r="1068">
          <cell r="Z1068">
            <v>5082364</v>
          </cell>
          <cell r="AA1068">
            <v>20045</v>
          </cell>
          <cell r="AB1068" t="str">
            <v>Millicent Mills</v>
          </cell>
        </row>
        <row r="1069">
          <cell r="Z1069">
            <v>5082365</v>
          </cell>
          <cell r="AA1069">
            <v>20045</v>
          </cell>
          <cell r="AB1069" t="str">
            <v>Millicent Mills</v>
          </cell>
        </row>
        <row r="1070">
          <cell r="Z1070">
            <v>5082366</v>
          </cell>
          <cell r="AA1070">
            <v>20045</v>
          </cell>
          <cell r="AB1070" t="str">
            <v>Millicent Mills</v>
          </cell>
        </row>
        <row r="1071">
          <cell r="Z1071">
            <v>5082367</v>
          </cell>
          <cell r="AA1071">
            <v>20045</v>
          </cell>
          <cell r="AB1071" t="str">
            <v>Millicent Mills</v>
          </cell>
        </row>
        <row r="1072">
          <cell r="Z1072">
            <v>5082368</v>
          </cell>
          <cell r="AA1072">
            <v>20045</v>
          </cell>
          <cell r="AB1072" t="str">
            <v>Millicent Mills</v>
          </cell>
        </row>
        <row r="1073">
          <cell r="Z1073">
            <v>5082369</v>
          </cell>
          <cell r="AA1073">
            <v>20045</v>
          </cell>
          <cell r="AB1073" t="str">
            <v>Millicent Mills</v>
          </cell>
        </row>
        <row r="1074">
          <cell r="Z1074">
            <v>5082370</v>
          </cell>
          <cell r="AA1074">
            <v>20045</v>
          </cell>
          <cell r="AB1074" t="str">
            <v>Millicent Mills</v>
          </cell>
        </row>
        <row r="1075">
          <cell r="Z1075">
            <v>5082371</v>
          </cell>
          <cell r="AA1075">
            <v>20045</v>
          </cell>
          <cell r="AB1075" t="str">
            <v>Millicent Mills</v>
          </cell>
        </row>
        <row r="1076">
          <cell r="Z1076">
            <v>5082372</v>
          </cell>
          <cell r="AA1076">
            <v>20045</v>
          </cell>
          <cell r="AB1076" t="str">
            <v>Millicent Mills</v>
          </cell>
        </row>
        <row r="1077">
          <cell r="Z1077">
            <v>5082373</v>
          </cell>
          <cell r="AA1077">
            <v>20045</v>
          </cell>
          <cell r="AB1077" t="str">
            <v>Millicent Mills</v>
          </cell>
        </row>
        <row r="1078">
          <cell r="Z1078">
            <v>5082374</v>
          </cell>
          <cell r="AA1078">
            <v>20045</v>
          </cell>
          <cell r="AB1078" t="str">
            <v>Millicent Mills</v>
          </cell>
        </row>
        <row r="1079">
          <cell r="Z1079">
            <v>5082375</v>
          </cell>
          <cell r="AA1079">
            <v>20045</v>
          </cell>
          <cell r="AB1079" t="str">
            <v>Millicent Mills</v>
          </cell>
        </row>
        <row r="1080">
          <cell r="Z1080">
            <v>5082376</v>
          </cell>
          <cell r="AA1080">
            <v>20045</v>
          </cell>
          <cell r="AB1080" t="str">
            <v>Millicent Mills</v>
          </cell>
        </row>
        <row r="1081">
          <cell r="Z1081">
            <v>5082377</v>
          </cell>
          <cell r="AA1081">
            <v>20045</v>
          </cell>
          <cell r="AB1081" t="str">
            <v>Millicent Mills</v>
          </cell>
        </row>
        <row r="1082">
          <cell r="Z1082">
            <v>5082378</v>
          </cell>
          <cell r="AA1082">
            <v>20045</v>
          </cell>
          <cell r="AB1082" t="str">
            <v>Millicent Mills</v>
          </cell>
        </row>
        <row r="1083">
          <cell r="Z1083">
            <v>5082379</v>
          </cell>
          <cell r="AA1083">
            <v>20045</v>
          </cell>
          <cell r="AB1083" t="str">
            <v>Millicent Mills</v>
          </cell>
        </row>
        <row r="1084">
          <cell r="Z1084">
            <v>5082380</v>
          </cell>
          <cell r="AA1084">
            <v>20045</v>
          </cell>
          <cell r="AB1084" t="str">
            <v>Millicent Mills</v>
          </cell>
        </row>
        <row r="1085">
          <cell r="Z1085">
            <v>5082381</v>
          </cell>
          <cell r="AA1085">
            <v>20045</v>
          </cell>
          <cell r="AB1085" t="str">
            <v>Millicent Mills</v>
          </cell>
        </row>
        <row r="1086">
          <cell r="Z1086">
            <v>5082382</v>
          </cell>
          <cell r="AA1086">
            <v>20045</v>
          </cell>
          <cell r="AB1086" t="str">
            <v>Millicent Mills</v>
          </cell>
        </row>
        <row r="1087">
          <cell r="Z1087">
            <v>5082383</v>
          </cell>
          <cell r="AA1087">
            <v>20045</v>
          </cell>
          <cell r="AB1087" t="str">
            <v>Millicent Mills</v>
          </cell>
        </row>
        <row r="1088">
          <cell r="Z1088">
            <v>5082384</v>
          </cell>
          <cell r="AA1088">
            <v>20045</v>
          </cell>
          <cell r="AB1088" t="str">
            <v>Millicent Mills</v>
          </cell>
        </row>
        <row r="1089">
          <cell r="Z1089">
            <v>5082385</v>
          </cell>
          <cell r="AA1089">
            <v>20045</v>
          </cell>
          <cell r="AB1089" t="str">
            <v>Millicent Mills</v>
          </cell>
        </row>
        <row r="1090">
          <cell r="Z1090">
            <v>5082386</v>
          </cell>
          <cell r="AA1090">
            <v>20045</v>
          </cell>
          <cell r="AB1090" t="str">
            <v>Millicent Mills</v>
          </cell>
        </row>
        <row r="1091">
          <cell r="Z1091">
            <v>5082387</v>
          </cell>
          <cell r="AA1091">
            <v>20045</v>
          </cell>
          <cell r="AB1091" t="str">
            <v>Millicent Mills</v>
          </cell>
        </row>
        <row r="1092">
          <cell r="Z1092">
            <v>5082388</v>
          </cell>
          <cell r="AA1092">
            <v>20045</v>
          </cell>
          <cell r="AB1092" t="str">
            <v>Millicent Mills</v>
          </cell>
        </row>
        <row r="1093">
          <cell r="Z1093">
            <v>5082389</v>
          </cell>
          <cell r="AA1093">
            <v>20045</v>
          </cell>
          <cell r="AB1093" t="str">
            <v>Millicent Mills</v>
          </cell>
        </row>
        <row r="1094">
          <cell r="Z1094">
            <v>5082390</v>
          </cell>
          <cell r="AA1094">
            <v>20045</v>
          </cell>
          <cell r="AB1094" t="str">
            <v>Millicent Mills</v>
          </cell>
        </row>
        <row r="1095">
          <cell r="Z1095">
            <v>5082391</v>
          </cell>
          <cell r="AA1095">
            <v>20045</v>
          </cell>
          <cell r="AB1095" t="str">
            <v>Millicent Mills</v>
          </cell>
        </row>
        <row r="1096">
          <cell r="Z1096">
            <v>5082392</v>
          </cell>
          <cell r="AA1096">
            <v>20045</v>
          </cell>
          <cell r="AB1096" t="str">
            <v>Millicent Mills</v>
          </cell>
        </row>
        <row r="1097">
          <cell r="Z1097">
            <v>5082393</v>
          </cell>
          <cell r="AA1097">
            <v>20045</v>
          </cell>
          <cell r="AB1097" t="str">
            <v>Millicent Mills</v>
          </cell>
        </row>
        <row r="1098">
          <cell r="Z1098">
            <v>5082394</v>
          </cell>
          <cell r="AA1098">
            <v>20045</v>
          </cell>
          <cell r="AB1098" t="str">
            <v>Millicent Mills</v>
          </cell>
        </row>
        <row r="1099">
          <cell r="Z1099">
            <v>5082395</v>
          </cell>
          <cell r="AA1099">
            <v>20045</v>
          </cell>
          <cell r="AB1099" t="str">
            <v>Millicent Mills</v>
          </cell>
        </row>
        <row r="1100">
          <cell r="Z1100">
            <v>5082396</v>
          </cell>
          <cell r="AA1100">
            <v>20045</v>
          </cell>
          <cell r="AB1100" t="str">
            <v>Millicent Mills</v>
          </cell>
        </row>
        <row r="1101">
          <cell r="Z1101">
            <v>5082397</v>
          </cell>
          <cell r="AA1101">
            <v>20045</v>
          </cell>
          <cell r="AB1101" t="str">
            <v>Millicent Mills</v>
          </cell>
        </row>
        <row r="1102">
          <cell r="Z1102">
            <v>5082398</v>
          </cell>
          <cell r="AA1102">
            <v>20045</v>
          </cell>
          <cell r="AB1102" t="str">
            <v>Millicent Mills</v>
          </cell>
        </row>
        <row r="1103">
          <cell r="Z1103">
            <v>5082399</v>
          </cell>
          <cell r="AA1103">
            <v>20045</v>
          </cell>
          <cell r="AB1103" t="str">
            <v>Millicent Mills</v>
          </cell>
        </row>
        <row r="1104">
          <cell r="Z1104">
            <v>5082400</v>
          </cell>
          <cell r="AA1104">
            <v>20045</v>
          </cell>
          <cell r="AB1104" t="str">
            <v>Millicent Mills</v>
          </cell>
        </row>
        <row r="1105">
          <cell r="Z1105">
            <v>5082401</v>
          </cell>
          <cell r="AA1105">
            <v>20045</v>
          </cell>
          <cell r="AB1105" t="str">
            <v>Millicent Mills</v>
          </cell>
        </row>
        <row r="1106">
          <cell r="Z1106">
            <v>5082402</v>
          </cell>
          <cell r="AA1106">
            <v>20045</v>
          </cell>
          <cell r="AB1106" t="str">
            <v>Millicent Mills</v>
          </cell>
        </row>
        <row r="1107">
          <cell r="Z1107">
            <v>5082403</v>
          </cell>
          <cell r="AA1107">
            <v>20045</v>
          </cell>
          <cell r="AB1107" t="str">
            <v>Millicent Mills</v>
          </cell>
        </row>
        <row r="1108">
          <cell r="Z1108">
            <v>5082404</v>
          </cell>
          <cell r="AA1108">
            <v>20045</v>
          </cell>
          <cell r="AB1108" t="str">
            <v>Millicent Mills</v>
          </cell>
        </row>
        <row r="1109">
          <cell r="Z1109">
            <v>5082405</v>
          </cell>
          <cell r="AA1109">
            <v>20045</v>
          </cell>
          <cell r="AB1109" t="str">
            <v>Millicent Mills</v>
          </cell>
        </row>
        <row r="1110">
          <cell r="Z1110">
            <v>5082406</v>
          </cell>
          <cell r="AA1110">
            <v>20045</v>
          </cell>
          <cell r="AB1110" t="str">
            <v>Millicent Mills</v>
          </cell>
        </row>
        <row r="1111">
          <cell r="Z1111">
            <v>5082407</v>
          </cell>
          <cell r="AA1111">
            <v>20045</v>
          </cell>
          <cell r="AB1111" t="str">
            <v>Millicent Mills</v>
          </cell>
        </row>
        <row r="1112">
          <cell r="Z1112">
            <v>5082408</v>
          </cell>
          <cell r="AA1112">
            <v>20045</v>
          </cell>
          <cell r="AB1112" t="str">
            <v>Millicent Mills</v>
          </cell>
        </row>
        <row r="1113">
          <cell r="Z1113">
            <v>5082409</v>
          </cell>
          <cell r="AA1113">
            <v>20045</v>
          </cell>
          <cell r="AB1113" t="str">
            <v>Millicent Mills</v>
          </cell>
        </row>
        <row r="1114">
          <cell r="Z1114">
            <v>5082410</v>
          </cell>
          <cell r="AA1114">
            <v>20045</v>
          </cell>
          <cell r="AB1114" t="str">
            <v>Millicent Mills</v>
          </cell>
        </row>
        <row r="1115">
          <cell r="Z1115">
            <v>5082411</v>
          </cell>
          <cell r="AA1115">
            <v>20045</v>
          </cell>
          <cell r="AB1115" t="str">
            <v>Millicent Mills</v>
          </cell>
        </row>
        <row r="1116">
          <cell r="Z1116">
            <v>5082412</v>
          </cell>
          <cell r="AA1116">
            <v>20045</v>
          </cell>
          <cell r="AB1116" t="str">
            <v>Millicent Mills</v>
          </cell>
        </row>
        <row r="1117">
          <cell r="Z1117">
            <v>5082413</v>
          </cell>
          <cell r="AA1117">
            <v>20045</v>
          </cell>
          <cell r="AB1117" t="str">
            <v>Millicent Mills</v>
          </cell>
        </row>
        <row r="1118">
          <cell r="Z1118">
            <v>5082414</v>
          </cell>
          <cell r="AA1118">
            <v>20045</v>
          </cell>
          <cell r="AB1118" t="str">
            <v>Millicent Mills</v>
          </cell>
        </row>
        <row r="1119">
          <cell r="Z1119">
            <v>5082415</v>
          </cell>
          <cell r="AA1119">
            <v>20045</v>
          </cell>
          <cell r="AB1119" t="str">
            <v>Millicent Mills</v>
          </cell>
        </row>
        <row r="1120">
          <cell r="Z1120">
            <v>5082416</v>
          </cell>
          <cell r="AA1120">
            <v>20045</v>
          </cell>
          <cell r="AB1120" t="str">
            <v>Millicent Mills</v>
          </cell>
        </row>
        <row r="1121">
          <cell r="Z1121">
            <v>5082417</v>
          </cell>
          <cell r="AA1121">
            <v>20045</v>
          </cell>
          <cell r="AB1121" t="str">
            <v>Millicent Mills</v>
          </cell>
        </row>
        <row r="1122">
          <cell r="Z1122">
            <v>5082418</v>
          </cell>
          <cell r="AA1122">
            <v>20045</v>
          </cell>
          <cell r="AB1122" t="str">
            <v>Millicent Mills</v>
          </cell>
        </row>
        <row r="1123">
          <cell r="Z1123">
            <v>5082419</v>
          </cell>
          <cell r="AA1123">
            <v>20045</v>
          </cell>
          <cell r="AB1123" t="str">
            <v>Millicent Mills</v>
          </cell>
        </row>
        <row r="1124">
          <cell r="Z1124">
            <v>5082420</v>
          </cell>
          <cell r="AA1124">
            <v>20045</v>
          </cell>
          <cell r="AB1124" t="str">
            <v>Millicent Mills</v>
          </cell>
        </row>
        <row r="1125">
          <cell r="Z1125">
            <v>5082421</v>
          </cell>
          <cell r="AA1125">
            <v>20045</v>
          </cell>
          <cell r="AB1125" t="str">
            <v>Millicent Mills</v>
          </cell>
        </row>
        <row r="1126">
          <cell r="Z1126">
            <v>5082422</v>
          </cell>
          <cell r="AA1126">
            <v>20045</v>
          </cell>
          <cell r="AB1126" t="str">
            <v>Millicent Mills</v>
          </cell>
        </row>
        <row r="1127">
          <cell r="Z1127">
            <v>5082423</v>
          </cell>
          <cell r="AA1127">
            <v>20045</v>
          </cell>
          <cell r="AB1127" t="str">
            <v>Millicent Mills</v>
          </cell>
        </row>
        <row r="1128">
          <cell r="Z1128">
            <v>5082424</v>
          </cell>
          <cell r="AA1128">
            <v>20045</v>
          </cell>
          <cell r="AB1128" t="str">
            <v>Millicent Mills</v>
          </cell>
        </row>
        <row r="1129">
          <cell r="Z1129">
            <v>5082425</v>
          </cell>
          <cell r="AA1129">
            <v>20045</v>
          </cell>
          <cell r="AB1129" t="str">
            <v>Millicent Mills</v>
          </cell>
        </row>
        <row r="1130">
          <cell r="Z1130">
            <v>5082426</v>
          </cell>
          <cell r="AA1130">
            <v>20045</v>
          </cell>
          <cell r="AB1130" t="str">
            <v>Millicent Mills</v>
          </cell>
        </row>
        <row r="1131">
          <cell r="Z1131">
            <v>5082427</v>
          </cell>
          <cell r="AA1131">
            <v>20045</v>
          </cell>
          <cell r="AB1131" t="str">
            <v>Millicent Mills</v>
          </cell>
        </row>
        <row r="1132">
          <cell r="Z1132">
            <v>5082428</v>
          </cell>
          <cell r="AA1132">
            <v>20045</v>
          </cell>
          <cell r="AB1132" t="str">
            <v>Millicent Mills</v>
          </cell>
        </row>
        <row r="1133">
          <cell r="Z1133">
            <v>5082429</v>
          </cell>
          <cell r="AA1133">
            <v>20045</v>
          </cell>
          <cell r="AB1133" t="str">
            <v>Millicent Mills</v>
          </cell>
        </row>
        <row r="1134">
          <cell r="Z1134">
            <v>5082430</v>
          </cell>
          <cell r="AA1134">
            <v>20045</v>
          </cell>
          <cell r="AB1134" t="str">
            <v>Millicent Mills</v>
          </cell>
        </row>
        <row r="1135">
          <cell r="Z1135">
            <v>5082431</v>
          </cell>
          <cell r="AA1135">
            <v>20045</v>
          </cell>
          <cell r="AB1135" t="str">
            <v>Millicent Mills</v>
          </cell>
        </row>
        <row r="1136">
          <cell r="Z1136">
            <v>5082432</v>
          </cell>
          <cell r="AA1136">
            <v>20045</v>
          </cell>
          <cell r="AB1136" t="str">
            <v>Millicent Mills</v>
          </cell>
        </row>
        <row r="1137">
          <cell r="Z1137">
            <v>5082433</v>
          </cell>
          <cell r="AA1137">
            <v>20045</v>
          </cell>
          <cell r="AB1137" t="str">
            <v>Millicent Mills</v>
          </cell>
        </row>
        <row r="1138">
          <cell r="Z1138">
            <v>5082434</v>
          </cell>
          <cell r="AA1138">
            <v>20045</v>
          </cell>
          <cell r="AB1138" t="str">
            <v>Millicent Mills</v>
          </cell>
        </row>
        <row r="1139">
          <cell r="Z1139">
            <v>5082435</v>
          </cell>
          <cell r="AA1139">
            <v>20045</v>
          </cell>
          <cell r="AB1139" t="str">
            <v>Millicent Mills</v>
          </cell>
        </row>
        <row r="1140">
          <cell r="Z1140">
            <v>5082436</v>
          </cell>
          <cell r="AA1140">
            <v>20045</v>
          </cell>
          <cell r="AB1140" t="str">
            <v>Millicent Mills</v>
          </cell>
        </row>
        <row r="1141">
          <cell r="Z1141">
            <v>5082437</v>
          </cell>
          <cell r="AA1141">
            <v>20045</v>
          </cell>
          <cell r="AB1141" t="str">
            <v>Millicent Mills</v>
          </cell>
        </row>
        <row r="1142">
          <cell r="Z1142">
            <v>5082438</v>
          </cell>
          <cell r="AA1142">
            <v>20045</v>
          </cell>
          <cell r="AB1142" t="str">
            <v>Millicent Mills</v>
          </cell>
        </row>
        <row r="1143">
          <cell r="Z1143">
            <v>5082439</v>
          </cell>
          <cell r="AA1143">
            <v>20045</v>
          </cell>
          <cell r="AB1143" t="str">
            <v>Millicent Mills</v>
          </cell>
        </row>
        <row r="1144">
          <cell r="Z1144">
            <v>5082440</v>
          </cell>
          <cell r="AA1144">
            <v>20045</v>
          </cell>
          <cell r="AB1144" t="str">
            <v>Millicent Mills</v>
          </cell>
        </row>
        <row r="1145">
          <cell r="Z1145">
            <v>5082441</v>
          </cell>
          <cell r="AA1145">
            <v>20045</v>
          </cell>
          <cell r="AB1145" t="str">
            <v>Millicent Mills</v>
          </cell>
        </row>
        <row r="1146">
          <cell r="Z1146">
            <v>5082442</v>
          </cell>
          <cell r="AA1146">
            <v>20045</v>
          </cell>
          <cell r="AB1146" t="str">
            <v>Millicent Mills</v>
          </cell>
        </row>
        <row r="1147">
          <cell r="Z1147">
            <v>5082443</v>
          </cell>
          <cell r="AA1147">
            <v>20045</v>
          </cell>
          <cell r="AB1147" t="str">
            <v>Millicent Mills</v>
          </cell>
        </row>
        <row r="1148">
          <cell r="Z1148">
            <v>5082444</v>
          </cell>
          <cell r="AA1148">
            <v>20045</v>
          </cell>
          <cell r="AB1148" t="str">
            <v>Millicent Mills</v>
          </cell>
        </row>
        <row r="1149">
          <cell r="Z1149">
            <v>5082445</v>
          </cell>
          <cell r="AA1149">
            <v>20045</v>
          </cell>
          <cell r="AB1149" t="str">
            <v>Millicent Mills</v>
          </cell>
        </row>
        <row r="1150">
          <cell r="Z1150">
            <v>5082446</v>
          </cell>
          <cell r="AA1150">
            <v>20045</v>
          </cell>
          <cell r="AB1150" t="str">
            <v>Millicent Mills</v>
          </cell>
        </row>
        <row r="1151">
          <cell r="Z1151">
            <v>5082447</v>
          </cell>
          <cell r="AA1151">
            <v>20045</v>
          </cell>
          <cell r="AB1151" t="str">
            <v>Millicent Mills</v>
          </cell>
        </row>
        <row r="1152">
          <cell r="Z1152">
            <v>5082448</v>
          </cell>
          <cell r="AA1152">
            <v>20045</v>
          </cell>
          <cell r="AB1152" t="str">
            <v>Millicent Mills</v>
          </cell>
        </row>
        <row r="1153">
          <cell r="Z1153">
            <v>5082449</v>
          </cell>
          <cell r="AA1153">
            <v>20045</v>
          </cell>
          <cell r="AB1153" t="str">
            <v>Millicent Mills</v>
          </cell>
        </row>
        <row r="1154">
          <cell r="Z1154">
            <v>5082450</v>
          </cell>
          <cell r="AA1154">
            <v>20045</v>
          </cell>
          <cell r="AB1154" t="str">
            <v>Millicent Mills</v>
          </cell>
        </row>
        <row r="1155">
          <cell r="Z1155">
            <v>5082451</v>
          </cell>
          <cell r="AA1155">
            <v>20045</v>
          </cell>
          <cell r="AB1155" t="str">
            <v>Millicent Mills</v>
          </cell>
        </row>
        <row r="1156">
          <cell r="Z1156">
            <v>5082452</v>
          </cell>
          <cell r="AA1156">
            <v>20045</v>
          </cell>
          <cell r="AB1156" t="str">
            <v>Millicent Mills</v>
          </cell>
        </row>
        <row r="1157">
          <cell r="Z1157">
            <v>5082453</v>
          </cell>
          <cell r="AA1157">
            <v>20045</v>
          </cell>
          <cell r="AB1157" t="str">
            <v>Millicent Mills</v>
          </cell>
        </row>
        <row r="1158">
          <cell r="Z1158">
            <v>5082454</v>
          </cell>
          <cell r="AA1158">
            <v>20045</v>
          </cell>
          <cell r="AB1158" t="str">
            <v>Millicent Mills</v>
          </cell>
        </row>
        <row r="1159">
          <cell r="Z1159">
            <v>5082455</v>
          </cell>
          <cell r="AA1159">
            <v>20045</v>
          </cell>
          <cell r="AB1159" t="str">
            <v>Millicent Mills</v>
          </cell>
        </row>
        <row r="1160">
          <cell r="Z1160">
            <v>5082456</v>
          </cell>
          <cell r="AA1160">
            <v>20045</v>
          </cell>
          <cell r="AB1160" t="str">
            <v>Millicent Mills</v>
          </cell>
        </row>
        <row r="1161">
          <cell r="Z1161">
            <v>5082457</v>
          </cell>
          <cell r="AA1161">
            <v>20045</v>
          </cell>
          <cell r="AB1161" t="str">
            <v>Millicent Mills</v>
          </cell>
        </row>
        <row r="1162">
          <cell r="Z1162">
            <v>5082458</v>
          </cell>
          <cell r="AA1162">
            <v>20045</v>
          </cell>
          <cell r="AB1162" t="str">
            <v>Millicent Mills</v>
          </cell>
        </row>
        <row r="1163">
          <cell r="Z1163">
            <v>5082459</v>
          </cell>
          <cell r="AA1163">
            <v>20045</v>
          </cell>
          <cell r="AB1163" t="str">
            <v>Millicent Mills</v>
          </cell>
        </row>
        <row r="1164">
          <cell r="Z1164">
            <v>5082460</v>
          </cell>
          <cell r="AA1164">
            <v>20045</v>
          </cell>
          <cell r="AB1164" t="str">
            <v>Millicent Mills</v>
          </cell>
        </row>
        <row r="1165">
          <cell r="Z1165">
            <v>5082461</v>
          </cell>
          <cell r="AA1165">
            <v>20045</v>
          </cell>
          <cell r="AB1165" t="str">
            <v>Millicent Mills</v>
          </cell>
        </row>
        <row r="1166">
          <cell r="Z1166">
            <v>5082462</v>
          </cell>
          <cell r="AA1166">
            <v>20045</v>
          </cell>
          <cell r="AB1166" t="str">
            <v>Millicent Mills</v>
          </cell>
        </row>
        <row r="1167">
          <cell r="Z1167">
            <v>5082463</v>
          </cell>
          <cell r="AA1167">
            <v>20045</v>
          </cell>
          <cell r="AB1167" t="str">
            <v>Millicent Mills</v>
          </cell>
        </row>
        <row r="1168">
          <cell r="Z1168">
            <v>5082464</v>
          </cell>
          <cell r="AA1168">
            <v>20045</v>
          </cell>
          <cell r="AB1168" t="str">
            <v>Millicent Mills</v>
          </cell>
        </row>
        <row r="1169">
          <cell r="Z1169">
            <v>5082465</v>
          </cell>
          <cell r="AA1169">
            <v>20045</v>
          </cell>
          <cell r="AB1169" t="str">
            <v>Millicent Mills</v>
          </cell>
        </row>
        <row r="1170">
          <cell r="Z1170">
            <v>5082466</v>
          </cell>
          <cell r="AA1170">
            <v>20045</v>
          </cell>
          <cell r="AB1170" t="str">
            <v>Millicent Mills</v>
          </cell>
        </row>
        <row r="1171">
          <cell r="Z1171">
            <v>5082467</v>
          </cell>
          <cell r="AA1171">
            <v>20045</v>
          </cell>
          <cell r="AB1171" t="str">
            <v>Millicent Mills</v>
          </cell>
        </row>
        <row r="1172">
          <cell r="Z1172">
            <v>5082468</v>
          </cell>
          <cell r="AA1172">
            <v>20045</v>
          </cell>
          <cell r="AB1172" t="str">
            <v>Millicent Mills</v>
          </cell>
        </row>
        <row r="1173">
          <cell r="Z1173">
            <v>5082469</v>
          </cell>
          <cell r="AA1173">
            <v>20045</v>
          </cell>
          <cell r="AB1173" t="str">
            <v>Millicent Mills</v>
          </cell>
        </row>
        <row r="1174">
          <cell r="Z1174">
            <v>5082470</v>
          </cell>
          <cell r="AA1174">
            <v>20045</v>
          </cell>
          <cell r="AB1174" t="str">
            <v>Millicent Mills</v>
          </cell>
        </row>
        <row r="1175">
          <cell r="Z1175">
            <v>5082471</v>
          </cell>
          <cell r="AA1175">
            <v>20045</v>
          </cell>
          <cell r="AB1175" t="str">
            <v>Millicent Mills</v>
          </cell>
        </row>
        <row r="1176">
          <cell r="Z1176">
            <v>5082472</v>
          </cell>
          <cell r="AA1176">
            <v>20045</v>
          </cell>
          <cell r="AB1176" t="str">
            <v>Millicent Mills</v>
          </cell>
        </row>
        <row r="1177">
          <cell r="Z1177">
            <v>5082473</v>
          </cell>
          <cell r="AA1177">
            <v>20045</v>
          </cell>
          <cell r="AB1177" t="str">
            <v>Millicent Mills</v>
          </cell>
        </row>
        <row r="1178">
          <cell r="Z1178">
            <v>5082530</v>
          </cell>
          <cell r="AA1178">
            <v>20045</v>
          </cell>
          <cell r="AB1178" t="str">
            <v>Millicent Mills</v>
          </cell>
        </row>
        <row r="1179">
          <cell r="Z1179">
            <v>5082531</v>
          </cell>
          <cell r="AA1179">
            <v>20045</v>
          </cell>
          <cell r="AB1179" t="str">
            <v>Millicent Mills</v>
          </cell>
        </row>
        <row r="1180">
          <cell r="Z1180">
            <v>5082532</v>
          </cell>
          <cell r="AA1180">
            <v>20045</v>
          </cell>
          <cell r="AB1180" t="str">
            <v>Millicent Mills</v>
          </cell>
        </row>
        <row r="1181">
          <cell r="Z1181">
            <v>5082533</v>
          </cell>
          <cell r="AA1181">
            <v>20045</v>
          </cell>
          <cell r="AB1181" t="str">
            <v>Millicent Mills</v>
          </cell>
        </row>
        <row r="1182">
          <cell r="Z1182">
            <v>5082534</v>
          </cell>
          <cell r="AA1182">
            <v>20045</v>
          </cell>
          <cell r="AB1182" t="str">
            <v>Millicent Mills</v>
          </cell>
        </row>
        <row r="1183">
          <cell r="Z1183">
            <v>5082535</v>
          </cell>
          <cell r="AA1183">
            <v>20045</v>
          </cell>
          <cell r="AB1183" t="str">
            <v>Millicent Mills</v>
          </cell>
        </row>
        <row r="1184">
          <cell r="Z1184">
            <v>5082536</v>
          </cell>
          <cell r="AA1184">
            <v>20045</v>
          </cell>
          <cell r="AB1184" t="str">
            <v>Millicent Mills</v>
          </cell>
        </row>
        <row r="1185">
          <cell r="Z1185">
            <v>5082537</v>
          </cell>
          <cell r="AA1185">
            <v>20045</v>
          </cell>
          <cell r="AB1185" t="str">
            <v>Millicent Mills</v>
          </cell>
        </row>
        <row r="1186">
          <cell r="Z1186">
            <v>5082538</v>
          </cell>
          <cell r="AA1186">
            <v>20045</v>
          </cell>
          <cell r="AB1186" t="str">
            <v>Millicent Mills</v>
          </cell>
        </row>
        <row r="1187">
          <cell r="Z1187">
            <v>5082539</v>
          </cell>
          <cell r="AA1187">
            <v>20045</v>
          </cell>
          <cell r="AB1187" t="str">
            <v>Millicent Mills</v>
          </cell>
        </row>
        <row r="1188">
          <cell r="Z1188">
            <v>5082540</v>
          </cell>
          <cell r="AA1188">
            <v>20045</v>
          </cell>
          <cell r="AB1188" t="str">
            <v>Millicent Mills</v>
          </cell>
        </row>
        <row r="1189">
          <cell r="Z1189">
            <v>5082541</v>
          </cell>
          <cell r="AA1189">
            <v>20045</v>
          </cell>
          <cell r="AB1189" t="str">
            <v>Millicent Mills</v>
          </cell>
        </row>
        <row r="1190">
          <cell r="Z1190">
            <v>5082542</v>
          </cell>
          <cell r="AA1190">
            <v>20045</v>
          </cell>
          <cell r="AB1190" t="str">
            <v>Millicent Mills</v>
          </cell>
        </row>
        <row r="1191">
          <cell r="Z1191">
            <v>5082543</v>
          </cell>
          <cell r="AA1191">
            <v>20045</v>
          </cell>
          <cell r="AB1191" t="str">
            <v>Millicent Mills</v>
          </cell>
        </row>
        <row r="1192">
          <cell r="Z1192">
            <v>5082544</v>
          </cell>
          <cell r="AA1192">
            <v>20045</v>
          </cell>
          <cell r="AB1192" t="str">
            <v>Millicent Mills</v>
          </cell>
        </row>
        <row r="1193">
          <cell r="Z1193">
            <v>5082545</v>
          </cell>
          <cell r="AA1193">
            <v>20045</v>
          </cell>
          <cell r="AB1193" t="str">
            <v>Millicent Mills</v>
          </cell>
        </row>
        <row r="1194">
          <cell r="Z1194">
            <v>5082546</v>
          </cell>
          <cell r="AA1194">
            <v>20045</v>
          </cell>
          <cell r="AB1194" t="str">
            <v>Millicent Mills</v>
          </cell>
        </row>
        <row r="1195">
          <cell r="Z1195">
            <v>5082547</v>
          </cell>
          <cell r="AA1195">
            <v>20045</v>
          </cell>
          <cell r="AB1195" t="str">
            <v>Millicent Mills</v>
          </cell>
        </row>
        <row r="1196">
          <cell r="Z1196">
            <v>5082548</v>
          </cell>
          <cell r="AA1196">
            <v>20045</v>
          </cell>
          <cell r="AB1196" t="str">
            <v>Millicent Mills</v>
          </cell>
        </row>
        <row r="1197">
          <cell r="Z1197">
            <v>5082549</v>
          </cell>
          <cell r="AA1197">
            <v>20045</v>
          </cell>
          <cell r="AB1197" t="str">
            <v>Millicent Mills</v>
          </cell>
        </row>
        <row r="1198">
          <cell r="Z1198">
            <v>5082550</v>
          </cell>
          <cell r="AA1198">
            <v>20045</v>
          </cell>
          <cell r="AB1198" t="str">
            <v>Millicent Mills</v>
          </cell>
        </row>
        <row r="1199">
          <cell r="Z1199">
            <v>5082551</v>
          </cell>
          <cell r="AA1199">
            <v>20045</v>
          </cell>
          <cell r="AB1199" t="str">
            <v>Millicent Mills</v>
          </cell>
        </row>
        <row r="1200">
          <cell r="Z1200">
            <v>5082552</v>
          </cell>
          <cell r="AA1200">
            <v>20045</v>
          </cell>
          <cell r="AB1200" t="str">
            <v>Millicent Mills</v>
          </cell>
        </row>
        <row r="1201">
          <cell r="Z1201">
            <v>5082553</v>
          </cell>
          <cell r="AA1201">
            <v>20045</v>
          </cell>
          <cell r="AB1201" t="str">
            <v>Millicent Mills</v>
          </cell>
        </row>
        <row r="1202">
          <cell r="Z1202">
            <v>5082554</v>
          </cell>
          <cell r="AA1202">
            <v>20045</v>
          </cell>
          <cell r="AB1202" t="str">
            <v>Millicent Mills</v>
          </cell>
        </row>
        <row r="1203">
          <cell r="Z1203">
            <v>5082555</v>
          </cell>
          <cell r="AA1203">
            <v>20045</v>
          </cell>
          <cell r="AB1203" t="str">
            <v>Millicent Mills</v>
          </cell>
        </row>
        <row r="1204">
          <cell r="Z1204">
            <v>5082556</v>
          </cell>
          <cell r="AA1204">
            <v>20045</v>
          </cell>
          <cell r="AB1204" t="str">
            <v>Millicent Mills</v>
          </cell>
        </row>
        <row r="1205">
          <cell r="Z1205">
            <v>5082557</v>
          </cell>
          <cell r="AA1205">
            <v>20045</v>
          </cell>
          <cell r="AB1205" t="str">
            <v>Millicent Mills</v>
          </cell>
        </row>
        <row r="1206">
          <cell r="Z1206">
            <v>5082558</v>
          </cell>
          <cell r="AA1206">
            <v>20045</v>
          </cell>
          <cell r="AB1206" t="str">
            <v>Millicent Mills</v>
          </cell>
        </row>
        <row r="1207">
          <cell r="Z1207">
            <v>5082559</v>
          </cell>
          <cell r="AA1207">
            <v>20045</v>
          </cell>
          <cell r="AB1207" t="str">
            <v>Millicent Mills</v>
          </cell>
        </row>
        <row r="1208">
          <cell r="Z1208">
            <v>5082560</v>
          </cell>
          <cell r="AA1208">
            <v>20045</v>
          </cell>
          <cell r="AB1208" t="str">
            <v>Millicent Mills</v>
          </cell>
        </row>
        <row r="1209">
          <cell r="Z1209">
            <v>5082561</v>
          </cell>
          <cell r="AA1209">
            <v>20045</v>
          </cell>
          <cell r="AB1209" t="str">
            <v>Millicent Mills</v>
          </cell>
        </row>
        <row r="1210">
          <cell r="Z1210">
            <v>5082562</v>
          </cell>
          <cell r="AA1210">
            <v>20045</v>
          </cell>
          <cell r="AB1210" t="str">
            <v>Millicent Mills</v>
          </cell>
        </row>
        <row r="1211">
          <cell r="Z1211">
            <v>5082563</v>
          </cell>
          <cell r="AA1211">
            <v>20045</v>
          </cell>
          <cell r="AB1211" t="str">
            <v>Millicent Mills</v>
          </cell>
        </row>
        <row r="1212">
          <cell r="Z1212">
            <v>5082564</v>
          </cell>
          <cell r="AA1212">
            <v>20045</v>
          </cell>
          <cell r="AB1212" t="str">
            <v>Millicent Mills</v>
          </cell>
        </row>
        <row r="1213">
          <cell r="Z1213">
            <v>5082565</v>
          </cell>
          <cell r="AA1213">
            <v>20045</v>
          </cell>
          <cell r="AB1213" t="str">
            <v>Millicent Mills</v>
          </cell>
        </row>
        <row r="1214">
          <cell r="Z1214">
            <v>5082566</v>
          </cell>
          <cell r="AA1214">
            <v>20045</v>
          </cell>
          <cell r="AB1214" t="str">
            <v>Millicent Mills</v>
          </cell>
        </row>
        <row r="1215">
          <cell r="Z1215">
            <v>5082567</v>
          </cell>
          <cell r="AA1215">
            <v>20045</v>
          </cell>
          <cell r="AB1215" t="str">
            <v>Millicent Mills</v>
          </cell>
        </row>
        <row r="1216">
          <cell r="Z1216">
            <v>5082568</v>
          </cell>
          <cell r="AA1216">
            <v>20045</v>
          </cell>
          <cell r="AB1216" t="str">
            <v>Millicent Mills</v>
          </cell>
        </row>
        <row r="1217">
          <cell r="Z1217">
            <v>5082569</v>
          </cell>
          <cell r="AA1217">
            <v>20045</v>
          </cell>
          <cell r="AB1217" t="str">
            <v>Millicent Mills</v>
          </cell>
        </row>
        <row r="1218">
          <cell r="Z1218">
            <v>5082570</v>
          </cell>
          <cell r="AA1218">
            <v>20045</v>
          </cell>
          <cell r="AB1218" t="str">
            <v>Millicent Mills</v>
          </cell>
        </row>
        <row r="1219">
          <cell r="Z1219">
            <v>5082571</v>
          </cell>
          <cell r="AA1219">
            <v>20045</v>
          </cell>
          <cell r="AB1219" t="str">
            <v>Millicent Mills</v>
          </cell>
        </row>
        <row r="1220">
          <cell r="Z1220">
            <v>5082572</v>
          </cell>
          <cell r="AA1220">
            <v>20045</v>
          </cell>
          <cell r="AB1220" t="str">
            <v>Millicent Mills</v>
          </cell>
        </row>
        <row r="1221">
          <cell r="Z1221">
            <v>5082573</v>
          </cell>
          <cell r="AA1221">
            <v>20045</v>
          </cell>
          <cell r="AB1221" t="str">
            <v>Millicent Mills</v>
          </cell>
        </row>
        <row r="1222">
          <cell r="Z1222">
            <v>5082574</v>
          </cell>
          <cell r="AA1222">
            <v>20045</v>
          </cell>
          <cell r="AB1222" t="str">
            <v>Millicent Mills</v>
          </cell>
        </row>
        <row r="1223">
          <cell r="Z1223">
            <v>5082575</v>
          </cell>
          <cell r="AA1223">
            <v>20045</v>
          </cell>
          <cell r="AB1223" t="str">
            <v>Millicent Mills</v>
          </cell>
        </row>
        <row r="1224">
          <cell r="Z1224">
            <v>5082576</v>
          </cell>
          <cell r="AA1224">
            <v>20045</v>
          </cell>
          <cell r="AB1224" t="str">
            <v>Millicent Mills</v>
          </cell>
        </row>
        <row r="1225">
          <cell r="Z1225">
            <v>5082577</v>
          </cell>
          <cell r="AA1225">
            <v>20045</v>
          </cell>
          <cell r="AB1225" t="str">
            <v>Millicent Mills</v>
          </cell>
        </row>
        <row r="1226">
          <cell r="Z1226">
            <v>5082578</v>
          </cell>
          <cell r="AA1226">
            <v>20045</v>
          </cell>
          <cell r="AB1226" t="str">
            <v>Millicent Mills</v>
          </cell>
        </row>
        <row r="1227">
          <cell r="Z1227">
            <v>5082579</v>
          </cell>
          <cell r="AA1227">
            <v>20045</v>
          </cell>
          <cell r="AB1227" t="str">
            <v>Millicent Mills</v>
          </cell>
        </row>
        <row r="1228">
          <cell r="Z1228">
            <v>5082580</v>
          </cell>
          <cell r="AA1228">
            <v>20045</v>
          </cell>
          <cell r="AB1228" t="str">
            <v>Millicent Mills</v>
          </cell>
        </row>
        <row r="1229">
          <cell r="Z1229">
            <v>5082581</v>
          </cell>
          <cell r="AA1229">
            <v>20045</v>
          </cell>
          <cell r="AB1229" t="str">
            <v>Millicent Mills</v>
          </cell>
        </row>
        <row r="1230">
          <cell r="Z1230">
            <v>5082582</v>
          </cell>
          <cell r="AA1230">
            <v>20045</v>
          </cell>
          <cell r="AB1230" t="str">
            <v>Millicent Mills</v>
          </cell>
        </row>
        <row r="1231">
          <cell r="Z1231">
            <v>5082583</v>
          </cell>
          <cell r="AA1231">
            <v>20045</v>
          </cell>
          <cell r="AB1231" t="str">
            <v>Millicent Mills</v>
          </cell>
        </row>
        <row r="1232">
          <cell r="Z1232">
            <v>5082584</v>
          </cell>
          <cell r="AA1232">
            <v>20045</v>
          </cell>
          <cell r="AB1232" t="str">
            <v>Millicent Mills</v>
          </cell>
        </row>
        <row r="1233">
          <cell r="Z1233">
            <v>5082585</v>
          </cell>
          <cell r="AA1233">
            <v>20045</v>
          </cell>
          <cell r="AB1233" t="str">
            <v>Millicent Mills</v>
          </cell>
        </row>
        <row r="1234">
          <cell r="Z1234">
            <v>5082586</v>
          </cell>
          <cell r="AA1234">
            <v>20045</v>
          </cell>
          <cell r="AB1234" t="str">
            <v>Millicent Mills</v>
          </cell>
        </row>
        <row r="1235">
          <cell r="Z1235">
            <v>5082587</v>
          </cell>
          <cell r="AA1235">
            <v>20045</v>
          </cell>
          <cell r="AB1235" t="str">
            <v>Millicent Mills</v>
          </cell>
        </row>
        <row r="1236">
          <cell r="Z1236">
            <v>5082588</v>
          </cell>
          <cell r="AA1236">
            <v>20045</v>
          </cell>
          <cell r="AB1236" t="str">
            <v>Millicent Mills</v>
          </cell>
        </row>
        <row r="1237">
          <cell r="Z1237">
            <v>5082589</v>
          </cell>
          <cell r="AA1237">
            <v>20045</v>
          </cell>
          <cell r="AB1237" t="str">
            <v>Millicent Mills</v>
          </cell>
        </row>
        <row r="1238">
          <cell r="Z1238">
            <v>5082590</v>
          </cell>
          <cell r="AA1238">
            <v>20045</v>
          </cell>
          <cell r="AB1238" t="str">
            <v>Millicent Mills</v>
          </cell>
        </row>
        <row r="1239">
          <cell r="Z1239">
            <v>5082591</v>
          </cell>
          <cell r="AA1239">
            <v>20045</v>
          </cell>
          <cell r="AB1239" t="str">
            <v>Millicent Mills</v>
          </cell>
        </row>
        <row r="1240">
          <cell r="Z1240">
            <v>5082592</v>
          </cell>
          <cell r="AA1240">
            <v>20045</v>
          </cell>
          <cell r="AB1240" t="str">
            <v>Millicent Mills</v>
          </cell>
        </row>
        <row r="1241">
          <cell r="Z1241">
            <v>5082593</v>
          </cell>
          <cell r="AA1241">
            <v>20045</v>
          </cell>
          <cell r="AB1241" t="str">
            <v>Millicent Mills</v>
          </cell>
        </row>
        <row r="1242">
          <cell r="Z1242">
            <v>5082594</v>
          </cell>
          <cell r="AA1242">
            <v>20045</v>
          </cell>
          <cell r="AB1242" t="str">
            <v>Millicent Mills</v>
          </cell>
        </row>
        <row r="1243">
          <cell r="Z1243">
            <v>5082595</v>
          </cell>
          <cell r="AA1243">
            <v>20045</v>
          </cell>
          <cell r="AB1243" t="str">
            <v>Millicent Mills</v>
          </cell>
        </row>
        <row r="1244">
          <cell r="Z1244">
            <v>5082596</v>
          </cell>
          <cell r="AA1244">
            <v>20045</v>
          </cell>
          <cell r="AB1244" t="str">
            <v>Millicent Mills</v>
          </cell>
        </row>
        <row r="1245">
          <cell r="Z1245">
            <v>5082597</v>
          </cell>
          <cell r="AA1245">
            <v>20045</v>
          </cell>
          <cell r="AB1245" t="str">
            <v>Millicent Mills</v>
          </cell>
        </row>
        <row r="1246">
          <cell r="Z1246">
            <v>5082598</v>
          </cell>
          <cell r="AA1246">
            <v>20045</v>
          </cell>
          <cell r="AB1246" t="str">
            <v>Millicent Mills</v>
          </cell>
        </row>
        <row r="1247">
          <cell r="Z1247">
            <v>5082599</v>
          </cell>
          <cell r="AA1247">
            <v>20045</v>
          </cell>
          <cell r="AB1247" t="str">
            <v>Millicent Mills</v>
          </cell>
        </row>
        <row r="1248">
          <cell r="Z1248">
            <v>5082600</v>
          </cell>
          <cell r="AA1248">
            <v>20045</v>
          </cell>
          <cell r="AB1248" t="str">
            <v>Millicent Mills</v>
          </cell>
        </row>
        <row r="1249">
          <cell r="Z1249">
            <v>5082601</v>
          </cell>
          <cell r="AA1249">
            <v>20045</v>
          </cell>
          <cell r="AB1249" t="str">
            <v>Millicent Mills</v>
          </cell>
        </row>
        <row r="1250">
          <cell r="Z1250">
            <v>5082602</v>
          </cell>
          <cell r="AA1250">
            <v>20045</v>
          </cell>
          <cell r="AB1250" t="str">
            <v>Millicent Mills</v>
          </cell>
        </row>
        <row r="1251">
          <cell r="Z1251">
            <v>5082603</v>
          </cell>
          <cell r="AA1251">
            <v>20045</v>
          </cell>
          <cell r="AB1251" t="str">
            <v>Millicent Mills</v>
          </cell>
        </row>
        <row r="1252">
          <cell r="Z1252">
            <v>5082604</v>
          </cell>
          <cell r="AA1252">
            <v>20045</v>
          </cell>
          <cell r="AB1252" t="str">
            <v>Millicent Mills</v>
          </cell>
        </row>
        <row r="1253">
          <cell r="Z1253">
            <v>5082605</v>
          </cell>
          <cell r="AA1253">
            <v>20045</v>
          </cell>
          <cell r="AB1253" t="str">
            <v>Millicent Mills</v>
          </cell>
        </row>
        <row r="1254">
          <cell r="Z1254">
            <v>5082606</v>
          </cell>
          <cell r="AA1254">
            <v>20045</v>
          </cell>
          <cell r="AB1254" t="str">
            <v>Millicent Mills</v>
          </cell>
        </row>
        <row r="1255">
          <cell r="Z1255">
            <v>5082607</v>
          </cell>
          <cell r="AA1255">
            <v>20045</v>
          </cell>
          <cell r="AB1255" t="str">
            <v>Millicent Mills</v>
          </cell>
        </row>
        <row r="1256">
          <cell r="Z1256">
            <v>5082608</v>
          </cell>
          <cell r="AA1256">
            <v>20045</v>
          </cell>
          <cell r="AB1256" t="str">
            <v>Millicent Mills</v>
          </cell>
        </row>
        <row r="1257">
          <cell r="Z1257">
            <v>5082609</v>
          </cell>
          <cell r="AA1257">
            <v>20045</v>
          </cell>
          <cell r="AB1257" t="str">
            <v>Millicent Mills</v>
          </cell>
        </row>
        <row r="1258">
          <cell r="Z1258">
            <v>5082610</v>
          </cell>
          <cell r="AA1258">
            <v>20045</v>
          </cell>
          <cell r="AB1258" t="str">
            <v>Millicent Mills</v>
          </cell>
        </row>
        <row r="1259">
          <cell r="Z1259">
            <v>5082611</v>
          </cell>
          <cell r="AA1259">
            <v>20045</v>
          </cell>
          <cell r="AB1259" t="str">
            <v>Millicent Mills</v>
          </cell>
        </row>
        <row r="1260">
          <cell r="Z1260">
            <v>5082612</v>
          </cell>
          <cell r="AA1260">
            <v>20045</v>
          </cell>
          <cell r="AB1260" t="str">
            <v>Millicent Mills</v>
          </cell>
        </row>
        <row r="1261">
          <cell r="Z1261">
            <v>5082613</v>
          </cell>
          <cell r="AA1261">
            <v>20045</v>
          </cell>
          <cell r="AB1261" t="str">
            <v>Millicent Mills</v>
          </cell>
        </row>
        <row r="1262">
          <cell r="Z1262">
            <v>5082614</v>
          </cell>
          <cell r="AA1262">
            <v>20045</v>
          </cell>
          <cell r="AB1262" t="str">
            <v>Millicent Mills</v>
          </cell>
        </row>
        <row r="1263">
          <cell r="Z1263">
            <v>5082615</v>
          </cell>
          <cell r="AA1263">
            <v>20045</v>
          </cell>
          <cell r="AB1263" t="str">
            <v>Millicent Mills</v>
          </cell>
        </row>
        <row r="1264">
          <cell r="Z1264">
            <v>5082616</v>
          </cell>
          <cell r="AA1264">
            <v>20045</v>
          </cell>
          <cell r="AB1264" t="str">
            <v>Millicent Mills</v>
          </cell>
        </row>
        <row r="1265">
          <cell r="Z1265">
            <v>5082617</v>
          </cell>
          <cell r="AA1265">
            <v>20045</v>
          </cell>
          <cell r="AB1265" t="str">
            <v>Millicent Mills</v>
          </cell>
        </row>
        <row r="1266">
          <cell r="Z1266">
            <v>5082618</v>
          </cell>
          <cell r="AA1266">
            <v>20045</v>
          </cell>
          <cell r="AB1266" t="str">
            <v>Millicent Mills</v>
          </cell>
        </row>
        <row r="1267">
          <cell r="Z1267">
            <v>5082619</v>
          </cell>
          <cell r="AA1267">
            <v>20045</v>
          </cell>
          <cell r="AB1267" t="str">
            <v>Millicent Mills</v>
          </cell>
        </row>
        <row r="1268">
          <cell r="Z1268">
            <v>5082620</v>
          </cell>
          <cell r="AA1268">
            <v>20045</v>
          </cell>
          <cell r="AB1268" t="str">
            <v>Millicent Mills</v>
          </cell>
        </row>
        <row r="1269">
          <cell r="Z1269">
            <v>5082621</v>
          </cell>
          <cell r="AA1269">
            <v>20045</v>
          </cell>
          <cell r="AB1269" t="str">
            <v>Millicent Mills</v>
          </cell>
        </row>
        <row r="1270">
          <cell r="Z1270">
            <v>5082622</v>
          </cell>
          <cell r="AA1270">
            <v>20045</v>
          </cell>
          <cell r="AB1270" t="str">
            <v>Millicent Mills</v>
          </cell>
        </row>
        <row r="1271">
          <cell r="Z1271">
            <v>5082623</v>
          </cell>
          <cell r="AA1271">
            <v>20045</v>
          </cell>
          <cell r="AB1271" t="str">
            <v>Millicent Mills</v>
          </cell>
        </row>
        <row r="1272">
          <cell r="Z1272">
            <v>5082624</v>
          </cell>
          <cell r="AA1272">
            <v>20045</v>
          </cell>
          <cell r="AB1272" t="str">
            <v>Millicent Mills</v>
          </cell>
        </row>
        <row r="1273">
          <cell r="Z1273">
            <v>5082625</v>
          </cell>
          <cell r="AA1273">
            <v>20045</v>
          </cell>
          <cell r="AB1273" t="str">
            <v>Millicent Mills</v>
          </cell>
        </row>
        <row r="1274">
          <cell r="Z1274">
            <v>5082626</v>
          </cell>
          <cell r="AA1274">
            <v>20045</v>
          </cell>
          <cell r="AB1274" t="str">
            <v>Millicent Mills</v>
          </cell>
        </row>
        <row r="1275">
          <cell r="Z1275">
            <v>5082627</v>
          </cell>
          <cell r="AA1275">
            <v>20045</v>
          </cell>
          <cell r="AB1275" t="str">
            <v>Millicent Mills</v>
          </cell>
        </row>
        <row r="1276">
          <cell r="Z1276">
            <v>5082628</v>
          </cell>
          <cell r="AA1276">
            <v>20045</v>
          </cell>
          <cell r="AB1276" t="str">
            <v>Millicent Mills</v>
          </cell>
        </row>
        <row r="1277">
          <cell r="Z1277">
            <v>5082629</v>
          </cell>
          <cell r="AA1277">
            <v>20045</v>
          </cell>
          <cell r="AB1277" t="str">
            <v>Millicent Mills</v>
          </cell>
        </row>
        <row r="1278">
          <cell r="Z1278">
            <v>5082630</v>
          </cell>
          <cell r="AA1278">
            <v>20045</v>
          </cell>
          <cell r="AB1278" t="str">
            <v>Millicent Mills</v>
          </cell>
        </row>
        <row r="1279">
          <cell r="Z1279">
            <v>5082631</v>
          </cell>
          <cell r="AA1279">
            <v>20045</v>
          </cell>
          <cell r="AB1279" t="str">
            <v>Millicent Mills</v>
          </cell>
        </row>
        <row r="1280">
          <cell r="Z1280">
            <v>5082632</v>
          </cell>
          <cell r="AA1280">
            <v>20045</v>
          </cell>
          <cell r="AB1280" t="str">
            <v>Millicent Mills</v>
          </cell>
        </row>
        <row r="1281">
          <cell r="Z1281">
            <v>5082633</v>
          </cell>
          <cell r="AA1281">
            <v>20045</v>
          </cell>
          <cell r="AB1281" t="str">
            <v>Millicent Mills</v>
          </cell>
        </row>
        <row r="1282">
          <cell r="Z1282">
            <v>5082634</v>
          </cell>
          <cell r="AA1282">
            <v>20045</v>
          </cell>
          <cell r="AB1282" t="str">
            <v>Millicent Mills</v>
          </cell>
        </row>
        <row r="1283">
          <cell r="Z1283">
            <v>5082635</v>
          </cell>
          <cell r="AA1283">
            <v>20045</v>
          </cell>
          <cell r="AB1283" t="str">
            <v>Millicent Mills</v>
          </cell>
        </row>
        <row r="1284">
          <cell r="Z1284">
            <v>5082636</v>
          </cell>
          <cell r="AA1284">
            <v>20045</v>
          </cell>
          <cell r="AB1284" t="str">
            <v>Millicent Mills</v>
          </cell>
        </row>
        <row r="1285">
          <cell r="Z1285">
            <v>5082637</v>
          </cell>
          <cell r="AA1285">
            <v>20045</v>
          </cell>
          <cell r="AB1285" t="str">
            <v>Millicent Mills</v>
          </cell>
        </row>
        <row r="1286">
          <cell r="Z1286">
            <v>5082638</v>
          </cell>
          <cell r="AA1286">
            <v>20045</v>
          </cell>
          <cell r="AB1286" t="str">
            <v>Millicent Mills</v>
          </cell>
        </row>
        <row r="1287">
          <cell r="Z1287">
            <v>5082639</v>
          </cell>
          <cell r="AA1287">
            <v>20045</v>
          </cell>
          <cell r="AB1287" t="str">
            <v>Millicent Mills</v>
          </cell>
        </row>
        <row r="1288">
          <cell r="Z1288">
            <v>5082640</v>
          </cell>
          <cell r="AA1288">
            <v>20045</v>
          </cell>
          <cell r="AB1288" t="str">
            <v>Millicent Mills</v>
          </cell>
        </row>
        <row r="1289">
          <cell r="Z1289">
            <v>5082641</v>
          </cell>
          <cell r="AA1289">
            <v>20045</v>
          </cell>
          <cell r="AB1289" t="str">
            <v>Millicent Mills</v>
          </cell>
        </row>
        <row r="1290">
          <cell r="Z1290">
            <v>5082642</v>
          </cell>
          <cell r="AA1290">
            <v>20045</v>
          </cell>
          <cell r="AB1290" t="str">
            <v>Millicent Mills</v>
          </cell>
        </row>
        <row r="1291">
          <cell r="Z1291">
            <v>5082643</v>
          </cell>
          <cell r="AA1291">
            <v>20045</v>
          </cell>
          <cell r="AB1291" t="str">
            <v>Millicent Mills</v>
          </cell>
        </row>
        <row r="1292">
          <cell r="Z1292">
            <v>5082644</v>
          </cell>
          <cell r="AA1292">
            <v>20045</v>
          </cell>
          <cell r="AB1292" t="str">
            <v>Millicent Mills</v>
          </cell>
        </row>
        <row r="1293">
          <cell r="Z1293">
            <v>5082645</v>
          </cell>
          <cell r="AA1293">
            <v>20045</v>
          </cell>
          <cell r="AB1293" t="str">
            <v>Millicent Mills</v>
          </cell>
        </row>
        <row r="1294">
          <cell r="Z1294">
            <v>5082646</v>
          </cell>
          <cell r="AA1294">
            <v>20045</v>
          </cell>
          <cell r="AB1294" t="str">
            <v>Millicent Mills</v>
          </cell>
        </row>
        <row r="1295">
          <cell r="Z1295">
            <v>5082647</v>
          </cell>
          <cell r="AA1295">
            <v>20045</v>
          </cell>
          <cell r="AB1295" t="str">
            <v>Millicent Mills</v>
          </cell>
        </row>
        <row r="1296">
          <cell r="Z1296">
            <v>5082648</v>
          </cell>
          <cell r="AA1296">
            <v>20045</v>
          </cell>
          <cell r="AB1296" t="str">
            <v>Millicent Mills</v>
          </cell>
        </row>
        <row r="1297">
          <cell r="Z1297">
            <v>5082474</v>
          </cell>
          <cell r="AA1297">
            <v>20045</v>
          </cell>
          <cell r="AB1297" t="str">
            <v>Millicent Mills</v>
          </cell>
        </row>
        <row r="1298">
          <cell r="Z1298">
            <v>5082475</v>
          </cell>
          <cell r="AA1298">
            <v>20045</v>
          </cell>
          <cell r="AB1298" t="str">
            <v>Millicent Mills</v>
          </cell>
        </row>
        <row r="1299">
          <cell r="Z1299">
            <v>5082476</v>
          </cell>
          <cell r="AA1299">
            <v>20045</v>
          </cell>
          <cell r="AB1299" t="str">
            <v>Millicent Mills</v>
          </cell>
        </row>
        <row r="1300">
          <cell r="Z1300">
            <v>5082477</v>
          </cell>
          <cell r="AA1300">
            <v>20045</v>
          </cell>
          <cell r="AB1300" t="str">
            <v>Millicent Mills</v>
          </cell>
        </row>
        <row r="1301">
          <cell r="Z1301">
            <v>5082478</v>
          </cell>
          <cell r="AA1301">
            <v>20045</v>
          </cell>
          <cell r="AB1301" t="str">
            <v>Millicent Mills</v>
          </cell>
        </row>
        <row r="1302">
          <cell r="Z1302">
            <v>5082479</v>
          </cell>
          <cell r="AA1302">
            <v>20045</v>
          </cell>
          <cell r="AB1302" t="str">
            <v>Millicent Mills</v>
          </cell>
        </row>
        <row r="1303">
          <cell r="Z1303">
            <v>5082480</v>
          </cell>
          <cell r="AA1303">
            <v>20045</v>
          </cell>
          <cell r="AB1303" t="str">
            <v>Millicent Mills</v>
          </cell>
        </row>
        <row r="1304">
          <cell r="Z1304">
            <v>5082481</v>
          </cell>
          <cell r="AA1304">
            <v>20045</v>
          </cell>
          <cell r="AB1304" t="str">
            <v>Millicent Mills</v>
          </cell>
        </row>
        <row r="1305">
          <cell r="Z1305">
            <v>5082482</v>
          </cell>
          <cell r="AA1305">
            <v>20045</v>
          </cell>
          <cell r="AB1305" t="str">
            <v>Millicent Mills</v>
          </cell>
        </row>
        <row r="1306">
          <cell r="Z1306">
            <v>5082483</v>
          </cell>
          <cell r="AA1306">
            <v>20045</v>
          </cell>
          <cell r="AB1306" t="str">
            <v>Millicent Mills</v>
          </cell>
        </row>
        <row r="1307">
          <cell r="Z1307">
            <v>5082484</v>
          </cell>
          <cell r="AA1307">
            <v>20045</v>
          </cell>
          <cell r="AB1307" t="str">
            <v>Millicent Mills</v>
          </cell>
        </row>
        <row r="1308">
          <cell r="Z1308">
            <v>5082485</v>
          </cell>
          <cell r="AA1308">
            <v>20045</v>
          </cell>
          <cell r="AB1308" t="str">
            <v>Millicent Mills</v>
          </cell>
        </row>
        <row r="1309">
          <cell r="Z1309">
            <v>5082486</v>
          </cell>
          <cell r="AA1309">
            <v>20045</v>
          </cell>
          <cell r="AB1309" t="str">
            <v>Millicent Mills</v>
          </cell>
        </row>
        <row r="1310">
          <cell r="Z1310">
            <v>5082487</v>
          </cell>
          <cell r="AA1310">
            <v>20045</v>
          </cell>
          <cell r="AB1310" t="str">
            <v>Millicent Mills</v>
          </cell>
        </row>
        <row r="1311">
          <cell r="Z1311">
            <v>5082488</v>
          </cell>
          <cell r="AA1311">
            <v>20045</v>
          </cell>
          <cell r="AB1311" t="str">
            <v>Millicent Mills</v>
          </cell>
        </row>
        <row r="1312">
          <cell r="Z1312">
            <v>5082489</v>
          </cell>
          <cell r="AA1312">
            <v>20045</v>
          </cell>
          <cell r="AB1312" t="str">
            <v>Millicent Mills</v>
          </cell>
        </row>
        <row r="1313">
          <cell r="Z1313">
            <v>5082490</v>
          </cell>
          <cell r="AA1313">
            <v>20045</v>
          </cell>
          <cell r="AB1313" t="str">
            <v>Millicent Mills</v>
          </cell>
        </row>
        <row r="1314">
          <cell r="Z1314">
            <v>5082491</v>
          </cell>
          <cell r="AA1314">
            <v>20045</v>
          </cell>
          <cell r="AB1314" t="str">
            <v>Millicent Mills</v>
          </cell>
        </row>
        <row r="1315">
          <cell r="Z1315">
            <v>5082492</v>
          </cell>
          <cell r="AA1315">
            <v>20045</v>
          </cell>
          <cell r="AB1315" t="str">
            <v>Millicent Mills</v>
          </cell>
        </row>
        <row r="1316">
          <cell r="Z1316">
            <v>5082493</v>
          </cell>
          <cell r="AA1316">
            <v>20045</v>
          </cell>
          <cell r="AB1316" t="str">
            <v>Millicent Mills</v>
          </cell>
        </row>
        <row r="1317">
          <cell r="Z1317">
            <v>5082494</v>
          </cell>
          <cell r="AA1317">
            <v>20045</v>
          </cell>
          <cell r="AB1317" t="str">
            <v>Millicent Mills</v>
          </cell>
        </row>
        <row r="1318">
          <cell r="Z1318">
            <v>5082495</v>
          </cell>
          <cell r="AA1318">
            <v>20045</v>
          </cell>
          <cell r="AB1318" t="str">
            <v>Millicent Mills</v>
          </cell>
        </row>
        <row r="1319">
          <cell r="Z1319">
            <v>5082496</v>
          </cell>
          <cell r="AA1319">
            <v>20045</v>
          </cell>
          <cell r="AB1319" t="str">
            <v>Millicent Mills</v>
          </cell>
        </row>
        <row r="1320">
          <cell r="Z1320">
            <v>5082497</v>
          </cell>
          <cell r="AA1320">
            <v>20045</v>
          </cell>
          <cell r="AB1320" t="str">
            <v>Millicent Mills</v>
          </cell>
        </row>
        <row r="1321">
          <cell r="Z1321">
            <v>5082498</v>
          </cell>
          <cell r="AA1321">
            <v>20045</v>
          </cell>
          <cell r="AB1321" t="str">
            <v>Millicent Mills</v>
          </cell>
        </row>
        <row r="1322">
          <cell r="Z1322">
            <v>5082499</v>
          </cell>
          <cell r="AA1322">
            <v>20045</v>
          </cell>
          <cell r="AB1322" t="str">
            <v>Millicent Mills</v>
          </cell>
        </row>
        <row r="1323">
          <cell r="Z1323">
            <v>5082500</v>
          </cell>
          <cell r="AA1323">
            <v>20045</v>
          </cell>
          <cell r="AB1323" t="str">
            <v>Millicent Mills</v>
          </cell>
        </row>
        <row r="1324">
          <cell r="Z1324">
            <v>5082501</v>
          </cell>
          <cell r="AA1324">
            <v>20045</v>
          </cell>
          <cell r="AB1324" t="str">
            <v>Millicent Mills</v>
          </cell>
        </row>
        <row r="1325">
          <cell r="Z1325">
            <v>5082502</v>
          </cell>
          <cell r="AA1325">
            <v>20045</v>
          </cell>
          <cell r="AB1325" t="str">
            <v>Millicent Mills</v>
          </cell>
        </row>
        <row r="1326">
          <cell r="Z1326">
            <v>5082503</v>
          </cell>
          <cell r="AA1326">
            <v>20045</v>
          </cell>
          <cell r="AB1326" t="str">
            <v>Millicent Mills</v>
          </cell>
        </row>
        <row r="1327">
          <cell r="Z1327">
            <v>5082504</v>
          </cell>
          <cell r="AA1327">
            <v>20045</v>
          </cell>
          <cell r="AB1327" t="str">
            <v>Millicent Mills</v>
          </cell>
        </row>
        <row r="1328">
          <cell r="Z1328">
            <v>5082505</v>
          </cell>
          <cell r="AA1328">
            <v>20045</v>
          </cell>
          <cell r="AB1328" t="str">
            <v>Millicent Mills</v>
          </cell>
        </row>
        <row r="1329">
          <cell r="Z1329">
            <v>5082506</v>
          </cell>
          <cell r="AA1329">
            <v>20045</v>
          </cell>
          <cell r="AB1329" t="str">
            <v>Millicent Mills</v>
          </cell>
        </row>
        <row r="1330">
          <cell r="Z1330">
            <v>5082507</v>
          </cell>
          <cell r="AA1330">
            <v>20045</v>
          </cell>
          <cell r="AB1330" t="str">
            <v>Millicent Mills</v>
          </cell>
        </row>
        <row r="1331">
          <cell r="Z1331">
            <v>5082508</v>
          </cell>
          <cell r="AA1331">
            <v>20045</v>
          </cell>
          <cell r="AB1331" t="str">
            <v>Millicent Mills</v>
          </cell>
        </row>
        <row r="1332">
          <cell r="Z1332">
            <v>5082509</v>
          </cell>
          <cell r="AA1332">
            <v>20045</v>
          </cell>
          <cell r="AB1332" t="str">
            <v>Millicent Mills</v>
          </cell>
        </row>
        <row r="1333">
          <cell r="Z1333">
            <v>5082510</v>
          </cell>
          <cell r="AA1333">
            <v>20045</v>
          </cell>
          <cell r="AB1333" t="str">
            <v>Millicent Mills</v>
          </cell>
        </row>
        <row r="1334">
          <cell r="Z1334">
            <v>5082511</v>
          </cell>
          <cell r="AA1334">
            <v>20045</v>
          </cell>
          <cell r="AB1334" t="str">
            <v>Millicent Mills</v>
          </cell>
        </row>
        <row r="1335">
          <cell r="Z1335">
            <v>5082512</v>
          </cell>
          <cell r="AA1335">
            <v>20045</v>
          </cell>
          <cell r="AB1335" t="str">
            <v>Millicent Mills</v>
          </cell>
        </row>
        <row r="1336">
          <cell r="Z1336">
            <v>5082513</v>
          </cell>
          <cell r="AA1336">
            <v>20045</v>
          </cell>
          <cell r="AB1336" t="str">
            <v>Millicent Mills</v>
          </cell>
        </row>
        <row r="1337">
          <cell r="Z1337">
            <v>5082514</v>
          </cell>
          <cell r="AA1337">
            <v>20045</v>
          </cell>
          <cell r="AB1337" t="str">
            <v>Millicent Mills</v>
          </cell>
        </row>
        <row r="1338">
          <cell r="Z1338">
            <v>5082515</v>
          </cell>
          <cell r="AA1338">
            <v>20045</v>
          </cell>
          <cell r="AB1338" t="str">
            <v>Millicent Mills</v>
          </cell>
        </row>
        <row r="1339">
          <cell r="Z1339">
            <v>5082516</v>
          </cell>
          <cell r="AA1339">
            <v>20045</v>
          </cell>
          <cell r="AB1339" t="str">
            <v>Millicent Mills</v>
          </cell>
        </row>
        <row r="1340">
          <cell r="Z1340">
            <v>5082517</v>
          </cell>
          <cell r="AA1340">
            <v>20045</v>
          </cell>
          <cell r="AB1340" t="str">
            <v>Millicent Mills</v>
          </cell>
        </row>
        <row r="1341">
          <cell r="Z1341">
            <v>5082518</v>
          </cell>
          <cell r="AA1341">
            <v>20045</v>
          </cell>
          <cell r="AB1341" t="str">
            <v>Millicent Mills</v>
          </cell>
        </row>
        <row r="1342">
          <cell r="Z1342">
            <v>5082519</v>
          </cell>
          <cell r="AA1342">
            <v>20045</v>
          </cell>
          <cell r="AB1342" t="str">
            <v>Millicent Mills</v>
          </cell>
        </row>
        <row r="1343">
          <cell r="Z1343">
            <v>5082520</v>
          </cell>
          <cell r="AA1343">
            <v>20045</v>
          </cell>
          <cell r="AB1343" t="str">
            <v>Millicent Mills</v>
          </cell>
        </row>
        <row r="1344">
          <cell r="Z1344">
            <v>5082521</v>
          </cell>
          <cell r="AA1344">
            <v>20045</v>
          </cell>
          <cell r="AB1344" t="str">
            <v>Millicent Mills</v>
          </cell>
        </row>
        <row r="1345">
          <cell r="Z1345">
            <v>5082522</v>
          </cell>
          <cell r="AA1345">
            <v>20045</v>
          </cell>
          <cell r="AB1345" t="str">
            <v>Millicent Mills</v>
          </cell>
        </row>
        <row r="1346">
          <cell r="Z1346">
            <v>5082523</v>
          </cell>
          <cell r="AA1346">
            <v>20045</v>
          </cell>
          <cell r="AB1346" t="str">
            <v>Millicent Mills</v>
          </cell>
        </row>
        <row r="1347">
          <cell r="Z1347">
            <v>5082524</v>
          </cell>
          <cell r="AA1347">
            <v>20045</v>
          </cell>
          <cell r="AB1347" t="str">
            <v>Millicent Mills</v>
          </cell>
        </row>
        <row r="1348">
          <cell r="Z1348">
            <v>5082525</v>
          </cell>
          <cell r="AA1348">
            <v>20045</v>
          </cell>
          <cell r="AB1348" t="str">
            <v>Millicent Mills</v>
          </cell>
        </row>
        <row r="1349">
          <cell r="Z1349">
            <v>5082526</v>
          </cell>
          <cell r="AA1349">
            <v>20045</v>
          </cell>
          <cell r="AB1349" t="str">
            <v>Millicent Mills</v>
          </cell>
        </row>
        <row r="1350">
          <cell r="Z1350">
            <v>5082527</v>
          </cell>
          <cell r="AA1350">
            <v>20045</v>
          </cell>
          <cell r="AB1350" t="str">
            <v>Millicent Mills</v>
          </cell>
        </row>
        <row r="1351">
          <cell r="Z1351">
            <v>5082528</v>
          </cell>
          <cell r="AA1351">
            <v>20045</v>
          </cell>
          <cell r="AB1351" t="str">
            <v>Millicent Mills</v>
          </cell>
        </row>
        <row r="1352">
          <cell r="Z1352">
            <v>5082529</v>
          </cell>
          <cell r="AA1352">
            <v>20045</v>
          </cell>
          <cell r="AB1352" t="str">
            <v>Millicent Mills</v>
          </cell>
        </row>
        <row r="1353">
          <cell r="Z1353">
            <v>5082649</v>
          </cell>
          <cell r="AA1353">
            <v>20045</v>
          </cell>
          <cell r="AB1353" t="str">
            <v>Millicent Mills</v>
          </cell>
        </row>
        <row r="1354">
          <cell r="Z1354">
            <v>5082650</v>
          </cell>
          <cell r="AA1354">
            <v>20045</v>
          </cell>
          <cell r="AB1354" t="str">
            <v>Millicent Mills</v>
          </cell>
        </row>
        <row r="1355">
          <cell r="Z1355">
            <v>5082651</v>
          </cell>
          <cell r="AA1355">
            <v>20045</v>
          </cell>
          <cell r="AB1355" t="str">
            <v>Millicent Mills</v>
          </cell>
        </row>
        <row r="1356">
          <cell r="Z1356">
            <v>5082652</v>
          </cell>
          <cell r="AA1356">
            <v>20045</v>
          </cell>
          <cell r="AB1356" t="str">
            <v>Millicent Mills</v>
          </cell>
        </row>
        <row r="1357">
          <cell r="Z1357">
            <v>5082653</v>
          </cell>
          <cell r="AA1357">
            <v>20045</v>
          </cell>
          <cell r="AB1357" t="str">
            <v>Millicent Mills</v>
          </cell>
        </row>
        <row r="1358">
          <cell r="Z1358">
            <v>5082654</v>
          </cell>
          <cell r="AA1358">
            <v>20045</v>
          </cell>
          <cell r="AB1358" t="str">
            <v>Millicent Mills</v>
          </cell>
        </row>
        <row r="1359">
          <cell r="Z1359">
            <v>5082655</v>
          </cell>
          <cell r="AA1359">
            <v>20045</v>
          </cell>
          <cell r="AB1359" t="str">
            <v>Millicent Mills</v>
          </cell>
        </row>
        <row r="1360">
          <cell r="Z1360">
            <v>5082656</v>
          </cell>
          <cell r="AA1360">
            <v>20045</v>
          </cell>
          <cell r="AB1360" t="str">
            <v>Millicent Mills</v>
          </cell>
        </row>
        <row r="1361">
          <cell r="Z1361">
            <v>5082657</v>
          </cell>
          <cell r="AA1361">
            <v>20045</v>
          </cell>
          <cell r="AB1361" t="str">
            <v>Millicent Mills</v>
          </cell>
        </row>
        <row r="1362">
          <cell r="Z1362">
            <v>5082658</v>
          </cell>
          <cell r="AA1362">
            <v>20045</v>
          </cell>
          <cell r="AB1362" t="str">
            <v>Millicent Mills</v>
          </cell>
        </row>
        <row r="1363">
          <cell r="Z1363">
            <v>5082659</v>
          </cell>
          <cell r="AA1363">
            <v>20045</v>
          </cell>
          <cell r="AB1363" t="str">
            <v>Millicent Mills</v>
          </cell>
        </row>
        <row r="1364">
          <cell r="Z1364">
            <v>5082660</v>
          </cell>
          <cell r="AA1364">
            <v>20045</v>
          </cell>
          <cell r="AB1364" t="str">
            <v>Millicent Mills</v>
          </cell>
        </row>
        <row r="1365">
          <cell r="Z1365">
            <v>5082661</v>
          </cell>
          <cell r="AA1365">
            <v>20045</v>
          </cell>
          <cell r="AB1365" t="str">
            <v>Millicent Mills</v>
          </cell>
        </row>
        <row r="1366">
          <cell r="Z1366">
            <v>5082662</v>
          </cell>
          <cell r="AA1366">
            <v>20045</v>
          </cell>
          <cell r="AB1366" t="str">
            <v>Millicent Mills</v>
          </cell>
        </row>
        <row r="1367">
          <cell r="Z1367">
            <v>5082663</v>
          </cell>
          <cell r="AA1367">
            <v>20045</v>
          </cell>
          <cell r="AB1367" t="str">
            <v>Millicent Mills</v>
          </cell>
        </row>
        <row r="1368">
          <cell r="Z1368">
            <v>5082664</v>
          </cell>
          <cell r="AA1368">
            <v>20045</v>
          </cell>
          <cell r="AB1368" t="str">
            <v>Millicent Mills</v>
          </cell>
        </row>
        <row r="1369">
          <cell r="Z1369">
            <v>5082665</v>
          </cell>
          <cell r="AA1369">
            <v>20045</v>
          </cell>
          <cell r="AB1369" t="str">
            <v>Millicent Mills</v>
          </cell>
        </row>
        <row r="1370">
          <cell r="Z1370">
            <v>5082666</v>
          </cell>
          <cell r="AA1370">
            <v>20045</v>
          </cell>
          <cell r="AB1370" t="str">
            <v>Millicent Mills</v>
          </cell>
        </row>
        <row r="1371">
          <cell r="Z1371">
            <v>5082667</v>
          </cell>
          <cell r="AA1371">
            <v>20045</v>
          </cell>
          <cell r="AB1371" t="str">
            <v>Millicent Mills</v>
          </cell>
        </row>
        <row r="1372">
          <cell r="Z1372">
            <v>5082668</v>
          </cell>
          <cell r="AA1372">
            <v>20045</v>
          </cell>
          <cell r="AB1372" t="str">
            <v>Millicent Mills</v>
          </cell>
        </row>
        <row r="1373">
          <cell r="Z1373">
            <v>5082669</v>
          </cell>
          <cell r="AA1373">
            <v>20045</v>
          </cell>
          <cell r="AB1373" t="str">
            <v>Millicent Mills</v>
          </cell>
        </row>
        <row r="1374">
          <cell r="Z1374">
            <v>5082670</v>
          </cell>
          <cell r="AA1374">
            <v>20045</v>
          </cell>
          <cell r="AB1374" t="str">
            <v>Millicent Mills</v>
          </cell>
        </row>
        <row r="1375">
          <cell r="Z1375">
            <v>5082671</v>
          </cell>
          <cell r="AA1375">
            <v>20045</v>
          </cell>
          <cell r="AB1375" t="str">
            <v>Millicent Mills</v>
          </cell>
        </row>
        <row r="1376">
          <cell r="Z1376">
            <v>5082672</v>
          </cell>
          <cell r="AA1376">
            <v>20045</v>
          </cell>
          <cell r="AB1376" t="str">
            <v>Millicent Mills</v>
          </cell>
        </row>
        <row r="1377">
          <cell r="Z1377">
            <v>5082673</v>
          </cell>
          <cell r="AA1377">
            <v>20045</v>
          </cell>
          <cell r="AB1377" t="str">
            <v>Millicent Mills</v>
          </cell>
        </row>
        <row r="1378">
          <cell r="Z1378">
            <v>5082674</v>
          </cell>
          <cell r="AA1378">
            <v>20045</v>
          </cell>
          <cell r="AB1378" t="str">
            <v>Millicent Mills</v>
          </cell>
        </row>
        <row r="1379">
          <cell r="Z1379">
            <v>5082675</v>
          </cell>
          <cell r="AA1379">
            <v>20045</v>
          </cell>
          <cell r="AB1379" t="str">
            <v>Millicent Mills</v>
          </cell>
        </row>
        <row r="1380">
          <cell r="Z1380">
            <v>5082676</v>
          </cell>
          <cell r="AA1380">
            <v>20045</v>
          </cell>
          <cell r="AB1380" t="str">
            <v>Millicent Mills</v>
          </cell>
        </row>
        <row r="1381">
          <cell r="Z1381">
            <v>5082677</v>
          </cell>
          <cell r="AA1381">
            <v>20045</v>
          </cell>
          <cell r="AB1381" t="str">
            <v>Millicent Mills</v>
          </cell>
        </row>
        <row r="1382">
          <cell r="Z1382">
            <v>5082678</v>
          </cell>
          <cell r="AA1382">
            <v>20045</v>
          </cell>
          <cell r="AB1382" t="str">
            <v>Millicent Mills</v>
          </cell>
        </row>
        <row r="1383">
          <cell r="Z1383">
            <v>5082679</v>
          </cell>
          <cell r="AA1383">
            <v>20045</v>
          </cell>
          <cell r="AB1383" t="str">
            <v>Millicent Mills</v>
          </cell>
        </row>
        <row r="1384">
          <cell r="Z1384">
            <v>5082680</v>
          </cell>
          <cell r="AA1384">
            <v>20045</v>
          </cell>
          <cell r="AB1384" t="str">
            <v>Millicent Mills</v>
          </cell>
        </row>
        <row r="1385">
          <cell r="Z1385">
            <v>5082681</v>
          </cell>
          <cell r="AA1385">
            <v>20045</v>
          </cell>
          <cell r="AB1385" t="str">
            <v>Millicent Mills</v>
          </cell>
        </row>
        <row r="1386">
          <cell r="Z1386">
            <v>5082682</v>
          </cell>
          <cell r="AA1386">
            <v>20045</v>
          </cell>
          <cell r="AB1386" t="str">
            <v>Millicent Mills</v>
          </cell>
        </row>
        <row r="1387">
          <cell r="Z1387">
            <v>5082683</v>
          </cell>
          <cell r="AA1387">
            <v>20045</v>
          </cell>
          <cell r="AB1387" t="str">
            <v>Millicent Mills</v>
          </cell>
        </row>
        <row r="1388">
          <cell r="Z1388">
            <v>5082684</v>
          </cell>
          <cell r="AA1388">
            <v>20045</v>
          </cell>
          <cell r="AB1388" t="str">
            <v>Millicent Mills</v>
          </cell>
        </row>
        <row r="1389">
          <cell r="Z1389">
            <v>5082685</v>
          </cell>
          <cell r="AA1389">
            <v>20045</v>
          </cell>
          <cell r="AB1389" t="str">
            <v>Millicent Mills</v>
          </cell>
        </row>
        <row r="1390">
          <cell r="Z1390">
            <v>5082686</v>
          </cell>
          <cell r="AA1390">
            <v>20045</v>
          </cell>
          <cell r="AB1390" t="str">
            <v>Millicent Mills</v>
          </cell>
        </row>
        <row r="1391">
          <cell r="Z1391">
            <v>5082687</v>
          </cell>
          <cell r="AA1391">
            <v>20045</v>
          </cell>
          <cell r="AB1391" t="str">
            <v>Millicent Mills</v>
          </cell>
        </row>
        <row r="1392">
          <cell r="Z1392">
            <v>5082688</v>
          </cell>
          <cell r="AA1392">
            <v>20045</v>
          </cell>
          <cell r="AB1392" t="str">
            <v>Millicent Mills</v>
          </cell>
        </row>
        <row r="1393">
          <cell r="Z1393">
            <v>5082689</v>
          </cell>
          <cell r="AA1393">
            <v>20045</v>
          </cell>
          <cell r="AB1393" t="str">
            <v>Millicent Mills</v>
          </cell>
        </row>
        <row r="1394">
          <cell r="Z1394">
            <v>5082690</v>
          </cell>
          <cell r="AA1394">
            <v>20045</v>
          </cell>
          <cell r="AB1394" t="str">
            <v>Millicent Mills</v>
          </cell>
        </row>
        <row r="1395">
          <cell r="Z1395">
            <v>5082691</v>
          </cell>
          <cell r="AA1395">
            <v>20045</v>
          </cell>
          <cell r="AB1395" t="str">
            <v>Millicent Mills</v>
          </cell>
        </row>
        <row r="1396">
          <cell r="Z1396">
            <v>5082692</v>
          </cell>
          <cell r="AA1396">
            <v>20045</v>
          </cell>
          <cell r="AB1396" t="str">
            <v>Millicent Mills</v>
          </cell>
        </row>
        <row r="1397">
          <cell r="Z1397">
            <v>5082693</v>
          </cell>
          <cell r="AA1397">
            <v>20045</v>
          </cell>
          <cell r="AB1397" t="str">
            <v>Millicent Mills</v>
          </cell>
        </row>
        <row r="1398">
          <cell r="Z1398">
            <v>5082694</v>
          </cell>
          <cell r="AA1398">
            <v>20045</v>
          </cell>
          <cell r="AB1398" t="str">
            <v>Millicent Mills</v>
          </cell>
        </row>
        <row r="1399">
          <cell r="Z1399">
            <v>5082695</v>
          </cell>
          <cell r="AA1399">
            <v>20045</v>
          </cell>
          <cell r="AB1399" t="str">
            <v>Millicent Mills</v>
          </cell>
        </row>
        <row r="1400">
          <cell r="Z1400">
            <v>5082696</v>
          </cell>
          <cell r="AA1400">
            <v>20045</v>
          </cell>
          <cell r="AB1400" t="str">
            <v>Millicent Mills</v>
          </cell>
        </row>
        <row r="1401">
          <cell r="Z1401">
            <v>5082697</v>
          </cell>
          <cell r="AA1401">
            <v>20045</v>
          </cell>
          <cell r="AB1401" t="str">
            <v>Millicent Mills</v>
          </cell>
        </row>
        <row r="1402">
          <cell r="Z1402">
            <v>5082698</v>
          </cell>
          <cell r="AA1402">
            <v>20045</v>
          </cell>
          <cell r="AB1402" t="str">
            <v>Millicent Mills</v>
          </cell>
        </row>
        <row r="1403">
          <cell r="Z1403">
            <v>5082699</v>
          </cell>
          <cell r="AA1403">
            <v>20045</v>
          </cell>
          <cell r="AB1403" t="str">
            <v>Millicent Mills</v>
          </cell>
        </row>
        <row r="1404">
          <cell r="Z1404">
            <v>5082700</v>
          </cell>
          <cell r="AA1404">
            <v>20045</v>
          </cell>
          <cell r="AB1404" t="str">
            <v>Millicent Mills</v>
          </cell>
        </row>
        <row r="1405">
          <cell r="Z1405">
            <v>5082701</v>
          </cell>
          <cell r="AA1405">
            <v>20045</v>
          </cell>
          <cell r="AB1405" t="str">
            <v>Millicent Mills</v>
          </cell>
        </row>
        <row r="1406">
          <cell r="Z1406">
            <v>5082702</v>
          </cell>
          <cell r="AA1406">
            <v>20045</v>
          </cell>
          <cell r="AB1406" t="str">
            <v>Millicent Mills</v>
          </cell>
        </row>
        <row r="1407">
          <cell r="Z1407">
            <v>5082703</v>
          </cell>
          <cell r="AA1407">
            <v>20045</v>
          </cell>
          <cell r="AB1407" t="str">
            <v>Millicent Mills</v>
          </cell>
        </row>
        <row r="1408">
          <cell r="Z1408">
            <v>5082704</v>
          </cell>
          <cell r="AA1408">
            <v>20045</v>
          </cell>
          <cell r="AB1408" t="str">
            <v>Millicent Mills</v>
          </cell>
        </row>
        <row r="1409">
          <cell r="Z1409">
            <v>5082705</v>
          </cell>
          <cell r="AA1409">
            <v>20045</v>
          </cell>
          <cell r="AB1409" t="str">
            <v>Millicent Mills</v>
          </cell>
        </row>
        <row r="1410">
          <cell r="Z1410">
            <v>5082706</v>
          </cell>
          <cell r="AA1410">
            <v>20045</v>
          </cell>
          <cell r="AB1410" t="str">
            <v>Millicent Mills</v>
          </cell>
        </row>
        <row r="1411">
          <cell r="Z1411">
            <v>5082707</v>
          </cell>
          <cell r="AA1411">
            <v>20045</v>
          </cell>
          <cell r="AB1411" t="str">
            <v>Millicent Mills</v>
          </cell>
        </row>
        <row r="1412">
          <cell r="Z1412">
            <v>5082708</v>
          </cell>
          <cell r="AA1412">
            <v>20045</v>
          </cell>
          <cell r="AB1412" t="str">
            <v>Millicent Mills</v>
          </cell>
        </row>
        <row r="1413">
          <cell r="Z1413">
            <v>5082709</v>
          </cell>
          <cell r="AA1413">
            <v>20045</v>
          </cell>
          <cell r="AB1413" t="str">
            <v>Millicent Mills</v>
          </cell>
        </row>
        <row r="1414">
          <cell r="Z1414">
            <v>5082710</v>
          </cell>
          <cell r="AA1414">
            <v>20045</v>
          </cell>
          <cell r="AB1414" t="str">
            <v>Millicent Mills</v>
          </cell>
        </row>
        <row r="1415">
          <cell r="Z1415">
            <v>5082711</v>
          </cell>
          <cell r="AA1415">
            <v>20045</v>
          </cell>
          <cell r="AB1415" t="str">
            <v>Millicent Mills</v>
          </cell>
        </row>
        <row r="1416">
          <cell r="Z1416">
            <v>5082712</v>
          </cell>
          <cell r="AA1416">
            <v>20045</v>
          </cell>
          <cell r="AB1416" t="str">
            <v>Millicent Mills</v>
          </cell>
        </row>
        <row r="1417">
          <cell r="Z1417">
            <v>5082713</v>
          </cell>
          <cell r="AA1417">
            <v>20045</v>
          </cell>
          <cell r="AB1417" t="str">
            <v>Millicent Mills</v>
          </cell>
        </row>
        <row r="1418">
          <cell r="Z1418">
            <v>5082714</v>
          </cell>
          <cell r="AA1418">
            <v>20045</v>
          </cell>
          <cell r="AB1418" t="str">
            <v>Millicent Mills</v>
          </cell>
        </row>
        <row r="1419">
          <cell r="Z1419">
            <v>5082715</v>
          </cell>
          <cell r="AA1419">
            <v>20045</v>
          </cell>
          <cell r="AB1419" t="str">
            <v>Millicent Mills</v>
          </cell>
        </row>
        <row r="1420">
          <cell r="Z1420">
            <v>5082716</v>
          </cell>
          <cell r="AA1420">
            <v>20045</v>
          </cell>
          <cell r="AB1420" t="str">
            <v>Millicent Mills</v>
          </cell>
        </row>
        <row r="1421">
          <cell r="Z1421">
            <v>5082717</v>
          </cell>
          <cell r="AA1421">
            <v>20045</v>
          </cell>
          <cell r="AB1421" t="str">
            <v>Millicent Mills</v>
          </cell>
        </row>
        <row r="1422">
          <cell r="Z1422">
            <v>5082718</v>
          </cell>
          <cell r="AA1422">
            <v>20045</v>
          </cell>
          <cell r="AB1422" t="str">
            <v>Millicent Mills</v>
          </cell>
        </row>
        <row r="1423">
          <cell r="Z1423">
            <v>5082719</v>
          </cell>
          <cell r="AA1423">
            <v>20045</v>
          </cell>
          <cell r="AB1423" t="str">
            <v>Millicent Mills</v>
          </cell>
        </row>
        <row r="1424">
          <cell r="Z1424">
            <v>5082720</v>
          </cell>
          <cell r="AA1424">
            <v>20045</v>
          </cell>
          <cell r="AB1424" t="str">
            <v>Millicent Mills</v>
          </cell>
        </row>
        <row r="1425">
          <cell r="Z1425">
            <v>5082721</v>
          </cell>
          <cell r="AA1425">
            <v>20045</v>
          </cell>
          <cell r="AB1425" t="str">
            <v>Millicent Mills</v>
          </cell>
        </row>
        <row r="1426">
          <cell r="Z1426">
            <v>5082722</v>
          </cell>
          <cell r="AA1426">
            <v>20045</v>
          </cell>
          <cell r="AB1426" t="str">
            <v>Millicent Mills</v>
          </cell>
        </row>
        <row r="1427">
          <cell r="Z1427">
            <v>5082723</v>
          </cell>
          <cell r="AA1427">
            <v>20045</v>
          </cell>
          <cell r="AB1427" t="str">
            <v>Millicent Mills</v>
          </cell>
        </row>
        <row r="1428">
          <cell r="Z1428">
            <v>5082724</v>
          </cell>
          <cell r="AA1428">
            <v>20045</v>
          </cell>
          <cell r="AB1428" t="str">
            <v>Millicent Mills</v>
          </cell>
        </row>
        <row r="1429">
          <cell r="Z1429">
            <v>5082725</v>
          </cell>
          <cell r="AA1429">
            <v>20045</v>
          </cell>
          <cell r="AB1429" t="str">
            <v>Millicent Mills</v>
          </cell>
        </row>
        <row r="1430">
          <cell r="Z1430">
            <v>5082726</v>
          </cell>
          <cell r="AA1430">
            <v>20045</v>
          </cell>
          <cell r="AB1430" t="str">
            <v>Millicent Mills</v>
          </cell>
        </row>
        <row r="1431">
          <cell r="Z1431">
            <v>5082727</v>
          </cell>
          <cell r="AA1431">
            <v>20045</v>
          </cell>
          <cell r="AB1431" t="str">
            <v>Millicent Mills</v>
          </cell>
        </row>
        <row r="1432">
          <cell r="Z1432">
            <v>5082728</v>
          </cell>
          <cell r="AA1432">
            <v>20045</v>
          </cell>
          <cell r="AB1432" t="str">
            <v>Millicent Mills</v>
          </cell>
        </row>
        <row r="1433">
          <cell r="Z1433">
            <v>5082729</v>
          </cell>
          <cell r="AA1433">
            <v>20045</v>
          </cell>
          <cell r="AB1433" t="str">
            <v>Millicent Mills</v>
          </cell>
        </row>
        <row r="1434">
          <cell r="Z1434">
            <v>5082730</v>
          </cell>
          <cell r="AA1434">
            <v>20045</v>
          </cell>
          <cell r="AB1434" t="str">
            <v>Millicent Mills</v>
          </cell>
        </row>
        <row r="1435">
          <cell r="Z1435">
            <v>5082731</v>
          </cell>
          <cell r="AA1435">
            <v>20045</v>
          </cell>
          <cell r="AB1435" t="str">
            <v>Millicent Mills</v>
          </cell>
        </row>
        <row r="1436">
          <cell r="Z1436">
            <v>5082732</v>
          </cell>
          <cell r="AA1436">
            <v>20045</v>
          </cell>
          <cell r="AB1436" t="str">
            <v>Millicent Mills</v>
          </cell>
        </row>
        <row r="1437">
          <cell r="Z1437">
            <v>5082733</v>
          </cell>
          <cell r="AA1437">
            <v>20045</v>
          </cell>
          <cell r="AB1437" t="str">
            <v>Millicent Mills</v>
          </cell>
        </row>
        <row r="1438">
          <cell r="Z1438">
            <v>5082734</v>
          </cell>
          <cell r="AA1438">
            <v>20045</v>
          </cell>
          <cell r="AB1438" t="str">
            <v>Millicent Mills</v>
          </cell>
        </row>
        <row r="1439">
          <cell r="Z1439">
            <v>5082735</v>
          </cell>
          <cell r="AA1439">
            <v>20045</v>
          </cell>
          <cell r="AB1439" t="str">
            <v>Millicent Mills</v>
          </cell>
        </row>
        <row r="1440">
          <cell r="Z1440">
            <v>5082736</v>
          </cell>
          <cell r="AA1440">
            <v>20045</v>
          </cell>
          <cell r="AB1440" t="str">
            <v>Millicent Mills</v>
          </cell>
        </row>
        <row r="1441">
          <cell r="Z1441">
            <v>5082737</v>
          </cell>
          <cell r="AA1441">
            <v>20045</v>
          </cell>
          <cell r="AB1441" t="str">
            <v>Millicent Mills</v>
          </cell>
        </row>
        <row r="1442">
          <cell r="Z1442">
            <v>5082738</v>
          </cell>
          <cell r="AA1442">
            <v>20045</v>
          </cell>
          <cell r="AB1442" t="str">
            <v>Millicent Mills</v>
          </cell>
        </row>
        <row r="1443">
          <cell r="Z1443">
            <v>5082739</v>
          </cell>
          <cell r="AA1443">
            <v>20045</v>
          </cell>
          <cell r="AB1443" t="str">
            <v>Millicent Mills</v>
          </cell>
        </row>
        <row r="1444">
          <cell r="Z1444">
            <v>5082740</v>
          </cell>
          <cell r="AA1444">
            <v>20045</v>
          </cell>
          <cell r="AB1444" t="str">
            <v>Millicent Mills</v>
          </cell>
        </row>
        <row r="1445">
          <cell r="Z1445">
            <v>5082741</v>
          </cell>
          <cell r="AA1445">
            <v>20045</v>
          </cell>
          <cell r="AB1445" t="str">
            <v>Millicent Mills</v>
          </cell>
        </row>
        <row r="1446">
          <cell r="Z1446">
            <v>5082742</v>
          </cell>
          <cell r="AA1446">
            <v>20045</v>
          </cell>
          <cell r="AB1446" t="str">
            <v>Millicent Mills</v>
          </cell>
        </row>
        <row r="1447">
          <cell r="Z1447">
            <v>5082743</v>
          </cell>
          <cell r="AA1447">
            <v>20045</v>
          </cell>
          <cell r="AB1447" t="str">
            <v>Millicent Mills</v>
          </cell>
        </row>
        <row r="1448">
          <cell r="Z1448">
            <v>5082744</v>
          </cell>
          <cell r="AA1448">
            <v>20045</v>
          </cell>
          <cell r="AB1448" t="str">
            <v>Millicent Mills</v>
          </cell>
        </row>
        <row r="1449">
          <cell r="Z1449">
            <v>5082745</v>
          </cell>
          <cell r="AA1449">
            <v>20045</v>
          </cell>
          <cell r="AB1449" t="str">
            <v>Millicent Mills</v>
          </cell>
        </row>
        <row r="1450">
          <cell r="Z1450">
            <v>5082746</v>
          </cell>
          <cell r="AA1450">
            <v>20045</v>
          </cell>
          <cell r="AB1450" t="str">
            <v>Millicent Mills</v>
          </cell>
        </row>
        <row r="1451">
          <cell r="Z1451">
            <v>5082747</v>
          </cell>
          <cell r="AA1451">
            <v>20045</v>
          </cell>
          <cell r="AB1451" t="str">
            <v>Millicent Mills</v>
          </cell>
        </row>
        <row r="1452">
          <cell r="Z1452">
            <v>5082748</v>
          </cell>
          <cell r="AA1452">
            <v>20045</v>
          </cell>
          <cell r="AB1452" t="str">
            <v>Millicent Mills</v>
          </cell>
        </row>
        <row r="1453">
          <cell r="Z1453">
            <v>5082749</v>
          </cell>
          <cell r="AA1453">
            <v>20045</v>
          </cell>
          <cell r="AB1453" t="str">
            <v>Millicent Mills</v>
          </cell>
        </row>
        <row r="1454">
          <cell r="Z1454">
            <v>5082750</v>
          </cell>
          <cell r="AA1454">
            <v>20045</v>
          </cell>
          <cell r="AB1454" t="str">
            <v>Millicent Mills</v>
          </cell>
        </row>
        <row r="1455">
          <cell r="Z1455">
            <v>5082751</v>
          </cell>
          <cell r="AA1455">
            <v>20045</v>
          </cell>
          <cell r="AB1455" t="str">
            <v>Millicent Mills</v>
          </cell>
        </row>
        <row r="1456">
          <cell r="Z1456">
            <v>5082752</v>
          </cell>
          <cell r="AA1456">
            <v>20045</v>
          </cell>
          <cell r="AB1456" t="str">
            <v>Millicent Mills</v>
          </cell>
        </row>
        <row r="1457">
          <cell r="Z1457">
            <v>5082753</v>
          </cell>
          <cell r="AA1457">
            <v>20045</v>
          </cell>
          <cell r="AB1457" t="str">
            <v>Millicent Mills</v>
          </cell>
        </row>
        <row r="1458">
          <cell r="Z1458">
            <v>5082754</v>
          </cell>
          <cell r="AA1458">
            <v>20045</v>
          </cell>
          <cell r="AB1458" t="str">
            <v>Millicent Mills</v>
          </cell>
        </row>
        <row r="1459">
          <cell r="Z1459">
            <v>5082755</v>
          </cell>
          <cell r="AA1459">
            <v>20045</v>
          </cell>
          <cell r="AB1459" t="str">
            <v>Millicent Mills</v>
          </cell>
        </row>
        <row r="1460">
          <cell r="Z1460">
            <v>5082756</v>
          </cell>
          <cell r="AA1460">
            <v>20045</v>
          </cell>
          <cell r="AB1460" t="str">
            <v>Millicent Mills</v>
          </cell>
        </row>
        <row r="1461">
          <cell r="Z1461">
            <v>5082757</v>
          </cell>
          <cell r="AA1461">
            <v>20045</v>
          </cell>
          <cell r="AB1461" t="str">
            <v>Millicent Mills</v>
          </cell>
        </row>
        <row r="1462">
          <cell r="Z1462">
            <v>5082758</v>
          </cell>
          <cell r="AA1462">
            <v>20045</v>
          </cell>
          <cell r="AB1462" t="str">
            <v>Millicent Mills</v>
          </cell>
        </row>
        <row r="1463">
          <cell r="Z1463">
            <v>5082759</v>
          </cell>
          <cell r="AA1463">
            <v>20045</v>
          </cell>
          <cell r="AB1463" t="str">
            <v>Millicent Mills</v>
          </cell>
        </row>
        <row r="1464">
          <cell r="Z1464">
            <v>5082760</v>
          </cell>
          <cell r="AA1464">
            <v>20045</v>
          </cell>
          <cell r="AB1464" t="str">
            <v>Millicent Mills</v>
          </cell>
        </row>
        <row r="1465">
          <cell r="Z1465">
            <v>5082761</v>
          </cell>
          <cell r="AA1465">
            <v>20045</v>
          </cell>
          <cell r="AB1465" t="str">
            <v>Millicent Mills</v>
          </cell>
        </row>
        <row r="1466">
          <cell r="Z1466">
            <v>5082762</v>
          </cell>
          <cell r="AA1466">
            <v>20045</v>
          </cell>
          <cell r="AB1466" t="str">
            <v>Millicent Mills</v>
          </cell>
        </row>
        <row r="1467">
          <cell r="Z1467">
            <v>5082763</v>
          </cell>
          <cell r="AA1467">
            <v>20045</v>
          </cell>
          <cell r="AB1467" t="str">
            <v>Millicent Mills</v>
          </cell>
        </row>
        <row r="1468">
          <cell r="Z1468">
            <v>5082764</v>
          </cell>
          <cell r="AA1468">
            <v>20045</v>
          </cell>
          <cell r="AB1468" t="str">
            <v>Millicent Mills</v>
          </cell>
        </row>
        <row r="1469">
          <cell r="Z1469">
            <v>5082765</v>
          </cell>
          <cell r="AA1469">
            <v>20045</v>
          </cell>
          <cell r="AB1469" t="str">
            <v>Millicent Mills</v>
          </cell>
        </row>
        <row r="1470">
          <cell r="Z1470">
            <v>5082766</v>
          </cell>
          <cell r="AA1470">
            <v>20045</v>
          </cell>
          <cell r="AB1470" t="str">
            <v>Millicent Mills</v>
          </cell>
        </row>
        <row r="1471">
          <cell r="Z1471">
            <v>5082767</v>
          </cell>
          <cell r="AA1471">
            <v>20045</v>
          </cell>
          <cell r="AB1471" t="str">
            <v>Millicent Mills</v>
          </cell>
        </row>
        <row r="1472">
          <cell r="Z1472">
            <v>5082768</v>
          </cell>
          <cell r="AA1472">
            <v>20045</v>
          </cell>
          <cell r="AB1472" t="str">
            <v>Millicent Mills</v>
          </cell>
        </row>
        <row r="1473">
          <cell r="Z1473">
            <v>5082769</v>
          </cell>
          <cell r="AA1473">
            <v>20045</v>
          </cell>
          <cell r="AB1473" t="str">
            <v>Millicent Mills</v>
          </cell>
        </row>
        <row r="1474">
          <cell r="Z1474">
            <v>5082770</v>
          </cell>
          <cell r="AA1474">
            <v>20045</v>
          </cell>
          <cell r="AB1474" t="str">
            <v>Millicent Mills</v>
          </cell>
        </row>
        <row r="1475">
          <cell r="Z1475">
            <v>5082771</v>
          </cell>
          <cell r="AA1475">
            <v>20045</v>
          </cell>
          <cell r="AB1475" t="str">
            <v>Millicent Mills</v>
          </cell>
        </row>
        <row r="1476">
          <cell r="Z1476">
            <v>5082772</v>
          </cell>
          <cell r="AA1476">
            <v>20045</v>
          </cell>
          <cell r="AB1476" t="str">
            <v>Millicent Mills</v>
          </cell>
        </row>
        <row r="1477">
          <cell r="Z1477">
            <v>5082773</v>
          </cell>
          <cell r="AA1477">
            <v>20045</v>
          </cell>
          <cell r="AB1477" t="str">
            <v>Millicent Mills</v>
          </cell>
        </row>
        <row r="1478">
          <cell r="Z1478">
            <v>5082774</v>
          </cell>
          <cell r="AA1478">
            <v>20045</v>
          </cell>
          <cell r="AB1478" t="str">
            <v>Millicent Mills</v>
          </cell>
        </row>
        <row r="1479">
          <cell r="Z1479">
            <v>5082775</v>
          </cell>
          <cell r="AA1479">
            <v>20045</v>
          </cell>
          <cell r="AB1479" t="str">
            <v>Millicent Mills</v>
          </cell>
        </row>
        <row r="1480">
          <cell r="Z1480">
            <v>5082776</v>
          </cell>
          <cell r="AA1480">
            <v>20045</v>
          </cell>
          <cell r="AB1480" t="str">
            <v>Millicent Mills</v>
          </cell>
        </row>
        <row r="1481">
          <cell r="Z1481">
            <v>5082777</v>
          </cell>
          <cell r="AA1481">
            <v>20045</v>
          </cell>
          <cell r="AB1481" t="str">
            <v>Millicent Mills</v>
          </cell>
        </row>
        <row r="1482">
          <cell r="Z1482">
            <v>5082778</v>
          </cell>
          <cell r="AA1482">
            <v>20045</v>
          </cell>
          <cell r="AB1482" t="str">
            <v>Millicent Mills</v>
          </cell>
        </row>
        <row r="1483">
          <cell r="Z1483">
            <v>5082779</v>
          </cell>
          <cell r="AA1483">
            <v>20045</v>
          </cell>
          <cell r="AB1483" t="str">
            <v>Millicent Mills</v>
          </cell>
        </row>
        <row r="1484">
          <cell r="Z1484">
            <v>5082780</v>
          </cell>
          <cell r="AA1484">
            <v>20045</v>
          </cell>
          <cell r="AB1484" t="str">
            <v>Millicent Mills</v>
          </cell>
        </row>
        <row r="1485">
          <cell r="Z1485">
            <v>5082781</v>
          </cell>
          <cell r="AA1485">
            <v>20045</v>
          </cell>
          <cell r="AB1485" t="str">
            <v>Millicent Mills</v>
          </cell>
        </row>
        <row r="1486">
          <cell r="Z1486">
            <v>5082782</v>
          </cell>
          <cell r="AA1486">
            <v>20045</v>
          </cell>
          <cell r="AB1486" t="str">
            <v>Millicent Mills</v>
          </cell>
        </row>
        <row r="1487">
          <cell r="Z1487">
            <v>5082783</v>
          </cell>
          <cell r="AA1487">
            <v>20045</v>
          </cell>
          <cell r="AB1487" t="str">
            <v>Millicent Mills</v>
          </cell>
        </row>
        <row r="1488">
          <cell r="Z1488">
            <v>5082784</v>
          </cell>
          <cell r="AA1488">
            <v>20045</v>
          </cell>
          <cell r="AB1488" t="str">
            <v>Millicent Mills</v>
          </cell>
        </row>
        <row r="1489">
          <cell r="Z1489">
            <v>5082785</v>
          </cell>
          <cell r="AA1489">
            <v>20045</v>
          </cell>
          <cell r="AB1489" t="str">
            <v>Millicent Mills</v>
          </cell>
        </row>
        <row r="1490">
          <cell r="Z1490">
            <v>5082786</v>
          </cell>
          <cell r="AA1490">
            <v>20045</v>
          </cell>
          <cell r="AB1490" t="str">
            <v>Millicent Mills</v>
          </cell>
        </row>
        <row r="1491">
          <cell r="Z1491">
            <v>5082787</v>
          </cell>
          <cell r="AA1491">
            <v>20045</v>
          </cell>
          <cell r="AB1491" t="str">
            <v>Millicent Mills</v>
          </cell>
        </row>
        <row r="1492">
          <cell r="Z1492">
            <v>5082788</v>
          </cell>
          <cell r="AA1492">
            <v>20045</v>
          </cell>
          <cell r="AB1492" t="str">
            <v>Millicent Mills</v>
          </cell>
        </row>
        <row r="1493">
          <cell r="Z1493">
            <v>5082789</v>
          </cell>
          <cell r="AA1493">
            <v>20045</v>
          </cell>
          <cell r="AB1493" t="str">
            <v>Millicent Mills</v>
          </cell>
        </row>
        <row r="1494">
          <cell r="Z1494">
            <v>5082790</v>
          </cell>
          <cell r="AA1494">
            <v>20045</v>
          </cell>
          <cell r="AB1494" t="str">
            <v>Millicent Mills</v>
          </cell>
        </row>
        <row r="1495">
          <cell r="Z1495">
            <v>5082791</v>
          </cell>
          <cell r="AA1495">
            <v>20045</v>
          </cell>
          <cell r="AB1495" t="str">
            <v>Millicent Mills</v>
          </cell>
        </row>
        <row r="1496">
          <cell r="Z1496">
            <v>5082792</v>
          </cell>
          <cell r="AA1496">
            <v>20045</v>
          </cell>
          <cell r="AB1496" t="str">
            <v>Millicent Mills</v>
          </cell>
        </row>
        <row r="1497">
          <cell r="Z1497">
            <v>5082793</v>
          </cell>
          <cell r="AA1497">
            <v>20045</v>
          </cell>
          <cell r="AB1497" t="str">
            <v>Millicent Mills</v>
          </cell>
        </row>
        <row r="1498">
          <cell r="Z1498">
            <v>5082794</v>
          </cell>
          <cell r="AA1498">
            <v>20045</v>
          </cell>
          <cell r="AB1498" t="str">
            <v>Millicent Mills</v>
          </cell>
        </row>
        <row r="1499">
          <cell r="Z1499">
            <v>5082795</v>
          </cell>
          <cell r="AA1499">
            <v>20045</v>
          </cell>
          <cell r="AB1499" t="str">
            <v>Millicent Mills</v>
          </cell>
        </row>
        <row r="1500">
          <cell r="Z1500">
            <v>5082796</v>
          </cell>
          <cell r="AA1500">
            <v>20045</v>
          </cell>
          <cell r="AB1500" t="str">
            <v>Millicent Mills</v>
          </cell>
        </row>
        <row r="1501">
          <cell r="Z1501">
            <v>5082797</v>
          </cell>
          <cell r="AA1501">
            <v>20045</v>
          </cell>
          <cell r="AB1501" t="str">
            <v>Millicent Mills</v>
          </cell>
        </row>
        <row r="1502">
          <cell r="Z1502">
            <v>5082798</v>
          </cell>
          <cell r="AA1502">
            <v>20045</v>
          </cell>
          <cell r="AB1502" t="str">
            <v>Millicent Mills</v>
          </cell>
        </row>
        <row r="1503">
          <cell r="Z1503">
            <v>5082799</v>
          </cell>
          <cell r="AA1503">
            <v>20045</v>
          </cell>
          <cell r="AB1503" t="str">
            <v>Millicent Mills</v>
          </cell>
        </row>
        <row r="1504">
          <cell r="Z1504">
            <v>5082800</v>
          </cell>
          <cell r="AA1504">
            <v>20045</v>
          </cell>
          <cell r="AB1504" t="str">
            <v>Millicent Mills</v>
          </cell>
        </row>
        <row r="1505">
          <cell r="Z1505">
            <v>5082801</v>
          </cell>
          <cell r="AA1505">
            <v>20045</v>
          </cell>
          <cell r="AB1505" t="str">
            <v>Millicent Mills</v>
          </cell>
        </row>
        <row r="1506">
          <cell r="Z1506">
            <v>5082802</v>
          </cell>
          <cell r="AA1506">
            <v>20045</v>
          </cell>
          <cell r="AB1506" t="str">
            <v>Millicent Mills</v>
          </cell>
        </row>
        <row r="1507">
          <cell r="Z1507">
            <v>5083307</v>
          </cell>
          <cell r="AA1507">
            <v>20045</v>
          </cell>
          <cell r="AB1507" t="str">
            <v>Millicent Mills</v>
          </cell>
        </row>
        <row r="1508">
          <cell r="Z1508">
            <v>5083308</v>
          </cell>
          <cell r="AA1508">
            <v>20045</v>
          </cell>
          <cell r="AB1508" t="str">
            <v>Millicent Mills</v>
          </cell>
        </row>
        <row r="1509">
          <cell r="Z1509">
            <v>5083309</v>
          </cell>
          <cell r="AA1509">
            <v>20045</v>
          </cell>
          <cell r="AB1509" t="str">
            <v>Millicent Mills</v>
          </cell>
        </row>
        <row r="1510">
          <cell r="Z1510">
            <v>5083310</v>
          </cell>
          <cell r="AA1510">
            <v>20045</v>
          </cell>
          <cell r="AB1510" t="str">
            <v>Millicent Mills</v>
          </cell>
        </row>
        <row r="1511">
          <cell r="Z1511">
            <v>5083311</v>
          </cell>
          <cell r="AA1511">
            <v>20045</v>
          </cell>
          <cell r="AB1511" t="str">
            <v>Millicent Mills</v>
          </cell>
        </row>
        <row r="1512">
          <cell r="Z1512">
            <v>5083312</v>
          </cell>
          <cell r="AA1512">
            <v>20045</v>
          </cell>
          <cell r="AB1512" t="str">
            <v>Millicent Mills</v>
          </cell>
        </row>
        <row r="1513">
          <cell r="Z1513">
            <v>5083313</v>
          </cell>
          <cell r="AA1513">
            <v>20045</v>
          </cell>
          <cell r="AB1513" t="str">
            <v>Millicent Mills</v>
          </cell>
        </row>
        <row r="1514">
          <cell r="Z1514">
            <v>5083314</v>
          </cell>
          <cell r="AA1514">
            <v>20045</v>
          </cell>
          <cell r="AB1514" t="str">
            <v>Millicent Mills</v>
          </cell>
        </row>
        <row r="1515">
          <cell r="Z1515">
            <v>5083315</v>
          </cell>
          <cell r="AA1515">
            <v>20045</v>
          </cell>
          <cell r="AB1515" t="str">
            <v>Millicent Mills</v>
          </cell>
        </row>
        <row r="1516">
          <cell r="Z1516">
            <v>5083316</v>
          </cell>
          <cell r="AA1516">
            <v>20045</v>
          </cell>
          <cell r="AB1516" t="str">
            <v>Millicent Mills</v>
          </cell>
        </row>
        <row r="1517">
          <cell r="Z1517">
            <v>5083317</v>
          </cell>
          <cell r="AA1517">
            <v>20045</v>
          </cell>
          <cell r="AB1517" t="str">
            <v>Millicent Mills</v>
          </cell>
        </row>
        <row r="1518">
          <cell r="Z1518">
            <v>5083318</v>
          </cell>
          <cell r="AA1518">
            <v>20045</v>
          </cell>
          <cell r="AB1518" t="str">
            <v>Millicent Mills</v>
          </cell>
        </row>
        <row r="1519">
          <cell r="Z1519">
            <v>5083319</v>
          </cell>
          <cell r="AA1519">
            <v>20045</v>
          </cell>
          <cell r="AB1519" t="str">
            <v>Millicent Mills</v>
          </cell>
        </row>
        <row r="1520">
          <cell r="Z1520">
            <v>5083320</v>
          </cell>
          <cell r="AA1520">
            <v>20045</v>
          </cell>
          <cell r="AB1520" t="str">
            <v>Millicent Mills</v>
          </cell>
        </row>
        <row r="1521">
          <cell r="Z1521">
            <v>5083321</v>
          </cell>
          <cell r="AA1521">
            <v>20045</v>
          </cell>
          <cell r="AB1521" t="str">
            <v>Millicent Mills</v>
          </cell>
        </row>
        <row r="1522">
          <cell r="Z1522">
            <v>5083322</v>
          </cell>
          <cell r="AA1522">
            <v>20045</v>
          </cell>
          <cell r="AB1522" t="str">
            <v>Millicent Mills</v>
          </cell>
        </row>
        <row r="1523">
          <cell r="Z1523">
            <v>5083323</v>
          </cell>
          <cell r="AA1523">
            <v>20045</v>
          </cell>
          <cell r="AB1523" t="str">
            <v>Millicent Mills</v>
          </cell>
        </row>
        <row r="1524">
          <cell r="Z1524">
            <v>5083324</v>
          </cell>
          <cell r="AA1524">
            <v>20045</v>
          </cell>
          <cell r="AB1524" t="str">
            <v>Millicent Mills</v>
          </cell>
        </row>
        <row r="1525">
          <cell r="Z1525">
            <v>5083325</v>
          </cell>
          <cell r="AA1525">
            <v>20045</v>
          </cell>
          <cell r="AB1525" t="str">
            <v>Millicent Mills</v>
          </cell>
        </row>
        <row r="1526">
          <cell r="Z1526">
            <v>5083326</v>
          </cell>
          <cell r="AA1526">
            <v>20045</v>
          </cell>
          <cell r="AB1526" t="str">
            <v>Millicent Mills</v>
          </cell>
        </row>
        <row r="1527">
          <cell r="Z1527">
            <v>5083327</v>
          </cell>
          <cell r="AA1527">
            <v>20045</v>
          </cell>
          <cell r="AB1527" t="str">
            <v>Millicent Mills</v>
          </cell>
        </row>
        <row r="1528">
          <cell r="Z1528">
            <v>5083328</v>
          </cell>
          <cell r="AA1528">
            <v>20045</v>
          </cell>
          <cell r="AB1528" t="str">
            <v>Millicent Mills</v>
          </cell>
        </row>
        <row r="1529">
          <cell r="Z1529">
            <v>5083329</v>
          </cell>
          <cell r="AA1529">
            <v>20045</v>
          </cell>
          <cell r="AB1529" t="str">
            <v>Millicent Mills</v>
          </cell>
        </row>
        <row r="1530">
          <cell r="Z1530">
            <v>5083330</v>
          </cell>
          <cell r="AA1530">
            <v>20045</v>
          </cell>
          <cell r="AB1530" t="str">
            <v>Millicent Mills</v>
          </cell>
        </row>
        <row r="1531">
          <cell r="Z1531">
            <v>5083331</v>
          </cell>
          <cell r="AA1531">
            <v>20045</v>
          </cell>
          <cell r="AB1531" t="str">
            <v>Millicent Mills</v>
          </cell>
        </row>
        <row r="1532">
          <cell r="Z1532">
            <v>5083332</v>
          </cell>
          <cell r="AA1532">
            <v>20045</v>
          </cell>
          <cell r="AB1532" t="str">
            <v>Millicent Mills</v>
          </cell>
        </row>
        <row r="1533">
          <cell r="Z1533">
            <v>5083333</v>
          </cell>
          <cell r="AA1533">
            <v>20045</v>
          </cell>
          <cell r="AB1533" t="str">
            <v>Millicent Mills</v>
          </cell>
        </row>
        <row r="1534">
          <cell r="Z1534">
            <v>5083334</v>
          </cell>
          <cell r="AA1534">
            <v>20045</v>
          </cell>
          <cell r="AB1534" t="str">
            <v>Millicent Mills</v>
          </cell>
        </row>
        <row r="1535">
          <cell r="Z1535">
            <v>5083335</v>
          </cell>
          <cell r="AA1535">
            <v>20045</v>
          </cell>
          <cell r="AB1535" t="str">
            <v>Millicent Mills</v>
          </cell>
        </row>
        <row r="1536">
          <cell r="Z1536">
            <v>5083336</v>
          </cell>
          <cell r="AA1536">
            <v>20045</v>
          </cell>
          <cell r="AB1536" t="str">
            <v>Millicent Mills</v>
          </cell>
        </row>
        <row r="1537">
          <cell r="Z1537">
            <v>5083337</v>
          </cell>
          <cell r="AA1537">
            <v>20045</v>
          </cell>
          <cell r="AB1537" t="str">
            <v>Millicent Mills</v>
          </cell>
        </row>
        <row r="1538">
          <cell r="Z1538">
            <v>5083338</v>
          </cell>
          <cell r="AA1538">
            <v>20045</v>
          </cell>
          <cell r="AB1538" t="str">
            <v>Millicent Mills</v>
          </cell>
        </row>
        <row r="1539">
          <cell r="Z1539">
            <v>5083339</v>
          </cell>
          <cell r="AA1539">
            <v>20045</v>
          </cell>
          <cell r="AB1539" t="str">
            <v>Millicent Mills</v>
          </cell>
        </row>
        <row r="1540">
          <cell r="Z1540">
            <v>5083340</v>
          </cell>
          <cell r="AA1540">
            <v>20045</v>
          </cell>
          <cell r="AB1540" t="str">
            <v>Millicent Mills</v>
          </cell>
        </row>
        <row r="1541">
          <cell r="Z1541">
            <v>5083341</v>
          </cell>
          <cell r="AA1541">
            <v>20045</v>
          </cell>
          <cell r="AB1541" t="str">
            <v>Millicent Mills</v>
          </cell>
        </row>
        <row r="1542">
          <cell r="Z1542">
            <v>5083342</v>
          </cell>
          <cell r="AA1542">
            <v>20045</v>
          </cell>
          <cell r="AB1542" t="str">
            <v>Millicent Mills</v>
          </cell>
        </row>
        <row r="1543">
          <cell r="Z1543">
            <v>5083343</v>
          </cell>
          <cell r="AA1543">
            <v>20045</v>
          </cell>
          <cell r="AB1543" t="str">
            <v>Millicent Mills</v>
          </cell>
        </row>
        <row r="1544">
          <cell r="Z1544">
            <v>5083344</v>
          </cell>
          <cell r="AA1544">
            <v>20045</v>
          </cell>
          <cell r="AB1544" t="str">
            <v>Millicent Mills</v>
          </cell>
        </row>
        <row r="1545">
          <cell r="Z1545">
            <v>5083345</v>
          </cell>
          <cell r="AA1545">
            <v>20045</v>
          </cell>
          <cell r="AB1545" t="str">
            <v>Millicent Mills</v>
          </cell>
        </row>
        <row r="1546">
          <cell r="Z1546">
            <v>5083346</v>
          </cell>
          <cell r="AA1546">
            <v>20045</v>
          </cell>
          <cell r="AB1546" t="str">
            <v>Millicent Mills</v>
          </cell>
        </row>
        <row r="1547">
          <cell r="Z1547">
            <v>5083347</v>
          </cell>
          <cell r="AA1547">
            <v>20045</v>
          </cell>
          <cell r="AB1547" t="str">
            <v>Millicent Mills</v>
          </cell>
        </row>
        <row r="1548">
          <cell r="Z1548">
            <v>5083348</v>
          </cell>
          <cell r="AA1548">
            <v>20045</v>
          </cell>
          <cell r="AB1548" t="str">
            <v>Millicent Mills</v>
          </cell>
        </row>
        <row r="1549">
          <cell r="Z1549">
            <v>5083349</v>
          </cell>
          <cell r="AA1549">
            <v>20045</v>
          </cell>
          <cell r="AB1549" t="str">
            <v>Millicent Mills</v>
          </cell>
        </row>
        <row r="1550">
          <cell r="Z1550">
            <v>5083350</v>
          </cell>
          <cell r="AA1550">
            <v>20045</v>
          </cell>
          <cell r="AB1550" t="str">
            <v>Millicent Mills</v>
          </cell>
        </row>
        <row r="1551">
          <cell r="Z1551">
            <v>5083351</v>
          </cell>
          <cell r="AA1551">
            <v>20045</v>
          </cell>
          <cell r="AB1551" t="str">
            <v>Millicent Mills</v>
          </cell>
        </row>
        <row r="1552">
          <cell r="Z1552">
            <v>5083352</v>
          </cell>
          <cell r="AA1552">
            <v>20045</v>
          </cell>
          <cell r="AB1552" t="str">
            <v>Millicent Mills</v>
          </cell>
        </row>
        <row r="1553">
          <cell r="Z1553">
            <v>5083353</v>
          </cell>
          <cell r="AA1553">
            <v>20045</v>
          </cell>
          <cell r="AB1553" t="str">
            <v>Millicent Mills</v>
          </cell>
        </row>
        <row r="1554">
          <cell r="Z1554">
            <v>5083354</v>
          </cell>
          <cell r="AA1554">
            <v>20045</v>
          </cell>
          <cell r="AB1554" t="str">
            <v>Millicent Mills</v>
          </cell>
        </row>
        <row r="1555">
          <cell r="Z1555">
            <v>5083355</v>
          </cell>
          <cell r="AA1555">
            <v>20045</v>
          </cell>
          <cell r="AB1555" t="str">
            <v>Millicent Mills</v>
          </cell>
        </row>
        <row r="1556">
          <cell r="Z1556">
            <v>5083356</v>
          </cell>
          <cell r="AA1556">
            <v>20045</v>
          </cell>
          <cell r="AB1556" t="str">
            <v>Millicent Mills</v>
          </cell>
        </row>
        <row r="1557">
          <cell r="Z1557">
            <v>5083357</v>
          </cell>
          <cell r="AA1557">
            <v>20045</v>
          </cell>
          <cell r="AB1557" t="str">
            <v>Millicent Mills</v>
          </cell>
        </row>
        <row r="1558">
          <cell r="Z1558">
            <v>5083358</v>
          </cell>
          <cell r="AA1558">
            <v>20045</v>
          </cell>
          <cell r="AB1558" t="str">
            <v>Millicent Mills</v>
          </cell>
        </row>
        <row r="1559">
          <cell r="Z1559">
            <v>5083359</v>
          </cell>
          <cell r="AA1559">
            <v>20045</v>
          </cell>
          <cell r="AB1559" t="str">
            <v>Millicent Mills</v>
          </cell>
        </row>
        <row r="1560">
          <cell r="Z1560">
            <v>5083360</v>
          </cell>
          <cell r="AA1560">
            <v>20045</v>
          </cell>
          <cell r="AB1560" t="str">
            <v>Millicent Mills</v>
          </cell>
        </row>
        <row r="1561">
          <cell r="Z1561">
            <v>5083361</v>
          </cell>
          <cell r="AA1561">
            <v>20045</v>
          </cell>
          <cell r="AB1561" t="str">
            <v>Millicent Mills</v>
          </cell>
        </row>
        <row r="1562">
          <cell r="Z1562">
            <v>5083362</v>
          </cell>
          <cell r="AA1562">
            <v>20045</v>
          </cell>
          <cell r="AB1562" t="str">
            <v>Millicent Mills</v>
          </cell>
        </row>
        <row r="1563">
          <cell r="Z1563">
            <v>5083363</v>
          </cell>
          <cell r="AA1563">
            <v>20045</v>
          </cell>
          <cell r="AB1563" t="str">
            <v>Millicent Mills</v>
          </cell>
        </row>
        <row r="1564">
          <cell r="Z1564">
            <v>5083364</v>
          </cell>
          <cell r="AA1564">
            <v>20045</v>
          </cell>
          <cell r="AB1564" t="str">
            <v>Millicent Mills</v>
          </cell>
        </row>
        <row r="1565">
          <cell r="Z1565">
            <v>5083365</v>
          </cell>
          <cell r="AA1565">
            <v>20045</v>
          </cell>
          <cell r="AB1565" t="str">
            <v>Millicent Mills</v>
          </cell>
        </row>
        <row r="1566">
          <cell r="Z1566">
            <v>5083366</v>
          </cell>
          <cell r="AA1566">
            <v>20045</v>
          </cell>
          <cell r="AB1566" t="str">
            <v>Millicent Mills</v>
          </cell>
        </row>
        <row r="1567">
          <cell r="Z1567">
            <v>5083367</v>
          </cell>
          <cell r="AA1567">
            <v>20045</v>
          </cell>
          <cell r="AB1567" t="str">
            <v>Millicent Mills</v>
          </cell>
        </row>
        <row r="1568">
          <cell r="Z1568">
            <v>5083368</v>
          </cell>
          <cell r="AA1568">
            <v>20045</v>
          </cell>
          <cell r="AB1568" t="str">
            <v>Millicent Mills</v>
          </cell>
        </row>
        <row r="1569">
          <cell r="Z1569">
            <v>5083369</v>
          </cell>
          <cell r="AA1569">
            <v>20045</v>
          </cell>
          <cell r="AB1569" t="str">
            <v>Millicent Mills</v>
          </cell>
        </row>
        <row r="1570">
          <cell r="Z1570">
            <v>5083370</v>
          </cell>
          <cell r="AA1570">
            <v>20045</v>
          </cell>
          <cell r="AB1570" t="str">
            <v>Millicent Mills</v>
          </cell>
        </row>
        <row r="1571">
          <cell r="Z1571">
            <v>5083371</v>
          </cell>
          <cell r="AA1571">
            <v>20045</v>
          </cell>
          <cell r="AB1571" t="str">
            <v>Millicent Mills</v>
          </cell>
        </row>
        <row r="1572">
          <cell r="Z1572">
            <v>5083372</v>
          </cell>
          <cell r="AA1572">
            <v>20045</v>
          </cell>
          <cell r="AB1572" t="str">
            <v>Millicent Mills</v>
          </cell>
        </row>
        <row r="1573">
          <cell r="Z1573">
            <v>5083373</v>
          </cell>
          <cell r="AA1573">
            <v>20045</v>
          </cell>
          <cell r="AB1573" t="str">
            <v>Millicent Mills</v>
          </cell>
        </row>
        <row r="1574">
          <cell r="Z1574">
            <v>5083374</v>
          </cell>
          <cell r="AA1574">
            <v>20045</v>
          </cell>
          <cell r="AB1574" t="str">
            <v>Millicent Mills</v>
          </cell>
        </row>
        <row r="1575">
          <cell r="Z1575">
            <v>5083375</v>
          </cell>
          <cell r="AA1575">
            <v>20045</v>
          </cell>
          <cell r="AB1575" t="str">
            <v>Millicent Mills</v>
          </cell>
        </row>
        <row r="1576">
          <cell r="Z1576">
            <v>5083376</v>
          </cell>
          <cell r="AA1576">
            <v>20045</v>
          </cell>
          <cell r="AB1576" t="str">
            <v>Millicent Mills</v>
          </cell>
        </row>
        <row r="1577">
          <cell r="Z1577">
            <v>5083377</v>
          </cell>
          <cell r="AA1577">
            <v>20045</v>
          </cell>
          <cell r="AB1577" t="str">
            <v>Millicent Mills</v>
          </cell>
        </row>
        <row r="1578">
          <cell r="Z1578">
            <v>5083378</v>
          </cell>
          <cell r="AA1578">
            <v>20045</v>
          </cell>
          <cell r="AB1578" t="str">
            <v>Millicent Mills</v>
          </cell>
        </row>
        <row r="1579">
          <cell r="Z1579">
            <v>5083379</v>
          </cell>
          <cell r="AA1579">
            <v>20045</v>
          </cell>
          <cell r="AB1579" t="str">
            <v>Millicent Mills</v>
          </cell>
        </row>
        <row r="1580">
          <cell r="Z1580">
            <v>5083380</v>
          </cell>
          <cell r="AA1580">
            <v>20045</v>
          </cell>
          <cell r="AB1580" t="str">
            <v>Millicent Mills</v>
          </cell>
        </row>
        <row r="1581">
          <cell r="Z1581">
            <v>5083381</v>
          </cell>
          <cell r="AA1581">
            <v>20045</v>
          </cell>
          <cell r="AB1581" t="str">
            <v>Millicent Mills</v>
          </cell>
        </row>
        <row r="1582">
          <cell r="Z1582">
            <v>5083382</v>
          </cell>
          <cell r="AA1582">
            <v>20045</v>
          </cell>
          <cell r="AB1582" t="str">
            <v>Millicent Mills</v>
          </cell>
        </row>
        <row r="1583">
          <cell r="Z1583">
            <v>5083383</v>
          </cell>
          <cell r="AA1583">
            <v>20045</v>
          </cell>
          <cell r="AB1583" t="str">
            <v>Millicent Mills</v>
          </cell>
        </row>
        <row r="1584">
          <cell r="Z1584">
            <v>5083384</v>
          </cell>
          <cell r="AA1584">
            <v>20045</v>
          </cell>
          <cell r="AB1584" t="str">
            <v>Millicent Mills</v>
          </cell>
        </row>
        <row r="1585">
          <cell r="Z1585">
            <v>5083385</v>
          </cell>
          <cell r="AA1585">
            <v>20045</v>
          </cell>
          <cell r="AB1585" t="str">
            <v>Millicent Mills</v>
          </cell>
        </row>
        <row r="1586">
          <cell r="Z1586">
            <v>5083386</v>
          </cell>
          <cell r="AA1586">
            <v>20045</v>
          </cell>
          <cell r="AB1586" t="str">
            <v>Millicent Mills</v>
          </cell>
        </row>
        <row r="1587">
          <cell r="Z1587">
            <v>5083387</v>
          </cell>
          <cell r="AA1587">
            <v>20045</v>
          </cell>
          <cell r="AB1587" t="str">
            <v>Millicent Mills</v>
          </cell>
        </row>
        <row r="1588">
          <cell r="Z1588">
            <v>5083388</v>
          </cell>
          <cell r="AA1588">
            <v>20045</v>
          </cell>
          <cell r="AB1588" t="str">
            <v>Millicent Mills</v>
          </cell>
        </row>
        <row r="1589">
          <cell r="Z1589">
            <v>5083389</v>
          </cell>
          <cell r="AA1589">
            <v>20045</v>
          </cell>
          <cell r="AB1589" t="str">
            <v>Millicent Mills</v>
          </cell>
        </row>
        <row r="1590">
          <cell r="Z1590">
            <v>5083390</v>
          </cell>
          <cell r="AA1590">
            <v>20045</v>
          </cell>
          <cell r="AB1590" t="str">
            <v>Millicent Mills</v>
          </cell>
        </row>
        <row r="1591">
          <cell r="Z1591">
            <v>5083391</v>
          </cell>
          <cell r="AA1591">
            <v>20045</v>
          </cell>
          <cell r="AB1591" t="str">
            <v>Millicent Mills</v>
          </cell>
        </row>
        <row r="1592">
          <cell r="Z1592">
            <v>5083476</v>
          </cell>
          <cell r="AA1592">
            <v>20045</v>
          </cell>
          <cell r="AB1592" t="str">
            <v>Millicent Mills</v>
          </cell>
        </row>
        <row r="1593">
          <cell r="Z1593">
            <v>5083477</v>
          </cell>
          <cell r="AA1593">
            <v>20045</v>
          </cell>
          <cell r="AB1593" t="str">
            <v>Millicent Mills</v>
          </cell>
        </row>
        <row r="1594">
          <cell r="Z1594">
            <v>5083478</v>
          </cell>
          <cell r="AA1594">
            <v>20045</v>
          </cell>
          <cell r="AB1594" t="str">
            <v>Millicent Mills</v>
          </cell>
        </row>
        <row r="1595">
          <cell r="Z1595">
            <v>5083479</v>
          </cell>
          <cell r="AA1595">
            <v>20045</v>
          </cell>
          <cell r="AB1595" t="str">
            <v>Millicent Mills</v>
          </cell>
        </row>
        <row r="1596">
          <cell r="Z1596">
            <v>5083480</v>
          </cell>
          <cell r="AA1596">
            <v>20045</v>
          </cell>
          <cell r="AB1596" t="str">
            <v>Millicent Mills</v>
          </cell>
        </row>
        <row r="1597">
          <cell r="Z1597">
            <v>5083481</v>
          </cell>
          <cell r="AA1597">
            <v>20045</v>
          </cell>
          <cell r="AB1597" t="str">
            <v>Millicent Mills</v>
          </cell>
        </row>
        <row r="1598">
          <cell r="Z1598">
            <v>5083482</v>
          </cell>
          <cell r="AA1598">
            <v>20045</v>
          </cell>
          <cell r="AB1598" t="str">
            <v>Millicent Mills</v>
          </cell>
        </row>
        <row r="1599">
          <cell r="Z1599">
            <v>5083483</v>
          </cell>
          <cell r="AA1599">
            <v>20045</v>
          </cell>
          <cell r="AB1599" t="str">
            <v>Millicent Mills</v>
          </cell>
        </row>
        <row r="1600">
          <cell r="Z1600">
            <v>5083484</v>
          </cell>
          <cell r="AA1600">
            <v>20045</v>
          </cell>
          <cell r="AB1600" t="str">
            <v>Millicent Mills</v>
          </cell>
        </row>
        <row r="1601">
          <cell r="Z1601">
            <v>5083485</v>
          </cell>
          <cell r="AA1601">
            <v>20045</v>
          </cell>
          <cell r="AB1601" t="str">
            <v>Millicent Mills</v>
          </cell>
        </row>
        <row r="1602">
          <cell r="Z1602">
            <v>5083486</v>
          </cell>
          <cell r="AA1602">
            <v>20045</v>
          </cell>
          <cell r="AB1602" t="str">
            <v>Millicent Mills</v>
          </cell>
        </row>
        <row r="1603">
          <cell r="Z1603">
            <v>5083487</v>
          </cell>
          <cell r="AA1603">
            <v>20045</v>
          </cell>
          <cell r="AB1603" t="str">
            <v>Millicent Mills</v>
          </cell>
        </row>
        <row r="1604">
          <cell r="Z1604">
            <v>5083488</v>
          </cell>
          <cell r="AA1604">
            <v>20045</v>
          </cell>
          <cell r="AB1604" t="str">
            <v>Millicent Mills</v>
          </cell>
        </row>
        <row r="1605">
          <cell r="Z1605">
            <v>5083489</v>
          </cell>
          <cell r="AA1605">
            <v>20045</v>
          </cell>
          <cell r="AB1605" t="str">
            <v>Millicent Mills</v>
          </cell>
        </row>
        <row r="1606">
          <cell r="Z1606">
            <v>5083490</v>
          </cell>
          <cell r="AA1606">
            <v>20045</v>
          </cell>
          <cell r="AB1606" t="str">
            <v>Millicent Mills</v>
          </cell>
        </row>
        <row r="1607">
          <cell r="Z1607">
            <v>5083491</v>
          </cell>
          <cell r="AA1607">
            <v>20045</v>
          </cell>
          <cell r="AB1607" t="str">
            <v>Millicent Mills</v>
          </cell>
        </row>
        <row r="1608">
          <cell r="Z1608">
            <v>5083492</v>
          </cell>
          <cell r="AA1608">
            <v>20045</v>
          </cell>
          <cell r="AB1608" t="str">
            <v>Millicent Mills</v>
          </cell>
        </row>
        <row r="1609">
          <cell r="Z1609">
            <v>5083493</v>
          </cell>
          <cell r="AA1609">
            <v>20045</v>
          </cell>
          <cell r="AB1609" t="str">
            <v>Millicent Mills</v>
          </cell>
        </row>
        <row r="1610">
          <cell r="Z1610">
            <v>5083494</v>
          </cell>
          <cell r="AA1610">
            <v>20045</v>
          </cell>
          <cell r="AB1610" t="str">
            <v>Millicent Mills</v>
          </cell>
        </row>
        <row r="1611">
          <cell r="Z1611">
            <v>5083495</v>
          </cell>
          <cell r="AA1611">
            <v>20045</v>
          </cell>
          <cell r="AB1611" t="str">
            <v>Millicent Mills</v>
          </cell>
        </row>
        <row r="1612">
          <cell r="Z1612">
            <v>5083496</v>
          </cell>
          <cell r="AA1612">
            <v>20045</v>
          </cell>
          <cell r="AB1612" t="str">
            <v>Millicent Mills</v>
          </cell>
        </row>
        <row r="1613">
          <cell r="Z1613">
            <v>5083497</v>
          </cell>
          <cell r="AA1613">
            <v>20045</v>
          </cell>
          <cell r="AB1613" t="str">
            <v>Millicent Mills</v>
          </cell>
        </row>
        <row r="1614">
          <cell r="Z1614">
            <v>5083498</v>
          </cell>
          <cell r="AA1614">
            <v>20045</v>
          </cell>
          <cell r="AB1614" t="str">
            <v>Millicent Mills</v>
          </cell>
        </row>
        <row r="1615">
          <cell r="Z1615">
            <v>5083499</v>
          </cell>
          <cell r="AA1615">
            <v>20045</v>
          </cell>
          <cell r="AB1615" t="str">
            <v>Millicent Mills</v>
          </cell>
        </row>
        <row r="1616">
          <cell r="Z1616">
            <v>5083500</v>
          </cell>
          <cell r="AA1616">
            <v>20045</v>
          </cell>
          <cell r="AB1616" t="str">
            <v>Millicent Mills</v>
          </cell>
        </row>
        <row r="1617">
          <cell r="Z1617">
            <v>5083501</v>
          </cell>
          <cell r="AA1617">
            <v>20045</v>
          </cell>
          <cell r="AB1617" t="str">
            <v>Millicent Mills</v>
          </cell>
        </row>
        <row r="1618">
          <cell r="Z1618">
            <v>5083502</v>
          </cell>
          <cell r="AA1618">
            <v>20045</v>
          </cell>
          <cell r="AB1618" t="str">
            <v>Millicent Mills</v>
          </cell>
        </row>
        <row r="1619">
          <cell r="Z1619">
            <v>5083503</v>
          </cell>
          <cell r="AA1619">
            <v>20045</v>
          </cell>
          <cell r="AB1619" t="str">
            <v>Millicent Mills</v>
          </cell>
        </row>
        <row r="1620">
          <cell r="Z1620">
            <v>5083504</v>
          </cell>
          <cell r="AA1620">
            <v>20045</v>
          </cell>
          <cell r="AB1620" t="str">
            <v>Millicent Mills</v>
          </cell>
        </row>
        <row r="1621">
          <cell r="Z1621">
            <v>5083505</v>
          </cell>
          <cell r="AA1621">
            <v>20045</v>
          </cell>
          <cell r="AB1621" t="str">
            <v>Millicent Mills</v>
          </cell>
        </row>
        <row r="1622">
          <cell r="Z1622">
            <v>5083506</v>
          </cell>
          <cell r="AA1622">
            <v>20045</v>
          </cell>
          <cell r="AB1622" t="str">
            <v>Millicent Mills</v>
          </cell>
        </row>
        <row r="1623">
          <cell r="Z1623">
            <v>5083507</v>
          </cell>
          <cell r="AA1623">
            <v>20045</v>
          </cell>
          <cell r="AB1623" t="str">
            <v>Millicent Mills</v>
          </cell>
        </row>
        <row r="1624">
          <cell r="Z1624">
            <v>5083508</v>
          </cell>
          <cell r="AA1624">
            <v>20045</v>
          </cell>
          <cell r="AB1624" t="str">
            <v>Millicent Mills</v>
          </cell>
        </row>
        <row r="1625">
          <cell r="Z1625">
            <v>5083509</v>
          </cell>
          <cell r="AA1625">
            <v>20045</v>
          </cell>
          <cell r="AB1625" t="str">
            <v>Millicent Mills</v>
          </cell>
        </row>
        <row r="1626">
          <cell r="Z1626">
            <v>5083510</v>
          </cell>
          <cell r="AA1626">
            <v>20045</v>
          </cell>
          <cell r="AB1626" t="str">
            <v>Millicent Mills</v>
          </cell>
        </row>
        <row r="1627">
          <cell r="Z1627">
            <v>5083511</v>
          </cell>
          <cell r="AA1627">
            <v>20045</v>
          </cell>
          <cell r="AB1627" t="str">
            <v>Millicent Mills</v>
          </cell>
        </row>
        <row r="1628">
          <cell r="Z1628">
            <v>5083512</v>
          </cell>
          <cell r="AA1628">
            <v>20045</v>
          </cell>
          <cell r="AB1628" t="str">
            <v>Millicent Mills</v>
          </cell>
        </row>
        <row r="1629">
          <cell r="Z1629">
            <v>5083513</v>
          </cell>
          <cell r="AA1629">
            <v>20045</v>
          </cell>
          <cell r="AB1629" t="str">
            <v>Millicent Mills</v>
          </cell>
        </row>
        <row r="1630">
          <cell r="Z1630">
            <v>5083514</v>
          </cell>
          <cell r="AA1630">
            <v>20045</v>
          </cell>
          <cell r="AB1630" t="str">
            <v>Millicent Mills</v>
          </cell>
        </row>
        <row r="1631">
          <cell r="Z1631">
            <v>5083515</v>
          </cell>
          <cell r="AA1631">
            <v>20045</v>
          </cell>
          <cell r="AB1631" t="str">
            <v>Millicent Mills</v>
          </cell>
        </row>
        <row r="1632">
          <cell r="Z1632">
            <v>5083516</v>
          </cell>
          <cell r="AA1632">
            <v>20045</v>
          </cell>
          <cell r="AB1632" t="str">
            <v>Millicent Mills</v>
          </cell>
        </row>
        <row r="1633">
          <cell r="Z1633">
            <v>5083517</v>
          </cell>
          <cell r="AA1633">
            <v>20045</v>
          </cell>
          <cell r="AB1633" t="str">
            <v>Millicent Mills</v>
          </cell>
        </row>
        <row r="1634">
          <cell r="Z1634">
            <v>5083518</v>
          </cell>
          <cell r="AA1634">
            <v>20045</v>
          </cell>
          <cell r="AB1634" t="str">
            <v>Millicent Mills</v>
          </cell>
        </row>
        <row r="1635">
          <cell r="Z1635">
            <v>5083519</v>
          </cell>
          <cell r="AA1635">
            <v>20045</v>
          </cell>
          <cell r="AB1635" t="str">
            <v>Millicent Mills</v>
          </cell>
        </row>
        <row r="1636">
          <cell r="Z1636">
            <v>5083520</v>
          </cell>
          <cell r="AA1636">
            <v>20045</v>
          </cell>
          <cell r="AB1636" t="str">
            <v>Millicent Mills</v>
          </cell>
        </row>
        <row r="1637">
          <cell r="Z1637">
            <v>5083521</v>
          </cell>
          <cell r="AA1637">
            <v>20045</v>
          </cell>
          <cell r="AB1637" t="str">
            <v>Millicent Mills</v>
          </cell>
        </row>
        <row r="1638">
          <cell r="Z1638">
            <v>5083522</v>
          </cell>
          <cell r="AA1638">
            <v>20045</v>
          </cell>
          <cell r="AB1638" t="str">
            <v>Millicent Mills</v>
          </cell>
        </row>
        <row r="1639">
          <cell r="Z1639">
            <v>5083523</v>
          </cell>
          <cell r="AA1639">
            <v>20045</v>
          </cell>
          <cell r="AB1639" t="str">
            <v>Millicent Mills</v>
          </cell>
        </row>
        <row r="1640">
          <cell r="Z1640">
            <v>5083524</v>
          </cell>
          <cell r="AA1640">
            <v>20045</v>
          </cell>
          <cell r="AB1640" t="str">
            <v>Millicent Mills</v>
          </cell>
        </row>
        <row r="1641">
          <cell r="Z1641">
            <v>5083525</v>
          </cell>
          <cell r="AA1641">
            <v>20045</v>
          </cell>
          <cell r="AB1641" t="str">
            <v>Millicent Mills</v>
          </cell>
        </row>
        <row r="1642">
          <cell r="Z1642">
            <v>5083526</v>
          </cell>
          <cell r="AA1642">
            <v>20045</v>
          </cell>
          <cell r="AB1642" t="str">
            <v>Millicent Mills</v>
          </cell>
        </row>
        <row r="1643">
          <cell r="Z1643">
            <v>5083527</v>
          </cell>
          <cell r="AA1643">
            <v>20045</v>
          </cell>
          <cell r="AB1643" t="str">
            <v>Millicent Mills</v>
          </cell>
        </row>
        <row r="1644">
          <cell r="Z1644">
            <v>5083528</v>
          </cell>
          <cell r="AA1644">
            <v>20045</v>
          </cell>
          <cell r="AB1644" t="str">
            <v>Millicent Mills</v>
          </cell>
        </row>
        <row r="1645">
          <cell r="Z1645">
            <v>5083529</v>
          </cell>
          <cell r="AA1645">
            <v>20045</v>
          </cell>
          <cell r="AB1645" t="str">
            <v>Millicent Mills</v>
          </cell>
        </row>
        <row r="1646">
          <cell r="Z1646">
            <v>5083530</v>
          </cell>
          <cell r="AA1646">
            <v>20045</v>
          </cell>
          <cell r="AB1646" t="str">
            <v>Millicent Mills</v>
          </cell>
        </row>
        <row r="1647">
          <cell r="Z1647">
            <v>5083531</v>
          </cell>
          <cell r="AA1647">
            <v>20045</v>
          </cell>
          <cell r="AB1647" t="str">
            <v>Millicent Mills</v>
          </cell>
        </row>
        <row r="1648">
          <cell r="Z1648">
            <v>5083532</v>
          </cell>
          <cell r="AA1648">
            <v>20045</v>
          </cell>
          <cell r="AB1648" t="str">
            <v>Millicent Mills</v>
          </cell>
        </row>
        <row r="1649">
          <cell r="Z1649">
            <v>5083533</v>
          </cell>
          <cell r="AA1649">
            <v>20045</v>
          </cell>
          <cell r="AB1649" t="str">
            <v>Millicent Mills</v>
          </cell>
        </row>
        <row r="1650">
          <cell r="Z1650">
            <v>5083534</v>
          </cell>
          <cell r="AA1650">
            <v>20045</v>
          </cell>
          <cell r="AB1650" t="str">
            <v>Millicent Mills</v>
          </cell>
        </row>
        <row r="1651">
          <cell r="Z1651">
            <v>5083535</v>
          </cell>
          <cell r="AA1651">
            <v>20045</v>
          </cell>
          <cell r="AB1651" t="str">
            <v>Millicent Mills</v>
          </cell>
        </row>
        <row r="1652">
          <cell r="Z1652">
            <v>5083536</v>
          </cell>
          <cell r="AA1652">
            <v>20045</v>
          </cell>
          <cell r="AB1652" t="str">
            <v>Millicent Mills</v>
          </cell>
        </row>
        <row r="1653">
          <cell r="Z1653">
            <v>5083537</v>
          </cell>
          <cell r="AA1653">
            <v>20045</v>
          </cell>
          <cell r="AB1653" t="str">
            <v>Millicent Mills</v>
          </cell>
        </row>
        <row r="1654">
          <cell r="Z1654">
            <v>5083538</v>
          </cell>
          <cell r="AA1654">
            <v>20045</v>
          </cell>
          <cell r="AB1654" t="str">
            <v>Millicent Mills</v>
          </cell>
        </row>
        <row r="1655">
          <cell r="Z1655">
            <v>5083539</v>
          </cell>
          <cell r="AA1655">
            <v>20045</v>
          </cell>
          <cell r="AB1655" t="str">
            <v>Millicent Mills</v>
          </cell>
        </row>
        <row r="1656">
          <cell r="Z1656">
            <v>5083540</v>
          </cell>
          <cell r="AA1656">
            <v>20045</v>
          </cell>
          <cell r="AB1656" t="str">
            <v>Millicent Mills</v>
          </cell>
        </row>
        <row r="1657">
          <cell r="Z1657">
            <v>5083541</v>
          </cell>
          <cell r="AA1657">
            <v>20045</v>
          </cell>
          <cell r="AB1657" t="str">
            <v>Millicent Mills</v>
          </cell>
        </row>
        <row r="1658">
          <cell r="Z1658">
            <v>5083542</v>
          </cell>
          <cell r="AA1658">
            <v>20045</v>
          </cell>
          <cell r="AB1658" t="str">
            <v>Millicent Mills</v>
          </cell>
        </row>
        <row r="1659">
          <cell r="Z1659">
            <v>5083543</v>
          </cell>
          <cell r="AA1659">
            <v>20045</v>
          </cell>
          <cell r="AB1659" t="str">
            <v>Millicent Mills</v>
          </cell>
        </row>
        <row r="1660">
          <cell r="Z1660">
            <v>5083544</v>
          </cell>
          <cell r="AA1660">
            <v>20045</v>
          </cell>
          <cell r="AB1660" t="str">
            <v>Millicent Mills</v>
          </cell>
        </row>
        <row r="1661">
          <cell r="Z1661">
            <v>5083545</v>
          </cell>
          <cell r="AA1661">
            <v>20045</v>
          </cell>
          <cell r="AB1661" t="str">
            <v>Millicent Mills</v>
          </cell>
        </row>
        <row r="1662">
          <cell r="Z1662">
            <v>5083546</v>
          </cell>
          <cell r="AA1662">
            <v>20045</v>
          </cell>
          <cell r="AB1662" t="str">
            <v>Millicent Mills</v>
          </cell>
        </row>
        <row r="1663">
          <cell r="Z1663">
            <v>5083547</v>
          </cell>
          <cell r="AA1663">
            <v>20045</v>
          </cell>
          <cell r="AB1663" t="str">
            <v>Millicent Mills</v>
          </cell>
        </row>
        <row r="1664">
          <cell r="Z1664">
            <v>5083548</v>
          </cell>
          <cell r="AA1664">
            <v>20045</v>
          </cell>
          <cell r="AB1664" t="str">
            <v>Millicent Mills</v>
          </cell>
        </row>
        <row r="1665">
          <cell r="Z1665">
            <v>5083549</v>
          </cell>
          <cell r="AA1665">
            <v>20045</v>
          </cell>
          <cell r="AB1665" t="str">
            <v>Millicent Mills</v>
          </cell>
        </row>
        <row r="1666">
          <cell r="Z1666">
            <v>5083550</v>
          </cell>
          <cell r="AA1666">
            <v>20045</v>
          </cell>
          <cell r="AB1666" t="str">
            <v>Millicent Mills</v>
          </cell>
        </row>
        <row r="1667">
          <cell r="Z1667">
            <v>5083551</v>
          </cell>
          <cell r="AA1667">
            <v>20045</v>
          </cell>
          <cell r="AB1667" t="str">
            <v>Millicent Mills</v>
          </cell>
        </row>
        <row r="1668">
          <cell r="Z1668">
            <v>5083552</v>
          </cell>
          <cell r="AA1668">
            <v>20045</v>
          </cell>
          <cell r="AB1668" t="str">
            <v>Millicent Mills</v>
          </cell>
        </row>
        <row r="1669">
          <cell r="Z1669">
            <v>5083553</v>
          </cell>
          <cell r="AA1669">
            <v>20045</v>
          </cell>
          <cell r="AB1669" t="str">
            <v>Millicent Mills</v>
          </cell>
        </row>
        <row r="1670">
          <cell r="Z1670">
            <v>5083554</v>
          </cell>
          <cell r="AA1670">
            <v>20045</v>
          </cell>
          <cell r="AB1670" t="str">
            <v>Millicent Mills</v>
          </cell>
        </row>
        <row r="1671">
          <cell r="Z1671">
            <v>5083555</v>
          </cell>
          <cell r="AA1671">
            <v>20045</v>
          </cell>
          <cell r="AB1671" t="str">
            <v>Millicent Mills</v>
          </cell>
        </row>
        <row r="1672">
          <cell r="Z1672">
            <v>5083556</v>
          </cell>
          <cell r="AA1672">
            <v>20045</v>
          </cell>
          <cell r="AB1672" t="str">
            <v>Millicent Mills</v>
          </cell>
        </row>
        <row r="1673">
          <cell r="Z1673">
            <v>5083557</v>
          </cell>
          <cell r="AA1673">
            <v>20045</v>
          </cell>
          <cell r="AB1673" t="str">
            <v>Millicent Mills</v>
          </cell>
        </row>
        <row r="1674">
          <cell r="Z1674">
            <v>5083558</v>
          </cell>
          <cell r="AA1674">
            <v>20045</v>
          </cell>
          <cell r="AB1674" t="str">
            <v>Millicent Mills</v>
          </cell>
        </row>
        <row r="1675">
          <cell r="Z1675">
            <v>5083392</v>
          </cell>
          <cell r="AA1675">
            <v>20045</v>
          </cell>
          <cell r="AB1675" t="str">
            <v>Millicent Mills</v>
          </cell>
        </row>
        <row r="1676">
          <cell r="Z1676">
            <v>5083393</v>
          </cell>
          <cell r="AA1676">
            <v>20045</v>
          </cell>
          <cell r="AB1676" t="str">
            <v>Millicent Mills</v>
          </cell>
        </row>
        <row r="1677">
          <cell r="Z1677">
            <v>5083394</v>
          </cell>
          <cell r="AA1677">
            <v>20045</v>
          </cell>
          <cell r="AB1677" t="str">
            <v>Millicent Mills</v>
          </cell>
        </row>
        <row r="1678">
          <cell r="Z1678">
            <v>5083395</v>
          </cell>
          <cell r="AA1678">
            <v>20045</v>
          </cell>
          <cell r="AB1678" t="str">
            <v>Millicent Mills</v>
          </cell>
        </row>
        <row r="1679">
          <cell r="Z1679">
            <v>5083396</v>
          </cell>
          <cell r="AA1679">
            <v>20045</v>
          </cell>
          <cell r="AB1679" t="str">
            <v>Millicent Mills</v>
          </cell>
        </row>
        <row r="1680">
          <cell r="Z1680">
            <v>5083397</v>
          </cell>
          <cell r="AA1680">
            <v>20045</v>
          </cell>
          <cell r="AB1680" t="str">
            <v>Millicent Mills</v>
          </cell>
        </row>
        <row r="1681">
          <cell r="Z1681">
            <v>5083398</v>
          </cell>
          <cell r="AA1681">
            <v>20045</v>
          </cell>
          <cell r="AB1681" t="str">
            <v>Millicent Mills</v>
          </cell>
        </row>
        <row r="1682">
          <cell r="Z1682">
            <v>5083399</v>
          </cell>
          <cell r="AA1682">
            <v>20045</v>
          </cell>
          <cell r="AB1682" t="str">
            <v>Millicent Mills</v>
          </cell>
        </row>
        <row r="1683">
          <cell r="Z1683">
            <v>5083400</v>
          </cell>
          <cell r="AA1683">
            <v>20045</v>
          </cell>
          <cell r="AB1683" t="str">
            <v>Millicent Mills</v>
          </cell>
        </row>
        <row r="1684">
          <cell r="Z1684">
            <v>5083401</v>
          </cell>
          <cell r="AA1684">
            <v>20045</v>
          </cell>
          <cell r="AB1684" t="str">
            <v>Millicent Mills</v>
          </cell>
        </row>
        <row r="1685">
          <cell r="Z1685">
            <v>5083402</v>
          </cell>
          <cell r="AA1685">
            <v>20045</v>
          </cell>
          <cell r="AB1685" t="str">
            <v>Millicent Mills</v>
          </cell>
        </row>
        <row r="1686">
          <cell r="Z1686">
            <v>5083403</v>
          </cell>
          <cell r="AA1686">
            <v>20045</v>
          </cell>
          <cell r="AB1686" t="str">
            <v>Millicent Mills</v>
          </cell>
        </row>
        <row r="1687">
          <cell r="Z1687">
            <v>5083404</v>
          </cell>
          <cell r="AA1687">
            <v>20045</v>
          </cell>
          <cell r="AB1687" t="str">
            <v>Millicent Mills</v>
          </cell>
        </row>
        <row r="1688">
          <cell r="Z1688">
            <v>5083405</v>
          </cell>
          <cell r="AA1688">
            <v>20045</v>
          </cell>
          <cell r="AB1688" t="str">
            <v>Millicent Mills</v>
          </cell>
        </row>
        <row r="1689">
          <cell r="Z1689">
            <v>5083406</v>
          </cell>
          <cell r="AA1689">
            <v>20045</v>
          </cell>
          <cell r="AB1689" t="str">
            <v>Millicent Mills</v>
          </cell>
        </row>
        <row r="1690">
          <cell r="Z1690">
            <v>5083407</v>
          </cell>
          <cell r="AA1690">
            <v>20045</v>
          </cell>
          <cell r="AB1690" t="str">
            <v>Millicent Mills</v>
          </cell>
        </row>
        <row r="1691">
          <cell r="Z1691">
            <v>5083408</v>
          </cell>
          <cell r="AA1691">
            <v>20045</v>
          </cell>
          <cell r="AB1691" t="str">
            <v>Millicent Mills</v>
          </cell>
        </row>
        <row r="1692">
          <cell r="Z1692">
            <v>5083409</v>
          </cell>
          <cell r="AA1692">
            <v>20045</v>
          </cell>
          <cell r="AB1692" t="str">
            <v>Millicent Mills</v>
          </cell>
        </row>
        <row r="1693">
          <cell r="Z1693">
            <v>5083410</v>
          </cell>
          <cell r="AA1693">
            <v>20045</v>
          </cell>
          <cell r="AB1693" t="str">
            <v>Millicent Mills</v>
          </cell>
        </row>
        <row r="1694">
          <cell r="Z1694">
            <v>5083411</v>
          </cell>
          <cell r="AA1694">
            <v>20045</v>
          </cell>
          <cell r="AB1694" t="str">
            <v>Millicent Mills</v>
          </cell>
        </row>
        <row r="1695">
          <cell r="Z1695">
            <v>5083412</v>
          </cell>
          <cell r="AA1695">
            <v>20045</v>
          </cell>
          <cell r="AB1695" t="str">
            <v>Millicent Mills</v>
          </cell>
        </row>
        <row r="1696">
          <cell r="Z1696">
            <v>5083413</v>
          </cell>
          <cell r="AA1696">
            <v>20045</v>
          </cell>
          <cell r="AB1696" t="str">
            <v>Millicent Mills</v>
          </cell>
        </row>
        <row r="1697">
          <cell r="Z1697">
            <v>5083414</v>
          </cell>
          <cell r="AA1697">
            <v>20045</v>
          </cell>
          <cell r="AB1697" t="str">
            <v>Millicent Mills</v>
          </cell>
        </row>
        <row r="1698">
          <cell r="Z1698">
            <v>5083415</v>
          </cell>
          <cell r="AA1698">
            <v>20045</v>
          </cell>
          <cell r="AB1698" t="str">
            <v>Millicent Mills</v>
          </cell>
        </row>
        <row r="1699">
          <cell r="Z1699">
            <v>5083416</v>
          </cell>
          <cell r="AA1699">
            <v>20045</v>
          </cell>
          <cell r="AB1699" t="str">
            <v>Millicent Mills</v>
          </cell>
        </row>
        <row r="1700">
          <cell r="Z1700">
            <v>5083417</v>
          </cell>
          <cell r="AA1700">
            <v>20045</v>
          </cell>
          <cell r="AB1700" t="str">
            <v>Millicent Mills</v>
          </cell>
        </row>
        <row r="1701">
          <cell r="Z1701">
            <v>5083418</v>
          </cell>
          <cell r="AA1701">
            <v>20045</v>
          </cell>
          <cell r="AB1701" t="str">
            <v>Millicent Mills</v>
          </cell>
        </row>
        <row r="1702">
          <cell r="Z1702">
            <v>5083419</v>
          </cell>
          <cell r="AA1702">
            <v>20045</v>
          </cell>
          <cell r="AB1702" t="str">
            <v>Millicent Mills</v>
          </cell>
        </row>
        <row r="1703">
          <cell r="Z1703">
            <v>5083420</v>
          </cell>
          <cell r="AA1703">
            <v>20045</v>
          </cell>
          <cell r="AB1703" t="str">
            <v>Millicent Mills</v>
          </cell>
        </row>
        <row r="1704">
          <cell r="Z1704">
            <v>5083421</v>
          </cell>
          <cell r="AA1704">
            <v>20045</v>
          </cell>
          <cell r="AB1704" t="str">
            <v>Millicent Mills</v>
          </cell>
        </row>
        <row r="1705">
          <cell r="Z1705">
            <v>5083422</v>
          </cell>
          <cell r="AA1705">
            <v>20045</v>
          </cell>
          <cell r="AB1705" t="str">
            <v>Millicent Mills</v>
          </cell>
        </row>
        <row r="1706">
          <cell r="Z1706">
            <v>5083423</v>
          </cell>
          <cell r="AA1706">
            <v>20045</v>
          </cell>
          <cell r="AB1706" t="str">
            <v>Millicent Mills</v>
          </cell>
        </row>
        <row r="1707">
          <cell r="Z1707">
            <v>5083424</v>
          </cell>
          <cell r="AA1707">
            <v>20045</v>
          </cell>
          <cell r="AB1707" t="str">
            <v>Millicent Mills</v>
          </cell>
        </row>
        <row r="1708">
          <cell r="Z1708">
            <v>5083425</v>
          </cell>
          <cell r="AA1708">
            <v>20045</v>
          </cell>
          <cell r="AB1708" t="str">
            <v>Millicent Mills</v>
          </cell>
        </row>
        <row r="1709">
          <cell r="Z1709">
            <v>5083426</v>
          </cell>
          <cell r="AA1709">
            <v>20045</v>
          </cell>
          <cell r="AB1709" t="str">
            <v>Millicent Mills</v>
          </cell>
        </row>
        <row r="1710">
          <cell r="Z1710">
            <v>5083427</v>
          </cell>
          <cell r="AA1710">
            <v>20045</v>
          </cell>
          <cell r="AB1710" t="str">
            <v>Millicent Mills</v>
          </cell>
        </row>
        <row r="1711">
          <cell r="Z1711">
            <v>5083428</v>
          </cell>
          <cell r="AA1711">
            <v>20045</v>
          </cell>
          <cell r="AB1711" t="str">
            <v>Millicent Mills</v>
          </cell>
        </row>
        <row r="1712">
          <cell r="Z1712">
            <v>5083429</v>
          </cell>
          <cell r="AA1712">
            <v>20045</v>
          </cell>
          <cell r="AB1712" t="str">
            <v>Millicent Mills</v>
          </cell>
        </row>
        <row r="1713">
          <cell r="Z1713">
            <v>5083430</v>
          </cell>
          <cell r="AA1713">
            <v>20045</v>
          </cell>
          <cell r="AB1713" t="str">
            <v>Millicent Mills</v>
          </cell>
        </row>
        <row r="1714">
          <cell r="Z1714">
            <v>5083431</v>
          </cell>
          <cell r="AA1714">
            <v>20045</v>
          </cell>
          <cell r="AB1714" t="str">
            <v>Millicent Mills</v>
          </cell>
        </row>
        <row r="1715">
          <cell r="Z1715">
            <v>5083432</v>
          </cell>
          <cell r="AA1715">
            <v>20045</v>
          </cell>
          <cell r="AB1715" t="str">
            <v>Millicent Mills</v>
          </cell>
        </row>
        <row r="1716">
          <cell r="Z1716">
            <v>5083433</v>
          </cell>
          <cell r="AA1716">
            <v>20045</v>
          </cell>
          <cell r="AB1716" t="str">
            <v>Millicent Mills</v>
          </cell>
        </row>
        <row r="1717">
          <cell r="Z1717">
            <v>5083434</v>
          </cell>
          <cell r="AA1717">
            <v>20045</v>
          </cell>
          <cell r="AB1717" t="str">
            <v>Millicent Mills</v>
          </cell>
        </row>
        <row r="1718">
          <cell r="Z1718">
            <v>5083435</v>
          </cell>
          <cell r="AA1718">
            <v>20045</v>
          </cell>
          <cell r="AB1718" t="str">
            <v>Millicent Mills</v>
          </cell>
        </row>
        <row r="1719">
          <cell r="Z1719">
            <v>5083436</v>
          </cell>
          <cell r="AA1719">
            <v>20045</v>
          </cell>
          <cell r="AB1719" t="str">
            <v>Millicent Mills</v>
          </cell>
        </row>
        <row r="1720">
          <cell r="Z1720">
            <v>5083437</v>
          </cell>
          <cell r="AA1720">
            <v>20045</v>
          </cell>
          <cell r="AB1720" t="str">
            <v>Millicent Mills</v>
          </cell>
        </row>
        <row r="1721">
          <cell r="Z1721">
            <v>5083438</v>
          </cell>
          <cell r="AA1721">
            <v>20045</v>
          </cell>
          <cell r="AB1721" t="str">
            <v>Millicent Mills</v>
          </cell>
        </row>
        <row r="1722">
          <cell r="Z1722">
            <v>5083439</v>
          </cell>
          <cell r="AA1722">
            <v>20045</v>
          </cell>
          <cell r="AB1722" t="str">
            <v>Millicent Mills</v>
          </cell>
        </row>
        <row r="1723">
          <cell r="Z1723">
            <v>5083440</v>
          </cell>
          <cell r="AA1723">
            <v>20045</v>
          </cell>
          <cell r="AB1723" t="str">
            <v>Millicent Mills</v>
          </cell>
        </row>
        <row r="1724">
          <cell r="Z1724">
            <v>5083441</v>
          </cell>
          <cell r="AA1724">
            <v>20045</v>
          </cell>
          <cell r="AB1724" t="str">
            <v>Millicent Mills</v>
          </cell>
        </row>
        <row r="1725">
          <cell r="Z1725">
            <v>5083442</v>
          </cell>
          <cell r="AA1725">
            <v>20045</v>
          </cell>
          <cell r="AB1725" t="str">
            <v>Millicent Mills</v>
          </cell>
        </row>
        <row r="1726">
          <cell r="Z1726">
            <v>5083443</v>
          </cell>
          <cell r="AA1726">
            <v>20045</v>
          </cell>
          <cell r="AB1726" t="str">
            <v>Millicent Mills</v>
          </cell>
        </row>
        <row r="1727">
          <cell r="Z1727">
            <v>5083444</v>
          </cell>
          <cell r="AA1727">
            <v>20045</v>
          </cell>
          <cell r="AB1727" t="str">
            <v>Millicent Mills</v>
          </cell>
        </row>
        <row r="1728">
          <cell r="Z1728">
            <v>5083445</v>
          </cell>
          <cell r="AA1728">
            <v>20045</v>
          </cell>
          <cell r="AB1728" t="str">
            <v>Millicent Mills</v>
          </cell>
        </row>
        <row r="1729">
          <cell r="Z1729">
            <v>5083446</v>
          </cell>
          <cell r="AA1729">
            <v>20045</v>
          </cell>
          <cell r="AB1729" t="str">
            <v>Millicent Mills</v>
          </cell>
        </row>
        <row r="1730">
          <cell r="Z1730">
            <v>5083447</v>
          </cell>
          <cell r="AA1730">
            <v>20045</v>
          </cell>
          <cell r="AB1730" t="str">
            <v>Millicent Mills</v>
          </cell>
        </row>
        <row r="1731">
          <cell r="Z1731">
            <v>5083448</v>
          </cell>
          <cell r="AA1731">
            <v>20045</v>
          </cell>
          <cell r="AB1731" t="str">
            <v>Millicent Mills</v>
          </cell>
        </row>
        <row r="1732">
          <cell r="Z1732">
            <v>5083449</v>
          </cell>
          <cell r="AA1732">
            <v>20045</v>
          </cell>
          <cell r="AB1732" t="str">
            <v>Millicent Mills</v>
          </cell>
        </row>
        <row r="1733">
          <cell r="Z1733">
            <v>5083450</v>
          </cell>
          <cell r="AA1733">
            <v>20045</v>
          </cell>
          <cell r="AB1733" t="str">
            <v>Millicent Mills</v>
          </cell>
        </row>
        <row r="1734">
          <cell r="Z1734">
            <v>5083451</v>
          </cell>
          <cell r="AA1734">
            <v>20045</v>
          </cell>
          <cell r="AB1734" t="str">
            <v>Millicent Mills</v>
          </cell>
        </row>
        <row r="1735">
          <cell r="Z1735">
            <v>5083452</v>
          </cell>
          <cell r="AA1735">
            <v>20045</v>
          </cell>
          <cell r="AB1735" t="str">
            <v>Millicent Mills</v>
          </cell>
        </row>
        <row r="1736">
          <cell r="Z1736">
            <v>5083453</v>
          </cell>
          <cell r="AA1736">
            <v>20045</v>
          </cell>
          <cell r="AB1736" t="str">
            <v>Millicent Mills</v>
          </cell>
        </row>
        <row r="1737">
          <cell r="Z1737">
            <v>5083454</v>
          </cell>
          <cell r="AA1737">
            <v>20045</v>
          </cell>
          <cell r="AB1737" t="str">
            <v>Millicent Mills</v>
          </cell>
        </row>
        <row r="1738">
          <cell r="Z1738">
            <v>5083455</v>
          </cell>
          <cell r="AA1738">
            <v>20045</v>
          </cell>
          <cell r="AB1738" t="str">
            <v>Millicent Mills</v>
          </cell>
        </row>
        <row r="1739">
          <cell r="Z1739">
            <v>5083456</v>
          </cell>
          <cell r="AA1739">
            <v>20045</v>
          </cell>
          <cell r="AB1739" t="str">
            <v>Millicent Mills</v>
          </cell>
        </row>
        <row r="1740">
          <cell r="Z1740">
            <v>5083457</v>
          </cell>
          <cell r="AA1740">
            <v>20045</v>
          </cell>
          <cell r="AB1740" t="str">
            <v>Millicent Mills</v>
          </cell>
        </row>
        <row r="1741">
          <cell r="Z1741">
            <v>5083458</v>
          </cell>
          <cell r="AA1741">
            <v>20045</v>
          </cell>
          <cell r="AB1741" t="str">
            <v>Millicent Mills</v>
          </cell>
        </row>
        <row r="1742">
          <cell r="Z1742">
            <v>5083459</v>
          </cell>
          <cell r="AA1742">
            <v>20045</v>
          </cell>
          <cell r="AB1742" t="str">
            <v>Millicent Mills</v>
          </cell>
        </row>
        <row r="1743">
          <cell r="Z1743">
            <v>5083460</v>
          </cell>
          <cell r="AA1743">
            <v>20045</v>
          </cell>
          <cell r="AB1743" t="str">
            <v>Millicent Mills</v>
          </cell>
        </row>
        <row r="1744">
          <cell r="Z1744">
            <v>5083461</v>
          </cell>
          <cell r="AA1744">
            <v>20045</v>
          </cell>
          <cell r="AB1744" t="str">
            <v>Millicent Mills</v>
          </cell>
        </row>
        <row r="1745">
          <cell r="Z1745">
            <v>5083462</v>
          </cell>
          <cell r="AA1745">
            <v>20045</v>
          </cell>
          <cell r="AB1745" t="str">
            <v>Millicent Mills</v>
          </cell>
        </row>
        <row r="1746">
          <cell r="Z1746">
            <v>5083463</v>
          </cell>
          <cell r="AA1746">
            <v>20045</v>
          </cell>
          <cell r="AB1746" t="str">
            <v>Millicent Mills</v>
          </cell>
        </row>
        <row r="1747">
          <cell r="Z1747">
            <v>5083464</v>
          </cell>
          <cell r="AA1747">
            <v>20045</v>
          </cell>
          <cell r="AB1747" t="str">
            <v>Millicent Mills</v>
          </cell>
        </row>
        <row r="1748">
          <cell r="Z1748">
            <v>5083465</v>
          </cell>
          <cell r="AA1748">
            <v>20045</v>
          </cell>
          <cell r="AB1748" t="str">
            <v>Millicent Mills</v>
          </cell>
        </row>
        <row r="1749">
          <cell r="Z1749">
            <v>5083466</v>
          </cell>
          <cell r="AA1749">
            <v>20045</v>
          </cell>
          <cell r="AB1749" t="str">
            <v>Millicent Mills</v>
          </cell>
        </row>
        <row r="1750">
          <cell r="Z1750">
            <v>5083467</v>
          </cell>
          <cell r="AA1750">
            <v>20045</v>
          </cell>
          <cell r="AB1750" t="str">
            <v>Millicent Mills</v>
          </cell>
        </row>
        <row r="1751">
          <cell r="Z1751">
            <v>5083468</v>
          </cell>
          <cell r="AA1751">
            <v>20045</v>
          </cell>
          <cell r="AB1751" t="str">
            <v>Millicent Mills</v>
          </cell>
        </row>
        <row r="1752">
          <cell r="Z1752">
            <v>5083469</v>
          </cell>
          <cell r="AA1752">
            <v>20045</v>
          </cell>
          <cell r="AB1752" t="str">
            <v>Millicent Mills</v>
          </cell>
        </row>
        <row r="1753">
          <cell r="Z1753">
            <v>5083470</v>
          </cell>
          <cell r="AA1753">
            <v>20045</v>
          </cell>
          <cell r="AB1753" t="str">
            <v>Millicent Mills</v>
          </cell>
        </row>
        <row r="1754">
          <cell r="Z1754">
            <v>5083471</v>
          </cell>
          <cell r="AA1754">
            <v>20045</v>
          </cell>
          <cell r="AB1754" t="str">
            <v>Millicent Mills</v>
          </cell>
        </row>
        <row r="1755">
          <cell r="Z1755">
            <v>5083472</v>
          </cell>
          <cell r="AA1755">
            <v>20045</v>
          </cell>
          <cell r="AB1755" t="str">
            <v>Millicent Mills</v>
          </cell>
        </row>
        <row r="1756">
          <cell r="Z1756">
            <v>5083473</v>
          </cell>
          <cell r="AA1756">
            <v>20045</v>
          </cell>
          <cell r="AB1756" t="str">
            <v>Millicent Mills</v>
          </cell>
        </row>
        <row r="1757">
          <cell r="Z1757">
            <v>5083474</v>
          </cell>
          <cell r="AA1757">
            <v>20045</v>
          </cell>
          <cell r="AB1757" t="str">
            <v>Millicent Mills</v>
          </cell>
        </row>
        <row r="1758">
          <cell r="Z1758">
            <v>5083475</v>
          </cell>
          <cell r="AA1758">
            <v>20045</v>
          </cell>
          <cell r="AB1758" t="str">
            <v>Millicent Mills</v>
          </cell>
        </row>
        <row r="1759">
          <cell r="Z1759">
            <v>5082887</v>
          </cell>
          <cell r="AA1759">
            <v>20045</v>
          </cell>
          <cell r="AB1759" t="str">
            <v>Millicent Mills</v>
          </cell>
        </row>
        <row r="1760">
          <cell r="Z1760">
            <v>5082888</v>
          </cell>
          <cell r="AA1760">
            <v>20045</v>
          </cell>
          <cell r="AB1760" t="str">
            <v>Millicent Mills</v>
          </cell>
        </row>
        <row r="1761">
          <cell r="Z1761">
            <v>5082889</v>
          </cell>
          <cell r="AA1761">
            <v>20045</v>
          </cell>
          <cell r="AB1761" t="str">
            <v>Millicent Mills</v>
          </cell>
        </row>
        <row r="1762">
          <cell r="Z1762">
            <v>5082890</v>
          </cell>
          <cell r="AA1762">
            <v>20045</v>
          </cell>
          <cell r="AB1762" t="str">
            <v>Millicent Mills</v>
          </cell>
        </row>
        <row r="1763">
          <cell r="Z1763">
            <v>5082891</v>
          </cell>
          <cell r="AA1763">
            <v>20045</v>
          </cell>
          <cell r="AB1763" t="str">
            <v>Millicent Mills</v>
          </cell>
        </row>
        <row r="1764">
          <cell r="Z1764">
            <v>5082892</v>
          </cell>
          <cell r="AA1764">
            <v>20045</v>
          </cell>
          <cell r="AB1764" t="str">
            <v>Millicent Mills</v>
          </cell>
        </row>
        <row r="1765">
          <cell r="Z1765">
            <v>5082893</v>
          </cell>
          <cell r="AA1765">
            <v>20045</v>
          </cell>
          <cell r="AB1765" t="str">
            <v>Millicent Mills</v>
          </cell>
        </row>
        <row r="1766">
          <cell r="Z1766">
            <v>5082894</v>
          </cell>
          <cell r="AA1766">
            <v>20045</v>
          </cell>
          <cell r="AB1766" t="str">
            <v>Millicent Mills</v>
          </cell>
        </row>
        <row r="1767">
          <cell r="Z1767">
            <v>5082895</v>
          </cell>
          <cell r="AA1767">
            <v>20045</v>
          </cell>
          <cell r="AB1767" t="str">
            <v>Millicent Mills</v>
          </cell>
        </row>
        <row r="1768">
          <cell r="Z1768">
            <v>5082896</v>
          </cell>
          <cell r="AA1768">
            <v>20045</v>
          </cell>
          <cell r="AB1768" t="str">
            <v>Millicent Mills</v>
          </cell>
        </row>
        <row r="1769">
          <cell r="Z1769">
            <v>5082897</v>
          </cell>
          <cell r="AA1769">
            <v>20045</v>
          </cell>
          <cell r="AB1769" t="str">
            <v>Millicent Mills</v>
          </cell>
        </row>
        <row r="1770">
          <cell r="Z1770">
            <v>5082898</v>
          </cell>
          <cell r="AA1770">
            <v>20045</v>
          </cell>
          <cell r="AB1770" t="str">
            <v>Millicent Mills</v>
          </cell>
        </row>
        <row r="1771">
          <cell r="Z1771">
            <v>5082899</v>
          </cell>
          <cell r="AA1771">
            <v>20045</v>
          </cell>
          <cell r="AB1771" t="str">
            <v>Millicent Mills</v>
          </cell>
        </row>
        <row r="1772">
          <cell r="Z1772">
            <v>5082900</v>
          </cell>
          <cell r="AA1772">
            <v>20045</v>
          </cell>
          <cell r="AB1772" t="str">
            <v>Millicent Mills</v>
          </cell>
        </row>
        <row r="1773">
          <cell r="Z1773">
            <v>5082901</v>
          </cell>
          <cell r="AA1773">
            <v>20045</v>
          </cell>
          <cell r="AB1773" t="str">
            <v>Millicent Mills</v>
          </cell>
        </row>
        <row r="1774">
          <cell r="Z1774">
            <v>5082902</v>
          </cell>
          <cell r="AA1774">
            <v>20045</v>
          </cell>
          <cell r="AB1774" t="str">
            <v>Millicent Mills</v>
          </cell>
        </row>
        <row r="1775">
          <cell r="Z1775">
            <v>5082903</v>
          </cell>
          <cell r="AA1775">
            <v>20045</v>
          </cell>
          <cell r="AB1775" t="str">
            <v>Millicent Mills</v>
          </cell>
        </row>
        <row r="1776">
          <cell r="Z1776">
            <v>5082904</v>
          </cell>
          <cell r="AA1776">
            <v>20045</v>
          </cell>
          <cell r="AB1776" t="str">
            <v>Millicent Mills</v>
          </cell>
        </row>
        <row r="1777">
          <cell r="Z1777">
            <v>5082905</v>
          </cell>
          <cell r="AA1777">
            <v>20045</v>
          </cell>
          <cell r="AB1777" t="str">
            <v>Millicent Mills</v>
          </cell>
        </row>
        <row r="1778">
          <cell r="Z1778">
            <v>5082906</v>
          </cell>
          <cell r="AA1778">
            <v>20045</v>
          </cell>
          <cell r="AB1778" t="str">
            <v>Millicent Mills</v>
          </cell>
        </row>
        <row r="1779">
          <cell r="Z1779">
            <v>5082907</v>
          </cell>
          <cell r="AA1779">
            <v>20045</v>
          </cell>
          <cell r="AB1779" t="str">
            <v>Millicent Mills</v>
          </cell>
        </row>
        <row r="1780">
          <cell r="Z1780">
            <v>5082908</v>
          </cell>
          <cell r="AA1780">
            <v>20045</v>
          </cell>
          <cell r="AB1780" t="str">
            <v>Millicent Mills</v>
          </cell>
        </row>
        <row r="1781">
          <cell r="Z1781">
            <v>5082909</v>
          </cell>
          <cell r="AA1781">
            <v>20045</v>
          </cell>
          <cell r="AB1781" t="str">
            <v>Millicent Mills</v>
          </cell>
        </row>
        <row r="1782">
          <cell r="Z1782">
            <v>5082910</v>
          </cell>
          <cell r="AA1782">
            <v>20045</v>
          </cell>
          <cell r="AB1782" t="str">
            <v>Millicent Mills</v>
          </cell>
        </row>
        <row r="1783">
          <cell r="Z1783">
            <v>5082911</v>
          </cell>
          <cell r="AA1783">
            <v>20045</v>
          </cell>
          <cell r="AB1783" t="str">
            <v>Millicent Mills</v>
          </cell>
        </row>
        <row r="1784">
          <cell r="Z1784">
            <v>5082912</v>
          </cell>
          <cell r="AA1784">
            <v>20045</v>
          </cell>
          <cell r="AB1784" t="str">
            <v>Millicent Mills</v>
          </cell>
        </row>
        <row r="1785">
          <cell r="Z1785">
            <v>5082913</v>
          </cell>
          <cell r="AA1785">
            <v>20045</v>
          </cell>
          <cell r="AB1785" t="str">
            <v>Millicent Mills</v>
          </cell>
        </row>
        <row r="1786">
          <cell r="Z1786">
            <v>5082914</v>
          </cell>
          <cell r="AA1786">
            <v>20045</v>
          </cell>
          <cell r="AB1786" t="str">
            <v>Millicent Mills</v>
          </cell>
        </row>
        <row r="1787">
          <cell r="Z1787">
            <v>5082915</v>
          </cell>
          <cell r="AA1787">
            <v>20045</v>
          </cell>
          <cell r="AB1787" t="str">
            <v>Millicent Mills</v>
          </cell>
        </row>
        <row r="1788">
          <cell r="Z1788">
            <v>5082916</v>
          </cell>
          <cell r="AA1788">
            <v>20045</v>
          </cell>
          <cell r="AB1788" t="str">
            <v>Millicent Mills</v>
          </cell>
        </row>
        <row r="1789">
          <cell r="Z1789">
            <v>5082917</v>
          </cell>
          <cell r="AA1789">
            <v>20045</v>
          </cell>
          <cell r="AB1789" t="str">
            <v>Millicent Mills</v>
          </cell>
        </row>
        <row r="1790">
          <cell r="Z1790">
            <v>5082918</v>
          </cell>
          <cell r="AA1790">
            <v>20045</v>
          </cell>
          <cell r="AB1790" t="str">
            <v>Millicent Mills</v>
          </cell>
        </row>
        <row r="1791">
          <cell r="Z1791">
            <v>5082919</v>
          </cell>
          <cell r="AA1791">
            <v>20045</v>
          </cell>
          <cell r="AB1791" t="str">
            <v>Millicent Mills</v>
          </cell>
        </row>
        <row r="1792">
          <cell r="Z1792">
            <v>5082920</v>
          </cell>
          <cell r="AA1792">
            <v>20045</v>
          </cell>
          <cell r="AB1792" t="str">
            <v>Millicent Mills</v>
          </cell>
        </row>
        <row r="1793">
          <cell r="Z1793">
            <v>5082921</v>
          </cell>
          <cell r="AA1793">
            <v>20045</v>
          </cell>
          <cell r="AB1793" t="str">
            <v>Millicent Mills</v>
          </cell>
        </row>
        <row r="1794">
          <cell r="Z1794">
            <v>5082922</v>
          </cell>
          <cell r="AA1794">
            <v>20045</v>
          </cell>
          <cell r="AB1794" t="str">
            <v>Millicent Mills</v>
          </cell>
        </row>
        <row r="1795">
          <cell r="Z1795">
            <v>5082923</v>
          </cell>
          <cell r="AA1795">
            <v>20045</v>
          </cell>
          <cell r="AB1795" t="str">
            <v>Millicent Mills</v>
          </cell>
        </row>
        <row r="1796">
          <cell r="Z1796">
            <v>5082924</v>
          </cell>
          <cell r="AA1796">
            <v>20045</v>
          </cell>
          <cell r="AB1796" t="str">
            <v>Millicent Mills</v>
          </cell>
        </row>
        <row r="1797">
          <cell r="Z1797">
            <v>5082925</v>
          </cell>
          <cell r="AA1797">
            <v>20045</v>
          </cell>
          <cell r="AB1797" t="str">
            <v>Millicent Mills</v>
          </cell>
        </row>
        <row r="1798">
          <cell r="Z1798">
            <v>5082926</v>
          </cell>
          <cell r="AA1798">
            <v>20045</v>
          </cell>
          <cell r="AB1798" t="str">
            <v>Millicent Mills</v>
          </cell>
        </row>
        <row r="1799">
          <cell r="Z1799">
            <v>5082927</v>
          </cell>
          <cell r="AA1799">
            <v>20045</v>
          </cell>
          <cell r="AB1799" t="str">
            <v>Millicent Mills</v>
          </cell>
        </row>
        <row r="1800">
          <cell r="Z1800">
            <v>5082928</v>
          </cell>
          <cell r="AA1800">
            <v>20045</v>
          </cell>
          <cell r="AB1800" t="str">
            <v>Millicent Mills</v>
          </cell>
        </row>
        <row r="1801">
          <cell r="Z1801">
            <v>5082929</v>
          </cell>
          <cell r="AA1801">
            <v>20045</v>
          </cell>
          <cell r="AB1801" t="str">
            <v>Millicent Mills</v>
          </cell>
        </row>
        <row r="1802">
          <cell r="Z1802">
            <v>5082930</v>
          </cell>
          <cell r="AA1802">
            <v>20045</v>
          </cell>
          <cell r="AB1802" t="str">
            <v>Millicent Mills</v>
          </cell>
        </row>
        <row r="1803">
          <cell r="Z1803">
            <v>5082931</v>
          </cell>
          <cell r="AA1803">
            <v>20045</v>
          </cell>
          <cell r="AB1803" t="str">
            <v>Millicent Mills</v>
          </cell>
        </row>
        <row r="1804">
          <cell r="Z1804">
            <v>5082932</v>
          </cell>
          <cell r="AA1804">
            <v>20045</v>
          </cell>
          <cell r="AB1804" t="str">
            <v>Millicent Mills</v>
          </cell>
        </row>
        <row r="1805">
          <cell r="Z1805">
            <v>5082933</v>
          </cell>
          <cell r="AA1805">
            <v>20045</v>
          </cell>
          <cell r="AB1805" t="str">
            <v>Millicent Mills</v>
          </cell>
        </row>
        <row r="1806">
          <cell r="Z1806">
            <v>5082934</v>
          </cell>
          <cell r="AA1806">
            <v>20045</v>
          </cell>
          <cell r="AB1806" t="str">
            <v>Millicent Mills</v>
          </cell>
        </row>
        <row r="1807">
          <cell r="Z1807">
            <v>5082935</v>
          </cell>
          <cell r="AA1807">
            <v>20045</v>
          </cell>
          <cell r="AB1807" t="str">
            <v>Millicent Mills</v>
          </cell>
        </row>
        <row r="1808">
          <cell r="Z1808">
            <v>5082936</v>
          </cell>
          <cell r="AA1808">
            <v>20045</v>
          </cell>
          <cell r="AB1808" t="str">
            <v>Millicent Mills</v>
          </cell>
        </row>
        <row r="1809">
          <cell r="Z1809">
            <v>5082937</v>
          </cell>
          <cell r="AA1809">
            <v>20045</v>
          </cell>
          <cell r="AB1809" t="str">
            <v>Millicent Mills</v>
          </cell>
        </row>
        <row r="1810">
          <cell r="Z1810">
            <v>5082938</v>
          </cell>
          <cell r="AA1810">
            <v>20045</v>
          </cell>
          <cell r="AB1810" t="str">
            <v>Millicent Mills</v>
          </cell>
        </row>
        <row r="1811">
          <cell r="Z1811">
            <v>5082939</v>
          </cell>
          <cell r="AA1811">
            <v>20045</v>
          </cell>
          <cell r="AB1811" t="str">
            <v>Millicent Mills</v>
          </cell>
        </row>
        <row r="1812">
          <cell r="Z1812">
            <v>5082940</v>
          </cell>
          <cell r="AA1812">
            <v>20045</v>
          </cell>
          <cell r="AB1812" t="str">
            <v>Millicent Mills</v>
          </cell>
        </row>
        <row r="1813">
          <cell r="Z1813">
            <v>5082941</v>
          </cell>
          <cell r="AA1813">
            <v>20045</v>
          </cell>
          <cell r="AB1813" t="str">
            <v>Millicent Mills</v>
          </cell>
        </row>
        <row r="1814">
          <cell r="Z1814">
            <v>5082942</v>
          </cell>
          <cell r="AA1814">
            <v>20045</v>
          </cell>
          <cell r="AB1814" t="str">
            <v>Millicent Mills</v>
          </cell>
        </row>
        <row r="1815">
          <cell r="Z1815">
            <v>5082943</v>
          </cell>
          <cell r="AA1815">
            <v>20045</v>
          </cell>
          <cell r="AB1815" t="str">
            <v>Millicent Mills</v>
          </cell>
        </row>
        <row r="1816">
          <cell r="Z1816">
            <v>5082944</v>
          </cell>
          <cell r="AA1816">
            <v>20045</v>
          </cell>
          <cell r="AB1816" t="str">
            <v>Millicent Mills</v>
          </cell>
        </row>
        <row r="1817">
          <cell r="Z1817">
            <v>5082945</v>
          </cell>
          <cell r="AA1817">
            <v>20045</v>
          </cell>
          <cell r="AB1817" t="str">
            <v>Millicent Mills</v>
          </cell>
        </row>
        <row r="1818">
          <cell r="Z1818">
            <v>5082946</v>
          </cell>
          <cell r="AA1818">
            <v>20045</v>
          </cell>
          <cell r="AB1818" t="str">
            <v>Millicent Mills</v>
          </cell>
        </row>
        <row r="1819">
          <cell r="Z1819">
            <v>5082947</v>
          </cell>
          <cell r="AA1819">
            <v>20045</v>
          </cell>
          <cell r="AB1819" t="str">
            <v>Millicent Mills</v>
          </cell>
        </row>
        <row r="1820">
          <cell r="Z1820">
            <v>5082948</v>
          </cell>
          <cell r="AA1820">
            <v>20045</v>
          </cell>
          <cell r="AB1820" t="str">
            <v>Millicent Mills</v>
          </cell>
        </row>
        <row r="1821">
          <cell r="Z1821">
            <v>5082949</v>
          </cell>
          <cell r="AA1821">
            <v>20045</v>
          </cell>
          <cell r="AB1821" t="str">
            <v>Millicent Mills</v>
          </cell>
        </row>
        <row r="1822">
          <cell r="Z1822">
            <v>5082950</v>
          </cell>
          <cell r="AA1822">
            <v>20045</v>
          </cell>
          <cell r="AB1822" t="str">
            <v>Millicent Mills</v>
          </cell>
        </row>
        <row r="1823">
          <cell r="Z1823">
            <v>5082951</v>
          </cell>
          <cell r="AA1823">
            <v>20045</v>
          </cell>
          <cell r="AB1823" t="str">
            <v>Millicent Mills</v>
          </cell>
        </row>
        <row r="1824">
          <cell r="Z1824">
            <v>5082952</v>
          </cell>
          <cell r="AA1824">
            <v>20045</v>
          </cell>
          <cell r="AB1824" t="str">
            <v>Millicent Mills</v>
          </cell>
        </row>
        <row r="1825">
          <cell r="Z1825">
            <v>5082953</v>
          </cell>
          <cell r="AA1825">
            <v>20045</v>
          </cell>
          <cell r="AB1825" t="str">
            <v>Millicent Mills</v>
          </cell>
        </row>
        <row r="1826">
          <cell r="Z1826">
            <v>5082954</v>
          </cell>
          <cell r="AA1826">
            <v>20045</v>
          </cell>
          <cell r="AB1826" t="str">
            <v>Millicent Mills</v>
          </cell>
        </row>
        <row r="1827">
          <cell r="Z1827">
            <v>5082955</v>
          </cell>
          <cell r="AA1827">
            <v>20045</v>
          </cell>
          <cell r="AB1827" t="str">
            <v>Millicent Mills</v>
          </cell>
        </row>
        <row r="1828">
          <cell r="Z1828">
            <v>5082956</v>
          </cell>
          <cell r="AA1828">
            <v>20045</v>
          </cell>
          <cell r="AB1828" t="str">
            <v>Millicent Mills</v>
          </cell>
        </row>
        <row r="1829">
          <cell r="Z1829">
            <v>5082957</v>
          </cell>
          <cell r="AA1829">
            <v>20045</v>
          </cell>
          <cell r="AB1829" t="str">
            <v>Millicent Mills</v>
          </cell>
        </row>
        <row r="1830">
          <cell r="Z1830">
            <v>5082958</v>
          </cell>
          <cell r="AA1830">
            <v>20045</v>
          </cell>
          <cell r="AB1830" t="str">
            <v>Millicent Mills</v>
          </cell>
        </row>
        <row r="1831">
          <cell r="Z1831">
            <v>5082959</v>
          </cell>
          <cell r="AA1831">
            <v>20045</v>
          </cell>
          <cell r="AB1831" t="str">
            <v>Millicent Mills</v>
          </cell>
        </row>
        <row r="1832">
          <cell r="Z1832">
            <v>5082960</v>
          </cell>
          <cell r="AA1832">
            <v>20045</v>
          </cell>
          <cell r="AB1832" t="str">
            <v>Millicent Mills</v>
          </cell>
        </row>
        <row r="1833">
          <cell r="Z1833">
            <v>5082961</v>
          </cell>
          <cell r="AA1833">
            <v>20045</v>
          </cell>
          <cell r="AB1833" t="str">
            <v>Millicent Mills</v>
          </cell>
        </row>
        <row r="1834">
          <cell r="Z1834">
            <v>5082962</v>
          </cell>
          <cell r="AA1834">
            <v>20045</v>
          </cell>
          <cell r="AB1834" t="str">
            <v>Millicent Mills</v>
          </cell>
        </row>
        <row r="1835">
          <cell r="Z1835">
            <v>5082963</v>
          </cell>
          <cell r="AA1835">
            <v>20045</v>
          </cell>
          <cell r="AB1835" t="str">
            <v>Millicent Mills</v>
          </cell>
        </row>
        <row r="1836">
          <cell r="Z1836">
            <v>5082964</v>
          </cell>
          <cell r="AA1836">
            <v>20045</v>
          </cell>
          <cell r="AB1836" t="str">
            <v>Millicent Mills</v>
          </cell>
        </row>
        <row r="1837">
          <cell r="Z1837">
            <v>5082965</v>
          </cell>
          <cell r="AA1837">
            <v>20045</v>
          </cell>
          <cell r="AB1837" t="str">
            <v>Millicent Mills</v>
          </cell>
        </row>
        <row r="1838">
          <cell r="Z1838">
            <v>5082966</v>
          </cell>
          <cell r="AA1838">
            <v>20045</v>
          </cell>
          <cell r="AB1838" t="str">
            <v>Millicent Mills</v>
          </cell>
        </row>
        <row r="1839">
          <cell r="Z1839">
            <v>5082967</v>
          </cell>
          <cell r="AA1839">
            <v>20045</v>
          </cell>
          <cell r="AB1839" t="str">
            <v>Millicent Mills</v>
          </cell>
        </row>
        <row r="1840">
          <cell r="Z1840">
            <v>5082968</v>
          </cell>
          <cell r="AA1840">
            <v>20045</v>
          </cell>
          <cell r="AB1840" t="str">
            <v>Millicent Mills</v>
          </cell>
        </row>
        <row r="1841">
          <cell r="Z1841">
            <v>5082969</v>
          </cell>
          <cell r="AA1841">
            <v>20045</v>
          </cell>
          <cell r="AB1841" t="str">
            <v>Millicent Mills</v>
          </cell>
        </row>
        <row r="1842">
          <cell r="Z1842">
            <v>5082970</v>
          </cell>
          <cell r="AA1842">
            <v>20045</v>
          </cell>
          <cell r="AB1842" t="str">
            <v>Millicent Mills</v>
          </cell>
        </row>
        <row r="1843">
          <cell r="Z1843">
            <v>5082971</v>
          </cell>
          <cell r="AA1843">
            <v>20045</v>
          </cell>
          <cell r="AB1843" t="str">
            <v>Millicent Mills</v>
          </cell>
        </row>
        <row r="1844">
          <cell r="Z1844">
            <v>5082972</v>
          </cell>
          <cell r="AA1844">
            <v>20045</v>
          </cell>
          <cell r="AB1844" t="str">
            <v>Millicent Mills</v>
          </cell>
        </row>
        <row r="1845">
          <cell r="Z1845">
            <v>5082973</v>
          </cell>
          <cell r="AA1845">
            <v>20045</v>
          </cell>
          <cell r="AB1845" t="str">
            <v>Millicent Mills</v>
          </cell>
        </row>
        <row r="1846">
          <cell r="Z1846">
            <v>5082974</v>
          </cell>
          <cell r="AA1846">
            <v>20045</v>
          </cell>
          <cell r="AB1846" t="str">
            <v>Millicent Mills</v>
          </cell>
        </row>
        <row r="1847">
          <cell r="Z1847">
            <v>5082975</v>
          </cell>
          <cell r="AA1847">
            <v>20045</v>
          </cell>
          <cell r="AB1847" t="str">
            <v>Millicent Mills</v>
          </cell>
        </row>
        <row r="1848">
          <cell r="Z1848">
            <v>5082976</v>
          </cell>
          <cell r="AA1848">
            <v>20045</v>
          </cell>
          <cell r="AB1848" t="str">
            <v>Millicent Mills</v>
          </cell>
        </row>
        <row r="1849">
          <cell r="Z1849">
            <v>5082977</v>
          </cell>
          <cell r="AA1849">
            <v>20045</v>
          </cell>
          <cell r="AB1849" t="str">
            <v>Millicent Mills</v>
          </cell>
        </row>
        <row r="1850">
          <cell r="Z1850">
            <v>5082978</v>
          </cell>
          <cell r="AA1850">
            <v>20045</v>
          </cell>
          <cell r="AB1850" t="str">
            <v>Millicent Mills</v>
          </cell>
        </row>
        <row r="1851">
          <cell r="Z1851">
            <v>5082979</v>
          </cell>
          <cell r="AA1851">
            <v>20045</v>
          </cell>
          <cell r="AB1851" t="str">
            <v>Millicent Mills</v>
          </cell>
        </row>
        <row r="1852">
          <cell r="Z1852">
            <v>5082980</v>
          </cell>
          <cell r="AA1852">
            <v>20045</v>
          </cell>
          <cell r="AB1852" t="str">
            <v>Millicent Mills</v>
          </cell>
        </row>
        <row r="1853">
          <cell r="Z1853">
            <v>5082981</v>
          </cell>
          <cell r="AA1853">
            <v>20045</v>
          </cell>
          <cell r="AB1853" t="str">
            <v>Millicent Mills</v>
          </cell>
        </row>
        <row r="1854">
          <cell r="Z1854">
            <v>5082982</v>
          </cell>
          <cell r="AA1854">
            <v>20045</v>
          </cell>
          <cell r="AB1854" t="str">
            <v>Millicent Mills</v>
          </cell>
        </row>
        <row r="1855">
          <cell r="Z1855">
            <v>5082983</v>
          </cell>
          <cell r="AA1855">
            <v>20045</v>
          </cell>
          <cell r="AB1855" t="str">
            <v>Millicent Mills</v>
          </cell>
        </row>
        <row r="1856">
          <cell r="Z1856">
            <v>5082984</v>
          </cell>
          <cell r="AA1856">
            <v>20045</v>
          </cell>
          <cell r="AB1856" t="str">
            <v>Millicent Mills</v>
          </cell>
        </row>
        <row r="1857">
          <cell r="Z1857">
            <v>5082985</v>
          </cell>
          <cell r="AA1857">
            <v>20045</v>
          </cell>
          <cell r="AB1857" t="str">
            <v>Millicent Mills</v>
          </cell>
        </row>
        <row r="1858">
          <cell r="Z1858">
            <v>5082986</v>
          </cell>
          <cell r="AA1858">
            <v>20045</v>
          </cell>
          <cell r="AB1858" t="str">
            <v>Millicent Mills</v>
          </cell>
        </row>
        <row r="1859">
          <cell r="Z1859">
            <v>5082987</v>
          </cell>
          <cell r="AA1859">
            <v>20045</v>
          </cell>
          <cell r="AB1859" t="str">
            <v>Millicent Mills</v>
          </cell>
        </row>
        <row r="1860">
          <cell r="Z1860">
            <v>5082988</v>
          </cell>
          <cell r="AA1860">
            <v>20045</v>
          </cell>
          <cell r="AB1860" t="str">
            <v>Millicent Mills</v>
          </cell>
        </row>
        <row r="1861">
          <cell r="Z1861">
            <v>5082989</v>
          </cell>
          <cell r="AA1861">
            <v>20045</v>
          </cell>
          <cell r="AB1861" t="str">
            <v>Millicent Mills</v>
          </cell>
        </row>
        <row r="1862">
          <cell r="Z1862">
            <v>5082990</v>
          </cell>
          <cell r="AA1862">
            <v>20045</v>
          </cell>
          <cell r="AB1862" t="str">
            <v>Millicent Mills</v>
          </cell>
        </row>
        <row r="1863">
          <cell r="Z1863">
            <v>5082991</v>
          </cell>
          <cell r="AA1863">
            <v>20045</v>
          </cell>
          <cell r="AB1863" t="str">
            <v>Millicent Mills</v>
          </cell>
        </row>
        <row r="1864">
          <cell r="Z1864">
            <v>5082992</v>
          </cell>
          <cell r="AA1864">
            <v>20045</v>
          </cell>
          <cell r="AB1864" t="str">
            <v>Millicent Mills</v>
          </cell>
        </row>
        <row r="1865">
          <cell r="Z1865">
            <v>5082993</v>
          </cell>
          <cell r="AA1865">
            <v>20045</v>
          </cell>
          <cell r="AB1865" t="str">
            <v>Millicent Mills</v>
          </cell>
        </row>
        <row r="1866">
          <cell r="Z1866">
            <v>5082994</v>
          </cell>
          <cell r="AA1866">
            <v>20045</v>
          </cell>
          <cell r="AB1866" t="str">
            <v>Millicent Mills</v>
          </cell>
        </row>
        <row r="1867">
          <cell r="Z1867">
            <v>5082995</v>
          </cell>
          <cell r="AA1867">
            <v>20045</v>
          </cell>
          <cell r="AB1867" t="str">
            <v>Millicent Mills</v>
          </cell>
        </row>
        <row r="1868">
          <cell r="Z1868">
            <v>5082996</v>
          </cell>
          <cell r="AA1868">
            <v>20045</v>
          </cell>
          <cell r="AB1868" t="str">
            <v>Millicent Mills</v>
          </cell>
        </row>
        <row r="1869">
          <cell r="Z1869">
            <v>5082997</v>
          </cell>
          <cell r="AA1869">
            <v>20045</v>
          </cell>
          <cell r="AB1869" t="str">
            <v>Millicent Mills</v>
          </cell>
        </row>
        <row r="1870">
          <cell r="Z1870">
            <v>5082998</v>
          </cell>
          <cell r="AA1870">
            <v>20045</v>
          </cell>
          <cell r="AB1870" t="str">
            <v>Millicent Mills</v>
          </cell>
        </row>
        <row r="1871">
          <cell r="Z1871">
            <v>5082999</v>
          </cell>
          <cell r="AA1871">
            <v>20045</v>
          </cell>
          <cell r="AB1871" t="str">
            <v>Millicent Mills</v>
          </cell>
        </row>
        <row r="1872">
          <cell r="Z1872">
            <v>5083000</v>
          </cell>
          <cell r="AA1872">
            <v>20045</v>
          </cell>
          <cell r="AB1872" t="str">
            <v>Millicent Mills</v>
          </cell>
        </row>
        <row r="1873">
          <cell r="Z1873">
            <v>5083001</v>
          </cell>
          <cell r="AA1873">
            <v>20045</v>
          </cell>
          <cell r="AB1873" t="str">
            <v>Millicent Mills</v>
          </cell>
        </row>
        <row r="1874">
          <cell r="Z1874">
            <v>5083002</v>
          </cell>
          <cell r="AA1874">
            <v>20045</v>
          </cell>
          <cell r="AB1874" t="str">
            <v>Millicent Mills</v>
          </cell>
        </row>
        <row r="1875">
          <cell r="Z1875">
            <v>5083003</v>
          </cell>
          <cell r="AA1875">
            <v>20045</v>
          </cell>
          <cell r="AB1875" t="str">
            <v>Millicent Mills</v>
          </cell>
        </row>
        <row r="1876">
          <cell r="Z1876">
            <v>5083004</v>
          </cell>
          <cell r="AA1876">
            <v>20045</v>
          </cell>
          <cell r="AB1876" t="str">
            <v>Millicent Mills</v>
          </cell>
        </row>
        <row r="1877">
          <cell r="Z1877">
            <v>5083005</v>
          </cell>
          <cell r="AA1877">
            <v>20045</v>
          </cell>
          <cell r="AB1877" t="str">
            <v>Millicent Mills</v>
          </cell>
        </row>
        <row r="1878">
          <cell r="Z1878">
            <v>5083006</v>
          </cell>
          <cell r="AA1878">
            <v>20045</v>
          </cell>
          <cell r="AB1878" t="str">
            <v>Millicent Mills</v>
          </cell>
        </row>
        <row r="1879">
          <cell r="Z1879">
            <v>5083007</v>
          </cell>
          <cell r="AA1879">
            <v>20045</v>
          </cell>
          <cell r="AB1879" t="str">
            <v>Millicent Mills</v>
          </cell>
        </row>
        <row r="1880">
          <cell r="Z1880">
            <v>5083008</v>
          </cell>
          <cell r="AA1880">
            <v>20045</v>
          </cell>
          <cell r="AB1880" t="str">
            <v>Millicent Mills</v>
          </cell>
        </row>
        <row r="1881">
          <cell r="Z1881">
            <v>5083009</v>
          </cell>
          <cell r="AA1881">
            <v>20045</v>
          </cell>
          <cell r="AB1881" t="str">
            <v>Millicent Mills</v>
          </cell>
        </row>
        <row r="1882">
          <cell r="Z1882">
            <v>5083010</v>
          </cell>
          <cell r="AA1882">
            <v>20045</v>
          </cell>
          <cell r="AB1882" t="str">
            <v>Millicent Mills</v>
          </cell>
        </row>
        <row r="1883">
          <cell r="Z1883">
            <v>5083011</v>
          </cell>
          <cell r="AA1883">
            <v>20045</v>
          </cell>
          <cell r="AB1883" t="str">
            <v>Millicent Mills</v>
          </cell>
        </row>
        <row r="1884">
          <cell r="Z1884">
            <v>5083012</v>
          </cell>
          <cell r="AA1884">
            <v>20045</v>
          </cell>
          <cell r="AB1884" t="str">
            <v>Millicent Mills</v>
          </cell>
        </row>
        <row r="1885">
          <cell r="Z1885">
            <v>5083013</v>
          </cell>
          <cell r="AA1885">
            <v>20045</v>
          </cell>
          <cell r="AB1885" t="str">
            <v>Millicent Mills</v>
          </cell>
        </row>
        <row r="1886">
          <cell r="Z1886">
            <v>5083014</v>
          </cell>
          <cell r="AA1886">
            <v>20045</v>
          </cell>
          <cell r="AB1886" t="str">
            <v>Millicent Mills</v>
          </cell>
        </row>
        <row r="1887">
          <cell r="Z1887">
            <v>5083015</v>
          </cell>
          <cell r="AA1887">
            <v>20045</v>
          </cell>
          <cell r="AB1887" t="str">
            <v>Millicent Mills</v>
          </cell>
        </row>
        <row r="1888">
          <cell r="Z1888">
            <v>5083016</v>
          </cell>
          <cell r="AA1888">
            <v>20045</v>
          </cell>
          <cell r="AB1888" t="str">
            <v>Millicent Mills</v>
          </cell>
        </row>
        <row r="1889">
          <cell r="Z1889">
            <v>5083017</v>
          </cell>
          <cell r="AA1889">
            <v>20045</v>
          </cell>
          <cell r="AB1889" t="str">
            <v>Millicent Mills</v>
          </cell>
        </row>
        <row r="1890">
          <cell r="Z1890">
            <v>5083018</v>
          </cell>
          <cell r="AA1890">
            <v>20045</v>
          </cell>
          <cell r="AB1890" t="str">
            <v>Millicent Mills</v>
          </cell>
        </row>
        <row r="1891">
          <cell r="Z1891">
            <v>5083019</v>
          </cell>
          <cell r="AA1891">
            <v>20045</v>
          </cell>
          <cell r="AB1891" t="str">
            <v>Millicent Mills</v>
          </cell>
        </row>
        <row r="1892">
          <cell r="Z1892">
            <v>5083020</v>
          </cell>
          <cell r="AA1892">
            <v>20045</v>
          </cell>
          <cell r="AB1892" t="str">
            <v>Millicent Mills</v>
          </cell>
        </row>
        <row r="1893">
          <cell r="Z1893">
            <v>5083021</v>
          </cell>
          <cell r="AA1893">
            <v>20045</v>
          </cell>
          <cell r="AB1893" t="str">
            <v>Millicent Mills</v>
          </cell>
        </row>
        <row r="1894">
          <cell r="Z1894">
            <v>5083022</v>
          </cell>
          <cell r="AA1894">
            <v>20045</v>
          </cell>
          <cell r="AB1894" t="str">
            <v>Millicent Mills</v>
          </cell>
        </row>
        <row r="1895">
          <cell r="Z1895">
            <v>5083023</v>
          </cell>
          <cell r="AA1895">
            <v>20045</v>
          </cell>
          <cell r="AB1895" t="str">
            <v>Millicent Mills</v>
          </cell>
        </row>
        <row r="1896">
          <cell r="Z1896">
            <v>5083024</v>
          </cell>
          <cell r="AA1896">
            <v>20045</v>
          </cell>
          <cell r="AB1896" t="str">
            <v>Millicent Mills</v>
          </cell>
        </row>
        <row r="1897">
          <cell r="Z1897">
            <v>5083025</v>
          </cell>
          <cell r="AA1897">
            <v>20045</v>
          </cell>
          <cell r="AB1897" t="str">
            <v>Millicent Mills</v>
          </cell>
        </row>
        <row r="1898">
          <cell r="Z1898">
            <v>5083026</v>
          </cell>
          <cell r="AA1898">
            <v>20045</v>
          </cell>
          <cell r="AB1898" t="str">
            <v>Millicent Mills</v>
          </cell>
        </row>
        <row r="1899">
          <cell r="Z1899">
            <v>5083027</v>
          </cell>
          <cell r="AA1899">
            <v>20045</v>
          </cell>
          <cell r="AB1899" t="str">
            <v>Millicent Mills</v>
          </cell>
        </row>
        <row r="1900">
          <cell r="Z1900">
            <v>5083028</v>
          </cell>
          <cell r="AA1900">
            <v>20045</v>
          </cell>
          <cell r="AB1900" t="str">
            <v>Millicent Mills</v>
          </cell>
        </row>
        <row r="1901">
          <cell r="Z1901">
            <v>5083029</v>
          </cell>
          <cell r="AA1901">
            <v>20045</v>
          </cell>
          <cell r="AB1901" t="str">
            <v>Millicent Mills</v>
          </cell>
        </row>
        <row r="1902">
          <cell r="Z1902">
            <v>5083030</v>
          </cell>
          <cell r="AA1902">
            <v>20045</v>
          </cell>
          <cell r="AB1902" t="str">
            <v>Millicent Mills</v>
          </cell>
        </row>
        <row r="1903">
          <cell r="Z1903">
            <v>5083031</v>
          </cell>
          <cell r="AA1903">
            <v>20045</v>
          </cell>
          <cell r="AB1903" t="str">
            <v>Millicent Mills</v>
          </cell>
        </row>
        <row r="1904">
          <cell r="Z1904">
            <v>5083032</v>
          </cell>
          <cell r="AA1904">
            <v>20045</v>
          </cell>
          <cell r="AB1904" t="str">
            <v>Millicent Mills</v>
          </cell>
        </row>
        <row r="1905">
          <cell r="Z1905">
            <v>5083033</v>
          </cell>
          <cell r="AA1905">
            <v>20045</v>
          </cell>
          <cell r="AB1905" t="str">
            <v>Millicent Mills</v>
          </cell>
        </row>
        <row r="1906">
          <cell r="Z1906">
            <v>5083034</v>
          </cell>
          <cell r="AA1906">
            <v>20045</v>
          </cell>
          <cell r="AB1906" t="str">
            <v>Millicent Mills</v>
          </cell>
        </row>
        <row r="1907">
          <cell r="Z1907">
            <v>5083035</v>
          </cell>
          <cell r="AA1907">
            <v>20045</v>
          </cell>
          <cell r="AB1907" t="str">
            <v>Millicent Mills</v>
          </cell>
        </row>
        <row r="1908">
          <cell r="Z1908">
            <v>5083036</v>
          </cell>
          <cell r="AA1908">
            <v>20045</v>
          </cell>
          <cell r="AB1908" t="str">
            <v>Millicent Mills</v>
          </cell>
        </row>
        <row r="1909">
          <cell r="Z1909">
            <v>5083037</v>
          </cell>
          <cell r="AA1909">
            <v>20045</v>
          </cell>
          <cell r="AB1909" t="str">
            <v>Millicent Mills</v>
          </cell>
        </row>
        <row r="1910">
          <cell r="Z1910">
            <v>5083038</v>
          </cell>
          <cell r="AA1910">
            <v>20045</v>
          </cell>
          <cell r="AB1910" t="str">
            <v>Millicent Mills</v>
          </cell>
        </row>
        <row r="1911">
          <cell r="Z1911">
            <v>5083039</v>
          </cell>
          <cell r="AA1911">
            <v>20045</v>
          </cell>
          <cell r="AB1911" t="str">
            <v>Millicent Mills</v>
          </cell>
        </row>
        <row r="1912">
          <cell r="Z1912">
            <v>5083040</v>
          </cell>
          <cell r="AA1912">
            <v>20045</v>
          </cell>
          <cell r="AB1912" t="str">
            <v>Millicent Mills</v>
          </cell>
        </row>
        <row r="1913">
          <cell r="Z1913">
            <v>5083041</v>
          </cell>
          <cell r="AA1913">
            <v>20045</v>
          </cell>
          <cell r="AB1913" t="str">
            <v>Millicent Mills</v>
          </cell>
        </row>
        <row r="1914">
          <cell r="Z1914">
            <v>5083042</v>
          </cell>
          <cell r="AA1914">
            <v>20045</v>
          </cell>
          <cell r="AB1914" t="str">
            <v>Millicent Mills</v>
          </cell>
        </row>
        <row r="1915">
          <cell r="Z1915">
            <v>5083043</v>
          </cell>
          <cell r="AA1915">
            <v>20045</v>
          </cell>
          <cell r="AB1915" t="str">
            <v>Millicent Mills</v>
          </cell>
        </row>
        <row r="1916">
          <cell r="Z1916">
            <v>5083044</v>
          </cell>
          <cell r="AA1916">
            <v>20045</v>
          </cell>
          <cell r="AB1916" t="str">
            <v>Millicent Mills</v>
          </cell>
        </row>
        <row r="1917">
          <cell r="Z1917">
            <v>5083045</v>
          </cell>
          <cell r="AA1917">
            <v>20045</v>
          </cell>
          <cell r="AB1917" t="str">
            <v>Millicent Mills</v>
          </cell>
        </row>
        <row r="1918">
          <cell r="Z1918">
            <v>5083046</v>
          </cell>
          <cell r="AA1918">
            <v>20045</v>
          </cell>
          <cell r="AB1918" t="str">
            <v>Millicent Mills</v>
          </cell>
        </row>
        <row r="1919">
          <cell r="Z1919">
            <v>5083047</v>
          </cell>
          <cell r="AA1919">
            <v>20045</v>
          </cell>
          <cell r="AB1919" t="str">
            <v>Millicent Mills</v>
          </cell>
        </row>
        <row r="1920">
          <cell r="Z1920">
            <v>5083048</v>
          </cell>
          <cell r="AA1920">
            <v>20045</v>
          </cell>
          <cell r="AB1920" t="str">
            <v>Millicent Mills</v>
          </cell>
        </row>
        <row r="1921">
          <cell r="Z1921">
            <v>5083049</v>
          </cell>
          <cell r="AA1921">
            <v>20045</v>
          </cell>
          <cell r="AB1921" t="str">
            <v>Millicent Mills</v>
          </cell>
        </row>
        <row r="1922">
          <cell r="Z1922">
            <v>5083050</v>
          </cell>
          <cell r="AA1922">
            <v>20045</v>
          </cell>
          <cell r="AB1922" t="str">
            <v>Millicent Mills</v>
          </cell>
        </row>
        <row r="1923">
          <cell r="Z1923">
            <v>5083051</v>
          </cell>
          <cell r="AA1923">
            <v>20045</v>
          </cell>
          <cell r="AB1923" t="str">
            <v>Millicent Mills</v>
          </cell>
        </row>
        <row r="1924">
          <cell r="Z1924">
            <v>5083052</v>
          </cell>
          <cell r="AA1924">
            <v>20045</v>
          </cell>
          <cell r="AB1924" t="str">
            <v>Millicent Mills</v>
          </cell>
        </row>
        <row r="1925">
          <cell r="Z1925">
            <v>5083053</v>
          </cell>
          <cell r="AA1925">
            <v>20045</v>
          </cell>
          <cell r="AB1925" t="str">
            <v>Millicent Mills</v>
          </cell>
        </row>
        <row r="1926">
          <cell r="Z1926">
            <v>5083054</v>
          </cell>
          <cell r="AA1926">
            <v>20045</v>
          </cell>
          <cell r="AB1926" t="str">
            <v>Millicent Mills</v>
          </cell>
        </row>
        <row r="1927">
          <cell r="Z1927">
            <v>5083055</v>
          </cell>
          <cell r="AA1927">
            <v>20045</v>
          </cell>
          <cell r="AB1927" t="str">
            <v>Millicent Mills</v>
          </cell>
        </row>
        <row r="1928">
          <cell r="Z1928">
            <v>5083056</v>
          </cell>
          <cell r="AA1928">
            <v>20045</v>
          </cell>
          <cell r="AB1928" t="str">
            <v>Millicent Mills</v>
          </cell>
        </row>
        <row r="1929">
          <cell r="Z1929">
            <v>5083057</v>
          </cell>
          <cell r="AA1929">
            <v>20045</v>
          </cell>
          <cell r="AB1929" t="str">
            <v>Millicent Mills</v>
          </cell>
        </row>
        <row r="1930">
          <cell r="Z1930">
            <v>5083058</v>
          </cell>
          <cell r="AA1930">
            <v>20045</v>
          </cell>
          <cell r="AB1930" t="str">
            <v>Millicent Mills</v>
          </cell>
        </row>
        <row r="1931">
          <cell r="Z1931">
            <v>5083059</v>
          </cell>
          <cell r="AA1931">
            <v>20045</v>
          </cell>
          <cell r="AB1931" t="str">
            <v>Millicent Mills</v>
          </cell>
        </row>
        <row r="1932">
          <cell r="Z1932">
            <v>5083060</v>
          </cell>
          <cell r="AA1932">
            <v>20045</v>
          </cell>
          <cell r="AB1932" t="str">
            <v>Millicent Mills</v>
          </cell>
        </row>
        <row r="1933">
          <cell r="Z1933">
            <v>5083061</v>
          </cell>
          <cell r="AA1933">
            <v>20045</v>
          </cell>
          <cell r="AB1933" t="str">
            <v>Millicent Mills</v>
          </cell>
        </row>
        <row r="1934">
          <cell r="Z1934">
            <v>5083062</v>
          </cell>
          <cell r="AA1934">
            <v>20045</v>
          </cell>
          <cell r="AB1934" t="str">
            <v>Millicent Mills</v>
          </cell>
        </row>
        <row r="1935">
          <cell r="Z1935">
            <v>5083063</v>
          </cell>
          <cell r="AA1935">
            <v>20045</v>
          </cell>
          <cell r="AB1935" t="str">
            <v>Millicent Mills</v>
          </cell>
        </row>
        <row r="1936">
          <cell r="Z1936">
            <v>5083064</v>
          </cell>
          <cell r="AA1936">
            <v>20045</v>
          </cell>
          <cell r="AB1936" t="str">
            <v>Millicent Mills</v>
          </cell>
        </row>
        <row r="1937">
          <cell r="Z1937">
            <v>5083065</v>
          </cell>
          <cell r="AA1937">
            <v>20045</v>
          </cell>
          <cell r="AB1937" t="str">
            <v>Millicent Mills</v>
          </cell>
        </row>
        <row r="1938">
          <cell r="Z1938">
            <v>5083066</v>
          </cell>
          <cell r="AA1938">
            <v>20045</v>
          </cell>
          <cell r="AB1938" t="str">
            <v>Millicent Mills</v>
          </cell>
        </row>
        <row r="1939">
          <cell r="Z1939">
            <v>5083067</v>
          </cell>
          <cell r="AA1939">
            <v>20045</v>
          </cell>
          <cell r="AB1939" t="str">
            <v>Millicent Mills</v>
          </cell>
        </row>
        <row r="1940">
          <cell r="Z1940">
            <v>5083068</v>
          </cell>
          <cell r="AA1940">
            <v>20045</v>
          </cell>
          <cell r="AB1940" t="str">
            <v>Millicent Mills</v>
          </cell>
        </row>
        <row r="1941">
          <cell r="Z1941">
            <v>5083069</v>
          </cell>
          <cell r="AA1941">
            <v>20045</v>
          </cell>
          <cell r="AB1941" t="str">
            <v>Millicent Mills</v>
          </cell>
        </row>
        <row r="1942">
          <cell r="Z1942">
            <v>5083070</v>
          </cell>
          <cell r="AA1942">
            <v>20045</v>
          </cell>
          <cell r="AB1942" t="str">
            <v>Millicent Mills</v>
          </cell>
        </row>
        <row r="1943">
          <cell r="Z1943">
            <v>5083071</v>
          </cell>
          <cell r="AA1943">
            <v>20045</v>
          </cell>
          <cell r="AB1943" t="str">
            <v>Millicent Mills</v>
          </cell>
        </row>
        <row r="1944">
          <cell r="Z1944">
            <v>5083072</v>
          </cell>
          <cell r="AA1944">
            <v>20045</v>
          </cell>
          <cell r="AB1944" t="str">
            <v>Millicent Mills</v>
          </cell>
        </row>
        <row r="1945">
          <cell r="Z1945">
            <v>5083073</v>
          </cell>
          <cell r="AA1945">
            <v>20045</v>
          </cell>
          <cell r="AB1945" t="str">
            <v>Millicent Mills</v>
          </cell>
        </row>
        <row r="1946">
          <cell r="Z1946">
            <v>5083074</v>
          </cell>
          <cell r="AA1946">
            <v>20045</v>
          </cell>
          <cell r="AB1946" t="str">
            <v>Millicent Mills</v>
          </cell>
        </row>
        <row r="1947">
          <cell r="Z1947">
            <v>5083075</v>
          </cell>
          <cell r="AA1947">
            <v>20045</v>
          </cell>
          <cell r="AB1947" t="str">
            <v>Millicent Mills</v>
          </cell>
        </row>
        <row r="1948">
          <cell r="Z1948">
            <v>5083076</v>
          </cell>
          <cell r="AA1948">
            <v>20045</v>
          </cell>
          <cell r="AB1948" t="str">
            <v>Millicent Mills</v>
          </cell>
        </row>
        <row r="1949">
          <cell r="Z1949">
            <v>5083077</v>
          </cell>
          <cell r="AA1949">
            <v>20045</v>
          </cell>
          <cell r="AB1949" t="str">
            <v>Millicent Mills</v>
          </cell>
        </row>
        <row r="1950">
          <cell r="Z1950">
            <v>5083078</v>
          </cell>
          <cell r="AA1950">
            <v>20045</v>
          </cell>
          <cell r="AB1950" t="str">
            <v>Millicent Mills</v>
          </cell>
        </row>
        <row r="1951">
          <cell r="Z1951">
            <v>5083079</v>
          </cell>
          <cell r="AA1951">
            <v>20045</v>
          </cell>
          <cell r="AB1951" t="str">
            <v>Millicent Mills</v>
          </cell>
        </row>
        <row r="1952">
          <cell r="Z1952">
            <v>5083080</v>
          </cell>
          <cell r="AA1952">
            <v>20045</v>
          </cell>
          <cell r="AB1952" t="str">
            <v>Millicent Mills</v>
          </cell>
        </row>
        <row r="1953">
          <cell r="Z1953">
            <v>5083081</v>
          </cell>
          <cell r="AA1953">
            <v>20045</v>
          </cell>
          <cell r="AB1953" t="str">
            <v>Millicent Mills</v>
          </cell>
        </row>
        <row r="1954">
          <cell r="Z1954">
            <v>5083082</v>
          </cell>
          <cell r="AA1954">
            <v>20045</v>
          </cell>
          <cell r="AB1954" t="str">
            <v>Millicent Mills</v>
          </cell>
        </row>
        <row r="1955">
          <cell r="Z1955">
            <v>5083083</v>
          </cell>
          <cell r="AA1955">
            <v>20045</v>
          </cell>
          <cell r="AB1955" t="str">
            <v>Millicent Mills</v>
          </cell>
        </row>
        <row r="1956">
          <cell r="Z1956">
            <v>5083084</v>
          </cell>
          <cell r="AA1956">
            <v>20045</v>
          </cell>
          <cell r="AB1956" t="str">
            <v>Millicent Mills</v>
          </cell>
        </row>
        <row r="1957">
          <cell r="Z1957">
            <v>5083085</v>
          </cell>
          <cell r="AA1957">
            <v>20045</v>
          </cell>
          <cell r="AB1957" t="str">
            <v>Millicent Mills</v>
          </cell>
        </row>
        <row r="1958">
          <cell r="Z1958">
            <v>5083086</v>
          </cell>
          <cell r="AA1958">
            <v>20045</v>
          </cell>
          <cell r="AB1958" t="str">
            <v>Millicent Mills</v>
          </cell>
        </row>
        <row r="1959">
          <cell r="Z1959">
            <v>5083087</v>
          </cell>
          <cell r="AA1959">
            <v>20045</v>
          </cell>
          <cell r="AB1959" t="str">
            <v>Millicent Mills</v>
          </cell>
        </row>
        <row r="1960">
          <cell r="Z1960">
            <v>5083088</v>
          </cell>
          <cell r="AA1960">
            <v>20045</v>
          </cell>
          <cell r="AB1960" t="str">
            <v>Millicent Mills</v>
          </cell>
        </row>
        <row r="1961">
          <cell r="Z1961">
            <v>5083089</v>
          </cell>
          <cell r="AA1961">
            <v>20045</v>
          </cell>
          <cell r="AB1961" t="str">
            <v>Millicent Mills</v>
          </cell>
        </row>
        <row r="1962">
          <cell r="Z1962">
            <v>5083090</v>
          </cell>
          <cell r="AA1962">
            <v>20045</v>
          </cell>
          <cell r="AB1962" t="str">
            <v>Millicent Mills</v>
          </cell>
        </row>
        <row r="1963">
          <cell r="Z1963">
            <v>5083091</v>
          </cell>
          <cell r="AA1963">
            <v>20045</v>
          </cell>
          <cell r="AB1963" t="str">
            <v>Millicent Mills</v>
          </cell>
        </row>
        <row r="1964">
          <cell r="Z1964">
            <v>5083092</v>
          </cell>
          <cell r="AA1964">
            <v>20045</v>
          </cell>
          <cell r="AB1964" t="str">
            <v>Millicent Mills</v>
          </cell>
        </row>
        <row r="1965">
          <cell r="Z1965">
            <v>5083093</v>
          </cell>
          <cell r="AA1965">
            <v>20045</v>
          </cell>
          <cell r="AB1965" t="str">
            <v>Millicent Mills</v>
          </cell>
        </row>
        <row r="1966">
          <cell r="Z1966">
            <v>5083094</v>
          </cell>
          <cell r="AA1966">
            <v>20045</v>
          </cell>
          <cell r="AB1966" t="str">
            <v>Millicent Mills</v>
          </cell>
        </row>
        <row r="1967">
          <cell r="Z1967">
            <v>5083095</v>
          </cell>
          <cell r="AA1967">
            <v>20045</v>
          </cell>
          <cell r="AB1967" t="str">
            <v>Millicent Mills</v>
          </cell>
        </row>
        <row r="1968">
          <cell r="Z1968">
            <v>5083096</v>
          </cell>
          <cell r="AA1968">
            <v>20045</v>
          </cell>
          <cell r="AB1968" t="str">
            <v>Millicent Mills</v>
          </cell>
        </row>
        <row r="1969">
          <cell r="Z1969">
            <v>5083097</v>
          </cell>
          <cell r="AA1969">
            <v>20045</v>
          </cell>
          <cell r="AB1969" t="str">
            <v>Millicent Mills</v>
          </cell>
        </row>
        <row r="1970">
          <cell r="Z1970">
            <v>5083098</v>
          </cell>
          <cell r="AA1970">
            <v>20045</v>
          </cell>
          <cell r="AB1970" t="str">
            <v>Millicent Mills</v>
          </cell>
        </row>
        <row r="1971">
          <cell r="Z1971">
            <v>5083099</v>
          </cell>
          <cell r="AA1971">
            <v>20045</v>
          </cell>
          <cell r="AB1971" t="str">
            <v>Millicent Mills</v>
          </cell>
        </row>
        <row r="1972">
          <cell r="Z1972">
            <v>5083100</v>
          </cell>
          <cell r="AA1972">
            <v>20045</v>
          </cell>
          <cell r="AB1972" t="str">
            <v>Millicent Mills</v>
          </cell>
        </row>
        <row r="1973">
          <cell r="Z1973">
            <v>5083101</v>
          </cell>
          <cell r="AA1973">
            <v>20045</v>
          </cell>
          <cell r="AB1973" t="str">
            <v>Millicent Mills</v>
          </cell>
        </row>
        <row r="1974">
          <cell r="Z1974">
            <v>5083102</v>
          </cell>
          <cell r="AA1974">
            <v>20045</v>
          </cell>
          <cell r="AB1974" t="str">
            <v>Millicent Mills</v>
          </cell>
        </row>
        <row r="1975">
          <cell r="Z1975">
            <v>5083103</v>
          </cell>
          <cell r="AA1975">
            <v>20045</v>
          </cell>
          <cell r="AB1975" t="str">
            <v>Millicent Mills</v>
          </cell>
        </row>
        <row r="1976">
          <cell r="Z1976">
            <v>5083104</v>
          </cell>
          <cell r="AA1976">
            <v>20045</v>
          </cell>
          <cell r="AB1976" t="str">
            <v>Millicent Mills</v>
          </cell>
        </row>
        <row r="1977">
          <cell r="Z1977">
            <v>5083105</v>
          </cell>
          <cell r="AA1977">
            <v>20045</v>
          </cell>
          <cell r="AB1977" t="str">
            <v>Millicent Mills</v>
          </cell>
        </row>
        <row r="1978">
          <cell r="Z1978">
            <v>5083106</v>
          </cell>
          <cell r="AA1978">
            <v>20045</v>
          </cell>
          <cell r="AB1978" t="str">
            <v>Millicent Mills</v>
          </cell>
        </row>
        <row r="1979">
          <cell r="Z1979">
            <v>5083107</v>
          </cell>
          <cell r="AA1979">
            <v>20045</v>
          </cell>
          <cell r="AB1979" t="str">
            <v>Millicent Mills</v>
          </cell>
        </row>
        <row r="1980">
          <cell r="Z1980">
            <v>5083108</v>
          </cell>
          <cell r="AA1980">
            <v>20045</v>
          </cell>
          <cell r="AB1980" t="str">
            <v>Millicent Mills</v>
          </cell>
        </row>
        <row r="1981">
          <cell r="Z1981">
            <v>5083109</v>
          </cell>
          <cell r="AA1981">
            <v>20045</v>
          </cell>
          <cell r="AB1981" t="str">
            <v>Millicent Mills</v>
          </cell>
        </row>
        <row r="1982">
          <cell r="Z1982">
            <v>5083110</v>
          </cell>
          <cell r="AA1982">
            <v>20045</v>
          </cell>
          <cell r="AB1982" t="str">
            <v>Millicent Mills</v>
          </cell>
        </row>
        <row r="1983">
          <cell r="Z1983">
            <v>5083111</v>
          </cell>
          <cell r="AA1983">
            <v>20045</v>
          </cell>
          <cell r="AB1983" t="str">
            <v>Millicent Mills</v>
          </cell>
        </row>
        <row r="1984">
          <cell r="Z1984">
            <v>5083112</v>
          </cell>
          <cell r="AA1984">
            <v>20045</v>
          </cell>
          <cell r="AB1984" t="str">
            <v>Millicent Mills</v>
          </cell>
        </row>
        <row r="1985">
          <cell r="Z1985">
            <v>5083113</v>
          </cell>
          <cell r="AA1985">
            <v>20045</v>
          </cell>
          <cell r="AB1985" t="str">
            <v>Millicent Mills</v>
          </cell>
        </row>
        <row r="1986">
          <cell r="Z1986">
            <v>5083114</v>
          </cell>
          <cell r="AA1986">
            <v>20045</v>
          </cell>
          <cell r="AB1986" t="str">
            <v>Millicent Mills</v>
          </cell>
        </row>
        <row r="1987">
          <cell r="Z1987">
            <v>5083115</v>
          </cell>
          <cell r="AA1987">
            <v>20045</v>
          </cell>
          <cell r="AB1987" t="str">
            <v>Millicent Mills</v>
          </cell>
        </row>
        <row r="1988">
          <cell r="Z1988">
            <v>5083116</v>
          </cell>
          <cell r="AA1988">
            <v>20045</v>
          </cell>
          <cell r="AB1988" t="str">
            <v>Millicent Mills</v>
          </cell>
        </row>
        <row r="1989">
          <cell r="Z1989">
            <v>5083117</v>
          </cell>
          <cell r="AA1989">
            <v>20045</v>
          </cell>
          <cell r="AB1989" t="str">
            <v>Millicent Mills</v>
          </cell>
        </row>
        <row r="1990">
          <cell r="Z1990">
            <v>5083118</v>
          </cell>
          <cell r="AA1990">
            <v>20045</v>
          </cell>
          <cell r="AB1990" t="str">
            <v>Millicent Mills</v>
          </cell>
        </row>
        <row r="1991">
          <cell r="Z1991">
            <v>5083119</v>
          </cell>
          <cell r="AA1991">
            <v>20045</v>
          </cell>
          <cell r="AB1991" t="str">
            <v>Millicent Mills</v>
          </cell>
        </row>
        <row r="1992">
          <cell r="Z1992">
            <v>5083120</v>
          </cell>
          <cell r="AA1992">
            <v>20045</v>
          </cell>
          <cell r="AB1992" t="str">
            <v>Millicent Mills</v>
          </cell>
        </row>
        <row r="1993">
          <cell r="Z1993">
            <v>5083121</v>
          </cell>
          <cell r="AA1993">
            <v>20045</v>
          </cell>
          <cell r="AB1993" t="str">
            <v>Millicent Mills</v>
          </cell>
        </row>
        <row r="1994">
          <cell r="Z1994">
            <v>5083122</v>
          </cell>
          <cell r="AA1994">
            <v>20045</v>
          </cell>
          <cell r="AB1994" t="str">
            <v>Millicent Mills</v>
          </cell>
        </row>
        <row r="1995">
          <cell r="Z1995">
            <v>5083123</v>
          </cell>
          <cell r="AA1995">
            <v>20045</v>
          </cell>
          <cell r="AB1995" t="str">
            <v>Millicent Mills</v>
          </cell>
        </row>
        <row r="1996">
          <cell r="Z1996">
            <v>5083124</v>
          </cell>
          <cell r="AA1996">
            <v>20045</v>
          </cell>
          <cell r="AB1996" t="str">
            <v>Millicent Mills</v>
          </cell>
        </row>
        <row r="1997">
          <cell r="Z1997">
            <v>5083125</v>
          </cell>
          <cell r="AA1997">
            <v>20045</v>
          </cell>
          <cell r="AB1997" t="str">
            <v>Millicent Mills</v>
          </cell>
        </row>
        <row r="1998">
          <cell r="Z1998">
            <v>5083126</v>
          </cell>
          <cell r="AA1998">
            <v>20045</v>
          </cell>
          <cell r="AB1998" t="str">
            <v>Millicent Mills</v>
          </cell>
        </row>
        <row r="1999">
          <cell r="Z1999">
            <v>5083127</v>
          </cell>
          <cell r="AA1999">
            <v>20045</v>
          </cell>
          <cell r="AB1999" t="str">
            <v>Millicent Mills</v>
          </cell>
        </row>
        <row r="2000">
          <cell r="Z2000">
            <v>5083128</v>
          </cell>
          <cell r="AA2000">
            <v>20045</v>
          </cell>
          <cell r="AB2000" t="str">
            <v>Millicent Mills</v>
          </cell>
        </row>
        <row r="2001">
          <cell r="Z2001">
            <v>5083129</v>
          </cell>
          <cell r="AA2001">
            <v>20045</v>
          </cell>
          <cell r="AB2001" t="str">
            <v>Millicent Mills</v>
          </cell>
        </row>
        <row r="2002">
          <cell r="Z2002">
            <v>5083130</v>
          </cell>
          <cell r="AA2002">
            <v>20045</v>
          </cell>
          <cell r="AB2002" t="str">
            <v>Millicent Mills</v>
          </cell>
        </row>
        <row r="2003">
          <cell r="Z2003">
            <v>5083131</v>
          </cell>
          <cell r="AA2003">
            <v>20045</v>
          </cell>
          <cell r="AB2003" t="str">
            <v>Millicent Mills</v>
          </cell>
        </row>
        <row r="2004">
          <cell r="Z2004">
            <v>5083132</v>
          </cell>
          <cell r="AA2004">
            <v>20045</v>
          </cell>
          <cell r="AB2004" t="str">
            <v>Millicent Mills</v>
          </cell>
        </row>
        <row r="2005">
          <cell r="Z2005">
            <v>5083133</v>
          </cell>
          <cell r="AA2005">
            <v>20045</v>
          </cell>
          <cell r="AB2005" t="str">
            <v>Millicent Mills</v>
          </cell>
        </row>
        <row r="2006">
          <cell r="Z2006">
            <v>5083134</v>
          </cell>
          <cell r="AA2006">
            <v>20045</v>
          </cell>
          <cell r="AB2006" t="str">
            <v>Millicent Mills</v>
          </cell>
        </row>
        <row r="2007">
          <cell r="Z2007">
            <v>5083135</v>
          </cell>
          <cell r="AA2007">
            <v>20045</v>
          </cell>
          <cell r="AB2007" t="str">
            <v>Millicent Mills</v>
          </cell>
        </row>
        <row r="2008">
          <cell r="Z2008">
            <v>5083136</v>
          </cell>
          <cell r="AA2008">
            <v>20045</v>
          </cell>
          <cell r="AB2008" t="str">
            <v>Millicent Mills</v>
          </cell>
        </row>
        <row r="2009">
          <cell r="Z2009">
            <v>5083137</v>
          </cell>
          <cell r="AA2009">
            <v>20045</v>
          </cell>
          <cell r="AB2009" t="str">
            <v>Millicent Mills</v>
          </cell>
        </row>
        <row r="2010">
          <cell r="Z2010">
            <v>5083138</v>
          </cell>
          <cell r="AA2010">
            <v>20045</v>
          </cell>
          <cell r="AB2010" t="str">
            <v>Millicent Mills</v>
          </cell>
        </row>
        <row r="2011">
          <cell r="Z2011">
            <v>5083139</v>
          </cell>
          <cell r="AA2011">
            <v>20045</v>
          </cell>
          <cell r="AB2011" t="str">
            <v>Millicent Mills</v>
          </cell>
        </row>
        <row r="2012">
          <cell r="Z2012">
            <v>5083140</v>
          </cell>
          <cell r="AA2012">
            <v>20045</v>
          </cell>
          <cell r="AB2012" t="str">
            <v>Millicent Mills</v>
          </cell>
        </row>
        <row r="2013">
          <cell r="Z2013">
            <v>5083141</v>
          </cell>
          <cell r="AA2013">
            <v>20045</v>
          </cell>
          <cell r="AB2013" t="str">
            <v>Millicent Mills</v>
          </cell>
        </row>
        <row r="2014">
          <cell r="Z2014">
            <v>5083142</v>
          </cell>
          <cell r="AA2014">
            <v>20045</v>
          </cell>
          <cell r="AB2014" t="str">
            <v>Millicent Mills</v>
          </cell>
        </row>
        <row r="2015">
          <cell r="Z2015">
            <v>5083143</v>
          </cell>
          <cell r="AA2015">
            <v>20045</v>
          </cell>
          <cell r="AB2015" t="str">
            <v>Millicent Mills</v>
          </cell>
        </row>
        <row r="2016">
          <cell r="Z2016">
            <v>5083144</v>
          </cell>
          <cell r="AA2016">
            <v>20045</v>
          </cell>
          <cell r="AB2016" t="str">
            <v>Millicent Mills</v>
          </cell>
        </row>
        <row r="2017">
          <cell r="Z2017">
            <v>5083145</v>
          </cell>
          <cell r="AA2017">
            <v>20045</v>
          </cell>
          <cell r="AB2017" t="str">
            <v>Millicent Mills</v>
          </cell>
        </row>
        <row r="2018">
          <cell r="Z2018">
            <v>5083146</v>
          </cell>
          <cell r="AA2018">
            <v>20045</v>
          </cell>
          <cell r="AB2018" t="str">
            <v>Millicent Mills</v>
          </cell>
        </row>
        <row r="2019">
          <cell r="Z2019">
            <v>5083147</v>
          </cell>
          <cell r="AA2019">
            <v>20045</v>
          </cell>
          <cell r="AB2019" t="str">
            <v>Millicent Mills</v>
          </cell>
        </row>
        <row r="2020">
          <cell r="Z2020">
            <v>5083148</v>
          </cell>
          <cell r="AA2020">
            <v>20045</v>
          </cell>
          <cell r="AB2020" t="str">
            <v>Millicent Mills</v>
          </cell>
        </row>
        <row r="2021">
          <cell r="Z2021">
            <v>5083149</v>
          </cell>
          <cell r="AA2021">
            <v>20045</v>
          </cell>
          <cell r="AB2021" t="str">
            <v>Millicent Mills</v>
          </cell>
        </row>
        <row r="2022">
          <cell r="Z2022">
            <v>5083150</v>
          </cell>
          <cell r="AA2022">
            <v>20045</v>
          </cell>
          <cell r="AB2022" t="str">
            <v>Millicent Mills</v>
          </cell>
        </row>
        <row r="2023">
          <cell r="Z2023">
            <v>5083151</v>
          </cell>
          <cell r="AA2023">
            <v>20045</v>
          </cell>
          <cell r="AB2023" t="str">
            <v>Millicent Mills</v>
          </cell>
        </row>
        <row r="2024">
          <cell r="Z2024">
            <v>5083152</v>
          </cell>
          <cell r="AA2024">
            <v>20045</v>
          </cell>
          <cell r="AB2024" t="str">
            <v>Millicent Mills</v>
          </cell>
        </row>
        <row r="2025">
          <cell r="Z2025">
            <v>5083153</v>
          </cell>
          <cell r="AA2025">
            <v>20045</v>
          </cell>
          <cell r="AB2025" t="str">
            <v>Millicent Mills</v>
          </cell>
        </row>
        <row r="2026">
          <cell r="Z2026">
            <v>5083154</v>
          </cell>
          <cell r="AA2026">
            <v>20045</v>
          </cell>
          <cell r="AB2026" t="str">
            <v>Millicent Mills</v>
          </cell>
        </row>
        <row r="2027">
          <cell r="Z2027">
            <v>5083155</v>
          </cell>
          <cell r="AA2027">
            <v>20045</v>
          </cell>
          <cell r="AB2027" t="str">
            <v>Millicent Mills</v>
          </cell>
        </row>
        <row r="2028">
          <cell r="Z2028">
            <v>5083156</v>
          </cell>
          <cell r="AA2028">
            <v>20045</v>
          </cell>
          <cell r="AB2028" t="str">
            <v>Millicent Mills</v>
          </cell>
        </row>
        <row r="2029">
          <cell r="Z2029">
            <v>5083157</v>
          </cell>
          <cell r="AA2029">
            <v>20045</v>
          </cell>
          <cell r="AB2029" t="str">
            <v>Millicent Mills</v>
          </cell>
        </row>
        <row r="2030">
          <cell r="Z2030">
            <v>5083158</v>
          </cell>
          <cell r="AA2030">
            <v>20045</v>
          </cell>
          <cell r="AB2030" t="str">
            <v>Millicent Mills</v>
          </cell>
        </row>
        <row r="2031">
          <cell r="Z2031">
            <v>5083159</v>
          </cell>
          <cell r="AA2031">
            <v>20045</v>
          </cell>
          <cell r="AB2031" t="str">
            <v>Millicent Mills</v>
          </cell>
        </row>
        <row r="2032">
          <cell r="Z2032">
            <v>5083160</v>
          </cell>
          <cell r="AA2032">
            <v>20045</v>
          </cell>
          <cell r="AB2032" t="str">
            <v>Millicent Mills</v>
          </cell>
        </row>
        <row r="2033">
          <cell r="Z2033">
            <v>5083161</v>
          </cell>
          <cell r="AA2033">
            <v>20045</v>
          </cell>
          <cell r="AB2033" t="str">
            <v>Millicent Mills</v>
          </cell>
        </row>
        <row r="2034">
          <cell r="Z2034">
            <v>5083162</v>
          </cell>
          <cell r="AA2034">
            <v>20045</v>
          </cell>
          <cell r="AB2034" t="str">
            <v>Millicent Mills</v>
          </cell>
        </row>
        <row r="2035">
          <cell r="Z2035">
            <v>5083163</v>
          </cell>
          <cell r="AA2035">
            <v>20045</v>
          </cell>
          <cell r="AB2035" t="str">
            <v>Millicent Mills</v>
          </cell>
        </row>
        <row r="2036">
          <cell r="Z2036">
            <v>5083164</v>
          </cell>
          <cell r="AA2036">
            <v>20045</v>
          </cell>
          <cell r="AB2036" t="str">
            <v>Millicent Mills</v>
          </cell>
        </row>
        <row r="2037">
          <cell r="Z2037">
            <v>5083165</v>
          </cell>
          <cell r="AA2037">
            <v>20045</v>
          </cell>
          <cell r="AB2037" t="str">
            <v>Millicent Mills</v>
          </cell>
        </row>
        <row r="2038">
          <cell r="Z2038">
            <v>5083166</v>
          </cell>
          <cell r="AA2038">
            <v>20045</v>
          </cell>
          <cell r="AB2038" t="str">
            <v>Millicent Mills</v>
          </cell>
        </row>
        <row r="2039">
          <cell r="Z2039">
            <v>5083167</v>
          </cell>
          <cell r="AA2039">
            <v>20045</v>
          </cell>
          <cell r="AB2039" t="str">
            <v>Millicent Mills</v>
          </cell>
        </row>
        <row r="2040">
          <cell r="Z2040">
            <v>5083168</v>
          </cell>
          <cell r="AA2040">
            <v>20045</v>
          </cell>
          <cell r="AB2040" t="str">
            <v>Millicent Mills</v>
          </cell>
        </row>
        <row r="2041">
          <cell r="Z2041">
            <v>5083169</v>
          </cell>
          <cell r="AA2041">
            <v>20045</v>
          </cell>
          <cell r="AB2041" t="str">
            <v>Millicent Mills</v>
          </cell>
        </row>
        <row r="2042">
          <cell r="Z2042">
            <v>5083170</v>
          </cell>
          <cell r="AA2042">
            <v>20045</v>
          </cell>
          <cell r="AB2042" t="str">
            <v>Millicent Mills</v>
          </cell>
        </row>
        <row r="2043">
          <cell r="Z2043">
            <v>5083171</v>
          </cell>
          <cell r="AA2043">
            <v>20045</v>
          </cell>
          <cell r="AB2043" t="str">
            <v>Millicent Mills</v>
          </cell>
        </row>
        <row r="2044">
          <cell r="Z2044">
            <v>5083172</v>
          </cell>
          <cell r="AA2044">
            <v>20045</v>
          </cell>
          <cell r="AB2044" t="str">
            <v>Millicent Mills</v>
          </cell>
        </row>
        <row r="2045">
          <cell r="Z2045">
            <v>5083173</v>
          </cell>
          <cell r="AA2045">
            <v>20045</v>
          </cell>
          <cell r="AB2045" t="str">
            <v>Millicent Mills</v>
          </cell>
        </row>
        <row r="2046">
          <cell r="Z2046">
            <v>5083174</v>
          </cell>
          <cell r="AA2046">
            <v>20045</v>
          </cell>
          <cell r="AB2046" t="str">
            <v>Millicent Mills</v>
          </cell>
        </row>
        <row r="2047">
          <cell r="Z2047">
            <v>5083175</v>
          </cell>
          <cell r="AA2047">
            <v>20045</v>
          </cell>
          <cell r="AB2047" t="str">
            <v>Millicent Mills</v>
          </cell>
        </row>
        <row r="2048">
          <cell r="Z2048">
            <v>5083176</v>
          </cell>
          <cell r="AA2048">
            <v>20045</v>
          </cell>
          <cell r="AB2048" t="str">
            <v>Millicent Mills</v>
          </cell>
        </row>
        <row r="2049">
          <cell r="Z2049">
            <v>5083177</v>
          </cell>
          <cell r="AA2049">
            <v>20045</v>
          </cell>
          <cell r="AB2049" t="str">
            <v>Millicent Mills</v>
          </cell>
        </row>
        <row r="2050">
          <cell r="Z2050">
            <v>5083178</v>
          </cell>
          <cell r="AA2050">
            <v>20045</v>
          </cell>
          <cell r="AB2050" t="str">
            <v>Millicent Mills</v>
          </cell>
        </row>
        <row r="2051">
          <cell r="Z2051">
            <v>5083179</v>
          </cell>
          <cell r="AA2051">
            <v>20045</v>
          </cell>
          <cell r="AB2051" t="str">
            <v>Millicent Mills</v>
          </cell>
        </row>
        <row r="2052">
          <cell r="Z2052">
            <v>5083180</v>
          </cell>
          <cell r="AA2052">
            <v>20045</v>
          </cell>
          <cell r="AB2052" t="str">
            <v>Millicent Mills</v>
          </cell>
        </row>
        <row r="2053">
          <cell r="Z2053">
            <v>5083181</v>
          </cell>
          <cell r="AA2053">
            <v>20045</v>
          </cell>
          <cell r="AB2053" t="str">
            <v>Millicent Mills</v>
          </cell>
        </row>
        <row r="2054">
          <cell r="Z2054">
            <v>5083182</v>
          </cell>
          <cell r="AA2054">
            <v>20045</v>
          </cell>
          <cell r="AB2054" t="str">
            <v>Millicent Mills</v>
          </cell>
        </row>
        <row r="2055">
          <cell r="Z2055">
            <v>5083183</v>
          </cell>
          <cell r="AA2055">
            <v>20045</v>
          </cell>
          <cell r="AB2055" t="str">
            <v>Millicent Mills</v>
          </cell>
        </row>
        <row r="2056">
          <cell r="Z2056">
            <v>5083184</v>
          </cell>
          <cell r="AA2056">
            <v>20045</v>
          </cell>
          <cell r="AB2056" t="str">
            <v>Millicent Mills</v>
          </cell>
        </row>
        <row r="2057">
          <cell r="Z2057">
            <v>5083185</v>
          </cell>
          <cell r="AA2057">
            <v>20045</v>
          </cell>
          <cell r="AB2057" t="str">
            <v>Millicent Mills</v>
          </cell>
        </row>
        <row r="2058">
          <cell r="Z2058">
            <v>5083186</v>
          </cell>
          <cell r="AA2058">
            <v>20045</v>
          </cell>
          <cell r="AB2058" t="str">
            <v>Millicent Mills</v>
          </cell>
        </row>
        <row r="2059">
          <cell r="Z2059">
            <v>5083187</v>
          </cell>
          <cell r="AA2059">
            <v>20045</v>
          </cell>
          <cell r="AB2059" t="str">
            <v>Millicent Mills</v>
          </cell>
        </row>
        <row r="2060">
          <cell r="Z2060">
            <v>5083188</v>
          </cell>
          <cell r="AA2060">
            <v>20045</v>
          </cell>
          <cell r="AB2060" t="str">
            <v>Millicent Mills</v>
          </cell>
        </row>
        <row r="2061">
          <cell r="Z2061">
            <v>5083189</v>
          </cell>
          <cell r="AA2061">
            <v>20045</v>
          </cell>
          <cell r="AB2061" t="str">
            <v>Millicent Mills</v>
          </cell>
        </row>
        <row r="2062">
          <cell r="Z2062">
            <v>5083190</v>
          </cell>
          <cell r="AA2062">
            <v>20045</v>
          </cell>
          <cell r="AB2062" t="str">
            <v>Millicent Mills</v>
          </cell>
        </row>
        <row r="2063">
          <cell r="Z2063">
            <v>5083191</v>
          </cell>
          <cell r="AA2063">
            <v>20045</v>
          </cell>
          <cell r="AB2063" t="str">
            <v>Millicent Mills</v>
          </cell>
        </row>
        <row r="2064">
          <cell r="Z2064">
            <v>5083192</v>
          </cell>
          <cell r="AA2064">
            <v>20045</v>
          </cell>
          <cell r="AB2064" t="str">
            <v>Millicent Mills</v>
          </cell>
        </row>
        <row r="2065">
          <cell r="Z2065">
            <v>5083193</v>
          </cell>
          <cell r="AA2065">
            <v>20045</v>
          </cell>
          <cell r="AB2065" t="str">
            <v>Millicent Mills</v>
          </cell>
        </row>
        <row r="2066">
          <cell r="Z2066">
            <v>5083194</v>
          </cell>
          <cell r="AA2066">
            <v>20045</v>
          </cell>
          <cell r="AB2066" t="str">
            <v>Millicent Mills</v>
          </cell>
        </row>
        <row r="2067">
          <cell r="Z2067">
            <v>5083195</v>
          </cell>
          <cell r="AA2067">
            <v>20045</v>
          </cell>
          <cell r="AB2067" t="str">
            <v>Millicent Mills</v>
          </cell>
        </row>
        <row r="2068">
          <cell r="Z2068">
            <v>5083196</v>
          </cell>
          <cell r="AA2068">
            <v>20045</v>
          </cell>
          <cell r="AB2068" t="str">
            <v>Millicent Mills</v>
          </cell>
        </row>
        <row r="2069">
          <cell r="Z2069">
            <v>5083197</v>
          </cell>
          <cell r="AA2069">
            <v>20045</v>
          </cell>
          <cell r="AB2069" t="str">
            <v>Millicent Mills</v>
          </cell>
        </row>
        <row r="2070">
          <cell r="Z2070">
            <v>5083198</v>
          </cell>
          <cell r="AA2070">
            <v>20045</v>
          </cell>
          <cell r="AB2070" t="str">
            <v>Millicent Mills</v>
          </cell>
        </row>
        <row r="2071">
          <cell r="Z2071">
            <v>5083199</v>
          </cell>
          <cell r="AA2071">
            <v>20045</v>
          </cell>
          <cell r="AB2071" t="str">
            <v>Millicent Mills</v>
          </cell>
        </row>
        <row r="2072">
          <cell r="Z2072">
            <v>5083200</v>
          </cell>
          <cell r="AA2072">
            <v>20045</v>
          </cell>
          <cell r="AB2072" t="str">
            <v>Millicent Mills</v>
          </cell>
        </row>
        <row r="2073">
          <cell r="Z2073">
            <v>5083201</v>
          </cell>
          <cell r="AA2073">
            <v>20045</v>
          </cell>
          <cell r="AB2073" t="str">
            <v>Millicent Mills</v>
          </cell>
        </row>
        <row r="2074">
          <cell r="Z2074">
            <v>5083202</v>
          </cell>
          <cell r="AA2074">
            <v>20045</v>
          </cell>
          <cell r="AB2074" t="str">
            <v>Millicent Mills</v>
          </cell>
        </row>
        <row r="2075">
          <cell r="Z2075">
            <v>5083203</v>
          </cell>
          <cell r="AA2075">
            <v>20045</v>
          </cell>
          <cell r="AB2075" t="str">
            <v>Millicent Mills</v>
          </cell>
        </row>
        <row r="2076">
          <cell r="Z2076">
            <v>5083204</v>
          </cell>
          <cell r="AA2076">
            <v>20045</v>
          </cell>
          <cell r="AB2076" t="str">
            <v>Millicent Mills</v>
          </cell>
        </row>
        <row r="2077">
          <cell r="Z2077">
            <v>5083205</v>
          </cell>
          <cell r="AA2077">
            <v>20045</v>
          </cell>
          <cell r="AB2077" t="str">
            <v>Millicent Mills</v>
          </cell>
        </row>
        <row r="2078">
          <cell r="Z2078">
            <v>5083206</v>
          </cell>
          <cell r="AA2078">
            <v>20045</v>
          </cell>
          <cell r="AB2078" t="str">
            <v>Millicent Mills</v>
          </cell>
        </row>
        <row r="2079">
          <cell r="Z2079">
            <v>5083207</v>
          </cell>
          <cell r="AA2079">
            <v>20045</v>
          </cell>
          <cell r="AB2079" t="str">
            <v>Millicent Mills</v>
          </cell>
        </row>
        <row r="2080">
          <cell r="Z2080">
            <v>5083208</v>
          </cell>
          <cell r="AA2080">
            <v>20045</v>
          </cell>
          <cell r="AB2080" t="str">
            <v>Millicent Mills</v>
          </cell>
        </row>
        <row r="2081">
          <cell r="Z2081">
            <v>5083209</v>
          </cell>
          <cell r="AA2081">
            <v>20045</v>
          </cell>
          <cell r="AB2081" t="str">
            <v>Millicent Mills</v>
          </cell>
        </row>
        <row r="2082">
          <cell r="Z2082">
            <v>5083210</v>
          </cell>
          <cell r="AA2082">
            <v>20045</v>
          </cell>
          <cell r="AB2082" t="str">
            <v>Millicent Mills</v>
          </cell>
        </row>
        <row r="2083">
          <cell r="Z2083">
            <v>5083211</v>
          </cell>
          <cell r="AA2083">
            <v>20045</v>
          </cell>
          <cell r="AB2083" t="str">
            <v>Millicent Mills</v>
          </cell>
        </row>
        <row r="2084">
          <cell r="Z2084">
            <v>5083212</v>
          </cell>
          <cell r="AA2084">
            <v>20045</v>
          </cell>
          <cell r="AB2084" t="str">
            <v>Millicent Mills</v>
          </cell>
        </row>
        <row r="2085">
          <cell r="Z2085">
            <v>5083213</v>
          </cell>
          <cell r="AA2085">
            <v>20045</v>
          </cell>
          <cell r="AB2085" t="str">
            <v>Millicent Mills</v>
          </cell>
        </row>
        <row r="2086">
          <cell r="Z2086">
            <v>5083214</v>
          </cell>
          <cell r="AA2086">
            <v>20045</v>
          </cell>
          <cell r="AB2086" t="str">
            <v>Millicent Mills</v>
          </cell>
        </row>
        <row r="2087">
          <cell r="Z2087">
            <v>5083215</v>
          </cell>
          <cell r="AA2087">
            <v>20045</v>
          </cell>
          <cell r="AB2087" t="str">
            <v>Millicent Mills</v>
          </cell>
        </row>
        <row r="2088">
          <cell r="Z2088">
            <v>5083216</v>
          </cell>
          <cell r="AA2088">
            <v>20045</v>
          </cell>
          <cell r="AB2088" t="str">
            <v>Millicent Mills</v>
          </cell>
        </row>
        <row r="2089">
          <cell r="Z2089">
            <v>5083217</v>
          </cell>
          <cell r="AA2089">
            <v>20045</v>
          </cell>
          <cell r="AB2089" t="str">
            <v>Millicent Mills</v>
          </cell>
        </row>
        <row r="2090">
          <cell r="Z2090">
            <v>5083218</v>
          </cell>
          <cell r="AA2090">
            <v>20045</v>
          </cell>
          <cell r="AB2090" t="str">
            <v>Millicent Mills</v>
          </cell>
        </row>
        <row r="2091">
          <cell r="Z2091">
            <v>5083219</v>
          </cell>
          <cell r="AA2091">
            <v>20045</v>
          </cell>
          <cell r="AB2091" t="str">
            <v>Millicent Mills</v>
          </cell>
        </row>
        <row r="2092">
          <cell r="Z2092">
            <v>5083220</v>
          </cell>
          <cell r="AA2092">
            <v>20045</v>
          </cell>
          <cell r="AB2092" t="str">
            <v>Millicent Mills</v>
          </cell>
        </row>
        <row r="2093">
          <cell r="Z2093">
            <v>5083221</v>
          </cell>
          <cell r="AA2093">
            <v>20045</v>
          </cell>
          <cell r="AB2093" t="str">
            <v>Millicent Mills</v>
          </cell>
        </row>
        <row r="2094">
          <cell r="Z2094">
            <v>5083222</v>
          </cell>
          <cell r="AA2094">
            <v>20045</v>
          </cell>
          <cell r="AB2094" t="str">
            <v>Millicent Mills</v>
          </cell>
        </row>
        <row r="2095">
          <cell r="Z2095">
            <v>5083223</v>
          </cell>
          <cell r="AA2095">
            <v>20045</v>
          </cell>
          <cell r="AB2095" t="str">
            <v>Millicent Mills</v>
          </cell>
        </row>
        <row r="2096">
          <cell r="Z2096">
            <v>5083224</v>
          </cell>
          <cell r="AA2096">
            <v>20045</v>
          </cell>
          <cell r="AB2096" t="str">
            <v>Millicent Mills</v>
          </cell>
        </row>
        <row r="2097">
          <cell r="Z2097">
            <v>5083225</v>
          </cell>
          <cell r="AA2097">
            <v>20045</v>
          </cell>
          <cell r="AB2097" t="str">
            <v>Millicent Mills</v>
          </cell>
        </row>
        <row r="2098">
          <cell r="Z2098">
            <v>5083226</v>
          </cell>
          <cell r="AA2098">
            <v>20045</v>
          </cell>
          <cell r="AB2098" t="str">
            <v>Millicent Mills</v>
          </cell>
        </row>
        <row r="2099">
          <cell r="Z2099">
            <v>5083227</v>
          </cell>
          <cell r="AA2099">
            <v>20045</v>
          </cell>
          <cell r="AB2099" t="str">
            <v>Millicent Mills</v>
          </cell>
        </row>
        <row r="2100">
          <cell r="Z2100">
            <v>5083228</v>
          </cell>
          <cell r="AA2100">
            <v>20045</v>
          </cell>
          <cell r="AB2100" t="str">
            <v>Millicent Mills</v>
          </cell>
        </row>
        <row r="2101">
          <cell r="Z2101">
            <v>5083229</v>
          </cell>
          <cell r="AA2101">
            <v>20045</v>
          </cell>
          <cell r="AB2101" t="str">
            <v>Millicent Mills</v>
          </cell>
        </row>
        <row r="2102">
          <cell r="Z2102">
            <v>5083230</v>
          </cell>
          <cell r="AA2102">
            <v>20045</v>
          </cell>
          <cell r="AB2102" t="str">
            <v>Millicent Mills</v>
          </cell>
        </row>
        <row r="2103">
          <cell r="Z2103">
            <v>5083231</v>
          </cell>
          <cell r="AA2103">
            <v>20045</v>
          </cell>
          <cell r="AB2103" t="str">
            <v>Millicent Mills</v>
          </cell>
        </row>
        <row r="2104">
          <cell r="Z2104">
            <v>5083232</v>
          </cell>
          <cell r="AA2104">
            <v>20045</v>
          </cell>
          <cell r="AB2104" t="str">
            <v>Millicent Mills</v>
          </cell>
        </row>
        <row r="2105">
          <cell r="Z2105">
            <v>5083233</v>
          </cell>
          <cell r="AA2105">
            <v>20045</v>
          </cell>
          <cell r="AB2105" t="str">
            <v>Millicent Mills</v>
          </cell>
        </row>
        <row r="2106">
          <cell r="Z2106">
            <v>5083234</v>
          </cell>
          <cell r="AA2106">
            <v>20045</v>
          </cell>
          <cell r="AB2106" t="str">
            <v>Millicent Mills</v>
          </cell>
        </row>
        <row r="2107">
          <cell r="Z2107">
            <v>5083235</v>
          </cell>
          <cell r="AA2107">
            <v>20045</v>
          </cell>
          <cell r="AB2107" t="str">
            <v>Millicent Mills</v>
          </cell>
        </row>
        <row r="2108">
          <cell r="Z2108">
            <v>5083236</v>
          </cell>
          <cell r="AA2108">
            <v>20045</v>
          </cell>
          <cell r="AB2108" t="str">
            <v>Millicent Mills</v>
          </cell>
        </row>
        <row r="2109">
          <cell r="Z2109">
            <v>5083237</v>
          </cell>
          <cell r="AA2109">
            <v>20045</v>
          </cell>
          <cell r="AB2109" t="str">
            <v>Millicent Mills</v>
          </cell>
        </row>
        <row r="2110">
          <cell r="Z2110">
            <v>5083238</v>
          </cell>
          <cell r="AA2110">
            <v>20045</v>
          </cell>
          <cell r="AB2110" t="str">
            <v>Millicent Mills</v>
          </cell>
        </row>
        <row r="2111">
          <cell r="Z2111">
            <v>5083239</v>
          </cell>
          <cell r="AA2111">
            <v>20045</v>
          </cell>
          <cell r="AB2111" t="str">
            <v>Millicent Mills</v>
          </cell>
        </row>
        <row r="2112">
          <cell r="Z2112">
            <v>5083240</v>
          </cell>
          <cell r="AA2112">
            <v>20045</v>
          </cell>
          <cell r="AB2112" t="str">
            <v>Millicent Mills</v>
          </cell>
        </row>
        <row r="2113">
          <cell r="Z2113">
            <v>5083241</v>
          </cell>
          <cell r="AA2113">
            <v>20045</v>
          </cell>
          <cell r="AB2113" t="str">
            <v>Millicent Mills</v>
          </cell>
        </row>
        <row r="2114">
          <cell r="Z2114">
            <v>5083242</v>
          </cell>
          <cell r="AA2114">
            <v>20045</v>
          </cell>
          <cell r="AB2114" t="str">
            <v>Millicent Mills</v>
          </cell>
        </row>
        <row r="2115">
          <cell r="Z2115">
            <v>5083243</v>
          </cell>
          <cell r="AA2115">
            <v>20045</v>
          </cell>
          <cell r="AB2115" t="str">
            <v>Millicent Mills</v>
          </cell>
        </row>
        <row r="2116">
          <cell r="Z2116">
            <v>5083244</v>
          </cell>
          <cell r="AA2116">
            <v>20045</v>
          </cell>
          <cell r="AB2116" t="str">
            <v>Millicent Mills</v>
          </cell>
        </row>
        <row r="2117">
          <cell r="Z2117">
            <v>5083245</v>
          </cell>
          <cell r="AA2117">
            <v>20045</v>
          </cell>
          <cell r="AB2117" t="str">
            <v>Millicent Mills</v>
          </cell>
        </row>
        <row r="2118">
          <cell r="Z2118">
            <v>5083246</v>
          </cell>
          <cell r="AA2118">
            <v>20045</v>
          </cell>
          <cell r="AB2118" t="str">
            <v>Millicent Mills</v>
          </cell>
        </row>
        <row r="2119">
          <cell r="Z2119">
            <v>5083247</v>
          </cell>
          <cell r="AA2119">
            <v>20045</v>
          </cell>
          <cell r="AB2119" t="str">
            <v>Millicent Mills</v>
          </cell>
        </row>
        <row r="2120">
          <cell r="Z2120">
            <v>5083248</v>
          </cell>
          <cell r="AA2120">
            <v>20045</v>
          </cell>
          <cell r="AB2120" t="str">
            <v>Millicent Mills</v>
          </cell>
        </row>
        <row r="2121">
          <cell r="Z2121">
            <v>5083249</v>
          </cell>
          <cell r="AA2121">
            <v>20045</v>
          </cell>
          <cell r="AB2121" t="str">
            <v>Millicent Mills</v>
          </cell>
        </row>
        <row r="2122">
          <cell r="Z2122">
            <v>5083250</v>
          </cell>
          <cell r="AA2122">
            <v>20045</v>
          </cell>
          <cell r="AB2122" t="str">
            <v>Millicent Mills</v>
          </cell>
        </row>
        <row r="2123">
          <cell r="Z2123">
            <v>5083251</v>
          </cell>
          <cell r="AA2123">
            <v>20045</v>
          </cell>
          <cell r="AB2123" t="str">
            <v>Millicent Mills</v>
          </cell>
        </row>
        <row r="2124">
          <cell r="Z2124">
            <v>5083252</v>
          </cell>
          <cell r="AA2124">
            <v>20045</v>
          </cell>
          <cell r="AB2124" t="str">
            <v>Millicent Mills</v>
          </cell>
        </row>
        <row r="2125">
          <cell r="Z2125">
            <v>5083253</v>
          </cell>
          <cell r="AA2125">
            <v>20045</v>
          </cell>
          <cell r="AB2125" t="str">
            <v>Millicent Mills</v>
          </cell>
        </row>
        <row r="2126">
          <cell r="Z2126">
            <v>5083254</v>
          </cell>
          <cell r="AA2126">
            <v>20045</v>
          </cell>
          <cell r="AB2126" t="str">
            <v>Millicent Mills</v>
          </cell>
        </row>
        <row r="2127">
          <cell r="Z2127">
            <v>5083255</v>
          </cell>
          <cell r="AA2127">
            <v>20045</v>
          </cell>
          <cell r="AB2127" t="str">
            <v>Millicent Mills</v>
          </cell>
        </row>
        <row r="2128">
          <cell r="Z2128">
            <v>5083256</v>
          </cell>
          <cell r="AA2128">
            <v>20045</v>
          </cell>
          <cell r="AB2128" t="str">
            <v>Millicent Mills</v>
          </cell>
        </row>
        <row r="2129">
          <cell r="Z2129">
            <v>5083257</v>
          </cell>
          <cell r="AA2129">
            <v>20045</v>
          </cell>
          <cell r="AB2129" t="str">
            <v>Millicent Mills</v>
          </cell>
        </row>
        <row r="2130">
          <cell r="Z2130">
            <v>5083258</v>
          </cell>
          <cell r="AA2130">
            <v>20045</v>
          </cell>
          <cell r="AB2130" t="str">
            <v>Millicent Mills</v>
          </cell>
        </row>
        <row r="2131">
          <cell r="Z2131">
            <v>5083259</v>
          </cell>
          <cell r="AA2131">
            <v>20045</v>
          </cell>
          <cell r="AB2131" t="str">
            <v>Millicent Mills</v>
          </cell>
        </row>
        <row r="2132">
          <cell r="Z2132">
            <v>5083260</v>
          </cell>
          <cell r="AA2132">
            <v>20045</v>
          </cell>
          <cell r="AB2132" t="str">
            <v>Millicent Mills</v>
          </cell>
        </row>
        <row r="2133">
          <cell r="Z2133">
            <v>5083261</v>
          </cell>
          <cell r="AA2133">
            <v>20045</v>
          </cell>
          <cell r="AB2133" t="str">
            <v>Millicent Mills</v>
          </cell>
        </row>
        <row r="2134">
          <cell r="Z2134">
            <v>5083262</v>
          </cell>
          <cell r="AA2134">
            <v>20045</v>
          </cell>
          <cell r="AB2134" t="str">
            <v>Millicent Mills</v>
          </cell>
        </row>
        <row r="2135">
          <cell r="Z2135">
            <v>5083263</v>
          </cell>
          <cell r="AA2135">
            <v>20045</v>
          </cell>
          <cell r="AB2135" t="str">
            <v>Millicent Mills</v>
          </cell>
        </row>
        <row r="2136">
          <cell r="Z2136">
            <v>5083264</v>
          </cell>
          <cell r="AA2136">
            <v>20045</v>
          </cell>
          <cell r="AB2136" t="str">
            <v>Millicent Mills</v>
          </cell>
        </row>
        <row r="2137">
          <cell r="Z2137">
            <v>5083265</v>
          </cell>
          <cell r="AA2137">
            <v>20045</v>
          </cell>
          <cell r="AB2137" t="str">
            <v>Millicent Mills</v>
          </cell>
        </row>
        <row r="2138">
          <cell r="Z2138">
            <v>5083266</v>
          </cell>
          <cell r="AA2138">
            <v>20045</v>
          </cell>
          <cell r="AB2138" t="str">
            <v>Millicent Mills</v>
          </cell>
        </row>
        <row r="2139">
          <cell r="Z2139">
            <v>5083267</v>
          </cell>
          <cell r="AA2139">
            <v>20045</v>
          </cell>
          <cell r="AB2139" t="str">
            <v>Millicent Mills</v>
          </cell>
        </row>
        <row r="2140">
          <cell r="Z2140">
            <v>5083268</v>
          </cell>
          <cell r="AA2140">
            <v>20045</v>
          </cell>
          <cell r="AB2140" t="str">
            <v>Millicent Mills</v>
          </cell>
        </row>
        <row r="2141">
          <cell r="Z2141">
            <v>5083269</v>
          </cell>
          <cell r="AA2141">
            <v>20045</v>
          </cell>
          <cell r="AB2141" t="str">
            <v>Millicent Mills</v>
          </cell>
        </row>
        <row r="2142">
          <cell r="Z2142">
            <v>5083270</v>
          </cell>
          <cell r="AA2142">
            <v>20045</v>
          </cell>
          <cell r="AB2142" t="str">
            <v>Millicent Mills</v>
          </cell>
        </row>
        <row r="2143">
          <cell r="Z2143">
            <v>5083271</v>
          </cell>
          <cell r="AA2143">
            <v>20045</v>
          </cell>
          <cell r="AB2143" t="str">
            <v>Millicent Mills</v>
          </cell>
        </row>
        <row r="2144">
          <cell r="Z2144">
            <v>5083272</v>
          </cell>
          <cell r="AA2144">
            <v>20045</v>
          </cell>
          <cell r="AB2144" t="str">
            <v>Millicent Mills</v>
          </cell>
        </row>
        <row r="2145">
          <cell r="Z2145">
            <v>5083273</v>
          </cell>
          <cell r="AA2145">
            <v>20045</v>
          </cell>
          <cell r="AB2145" t="str">
            <v>Millicent Mills</v>
          </cell>
        </row>
        <row r="2146">
          <cell r="Z2146">
            <v>5083274</v>
          </cell>
          <cell r="AA2146">
            <v>20045</v>
          </cell>
          <cell r="AB2146" t="str">
            <v>Millicent Mills</v>
          </cell>
        </row>
        <row r="2147">
          <cell r="Z2147">
            <v>5083275</v>
          </cell>
          <cell r="AA2147">
            <v>20045</v>
          </cell>
          <cell r="AB2147" t="str">
            <v>Millicent Mills</v>
          </cell>
        </row>
        <row r="2148">
          <cell r="Z2148">
            <v>5083276</v>
          </cell>
          <cell r="AA2148">
            <v>20045</v>
          </cell>
          <cell r="AB2148" t="str">
            <v>Millicent Mills</v>
          </cell>
        </row>
        <row r="2149">
          <cell r="Z2149">
            <v>5083277</v>
          </cell>
          <cell r="AA2149">
            <v>20045</v>
          </cell>
          <cell r="AB2149" t="str">
            <v>Millicent Mills</v>
          </cell>
        </row>
        <row r="2150">
          <cell r="Z2150">
            <v>5083278</v>
          </cell>
          <cell r="AA2150">
            <v>20045</v>
          </cell>
          <cell r="AB2150" t="str">
            <v>Millicent Mills</v>
          </cell>
        </row>
        <row r="2151">
          <cell r="Z2151">
            <v>5083279</v>
          </cell>
          <cell r="AA2151">
            <v>20045</v>
          </cell>
          <cell r="AB2151" t="str">
            <v>Millicent Mills</v>
          </cell>
        </row>
        <row r="2152">
          <cell r="Z2152">
            <v>5083280</v>
          </cell>
          <cell r="AA2152">
            <v>20045</v>
          </cell>
          <cell r="AB2152" t="str">
            <v>Millicent Mills</v>
          </cell>
        </row>
        <row r="2153">
          <cell r="Z2153">
            <v>5083281</v>
          </cell>
          <cell r="AA2153">
            <v>20045</v>
          </cell>
          <cell r="AB2153" t="str">
            <v>Millicent Mills</v>
          </cell>
        </row>
        <row r="2154">
          <cell r="Z2154">
            <v>5083282</v>
          </cell>
          <cell r="AA2154">
            <v>20045</v>
          </cell>
          <cell r="AB2154" t="str">
            <v>Millicent Mills</v>
          </cell>
        </row>
        <row r="2155">
          <cell r="Z2155">
            <v>5083283</v>
          </cell>
          <cell r="AA2155">
            <v>20045</v>
          </cell>
          <cell r="AB2155" t="str">
            <v>Millicent Mills</v>
          </cell>
        </row>
        <row r="2156">
          <cell r="Z2156">
            <v>5083284</v>
          </cell>
          <cell r="AA2156">
            <v>20045</v>
          </cell>
          <cell r="AB2156" t="str">
            <v>Millicent Mills</v>
          </cell>
        </row>
        <row r="2157">
          <cell r="Z2157">
            <v>5083285</v>
          </cell>
          <cell r="AA2157">
            <v>20045</v>
          </cell>
          <cell r="AB2157" t="str">
            <v>Millicent Mills</v>
          </cell>
        </row>
        <row r="2158">
          <cell r="Z2158">
            <v>5083286</v>
          </cell>
          <cell r="AA2158">
            <v>20045</v>
          </cell>
          <cell r="AB2158" t="str">
            <v>Millicent Mills</v>
          </cell>
        </row>
        <row r="2159">
          <cell r="Z2159">
            <v>5083287</v>
          </cell>
          <cell r="AA2159">
            <v>20045</v>
          </cell>
          <cell r="AB2159" t="str">
            <v>Millicent Mills</v>
          </cell>
        </row>
        <row r="2160">
          <cell r="Z2160">
            <v>5083288</v>
          </cell>
          <cell r="AA2160">
            <v>20045</v>
          </cell>
          <cell r="AB2160" t="str">
            <v>Millicent Mills</v>
          </cell>
        </row>
        <row r="2161">
          <cell r="Z2161">
            <v>5083289</v>
          </cell>
          <cell r="AA2161">
            <v>20045</v>
          </cell>
          <cell r="AB2161" t="str">
            <v>Millicent Mills</v>
          </cell>
        </row>
        <row r="2162">
          <cell r="Z2162">
            <v>5083290</v>
          </cell>
          <cell r="AA2162">
            <v>20045</v>
          </cell>
          <cell r="AB2162" t="str">
            <v>Millicent Mills</v>
          </cell>
        </row>
        <row r="2163">
          <cell r="Z2163">
            <v>5083291</v>
          </cell>
          <cell r="AA2163">
            <v>20045</v>
          </cell>
          <cell r="AB2163" t="str">
            <v>Millicent Mills</v>
          </cell>
        </row>
        <row r="2164">
          <cell r="Z2164">
            <v>5083292</v>
          </cell>
          <cell r="AA2164">
            <v>20045</v>
          </cell>
          <cell r="AB2164" t="str">
            <v>Millicent Mills</v>
          </cell>
        </row>
        <row r="2165">
          <cell r="Z2165">
            <v>5083293</v>
          </cell>
          <cell r="AA2165">
            <v>20045</v>
          </cell>
          <cell r="AB2165" t="str">
            <v>Millicent Mills</v>
          </cell>
        </row>
        <row r="2166">
          <cell r="Z2166">
            <v>5083294</v>
          </cell>
          <cell r="AA2166">
            <v>20045</v>
          </cell>
          <cell r="AB2166" t="str">
            <v>Millicent Mills</v>
          </cell>
        </row>
        <row r="2167">
          <cell r="Z2167">
            <v>5083295</v>
          </cell>
          <cell r="AA2167">
            <v>20045</v>
          </cell>
          <cell r="AB2167" t="str">
            <v>Millicent Mills</v>
          </cell>
        </row>
        <row r="2168">
          <cell r="Z2168">
            <v>5083296</v>
          </cell>
          <cell r="AA2168">
            <v>20045</v>
          </cell>
          <cell r="AB2168" t="str">
            <v>Millicent Mills</v>
          </cell>
        </row>
        <row r="2169">
          <cell r="Z2169">
            <v>5083297</v>
          </cell>
          <cell r="AA2169">
            <v>20045</v>
          </cell>
          <cell r="AB2169" t="str">
            <v>Millicent Mills</v>
          </cell>
        </row>
        <row r="2170">
          <cell r="Z2170">
            <v>5083298</v>
          </cell>
          <cell r="AA2170">
            <v>20045</v>
          </cell>
          <cell r="AB2170" t="str">
            <v>Millicent Mills</v>
          </cell>
        </row>
        <row r="2171">
          <cell r="Z2171">
            <v>5083299</v>
          </cell>
          <cell r="AA2171">
            <v>20045</v>
          </cell>
          <cell r="AB2171" t="str">
            <v>Millicent Mills</v>
          </cell>
        </row>
        <row r="2172">
          <cell r="Z2172">
            <v>5083300</v>
          </cell>
          <cell r="AA2172">
            <v>20045</v>
          </cell>
          <cell r="AB2172" t="str">
            <v>Millicent Mills</v>
          </cell>
        </row>
        <row r="2173">
          <cell r="Z2173">
            <v>5083301</v>
          </cell>
          <cell r="AA2173">
            <v>20045</v>
          </cell>
          <cell r="AB2173" t="str">
            <v>Millicent Mills</v>
          </cell>
        </row>
        <row r="2174">
          <cell r="Z2174">
            <v>5083302</v>
          </cell>
          <cell r="AA2174">
            <v>20045</v>
          </cell>
          <cell r="AB2174" t="str">
            <v>Millicent Mills</v>
          </cell>
        </row>
        <row r="2175">
          <cell r="Z2175">
            <v>5083303</v>
          </cell>
          <cell r="AA2175">
            <v>20045</v>
          </cell>
          <cell r="AB2175" t="str">
            <v>Millicent Mills</v>
          </cell>
        </row>
        <row r="2176">
          <cell r="Z2176">
            <v>5083304</v>
          </cell>
          <cell r="AA2176">
            <v>20045</v>
          </cell>
          <cell r="AB2176" t="str">
            <v>Millicent Mills</v>
          </cell>
        </row>
        <row r="2177">
          <cell r="Z2177">
            <v>5083305</v>
          </cell>
          <cell r="AA2177">
            <v>20045</v>
          </cell>
          <cell r="AB2177" t="str">
            <v>Millicent Mills</v>
          </cell>
        </row>
        <row r="2178">
          <cell r="Z2178">
            <v>5083306</v>
          </cell>
          <cell r="AA2178">
            <v>20045</v>
          </cell>
          <cell r="AB2178" t="str">
            <v>Millicent Mills</v>
          </cell>
        </row>
        <row r="2179">
          <cell r="Z2179">
            <v>5083769</v>
          </cell>
          <cell r="AA2179">
            <v>20045</v>
          </cell>
          <cell r="AB2179" t="str">
            <v>Millicent Mills</v>
          </cell>
        </row>
        <row r="2180">
          <cell r="Z2180">
            <v>5083770</v>
          </cell>
          <cell r="AA2180">
            <v>20045</v>
          </cell>
          <cell r="AB2180" t="str">
            <v>Millicent Mills</v>
          </cell>
        </row>
        <row r="2181">
          <cell r="Z2181">
            <v>5083771</v>
          </cell>
          <cell r="AA2181">
            <v>20045</v>
          </cell>
          <cell r="AB2181" t="str">
            <v>Millicent Mills</v>
          </cell>
        </row>
        <row r="2182">
          <cell r="Z2182">
            <v>5083772</v>
          </cell>
          <cell r="AA2182">
            <v>20045</v>
          </cell>
          <cell r="AB2182" t="str">
            <v>Millicent Mills</v>
          </cell>
        </row>
        <row r="2183">
          <cell r="Z2183">
            <v>5083773</v>
          </cell>
          <cell r="AA2183">
            <v>20045</v>
          </cell>
          <cell r="AB2183" t="str">
            <v>Millicent Mills</v>
          </cell>
        </row>
        <row r="2184">
          <cell r="Z2184">
            <v>5083774</v>
          </cell>
          <cell r="AA2184">
            <v>20045</v>
          </cell>
          <cell r="AB2184" t="str">
            <v>Millicent Mills</v>
          </cell>
        </row>
        <row r="2185">
          <cell r="Z2185">
            <v>5083775</v>
          </cell>
          <cell r="AA2185">
            <v>20045</v>
          </cell>
          <cell r="AB2185" t="str">
            <v>Millicent Mills</v>
          </cell>
        </row>
        <row r="2186">
          <cell r="Z2186">
            <v>5083776</v>
          </cell>
          <cell r="AA2186">
            <v>20045</v>
          </cell>
          <cell r="AB2186" t="str">
            <v>Millicent Mills</v>
          </cell>
        </row>
        <row r="2187">
          <cell r="Z2187">
            <v>5083777</v>
          </cell>
          <cell r="AA2187">
            <v>20045</v>
          </cell>
          <cell r="AB2187" t="str">
            <v>Millicent Mills</v>
          </cell>
        </row>
        <row r="2188">
          <cell r="Z2188">
            <v>5083778</v>
          </cell>
          <cell r="AA2188">
            <v>20045</v>
          </cell>
          <cell r="AB2188" t="str">
            <v>Millicent Mills</v>
          </cell>
        </row>
        <row r="2189">
          <cell r="Z2189">
            <v>5083779</v>
          </cell>
          <cell r="AA2189">
            <v>20045</v>
          </cell>
          <cell r="AB2189" t="str">
            <v>Millicent Mills</v>
          </cell>
        </row>
        <row r="2190">
          <cell r="Z2190">
            <v>5083780</v>
          </cell>
          <cell r="AA2190">
            <v>20045</v>
          </cell>
          <cell r="AB2190" t="str">
            <v>Millicent Mills</v>
          </cell>
        </row>
        <row r="2191">
          <cell r="Z2191">
            <v>5083781</v>
          </cell>
          <cell r="AA2191">
            <v>20045</v>
          </cell>
          <cell r="AB2191" t="str">
            <v>Millicent Mills</v>
          </cell>
        </row>
        <row r="2192">
          <cell r="Z2192">
            <v>5083782</v>
          </cell>
          <cell r="AA2192">
            <v>20045</v>
          </cell>
          <cell r="AB2192" t="str">
            <v>Millicent Mills</v>
          </cell>
        </row>
        <row r="2193">
          <cell r="Z2193">
            <v>5083783</v>
          </cell>
          <cell r="AA2193">
            <v>20045</v>
          </cell>
          <cell r="AB2193" t="str">
            <v>Millicent Mills</v>
          </cell>
        </row>
        <row r="2194">
          <cell r="Z2194">
            <v>5083784</v>
          </cell>
          <cell r="AA2194">
            <v>20045</v>
          </cell>
          <cell r="AB2194" t="str">
            <v>Millicent Mills</v>
          </cell>
        </row>
        <row r="2195">
          <cell r="Z2195">
            <v>5083785</v>
          </cell>
          <cell r="AA2195">
            <v>20045</v>
          </cell>
          <cell r="AB2195" t="str">
            <v>Millicent Mills</v>
          </cell>
        </row>
        <row r="2196">
          <cell r="Z2196">
            <v>5083786</v>
          </cell>
          <cell r="AA2196">
            <v>20045</v>
          </cell>
          <cell r="AB2196" t="str">
            <v>Millicent Mills</v>
          </cell>
        </row>
        <row r="2197">
          <cell r="Z2197">
            <v>5083787</v>
          </cell>
          <cell r="AA2197">
            <v>20045</v>
          </cell>
          <cell r="AB2197" t="str">
            <v>Millicent Mills</v>
          </cell>
        </row>
        <row r="2198">
          <cell r="Z2198">
            <v>5083788</v>
          </cell>
          <cell r="AA2198">
            <v>20045</v>
          </cell>
          <cell r="AB2198" t="str">
            <v>Millicent Mills</v>
          </cell>
        </row>
        <row r="2199">
          <cell r="Z2199">
            <v>5083789</v>
          </cell>
          <cell r="AA2199">
            <v>20045</v>
          </cell>
          <cell r="AB2199" t="str">
            <v>Millicent Mills</v>
          </cell>
        </row>
        <row r="2200">
          <cell r="Z2200">
            <v>5083790</v>
          </cell>
          <cell r="AA2200">
            <v>20045</v>
          </cell>
          <cell r="AB2200" t="str">
            <v>Millicent Mills</v>
          </cell>
        </row>
        <row r="2201">
          <cell r="Z2201">
            <v>5083791</v>
          </cell>
          <cell r="AA2201">
            <v>20045</v>
          </cell>
          <cell r="AB2201" t="str">
            <v>Millicent Mills</v>
          </cell>
        </row>
        <row r="2202">
          <cell r="Z2202">
            <v>5083792</v>
          </cell>
          <cell r="AA2202">
            <v>20045</v>
          </cell>
          <cell r="AB2202" t="str">
            <v>Millicent Mills</v>
          </cell>
        </row>
        <row r="2203">
          <cell r="Z2203">
            <v>5083793</v>
          </cell>
          <cell r="AA2203">
            <v>20045</v>
          </cell>
          <cell r="AB2203" t="str">
            <v>Millicent Mills</v>
          </cell>
        </row>
        <row r="2204">
          <cell r="Z2204">
            <v>5083794</v>
          </cell>
          <cell r="AA2204">
            <v>20045</v>
          </cell>
          <cell r="AB2204" t="str">
            <v>Millicent Mills</v>
          </cell>
        </row>
        <row r="2205">
          <cell r="Z2205">
            <v>5083795</v>
          </cell>
          <cell r="AA2205">
            <v>20045</v>
          </cell>
          <cell r="AB2205" t="str">
            <v>Millicent Mills</v>
          </cell>
        </row>
        <row r="2206">
          <cell r="Z2206">
            <v>5083796</v>
          </cell>
          <cell r="AA2206">
            <v>20045</v>
          </cell>
          <cell r="AB2206" t="str">
            <v>Millicent Mills</v>
          </cell>
        </row>
        <row r="2207">
          <cell r="Z2207">
            <v>5083797</v>
          </cell>
          <cell r="AA2207">
            <v>20045</v>
          </cell>
          <cell r="AB2207" t="str">
            <v>Millicent Mills</v>
          </cell>
        </row>
        <row r="2208">
          <cell r="Z2208">
            <v>5083798</v>
          </cell>
          <cell r="AA2208">
            <v>20045</v>
          </cell>
          <cell r="AB2208" t="str">
            <v>Millicent Mills</v>
          </cell>
        </row>
        <row r="2209">
          <cell r="Z2209">
            <v>5083799</v>
          </cell>
          <cell r="AA2209">
            <v>20045</v>
          </cell>
          <cell r="AB2209" t="str">
            <v>Millicent Mills</v>
          </cell>
        </row>
        <row r="2210">
          <cell r="Z2210">
            <v>5083800</v>
          </cell>
          <cell r="AA2210">
            <v>20045</v>
          </cell>
          <cell r="AB2210" t="str">
            <v>Millicent Mills</v>
          </cell>
        </row>
        <row r="2211">
          <cell r="Z2211">
            <v>5083801</v>
          </cell>
          <cell r="AA2211">
            <v>20045</v>
          </cell>
          <cell r="AB2211" t="str">
            <v>Millicent Mills</v>
          </cell>
        </row>
        <row r="2212">
          <cell r="Z2212">
            <v>5083802</v>
          </cell>
          <cell r="AA2212">
            <v>20045</v>
          </cell>
          <cell r="AB2212" t="str">
            <v>Millicent Mills</v>
          </cell>
        </row>
        <row r="2213">
          <cell r="Z2213">
            <v>5083803</v>
          </cell>
          <cell r="AA2213">
            <v>20045</v>
          </cell>
          <cell r="AB2213" t="str">
            <v>Millicent Mills</v>
          </cell>
        </row>
        <row r="2214">
          <cell r="Z2214">
            <v>5083804</v>
          </cell>
          <cell r="AA2214">
            <v>20045</v>
          </cell>
          <cell r="AB2214" t="str">
            <v>Millicent Mills</v>
          </cell>
        </row>
        <row r="2215">
          <cell r="Z2215">
            <v>5083805</v>
          </cell>
          <cell r="AA2215">
            <v>20045</v>
          </cell>
          <cell r="AB2215" t="str">
            <v>Millicent Mills</v>
          </cell>
        </row>
        <row r="2216">
          <cell r="Z2216">
            <v>5083806</v>
          </cell>
          <cell r="AA2216">
            <v>20045</v>
          </cell>
          <cell r="AB2216" t="str">
            <v>Millicent Mills</v>
          </cell>
        </row>
        <row r="2217">
          <cell r="Z2217">
            <v>5083807</v>
          </cell>
          <cell r="AA2217">
            <v>20045</v>
          </cell>
          <cell r="AB2217" t="str">
            <v>Millicent Mills</v>
          </cell>
        </row>
        <row r="2218">
          <cell r="Z2218">
            <v>5083808</v>
          </cell>
          <cell r="AA2218">
            <v>20045</v>
          </cell>
          <cell r="AB2218" t="str">
            <v>Millicent Mills</v>
          </cell>
        </row>
        <row r="2219">
          <cell r="Z2219">
            <v>5083809</v>
          </cell>
          <cell r="AA2219">
            <v>20045</v>
          </cell>
          <cell r="AB2219" t="str">
            <v>Millicent Mills</v>
          </cell>
        </row>
        <row r="2220">
          <cell r="Z2220">
            <v>5083810</v>
          </cell>
          <cell r="AA2220">
            <v>20045</v>
          </cell>
          <cell r="AB2220" t="str">
            <v>Millicent Mills</v>
          </cell>
        </row>
        <row r="2221">
          <cell r="Z2221">
            <v>5083811</v>
          </cell>
          <cell r="AA2221">
            <v>20045</v>
          </cell>
          <cell r="AB2221" t="str">
            <v>Millicent Mills</v>
          </cell>
        </row>
        <row r="2222">
          <cell r="Z2222">
            <v>5083812</v>
          </cell>
          <cell r="AA2222">
            <v>20045</v>
          </cell>
          <cell r="AB2222" t="str">
            <v>Millicent Mills</v>
          </cell>
        </row>
        <row r="2223">
          <cell r="Z2223">
            <v>5083813</v>
          </cell>
          <cell r="AA2223">
            <v>20045</v>
          </cell>
          <cell r="AB2223" t="str">
            <v>Millicent Mills</v>
          </cell>
        </row>
        <row r="2224">
          <cell r="Z2224">
            <v>5083814</v>
          </cell>
          <cell r="AA2224">
            <v>20045</v>
          </cell>
          <cell r="AB2224" t="str">
            <v>Millicent Mills</v>
          </cell>
        </row>
        <row r="2225">
          <cell r="Z2225">
            <v>5083815</v>
          </cell>
          <cell r="AA2225">
            <v>20045</v>
          </cell>
          <cell r="AB2225" t="str">
            <v>Millicent Mills</v>
          </cell>
        </row>
        <row r="2226">
          <cell r="Z2226">
            <v>5083816</v>
          </cell>
          <cell r="AA2226">
            <v>20045</v>
          </cell>
          <cell r="AB2226" t="str">
            <v>Millicent Mills</v>
          </cell>
        </row>
        <row r="2227">
          <cell r="Z2227">
            <v>5083817</v>
          </cell>
          <cell r="AA2227">
            <v>20045</v>
          </cell>
          <cell r="AB2227" t="str">
            <v>Millicent Mills</v>
          </cell>
        </row>
        <row r="2228">
          <cell r="Z2228">
            <v>5083818</v>
          </cell>
          <cell r="AA2228">
            <v>20045</v>
          </cell>
          <cell r="AB2228" t="str">
            <v>Millicent Mills</v>
          </cell>
        </row>
        <row r="2229">
          <cell r="Z2229">
            <v>5083819</v>
          </cell>
          <cell r="AA2229">
            <v>20045</v>
          </cell>
          <cell r="AB2229" t="str">
            <v>Millicent Mills</v>
          </cell>
        </row>
        <row r="2230">
          <cell r="Z2230">
            <v>5083820</v>
          </cell>
          <cell r="AA2230">
            <v>20045</v>
          </cell>
          <cell r="AB2230" t="str">
            <v>Millicent Mills</v>
          </cell>
        </row>
        <row r="2231">
          <cell r="Z2231">
            <v>5083821</v>
          </cell>
          <cell r="AA2231">
            <v>20045</v>
          </cell>
          <cell r="AB2231" t="str">
            <v>Millicent Mills</v>
          </cell>
        </row>
        <row r="2232">
          <cell r="Z2232">
            <v>5083822</v>
          </cell>
          <cell r="AA2232">
            <v>20045</v>
          </cell>
          <cell r="AB2232" t="str">
            <v>Millicent Mills</v>
          </cell>
        </row>
        <row r="2233">
          <cell r="Z2233">
            <v>5083823</v>
          </cell>
          <cell r="AA2233">
            <v>20045</v>
          </cell>
          <cell r="AB2233" t="str">
            <v>Millicent Mills</v>
          </cell>
        </row>
        <row r="2234">
          <cell r="Z2234">
            <v>5083824</v>
          </cell>
          <cell r="AA2234">
            <v>20045</v>
          </cell>
          <cell r="AB2234" t="str">
            <v>Millicent Mills</v>
          </cell>
        </row>
        <row r="2235">
          <cell r="Z2235">
            <v>5083825</v>
          </cell>
          <cell r="AA2235">
            <v>20045</v>
          </cell>
          <cell r="AB2235" t="str">
            <v>Millicent Mills</v>
          </cell>
        </row>
        <row r="2236">
          <cell r="Z2236">
            <v>5083826</v>
          </cell>
          <cell r="AA2236">
            <v>20045</v>
          </cell>
          <cell r="AB2236" t="str">
            <v>Millicent Mills</v>
          </cell>
        </row>
        <row r="2237">
          <cell r="Z2237">
            <v>5083827</v>
          </cell>
          <cell r="AA2237">
            <v>20045</v>
          </cell>
          <cell r="AB2237" t="str">
            <v>Millicent Mills</v>
          </cell>
        </row>
        <row r="2238">
          <cell r="Z2238">
            <v>5083828</v>
          </cell>
          <cell r="AA2238">
            <v>20045</v>
          </cell>
          <cell r="AB2238" t="str">
            <v>Millicent Mills</v>
          </cell>
        </row>
        <row r="2239">
          <cell r="Z2239">
            <v>5083829</v>
          </cell>
          <cell r="AA2239">
            <v>20045</v>
          </cell>
          <cell r="AB2239" t="str">
            <v>Millicent Mills</v>
          </cell>
        </row>
        <row r="2240">
          <cell r="Z2240">
            <v>5083830</v>
          </cell>
          <cell r="AA2240">
            <v>20045</v>
          </cell>
          <cell r="AB2240" t="str">
            <v>Millicent Mills</v>
          </cell>
        </row>
        <row r="2241">
          <cell r="Z2241">
            <v>5083831</v>
          </cell>
          <cell r="AA2241">
            <v>20045</v>
          </cell>
          <cell r="AB2241" t="str">
            <v>Millicent Mills</v>
          </cell>
        </row>
        <row r="2242">
          <cell r="Z2242">
            <v>5083832</v>
          </cell>
          <cell r="AA2242">
            <v>20045</v>
          </cell>
          <cell r="AB2242" t="str">
            <v>Millicent Mills</v>
          </cell>
        </row>
        <row r="2243">
          <cell r="Z2243">
            <v>5083833</v>
          </cell>
          <cell r="AA2243">
            <v>20045</v>
          </cell>
          <cell r="AB2243" t="str">
            <v>Millicent Mills</v>
          </cell>
        </row>
        <row r="2244">
          <cell r="Z2244">
            <v>5083834</v>
          </cell>
          <cell r="AA2244">
            <v>20045</v>
          </cell>
          <cell r="AB2244" t="str">
            <v>Millicent Mills</v>
          </cell>
        </row>
        <row r="2245">
          <cell r="Z2245">
            <v>5083835</v>
          </cell>
          <cell r="AA2245">
            <v>20045</v>
          </cell>
          <cell r="AB2245" t="str">
            <v>Millicent Mills</v>
          </cell>
        </row>
        <row r="2246">
          <cell r="Z2246">
            <v>5083836</v>
          </cell>
          <cell r="AA2246">
            <v>20045</v>
          </cell>
          <cell r="AB2246" t="str">
            <v>Millicent Mills</v>
          </cell>
        </row>
        <row r="2247">
          <cell r="Z2247">
            <v>5083837</v>
          </cell>
          <cell r="AA2247">
            <v>20045</v>
          </cell>
          <cell r="AB2247" t="str">
            <v>Millicent Mills</v>
          </cell>
        </row>
        <row r="2248">
          <cell r="Z2248">
            <v>5083838</v>
          </cell>
          <cell r="AA2248">
            <v>20045</v>
          </cell>
          <cell r="AB2248" t="str">
            <v>Millicent Mills</v>
          </cell>
        </row>
        <row r="2249">
          <cell r="Z2249">
            <v>5083839</v>
          </cell>
          <cell r="AA2249">
            <v>20045</v>
          </cell>
          <cell r="AB2249" t="str">
            <v>Millicent Mills</v>
          </cell>
        </row>
        <row r="2250">
          <cell r="Z2250">
            <v>5083840</v>
          </cell>
          <cell r="AA2250">
            <v>20045</v>
          </cell>
          <cell r="AB2250" t="str">
            <v>Millicent Mills</v>
          </cell>
        </row>
        <row r="2251">
          <cell r="Z2251">
            <v>5083841</v>
          </cell>
          <cell r="AA2251">
            <v>20045</v>
          </cell>
          <cell r="AB2251" t="str">
            <v>Millicent Mills</v>
          </cell>
        </row>
        <row r="2252">
          <cell r="Z2252">
            <v>5083842</v>
          </cell>
          <cell r="AA2252">
            <v>20045</v>
          </cell>
          <cell r="AB2252" t="str">
            <v>Millicent Mills</v>
          </cell>
        </row>
        <row r="2253">
          <cell r="Z2253">
            <v>5083843</v>
          </cell>
          <cell r="AA2253">
            <v>20045</v>
          </cell>
          <cell r="AB2253" t="str">
            <v>Millicent Mills</v>
          </cell>
        </row>
        <row r="2254">
          <cell r="Z2254">
            <v>5083844</v>
          </cell>
          <cell r="AA2254">
            <v>20045</v>
          </cell>
          <cell r="AB2254" t="str">
            <v>Millicent Mills</v>
          </cell>
        </row>
        <row r="2255">
          <cell r="Z2255">
            <v>5083845</v>
          </cell>
          <cell r="AA2255">
            <v>20045</v>
          </cell>
          <cell r="AB2255" t="str">
            <v>Millicent Mills</v>
          </cell>
        </row>
        <row r="2256">
          <cell r="Z2256">
            <v>5083846</v>
          </cell>
          <cell r="AA2256">
            <v>20045</v>
          </cell>
          <cell r="AB2256" t="str">
            <v>Millicent Mills</v>
          </cell>
        </row>
        <row r="2257">
          <cell r="Z2257">
            <v>5083847</v>
          </cell>
          <cell r="AA2257">
            <v>20045</v>
          </cell>
          <cell r="AB2257" t="str">
            <v>Millicent Mills</v>
          </cell>
        </row>
        <row r="2258">
          <cell r="Z2258">
            <v>5083848</v>
          </cell>
          <cell r="AA2258">
            <v>20045</v>
          </cell>
          <cell r="AB2258" t="str">
            <v>Millicent Mills</v>
          </cell>
        </row>
        <row r="2259">
          <cell r="Z2259">
            <v>5083849</v>
          </cell>
          <cell r="AA2259">
            <v>20045</v>
          </cell>
          <cell r="AB2259" t="str">
            <v>Millicent Mills</v>
          </cell>
        </row>
        <row r="2260">
          <cell r="Z2260">
            <v>5083850</v>
          </cell>
          <cell r="AA2260">
            <v>20045</v>
          </cell>
          <cell r="AB2260" t="str">
            <v>Millicent Mills</v>
          </cell>
        </row>
        <row r="2261">
          <cell r="Z2261">
            <v>5083851</v>
          </cell>
          <cell r="AA2261">
            <v>20045</v>
          </cell>
          <cell r="AB2261" t="str">
            <v>Millicent Mills</v>
          </cell>
        </row>
        <row r="2262">
          <cell r="Z2262">
            <v>5083852</v>
          </cell>
          <cell r="AA2262">
            <v>20045</v>
          </cell>
          <cell r="AB2262" t="str">
            <v>Millicent Mills</v>
          </cell>
        </row>
        <row r="2263">
          <cell r="Z2263">
            <v>5083853</v>
          </cell>
          <cell r="AA2263">
            <v>20045</v>
          </cell>
          <cell r="AB2263" t="str">
            <v>Millicent Mills</v>
          </cell>
        </row>
        <row r="2264">
          <cell r="Z2264">
            <v>5083854</v>
          </cell>
          <cell r="AA2264">
            <v>20045</v>
          </cell>
          <cell r="AB2264" t="str">
            <v>Millicent Mills</v>
          </cell>
        </row>
        <row r="2265">
          <cell r="Z2265">
            <v>5083855</v>
          </cell>
          <cell r="AA2265">
            <v>20045</v>
          </cell>
          <cell r="AB2265" t="str">
            <v>Millicent Mills</v>
          </cell>
        </row>
        <row r="2266">
          <cell r="Z2266">
            <v>5083856</v>
          </cell>
          <cell r="AA2266">
            <v>20045</v>
          </cell>
          <cell r="AB2266" t="str">
            <v>Millicent Mills</v>
          </cell>
        </row>
        <row r="2267">
          <cell r="Z2267">
            <v>5083857</v>
          </cell>
          <cell r="AA2267">
            <v>20045</v>
          </cell>
          <cell r="AB2267" t="str">
            <v>Millicent Mills</v>
          </cell>
        </row>
        <row r="2268">
          <cell r="Z2268">
            <v>5083858</v>
          </cell>
          <cell r="AA2268">
            <v>20045</v>
          </cell>
          <cell r="AB2268" t="str">
            <v>Millicent Mills</v>
          </cell>
        </row>
        <row r="2269">
          <cell r="Z2269">
            <v>5083859</v>
          </cell>
          <cell r="AA2269">
            <v>20045</v>
          </cell>
          <cell r="AB2269" t="str">
            <v>Millicent Mills</v>
          </cell>
        </row>
        <row r="2270">
          <cell r="Z2270">
            <v>5083860</v>
          </cell>
          <cell r="AA2270">
            <v>20045</v>
          </cell>
          <cell r="AB2270" t="str">
            <v>Millicent Mills</v>
          </cell>
        </row>
        <row r="2271">
          <cell r="Z2271">
            <v>5083861</v>
          </cell>
          <cell r="AA2271">
            <v>20045</v>
          </cell>
          <cell r="AB2271" t="str">
            <v>Millicent Mills</v>
          </cell>
        </row>
        <row r="2272">
          <cell r="Z2272">
            <v>5083862</v>
          </cell>
          <cell r="AA2272">
            <v>20045</v>
          </cell>
          <cell r="AB2272" t="str">
            <v>Millicent Mills</v>
          </cell>
        </row>
        <row r="2273">
          <cell r="Z2273">
            <v>5083863</v>
          </cell>
          <cell r="AA2273">
            <v>20045</v>
          </cell>
          <cell r="AB2273" t="str">
            <v>Millicent Mills</v>
          </cell>
        </row>
        <row r="2274">
          <cell r="Z2274">
            <v>5083864</v>
          </cell>
          <cell r="AA2274">
            <v>20045</v>
          </cell>
          <cell r="AB2274" t="str">
            <v>Millicent Mills</v>
          </cell>
        </row>
        <row r="2275">
          <cell r="Z2275">
            <v>5083865</v>
          </cell>
          <cell r="AA2275">
            <v>20045</v>
          </cell>
          <cell r="AB2275" t="str">
            <v>Millicent Mills</v>
          </cell>
        </row>
        <row r="2276">
          <cell r="Z2276">
            <v>5083866</v>
          </cell>
          <cell r="AA2276">
            <v>20045</v>
          </cell>
          <cell r="AB2276" t="str">
            <v>Millicent Mills</v>
          </cell>
        </row>
        <row r="2277">
          <cell r="Z2277">
            <v>5083867</v>
          </cell>
          <cell r="AA2277">
            <v>20045</v>
          </cell>
          <cell r="AB2277" t="str">
            <v>Millicent Mills</v>
          </cell>
        </row>
        <row r="2278">
          <cell r="Z2278">
            <v>5083868</v>
          </cell>
          <cell r="AA2278">
            <v>20045</v>
          </cell>
          <cell r="AB2278" t="str">
            <v>Millicent Mills</v>
          </cell>
        </row>
        <row r="2279">
          <cell r="Z2279">
            <v>5083869</v>
          </cell>
          <cell r="AA2279">
            <v>20045</v>
          </cell>
          <cell r="AB2279" t="str">
            <v>Millicent Mills</v>
          </cell>
        </row>
        <row r="2280">
          <cell r="Z2280">
            <v>5083870</v>
          </cell>
          <cell r="AA2280">
            <v>20045</v>
          </cell>
          <cell r="AB2280" t="str">
            <v>Millicent Mills</v>
          </cell>
        </row>
        <row r="2281">
          <cell r="Z2281">
            <v>5083871</v>
          </cell>
          <cell r="AA2281">
            <v>20045</v>
          </cell>
          <cell r="AB2281" t="str">
            <v>Millicent Mills</v>
          </cell>
        </row>
        <row r="2282">
          <cell r="Z2282">
            <v>5083872</v>
          </cell>
          <cell r="AA2282">
            <v>20045</v>
          </cell>
          <cell r="AB2282" t="str">
            <v>Millicent Mills</v>
          </cell>
        </row>
        <row r="2283">
          <cell r="Z2283">
            <v>5083873</v>
          </cell>
          <cell r="AA2283">
            <v>20045</v>
          </cell>
          <cell r="AB2283" t="str">
            <v>Millicent Mills</v>
          </cell>
        </row>
        <row r="2284">
          <cell r="Z2284">
            <v>5083874</v>
          </cell>
          <cell r="AA2284">
            <v>20045</v>
          </cell>
          <cell r="AB2284" t="str">
            <v>Millicent Mills</v>
          </cell>
        </row>
        <row r="2285">
          <cell r="Z2285">
            <v>5083875</v>
          </cell>
          <cell r="AA2285">
            <v>20045</v>
          </cell>
          <cell r="AB2285" t="str">
            <v>Millicent Mills</v>
          </cell>
        </row>
        <row r="2286">
          <cell r="Z2286">
            <v>5083876</v>
          </cell>
          <cell r="AA2286">
            <v>20045</v>
          </cell>
          <cell r="AB2286" t="str">
            <v>Millicent Mills</v>
          </cell>
        </row>
        <row r="2287">
          <cell r="Z2287">
            <v>5083877</v>
          </cell>
          <cell r="AA2287">
            <v>20045</v>
          </cell>
          <cell r="AB2287" t="str">
            <v>Millicent Mills</v>
          </cell>
        </row>
        <row r="2288">
          <cell r="Z2288">
            <v>5083878</v>
          </cell>
          <cell r="AA2288">
            <v>20045</v>
          </cell>
          <cell r="AB2288" t="str">
            <v>Millicent Mills</v>
          </cell>
        </row>
        <row r="2289">
          <cell r="Z2289">
            <v>5083879</v>
          </cell>
          <cell r="AA2289">
            <v>20045</v>
          </cell>
          <cell r="AB2289" t="str">
            <v>Millicent Mills</v>
          </cell>
        </row>
        <row r="2290">
          <cell r="Z2290">
            <v>5083880</v>
          </cell>
          <cell r="AA2290">
            <v>20045</v>
          </cell>
          <cell r="AB2290" t="str">
            <v>Millicent Mills</v>
          </cell>
        </row>
        <row r="2291">
          <cell r="Z2291">
            <v>5083881</v>
          </cell>
          <cell r="AA2291">
            <v>20045</v>
          </cell>
          <cell r="AB2291" t="str">
            <v>Millicent Mills</v>
          </cell>
        </row>
        <row r="2292">
          <cell r="Z2292">
            <v>5083882</v>
          </cell>
          <cell r="AA2292">
            <v>20045</v>
          </cell>
          <cell r="AB2292" t="str">
            <v>Millicent Mills</v>
          </cell>
        </row>
        <row r="2293">
          <cell r="Z2293">
            <v>5083883</v>
          </cell>
          <cell r="AA2293">
            <v>20045</v>
          </cell>
          <cell r="AB2293" t="str">
            <v>Millicent Mills</v>
          </cell>
        </row>
        <row r="2294">
          <cell r="Z2294">
            <v>5083884</v>
          </cell>
          <cell r="AA2294">
            <v>20045</v>
          </cell>
          <cell r="AB2294" t="str">
            <v>Millicent Mills</v>
          </cell>
        </row>
        <row r="2295">
          <cell r="Z2295">
            <v>5083885</v>
          </cell>
          <cell r="AA2295">
            <v>20045</v>
          </cell>
          <cell r="AB2295" t="str">
            <v>Millicent Mills</v>
          </cell>
        </row>
        <row r="2296">
          <cell r="Z2296">
            <v>5083886</v>
          </cell>
          <cell r="AA2296">
            <v>20045</v>
          </cell>
          <cell r="AB2296" t="str">
            <v>Millicent Mills</v>
          </cell>
        </row>
        <row r="2297">
          <cell r="Z2297">
            <v>5083887</v>
          </cell>
          <cell r="AA2297">
            <v>20045</v>
          </cell>
          <cell r="AB2297" t="str">
            <v>Millicent Mills</v>
          </cell>
        </row>
        <row r="2298">
          <cell r="Z2298">
            <v>5083888</v>
          </cell>
          <cell r="AA2298">
            <v>20045</v>
          </cell>
          <cell r="AB2298" t="str">
            <v>Millicent Mills</v>
          </cell>
        </row>
        <row r="2299">
          <cell r="Z2299">
            <v>5083889</v>
          </cell>
          <cell r="AA2299">
            <v>20045</v>
          </cell>
          <cell r="AB2299" t="str">
            <v>Millicent Mills</v>
          </cell>
        </row>
        <row r="2300">
          <cell r="Z2300">
            <v>5083890</v>
          </cell>
          <cell r="AA2300">
            <v>20045</v>
          </cell>
          <cell r="AB2300" t="str">
            <v>Millicent Mills</v>
          </cell>
        </row>
        <row r="2301">
          <cell r="Z2301">
            <v>5083891</v>
          </cell>
          <cell r="AA2301">
            <v>20045</v>
          </cell>
          <cell r="AB2301" t="str">
            <v>Millicent Mills</v>
          </cell>
        </row>
        <row r="2302">
          <cell r="Z2302">
            <v>5083892</v>
          </cell>
          <cell r="AA2302">
            <v>20045</v>
          </cell>
          <cell r="AB2302" t="str">
            <v>Millicent Mills</v>
          </cell>
        </row>
        <row r="2303">
          <cell r="Z2303">
            <v>5083893</v>
          </cell>
          <cell r="AA2303">
            <v>20045</v>
          </cell>
          <cell r="AB2303" t="str">
            <v>Millicent Mills</v>
          </cell>
        </row>
        <row r="2304">
          <cell r="Z2304">
            <v>5083894</v>
          </cell>
          <cell r="AA2304">
            <v>20045</v>
          </cell>
          <cell r="AB2304" t="str">
            <v>Millicent Mills</v>
          </cell>
        </row>
        <row r="2305">
          <cell r="Z2305">
            <v>5083895</v>
          </cell>
          <cell r="AA2305">
            <v>20045</v>
          </cell>
          <cell r="AB2305" t="str">
            <v>Millicent Mills</v>
          </cell>
        </row>
        <row r="2306">
          <cell r="Z2306">
            <v>5083896</v>
          </cell>
          <cell r="AA2306">
            <v>20045</v>
          </cell>
          <cell r="AB2306" t="str">
            <v>Millicent Mills</v>
          </cell>
        </row>
        <row r="2307">
          <cell r="Z2307">
            <v>5083897</v>
          </cell>
          <cell r="AA2307">
            <v>20045</v>
          </cell>
          <cell r="AB2307" t="str">
            <v>Millicent Mills</v>
          </cell>
        </row>
        <row r="2308">
          <cell r="Z2308">
            <v>5083898</v>
          </cell>
          <cell r="AA2308">
            <v>20045</v>
          </cell>
          <cell r="AB2308" t="str">
            <v>Millicent Mills</v>
          </cell>
        </row>
        <row r="2309">
          <cell r="Z2309">
            <v>5083899</v>
          </cell>
          <cell r="AA2309">
            <v>20045</v>
          </cell>
          <cell r="AB2309" t="str">
            <v>Millicent Mills</v>
          </cell>
        </row>
        <row r="2310">
          <cell r="Z2310">
            <v>5083900</v>
          </cell>
          <cell r="AA2310">
            <v>20045</v>
          </cell>
          <cell r="AB2310" t="str">
            <v>Millicent Mills</v>
          </cell>
        </row>
        <row r="2311">
          <cell r="Z2311">
            <v>5083901</v>
          </cell>
          <cell r="AA2311">
            <v>20045</v>
          </cell>
          <cell r="AB2311" t="str">
            <v>Millicent Mills</v>
          </cell>
        </row>
        <row r="2312">
          <cell r="Z2312">
            <v>5083902</v>
          </cell>
          <cell r="AA2312">
            <v>20045</v>
          </cell>
          <cell r="AB2312" t="str">
            <v>Millicent Mills</v>
          </cell>
        </row>
        <row r="2313">
          <cell r="Z2313">
            <v>5083903</v>
          </cell>
          <cell r="AA2313">
            <v>20045</v>
          </cell>
          <cell r="AB2313" t="str">
            <v>Millicent Mills</v>
          </cell>
        </row>
        <row r="2314">
          <cell r="Z2314">
            <v>5083904</v>
          </cell>
          <cell r="AA2314">
            <v>20045</v>
          </cell>
          <cell r="AB2314" t="str">
            <v>Millicent Mills</v>
          </cell>
        </row>
        <row r="2315">
          <cell r="Z2315">
            <v>5083905</v>
          </cell>
          <cell r="AA2315">
            <v>20045</v>
          </cell>
          <cell r="AB2315" t="str">
            <v>Millicent Mills</v>
          </cell>
        </row>
        <row r="2316">
          <cell r="Z2316">
            <v>5083906</v>
          </cell>
          <cell r="AA2316">
            <v>20045</v>
          </cell>
          <cell r="AB2316" t="str">
            <v>Millicent Mills</v>
          </cell>
        </row>
        <row r="2317">
          <cell r="Z2317">
            <v>5083907</v>
          </cell>
          <cell r="AA2317">
            <v>20045</v>
          </cell>
          <cell r="AB2317" t="str">
            <v>Millicent Mills</v>
          </cell>
        </row>
        <row r="2318">
          <cell r="Z2318">
            <v>5083908</v>
          </cell>
          <cell r="AA2318">
            <v>20045</v>
          </cell>
          <cell r="AB2318" t="str">
            <v>Millicent Mills</v>
          </cell>
        </row>
        <row r="2319">
          <cell r="Z2319">
            <v>5083909</v>
          </cell>
          <cell r="AA2319">
            <v>20045</v>
          </cell>
          <cell r="AB2319" t="str">
            <v>Millicent Mills</v>
          </cell>
        </row>
        <row r="2320">
          <cell r="Z2320">
            <v>5083910</v>
          </cell>
          <cell r="AA2320">
            <v>20045</v>
          </cell>
          <cell r="AB2320" t="str">
            <v>Millicent Mills</v>
          </cell>
        </row>
        <row r="2321">
          <cell r="Z2321">
            <v>5083911</v>
          </cell>
          <cell r="AA2321">
            <v>20045</v>
          </cell>
          <cell r="AB2321" t="str">
            <v>Millicent Mills</v>
          </cell>
        </row>
        <row r="2322">
          <cell r="Z2322">
            <v>5083912</v>
          </cell>
          <cell r="AA2322">
            <v>20045</v>
          </cell>
          <cell r="AB2322" t="str">
            <v>Millicent Mills</v>
          </cell>
        </row>
        <row r="2323">
          <cell r="Z2323">
            <v>5083913</v>
          </cell>
          <cell r="AA2323">
            <v>20045</v>
          </cell>
          <cell r="AB2323" t="str">
            <v>Millicent Mills</v>
          </cell>
        </row>
        <row r="2324">
          <cell r="Z2324">
            <v>5083914</v>
          </cell>
          <cell r="AA2324">
            <v>20045</v>
          </cell>
          <cell r="AB2324" t="str">
            <v>Millicent Mills</v>
          </cell>
        </row>
        <row r="2325">
          <cell r="Z2325">
            <v>5083915</v>
          </cell>
          <cell r="AA2325">
            <v>20045</v>
          </cell>
          <cell r="AB2325" t="str">
            <v>Millicent Mills</v>
          </cell>
        </row>
        <row r="2326">
          <cell r="Z2326">
            <v>5083916</v>
          </cell>
          <cell r="AA2326">
            <v>20045</v>
          </cell>
          <cell r="AB2326" t="str">
            <v>Millicent Mills</v>
          </cell>
        </row>
        <row r="2327">
          <cell r="Z2327">
            <v>5083917</v>
          </cell>
          <cell r="AA2327">
            <v>20045</v>
          </cell>
          <cell r="AB2327" t="str">
            <v>Millicent Mills</v>
          </cell>
        </row>
        <row r="2328">
          <cell r="Z2328">
            <v>5083918</v>
          </cell>
          <cell r="AA2328">
            <v>20045</v>
          </cell>
          <cell r="AB2328" t="str">
            <v>Millicent Mills</v>
          </cell>
        </row>
        <row r="2329">
          <cell r="Z2329">
            <v>5083919</v>
          </cell>
          <cell r="AA2329">
            <v>20045</v>
          </cell>
          <cell r="AB2329" t="str">
            <v>Millicent Mills</v>
          </cell>
        </row>
        <row r="2330">
          <cell r="Z2330">
            <v>5083920</v>
          </cell>
          <cell r="AA2330">
            <v>20045</v>
          </cell>
          <cell r="AB2330" t="str">
            <v>Millicent Mills</v>
          </cell>
        </row>
        <row r="2331">
          <cell r="Z2331">
            <v>5083921</v>
          </cell>
          <cell r="AA2331">
            <v>20045</v>
          </cell>
          <cell r="AB2331" t="str">
            <v>Millicent Mills</v>
          </cell>
        </row>
        <row r="2332">
          <cell r="Z2332">
            <v>5083922</v>
          </cell>
          <cell r="AA2332">
            <v>20045</v>
          </cell>
          <cell r="AB2332" t="str">
            <v>Millicent Mills</v>
          </cell>
        </row>
        <row r="2333">
          <cell r="Z2333">
            <v>5083923</v>
          </cell>
          <cell r="AA2333">
            <v>20045</v>
          </cell>
          <cell r="AB2333" t="str">
            <v>Millicent Mills</v>
          </cell>
        </row>
        <row r="2334">
          <cell r="Z2334">
            <v>5083924</v>
          </cell>
          <cell r="AA2334">
            <v>20045</v>
          </cell>
          <cell r="AB2334" t="str">
            <v>Millicent Mills</v>
          </cell>
        </row>
        <row r="2335">
          <cell r="Z2335">
            <v>5083925</v>
          </cell>
          <cell r="AA2335">
            <v>20045</v>
          </cell>
          <cell r="AB2335" t="str">
            <v>Millicent Mills</v>
          </cell>
        </row>
        <row r="2336">
          <cell r="Z2336">
            <v>5083926</v>
          </cell>
          <cell r="AA2336">
            <v>20045</v>
          </cell>
          <cell r="AB2336" t="str">
            <v>Millicent Mills</v>
          </cell>
        </row>
        <row r="2337">
          <cell r="Z2337">
            <v>5083927</v>
          </cell>
          <cell r="AA2337">
            <v>20045</v>
          </cell>
          <cell r="AB2337" t="str">
            <v>Millicent Mills</v>
          </cell>
        </row>
        <row r="2338">
          <cell r="Z2338">
            <v>5083928</v>
          </cell>
          <cell r="AA2338">
            <v>20045</v>
          </cell>
          <cell r="AB2338" t="str">
            <v>Millicent Mills</v>
          </cell>
        </row>
        <row r="2339">
          <cell r="Z2339">
            <v>5083929</v>
          </cell>
          <cell r="AA2339">
            <v>20045</v>
          </cell>
          <cell r="AB2339" t="str">
            <v>Millicent Mills</v>
          </cell>
        </row>
        <row r="2340">
          <cell r="Z2340">
            <v>5083930</v>
          </cell>
          <cell r="AA2340">
            <v>20045</v>
          </cell>
          <cell r="AB2340" t="str">
            <v>Millicent Mills</v>
          </cell>
        </row>
        <row r="2341">
          <cell r="Z2341">
            <v>5083931</v>
          </cell>
          <cell r="AA2341">
            <v>20045</v>
          </cell>
          <cell r="AB2341" t="str">
            <v>Millicent Mills</v>
          </cell>
        </row>
        <row r="2342">
          <cell r="Z2342">
            <v>5083932</v>
          </cell>
          <cell r="AA2342">
            <v>20045</v>
          </cell>
          <cell r="AB2342" t="str">
            <v>Millicent Mills</v>
          </cell>
        </row>
        <row r="2343">
          <cell r="Z2343">
            <v>5083933</v>
          </cell>
          <cell r="AA2343">
            <v>20045</v>
          </cell>
          <cell r="AB2343" t="str">
            <v>Millicent Mills</v>
          </cell>
        </row>
        <row r="2344">
          <cell r="Z2344">
            <v>5083934</v>
          </cell>
          <cell r="AA2344">
            <v>20045</v>
          </cell>
          <cell r="AB2344" t="str">
            <v>Millicent Mills</v>
          </cell>
        </row>
        <row r="2345">
          <cell r="Z2345">
            <v>5083935</v>
          </cell>
          <cell r="AA2345">
            <v>20045</v>
          </cell>
          <cell r="AB2345" t="str">
            <v>Millicent Mills</v>
          </cell>
        </row>
        <row r="2346">
          <cell r="Z2346">
            <v>5083936</v>
          </cell>
          <cell r="AA2346">
            <v>20045</v>
          </cell>
          <cell r="AB2346" t="str">
            <v>Millicent Mills</v>
          </cell>
        </row>
        <row r="2347">
          <cell r="Z2347">
            <v>5083937</v>
          </cell>
          <cell r="AA2347">
            <v>20045</v>
          </cell>
          <cell r="AB2347" t="str">
            <v>Millicent Mills</v>
          </cell>
        </row>
        <row r="2348">
          <cell r="Z2348">
            <v>5083938</v>
          </cell>
          <cell r="AA2348">
            <v>20045</v>
          </cell>
          <cell r="AB2348" t="str">
            <v>Millicent Mills</v>
          </cell>
        </row>
        <row r="2349">
          <cell r="Z2349">
            <v>5083939</v>
          </cell>
          <cell r="AA2349">
            <v>20045</v>
          </cell>
          <cell r="AB2349" t="str">
            <v>Millicent Mills</v>
          </cell>
        </row>
        <row r="2350">
          <cell r="Z2350">
            <v>5083940</v>
          </cell>
          <cell r="AA2350">
            <v>20045</v>
          </cell>
          <cell r="AB2350" t="str">
            <v>Millicent Mills</v>
          </cell>
        </row>
        <row r="2351">
          <cell r="Z2351">
            <v>5083941</v>
          </cell>
          <cell r="AA2351">
            <v>20045</v>
          </cell>
          <cell r="AB2351" t="str">
            <v>Millicent Mills</v>
          </cell>
        </row>
        <row r="2352">
          <cell r="Z2352">
            <v>5083942</v>
          </cell>
          <cell r="AA2352">
            <v>20045</v>
          </cell>
          <cell r="AB2352" t="str">
            <v>Millicent Mills</v>
          </cell>
        </row>
        <row r="2353">
          <cell r="Z2353">
            <v>5083943</v>
          </cell>
          <cell r="AA2353">
            <v>20045</v>
          </cell>
          <cell r="AB2353" t="str">
            <v>Millicent Mills</v>
          </cell>
        </row>
        <row r="2354">
          <cell r="Z2354">
            <v>5083944</v>
          </cell>
          <cell r="AA2354">
            <v>20045</v>
          </cell>
          <cell r="AB2354" t="str">
            <v>Millicent Mills</v>
          </cell>
        </row>
        <row r="2355">
          <cell r="Z2355">
            <v>5083945</v>
          </cell>
          <cell r="AA2355">
            <v>20045</v>
          </cell>
          <cell r="AB2355" t="str">
            <v>Millicent Mills</v>
          </cell>
        </row>
        <row r="2356">
          <cell r="Z2356">
            <v>5083946</v>
          </cell>
          <cell r="AA2356">
            <v>20045</v>
          </cell>
          <cell r="AB2356" t="str">
            <v>Millicent Mills</v>
          </cell>
        </row>
        <row r="2357">
          <cell r="Z2357">
            <v>5083947</v>
          </cell>
          <cell r="AA2357">
            <v>20045</v>
          </cell>
          <cell r="AB2357" t="str">
            <v>Millicent Mills</v>
          </cell>
        </row>
        <row r="2358">
          <cell r="Z2358">
            <v>5083948</v>
          </cell>
          <cell r="AA2358">
            <v>20045</v>
          </cell>
          <cell r="AB2358" t="str">
            <v>Millicent Mills</v>
          </cell>
        </row>
        <row r="2359">
          <cell r="Z2359">
            <v>5083949</v>
          </cell>
          <cell r="AA2359">
            <v>20045</v>
          </cell>
          <cell r="AB2359" t="str">
            <v>Millicent Mills</v>
          </cell>
        </row>
        <row r="2360">
          <cell r="Z2360">
            <v>5083950</v>
          </cell>
          <cell r="AA2360">
            <v>20045</v>
          </cell>
          <cell r="AB2360" t="str">
            <v>Millicent Mills</v>
          </cell>
        </row>
        <row r="2361">
          <cell r="Z2361">
            <v>5083953</v>
          </cell>
          <cell r="AA2361">
            <v>20045</v>
          </cell>
          <cell r="AB2361" t="str">
            <v>Millicent Mills</v>
          </cell>
        </row>
        <row r="2362">
          <cell r="Z2362">
            <v>5083957</v>
          </cell>
          <cell r="AA2362">
            <v>20045</v>
          </cell>
          <cell r="AB2362" t="str">
            <v>Millicent Mills</v>
          </cell>
        </row>
        <row r="2363">
          <cell r="Z2363">
            <v>5083559</v>
          </cell>
          <cell r="AA2363">
            <v>20045</v>
          </cell>
          <cell r="AB2363" t="str">
            <v>Millicent Mills</v>
          </cell>
        </row>
        <row r="2364">
          <cell r="Z2364">
            <v>5083560</v>
          </cell>
          <cell r="AA2364">
            <v>20045</v>
          </cell>
          <cell r="AB2364" t="str">
            <v>Millicent Mills</v>
          </cell>
        </row>
        <row r="2365">
          <cell r="Z2365">
            <v>5083561</v>
          </cell>
          <cell r="AA2365">
            <v>20045</v>
          </cell>
          <cell r="AB2365" t="str">
            <v>Millicent Mills</v>
          </cell>
        </row>
        <row r="2366">
          <cell r="Z2366">
            <v>5083562</v>
          </cell>
          <cell r="AA2366">
            <v>20045</v>
          </cell>
          <cell r="AB2366" t="str">
            <v>Millicent Mills</v>
          </cell>
        </row>
        <row r="2367">
          <cell r="Z2367">
            <v>5083563</v>
          </cell>
          <cell r="AA2367">
            <v>20045</v>
          </cell>
          <cell r="AB2367" t="str">
            <v>Millicent Mills</v>
          </cell>
        </row>
        <row r="2368">
          <cell r="Z2368">
            <v>5083564</v>
          </cell>
          <cell r="AA2368">
            <v>20045</v>
          </cell>
          <cell r="AB2368" t="str">
            <v>Millicent Mills</v>
          </cell>
        </row>
        <row r="2369">
          <cell r="Z2369">
            <v>5083565</v>
          </cell>
          <cell r="AA2369">
            <v>20045</v>
          </cell>
          <cell r="AB2369" t="str">
            <v>Millicent Mills</v>
          </cell>
        </row>
        <row r="2370">
          <cell r="Z2370">
            <v>5083566</v>
          </cell>
          <cell r="AA2370">
            <v>20045</v>
          </cell>
          <cell r="AB2370" t="str">
            <v>Millicent Mills</v>
          </cell>
        </row>
        <row r="2371">
          <cell r="Z2371">
            <v>5083567</v>
          </cell>
          <cell r="AA2371">
            <v>20045</v>
          </cell>
          <cell r="AB2371" t="str">
            <v>Millicent Mills</v>
          </cell>
        </row>
        <row r="2372">
          <cell r="Z2372">
            <v>5083568</v>
          </cell>
          <cell r="AA2372">
            <v>20045</v>
          </cell>
          <cell r="AB2372" t="str">
            <v>Millicent Mills</v>
          </cell>
        </row>
        <row r="2373">
          <cell r="Z2373">
            <v>5083569</v>
          </cell>
          <cell r="AA2373">
            <v>20045</v>
          </cell>
          <cell r="AB2373" t="str">
            <v>Millicent Mills</v>
          </cell>
        </row>
        <row r="2374">
          <cell r="Z2374">
            <v>5083570</v>
          </cell>
          <cell r="AA2374">
            <v>20045</v>
          </cell>
          <cell r="AB2374" t="str">
            <v>Millicent Mills</v>
          </cell>
        </row>
        <row r="2375">
          <cell r="Z2375">
            <v>5083571</v>
          </cell>
          <cell r="AA2375">
            <v>20045</v>
          </cell>
          <cell r="AB2375" t="str">
            <v>Millicent Mills</v>
          </cell>
        </row>
        <row r="2376">
          <cell r="Z2376">
            <v>5083572</v>
          </cell>
          <cell r="AA2376">
            <v>20045</v>
          </cell>
          <cell r="AB2376" t="str">
            <v>Millicent Mills</v>
          </cell>
        </row>
        <row r="2377">
          <cell r="Z2377">
            <v>5083573</v>
          </cell>
          <cell r="AA2377">
            <v>20045</v>
          </cell>
          <cell r="AB2377" t="str">
            <v>Millicent Mills</v>
          </cell>
        </row>
        <row r="2378">
          <cell r="Z2378">
            <v>5083574</v>
          </cell>
          <cell r="AA2378">
            <v>20045</v>
          </cell>
          <cell r="AB2378" t="str">
            <v>Millicent Mills</v>
          </cell>
        </row>
        <row r="2379">
          <cell r="Z2379">
            <v>5083575</v>
          </cell>
          <cell r="AA2379">
            <v>20045</v>
          </cell>
          <cell r="AB2379" t="str">
            <v>Millicent Mills</v>
          </cell>
        </row>
        <row r="2380">
          <cell r="Z2380">
            <v>5083576</v>
          </cell>
          <cell r="AA2380">
            <v>20045</v>
          </cell>
          <cell r="AB2380" t="str">
            <v>Millicent Mills</v>
          </cell>
        </row>
        <row r="2381">
          <cell r="Z2381">
            <v>5083577</v>
          </cell>
          <cell r="AA2381">
            <v>20045</v>
          </cell>
          <cell r="AB2381" t="str">
            <v>Millicent Mills</v>
          </cell>
        </row>
        <row r="2382">
          <cell r="Z2382">
            <v>5083578</v>
          </cell>
          <cell r="AA2382">
            <v>20045</v>
          </cell>
          <cell r="AB2382" t="str">
            <v>Millicent Mills</v>
          </cell>
        </row>
        <row r="2383">
          <cell r="Z2383">
            <v>5083579</v>
          </cell>
          <cell r="AA2383">
            <v>20045</v>
          </cell>
          <cell r="AB2383" t="str">
            <v>Millicent Mills</v>
          </cell>
        </row>
        <row r="2384">
          <cell r="Z2384">
            <v>5083580</v>
          </cell>
          <cell r="AA2384">
            <v>20045</v>
          </cell>
          <cell r="AB2384" t="str">
            <v>Millicent Mills</v>
          </cell>
        </row>
        <row r="2385">
          <cell r="Z2385">
            <v>5083581</v>
          </cell>
          <cell r="AA2385">
            <v>20045</v>
          </cell>
          <cell r="AB2385" t="str">
            <v>Millicent Mills</v>
          </cell>
        </row>
        <row r="2386">
          <cell r="Z2386">
            <v>5083582</v>
          </cell>
          <cell r="AA2386">
            <v>20045</v>
          </cell>
          <cell r="AB2386" t="str">
            <v>Millicent Mills</v>
          </cell>
        </row>
        <row r="2387">
          <cell r="Z2387">
            <v>5083583</v>
          </cell>
          <cell r="AA2387">
            <v>20045</v>
          </cell>
          <cell r="AB2387" t="str">
            <v>Millicent Mills</v>
          </cell>
        </row>
        <row r="2388">
          <cell r="Z2388">
            <v>5083584</v>
          </cell>
          <cell r="AA2388">
            <v>20045</v>
          </cell>
          <cell r="AB2388" t="str">
            <v>Millicent Mills</v>
          </cell>
        </row>
        <row r="2389">
          <cell r="Z2389">
            <v>5083585</v>
          </cell>
          <cell r="AA2389">
            <v>20045</v>
          </cell>
          <cell r="AB2389" t="str">
            <v>Millicent Mills</v>
          </cell>
        </row>
        <row r="2390">
          <cell r="Z2390">
            <v>5083586</v>
          </cell>
          <cell r="AA2390">
            <v>20045</v>
          </cell>
          <cell r="AB2390" t="str">
            <v>Millicent Mills</v>
          </cell>
        </row>
        <row r="2391">
          <cell r="Z2391">
            <v>5083587</v>
          </cell>
          <cell r="AA2391">
            <v>20045</v>
          </cell>
          <cell r="AB2391" t="str">
            <v>Millicent Mills</v>
          </cell>
        </row>
        <row r="2392">
          <cell r="Z2392">
            <v>5083588</v>
          </cell>
          <cell r="AA2392">
            <v>20045</v>
          </cell>
          <cell r="AB2392" t="str">
            <v>Millicent Mills</v>
          </cell>
        </row>
        <row r="2393">
          <cell r="Z2393">
            <v>5083589</v>
          </cell>
          <cell r="AA2393">
            <v>20045</v>
          </cell>
          <cell r="AB2393" t="str">
            <v>Millicent Mills</v>
          </cell>
        </row>
        <row r="2394">
          <cell r="Z2394">
            <v>5083590</v>
          </cell>
          <cell r="AA2394">
            <v>20045</v>
          </cell>
          <cell r="AB2394" t="str">
            <v>Millicent Mills</v>
          </cell>
        </row>
        <row r="2395">
          <cell r="Z2395">
            <v>5083591</v>
          </cell>
          <cell r="AA2395">
            <v>20045</v>
          </cell>
          <cell r="AB2395" t="str">
            <v>Millicent Mills</v>
          </cell>
        </row>
        <row r="2396">
          <cell r="Z2396">
            <v>5083592</v>
          </cell>
          <cell r="AA2396">
            <v>20045</v>
          </cell>
          <cell r="AB2396" t="str">
            <v>Millicent Mills</v>
          </cell>
        </row>
        <row r="2397">
          <cell r="Z2397">
            <v>5083593</v>
          </cell>
          <cell r="AA2397">
            <v>20045</v>
          </cell>
          <cell r="AB2397" t="str">
            <v>Millicent Mills</v>
          </cell>
        </row>
        <row r="2398">
          <cell r="Z2398">
            <v>5083594</v>
          </cell>
          <cell r="AA2398">
            <v>20045</v>
          </cell>
          <cell r="AB2398" t="str">
            <v>Millicent Mills</v>
          </cell>
        </row>
        <row r="2399">
          <cell r="Z2399">
            <v>5083595</v>
          </cell>
          <cell r="AA2399">
            <v>20045</v>
          </cell>
          <cell r="AB2399" t="str">
            <v>Millicent Mills</v>
          </cell>
        </row>
        <row r="2400">
          <cell r="Z2400">
            <v>5083596</v>
          </cell>
          <cell r="AA2400">
            <v>20045</v>
          </cell>
          <cell r="AB2400" t="str">
            <v>Millicent Mills</v>
          </cell>
        </row>
        <row r="2401">
          <cell r="Z2401">
            <v>5083597</v>
          </cell>
          <cell r="AA2401">
            <v>20045</v>
          </cell>
          <cell r="AB2401" t="str">
            <v>Millicent Mills</v>
          </cell>
        </row>
        <row r="2402">
          <cell r="Z2402">
            <v>5083598</v>
          </cell>
          <cell r="AA2402">
            <v>20045</v>
          </cell>
          <cell r="AB2402" t="str">
            <v>Millicent Mills</v>
          </cell>
        </row>
        <row r="2403">
          <cell r="Z2403">
            <v>5083599</v>
          </cell>
          <cell r="AA2403">
            <v>20045</v>
          </cell>
          <cell r="AB2403" t="str">
            <v>Millicent Mills</v>
          </cell>
        </row>
        <row r="2404">
          <cell r="Z2404">
            <v>5083600</v>
          </cell>
          <cell r="AA2404">
            <v>20045</v>
          </cell>
          <cell r="AB2404" t="str">
            <v>Millicent Mills</v>
          </cell>
        </row>
        <row r="2405">
          <cell r="Z2405">
            <v>5083601</v>
          </cell>
          <cell r="AA2405">
            <v>20045</v>
          </cell>
          <cell r="AB2405" t="str">
            <v>Millicent Mills</v>
          </cell>
        </row>
        <row r="2406">
          <cell r="Z2406">
            <v>5083602</v>
          </cell>
          <cell r="AA2406">
            <v>20045</v>
          </cell>
          <cell r="AB2406" t="str">
            <v>Millicent Mills</v>
          </cell>
        </row>
        <row r="2407">
          <cell r="Z2407">
            <v>5083603</v>
          </cell>
          <cell r="AA2407">
            <v>20045</v>
          </cell>
          <cell r="AB2407" t="str">
            <v>Millicent Mills</v>
          </cell>
        </row>
        <row r="2408">
          <cell r="Z2408">
            <v>5083604</v>
          </cell>
          <cell r="AA2408">
            <v>20045</v>
          </cell>
          <cell r="AB2408" t="str">
            <v>Millicent Mills</v>
          </cell>
        </row>
        <row r="2409">
          <cell r="Z2409">
            <v>5083605</v>
          </cell>
          <cell r="AA2409">
            <v>20045</v>
          </cell>
          <cell r="AB2409" t="str">
            <v>Millicent Mills</v>
          </cell>
        </row>
        <row r="2410">
          <cell r="Z2410">
            <v>5083606</v>
          </cell>
          <cell r="AA2410">
            <v>20045</v>
          </cell>
          <cell r="AB2410" t="str">
            <v>Millicent Mills</v>
          </cell>
        </row>
        <row r="2411">
          <cell r="Z2411">
            <v>5083607</v>
          </cell>
          <cell r="AA2411">
            <v>20045</v>
          </cell>
          <cell r="AB2411" t="str">
            <v>Millicent Mills</v>
          </cell>
        </row>
        <row r="2412">
          <cell r="Z2412">
            <v>5083608</v>
          </cell>
          <cell r="AA2412">
            <v>20045</v>
          </cell>
          <cell r="AB2412" t="str">
            <v>Millicent Mills</v>
          </cell>
        </row>
        <row r="2413">
          <cell r="Z2413">
            <v>5083609</v>
          </cell>
          <cell r="AA2413">
            <v>20045</v>
          </cell>
          <cell r="AB2413" t="str">
            <v>Millicent Mills</v>
          </cell>
        </row>
        <row r="2414">
          <cell r="Z2414">
            <v>5083610</v>
          </cell>
          <cell r="AA2414">
            <v>20045</v>
          </cell>
          <cell r="AB2414" t="str">
            <v>Millicent Mills</v>
          </cell>
        </row>
        <row r="2415">
          <cell r="Z2415">
            <v>5083611</v>
          </cell>
          <cell r="AA2415">
            <v>20045</v>
          </cell>
          <cell r="AB2415" t="str">
            <v>Millicent Mills</v>
          </cell>
        </row>
        <row r="2416">
          <cell r="Z2416">
            <v>5083612</v>
          </cell>
          <cell r="AA2416">
            <v>20045</v>
          </cell>
          <cell r="AB2416" t="str">
            <v>Millicent Mills</v>
          </cell>
        </row>
        <row r="2417">
          <cell r="Z2417">
            <v>5083613</v>
          </cell>
          <cell r="AA2417">
            <v>20045</v>
          </cell>
          <cell r="AB2417" t="str">
            <v>Millicent Mills</v>
          </cell>
        </row>
        <row r="2418">
          <cell r="Z2418">
            <v>5083614</v>
          </cell>
          <cell r="AA2418">
            <v>20045</v>
          </cell>
          <cell r="AB2418" t="str">
            <v>Millicent Mills</v>
          </cell>
        </row>
        <row r="2419">
          <cell r="Z2419">
            <v>5083615</v>
          </cell>
          <cell r="AA2419">
            <v>20045</v>
          </cell>
          <cell r="AB2419" t="str">
            <v>Millicent Mills</v>
          </cell>
        </row>
        <row r="2420">
          <cell r="Z2420">
            <v>5083616</v>
          </cell>
          <cell r="AA2420">
            <v>20045</v>
          </cell>
          <cell r="AB2420" t="str">
            <v>Millicent Mills</v>
          </cell>
        </row>
        <row r="2421">
          <cell r="Z2421">
            <v>5083617</v>
          </cell>
          <cell r="AA2421">
            <v>20045</v>
          </cell>
          <cell r="AB2421" t="str">
            <v>Millicent Mills</v>
          </cell>
        </row>
        <row r="2422">
          <cell r="Z2422">
            <v>5083618</v>
          </cell>
          <cell r="AA2422">
            <v>20045</v>
          </cell>
          <cell r="AB2422" t="str">
            <v>Millicent Mills</v>
          </cell>
        </row>
        <row r="2423">
          <cell r="Z2423">
            <v>5083619</v>
          </cell>
          <cell r="AA2423">
            <v>20045</v>
          </cell>
          <cell r="AB2423" t="str">
            <v>Millicent Mills</v>
          </cell>
        </row>
        <row r="2424">
          <cell r="Z2424">
            <v>5083620</v>
          </cell>
          <cell r="AA2424">
            <v>20045</v>
          </cell>
          <cell r="AB2424" t="str">
            <v>Millicent Mills</v>
          </cell>
        </row>
        <row r="2425">
          <cell r="Z2425">
            <v>5083621</v>
          </cell>
          <cell r="AA2425">
            <v>20045</v>
          </cell>
          <cell r="AB2425" t="str">
            <v>Millicent Mills</v>
          </cell>
        </row>
        <row r="2426">
          <cell r="Z2426">
            <v>5083622</v>
          </cell>
          <cell r="AA2426">
            <v>20045</v>
          </cell>
          <cell r="AB2426" t="str">
            <v>Millicent Mills</v>
          </cell>
        </row>
        <row r="2427">
          <cell r="Z2427">
            <v>5083623</v>
          </cell>
          <cell r="AA2427">
            <v>20045</v>
          </cell>
          <cell r="AB2427" t="str">
            <v>Millicent Mills</v>
          </cell>
        </row>
        <row r="2428">
          <cell r="Z2428">
            <v>5083624</v>
          </cell>
          <cell r="AA2428">
            <v>20045</v>
          </cell>
          <cell r="AB2428" t="str">
            <v>Millicent Mills</v>
          </cell>
        </row>
        <row r="2429">
          <cell r="Z2429">
            <v>5083625</v>
          </cell>
          <cell r="AA2429">
            <v>20045</v>
          </cell>
          <cell r="AB2429" t="str">
            <v>Millicent Mills</v>
          </cell>
        </row>
        <row r="2430">
          <cell r="Z2430">
            <v>5083626</v>
          </cell>
          <cell r="AA2430">
            <v>20045</v>
          </cell>
          <cell r="AB2430" t="str">
            <v>Millicent Mills</v>
          </cell>
        </row>
        <row r="2431">
          <cell r="Z2431">
            <v>5083627</v>
          </cell>
          <cell r="AA2431">
            <v>20045</v>
          </cell>
          <cell r="AB2431" t="str">
            <v>Millicent Mills</v>
          </cell>
        </row>
        <row r="2432">
          <cell r="Z2432">
            <v>5083628</v>
          </cell>
          <cell r="AA2432">
            <v>20045</v>
          </cell>
          <cell r="AB2432" t="str">
            <v>Millicent Mills</v>
          </cell>
        </row>
        <row r="2433">
          <cell r="Z2433">
            <v>5083629</v>
          </cell>
          <cell r="AA2433">
            <v>20045</v>
          </cell>
          <cell r="AB2433" t="str">
            <v>Millicent Mills</v>
          </cell>
        </row>
        <row r="2434">
          <cell r="Z2434">
            <v>5083630</v>
          </cell>
          <cell r="AA2434">
            <v>20045</v>
          </cell>
          <cell r="AB2434" t="str">
            <v>Millicent Mills</v>
          </cell>
        </row>
        <row r="2435">
          <cell r="Z2435">
            <v>5083631</v>
          </cell>
          <cell r="AA2435">
            <v>20045</v>
          </cell>
          <cell r="AB2435" t="str">
            <v>Millicent Mills</v>
          </cell>
        </row>
        <row r="2436">
          <cell r="Z2436">
            <v>5083632</v>
          </cell>
          <cell r="AA2436">
            <v>20045</v>
          </cell>
          <cell r="AB2436" t="str">
            <v>Millicent Mills</v>
          </cell>
        </row>
        <row r="2437">
          <cell r="Z2437">
            <v>5083633</v>
          </cell>
          <cell r="AA2437">
            <v>20045</v>
          </cell>
          <cell r="AB2437" t="str">
            <v>Millicent Mills</v>
          </cell>
        </row>
        <row r="2438">
          <cell r="Z2438">
            <v>5083634</v>
          </cell>
          <cell r="AA2438">
            <v>20045</v>
          </cell>
          <cell r="AB2438" t="str">
            <v>Millicent Mills</v>
          </cell>
        </row>
        <row r="2439">
          <cell r="Z2439">
            <v>5083635</v>
          </cell>
          <cell r="AA2439">
            <v>20045</v>
          </cell>
          <cell r="AB2439" t="str">
            <v>Millicent Mills</v>
          </cell>
        </row>
        <row r="2440">
          <cell r="Z2440">
            <v>5083636</v>
          </cell>
          <cell r="AA2440">
            <v>20045</v>
          </cell>
          <cell r="AB2440" t="str">
            <v>Millicent Mills</v>
          </cell>
        </row>
        <row r="2441">
          <cell r="Z2441">
            <v>5083637</v>
          </cell>
          <cell r="AA2441">
            <v>20045</v>
          </cell>
          <cell r="AB2441" t="str">
            <v>Millicent Mills</v>
          </cell>
        </row>
        <row r="2442">
          <cell r="Z2442">
            <v>5083638</v>
          </cell>
          <cell r="AA2442">
            <v>20045</v>
          </cell>
          <cell r="AB2442" t="str">
            <v>Millicent Mills</v>
          </cell>
        </row>
        <row r="2443">
          <cell r="Z2443">
            <v>5083639</v>
          </cell>
          <cell r="AA2443">
            <v>20045</v>
          </cell>
          <cell r="AB2443" t="str">
            <v>Millicent Mills</v>
          </cell>
        </row>
        <row r="2444">
          <cell r="Z2444">
            <v>5083640</v>
          </cell>
          <cell r="AA2444">
            <v>20045</v>
          </cell>
          <cell r="AB2444" t="str">
            <v>Millicent Mills</v>
          </cell>
        </row>
        <row r="2445">
          <cell r="Z2445">
            <v>5083641</v>
          </cell>
          <cell r="AA2445">
            <v>20045</v>
          </cell>
          <cell r="AB2445" t="str">
            <v>Millicent Mills</v>
          </cell>
        </row>
        <row r="2446">
          <cell r="Z2446">
            <v>5083642</v>
          </cell>
          <cell r="AA2446">
            <v>20045</v>
          </cell>
          <cell r="AB2446" t="str">
            <v>Millicent Mills</v>
          </cell>
        </row>
        <row r="2447">
          <cell r="Z2447">
            <v>5083643</v>
          </cell>
          <cell r="AA2447">
            <v>20045</v>
          </cell>
          <cell r="AB2447" t="str">
            <v>Millicent Mills</v>
          </cell>
        </row>
        <row r="2448">
          <cell r="Z2448">
            <v>5083644</v>
          </cell>
          <cell r="AA2448">
            <v>20045</v>
          </cell>
          <cell r="AB2448" t="str">
            <v>Millicent Mills</v>
          </cell>
        </row>
        <row r="2449">
          <cell r="Z2449">
            <v>5083645</v>
          </cell>
          <cell r="AA2449">
            <v>20045</v>
          </cell>
          <cell r="AB2449" t="str">
            <v>Millicent Mills</v>
          </cell>
        </row>
        <row r="2450">
          <cell r="Z2450">
            <v>5083646</v>
          </cell>
          <cell r="AA2450">
            <v>20045</v>
          </cell>
          <cell r="AB2450" t="str">
            <v>Millicent Mills</v>
          </cell>
        </row>
        <row r="2451">
          <cell r="Z2451">
            <v>5083647</v>
          </cell>
          <cell r="AA2451">
            <v>20045</v>
          </cell>
          <cell r="AB2451" t="str">
            <v>Millicent Mills</v>
          </cell>
        </row>
        <row r="2452">
          <cell r="Z2452">
            <v>5083648</v>
          </cell>
          <cell r="AA2452">
            <v>20045</v>
          </cell>
          <cell r="AB2452" t="str">
            <v>Millicent Mills</v>
          </cell>
        </row>
        <row r="2453">
          <cell r="Z2453">
            <v>5083649</v>
          </cell>
          <cell r="AA2453">
            <v>20045</v>
          </cell>
          <cell r="AB2453" t="str">
            <v>Millicent Mills</v>
          </cell>
        </row>
        <row r="2454">
          <cell r="Z2454">
            <v>5083650</v>
          </cell>
          <cell r="AA2454">
            <v>20045</v>
          </cell>
          <cell r="AB2454" t="str">
            <v>Millicent Mills</v>
          </cell>
        </row>
        <row r="2455">
          <cell r="Z2455">
            <v>5083651</v>
          </cell>
          <cell r="AA2455">
            <v>20045</v>
          </cell>
          <cell r="AB2455" t="str">
            <v>Millicent Mills</v>
          </cell>
        </row>
        <row r="2456">
          <cell r="Z2456">
            <v>5083652</v>
          </cell>
          <cell r="AA2456">
            <v>20045</v>
          </cell>
          <cell r="AB2456" t="str">
            <v>Millicent Mills</v>
          </cell>
        </row>
        <row r="2457">
          <cell r="Z2457">
            <v>5083653</v>
          </cell>
          <cell r="AA2457">
            <v>20045</v>
          </cell>
          <cell r="AB2457" t="str">
            <v>Millicent Mills</v>
          </cell>
        </row>
        <row r="2458">
          <cell r="Z2458">
            <v>5083654</v>
          </cell>
          <cell r="AA2458">
            <v>20045</v>
          </cell>
          <cell r="AB2458" t="str">
            <v>Millicent Mills</v>
          </cell>
        </row>
        <row r="2459">
          <cell r="Z2459">
            <v>5083655</v>
          </cell>
          <cell r="AA2459">
            <v>20045</v>
          </cell>
          <cell r="AB2459" t="str">
            <v>Millicent Mills</v>
          </cell>
        </row>
        <row r="2460">
          <cell r="Z2460">
            <v>5083656</v>
          </cell>
          <cell r="AA2460">
            <v>20045</v>
          </cell>
          <cell r="AB2460" t="str">
            <v>Millicent Mills</v>
          </cell>
        </row>
        <row r="2461">
          <cell r="Z2461">
            <v>5083657</v>
          </cell>
          <cell r="AA2461">
            <v>20045</v>
          </cell>
          <cell r="AB2461" t="str">
            <v>Millicent Mills</v>
          </cell>
        </row>
        <row r="2462">
          <cell r="Z2462">
            <v>5083658</v>
          </cell>
          <cell r="AA2462">
            <v>20045</v>
          </cell>
          <cell r="AB2462" t="str">
            <v>Millicent Mills</v>
          </cell>
        </row>
        <row r="2463">
          <cell r="Z2463">
            <v>5083659</v>
          </cell>
          <cell r="AA2463">
            <v>20045</v>
          </cell>
          <cell r="AB2463" t="str">
            <v>Millicent Mills</v>
          </cell>
        </row>
        <row r="2464">
          <cell r="Z2464">
            <v>5083660</v>
          </cell>
          <cell r="AA2464">
            <v>20045</v>
          </cell>
          <cell r="AB2464" t="str">
            <v>Millicent Mills</v>
          </cell>
        </row>
        <row r="2465">
          <cell r="Z2465">
            <v>5083661</v>
          </cell>
          <cell r="AA2465">
            <v>20045</v>
          </cell>
          <cell r="AB2465" t="str">
            <v>Millicent Mills</v>
          </cell>
        </row>
        <row r="2466">
          <cell r="Z2466">
            <v>5083662</v>
          </cell>
          <cell r="AA2466">
            <v>20045</v>
          </cell>
          <cell r="AB2466" t="str">
            <v>Millicent Mills</v>
          </cell>
        </row>
        <row r="2467">
          <cell r="Z2467">
            <v>5083663</v>
          </cell>
          <cell r="AA2467">
            <v>20045</v>
          </cell>
          <cell r="AB2467" t="str">
            <v>Millicent Mills</v>
          </cell>
        </row>
        <row r="2468">
          <cell r="Z2468">
            <v>5083664</v>
          </cell>
          <cell r="AA2468">
            <v>20045</v>
          </cell>
          <cell r="AB2468" t="str">
            <v>Millicent Mills</v>
          </cell>
        </row>
        <row r="2469">
          <cell r="Z2469">
            <v>5083665</v>
          </cell>
          <cell r="AA2469">
            <v>20045</v>
          </cell>
          <cell r="AB2469" t="str">
            <v>Millicent Mills</v>
          </cell>
        </row>
        <row r="2470">
          <cell r="Z2470">
            <v>5083666</v>
          </cell>
          <cell r="AA2470">
            <v>20045</v>
          </cell>
          <cell r="AB2470" t="str">
            <v>Millicent Mills</v>
          </cell>
        </row>
        <row r="2471">
          <cell r="Z2471">
            <v>5083667</v>
          </cell>
          <cell r="AA2471">
            <v>20045</v>
          </cell>
          <cell r="AB2471" t="str">
            <v>Millicent Mills</v>
          </cell>
        </row>
        <row r="2472">
          <cell r="Z2472">
            <v>5083668</v>
          </cell>
          <cell r="AA2472">
            <v>20045</v>
          </cell>
          <cell r="AB2472" t="str">
            <v>Millicent Mills</v>
          </cell>
        </row>
        <row r="2473">
          <cell r="Z2473">
            <v>5083669</v>
          </cell>
          <cell r="AA2473">
            <v>20045</v>
          </cell>
          <cell r="AB2473" t="str">
            <v>Millicent Mills</v>
          </cell>
        </row>
        <row r="2474">
          <cell r="Z2474">
            <v>5083670</v>
          </cell>
          <cell r="AA2474">
            <v>20045</v>
          </cell>
          <cell r="AB2474" t="str">
            <v>Millicent Mills</v>
          </cell>
        </row>
        <row r="2475">
          <cell r="Z2475">
            <v>5083671</v>
          </cell>
          <cell r="AA2475">
            <v>20045</v>
          </cell>
          <cell r="AB2475" t="str">
            <v>Millicent Mills</v>
          </cell>
        </row>
        <row r="2476">
          <cell r="Z2476">
            <v>5083672</v>
          </cell>
          <cell r="AA2476">
            <v>20045</v>
          </cell>
          <cell r="AB2476" t="str">
            <v>Millicent Mills</v>
          </cell>
        </row>
        <row r="2477">
          <cell r="Z2477">
            <v>5083673</v>
          </cell>
          <cell r="AA2477">
            <v>20045</v>
          </cell>
          <cell r="AB2477" t="str">
            <v>Millicent Mills</v>
          </cell>
        </row>
        <row r="2478">
          <cell r="Z2478">
            <v>5083674</v>
          </cell>
          <cell r="AA2478">
            <v>20045</v>
          </cell>
          <cell r="AB2478" t="str">
            <v>Millicent Mills</v>
          </cell>
        </row>
        <row r="2479">
          <cell r="Z2479">
            <v>5083675</v>
          </cell>
          <cell r="AA2479">
            <v>20045</v>
          </cell>
          <cell r="AB2479" t="str">
            <v>Millicent Mills</v>
          </cell>
        </row>
        <row r="2480">
          <cell r="Z2480">
            <v>5083676</v>
          </cell>
          <cell r="AA2480">
            <v>20045</v>
          </cell>
          <cell r="AB2480" t="str">
            <v>Millicent Mills</v>
          </cell>
        </row>
        <row r="2481">
          <cell r="Z2481">
            <v>5083677</v>
          </cell>
          <cell r="AA2481">
            <v>20045</v>
          </cell>
          <cell r="AB2481" t="str">
            <v>Millicent Mills</v>
          </cell>
        </row>
        <row r="2482">
          <cell r="Z2482">
            <v>5083678</v>
          </cell>
          <cell r="AA2482">
            <v>20045</v>
          </cell>
          <cell r="AB2482" t="str">
            <v>Millicent Mills</v>
          </cell>
        </row>
        <row r="2483">
          <cell r="Z2483">
            <v>5083679</v>
          </cell>
          <cell r="AA2483">
            <v>20045</v>
          </cell>
          <cell r="AB2483" t="str">
            <v>Millicent Mills</v>
          </cell>
        </row>
        <row r="2484">
          <cell r="Z2484">
            <v>5083680</v>
          </cell>
          <cell r="AA2484">
            <v>20045</v>
          </cell>
          <cell r="AB2484" t="str">
            <v>Millicent Mills</v>
          </cell>
        </row>
        <row r="2485">
          <cell r="Z2485">
            <v>5083681</v>
          </cell>
          <cell r="AA2485">
            <v>20045</v>
          </cell>
          <cell r="AB2485" t="str">
            <v>Millicent Mills</v>
          </cell>
        </row>
        <row r="2486">
          <cell r="Z2486">
            <v>5083682</v>
          </cell>
          <cell r="AA2486">
            <v>20045</v>
          </cell>
          <cell r="AB2486" t="str">
            <v>Millicent Mills</v>
          </cell>
        </row>
        <row r="2487">
          <cell r="Z2487">
            <v>5083683</v>
          </cell>
          <cell r="AA2487">
            <v>20045</v>
          </cell>
          <cell r="AB2487" t="str">
            <v>Millicent Mills</v>
          </cell>
        </row>
        <row r="2488">
          <cell r="Z2488">
            <v>5083684</v>
          </cell>
          <cell r="AA2488">
            <v>20045</v>
          </cell>
          <cell r="AB2488" t="str">
            <v>Millicent Mills</v>
          </cell>
        </row>
        <row r="2489">
          <cell r="Z2489">
            <v>5083685</v>
          </cell>
          <cell r="AA2489">
            <v>20045</v>
          </cell>
          <cell r="AB2489" t="str">
            <v>Millicent Mills</v>
          </cell>
        </row>
        <row r="2490">
          <cell r="Z2490">
            <v>5083686</v>
          </cell>
          <cell r="AA2490">
            <v>20045</v>
          </cell>
          <cell r="AB2490" t="str">
            <v>Millicent Mills</v>
          </cell>
        </row>
        <row r="2491">
          <cell r="Z2491">
            <v>5083687</v>
          </cell>
          <cell r="AA2491">
            <v>20045</v>
          </cell>
          <cell r="AB2491" t="str">
            <v>Millicent Mills</v>
          </cell>
        </row>
        <row r="2492">
          <cell r="Z2492">
            <v>5083688</v>
          </cell>
          <cell r="AA2492">
            <v>20045</v>
          </cell>
          <cell r="AB2492" t="str">
            <v>Millicent Mills</v>
          </cell>
        </row>
        <row r="2493">
          <cell r="Z2493">
            <v>5083689</v>
          </cell>
          <cell r="AA2493">
            <v>20045</v>
          </cell>
          <cell r="AB2493" t="str">
            <v>Millicent Mills</v>
          </cell>
        </row>
        <row r="2494">
          <cell r="Z2494">
            <v>5083690</v>
          </cell>
          <cell r="AA2494">
            <v>20045</v>
          </cell>
          <cell r="AB2494" t="str">
            <v>Millicent Mills</v>
          </cell>
        </row>
        <row r="2495">
          <cell r="Z2495">
            <v>5083691</v>
          </cell>
          <cell r="AA2495">
            <v>20045</v>
          </cell>
          <cell r="AB2495" t="str">
            <v>Millicent Mills</v>
          </cell>
        </row>
        <row r="2496">
          <cell r="Z2496">
            <v>5083692</v>
          </cell>
          <cell r="AA2496">
            <v>20045</v>
          </cell>
          <cell r="AB2496" t="str">
            <v>Millicent Mills</v>
          </cell>
        </row>
        <row r="2497">
          <cell r="Z2497">
            <v>5083693</v>
          </cell>
          <cell r="AA2497">
            <v>20045</v>
          </cell>
          <cell r="AB2497" t="str">
            <v>Millicent Mills</v>
          </cell>
        </row>
        <row r="2498">
          <cell r="Z2498">
            <v>5083694</v>
          </cell>
          <cell r="AA2498">
            <v>20045</v>
          </cell>
          <cell r="AB2498" t="str">
            <v>Millicent Mills</v>
          </cell>
        </row>
        <row r="2499">
          <cell r="Z2499">
            <v>5083695</v>
          </cell>
          <cell r="AA2499">
            <v>20045</v>
          </cell>
          <cell r="AB2499" t="str">
            <v>Millicent Mills</v>
          </cell>
        </row>
        <row r="2500">
          <cell r="Z2500">
            <v>5083696</v>
          </cell>
          <cell r="AA2500">
            <v>20045</v>
          </cell>
          <cell r="AB2500" t="str">
            <v>Millicent Mills</v>
          </cell>
        </row>
        <row r="2501">
          <cell r="Z2501">
            <v>5083697</v>
          </cell>
          <cell r="AA2501">
            <v>20045</v>
          </cell>
          <cell r="AB2501" t="str">
            <v>Millicent Mills</v>
          </cell>
        </row>
        <row r="2502">
          <cell r="Z2502">
            <v>5083698</v>
          </cell>
          <cell r="AA2502">
            <v>20045</v>
          </cell>
          <cell r="AB2502" t="str">
            <v>Millicent Mills</v>
          </cell>
        </row>
        <row r="2503">
          <cell r="Z2503">
            <v>5083699</v>
          </cell>
          <cell r="AA2503">
            <v>20045</v>
          </cell>
          <cell r="AB2503" t="str">
            <v>Millicent Mills</v>
          </cell>
        </row>
        <row r="2504">
          <cell r="Z2504">
            <v>5083700</v>
          </cell>
          <cell r="AA2504">
            <v>20045</v>
          </cell>
          <cell r="AB2504" t="str">
            <v>Millicent Mills</v>
          </cell>
        </row>
        <row r="2505">
          <cell r="Z2505">
            <v>5083701</v>
          </cell>
          <cell r="AA2505">
            <v>20045</v>
          </cell>
          <cell r="AB2505" t="str">
            <v>Millicent Mills</v>
          </cell>
        </row>
        <row r="2506">
          <cell r="Z2506">
            <v>5083702</v>
          </cell>
          <cell r="AA2506">
            <v>20045</v>
          </cell>
          <cell r="AB2506" t="str">
            <v>Millicent Mills</v>
          </cell>
        </row>
        <row r="2507">
          <cell r="Z2507">
            <v>5083703</v>
          </cell>
          <cell r="AA2507">
            <v>20045</v>
          </cell>
          <cell r="AB2507" t="str">
            <v>Millicent Mills</v>
          </cell>
        </row>
        <row r="2508">
          <cell r="Z2508">
            <v>5083704</v>
          </cell>
          <cell r="AA2508">
            <v>20045</v>
          </cell>
          <cell r="AB2508" t="str">
            <v>Millicent Mills</v>
          </cell>
        </row>
        <row r="2509">
          <cell r="Z2509">
            <v>5083705</v>
          </cell>
          <cell r="AA2509">
            <v>20045</v>
          </cell>
          <cell r="AB2509" t="str">
            <v>Millicent Mills</v>
          </cell>
        </row>
        <row r="2510">
          <cell r="Z2510">
            <v>5083706</v>
          </cell>
          <cell r="AA2510">
            <v>20045</v>
          </cell>
          <cell r="AB2510" t="str">
            <v>Millicent Mills</v>
          </cell>
        </row>
        <row r="2511">
          <cell r="Z2511">
            <v>5083707</v>
          </cell>
          <cell r="AA2511">
            <v>20045</v>
          </cell>
          <cell r="AB2511" t="str">
            <v>Millicent Mills</v>
          </cell>
        </row>
        <row r="2512">
          <cell r="Z2512">
            <v>5083708</v>
          </cell>
          <cell r="AA2512">
            <v>20045</v>
          </cell>
          <cell r="AB2512" t="str">
            <v>Millicent Mills</v>
          </cell>
        </row>
        <row r="2513">
          <cell r="Z2513">
            <v>5083709</v>
          </cell>
          <cell r="AA2513">
            <v>20045</v>
          </cell>
          <cell r="AB2513" t="str">
            <v>Millicent Mills</v>
          </cell>
        </row>
        <row r="2514">
          <cell r="Z2514">
            <v>5083710</v>
          </cell>
          <cell r="AA2514">
            <v>20045</v>
          </cell>
          <cell r="AB2514" t="str">
            <v>Millicent Mills</v>
          </cell>
        </row>
        <row r="2515">
          <cell r="Z2515">
            <v>5083711</v>
          </cell>
          <cell r="AA2515">
            <v>20045</v>
          </cell>
          <cell r="AB2515" t="str">
            <v>Millicent Mills</v>
          </cell>
        </row>
        <row r="2516">
          <cell r="Z2516">
            <v>5083712</v>
          </cell>
          <cell r="AA2516">
            <v>20045</v>
          </cell>
          <cell r="AB2516" t="str">
            <v>Millicent Mills</v>
          </cell>
        </row>
        <row r="2517">
          <cell r="Z2517">
            <v>5083713</v>
          </cell>
          <cell r="AA2517">
            <v>20045</v>
          </cell>
          <cell r="AB2517" t="str">
            <v>Millicent Mills</v>
          </cell>
        </row>
        <row r="2518">
          <cell r="Z2518">
            <v>5083714</v>
          </cell>
          <cell r="AA2518">
            <v>20045</v>
          </cell>
          <cell r="AB2518" t="str">
            <v>Millicent Mills</v>
          </cell>
        </row>
        <row r="2519">
          <cell r="Z2519">
            <v>5083715</v>
          </cell>
          <cell r="AA2519">
            <v>20045</v>
          </cell>
          <cell r="AB2519" t="str">
            <v>Millicent Mills</v>
          </cell>
        </row>
        <row r="2520">
          <cell r="Z2520">
            <v>5083716</v>
          </cell>
          <cell r="AA2520">
            <v>20045</v>
          </cell>
          <cell r="AB2520" t="str">
            <v>Millicent Mills</v>
          </cell>
        </row>
        <row r="2521">
          <cell r="Z2521">
            <v>5083717</v>
          </cell>
          <cell r="AA2521">
            <v>20045</v>
          </cell>
          <cell r="AB2521" t="str">
            <v>Millicent Mills</v>
          </cell>
        </row>
        <row r="2522">
          <cell r="Z2522">
            <v>5083718</v>
          </cell>
          <cell r="AA2522">
            <v>20045</v>
          </cell>
          <cell r="AB2522" t="str">
            <v>Millicent Mills</v>
          </cell>
        </row>
        <row r="2523">
          <cell r="Z2523">
            <v>5083719</v>
          </cell>
          <cell r="AA2523">
            <v>20045</v>
          </cell>
          <cell r="AB2523" t="str">
            <v>Millicent Mills</v>
          </cell>
        </row>
        <row r="2524">
          <cell r="Z2524">
            <v>5083720</v>
          </cell>
          <cell r="AA2524">
            <v>20045</v>
          </cell>
          <cell r="AB2524" t="str">
            <v>Millicent Mills</v>
          </cell>
        </row>
        <row r="2525">
          <cell r="Z2525">
            <v>5083721</v>
          </cell>
          <cell r="AA2525">
            <v>20045</v>
          </cell>
          <cell r="AB2525" t="str">
            <v>Millicent Mills</v>
          </cell>
        </row>
        <row r="2526">
          <cell r="Z2526">
            <v>5083722</v>
          </cell>
          <cell r="AA2526">
            <v>20045</v>
          </cell>
          <cell r="AB2526" t="str">
            <v>Millicent Mills</v>
          </cell>
        </row>
        <row r="2527">
          <cell r="Z2527">
            <v>5083723</v>
          </cell>
          <cell r="AA2527">
            <v>20045</v>
          </cell>
          <cell r="AB2527" t="str">
            <v>Millicent Mills</v>
          </cell>
        </row>
        <row r="2528">
          <cell r="Z2528">
            <v>5083724</v>
          </cell>
          <cell r="AA2528">
            <v>20045</v>
          </cell>
          <cell r="AB2528" t="str">
            <v>Millicent Mills</v>
          </cell>
        </row>
        <row r="2529">
          <cell r="Z2529">
            <v>5083725</v>
          </cell>
          <cell r="AA2529">
            <v>20045</v>
          </cell>
          <cell r="AB2529" t="str">
            <v>Millicent Mills</v>
          </cell>
        </row>
        <row r="2530">
          <cell r="Z2530">
            <v>5083726</v>
          </cell>
          <cell r="AA2530">
            <v>20045</v>
          </cell>
          <cell r="AB2530" t="str">
            <v>Millicent Mills</v>
          </cell>
        </row>
        <row r="2531">
          <cell r="Z2531">
            <v>5083727</v>
          </cell>
          <cell r="AA2531">
            <v>20045</v>
          </cell>
          <cell r="AB2531" t="str">
            <v>Millicent Mills</v>
          </cell>
        </row>
        <row r="2532">
          <cell r="Z2532">
            <v>5083728</v>
          </cell>
          <cell r="AA2532">
            <v>20045</v>
          </cell>
          <cell r="AB2532" t="str">
            <v>Millicent Mills</v>
          </cell>
        </row>
        <row r="2533">
          <cell r="Z2533">
            <v>5083729</v>
          </cell>
          <cell r="AA2533">
            <v>20045</v>
          </cell>
          <cell r="AB2533" t="str">
            <v>Millicent Mills</v>
          </cell>
        </row>
        <row r="2534">
          <cell r="Z2534">
            <v>5083730</v>
          </cell>
          <cell r="AA2534">
            <v>20045</v>
          </cell>
          <cell r="AB2534" t="str">
            <v>Millicent Mills</v>
          </cell>
        </row>
        <row r="2535">
          <cell r="Z2535">
            <v>5083731</v>
          </cell>
          <cell r="AA2535">
            <v>20045</v>
          </cell>
          <cell r="AB2535" t="str">
            <v>Millicent Mills</v>
          </cell>
        </row>
        <row r="2536">
          <cell r="Z2536">
            <v>5083732</v>
          </cell>
          <cell r="AA2536">
            <v>20045</v>
          </cell>
          <cell r="AB2536" t="str">
            <v>Millicent Mills</v>
          </cell>
        </row>
        <row r="2537">
          <cell r="Z2537">
            <v>5083733</v>
          </cell>
          <cell r="AA2537">
            <v>20045</v>
          </cell>
          <cell r="AB2537" t="str">
            <v>Millicent Mills</v>
          </cell>
        </row>
        <row r="2538">
          <cell r="Z2538">
            <v>5083734</v>
          </cell>
          <cell r="AA2538">
            <v>20045</v>
          </cell>
          <cell r="AB2538" t="str">
            <v>Millicent Mills</v>
          </cell>
        </row>
        <row r="2539">
          <cell r="Z2539">
            <v>5083735</v>
          </cell>
          <cell r="AA2539">
            <v>20045</v>
          </cell>
          <cell r="AB2539" t="str">
            <v>Millicent Mills</v>
          </cell>
        </row>
        <row r="2540">
          <cell r="Z2540">
            <v>5083736</v>
          </cell>
          <cell r="AA2540">
            <v>20045</v>
          </cell>
          <cell r="AB2540" t="str">
            <v>Millicent Mills</v>
          </cell>
        </row>
        <row r="2541">
          <cell r="Z2541">
            <v>5083737</v>
          </cell>
          <cell r="AA2541">
            <v>20045</v>
          </cell>
          <cell r="AB2541" t="str">
            <v>Millicent Mills</v>
          </cell>
        </row>
        <row r="2542">
          <cell r="Z2542">
            <v>5083738</v>
          </cell>
          <cell r="AA2542">
            <v>20045</v>
          </cell>
          <cell r="AB2542" t="str">
            <v>Millicent Mills</v>
          </cell>
        </row>
        <row r="2543">
          <cell r="Z2543">
            <v>5083739</v>
          </cell>
          <cell r="AA2543">
            <v>20045</v>
          </cell>
          <cell r="AB2543" t="str">
            <v>Millicent Mills</v>
          </cell>
        </row>
        <row r="2544">
          <cell r="Z2544">
            <v>5083740</v>
          </cell>
          <cell r="AA2544">
            <v>20045</v>
          </cell>
          <cell r="AB2544" t="str">
            <v>Millicent Mills</v>
          </cell>
        </row>
        <row r="2545">
          <cell r="Z2545">
            <v>5083741</v>
          </cell>
          <cell r="AA2545">
            <v>20045</v>
          </cell>
          <cell r="AB2545" t="str">
            <v>Millicent Mills</v>
          </cell>
        </row>
        <row r="2546">
          <cell r="Z2546">
            <v>5083742</v>
          </cell>
          <cell r="AA2546">
            <v>20045</v>
          </cell>
          <cell r="AB2546" t="str">
            <v>Millicent Mills</v>
          </cell>
        </row>
        <row r="2547">
          <cell r="Z2547">
            <v>5083743</v>
          </cell>
          <cell r="AA2547">
            <v>20045</v>
          </cell>
          <cell r="AB2547" t="str">
            <v>Millicent Mills</v>
          </cell>
        </row>
        <row r="2548">
          <cell r="Z2548">
            <v>5083744</v>
          </cell>
          <cell r="AA2548">
            <v>20045</v>
          </cell>
          <cell r="AB2548" t="str">
            <v>Millicent Mills</v>
          </cell>
        </row>
        <row r="2549">
          <cell r="Z2549">
            <v>5083745</v>
          </cell>
          <cell r="AA2549">
            <v>20045</v>
          </cell>
          <cell r="AB2549" t="str">
            <v>Millicent Mills</v>
          </cell>
        </row>
        <row r="2550">
          <cell r="Z2550">
            <v>5083746</v>
          </cell>
          <cell r="AA2550">
            <v>20045</v>
          </cell>
          <cell r="AB2550" t="str">
            <v>Millicent Mills</v>
          </cell>
        </row>
        <row r="2551">
          <cell r="Z2551">
            <v>5083747</v>
          </cell>
          <cell r="AA2551">
            <v>20045</v>
          </cell>
          <cell r="AB2551" t="str">
            <v>Millicent Mills</v>
          </cell>
        </row>
        <row r="2552">
          <cell r="Z2552">
            <v>5083748</v>
          </cell>
          <cell r="AA2552">
            <v>20045</v>
          </cell>
          <cell r="AB2552" t="str">
            <v>Millicent Mills</v>
          </cell>
        </row>
        <row r="2553">
          <cell r="Z2553">
            <v>5083749</v>
          </cell>
          <cell r="AA2553">
            <v>20045</v>
          </cell>
          <cell r="AB2553" t="str">
            <v>Millicent Mills</v>
          </cell>
        </row>
        <row r="2554">
          <cell r="Z2554">
            <v>5083750</v>
          </cell>
          <cell r="AA2554">
            <v>20045</v>
          </cell>
          <cell r="AB2554" t="str">
            <v>Millicent Mills</v>
          </cell>
        </row>
        <row r="2555">
          <cell r="Z2555">
            <v>5083751</v>
          </cell>
          <cell r="AA2555">
            <v>20045</v>
          </cell>
          <cell r="AB2555" t="str">
            <v>Millicent Mills</v>
          </cell>
        </row>
        <row r="2556">
          <cell r="Z2556">
            <v>5083752</v>
          </cell>
          <cell r="AA2556">
            <v>20045</v>
          </cell>
          <cell r="AB2556" t="str">
            <v>Millicent Mills</v>
          </cell>
        </row>
        <row r="2557">
          <cell r="Z2557">
            <v>5083753</v>
          </cell>
          <cell r="AA2557">
            <v>20045</v>
          </cell>
          <cell r="AB2557" t="str">
            <v>Millicent Mills</v>
          </cell>
        </row>
        <row r="2558">
          <cell r="Z2558">
            <v>5083754</v>
          </cell>
          <cell r="AA2558">
            <v>20045</v>
          </cell>
          <cell r="AB2558" t="str">
            <v>Millicent Mills</v>
          </cell>
        </row>
        <row r="2559">
          <cell r="Z2559">
            <v>5083755</v>
          </cell>
          <cell r="AA2559">
            <v>20045</v>
          </cell>
          <cell r="AB2559" t="str">
            <v>Millicent Mills</v>
          </cell>
        </row>
        <row r="2560">
          <cell r="Z2560">
            <v>5083756</v>
          </cell>
          <cell r="AA2560">
            <v>20045</v>
          </cell>
          <cell r="AB2560" t="str">
            <v>Millicent Mills</v>
          </cell>
        </row>
        <row r="2561">
          <cell r="Z2561">
            <v>5083757</v>
          </cell>
          <cell r="AA2561">
            <v>20045</v>
          </cell>
          <cell r="AB2561" t="str">
            <v>Millicent Mills</v>
          </cell>
        </row>
        <row r="2562">
          <cell r="Z2562">
            <v>5083758</v>
          </cell>
          <cell r="AA2562">
            <v>20045</v>
          </cell>
          <cell r="AB2562" t="str">
            <v>Millicent Mills</v>
          </cell>
        </row>
        <row r="2563">
          <cell r="Z2563">
            <v>5083759</v>
          </cell>
          <cell r="AA2563">
            <v>20045</v>
          </cell>
          <cell r="AB2563" t="str">
            <v>Millicent Mills</v>
          </cell>
        </row>
        <row r="2564">
          <cell r="Z2564">
            <v>5083760</v>
          </cell>
          <cell r="AA2564">
            <v>20045</v>
          </cell>
          <cell r="AB2564" t="str">
            <v>Millicent Mills</v>
          </cell>
        </row>
        <row r="2565">
          <cell r="Z2565">
            <v>5083761</v>
          </cell>
          <cell r="AA2565">
            <v>20045</v>
          </cell>
          <cell r="AB2565" t="str">
            <v>Millicent Mills</v>
          </cell>
        </row>
        <row r="2566">
          <cell r="Z2566">
            <v>5083762</v>
          </cell>
          <cell r="AA2566">
            <v>20045</v>
          </cell>
          <cell r="AB2566" t="str">
            <v>Millicent Mills</v>
          </cell>
        </row>
        <row r="2567">
          <cell r="Z2567">
            <v>5083763</v>
          </cell>
          <cell r="AA2567">
            <v>20045</v>
          </cell>
          <cell r="AB2567" t="str">
            <v>Millicent Mills</v>
          </cell>
        </row>
        <row r="2568">
          <cell r="Z2568">
            <v>5083764</v>
          </cell>
          <cell r="AA2568">
            <v>20045</v>
          </cell>
          <cell r="AB2568" t="str">
            <v>Millicent Mills</v>
          </cell>
        </row>
        <row r="2569">
          <cell r="Z2569">
            <v>5083765</v>
          </cell>
          <cell r="AA2569">
            <v>20045</v>
          </cell>
          <cell r="AB2569" t="str">
            <v>Millicent Mills</v>
          </cell>
        </row>
        <row r="2570">
          <cell r="Z2570">
            <v>5083766</v>
          </cell>
          <cell r="AA2570">
            <v>20045</v>
          </cell>
          <cell r="AB2570" t="str">
            <v>Millicent Mills</v>
          </cell>
        </row>
        <row r="2571">
          <cell r="Z2571">
            <v>5083767</v>
          </cell>
          <cell r="AA2571">
            <v>20045</v>
          </cell>
          <cell r="AB2571" t="str">
            <v>Millicent Mills</v>
          </cell>
        </row>
        <row r="2572">
          <cell r="Z2572">
            <v>5083768</v>
          </cell>
          <cell r="AA2572">
            <v>20045</v>
          </cell>
          <cell r="AB2572" t="str">
            <v>Millicent Mills</v>
          </cell>
        </row>
        <row r="2573">
          <cell r="Z2573">
            <v>5094614</v>
          </cell>
          <cell r="AA2573">
            <v>20045</v>
          </cell>
          <cell r="AB2573" t="str">
            <v>Millicent Mills</v>
          </cell>
        </row>
        <row r="2574">
          <cell r="Z2574">
            <v>5099649</v>
          </cell>
          <cell r="AA2574">
            <v>20045</v>
          </cell>
          <cell r="AB2574" t="str">
            <v>Millicent Mills</v>
          </cell>
        </row>
        <row r="2575">
          <cell r="Z2575">
            <v>5099650</v>
          </cell>
          <cell r="AA2575">
            <v>20045</v>
          </cell>
          <cell r="AB2575" t="str">
            <v>Millicent Mills</v>
          </cell>
        </row>
        <row r="2576">
          <cell r="Z2576">
            <v>5099651</v>
          </cell>
          <cell r="AA2576">
            <v>20045</v>
          </cell>
          <cell r="AB2576" t="str">
            <v>Millicent Mills</v>
          </cell>
        </row>
        <row r="2577">
          <cell r="Z2577">
            <v>5099652</v>
          </cell>
          <cell r="AA2577">
            <v>20045</v>
          </cell>
          <cell r="AB2577" t="str">
            <v>Millicent Mills</v>
          </cell>
        </row>
        <row r="2578">
          <cell r="Z2578">
            <v>5100091</v>
          </cell>
          <cell r="AA2578">
            <v>20045</v>
          </cell>
          <cell r="AB2578" t="str">
            <v>Millicent Mills</v>
          </cell>
        </row>
        <row r="2579">
          <cell r="Z2579">
            <v>5100861</v>
          </cell>
          <cell r="AA2579">
            <v>20045</v>
          </cell>
          <cell r="AB2579" t="str">
            <v>Millicent Mills</v>
          </cell>
        </row>
        <row r="2580">
          <cell r="Z2580">
            <v>5100822</v>
          </cell>
          <cell r="AA2580">
            <v>20045</v>
          </cell>
          <cell r="AB2580" t="str">
            <v>Millicent Mills</v>
          </cell>
        </row>
        <row r="2581">
          <cell r="Z2581">
            <v>5101126</v>
          </cell>
          <cell r="AA2581">
            <v>20045</v>
          </cell>
          <cell r="AB2581" t="str">
            <v>Millicent Mills</v>
          </cell>
        </row>
        <row r="2582">
          <cell r="Z2582">
            <v>5101146</v>
          </cell>
          <cell r="AA2582">
            <v>20045</v>
          </cell>
          <cell r="AB2582" t="str">
            <v>Millicent Mills</v>
          </cell>
        </row>
        <row r="2583">
          <cell r="Z2583">
            <v>5101627</v>
          </cell>
          <cell r="AA2583">
            <v>20045</v>
          </cell>
          <cell r="AB2583" t="str">
            <v>Millicent Mills</v>
          </cell>
        </row>
        <row r="2584">
          <cell r="Z2584">
            <v>5099362</v>
          </cell>
          <cell r="AA2584">
            <v>20045</v>
          </cell>
          <cell r="AB2584" t="str">
            <v>Millicent Mills</v>
          </cell>
        </row>
        <row r="2585">
          <cell r="Z2585">
            <v>5101722</v>
          </cell>
          <cell r="AA2585">
            <v>20045</v>
          </cell>
          <cell r="AB2585" t="str">
            <v>Millicent Mills</v>
          </cell>
        </row>
        <row r="2586">
          <cell r="Z2586">
            <v>5102000</v>
          </cell>
          <cell r="AA2586">
            <v>20045</v>
          </cell>
          <cell r="AB2586" t="str">
            <v>Millicent Mills</v>
          </cell>
        </row>
        <row r="2587">
          <cell r="Z2587">
            <v>5094304</v>
          </cell>
          <cell r="AA2587">
            <v>20045</v>
          </cell>
          <cell r="AB2587" t="str">
            <v>Millicent Mills</v>
          </cell>
        </row>
        <row r="2588">
          <cell r="Z2588">
            <v>5083954</v>
          </cell>
          <cell r="AA2588">
            <v>20045</v>
          </cell>
          <cell r="AB2588" t="str">
            <v>Millicent Mills</v>
          </cell>
        </row>
        <row r="2589">
          <cell r="Z2589">
            <v>5083955</v>
          </cell>
          <cell r="AA2589">
            <v>20045</v>
          </cell>
          <cell r="AB2589" t="str">
            <v>Millicent Mills</v>
          </cell>
        </row>
        <row r="2590">
          <cell r="Z2590">
            <v>5083956</v>
          </cell>
          <cell r="AA2590">
            <v>20045</v>
          </cell>
          <cell r="AB2590" t="str">
            <v>Millicent Mills</v>
          </cell>
        </row>
        <row r="2591">
          <cell r="Z2591">
            <v>5081842</v>
          </cell>
          <cell r="AA2591">
            <v>20046</v>
          </cell>
          <cell r="AB2591" t="str">
            <v>Al Lawrence</v>
          </cell>
          <cell r="AC2591">
            <v>99</v>
          </cell>
          <cell r="AD2591" t="str">
            <v>HOUSE-FUS</v>
          </cell>
        </row>
        <row r="2592">
          <cell r="Z2592">
            <v>5081389</v>
          </cell>
          <cell r="AA2592">
            <v>20046</v>
          </cell>
          <cell r="AB2592" t="str">
            <v>Al Lawrence</v>
          </cell>
        </row>
        <row r="2593">
          <cell r="Z2593">
            <v>5084215</v>
          </cell>
          <cell r="AA2593">
            <v>20046</v>
          </cell>
          <cell r="AB2593" t="str">
            <v>Al Lawrence</v>
          </cell>
        </row>
        <row r="2594">
          <cell r="Z2594">
            <v>5081786</v>
          </cell>
          <cell r="AA2594">
            <v>20046</v>
          </cell>
          <cell r="AB2594" t="str">
            <v>Al Lawrence</v>
          </cell>
        </row>
        <row r="2595">
          <cell r="Z2595">
            <v>5084192</v>
          </cell>
          <cell r="AA2595">
            <v>20046</v>
          </cell>
          <cell r="AB2595" t="str">
            <v>Al Lawrence</v>
          </cell>
        </row>
        <row r="2596">
          <cell r="Z2596">
            <v>5081077</v>
          </cell>
          <cell r="AA2596">
            <v>20046</v>
          </cell>
          <cell r="AB2596" t="str">
            <v>Al Lawrence</v>
          </cell>
        </row>
        <row r="2597">
          <cell r="Z2597">
            <v>5084225</v>
          </cell>
          <cell r="AA2597">
            <v>20046</v>
          </cell>
          <cell r="AB2597" t="str">
            <v>Al Lawrence</v>
          </cell>
        </row>
        <row r="2598">
          <cell r="Z2598">
            <v>5081272</v>
          </cell>
          <cell r="AA2598">
            <v>20046</v>
          </cell>
          <cell r="AB2598" t="str">
            <v>Al Lawrence</v>
          </cell>
        </row>
        <row r="2599">
          <cell r="Z2599">
            <v>5081273</v>
          </cell>
          <cell r="AA2599">
            <v>20046</v>
          </cell>
          <cell r="AB2599" t="str">
            <v>Al Lawrence</v>
          </cell>
        </row>
        <row r="2600">
          <cell r="Z2600">
            <v>5081275</v>
          </cell>
          <cell r="AA2600">
            <v>20046</v>
          </cell>
          <cell r="AB2600" t="str">
            <v>Al Lawrence</v>
          </cell>
        </row>
        <row r="2601">
          <cell r="Z2601">
            <v>5081276</v>
          </cell>
          <cell r="AA2601">
            <v>20046</v>
          </cell>
          <cell r="AB2601" t="str">
            <v>Al Lawrence</v>
          </cell>
        </row>
        <row r="2602">
          <cell r="Z2602">
            <v>5081358</v>
          </cell>
          <cell r="AA2602">
            <v>20046</v>
          </cell>
          <cell r="AB2602" t="str">
            <v>Al Lawrence</v>
          </cell>
        </row>
        <row r="2603">
          <cell r="Z2603">
            <v>5081985</v>
          </cell>
          <cell r="AA2603">
            <v>20046</v>
          </cell>
          <cell r="AB2603" t="str">
            <v>Al Lawrence</v>
          </cell>
        </row>
        <row r="2604">
          <cell r="Z2604">
            <v>5081851</v>
          </cell>
          <cell r="AA2604">
            <v>20046</v>
          </cell>
          <cell r="AB2604" t="str">
            <v>Al Lawrence</v>
          </cell>
        </row>
        <row r="2605">
          <cell r="Z2605">
            <v>5081557</v>
          </cell>
          <cell r="AA2605">
            <v>20046</v>
          </cell>
          <cell r="AB2605" t="str">
            <v>Al Lawrence</v>
          </cell>
        </row>
        <row r="2606">
          <cell r="Z2606">
            <v>5081694</v>
          </cell>
          <cell r="AA2606">
            <v>20046</v>
          </cell>
          <cell r="AB2606" t="str">
            <v>Al Lawrence</v>
          </cell>
        </row>
        <row r="2607">
          <cell r="Z2607">
            <v>5081246</v>
          </cell>
          <cell r="AA2607">
            <v>20046</v>
          </cell>
          <cell r="AB2607" t="str">
            <v>Al Lawrence</v>
          </cell>
        </row>
        <row r="2608">
          <cell r="Z2608">
            <v>5084002</v>
          </cell>
          <cell r="AA2608">
            <v>20046</v>
          </cell>
          <cell r="AB2608" t="str">
            <v>Al Lawrence</v>
          </cell>
        </row>
        <row r="2609">
          <cell r="Z2609">
            <v>5081219</v>
          </cell>
          <cell r="AA2609">
            <v>20046</v>
          </cell>
          <cell r="AB2609" t="str">
            <v>Al Lawrence</v>
          </cell>
        </row>
        <row r="2610">
          <cell r="Z2610">
            <v>5081235</v>
          </cell>
          <cell r="AA2610">
            <v>20046</v>
          </cell>
          <cell r="AB2610" t="str">
            <v>Al Lawrence</v>
          </cell>
        </row>
        <row r="2611">
          <cell r="Z2611">
            <v>5081236</v>
          </cell>
          <cell r="AA2611">
            <v>20046</v>
          </cell>
          <cell r="AB2611" t="str">
            <v>Al Lawrence</v>
          </cell>
        </row>
        <row r="2612">
          <cell r="Z2612">
            <v>5094300</v>
          </cell>
          <cell r="AA2612">
            <v>20046</v>
          </cell>
          <cell r="AB2612" t="str">
            <v>Al Lawrence</v>
          </cell>
        </row>
        <row r="2613">
          <cell r="Z2613">
            <v>5081516</v>
          </cell>
          <cell r="AA2613">
            <v>20046</v>
          </cell>
          <cell r="AB2613" t="str">
            <v>Al Lawrence</v>
          </cell>
        </row>
        <row r="2614">
          <cell r="Z2614">
            <v>5081261</v>
          </cell>
          <cell r="AA2614">
            <v>20046</v>
          </cell>
          <cell r="AB2614" t="str">
            <v>Al Lawrence</v>
          </cell>
        </row>
        <row r="2615">
          <cell r="Z2615">
            <v>5081460</v>
          </cell>
          <cell r="AA2615">
            <v>20046</v>
          </cell>
          <cell r="AB2615" t="str">
            <v>Al Lawrence</v>
          </cell>
        </row>
        <row r="2616">
          <cell r="Z2616">
            <v>5081461</v>
          </cell>
          <cell r="AA2616">
            <v>20046</v>
          </cell>
          <cell r="AB2616" t="str">
            <v>Al Lawrence</v>
          </cell>
        </row>
        <row r="2617">
          <cell r="Z2617">
            <v>5081462</v>
          </cell>
          <cell r="AA2617">
            <v>20046</v>
          </cell>
          <cell r="AB2617" t="str">
            <v>Al Lawrence</v>
          </cell>
        </row>
        <row r="2618">
          <cell r="Z2618">
            <v>5083962</v>
          </cell>
          <cell r="AA2618">
            <v>20046</v>
          </cell>
          <cell r="AB2618" t="str">
            <v>Al Lawrence</v>
          </cell>
        </row>
        <row r="2619">
          <cell r="Z2619">
            <v>5084294</v>
          </cell>
          <cell r="AA2619">
            <v>20046</v>
          </cell>
          <cell r="AB2619" t="str">
            <v>Al Lawrence</v>
          </cell>
        </row>
        <row r="2620">
          <cell r="Z2620">
            <v>5081229</v>
          </cell>
          <cell r="AA2620">
            <v>20046</v>
          </cell>
          <cell r="AB2620" t="str">
            <v>Al Lawrence</v>
          </cell>
        </row>
        <row r="2621">
          <cell r="Z2621">
            <v>5081771</v>
          </cell>
          <cell r="AA2621">
            <v>20046</v>
          </cell>
          <cell r="AB2621" t="str">
            <v>Al Lawrence</v>
          </cell>
        </row>
        <row r="2622">
          <cell r="Z2622">
            <v>5081259</v>
          </cell>
          <cell r="AA2622">
            <v>20046</v>
          </cell>
          <cell r="AB2622" t="str">
            <v>Al Lawrence</v>
          </cell>
        </row>
        <row r="2623">
          <cell r="Z2623">
            <v>5081698</v>
          </cell>
          <cell r="AA2623">
            <v>20046</v>
          </cell>
          <cell r="AB2623" t="str">
            <v>Al Lawrence</v>
          </cell>
        </row>
        <row r="2624">
          <cell r="Z2624">
            <v>5084167</v>
          </cell>
          <cell r="AA2624">
            <v>20046</v>
          </cell>
          <cell r="AB2624" t="str">
            <v>Al Lawrence</v>
          </cell>
        </row>
        <row r="2625">
          <cell r="Z2625">
            <v>5081372</v>
          </cell>
          <cell r="AA2625">
            <v>20046</v>
          </cell>
          <cell r="AB2625" t="str">
            <v>Al Lawrence</v>
          </cell>
        </row>
        <row r="2626">
          <cell r="Z2626">
            <v>5084313</v>
          </cell>
          <cell r="AA2626">
            <v>20046</v>
          </cell>
          <cell r="AB2626" t="str">
            <v>Al Lawrence</v>
          </cell>
        </row>
        <row r="2627">
          <cell r="Z2627">
            <v>5084116</v>
          </cell>
          <cell r="AA2627">
            <v>20046</v>
          </cell>
          <cell r="AB2627" t="str">
            <v>Al Lawrence</v>
          </cell>
        </row>
        <row r="2628">
          <cell r="Z2628">
            <v>5084168</v>
          </cell>
          <cell r="AA2628">
            <v>20046</v>
          </cell>
          <cell r="AB2628" t="str">
            <v>Al Lawrence</v>
          </cell>
        </row>
        <row r="2629">
          <cell r="Z2629">
            <v>5081847</v>
          </cell>
          <cell r="AA2629">
            <v>20046</v>
          </cell>
          <cell r="AB2629" t="str">
            <v>Al Lawrence</v>
          </cell>
        </row>
        <row r="2630">
          <cell r="Z2630">
            <v>5081848</v>
          </cell>
          <cell r="AA2630">
            <v>20046</v>
          </cell>
          <cell r="AB2630" t="str">
            <v>Al Lawrence</v>
          </cell>
        </row>
        <row r="2631">
          <cell r="Z2631">
            <v>5081796</v>
          </cell>
          <cell r="AA2631">
            <v>20046</v>
          </cell>
          <cell r="AB2631" t="str">
            <v>Al Lawrence</v>
          </cell>
        </row>
        <row r="2632">
          <cell r="Z2632">
            <v>5081797</v>
          </cell>
          <cell r="AA2632">
            <v>20046</v>
          </cell>
          <cell r="AB2632" t="str">
            <v>Al Lawrence</v>
          </cell>
        </row>
        <row r="2633">
          <cell r="Z2633">
            <v>5081798</v>
          </cell>
          <cell r="AA2633">
            <v>20046</v>
          </cell>
          <cell r="AB2633" t="str">
            <v>Al Lawrence</v>
          </cell>
        </row>
        <row r="2634">
          <cell r="Z2634">
            <v>5081799</v>
          </cell>
          <cell r="AA2634">
            <v>20046</v>
          </cell>
          <cell r="AB2634" t="str">
            <v>Al Lawrence</v>
          </cell>
        </row>
        <row r="2635">
          <cell r="Z2635">
            <v>5081800</v>
          </cell>
          <cell r="AA2635">
            <v>20046</v>
          </cell>
          <cell r="AB2635" t="str">
            <v>Al Lawrence</v>
          </cell>
        </row>
        <row r="2636">
          <cell r="Z2636">
            <v>5081801</v>
          </cell>
          <cell r="AA2636">
            <v>20046</v>
          </cell>
          <cell r="AB2636" t="str">
            <v>Al Lawrence</v>
          </cell>
        </row>
        <row r="2637">
          <cell r="Z2637">
            <v>5081802</v>
          </cell>
          <cell r="AA2637">
            <v>20046</v>
          </cell>
          <cell r="AB2637" t="str">
            <v>Al Lawrence</v>
          </cell>
        </row>
        <row r="2638">
          <cell r="Z2638">
            <v>5081803</v>
          </cell>
          <cell r="AA2638">
            <v>20046</v>
          </cell>
          <cell r="AB2638" t="str">
            <v>Al Lawrence</v>
          </cell>
        </row>
        <row r="2639">
          <cell r="Z2639">
            <v>5081804</v>
          </cell>
          <cell r="AA2639">
            <v>20046</v>
          </cell>
          <cell r="AB2639" t="str">
            <v>Al Lawrence</v>
          </cell>
        </row>
        <row r="2640">
          <cell r="Z2640">
            <v>5081805</v>
          </cell>
          <cell r="AA2640">
            <v>20046</v>
          </cell>
          <cell r="AB2640" t="str">
            <v>Al Lawrence</v>
          </cell>
        </row>
        <row r="2641">
          <cell r="Z2641">
            <v>5081806</v>
          </cell>
          <cell r="AA2641">
            <v>20046</v>
          </cell>
          <cell r="AB2641" t="str">
            <v>Al Lawrence</v>
          </cell>
        </row>
        <row r="2642">
          <cell r="Z2642">
            <v>5081807</v>
          </cell>
          <cell r="AA2642">
            <v>20046</v>
          </cell>
          <cell r="AB2642" t="str">
            <v>Al Lawrence</v>
          </cell>
        </row>
        <row r="2643">
          <cell r="Z2643">
            <v>5081808</v>
          </cell>
          <cell r="AA2643">
            <v>20046</v>
          </cell>
          <cell r="AB2643" t="str">
            <v>Al Lawrence</v>
          </cell>
        </row>
        <row r="2644">
          <cell r="Z2644">
            <v>5081809</v>
          </cell>
          <cell r="AA2644">
            <v>20046</v>
          </cell>
          <cell r="AB2644" t="str">
            <v>Al Lawrence</v>
          </cell>
        </row>
        <row r="2645">
          <cell r="Z2645">
            <v>5081810</v>
          </cell>
          <cell r="AA2645">
            <v>20046</v>
          </cell>
          <cell r="AB2645" t="str">
            <v>Al Lawrence</v>
          </cell>
        </row>
        <row r="2646">
          <cell r="Z2646">
            <v>5081811</v>
          </cell>
          <cell r="AA2646">
            <v>20046</v>
          </cell>
          <cell r="AB2646" t="str">
            <v>Al Lawrence</v>
          </cell>
        </row>
        <row r="2647">
          <cell r="Z2647">
            <v>5081812</v>
          </cell>
          <cell r="AA2647">
            <v>20046</v>
          </cell>
          <cell r="AB2647" t="str">
            <v>Al Lawrence</v>
          </cell>
        </row>
        <row r="2648">
          <cell r="Z2648">
            <v>5081813</v>
          </cell>
          <cell r="AA2648">
            <v>20046</v>
          </cell>
          <cell r="AB2648" t="str">
            <v>Al Lawrence</v>
          </cell>
        </row>
        <row r="2649">
          <cell r="Z2649">
            <v>5081814</v>
          </cell>
          <cell r="AA2649">
            <v>20046</v>
          </cell>
          <cell r="AB2649" t="str">
            <v>Al Lawrence</v>
          </cell>
        </row>
        <row r="2650">
          <cell r="Z2650">
            <v>5081815</v>
          </cell>
          <cell r="AA2650">
            <v>20046</v>
          </cell>
          <cell r="AB2650" t="str">
            <v>Al Lawrence</v>
          </cell>
        </row>
        <row r="2651">
          <cell r="Z2651">
            <v>5081816</v>
          </cell>
          <cell r="AA2651">
            <v>20046</v>
          </cell>
          <cell r="AB2651" t="str">
            <v>Al Lawrence</v>
          </cell>
        </row>
        <row r="2652">
          <cell r="Z2652">
            <v>5081817</v>
          </cell>
          <cell r="AA2652">
            <v>20046</v>
          </cell>
          <cell r="AB2652" t="str">
            <v>Al Lawrence</v>
          </cell>
        </row>
        <row r="2653">
          <cell r="Z2653">
            <v>5081818</v>
          </cell>
          <cell r="AA2653">
            <v>20046</v>
          </cell>
          <cell r="AB2653" t="str">
            <v>Al Lawrence</v>
          </cell>
        </row>
        <row r="2654">
          <cell r="Z2654">
            <v>5081819</v>
          </cell>
          <cell r="AA2654">
            <v>20046</v>
          </cell>
          <cell r="AB2654" t="str">
            <v>Al Lawrence</v>
          </cell>
        </row>
        <row r="2655">
          <cell r="Z2655">
            <v>5081820</v>
          </cell>
          <cell r="AA2655">
            <v>20046</v>
          </cell>
          <cell r="AB2655" t="str">
            <v>Al Lawrence</v>
          </cell>
        </row>
        <row r="2656">
          <cell r="Z2656">
            <v>5081821</v>
          </cell>
          <cell r="AA2656">
            <v>20046</v>
          </cell>
          <cell r="AB2656" t="str">
            <v>Al Lawrence</v>
          </cell>
        </row>
        <row r="2657">
          <cell r="Z2657">
            <v>5081822</v>
          </cell>
          <cell r="AA2657">
            <v>20046</v>
          </cell>
          <cell r="AB2657" t="str">
            <v>Al Lawrence</v>
          </cell>
        </row>
        <row r="2658">
          <cell r="Z2658">
            <v>5081823</v>
          </cell>
          <cell r="AA2658">
            <v>20046</v>
          </cell>
          <cell r="AB2658" t="str">
            <v>Al Lawrence</v>
          </cell>
        </row>
        <row r="2659">
          <cell r="Z2659">
            <v>5081824</v>
          </cell>
          <cell r="AA2659">
            <v>20046</v>
          </cell>
          <cell r="AB2659" t="str">
            <v>Al Lawrence</v>
          </cell>
        </row>
        <row r="2660">
          <cell r="Z2660">
            <v>5081825</v>
          </cell>
          <cell r="AA2660">
            <v>20046</v>
          </cell>
          <cell r="AB2660" t="str">
            <v>Al Lawrence</v>
          </cell>
        </row>
        <row r="2661">
          <cell r="Z2661">
            <v>5081826</v>
          </cell>
          <cell r="AA2661">
            <v>20046</v>
          </cell>
          <cell r="AB2661" t="str">
            <v>Al Lawrence</v>
          </cell>
        </row>
        <row r="2662">
          <cell r="Z2662">
            <v>5081827</v>
          </cell>
          <cell r="AA2662">
            <v>20046</v>
          </cell>
          <cell r="AB2662" t="str">
            <v>Al Lawrence</v>
          </cell>
        </row>
        <row r="2663">
          <cell r="Z2663">
            <v>5081828</v>
          </cell>
          <cell r="AA2663">
            <v>20046</v>
          </cell>
          <cell r="AB2663" t="str">
            <v>Al Lawrence</v>
          </cell>
        </row>
        <row r="2664">
          <cell r="Z2664">
            <v>5081830</v>
          </cell>
          <cell r="AA2664">
            <v>20046</v>
          </cell>
          <cell r="AB2664" t="str">
            <v>Al Lawrence</v>
          </cell>
        </row>
        <row r="2665">
          <cell r="Z2665">
            <v>5081831</v>
          </cell>
          <cell r="AA2665">
            <v>20046</v>
          </cell>
          <cell r="AB2665" t="str">
            <v>Al Lawrence</v>
          </cell>
        </row>
        <row r="2666">
          <cell r="Z2666">
            <v>5081832</v>
          </cell>
          <cell r="AA2666">
            <v>20046</v>
          </cell>
          <cell r="AB2666" t="str">
            <v>Al Lawrence</v>
          </cell>
        </row>
        <row r="2667">
          <cell r="Z2667">
            <v>5081833</v>
          </cell>
          <cell r="AA2667">
            <v>20046</v>
          </cell>
          <cell r="AB2667" t="str">
            <v>Al Lawrence</v>
          </cell>
        </row>
        <row r="2668">
          <cell r="Z2668">
            <v>5081834</v>
          </cell>
          <cell r="AA2668">
            <v>20046</v>
          </cell>
          <cell r="AB2668" t="str">
            <v>Al Lawrence</v>
          </cell>
        </row>
        <row r="2669">
          <cell r="Z2669">
            <v>5081835</v>
          </cell>
          <cell r="AA2669">
            <v>20046</v>
          </cell>
          <cell r="AB2669" t="str">
            <v>Al Lawrence</v>
          </cell>
        </row>
        <row r="2670">
          <cell r="Z2670">
            <v>5081836</v>
          </cell>
          <cell r="AA2670">
            <v>20046</v>
          </cell>
          <cell r="AB2670" t="str">
            <v>Al Lawrence</v>
          </cell>
        </row>
        <row r="2671">
          <cell r="Z2671">
            <v>5081837</v>
          </cell>
          <cell r="AA2671">
            <v>20046</v>
          </cell>
          <cell r="AB2671" t="str">
            <v>Al Lawrence</v>
          </cell>
        </row>
        <row r="2672">
          <cell r="Z2672">
            <v>5081838</v>
          </cell>
          <cell r="AA2672">
            <v>20046</v>
          </cell>
          <cell r="AB2672" t="str">
            <v>Al Lawrence</v>
          </cell>
        </row>
        <row r="2673">
          <cell r="Z2673">
            <v>5081839</v>
          </cell>
          <cell r="AA2673">
            <v>20046</v>
          </cell>
          <cell r="AB2673" t="str">
            <v>Al Lawrence</v>
          </cell>
        </row>
        <row r="2674">
          <cell r="Z2674">
            <v>5081841</v>
          </cell>
          <cell r="AA2674">
            <v>20046</v>
          </cell>
          <cell r="AB2674" t="str">
            <v>Al Lawrence</v>
          </cell>
        </row>
        <row r="2675">
          <cell r="Z2675">
            <v>5084040</v>
          </cell>
          <cell r="AA2675">
            <v>20046</v>
          </cell>
          <cell r="AB2675" t="str">
            <v>Al Lawrence</v>
          </cell>
        </row>
        <row r="2676">
          <cell r="Z2676">
            <v>5084379</v>
          </cell>
          <cell r="AA2676">
            <v>20046</v>
          </cell>
          <cell r="AB2676" t="str">
            <v>Al Lawrence</v>
          </cell>
        </row>
        <row r="2677">
          <cell r="Z2677">
            <v>5081535</v>
          </cell>
          <cell r="AA2677">
            <v>20046</v>
          </cell>
          <cell r="AB2677" t="str">
            <v>Al Lawrence</v>
          </cell>
        </row>
        <row r="2678">
          <cell r="Z2678">
            <v>5081117</v>
          </cell>
          <cell r="AA2678">
            <v>20046</v>
          </cell>
          <cell r="AB2678" t="str">
            <v>Al Lawrence</v>
          </cell>
        </row>
        <row r="2679">
          <cell r="Z2679">
            <v>5081380</v>
          </cell>
          <cell r="AA2679">
            <v>20046</v>
          </cell>
          <cell r="AB2679" t="str">
            <v>Al Lawrence</v>
          </cell>
        </row>
        <row r="2680">
          <cell r="Z2680">
            <v>5081432</v>
          </cell>
          <cell r="AA2680">
            <v>20046</v>
          </cell>
          <cell r="AB2680" t="str">
            <v>Al Lawrence</v>
          </cell>
        </row>
        <row r="2681">
          <cell r="Z2681">
            <v>5081433</v>
          </cell>
          <cell r="AA2681">
            <v>20046</v>
          </cell>
          <cell r="AB2681" t="str">
            <v>Al Lawrence</v>
          </cell>
        </row>
        <row r="2682">
          <cell r="Z2682">
            <v>5081898</v>
          </cell>
          <cell r="AA2682">
            <v>20046</v>
          </cell>
          <cell r="AB2682" t="str">
            <v>Al Lawrence</v>
          </cell>
        </row>
        <row r="2683">
          <cell r="Z2683">
            <v>5084112</v>
          </cell>
          <cell r="AA2683">
            <v>20046</v>
          </cell>
          <cell r="AB2683" t="str">
            <v>Al Lawrence</v>
          </cell>
        </row>
        <row r="2684">
          <cell r="Z2684">
            <v>5084113</v>
          </cell>
          <cell r="AA2684">
            <v>20046</v>
          </cell>
          <cell r="AB2684" t="str">
            <v>Al Lawrence</v>
          </cell>
        </row>
        <row r="2685">
          <cell r="Z2685">
            <v>5084039</v>
          </cell>
          <cell r="AA2685">
            <v>20046</v>
          </cell>
          <cell r="AB2685" t="str">
            <v>Al Lawrence</v>
          </cell>
        </row>
        <row r="2686">
          <cell r="Z2686">
            <v>5094426</v>
          </cell>
          <cell r="AA2686">
            <v>20046</v>
          </cell>
          <cell r="AB2686" t="str">
            <v>Al Lawrence</v>
          </cell>
        </row>
        <row r="2687">
          <cell r="Z2687">
            <v>5094427</v>
          </cell>
          <cell r="AA2687">
            <v>20046</v>
          </cell>
          <cell r="AB2687" t="str">
            <v>Al Lawrence</v>
          </cell>
        </row>
        <row r="2688">
          <cell r="Z2688">
            <v>5094472</v>
          </cell>
          <cell r="AA2688">
            <v>20046</v>
          </cell>
          <cell r="AB2688" t="str">
            <v>Al Lawrence</v>
          </cell>
        </row>
        <row r="2689">
          <cell r="Z2689">
            <v>5094429</v>
          </cell>
          <cell r="AA2689">
            <v>20046</v>
          </cell>
          <cell r="AB2689" t="str">
            <v>Al Lawrence</v>
          </cell>
        </row>
        <row r="2690">
          <cell r="Z2690">
            <v>5100857</v>
          </cell>
          <cell r="AA2690">
            <v>20046</v>
          </cell>
          <cell r="AB2690" t="str">
            <v>Al Lawrence</v>
          </cell>
        </row>
        <row r="2691">
          <cell r="Z2691">
            <v>5100855</v>
          </cell>
          <cell r="AA2691">
            <v>20046</v>
          </cell>
          <cell r="AB2691" t="str">
            <v>Al Lawrence</v>
          </cell>
        </row>
        <row r="2692">
          <cell r="Z2692">
            <v>5100856</v>
          </cell>
          <cell r="AA2692">
            <v>20046</v>
          </cell>
          <cell r="AB2692" t="str">
            <v>Al Lawrence</v>
          </cell>
        </row>
        <row r="2693">
          <cell r="Z2693">
            <v>5100854</v>
          </cell>
          <cell r="AA2693">
            <v>20046</v>
          </cell>
          <cell r="AB2693" t="str">
            <v>Al Lawrence</v>
          </cell>
        </row>
        <row r="2694">
          <cell r="Z2694">
            <v>5094290</v>
          </cell>
          <cell r="AA2694">
            <v>20260</v>
          </cell>
          <cell r="AB2694" t="str">
            <v>Hugh Daschback</v>
          </cell>
        </row>
        <row r="2695">
          <cell r="Z2695">
            <v>5080909</v>
          </cell>
          <cell r="AA2695">
            <v>20260</v>
          </cell>
          <cell r="AB2695" t="str">
            <v>Hugh Daschback</v>
          </cell>
        </row>
        <row r="2696">
          <cell r="Z2696">
            <v>5080910</v>
          </cell>
          <cell r="AA2696">
            <v>20260</v>
          </cell>
          <cell r="AB2696" t="str">
            <v>Hugh Daschback</v>
          </cell>
        </row>
        <row r="2697">
          <cell r="Z2697">
            <v>5080911</v>
          </cell>
          <cell r="AA2697">
            <v>20260</v>
          </cell>
          <cell r="AB2697" t="str">
            <v>Hugh Daschback</v>
          </cell>
        </row>
        <row r="2698">
          <cell r="Z2698">
            <v>5080912</v>
          </cell>
          <cell r="AA2698">
            <v>20260</v>
          </cell>
          <cell r="AB2698" t="str">
            <v>Hugh Daschback</v>
          </cell>
        </row>
        <row r="2699">
          <cell r="Z2699">
            <v>5080913</v>
          </cell>
          <cell r="AA2699">
            <v>20260</v>
          </cell>
          <cell r="AB2699" t="str">
            <v>Hugh Daschback</v>
          </cell>
        </row>
        <row r="2700">
          <cell r="Z2700">
            <v>5081038</v>
          </cell>
          <cell r="AA2700">
            <v>20260</v>
          </cell>
          <cell r="AB2700" t="str">
            <v>Hugh Daschback</v>
          </cell>
        </row>
        <row r="2701">
          <cell r="Z2701">
            <v>5081772</v>
          </cell>
          <cell r="AA2701">
            <v>20260</v>
          </cell>
          <cell r="AB2701" t="str">
            <v>Hugh Daschback</v>
          </cell>
        </row>
        <row r="2702">
          <cell r="Z2702">
            <v>5081840</v>
          </cell>
          <cell r="AA2702">
            <v>20260</v>
          </cell>
          <cell r="AB2702" t="str">
            <v>Hugh Daschback</v>
          </cell>
        </row>
        <row r="2703">
          <cell r="Z2703">
            <v>5094309</v>
          </cell>
          <cell r="AA2703">
            <v>20260</v>
          </cell>
          <cell r="AB2703" t="str">
            <v>Hugh Daschback</v>
          </cell>
        </row>
        <row r="2704">
          <cell r="Z2704">
            <v>5081978</v>
          </cell>
          <cell r="AA2704">
            <v>20260</v>
          </cell>
          <cell r="AB2704" t="str">
            <v>Hugh Daschback</v>
          </cell>
        </row>
        <row r="2705">
          <cell r="Z2705">
            <v>5084316</v>
          </cell>
          <cell r="AA2705">
            <v>20260</v>
          </cell>
          <cell r="AB2705" t="str">
            <v>Hugh Daschback</v>
          </cell>
        </row>
        <row r="2706">
          <cell r="Z2706">
            <v>5084439</v>
          </cell>
          <cell r="AA2706">
            <v>20260</v>
          </cell>
          <cell r="AB2706" t="str">
            <v>Hugh Daschback</v>
          </cell>
        </row>
        <row r="2707">
          <cell r="Z2707">
            <v>5094430</v>
          </cell>
          <cell r="AA2707">
            <v>20260</v>
          </cell>
          <cell r="AB2707" t="str">
            <v>Hugh Daschback</v>
          </cell>
        </row>
        <row r="2708">
          <cell r="Z2708">
            <v>5081021</v>
          </cell>
          <cell r="AA2708">
            <v>20275</v>
          </cell>
          <cell r="AB2708" t="str">
            <v>Phillip J. Boren, Inc.</v>
          </cell>
        </row>
        <row r="2709">
          <cell r="Z2709">
            <v>5081023</v>
          </cell>
          <cell r="AA2709">
            <v>20275</v>
          </cell>
          <cell r="AB2709" t="str">
            <v>Phillip J. Boren, Inc.</v>
          </cell>
        </row>
        <row r="2710">
          <cell r="Z2710">
            <v>5081706</v>
          </cell>
          <cell r="AA2710">
            <v>20275</v>
          </cell>
          <cell r="AB2710" t="str">
            <v>Phillip J. Boren, Inc.</v>
          </cell>
        </row>
        <row r="2711">
          <cell r="Z2711">
            <v>5081708</v>
          </cell>
          <cell r="AA2711">
            <v>20275</v>
          </cell>
          <cell r="AB2711" t="str">
            <v>Phillip J. Boren, Inc.</v>
          </cell>
        </row>
        <row r="2712">
          <cell r="Z2712">
            <v>5081715</v>
          </cell>
          <cell r="AA2712">
            <v>20275</v>
          </cell>
          <cell r="AB2712" t="str">
            <v>Phillip J. Boren, Inc.</v>
          </cell>
        </row>
        <row r="2713">
          <cell r="Z2713">
            <v>5081895</v>
          </cell>
          <cell r="AA2713">
            <v>20275</v>
          </cell>
          <cell r="AB2713" t="str">
            <v>Phillip J. Boren, Inc.</v>
          </cell>
        </row>
        <row r="2714">
          <cell r="Z2714">
            <v>5081903</v>
          </cell>
          <cell r="AA2714">
            <v>20275</v>
          </cell>
          <cell r="AB2714" t="str">
            <v>Phillip J. Boren, Inc.</v>
          </cell>
        </row>
        <row r="2715">
          <cell r="Z2715">
            <v>5081906</v>
          </cell>
          <cell r="AA2715">
            <v>20275</v>
          </cell>
          <cell r="AB2715" t="str">
            <v>Phillip J. Boren, Inc.</v>
          </cell>
        </row>
        <row r="2716">
          <cell r="Z2716">
            <v>5084449</v>
          </cell>
          <cell r="AA2716">
            <v>20275</v>
          </cell>
          <cell r="AB2716" t="str">
            <v>Phillip J. Boren, Inc.</v>
          </cell>
        </row>
        <row r="2717">
          <cell r="Z2717">
            <v>5094581</v>
          </cell>
          <cell r="AA2717">
            <v>20275</v>
          </cell>
          <cell r="AB2717" t="str">
            <v>Phillip J. Boren, Inc.</v>
          </cell>
        </row>
        <row r="2718">
          <cell r="Z2718">
            <v>5081245</v>
          </cell>
          <cell r="AA2718">
            <v>20275</v>
          </cell>
          <cell r="AB2718" t="str">
            <v>Phillip J. Boren, Inc.</v>
          </cell>
        </row>
        <row r="2719">
          <cell r="Z2719">
            <v>5084369</v>
          </cell>
          <cell r="AA2719">
            <v>20275</v>
          </cell>
          <cell r="AB2719" t="str">
            <v>Phillip J. Boren, Inc.</v>
          </cell>
        </row>
        <row r="2720">
          <cell r="Z2720">
            <v>5084370</v>
          </cell>
          <cell r="AA2720">
            <v>20275</v>
          </cell>
          <cell r="AB2720" t="str">
            <v>Phillip J. Boren, Inc.</v>
          </cell>
        </row>
        <row r="2721">
          <cell r="Z2721">
            <v>5084371</v>
          </cell>
          <cell r="AA2721">
            <v>20275</v>
          </cell>
          <cell r="AB2721" t="str">
            <v>Phillip J. Boren, Inc.</v>
          </cell>
        </row>
        <row r="2722">
          <cell r="Z2722">
            <v>5081494</v>
          </cell>
          <cell r="AA2722">
            <v>20275</v>
          </cell>
          <cell r="AB2722" t="str">
            <v>Phillip J. Boren, Inc.</v>
          </cell>
        </row>
        <row r="2723">
          <cell r="Z2723">
            <v>5081087</v>
          </cell>
          <cell r="AA2723">
            <v>20275</v>
          </cell>
          <cell r="AB2723" t="str">
            <v>Phillip J. Boren, Inc.</v>
          </cell>
        </row>
        <row r="2724">
          <cell r="Z2724">
            <v>5081131</v>
          </cell>
          <cell r="AA2724">
            <v>20275</v>
          </cell>
          <cell r="AB2724" t="str">
            <v>Phillip J. Boren, Inc.</v>
          </cell>
        </row>
        <row r="2725">
          <cell r="Z2725">
            <v>5081132</v>
          </cell>
          <cell r="AA2725">
            <v>20275</v>
          </cell>
          <cell r="AB2725" t="str">
            <v>Phillip J. Boren, Inc.</v>
          </cell>
        </row>
        <row r="2726">
          <cell r="Z2726">
            <v>5081133</v>
          </cell>
          <cell r="AA2726">
            <v>20275</v>
          </cell>
          <cell r="AB2726" t="str">
            <v>Phillip J. Boren, Inc.</v>
          </cell>
        </row>
        <row r="2727">
          <cell r="Z2727">
            <v>5081134</v>
          </cell>
          <cell r="AA2727">
            <v>20275</v>
          </cell>
          <cell r="AB2727" t="str">
            <v>Phillip J. Boren, Inc.</v>
          </cell>
        </row>
        <row r="2728">
          <cell r="Z2728">
            <v>5081135</v>
          </cell>
          <cell r="AA2728">
            <v>20275</v>
          </cell>
          <cell r="AB2728" t="str">
            <v>Phillip J. Boren, Inc.</v>
          </cell>
        </row>
        <row r="2729">
          <cell r="Z2729">
            <v>5081136</v>
          </cell>
          <cell r="AA2729">
            <v>20275</v>
          </cell>
          <cell r="AB2729" t="str">
            <v>Phillip J. Boren, Inc.</v>
          </cell>
        </row>
        <row r="2730">
          <cell r="Z2730">
            <v>5081137</v>
          </cell>
          <cell r="AA2730">
            <v>20275</v>
          </cell>
          <cell r="AB2730" t="str">
            <v>Phillip J. Boren, Inc.</v>
          </cell>
        </row>
        <row r="2731">
          <cell r="Z2731">
            <v>5081138</v>
          </cell>
          <cell r="AA2731">
            <v>20275</v>
          </cell>
          <cell r="AB2731" t="str">
            <v>Phillip J. Boren, Inc.</v>
          </cell>
        </row>
        <row r="2732">
          <cell r="Z2732">
            <v>5081139</v>
          </cell>
          <cell r="AA2732">
            <v>20275</v>
          </cell>
          <cell r="AB2732" t="str">
            <v>Phillip J. Boren, Inc.</v>
          </cell>
        </row>
        <row r="2733">
          <cell r="Z2733">
            <v>5081140</v>
          </cell>
          <cell r="AA2733">
            <v>20275</v>
          </cell>
          <cell r="AB2733" t="str">
            <v>Phillip J. Boren, Inc.</v>
          </cell>
        </row>
        <row r="2734">
          <cell r="Z2734">
            <v>5081141</v>
          </cell>
          <cell r="AA2734">
            <v>20275</v>
          </cell>
          <cell r="AB2734" t="str">
            <v>Phillip J. Boren, Inc.</v>
          </cell>
        </row>
        <row r="2735">
          <cell r="Z2735">
            <v>5081142</v>
          </cell>
          <cell r="AA2735">
            <v>20275</v>
          </cell>
          <cell r="AB2735" t="str">
            <v>Phillip J. Boren, Inc.</v>
          </cell>
        </row>
        <row r="2736">
          <cell r="Z2736">
            <v>5081143</v>
          </cell>
          <cell r="AA2736">
            <v>20275</v>
          </cell>
          <cell r="AB2736" t="str">
            <v>Phillip J. Boren, Inc.</v>
          </cell>
        </row>
        <row r="2737">
          <cell r="Z2737">
            <v>5081144</v>
          </cell>
          <cell r="AA2737">
            <v>20275</v>
          </cell>
          <cell r="AB2737" t="str">
            <v>Phillip J. Boren, Inc.</v>
          </cell>
        </row>
        <row r="2738">
          <cell r="Z2738">
            <v>5081145</v>
          </cell>
          <cell r="AA2738">
            <v>20275</v>
          </cell>
          <cell r="AB2738" t="str">
            <v>Phillip J. Boren, Inc.</v>
          </cell>
        </row>
        <row r="2739">
          <cell r="Z2739">
            <v>5081146</v>
          </cell>
          <cell r="AA2739">
            <v>20275</v>
          </cell>
          <cell r="AB2739" t="str">
            <v>Phillip J. Boren, Inc.</v>
          </cell>
        </row>
        <row r="2740">
          <cell r="Z2740">
            <v>5081147</v>
          </cell>
          <cell r="AA2740">
            <v>20275</v>
          </cell>
          <cell r="AB2740" t="str">
            <v>Phillip J. Boren, Inc.</v>
          </cell>
        </row>
        <row r="2741">
          <cell r="Z2741">
            <v>5081148</v>
          </cell>
          <cell r="AA2741">
            <v>20275</v>
          </cell>
          <cell r="AB2741" t="str">
            <v>Phillip J. Boren, Inc.</v>
          </cell>
        </row>
        <row r="2742">
          <cell r="Z2742">
            <v>5081196</v>
          </cell>
          <cell r="AA2742">
            <v>20275</v>
          </cell>
          <cell r="AB2742" t="str">
            <v>Phillip J. Boren, Inc.</v>
          </cell>
        </row>
        <row r="2743">
          <cell r="Z2743">
            <v>5081197</v>
          </cell>
          <cell r="AA2743">
            <v>20275</v>
          </cell>
          <cell r="AB2743" t="str">
            <v>Phillip J. Boren, Inc.</v>
          </cell>
        </row>
        <row r="2744">
          <cell r="Z2744">
            <v>5081222</v>
          </cell>
          <cell r="AA2744">
            <v>20275</v>
          </cell>
          <cell r="AB2744" t="str">
            <v>Phillip J. Boren, Inc.</v>
          </cell>
        </row>
        <row r="2745">
          <cell r="Z2745">
            <v>5081223</v>
          </cell>
          <cell r="AA2745">
            <v>20275</v>
          </cell>
          <cell r="AB2745" t="str">
            <v>Phillip J. Boren, Inc.</v>
          </cell>
        </row>
        <row r="2746">
          <cell r="Z2746">
            <v>5081241</v>
          </cell>
          <cell r="AA2746">
            <v>20275</v>
          </cell>
          <cell r="AB2746" t="str">
            <v>Phillip J. Boren, Inc.</v>
          </cell>
        </row>
        <row r="2747">
          <cell r="Z2747">
            <v>5081247</v>
          </cell>
          <cell r="AA2747">
            <v>20275</v>
          </cell>
          <cell r="AB2747" t="str">
            <v>Phillip J. Boren, Inc.</v>
          </cell>
        </row>
        <row r="2748">
          <cell r="Z2748">
            <v>5081277</v>
          </cell>
          <cell r="AA2748">
            <v>20275</v>
          </cell>
          <cell r="AB2748" t="str">
            <v>Phillip J. Boren, Inc.</v>
          </cell>
        </row>
        <row r="2749">
          <cell r="Z2749">
            <v>5081278</v>
          </cell>
          <cell r="AA2749">
            <v>20275</v>
          </cell>
          <cell r="AB2749" t="str">
            <v>Phillip J. Boren, Inc.</v>
          </cell>
        </row>
        <row r="2750">
          <cell r="Z2750">
            <v>5081430</v>
          </cell>
          <cell r="AA2750">
            <v>20275</v>
          </cell>
          <cell r="AB2750" t="str">
            <v>Phillip J. Boren, Inc.</v>
          </cell>
        </row>
        <row r="2751">
          <cell r="Z2751">
            <v>5081431</v>
          </cell>
          <cell r="AA2751">
            <v>20275</v>
          </cell>
          <cell r="AB2751" t="str">
            <v>Phillip J. Boren, Inc.</v>
          </cell>
        </row>
        <row r="2752">
          <cell r="Z2752">
            <v>5081766</v>
          </cell>
          <cell r="AA2752">
            <v>20275</v>
          </cell>
          <cell r="AB2752" t="str">
            <v>Phillip J. Boren, Inc.</v>
          </cell>
        </row>
        <row r="2753">
          <cell r="Z2753">
            <v>5081882</v>
          </cell>
          <cell r="AA2753">
            <v>20275</v>
          </cell>
          <cell r="AB2753" t="str">
            <v>Phillip J. Boren, Inc.</v>
          </cell>
        </row>
        <row r="2754">
          <cell r="Z2754">
            <v>5081883</v>
          </cell>
          <cell r="AA2754">
            <v>20275</v>
          </cell>
          <cell r="AB2754" t="str">
            <v>Phillip J. Boren, Inc.</v>
          </cell>
        </row>
        <row r="2755">
          <cell r="Z2755">
            <v>5081884</v>
          </cell>
          <cell r="AA2755">
            <v>20275</v>
          </cell>
          <cell r="AB2755" t="str">
            <v>Phillip J. Boren, Inc.</v>
          </cell>
        </row>
        <row r="2756">
          <cell r="Z2756">
            <v>5081987</v>
          </cell>
          <cell r="AA2756">
            <v>20275</v>
          </cell>
          <cell r="AB2756" t="str">
            <v>Phillip J. Boren, Inc.</v>
          </cell>
        </row>
        <row r="2757">
          <cell r="Z2757">
            <v>5084133</v>
          </cell>
          <cell r="AA2757">
            <v>20275</v>
          </cell>
          <cell r="AB2757" t="str">
            <v>Phillip J. Boren, Inc.</v>
          </cell>
        </row>
        <row r="2758">
          <cell r="Z2758">
            <v>5084134</v>
          </cell>
          <cell r="AA2758">
            <v>20275</v>
          </cell>
          <cell r="AB2758" t="str">
            <v>Phillip J. Boren, Inc.</v>
          </cell>
        </row>
        <row r="2759">
          <cell r="Z2759">
            <v>5084135</v>
          </cell>
          <cell r="AA2759">
            <v>20275</v>
          </cell>
          <cell r="AB2759" t="str">
            <v>Phillip J. Boren, Inc.</v>
          </cell>
        </row>
        <row r="2760">
          <cell r="Z2760">
            <v>5084136</v>
          </cell>
          <cell r="AA2760">
            <v>20275</v>
          </cell>
          <cell r="AB2760" t="str">
            <v>Phillip J. Boren, Inc.</v>
          </cell>
        </row>
        <row r="2761">
          <cell r="Z2761">
            <v>5084138</v>
          </cell>
          <cell r="AA2761">
            <v>20275</v>
          </cell>
          <cell r="AB2761" t="str">
            <v>Phillip J. Boren, Inc.</v>
          </cell>
        </row>
        <row r="2762">
          <cell r="Z2762">
            <v>5084139</v>
          </cell>
          <cell r="AA2762">
            <v>20275</v>
          </cell>
          <cell r="AB2762" t="str">
            <v>Phillip J. Boren, Inc.</v>
          </cell>
        </row>
        <row r="2763">
          <cell r="Z2763">
            <v>5084140</v>
          </cell>
          <cell r="AA2763">
            <v>20275</v>
          </cell>
          <cell r="AB2763" t="str">
            <v>Phillip J. Boren, Inc.</v>
          </cell>
        </row>
        <row r="2764">
          <cell r="Z2764">
            <v>5084141</v>
          </cell>
          <cell r="AA2764">
            <v>20275</v>
          </cell>
          <cell r="AB2764" t="str">
            <v>Phillip J. Boren, Inc.</v>
          </cell>
        </row>
        <row r="2765">
          <cell r="Z2765">
            <v>5083979</v>
          </cell>
          <cell r="AA2765">
            <v>20275</v>
          </cell>
          <cell r="AB2765" t="str">
            <v>Phillip J. Boren, Inc.</v>
          </cell>
        </row>
        <row r="2766">
          <cell r="Z2766">
            <v>5084075</v>
          </cell>
          <cell r="AA2766">
            <v>20275</v>
          </cell>
          <cell r="AB2766" t="str">
            <v>Phillip J. Boren, Inc.</v>
          </cell>
        </row>
        <row r="2767">
          <cell r="Z2767">
            <v>5084076</v>
          </cell>
          <cell r="AA2767">
            <v>20275</v>
          </cell>
          <cell r="AB2767" t="str">
            <v>Phillip J. Boren, Inc.</v>
          </cell>
        </row>
        <row r="2768">
          <cell r="Z2768">
            <v>5084082</v>
          </cell>
          <cell r="AA2768">
            <v>20275</v>
          </cell>
          <cell r="AB2768" t="str">
            <v>Phillip J. Boren, Inc.</v>
          </cell>
        </row>
        <row r="2769">
          <cell r="Z2769">
            <v>5084083</v>
          </cell>
          <cell r="AA2769">
            <v>20275</v>
          </cell>
          <cell r="AB2769" t="str">
            <v>Phillip J. Boren, Inc.</v>
          </cell>
        </row>
        <row r="2770">
          <cell r="Z2770">
            <v>5084084</v>
          </cell>
          <cell r="AA2770">
            <v>20275</v>
          </cell>
          <cell r="AB2770" t="str">
            <v>Phillip J. Boren, Inc.</v>
          </cell>
        </row>
        <row r="2771">
          <cell r="Z2771">
            <v>5084194</v>
          </cell>
          <cell r="AA2771">
            <v>20275</v>
          </cell>
          <cell r="AB2771" t="str">
            <v>Phillip J. Boren, Inc.</v>
          </cell>
        </row>
        <row r="2772">
          <cell r="Z2772">
            <v>5084195</v>
          </cell>
          <cell r="AA2772">
            <v>20275</v>
          </cell>
          <cell r="AB2772" t="str">
            <v>Phillip J. Boren, Inc.</v>
          </cell>
        </row>
        <row r="2773">
          <cell r="Z2773">
            <v>5084200</v>
          </cell>
          <cell r="AA2773">
            <v>20275</v>
          </cell>
          <cell r="AB2773" t="str">
            <v>Phillip J. Boren, Inc.</v>
          </cell>
        </row>
        <row r="2774">
          <cell r="Z2774">
            <v>5084201</v>
          </cell>
          <cell r="AA2774">
            <v>20275</v>
          </cell>
          <cell r="AB2774" t="str">
            <v>Phillip J. Boren, Inc.</v>
          </cell>
        </row>
        <row r="2775">
          <cell r="Z2775">
            <v>5084229</v>
          </cell>
          <cell r="AA2775">
            <v>20275</v>
          </cell>
          <cell r="AB2775" t="str">
            <v>Phillip J. Boren, Inc.</v>
          </cell>
        </row>
        <row r="2776">
          <cell r="Z2776">
            <v>5084234</v>
          </cell>
          <cell r="AA2776">
            <v>20275</v>
          </cell>
          <cell r="AB2776" t="str">
            <v>Phillip J. Boren, Inc.</v>
          </cell>
        </row>
        <row r="2777">
          <cell r="Z2777">
            <v>5084235</v>
          </cell>
          <cell r="AA2777">
            <v>20275</v>
          </cell>
          <cell r="AB2777" t="str">
            <v>Phillip J. Boren, Inc.</v>
          </cell>
        </row>
        <row r="2778">
          <cell r="Z2778">
            <v>5084236</v>
          </cell>
          <cell r="AA2778">
            <v>20275</v>
          </cell>
          <cell r="AB2778" t="str">
            <v>Phillip J. Boren, Inc.</v>
          </cell>
        </row>
        <row r="2779">
          <cell r="Z2779">
            <v>5084328</v>
          </cell>
          <cell r="AA2779">
            <v>20275</v>
          </cell>
          <cell r="AB2779" t="str">
            <v>Phillip J. Boren, Inc.</v>
          </cell>
        </row>
        <row r="2780">
          <cell r="Z2780">
            <v>5084329</v>
          </cell>
          <cell r="AA2780">
            <v>20275</v>
          </cell>
          <cell r="AB2780" t="str">
            <v>Phillip J. Boren, Inc.</v>
          </cell>
        </row>
        <row r="2781">
          <cell r="Z2781">
            <v>5084337</v>
          </cell>
          <cell r="AA2781">
            <v>20275</v>
          </cell>
          <cell r="AB2781" t="str">
            <v>Phillip J. Boren, Inc.</v>
          </cell>
        </row>
        <row r="2782">
          <cell r="Z2782">
            <v>5084433</v>
          </cell>
          <cell r="AA2782">
            <v>20275</v>
          </cell>
          <cell r="AB2782" t="str">
            <v>Phillip J. Boren, Inc.</v>
          </cell>
        </row>
        <row r="2783">
          <cell r="Z2783">
            <v>5084434</v>
          </cell>
          <cell r="AA2783">
            <v>20275</v>
          </cell>
          <cell r="AB2783" t="str">
            <v>Phillip J. Boren, Inc.</v>
          </cell>
        </row>
        <row r="2784">
          <cell r="Z2784">
            <v>5084435</v>
          </cell>
          <cell r="AA2784">
            <v>20275</v>
          </cell>
          <cell r="AB2784" t="str">
            <v>Phillip J. Boren, Inc.</v>
          </cell>
        </row>
        <row r="2785">
          <cell r="Z2785">
            <v>5084436</v>
          </cell>
          <cell r="AA2785">
            <v>20275</v>
          </cell>
          <cell r="AB2785" t="str">
            <v>Phillip J. Boren, Inc.</v>
          </cell>
        </row>
        <row r="2786">
          <cell r="Z2786">
            <v>5084437</v>
          </cell>
          <cell r="AA2786">
            <v>20275</v>
          </cell>
          <cell r="AB2786" t="str">
            <v>Phillip J. Boren, Inc.</v>
          </cell>
        </row>
        <row r="2787">
          <cell r="Z2787">
            <v>5084438</v>
          </cell>
          <cell r="AA2787">
            <v>20275</v>
          </cell>
          <cell r="AB2787" t="str">
            <v>Phillip J. Boren, Inc.</v>
          </cell>
        </row>
        <row r="2788">
          <cell r="Z2788">
            <v>5094846</v>
          </cell>
          <cell r="AA2788">
            <v>20275</v>
          </cell>
          <cell r="AB2788" t="str">
            <v>Phillip J. Boren, Inc.</v>
          </cell>
        </row>
        <row r="2789">
          <cell r="Z2789">
            <v>5099806</v>
          </cell>
          <cell r="AA2789">
            <v>20275</v>
          </cell>
          <cell r="AB2789" t="str">
            <v>Phillip J. Boren, Inc.</v>
          </cell>
        </row>
        <row r="2790">
          <cell r="Z2790">
            <v>5100104</v>
          </cell>
          <cell r="AA2790">
            <v>20275</v>
          </cell>
          <cell r="AB2790" t="str">
            <v>Phillip J. Boren, Inc.</v>
          </cell>
        </row>
        <row r="2791">
          <cell r="Z2791">
            <v>5100107</v>
          </cell>
          <cell r="AA2791">
            <v>20275</v>
          </cell>
          <cell r="AB2791" t="str">
            <v>Phillip J. Boren, Inc.</v>
          </cell>
        </row>
        <row r="2792">
          <cell r="Z2792">
            <v>5100108</v>
          </cell>
          <cell r="AA2792">
            <v>20275</v>
          </cell>
          <cell r="AB2792" t="str">
            <v>Phillip J. Boren, Inc.</v>
          </cell>
        </row>
        <row r="2793">
          <cell r="Z2793">
            <v>5100875</v>
          </cell>
          <cell r="AA2793">
            <v>20275</v>
          </cell>
          <cell r="AB2793" t="str">
            <v>Phillip J. Boren, Inc.</v>
          </cell>
        </row>
        <row r="2794">
          <cell r="Z2794">
            <v>5101005</v>
          </cell>
          <cell r="AA2794">
            <v>20275</v>
          </cell>
          <cell r="AB2794" t="str">
            <v>Phillip J. Boren, Inc.</v>
          </cell>
        </row>
        <row r="2795">
          <cell r="Z2795">
            <v>5101006</v>
          </cell>
          <cell r="AA2795">
            <v>20275</v>
          </cell>
          <cell r="AB2795" t="str">
            <v>Phillip J. Boren, Inc.</v>
          </cell>
        </row>
        <row r="2796">
          <cell r="Z2796">
            <v>5101008</v>
          </cell>
          <cell r="AA2796">
            <v>20275</v>
          </cell>
          <cell r="AB2796" t="str">
            <v>Phillip J. Boren, Inc.</v>
          </cell>
        </row>
        <row r="2797">
          <cell r="Z2797">
            <v>5101861</v>
          </cell>
          <cell r="AA2797">
            <v>20275</v>
          </cell>
          <cell r="AB2797" t="str">
            <v>Phillip J. Boren, Inc.</v>
          </cell>
        </row>
        <row r="2798">
          <cell r="Z2798">
            <v>5101997</v>
          </cell>
          <cell r="AA2798">
            <v>20275</v>
          </cell>
          <cell r="AB2798" t="str">
            <v>Phillip J. Boren, Inc.</v>
          </cell>
        </row>
        <row r="2799">
          <cell r="Z2799">
            <v>5101998</v>
          </cell>
          <cell r="AA2799">
            <v>20275</v>
          </cell>
          <cell r="AB2799" t="str">
            <v>Phillip J. Boren, Inc.</v>
          </cell>
        </row>
        <row r="2800">
          <cell r="Z2800">
            <v>5084445</v>
          </cell>
          <cell r="AA2800">
            <v>20275</v>
          </cell>
          <cell r="AB2800" t="str">
            <v>Phillip J. Boren, Inc.</v>
          </cell>
        </row>
        <row r="2801">
          <cell r="Z2801">
            <v>5094428</v>
          </cell>
          <cell r="AA2801">
            <v>20275</v>
          </cell>
          <cell r="AB2801" t="str">
            <v>Phillip J. Boren, Inc.</v>
          </cell>
        </row>
        <row r="2802">
          <cell r="Z2802">
            <v>5080923</v>
          </cell>
          <cell r="AA2802">
            <v>20340</v>
          </cell>
          <cell r="AB2802" t="str">
            <v>Associated Sales</v>
          </cell>
        </row>
        <row r="2803">
          <cell r="Z2803">
            <v>5081214</v>
          </cell>
          <cell r="AA2803">
            <v>20340</v>
          </cell>
          <cell r="AB2803" t="str">
            <v>Associated Sales</v>
          </cell>
        </row>
        <row r="2804">
          <cell r="Z2804">
            <v>5081285</v>
          </cell>
          <cell r="AA2804">
            <v>20340</v>
          </cell>
          <cell r="AB2804" t="str">
            <v>Associated Sales</v>
          </cell>
        </row>
        <row r="2805">
          <cell r="Z2805">
            <v>5081286</v>
          </cell>
          <cell r="AA2805">
            <v>20340</v>
          </cell>
          <cell r="AB2805" t="str">
            <v>Associated Sales</v>
          </cell>
        </row>
        <row r="2806">
          <cell r="Z2806">
            <v>5081287</v>
          </cell>
          <cell r="AA2806">
            <v>20340</v>
          </cell>
          <cell r="AB2806" t="str">
            <v>Associated Sales</v>
          </cell>
        </row>
        <row r="2807">
          <cell r="Z2807">
            <v>5081288</v>
          </cell>
          <cell r="AA2807">
            <v>20340</v>
          </cell>
          <cell r="AB2807" t="str">
            <v>Associated Sales</v>
          </cell>
        </row>
        <row r="2808">
          <cell r="Z2808">
            <v>5081289</v>
          </cell>
          <cell r="AA2808">
            <v>20340</v>
          </cell>
          <cell r="AB2808" t="str">
            <v>Associated Sales</v>
          </cell>
        </row>
        <row r="2809">
          <cell r="Z2809">
            <v>5081290</v>
          </cell>
          <cell r="AA2809">
            <v>20340</v>
          </cell>
          <cell r="AB2809" t="str">
            <v>Associated Sales</v>
          </cell>
        </row>
        <row r="2810">
          <cell r="Z2810">
            <v>5081291</v>
          </cell>
          <cell r="AA2810">
            <v>20340</v>
          </cell>
          <cell r="AB2810" t="str">
            <v>Associated Sales</v>
          </cell>
        </row>
        <row r="2811">
          <cell r="Z2811">
            <v>5081292</v>
          </cell>
          <cell r="AA2811">
            <v>20340</v>
          </cell>
          <cell r="AB2811" t="str">
            <v>Associated Sales</v>
          </cell>
        </row>
        <row r="2812">
          <cell r="Z2812">
            <v>5081293</v>
          </cell>
          <cell r="AA2812">
            <v>20340</v>
          </cell>
          <cell r="AB2812" t="str">
            <v>Associated Sales</v>
          </cell>
        </row>
        <row r="2813">
          <cell r="Z2813">
            <v>5081294</v>
          </cell>
          <cell r="AA2813">
            <v>20340</v>
          </cell>
          <cell r="AB2813" t="str">
            <v>Associated Sales</v>
          </cell>
        </row>
        <row r="2814">
          <cell r="Z2814">
            <v>5081295</v>
          </cell>
          <cell r="AA2814">
            <v>20340</v>
          </cell>
          <cell r="AB2814" t="str">
            <v>Associated Sales</v>
          </cell>
        </row>
        <row r="2815">
          <cell r="Z2815">
            <v>5081296</v>
          </cell>
          <cell r="AA2815">
            <v>20340</v>
          </cell>
          <cell r="AB2815" t="str">
            <v>Associated Sales</v>
          </cell>
        </row>
        <row r="2816">
          <cell r="Z2816">
            <v>5081297</v>
          </cell>
          <cell r="AA2816">
            <v>20340</v>
          </cell>
          <cell r="AB2816" t="str">
            <v>Associated Sales</v>
          </cell>
        </row>
        <row r="2817">
          <cell r="Z2817">
            <v>5081298</v>
          </cell>
          <cell r="AA2817">
            <v>20340</v>
          </cell>
          <cell r="AB2817" t="str">
            <v>Associated Sales</v>
          </cell>
        </row>
        <row r="2818">
          <cell r="Z2818">
            <v>5081299</v>
          </cell>
          <cell r="AA2818">
            <v>20340</v>
          </cell>
          <cell r="AB2818" t="str">
            <v>Associated Sales</v>
          </cell>
        </row>
        <row r="2819">
          <cell r="Z2819">
            <v>5081300</v>
          </cell>
          <cell r="AA2819">
            <v>20340</v>
          </cell>
          <cell r="AB2819" t="str">
            <v>Associated Sales</v>
          </cell>
        </row>
        <row r="2820">
          <cell r="Z2820">
            <v>5081301</v>
          </cell>
          <cell r="AA2820">
            <v>20340</v>
          </cell>
          <cell r="AB2820" t="str">
            <v>Associated Sales</v>
          </cell>
        </row>
        <row r="2821">
          <cell r="Z2821">
            <v>5081302</v>
          </cell>
          <cell r="AA2821">
            <v>20340</v>
          </cell>
          <cell r="AB2821" t="str">
            <v>Associated Sales</v>
          </cell>
        </row>
        <row r="2822">
          <cell r="Z2822">
            <v>5081303</v>
          </cell>
          <cell r="AA2822">
            <v>20340</v>
          </cell>
          <cell r="AB2822" t="str">
            <v>Associated Sales</v>
          </cell>
        </row>
        <row r="2823">
          <cell r="Z2823">
            <v>5081304</v>
          </cell>
          <cell r="AA2823">
            <v>20340</v>
          </cell>
          <cell r="AB2823" t="str">
            <v>Associated Sales</v>
          </cell>
        </row>
        <row r="2824">
          <cell r="Z2824">
            <v>5081305</v>
          </cell>
          <cell r="AA2824">
            <v>20340</v>
          </cell>
          <cell r="AB2824" t="str">
            <v>Associated Sales</v>
          </cell>
        </row>
        <row r="2825">
          <cell r="Z2825">
            <v>5081306</v>
          </cell>
          <cell r="AA2825">
            <v>20340</v>
          </cell>
          <cell r="AB2825" t="str">
            <v>Associated Sales</v>
          </cell>
        </row>
        <row r="2826">
          <cell r="Z2826">
            <v>5081307</v>
          </cell>
          <cell r="AA2826">
            <v>20340</v>
          </cell>
          <cell r="AB2826" t="str">
            <v>Associated Sales</v>
          </cell>
        </row>
        <row r="2827">
          <cell r="Z2827">
            <v>5081308</v>
          </cell>
          <cell r="AA2827">
            <v>20340</v>
          </cell>
          <cell r="AB2827" t="str">
            <v>Associated Sales</v>
          </cell>
        </row>
        <row r="2828">
          <cell r="Z2828">
            <v>5081309</v>
          </cell>
          <cell r="AA2828">
            <v>20340</v>
          </cell>
          <cell r="AB2828" t="str">
            <v>Associated Sales</v>
          </cell>
        </row>
        <row r="2829">
          <cell r="Z2829">
            <v>5081310</v>
          </cell>
          <cell r="AA2829">
            <v>20340</v>
          </cell>
          <cell r="AB2829" t="str">
            <v>Associated Sales</v>
          </cell>
        </row>
        <row r="2830">
          <cell r="Z2830">
            <v>5081311</v>
          </cell>
          <cell r="AA2830">
            <v>20340</v>
          </cell>
          <cell r="AB2830" t="str">
            <v>Associated Sales</v>
          </cell>
        </row>
        <row r="2831">
          <cell r="Z2831">
            <v>5081312</v>
          </cell>
          <cell r="AA2831">
            <v>20340</v>
          </cell>
          <cell r="AB2831" t="str">
            <v>Associated Sales</v>
          </cell>
        </row>
        <row r="2832">
          <cell r="Z2832">
            <v>5081313</v>
          </cell>
          <cell r="AA2832">
            <v>20340</v>
          </cell>
          <cell r="AB2832" t="str">
            <v>Associated Sales</v>
          </cell>
        </row>
        <row r="2833">
          <cell r="Z2833">
            <v>5081314</v>
          </cell>
          <cell r="AA2833">
            <v>20340</v>
          </cell>
          <cell r="AB2833" t="str">
            <v>Associated Sales</v>
          </cell>
        </row>
        <row r="2834">
          <cell r="Z2834">
            <v>5081315</v>
          </cell>
          <cell r="AA2834">
            <v>20340</v>
          </cell>
          <cell r="AB2834" t="str">
            <v>Associated Sales</v>
          </cell>
        </row>
        <row r="2835">
          <cell r="Z2835">
            <v>5081316</v>
          </cell>
          <cell r="AA2835">
            <v>20340</v>
          </cell>
          <cell r="AB2835" t="str">
            <v>Associated Sales</v>
          </cell>
        </row>
        <row r="2836">
          <cell r="Z2836">
            <v>5081317</v>
          </cell>
          <cell r="AA2836">
            <v>20340</v>
          </cell>
          <cell r="AB2836" t="str">
            <v>Associated Sales</v>
          </cell>
        </row>
        <row r="2837">
          <cell r="Z2837">
            <v>5081318</v>
          </cell>
          <cell r="AA2837">
            <v>20340</v>
          </cell>
          <cell r="AB2837" t="str">
            <v>Associated Sales</v>
          </cell>
        </row>
        <row r="2838">
          <cell r="Z2838">
            <v>5081319</v>
          </cell>
          <cell r="AA2838">
            <v>20340</v>
          </cell>
          <cell r="AB2838" t="str">
            <v>Associated Sales</v>
          </cell>
        </row>
        <row r="2839">
          <cell r="Z2839">
            <v>5081320</v>
          </cell>
          <cell r="AA2839">
            <v>20340</v>
          </cell>
          <cell r="AB2839" t="str">
            <v>Associated Sales</v>
          </cell>
        </row>
        <row r="2840">
          <cell r="Z2840">
            <v>5081321</v>
          </cell>
          <cell r="AA2840">
            <v>20340</v>
          </cell>
          <cell r="AB2840" t="str">
            <v>Associated Sales</v>
          </cell>
        </row>
        <row r="2841">
          <cell r="Z2841">
            <v>5081322</v>
          </cell>
          <cell r="AA2841">
            <v>20340</v>
          </cell>
          <cell r="AB2841" t="str">
            <v>Associated Sales</v>
          </cell>
        </row>
        <row r="2842">
          <cell r="Z2842">
            <v>5081323</v>
          </cell>
          <cell r="AA2842">
            <v>20340</v>
          </cell>
          <cell r="AB2842" t="str">
            <v>Associated Sales</v>
          </cell>
        </row>
        <row r="2843">
          <cell r="Z2843">
            <v>5081324</v>
          </cell>
          <cell r="AA2843">
            <v>20340</v>
          </cell>
          <cell r="AB2843" t="str">
            <v>Associated Sales</v>
          </cell>
        </row>
        <row r="2844">
          <cell r="Z2844">
            <v>5081325</v>
          </cell>
          <cell r="AA2844">
            <v>20340</v>
          </cell>
          <cell r="AB2844" t="str">
            <v>Associated Sales</v>
          </cell>
        </row>
        <row r="2845">
          <cell r="Z2845">
            <v>5081326</v>
          </cell>
          <cell r="AA2845">
            <v>20340</v>
          </cell>
          <cell r="AB2845" t="str">
            <v>Associated Sales</v>
          </cell>
        </row>
        <row r="2846">
          <cell r="Z2846">
            <v>5081327</v>
          </cell>
          <cell r="AA2846">
            <v>20340</v>
          </cell>
          <cell r="AB2846" t="str">
            <v>Associated Sales</v>
          </cell>
        </row>
        <row r="2847">
          <cell r="Z2847">
            <v>5081328</v>
          </cell>
          <cell r="AA2847">
            <v>20340</v>
          </cell>
          <cell r="AB2847" t="str">
            <v>Associated Sales</v>
          </cell>
        </row>
        <row r="2848">
          <cell r="Z2848">
            <v>5081329</v>
          </cell>
          <cell r="AA2848">
            <v>20340</v>
          </cell>
          <cell r="AB2848" t="str">
            <v>Associated Sales</v>
          </cell>
        </row>
        <row r="2849">
          <cell r="Z2849">
            <v>5081330</v>
          </cell>
          <cell r="AA2849">
            <v>20340</v>
          </cell>
          <cell r="AB2849" t="str">
            <v>Associated Sales</v>
          </cell>
        </row>
        <row r="2850">
          <cell r="Z2850">
            <v>5081331</v>
          </cell>
          <cell r="AA2850">
            <v>20340</v>
          </cell>
          <cell r="AB2850" t="str">
            <v>Associated Sales</v>
          </cell>
        </row>
        <row r="2851">
          <cell r="Z2851">
            <v>5081332</v>
          </cell>
          <cell r="AA2851">
            <v>20340</v>
          </cell>
          <cell r="AB2851" t="str">
            <v>Associated Sales</v>
          </cell>
        </row>
        <row r="2852">
          <cell r="Z2852">
            <v>5081333</v>
          </cell>
          <cell r="AA2852">
            <v>20340</v>
          </cell>
          <cell r="AB2852" t="str">
            <v>Associated Sales</v>
          </cell>
        </row>
        <row r="2853">
          <cell r="Z2853">
            <v>5081334</v>
          </cell>
          <cell r="AA2853">
            <v>20340</v>
          </cell>
          <cell r="AB2853" t="str">
            <v>Associated Sales</v>
          </cell>
        </row>
        <row r="2854">
          <cell r="Z2854">
            <v>5081335</v>
          </cell>
          <cell r="AA2854">
            <v>20340</v>
          </cell>
          <cell r="AB2854" t="str">
            <v>Associated Sales</v>
          </cell>
        </row>
        <row r="2855">
          <cell r="Z2855">
            <v>5081336</v>
          </cell>
          <cell r="AA2855">
            <v>20340</v>
          </cell>
          <cell r="AB2855" t="str">
            <v>Associated Sales</v>
          </cell>
        </row>
        <row r="2856">
          <cell r="Z2856">
            <v>5081337</v>
          </cell>
          <cell r="AA2856">
            <v>20340</v>
          </cell>
          <cell r="AB2856" t="str">
            <v>Associated Sales</v>
          </cell>
        </row>
        <row r="2857">
          <cell r="Z2857">
            <v>5081338</v>
          </cell>
          <cell r="AA2857">
            <v>20340</v>
          </cell>
          <cell r="AB2857" t="str">
            <v>Associated Sales</v>
          </cell>
        </row>
        <row r="2858">
          <cell r="Z2858">
            <v>5081339</v>
          </cell>
          <cell r="AA2858">
            <v>20340</v>
          </cell>
          <cell r="AB2858" t="str">
            <v>Associated Sales</v>
          </cell>
        </row>
        <row r="2859">
          <cell r="Z2859">
            <v>5081340</v>
          </cell>
          <cell r="AA2859">
            <v>20340</v>
          </cell>
          <cell r="AB2859" t="str">
            <v>Associated Sales</v>
          </cell>
        </row>
        <row r="2860">
          <cell r="Z2860">
            <v>5081341</v>
          </cell>
          <cell r="AA2860">
            <v>20340</v>
          </cell>
          <cell r="AB2860" t="str">
            <v>Associated Sales</v>
          </cell>
        </row>
        <row r="2861">
          <cell r="Z2861">
            <v>5081342</v>
          </cell>
          <cell r="AA2861">
            <v>20340</v>
          </cell>
          <cell r="AB2861" t="str">
            <v>Associated Sales</v>
          </cell>
        </row>
        <row r="2862">
          <cell r="Z2862">
            <v>5081343</v>
          </cell>
          <cell r="AA2862">
            <v>20340</v>
          </cell>
          <cell r="AB2862" t="str">
            <v>Associated Sales</v>
          </cell>
        </row>
        <row r="2863">
          <cell r="Z2863">
            <v>5081344</v>
          </cell>
          <cell r="AA2863">
            <v>20340</v>
          </cell>
          <cell r="AB2863" t="str">
            <v>Associated Sales</v>
          </cell>
        </row>
        <row r="2864">
          <cell r="Z2864">
            <v>5081345</v>
          </cell>
          <cell r="AA2864">
            <v>20340</v>
          </cell>
          <cell r="AB2864" t="str">
            <v>Associated Sales</v>
          </cell>
        </row>
        <row r="2865">
          <cell r="Z2865">
            <v>5081346</v>
          </cell>
          <cell r="AA2865">
            <v>20340</v>
          </cell>
          <cell r="AB2865" t="str">
            <v>Associated Sales</v>
          </cell>
        </row>
        <row r="2866">
          <cell r="Z2866">
            <v>5081347</v>
          </cell>
          <cell r="AA2866">
            <v>20340</v>
          </cell>
          <cell r="AB2866" t="str">
            <v>Associated Sales</v>
          </cell>
        </row>
        <row r="2867">
          <cell r="Z2867">
            <v>5081348</v>
          </cell>
          <cell r="AA2867">
            <v>20340</v>
          </cell>
          <cell r="AB2867" t="str">
            <v>Associated Sales</v>
          </cell>
        </row>
        <row r="2868">
          <cell r="Z2868">
            <v>5081349</v>
          </cell>
          <cell r="AA2868">
            <v>20340</v>
          </cell>
          <cell r="AB2868" t="str">
            <v>Associated Sales</v>
          </cell>
        </row>
        <row r="2869">
          <cell r="Z2869">
            <v>5081350</v>
          </cell>
          <cell r="AA2869">
            <v>20340</v>
          </cell>
          <cell r="AB2869" t="str">
            <v>Associated Sales</v>
          </cell>
        </row>
        <row r="2870">
          <cell r="Z2870">
            <v>5081351</v>
          </cell>
          <cell r="AA2870">
            <v>20340</v>
          </cell>
          <cell r="AB2870" t="str">
            <v>Associated Sales</v>
          </cell>
        </row>
        <row r="2871">
          <cell r="Z2871">
            <v>5081352</v>
          </cell>
          <cell r="AA2871">
            <v>20340</v>
          </cell>
          <cell r="AB2871" t="str">
            <v>Associated Sales</v>
          </cell>
        </row>
        <row r="2872">
          <cell r="Z2872">
            <v>5081353</v>
          </cell>
          <cell r="AA2872">
            <v>20340</v>
          </cell>
          <cell r="AB2872" t="str">
            <v>Associated Sales</v>
          </cell>
        </row>
        <row r="2873">
          <cell r="Z2873">
            <v>5081354</v>
          </cell>
          <cell r="AA2873">
            <v>20340</v>
          </cell>
          <cell r="AB2873" t="str">
            <v>Associated Sales</v>
          </cell>
        </row>
        <row r="2874">
          <cell r="Z2874">
            <v>5081355</v>
          </cell>
          <cell r="AA2874">
            <v>20340</v>
          </cell>
          <cell r="AB2874" t="str">
            <v>Associated Sales</v>
          </cell>
        </row>
        <row r="2875">
          <cell r="Z2875">
            <v>5081356</v>
          </cell>
          <cell r="AA2875">
            <v>20340</v>
          </cell>
          <cell r="AB2875" t="str">
            <v>Associated Sales</v>
          </cell>
        </row>
        <row r="2876">
          <cell r="Z2876">
            <v>5081357</v>
          </cell>
          <cell r="AA2876">
            <v>20340</v>
          </cell>
          <cell r="AB2876" t="str">
            <v>Associated Sales</v>
          </cell>
        </row>
        <row r="2877">
          <cell r="Z2877">
            <v>5081359</v>
          </cell>
          <cell r="AA2877">
            <v>20340</v>
          </cell>
          <cell r="AB2877" t="str">
            <v>Associated Sales</v>
          </cell>
        </row>
        <row r="2878">
          <cell r="Z2878">
            <v>5081360</v>
          </cell>
          <cell r="AA2878">
            <v>20340</v>
          </cell>
          <cell r="AB2878" t="str">
            <v>Associated Sales</v>
          </cell>
        </row>
        <row r="2879">
          <cell r="Z2879">
            <v>5081361</v>
          </cell>
          <cell r="AA2879">
            <v>20340</v>
          </cell>
          <cell r="AB2879" t="str">
            <v>Associated Sales</v>
          </cell>
        </row>
        <row r="2880">
          <cell r="Z2880">
            <v>5081362</v>
          </cell>
          <cell r="AA2880">
            <v>20340</v>
          </cell>
          <cell r="AB2880" t="str">
            <v>Associated Sales</v>
          </cell>
        </row>
        <row r="2881">
          <cell r="Z2881">
            <v>5081363</v>
          </cell>
          <cell r="AA2881">
            <v>20340</v>
          </cell>
          <cell r="AB2881" t="str">
            <v>Associated Sales</v>
          </cell>
        </row>
        <row r="2882">
          <cell r="Z2882">
            <v>5081364</v>
          </cell>
          <cell r="AA2882">
            <v>20340</v>
          </cell>
          <cell r="AB2882" t="str">
            <v>Associated Sales</v>
          </cell>
        </row>
        <row r="2883">
          <cell r="Z2883">
            <v>5081365</v>
          </cell>
          <cell r="AA2883">
            <v>20340</v>
          </cell>
          <cell r="AB2883" t="str">
            <v>Associated Sales</v>
          </cell>
        </row>
        <row r="2884">
          <cell r="Z2884">
            <v>5081366</v>
          </cell>
          <cell r="AA2884">
            <v>20340</v>
          </cell>
          <cell r="AB2884" t="str">
            <v>Associated Sales</v>
          </cell>
        </row>
        <row r="2885">
          <cell r="Z2885">
            <v>5081367</v>
          </cell>
          <cell r="AA2885">
            <v>20340</v>
          </cell>
          <cell r="AB2885" t="str">
            <v>Associated Sales</v>
          </cell>
        </row>
        <row r="2886">
          <cell r="Z2886">
            <v>5081370</v>
          </cell>
          <cell r="AA2886">
            <v>20340</v>
          </cell>
          <cell r="AB2886" t="str">
            <v>Associated Sales</v>
          </cell>
        </row>
        <row r="2887">
          <cell r="Z2887">
            <v>5081126</v>
          </cell>
          <cell r="AA2887">
            <v>20340</v>
          </cell>
          <cell r="AB2887" t="str">
            <v>Associated Sales</v>
          </cell>
        </row>
        <row r="2888">
          <cell r="Z2888">
            <v>5081149</v>
          </cell>
          <cell r="AA2888">
            <v>20340</v>
          </cell>
          <cell r="AB2888" t="str">
            <v>Associated Sales</v>
          </cell>
        </row>
        <row r="2889">
          <cell r="Z2889">
            <v>5081702</v>
          </cell>
          <cell r="AA2889">
            <v>20340</v>
          </cell>
          <cell r="AB2889" t="str">
            <v>Associated Sales</v>
          </cell>
        </row>
        <row r="2890">
          <cell r="Z2890">
            <v>5083998</v>
          </cell>
          <cell r="AA2890">
            <v>20340</v>
          </cell>
          <cell r="AB2890" t="str">
            <v>Associated Sales</v>
          </cell>
        </row>
        <row r="2891">
          <cell r="Z2891">
            <v>5084006</v>
          </cell>
          <cell r="AA2891">
            <v>20340</v>
          </cell>
          <cell r="AB2891" t="str">
            <v>Associated Sales</v>
          </cell>
        </row>
        <row r="2892">
          <cell r="Z2892">
            <v>5084248</v>
          </cell>
          <cell r="AA2892">
            <v>20340</v>
          </cell>
          <cell r="AB2892" t="str">
            <v>Associated Sales</v>
          </cell>
        </row>
        <row r="2893">
          <cell r="Z2893">
            <v>5084303</v>
          </cell>
          <cell r="AA2893">
            <v>20340</v>
          </cell>
          <cell r="AB2893" t="str">
            <v>Associated Sales</v>
          </cell>
        </row>
        <row r="2894">
          <cell r="Z2894">
            <v>5084304</v>
          </cell>
          <cell r="AA2894">
            <v>20340</v>
          </cell>
          <cell r="AB2894" t="str">
            <v>Associated Sales</v>
          </cell>
        </row>
        <row r="2895">
          <cell r="Z2895">
            <v>5102326</v>
          </cell>
          <cell r="AA2895">
            <v>20340</v>
          </cell>
          <cell r="AB2895" t="str">
            <v>Associated Sales</v>
          </cell>
        </row>
        <row r="2896">
          <cell r="Z2896">
            <v>5094294</v>
          </cell>
          <cell r="AA2896">
            <v>20801</v>
          </cell>
          <cell r="AB2896" t="str">
            <v>Elite Sales Group</v>
          </cell>
        </row>
        <row r="2897">
          <cell r="Z2897">
            <v>5081039</v>
          </cell>
          <cell r="AA2897">
            <v>20801</v>
          </cell>
          <cell r="AB2897" t="str">
            <v>Elite Sales Group</v>
          </cell>
        </row>
        <row r="2898">
          <cell r="Z2898">
            <v>5081040</v>
          </cell>
          <cell r="AA2898">
            <v>20801</v>
          </cell>
          <cell r="AB2898" t="str">
            <v>Elite Sales Group</v>
          </cell>
        </row>
        <row r="2899">
          <cell r="Z2899">
            <v>5081041</v>
          </cell>
          <cell r="AA2899">
            <v>20801</v>
          </cell>
          <cell r="AB2899" t="str">
            <v>Elite Sales Group</v>
          </cell>
        </row>
        <row r="2900">
          <cell r="Z2900">
            <v>5081042</v>
          </cell>
          <cell r="AA2900">
            <v>20801</v>
          </cell>
          <cell r="AB2900" t="str">
            <v>Elite Sales Group</v>
          </cell>
        </row>
        <row r="2901">
          <cell r="Z2901">
            <v>5081043</v>
          </cell>
          <cell r="AA2901">
            <v>20801</v>
          </cell>
          <cell r="AB2901" t="str">
            <v>Elite Sales Group</v>
          </cell>
        </row>
        <row r="2902">
          <cell r="Z2902">
            <v>5081044</v>
          </cell>
          <cell r="AA2902">
            <v>20801</v>
          </cell>
          <cell r="AB2902" t="str">
            <v>Elite Sales Group</v>
          </cell>
        </row>
        <row r="2903">
          <cell r="Z2903">
            <v>5081216</v>
          </cell>
          <cell r="AA2903">
            <v>20801</v>
          </cell>
          <cell r="AB2903" t="str">
            <v>Elite Sales Group</v>
          </cell>
        </row>
        <row r="2904">
          <cell r="Z2904">
            <v>5081873</v>
          </cell>
          <cell r="AA2904">
            <v>20801</v>
          </cell>
          <cell r="AB2904" t="str">
            <v>Elite Sales Group</v>
          </cell>
        </row>
        <row r="2905">
          <cell r="Z2905">
            <v>5081875</v>
          </cell>
          <cell r="AA2905">
            <v>20801</v>
          </cell>
          <cell r="AB2905" t="str">
            <v>Elite Sales Group</v>
          </cell>
        </row>
        <row r="2906">
          <cell r="Z2906">
            <v>5081876</v>
          </cell>
          <cell r="AA2906">
            <v>20801</v>
          </cell>
          <cell r="AB2906" t="str">
            <v>Elite Sales Group</v>
          </cell>
        </row>
        <row r="2907">
          <cell r="Z2907">
            <v>5081877</v>
          </cell>
          <cell r="AA2907">
            <v>20801</v>
          </cell>
          <cell r="AB2907" t="str">
            <v>Elite Sales Group</v>
          </cell>
        </row>
        <row r="2908">
          <cell r="Z2908">
            <v>5081878</v>
          </cell>
          <cell r="AA2908">
            <v>20801</v>
          </cell>
          <cell r="AB2908" t="str">
            <v>Elite Sales Group</v>
          </cell>
        </row>
        <row r="2909">
          <cell r="Z2909">
            <v>5081879</v>
          </cell>
          <cell r="AA2909">
            <v>20801</v>
          </cell>
          <cell r="AB2909" t="str">
            <v>Elite Sales Group</v>
          </cell>
        </row>
        <row r="2910">
          <cell r="Z2910">
            <v>5102238</v>
          </cell>
          <cell r="AA2910">
            <v>20801</v>
          </cell>
          <cell r="AB2910" t="str">
            <v>Elite Sales Group</v>
          </cell>
        </row>
        <row r="2911">
          <cell r="Z2911">
            <v>5101911</v>
          </cell>
          <cell r="AA2911">
            <v>20801</v>
          </cell>
          <cell r="AB2911" t="str">
            <v>Elite Sales Group</v>
          </cell>
        </row>
        <row r="2912">
          <cell r="Z2912">
            <v>5094289</v>
          </cell>
          <cell r="AA2912">
            <v>20801</v>
          </cell>
          <cell r="AB2912" t="str">
            <v>Elite Sales Group</v>
          </cell>
        </row>
        <row r="2913">
          <cell r="Z2913">
            <v>5081096</v>
          </cell>
          <cell r="AA2913">
            <v>20801</v>
          </cell>
          <cell r="AB2913" t="str">
            <v>Elite Sales Group</v>
          </cell>
        </row>
        <row r="2914">
          <cell r="Z2914">
            <v>5081097</v>
          </cell>
          <cell r="AA2914">
            <v>20801</v>
          </cell>
          <cell r="AB2914" t="str">
            <v>Elite Sales Group</v>
          </cell>
        </row>
        <row r="2915">
          <cell r="Z2915">
            <v>5081098</v>
          </cell>
          <cell r="AA2915">
            <v>20801</v>
          </cell>
          <cell r="AB2915" t="str">
            <v>Elite Sales Group</v>
          </cell>
        </row>
        <row r="2916">
          <cell r="Z2916">
            <v>5081099</v>
          </cell>
          <cell r="AA2916">
            <v>20801</v>
          </cell>
          <cell r="AB2916" t="str">
            <v>Elite Sales Group</v>
          </cell>
        </row>
        <row r="2917">
          <cell r="Z2917">
            <v>5081100</v>
          </cell>
          <cell r="AA2917">
            <v>20801</v>
          </cell>
          <cell r="AB2917" t="str">
            <v>Elite Sales Group</v>
          </cell>
        </row>
        <row r="2918">
          <cell r="Z2918">
            <v>5081101</v>
          </cell>
          <cell r="AA2918">
            <v>20801</v>
          </cell>
          <cell r="AB2918" t="str">
            <v>Elite Sales Group</v>
          </cell>
        </row>
        <row r="2919">
          <cell r="Z2919">
            <v>5081102</v>
          </cell>
          <cell r="AA2919">
            <v>20801</v>
          </cell>
          <cell r="AB2919" t="str">
            <v>Elite Sales Group</v>
          </cell>
        </row>
        <row r="2920">
          <cell r="Z2920">
            <v>5081103</v>
          </cell>
          <cell r="AA2920">
            <v>20801</v>
          </cell>
          <cell r="AB2920" t="str">
            <v>Elite Sales Group</v>
          </cell>
        </row>
        <row r="2921">
          <cell r="Z2921">
            <v>5081104</v>
          </cell>
          <cell r="AA2921">
            <v>20801</v>
          </cell>
          <cell r="AB2921" t="str">
            <v>Elite Sales Group</v>
          </cell>
        </row>
        <row r="2922">
          <cell r="Z2922">
            <v>5081105</v>
          </cell>
          <cell r="AA2922">
            <v>20801</v>
          </cell>
          <cell r="AB2922" t="str">
            <v>Elite Sales Group</v>
          </cell>
        </row>
        <row r="2923">
          <cell r="Z2923">
            <v>5081106</v>
          </cell>
          <cell r="AA2923">
            <v>20801</v>
          </cell>
          <cell r="AB2923" t="str">
            <v>Elite Sales Group</v>
          </cell>
        </row>
        <row r="2924">
          <cell r="Z2924">
            <v>5081107</v>
          </cell>
          <cell r="AA2924">
            <v>20801</v>
          </cell>
          <cell r="AB2924" t="str">
            <v>Elite Sales Group</v>
          </cell>
        </row>
        <row r="2925">
          <cell r="Z2925">
            <v>5081109</v>
          </cell>
          <cell r="AA2925">
            <v>20801</v>
          </cell>
          <cell r="AB2925" t="str">
            <v>Elite Sales Group</v>
          </cell>
        </row>
        <row r="2926">
          <cell r="Z2926">
            <v>5081110</v>
          </cell>
          <cell r="AA2926">
            <v>20801</v>
          </cell>
          <cell r="AB2926" t="str">
            <v>Elite Sales Group</v>
          </cell>
        </row>
        <row r="2927">
          <cell r="Z2927">
            <v>5081111</v>
          </cell>
          <cell r="AA2927">
            <v>20801</v>
          </cell>
          <cell r="AB2927" t="str">
            <v>Elite Sales Group</v>
          </cell>
        </row>
        <row r="2928">
          <cell r="Z2928">
            <v>5081112</v>
          </cell>
          <cell r="AA2928">
            <v>20801</v>
          </cell>
          <cell r="AB2928" t="str">
            <v>Elite Sales Group</v>
          </cell>
        </row>
        <row r="2929">
          <cell r="Z2929">
            <v>5081113</v>
          </cell>
          <cell r="AA2929">
            <v>20801</v>
          </cell>
          <cell r="AB2929" t="str">
            <v>Elite Sales Group</v>
          </cell>
        </row>
        <row r="2930">
          <cell r="Z2930">
            <v>5094854</v>
          </cell>
          <cell r="AA2930">
            <v>20801</v>
          </cell>
          <cell r="AB2930" t="str">
            <v>Elite Sales Group</v>
          </cell>
        </row>
        <row r="2931">
          <cell r="Z2931">
            <v>5101134</v>
          </cell>
          <cell r="AA2931">
            <v>20801</v>
          </cell>
          <cell r="AB2931" t="str">
            <v>Elite Sales Group</v>
          </cell>
        </row>
        <row r="2932">
          <cell r="Z2932">
            <v>5101135</v>
          </cell>
          <cell r="AA2932">
            <v>20801</v>
          </cell>
          <cell r="AB2932" t="str">
            <v>Elite Sales Group</v>
          </cell>
        </row>
        <row r="2933">
          <cell r="Z2933">
            <v>5101136</v>
          </cell>
          <cell r="AA2933">
            <v>20801</v>
          </cell>
          <cell r="AB2933" t="str">
            <v>Elite Sales Group</v>
          </cell>
        </row>
        <row r="2934">
          <cell r="Z2934">
            <v>5101584</v>
          </cell>
          <cell r="AA2934">
            <v>20801</v>
          </cell>
          <cell r="AB2934" t="str">
            <v>Elite Sales Group</v>
          </cell>
        </row>
        <row r="2935">
          <cell r="Z2935">
            <v>5099501</v>
          </cell>
          <cell r="AA2935">
            <v>20801</v>
          </cell>
          <cell r="AB2935" t="str">
            <v>Elite Sales Group</v>
          </cell>
        </row>
        <row r="2936">
          <cell r="Z2936">
            <v>5101764</v>
          </cell>
          <cell r="AA2936">
            <v>20801</v>
          </cell>
          <cell r="AB2936" t="str">
            <v>Elite Sales Group</v>
          </cell>
        </row>
        <row r="2937">
          <cell r="Z2937">
            <v>5102022</v>
          </cell>
          <cell r="AA2937">
            <v>20801</v>
          </cell>
          <cell r="AB2937" t="str">
            <v>Elite Sales Group</v>
          </cell>
        </row>
        <row r="2938">
          <cell r="Z2938">
            <v>5102175</v>
          </cell>
          <cell r="AA2938">
            <v>20801</v>
          </cell>
          <cell r="AB2938" t="str">
            <v>Elite Sales Group</v>
          </cell>
        </row>
        <row r="2939">
          <cell r="Z2939">
            <v>5102336</v>
          </cell>
          <cell r="AA2939">
            <v>20801</v>
          </cell>
          <cell r="AB2939" t="str">
            <v>Elite Sales Group</v>
          </cell>
        </row>
        <row r="2940">
          <cell r="Z2940">
            <v>5102165</v>
          </cell>
          <cell r="AA2940">
            <v>20801</v>
          </cell>
          <cell r="AB2940" t="str">
            <v>Elite Sales Group</v>
          </cell>
        </row>
        <row r="2941">
          <cell r="Z2941">
            <v>5081180</v>
          </cell>
          <cell r="AA2941">
            <v>20801</v>
          </cell>
          <cell r="AB2941" t="str">
            <v>Elite Sales Group</v>
          </cell>
        </row>
        <row r="2942">
          <cell r="Z2942">
            <v>5084334</v>
          </cell>
          <cell r="AA2942">
            <v>20801</v>
          </cell>
          <cell r="AB2942" t="str">
            <v>Elite Sales Group</v>
          </cell>
        </row>
        <row r="2943">
          <cell r="Z2943">
            <v>5084340</v>
          </cell>
          <cell r="AA2943">
            <v>20801</v>
          </cell>
          <cell r="AB2943" t="str">
            <v>Elite Sales Group</v>
          </cell>
        </row>
        <row r="2944">
          <cell r="Z2944">
            <v>5084341</v>
          </cell>
          <cell r="AA2944">
            <v>20801</v>
          </cell>
          <cell r="AB2944" t="str">
            <v>Elite Sales Group</v>
          </cell>
        </row>
        <row r="2945">
          <cell r="Z2945">
            <v>5084342</v>
          </cell>
          <cell r="AA2945">
            <v>20801</v>
          </cell>
          <cell r="AB2945" t="str">
            <v>Elite Sales Group</v>
          </cell>
        </row>
        <row r="2946">
          <cell r="Z2946">
            <v>5084343</v>
          </cell>
          <cell r="AA2946">
            <v>20801</v>
          </cell>
          <cell r="AB2946" t="str">
            <v>Elite Sales Group</v>
          </cell>
        </row>
        <row r="2947">
          <cell r="Z2947">
            <v>5084344</v>
          </cell>
          <cell r="AA2947">
            <v>20801</v>
          </cell>
          <cell r="AB2947" t="str">
            <v>Elite Sales Group</v>
          </cell>
        </row>
        <row r="2948">
          <cell r="Z2948">
            <v>5084345</v>
          </cell>
          <cell r="AA2948">
            <v>20801</v>
          </cell>
          <cell r="AB2948" t="str">
            <v>Elite Sales Group</v>
          </cell>
        </row>
        <row r="2949">
          <cell r="Z2949">
            <v>5084346</v>
          </cell>
          <cell r="AA2949">
            <v>20801</v>
          </cell>
          <cell r="AB2949" t="str">
            <v>Elite Sales Group</v>
          </cell>
        </row>
        <row r="2950">
          <cell r="Z2950">
            <v>5084347</v>
          </cell>
          <cell r="AA2950">
            <v>20801</v>
          </cell>
          <cell r="AB2950" t="str">
            <v>Elite Sales Group</v>
          </cell>
        </row>
        <row r="2951">
          <cell r="Z2951">
            <v>5084348</v>
          </cell>
          <cell r="AA2951">
            <v>20801</v>
          </cell>
          <cell r="AB2951" t="str">
            <v>Elite Sales Group</v>
          </cell>
        </row>
        <row r="2952">
          <cell r="Z2952">
            <v>5084349</v>
          </cell>
          <cell r="AA2952">
            <v>20801</v>
          </cell>
          <cell r="AB2952" t="str">
            <v>Elite Sales Group</v>
          </cell>
        </row>
        <row r="2953">
          <cell r="Z2953">
            <v>5084350</v>
          </cell>
          <cell r="AA2953">
            <v>20801</v>
          </cell>
          <cell r="AB2953" t="str">
            <v>Elite Sales Group</v>
          </cell>
        </row>
        <row r="2954">
          <cell r="Z2954">
            <v>5084351</v>
          </cell>
          <cell r="AA2954">
            <v>20801</v>
          </cell>
          <cell r="AB2954" t="str">
            <v>Elite Sales Group</v>
          </cell>
        </row>
        <row r="2955">
          <cell r="Z2955">
            <v>5084375</v>
          </cell>
          <cell r="AA2955">
            <v>20801</v>
          </cell>
          <cell r="AB2955" t="str">
            <v>Elite Sales Group</v>
          </cell>
        </row>
        <row r="2956">
          <cell r="Z2956">
            <v>5094859</v>
          </cell>
          <cell r="AA2956">
            <v>20801</v>
          </cell>
          <cell r="AB2956" t="str">
            <v>Elite Sales Group</v>
          </cell>
        </row>
        <row r="2957">
          <cell r="Z2957">
            <v>5094860</v>
          </cell>
          <cell r="AA2957">
            <v>20801</v>
          </cell>
          <cell r="AB2957" t="str">
            <v>Elite Sales Group</v>
          </cell>
        </row>
        <row r="2958">
          <cell r="Z2958">
            <v>5094861</v>
          </cell>
          <cell r="AA2958">
            <v>20801</v>
          </cell>
          <cell r="AB2958" t="str">
            <v>Elite Sales Group</v>
          </cell>
        </row>
        <row r="2959">
          <cell r="Z2959">
            <v>5094862</v>
          </cell>
          <cell r="AA2959">
            <v>20801</v>
          </cell>
          <cell r="AB2959" t="str">
            <v>Elite Sales Group</v>
          </cell>
        </row>
        <row r="2960">
          <cell r="Z2960">
            <v>5094863</v>
          </cell>
          <cell r="AA2960">
            <v>20801</v>
          </cell>
          <cell r="AB2960" t="str">
            <v>Elite Sales Group</v>
          </cell>
        </row>
        <row r="2961">
          <cell r="Z2961">
            <v>5094864</v>
          </cell>
          <cell r="AA2961">
            <v>20801</v>
          </cell>
          <cell r="AB2961" t="str">
            <v>Elite Sales Group</v>
          </cell>
        </row>
        <row r="2962">
          <cell r="Z2962">
            <v>5094865</v>
          </cell>
          <cell r="AA2962">
            <v>20801</v>
          </cell>
          <cell r="AB2962" t="str">
            <v>Elite Sales Group</v>
          </cell>
        </row>
        <row r="2963">
          <cell r="Z2963">
            <v>5094866</v>
          </cell>
          <cell r="AA2963">
            <v>20801</v>
          </cell>
          <cell r="AB2963" t="str">
            <v>Elite Sales Group</v>
          </cell>
        </row>
        <row r="2964">
          <cell r="Z2964">
            <v>5094867</v>
          </cell>
          <cell r="AA2964">
            <v>20801</v>
          </cell>
          <cell r="AB2964" t="str">
            <v>Elite Sales Group</v>
          </cell>
        </row>
        <row r="2965">
          <cell r="Z2965">
            <v>5094868</v>
          </cell>
          <cell r="AA2965">
            <v>20801</v>
          </cell>
          <cell r="AB2965" t="str">
            <v>Elite Sales Group</v>
          </cell>
        </row>
        <row r="2966">
          <cell r="Z2966">
            <v>5094869</v>
          </cell>
          <cell r="AA2966">
            <v>20801</v>
          </cell>
          <cell r="AB2966" t="str">
            <v>Elite Sales Group</v>
          </cell>
        </row>
        <row r="2967">
          <cell r="Z2967">
            <v>5094870</v>
          </cell>
          <cell r="AA2967">
            <v>20801</v>
          </cell>
          <cell r="AB2967" t="str">
            <v>Elite Sales Group</v>
          </cell>
        </row>
        <row r="2968">
          <cell r="Z2968">
            <v>5094871</v>
          </cell>
          <cell r="AA2968">
            <v>20801</v>
          </cell>
          <cell r="AB2968" t="str">
            <v>Elite Sales Group</v>
          </cell>
        </row>
        <row r="2969">
          <cell r="Z2969">
            <v>5094872</v>
          </cell>
          <cell r="AA2969">
            <v>20801</v>
          </cell>
          <cell r="AB2969" t="str">
            <v>Elite Sales Group</v>
          </cell>
        </row>
        <row r="2970">
          <cell r="Z2970">
            <v>5094873</v>
          </cell>
          <cell r="AA2970">
            <v>20801</v>
          </cell>
          <cell r="AB2970" t="str">
            <v>Elite Sales Group</v>
          </cell>
        </row>
        <row r="2971">
          <cell r="Z2971">
            <v>5094874</v>
          </cell>
          <cell r="AA2971">
            <v>20801</v>
          </cell>
          <cell r="AB2971" t="str">
            <v>Elite Sales Group</v>
          </cell>
        </row>
        <row r="2972">
          <cell r="Z2972">
            <v>5094875</v>
          </cell>
          <cell r="AA2972">
            <v>20801</v>
          </cell>
          <cell r="AB2972" t="str">
            <v>Elite Sales Group</v>
          </cell>
        </row>
        <row r="2973">
          <cell r="Z2973">
            <v>5094876</v>
          </cell>
          <cell r="AA2973">
            <v>20801</v>
          </cell>
          <cell r="AB2973" t="str">
            <v>Elite Sales Group</v>
          </cell>
        </row>
        <row r="2974">
          <cell r="Z2974">
            <v>5094877</v>
          </cell>
          <cell r="AA2974">
            <v>20801</v>
          </cell>
          <cell r="AB2974" t="str">
            <v>Elite Sales Group</v>
          </cell>
        </row>
        <row r="2975">
          <cell r="Z2975">
            <v>5094878</v>
          </cell>
          <cell r="AA2975">
            <v>20801</v>
          </cell>
          <cell r="AB2975" t="str">
            <v>Elite Sales Group</v>
          </cell>
        </row>
        <row r="2976">
          <cell r="Z2976">
            <v>5094879</v>
          </cell>
          <cell r="AA2976">
            <v>20801</v>
          </cell>
          <cell r="AB2976" t="str">
            <v>Elite Sales Group</v>
          </cell>
        </row>
        <row r="2977">
          <cell r="Z2977">
            <v>5094880</v>
          </cell>
          <cell r="AA2977">
            <v>20801</v>
          </cell>
          <cell r="AB2977" t="str">
            <v>Elite Sales Group</v>
          </cell>
        </row>
        <row r="2978">
          <cell r="Z2978">
            <v>5094881</v>
          </cell>
          <cell r="AA2978">
            <v>20801</v>
          </cell>
          <cell r="AB2978" t="str">
            <v>Elite Sales Group</v>
          </cell>
        </row>
        <row r="2979">
          <cell r="Z2979">
            <v>5094882</v>
          </cell>
          <cell r="AA2979">
            <v>20801</v>
          </cell>
          <cell r="AB2979" t="str">
            <v>Elite Sales Group</v>
          </cell>
        </row>
        <row r="2980">
          <cell r="Z2980">
            <v>5094883</v>
          </cell>
          <cell r="AA2980">
            <v>20801</v>
          </cell>
          <cell r="AB2980" t="str">
            <v>Elite Sales Group</v>
          </cell>
        </row>
        <row r="2981">
          <cell r="Z2981">
            <v>5094884</v>
          </cell>
          <cell r="AA2981">
            <v>20801</v>
          </cell>
          <cell r="AB2981" t="str">
            <v>Elite Sales Group</v>
          </cell>
        </row>
        <row r="2982">
          <cell r="Z2982">
            <v>5094885</v>
          </cell>
          <cell r="AA2982">
            <v>20801</v>
          </cell>
          <cell r="AB2982" t="str">
            <v>Elite Sales Group</v>
          </cell>
        </row>
        <row r="2983">
          <cell r="Z2983">
            <v>5094886</v>
          </cell>
          <cell r="AA2983">
            <v>20801</v>
          </cell>
          <cell r="AB2983" t="str">
            <v>Elite Sales Group</v>
          </cell>
        </row>
        <row r="2984">
          <cell r="Z2984">
            <v>5094887</v>
          </cell>
          <cell r="AA2984">
            <v>20801</v>
          </cell>
          <cell r="AB2984" t="str">
            <v>Elite Sales Group</v>
          </cell>
        </row>
        <row r="2985">
          <cell r="Z2985">
            <v>5094888</v>
          </cell>
          <cell r="AA2985">
            <v>20801</v>
          </cell>
          <cell r="AB2985" t="str">
            <v>Elite Sales Group</v>
          </cell>
        </row>
        <row r="2986">
          <cell r="Z2986">
            <v>5094889</v>
          </cell>
          <cell r="AA2986">
            <v>20801</v>
          </cell>
          <cell r="AB2986" t="str">
            <v>Elite Sales Group</v>
          </cell>
        </row>
        <row r="2987">
          <cell r="Z2987">
            <v>5094890</v>
          </cell>
          <cell r="AA2987">
            <v>20801</v>
          </cell>
          <cell r="AB2987" t="str">
            <v>Elite Sales Group</v>
          </cell>
        </row>
        <row r="2988">
          <cell r="Z2988">
            <v>5094891</v>
          </cell>
          <cell r="AA2988">
            <v>20801</v>
          </cell>
          <cell r="AB2988" t="str">
            <v>Elite Sales Group</v>
          </cell>
        </row>
        <row r="2989">
          <cell r="Z2989">
            <v>5094892</v>
          </cell>
          <cell r="AA2989">
            <v>20801</v>
          </cell>
          <cell r="AB2989" t="str">
            <v>Elite Sales Group</v>
          </cell>
        </row>
        <row r="2990">
          <cell r="Z2990">
            <v>5094893</v>
          </cell>
          <cell r="AA2990">
            <v>20801</v>
          </cell>
          <cell r="AB2990" t="str">
            <v>Elite Sales Group</v>
          </cell>
        </row>
        <row r="2991">
          <cell r="Z2991">
            <v>5094894</v>
          </cell>
          <cell r="AA2991">
            <v>20801</v>
          </cell>
          <cell r="AB2991" t="str">
            <v>Elite Sales Group</v>
          </cell>
        </row>
        <row r="2992">
          <cell r="Z2992">
            <v>5094895</v>
          </cell>
          <cell r="AA2992">
            <v>20801</v>
          </cell>
          <cell r="AB2992" t="str">
            <v>Elite Sales Group</v>
          </cell>
        </row>
        <row r="2993">
          <cell r="Z2993">
            <v>5094896</v>
          </cell>
          <cell r="AA2993">
            <v>20801</v>
          </cell>
          <cell r="AB2993" t="str">
            <v>Elite Sales Group</v>
          </cell>
        </row>
        <row r="2994">
          <cell r="Z2994">
            <v>5094897</v>
          </cell>
          <cell r="AA2994">
            <v>20801</v>
          </cell>
          <cell r="AB2994" t="str">
            <v>Elite Sales Group</v>
          </cell>
        </row>
        <row r="2995">
          <cell r="Z2995">
            <v>5094898</v>
          </cell>
          <cell r="AA2995">
            <v>20801</v>
          </cell>
          <cell r="AB2995" t="str">
            <v>Elite Sales Group</v>
          </cell>
        </row>
        <row r="2996">
          <cell r="Z2996">
            <v>5094899</v>
          </cell>
          <cell r="AA2996">
            <v>20801</v>
          </cell>
          <cell r="AB2996" t="str">
            <v>Elite Sales Group</v>
          </cell>
        </row>
        <row r="2997">
          <cell r="Z2997">
            <v>5094900</v>
          </cell>
          <cell r="AA2997">
            <v>20801</v>
          </cell>
          <cell r="AB2997" t="str">
            <v>Elite Sales Group</v>
          </cell>
        </row>
        <row r="2998">
          <cell r="Z2998">
            <v>5094901</v>
          </cell>
          <cell r="AA2998">
            <v>20801</v>
          </cell>
          <cell r="AB2998" t="str">
            <v>Elite Sales Group</v>
          </cell>
        </row>
        <row r="2999">
          <cell r="Z2999">
            <v>5094902</v>
          </cell>
          <cell r="AA2999">
            <v>20801</v>
          </cell>
          <cell r="AB2999" t="str">
            <v>Elite Sales Group</v>
          </cell>
        </row>
        <row r="3000">
          <cell r="Z3000">
            <v>5094903</v>
          </cell>
          <cell r="AA3000">
            <v>20801</v>
          </cell>
          <cell r="AB3000" t="str">
            <v>Elite Sales Group</v>
          </cell>
        </row>
        <row r="3001">
          <cell r="Z3001">
            <v>5094904</v>
          </cell>
          <cell r="AA3001">
            <v>20801</v>
          </cell>
          <cell r="AB3001" t="str">
            <v>Elite Sales Group</v>
          </cell>
        </row>
        <row r="3002">
          <cell r="Z3002">
            <v>5094905</v>
          </cell>
          <cell r="AA3002">
            <v>20801</v>
          </cell>
          <cell r="AB3002" t="str">
            <v>Elite Sales Group</v>
          </cell>
        </row>
        <row r="3003">
          <cell r="Z3003">
            <v>5094906</v>
          </cell>
          <cell r="AA3003">
            <v>20801</v>
          </cell>
          <cell r="AB3003" t="str">
            <v>Elite Sales Group</v>
          </cell>
        </row>
        <row r="3004">
          <cell r="Z3004">
            <v>5094907</v>
          </cell>
          <cell r="AA3004">
            <v>20801</v>
          </cell>
          <cell r="AB3004" t="str">
            <v>Elite Sales Group</v>
          </cell>
        </row>
        <row r="3005">
          <cell r="Z3005">
            <v>5094908</v>
          </cell>
          <cell r="AA3005">
            <v>20801</v>
          </cell>
          <cell r="AB3005" t="str">
            <v>Elite Sales Group</v>
          </cell>
        </row>
        <row r="3006">
          <cell r="Z3006">
            <v>5094909</v>
          </cell>
          <cell r="AA3006">
            <v>20801</v>
          </cell>
          <cell r="AB3006" t="str">
            <v>Elite Sales Group</v>
          </cell>
        </row>
        <row r="3007">
          <cell r="Z3007">
            <v>5094910</v>
          </cell>
          <cell r="AA3007">
            <v>20801</v>
          </cell>
          <cell r="AB3007" t="str">
            <v>Elite Sales Group</v>
          </cell>
        </row>
        <row r="3008">
          <cell r="Z3008">
            <v>5094911</v>
          </cell>
          <cell r="AA3008">
            <v>20801</v>
          </cell>
          <cell r="AB3008" t="str">
            <v>Elite Sales Group</v>
          </cell>
        </row>
        <row r="3009">
          <cell r="Z3009">
            <v>5094912</v>
          </cell>
          <cell r="AA3009">
            <v>20801</v>
          </cell>
          <cell r="AB3009" t="str">
            <v>Elite Sales Group</v>
          </cell>
        </row>
        <row r="3010">
          <cell r="Z3010">
            <v>5094913</v>
          </cell>
          <cell r="AA3010">
            <v>20801</v>
          </cell>
          <cell r="AB3010" t="str">
            <v>Elite Sales Group</v>
          </cell>
        </row>
        <row r="3011">
          <cell r="Z3011">
            <v>5094914</v>
          </cell>
          <cell r="AA3011">
            <v>20801</v>
          </cell>
          <cell r="AB3011" t="str">
            <v>Elite Sales Group</v>
          </cell>
        </row>
        <row r="3012">
          <cell r="Z3012">
            <v>5094915</v>
          </cell>
          <cell r="AA3012">
            <v>20801</v>
          </cell>
          <cell r="AB3012" t="str">
            <v>Elite Sales Group</v>
          </cell>
        </row>
        <row r="3013">
          <cell r="Z3013">
            <v>5094916</v>
          </cell>
          <cell r="AA3013">
            <v>20801</v>
          </cell>
          <cell r="AB3013" t="str">
            <v>Elite Sales Group</v>
          </cell>
        </row>
        <row r="3014">
          <cell r="Z3014">
            <v>5094917</v>
          </cell>
          <cell r="AA3014">
            <v>20801</v>
          </cell>
          <cell r="AB3014" t="str">
            <v>Elite Sales Group</v>
          </cell>
        </row>
        <row r="3015">
          <cell r="Z3015">
            <v>5094918</v>
          </cell>
          <cell r="AA3015">
            <v>20801</v>
          </cell>
          <cell r="AB3015" t="str">
            <v>Elite Sales Group</v>
          </cell>
        </row>
        <row r="3016">
          <cell r="Z3016">
            <v>5094919</v>
          </cell>
          <cell r="AA3016">
            <v>20801</v>
          </cell>
          <cell r="AB3016" t="str">
            <v>Elite Sales Group</v>
          </cell>
        </row>
        <row r="3017">
          <cell r="Z3017">
            <v>5094920</v>
          </cell>
          <cell r="AA3017">
            <v>20801</v>
          </cell>
          <cell r="AB3017" t="str">
            <v>Elite Sales Group</v>
          </cell>
        </row>
        <row r="3018">
          <cell r="Z3018">
            <v>5094921</v>
          </cell>
          <cell r="AA3018">
            <v>20801</v>
          </cell>
          <cell r="AB3018" t="str">
            <v>Elite Sales Group</v>
          </cell>
        </row>
        <row r="3019">
          <cell r="Z3019">
            <v>5094922</v>
          </cell>
          <cell r="AA3019">
            <v>20801</v>
          </cell>
          <cell r="AB3019" t="str">
            <v>Elite Sales Group</v>
          </cell>
        </row>
        <row r="3020">
          <cell r="Z3020">
            <v>5094923</v>
          </cell>
          <cell r="AA3020">
            <v>20801</v>
          </cell>
          <cell r="AB3020" t="str">
            <v>Elite Sales Group</v>
          </cell>
        </row>
        <row r="3021">
          <cell r="Z3021">
            <v>5094924</v>
          </cell>
          <cell r="AA3021">
            <v>20801</v>
          </cell>
          <cell r="AB3021" t="str">
            <v>Elite Sales Group</v>
          </cell>
        </row>
        <row r="3022">
          <cell r="Z3022">
            <v>5094925</v>
          </cell>
          <cell r="AA3022">
            <v>20801</v>
          </cell>
          <cell r="AB3022" t="str">
            <v>Elite Sales Group</v>
          </cell>
        </row>
        <row r="3023">
          <cell r="Z3023">
            <v>5094926</v>
          </cell>
          <cell r="AA3023">
            <v>20801</v>
          </cell>
          <cell r="AB3023" t="str">
            <v>Elite Sales Group</v>
          </cell>
        </row>
        <row r="3024">
          <cell r="Z3024">
            <v>5094927</v>
          </cell>
          <cell r="AA3024">
            <v>20801</v>
          </cell>
          <cell r="AB3024" t="str">
            <v>Elite Sales Group</v>
          </cell>
        </row>
        <row r="3025">
          <cell r="Z3025">
            <v>5094928</v>
          </cell>
          <cell r="AA3025">
            <v>20801</v>
          </cell>
          <cell r="AB3025" t="str">
            <v>Elite Sales Group</v>
          </cell>
        </row>
        <row r="3026">
          <cell r="Z3026">
            <v>5094929</v>
          </cell>
          <cell r="AA3026">
            <v>20801</v>
          </cell>
          <cell r="AB3026" t="str">
            <v>Elite Sales Group</v>
          </cell>
        </row>
        <row r="3027">
          <cell r="Z3027">
            <v>5094930</v>
          </cell>
          <cell r="AA3027">
            <v>20801</v>
          </cell>
          <cell r="AB3027" t="str">
            <v>Elite Sales Group</v>
          </cell>
        </row>
        <row r="3028">
          <cell r="Z3028">
            <v>5094931</v>
          </cell>
          <cell r="AA3028">
            <v>20801</v>
          </cell>
          <cell r="AB3028" t="str">
            <v>Elite Sales Group</v>
          </cell>
        </row>
        <row r="3029">
          <cell r="Z3029">
            <v>5094932</v>
          </cell>
          <cell r="AA3029">
            <v>20801</v>
          </cell>
          <cell r="AB3029" t="str">
            <v>Elite Sales Group</v>
          </cell>
        </row>
        <row r="3030">
          <cell r="Z3030">
            <v>5094933</v>
          </cell>
          <cell r="AA3030">
            <v>20801</v>
          </cell>
          <cell r="AB3030" t="str">
            <v>Elite Sales Group</v>
          </cell>
        </row>
        <row r="3031">
          <cell r="Z3031">
            <v>5094934</v>
          </cell>
          <cell r="AA3031">
            <v>20801</v>
          </cell>
          <cell r="AB3031" t="str">
            <v>Elite Sales Group</v>
          </cell>
        </row>
        <row r="3032">
          <cell r="Z3032">
            <v>5094935</v>
          </cell>
          <cell r="AA3032">
            <v>20801</v>
          </cell>
          <cell r="AB3032" t="str">
            <v>Elite Sales Group</v>
          </cell>
        </row>
        <row r="3033">
          <cell r="Z3033">
            <v>5094936</v>
          </cell>
          <cell r="AA3033">
            <v>20801</v>
          </cell>
          <cell r="AB3033" t="str">
            <v>Elite Sales Group</v>
          </cell>
        </row>
        <row r="3034">
          <cell r="Z3034">
            <v>5094937</v>
          </cell>
          <cell r="AA3034">
            <v>20801</v>
          </cell>
          <cell r="AB3034" t="str">
            <v>Elite Sales Group</v>
          </cell>
        </row>
        <row r="3035">
          <cell r="Z3035">
            <v>5094938</v>
          </cell>
          <cell r="AA3035">
            <v>20801</v>
          </cell>
          <cell r="AB3035" t="str">
            <v>Elite Sales Group</v>
          </cell>
        </row>
        <row r="3036">
          <cell r="Z3036">
            <v>5094939</v>
          </cell>
          <cell r="AA3036">
            <v>20801</v>
          </cell>
          <cell r="AB3036" t="str">
            <v>Elite Sales Group</v>
          </cell>
        </row>
        <row r="3037">
          <cell r="Z3037">
            <v>5094940</v>
          </cell>
          <cell r="AA3037">
            <v>20801</v>
          </cell>
          <cell r="AB3037" t="str">
            <v>Elite Sales Group</v>
          </cell>
        </row>
        <row r="3038">
          <cell r="Z3038">
            <v>5094941</v>
          </cell>
          <cell r="AA3038">
            <v>20801</v>
          </cell>
          <cell r="AB3038" t="str">
            <v>Elite Sales Group</v>
          </cell>
        </row>
        <row r="3039">
          <cell r="Z3039">
            <v>5094942</v>
          </cell>
          <cell r="AA3039">
            <v>20801</v>
          </cell>
          <cell r="AB3039" t="str">
            <v>Elite Sales Group</v>
          </cell>
        </row>
        <row r="3040">
          <cell r="Z3040">
            <v>5094943</v>
          </cell>
          <cell r="AA3040">
            <v>20801</v>
          </cell>
          <cell r="AB3040" t="str">
            <v>Elite Sales Group</v>
          </cell>
        </row>
        <row r="3041">
          <cell r="Z3041">
            <v>5100876</v>
          </cell>
          <cell r="AA3041">
            <v>20801</v>
          </cell>
          <cell r="AB3041" t="str">
            <v>Elite Sales Group</v>
          </cell>
        </row>
        <row r="3042">
          <cell r="Z3042">
            <v>5100877</v>
          </cell>
          <cell r="AA3042">
            <v>20801</v>
          </cell>
          <cell r="AB3042" t="str">
            <v>Elite Sales Group</v>
          </cell>
        </row>
        <row r="3043">
          <cell r="Z3043">
            <v>5094984</v>
          </cell>
          <cell r="AA3043">
            <v>20801</v>
          </cell>
          <cell r="AB3043" t="str">
            <v>Elite Sales Group</v>
          </cell>
        </row>
        <row r="3044">
          <cell r="Z3044">
            <v>5094985</v>
          </cell>
          <cell r="AA3044">
            <v>20801</v>
          </cell>
          <cell r="AB3044" t="str">
            <v>Elite Sales Group</v>
          </cell>
        </row>
        <row r="3045">
          <cell r="Z3045">
            <v>5094986</v>
          </cell>
          <cell r="AA3045">
            <v>20801</v>
          </cell>
          <cell r="AB3045" t="str">
            <v>Elite Sales Group</v>
          </cell>
        </row>
        <row r="3046">
          <cell r="Z3046">
            <v>5094987</v>
          </cell>
          <cell r="AA3046">
            <v>20801</v>
          </cell>
          <cell r="AB3046" t="str">
            <v>Elite Sales Group</v>
          </cell>
        </row>
        <row r="3047">
          <cell r="Z3047">
            <v>5094988</v>
          </cell>
          <cell r="AA3047">
            <v>20801</v>
          </cell>
          <cell r="AB3047" t="str">
            <v>Elite Sales Group</v>
          </cell>
        </row>
        <row r="3048">
          <cell r="Z3048">
            <v>5094989</v>
          </cell>
          <cell r="AA3048">
            <v>20801</v>
          </cell>
          <cell r="AB3048" t="str">
            <v>Elite Sales Group</v>
          </cell>
        </row>
        <row r="3049">
          <cell r="Z3049">
            <v>5094990</v>
          </cell>
          <cell r="AA3049">
            <v>20801</v>
          </cell>
          <cell r="AB3049" t="str">
            <v>Elite Sales Group</v>
          </cell>
        </row>
        <row r="3050">
          <cell r="Z3050">
            <v>5094991</v>
          </cell>
          <cell r="AA3050">
            <v>20801</v>
          </cell>
          <cell r="AB3050" t="str">
            <v>Elite Sales Group</v>
          </cell>
        </row>
        <row r="3051">
          <cell r="Z3051">
            <v>5094992</v>
          </cell>
          <cell r="AA3051">
            <v>20801</v>
          </cell>
          <cell r="AB3051" t="str">
            <v>Elite Sales Group</v>
          </cell>
        </row>
        <row r="3052">
          <cell r="Z3052">
            <v>5094993</v>
          </cell>
          <cell r="AA3052">
            <v>20801</v>
          </cell>
          <cell r="AB3052" t="str">
            <v>Elite Sales Group</v>
          </cell>
        </row>
        <row r="3053">
          <cell r="Z3053">
            <v>5094994</v>
          </cell>
          <cell r="AA3053">
            <v>20801</v>
          </cell>
          <cell r="AB3053" t="str">
            <v>Elite Sales Group</v>
          </cell>
        </row>
        <row r="3054">
          <cell r="Z3054">
            <v>5094995</v>
          </cell>
          <cell r="AA3054">
            <v>20801</v>
          </cell>
          <cell r="AB3054" t="str">
            <v>Elite Sales Group</v>
          </cell>
        </row>
        <row r="3055">
          <cell r="Z3055">
            <v>5094996</v>
          </cell>
          <cell r="AA3055">
            <v>20801</v>
          </cell>
          <cell r="AB3055" t="str">
            <v>Elite Sales Group</v>
          </cell>
        </row>
        <row r="3056">
          <cell r="Z3056">
            <v>5094997</v>
          </cell>
          <cell r="AA3056">
            <v>20801</v>
          </cell>
          <cell r="AB3056" t="str">
            <v>Elite Sales Group</v>
          </cell>
        </row>
        <row r="3057">
          <cell r="Z3057">
            <v>5094998</v>
          </cell>
          <cell r="AA3057">
            <v>20801</v>
          </cell>
          <cell r="AB3057" t="str">
            <v>Elite Sales Group</v>
          </cell>
        </row>
        <row r="3058">
          <cell r="Z3058">
            <v>5094999</v>
          </cell>
          <cell r="AA3058">
            <v>20801</v>
          </cell>
          <cell r="AB3058" t="str">
            <v>Elite Sales Group</v>
          </cell>
        </row>
        <row r="3059">
          <cell r="Z3059">
            <v>5095000</v>
          </cell>
          <cell r="AA3059">
            <v>20801</v>
          </cell>
          <cell r="AB3059" t="str">
            <v>Elite Sales Group</v>
          </cell>
        </row>
        <row r="3060">
          <cell r="Z3060">
            <v>5095001</v>
          </cell>
          <cell r="AA3060">
            <v>20801</v>
          </cell>
          <cell r="AB3060" t="str">
            <v>Elite Sales Group</v>
          </cell>
        </row>
        <row r="3061">
          <cell r="Z3061">
            <v>5095002</v>
          </cell>
          <cell r="AA3061">
            <v>20801</v>
          </cell>
          <cell r="AB3061" t="str">
            <v>Elite Sales Group</v>
          </cell>
        </row>
        <row r="3062">
          <cell r="Z3062">
            <v>5095003</v>
          </cell>
          <cell r="AA3062">
            <v>20801</v>
          </cell>
          <cell r="AB3062" t="str">
            <v>Elite Sales Group</v>
          </cell>
        </row>
        <row r="3063">
          <cell r="Z3063">
            <v>5095004</v>
          </cell>
          <cell r="AA3063">
            <v>20801</v>
          </cell>
          <cell r="AB3063" t="str">
            <v>Elite Sales Group</v>
          </cell>
        </row>
        <row r="3064">
          <cell r="Z3064">
            <v>5095005</v>
          </cell>
          <cell r="AA3064">
            <v>20801</v>
          </cell>
          <cell r="AB3064" t="str">
            <v>Elite Sales Group</v>
          </cell>
        </row>
        <row r="3065">
          <cell r="Z3065">
            <v>5095006</v>
          </cell>
          <cell r="AA3065">
            <v>20801</v>
          </cell>
          <cell r="AB3065" t="str">
            <v>Elite Sales Group</v>
          </cell>
        </row>
        <row r="3066">
          <cell r="Z3066">
            <v>5095007</v>
          </cell>
          <cell r="AA3066">
            <v>20801</v>
          </cell>
          <cell r="AB3066" t="str">
            <v>Elite Sales Group</v>
          </cell>
        </row>
        <row r="3067">
          <cell r="Z3067">
            <v>5095008</v>
          </cell>
          <cell r="AA3067">
            <v>20801</v>
          </cell>
          <cell r="AB3067" t="str">
            <v>Elite Sales Group</v>
          </cell>
        </row>
        <row r="3068">
          <cell r="Z3068">
            <v>5095009</v>
          </cell>
          <cell r="AA3068">
            <v>20801</v>
          </cell>
          <cell r="AB3068" t="str">
            <v>Elite Sales Group</v>
          </cell>
        </row>
        <row r="3069">
          <cell r="Z3069">
            <v>5095010</v>
          </cell>
          <cell r="AA3069">
            <v>20801</v>
          </cell>
          <cell r="AB3069" t="str">
            <v>Elite Sales Group</v>
          </cell>
        </row>
        <row r="3070">
          <cell r="Z3070">
            <v>5095011</v>
          </cell>
          <cell r="AA3070">
            <v>20801</v>
          </cell>
          <cell r="AB3070" t="str">
            <v>Elite Sales Group</v>
          </cell>
        </row>
        <row r="3071">
          <cell r="Z3071">
            <v>5095012</v>
          </cell>
          <cell r="AA3071">
            <v>20801</v>
          </cell>
          <cell r="AB3071" t="str">
            <v>Elite Sales Group</v>
          </cell>
        </row>
        <row r="3072">
          <cell r="Z3072">
            <v>5095013</v>
          </cell>
          <cell r="AA3072">
            <v>20801</v>
          </cell>
          <cell r="AB3072" t="str">
            <v>Elite Sales Group</v>
          </cell>
        </row>
        <row r="3073">
          <cell r="Z3073">
            <v>5095014</v>
          </cell>
          <cell r="AA3073">
            <v>20801</v>
          </cell>
          <cell r="AB3073" t="str">
            <v>Elite Sales Group</v>
          </cell>
        </row>
        <row r="3074">
          <cell r="Z3074">
            <v>5095015</v>
          </cell>
          <cell r="AA3074">
            <v>20801</v>
          </cell>
          <cell r="AB3074" t="str">
            <v>Elite Sales Group</v>
          </cell>
        </row>
        <row r="3075">
          <cell r="Z3075">
            <v>5095016</v>
          </cell>
          <cell r="AA3075">
            <v>20801</v>
          </cell>
          <cell r="AB3075" t="str">
            <v>Elite Sales Group</v>
          </cell>
        </row>
        <row r="3076">
          <cell r="Z3076">
            <v>5095017</v>
          </cell>
          <cell r="AA3076">
            <v>20801</v>
          </cell>
          <cell r="AB3076" t="str">
            <v>Elite Sales Group</v>
          </cell>
        </row>
        <row r="3077">
          <cell r="Z3077">
            <v>5095018</v>
          </cell>
          <cell r="AA3077">
            <v>20801</v>
          </cell>
          <cell r="AB3077" t="str">
            <v>Elite Sales Group</v>
          </cell>
        </row>
        <row r="3078">
          <cell r="Z3078">
            <v>5095019</v>
          </cell>
          <cell r="AA3078">
            <v>20801</v>
          </cell>
          <cell r="AB3078" t="str">
            <v>Elite Sales Group</v>
          </cell>
        </row>
        <row r="3079">
          <cell r="Z3079">
            <v>5095020</v>
          </cell>
          <cell r="AA3079">
            <v>20801</v>
          </cell>
          <cell r="AB3079" t="str">
            <v>Elite Sales Group</v>
          </cell>
        </row>
        <row r="3080">
          <cell r="Z3080">
            <v>5095021</v>
          </cell>
          <cell r="AA3080">
            <v>20801</v>
          </cell>
          <cell r="AB3080" t="str">
            <v>Elite Sales Group</v>
          </cell>
        </row>
        <row r="3081">
          <cell r="Z3081">
            <v>5095022</v>
          </cell>
          <cell r="AA3081">
            <v>20801</v>
          </cell>
          <cell r="AB3081" t="str">
            <v>Elite Sales Group</v>
          </cell>
        </row>
        <row r="3082">
          <cell r="Z3082">
            <v>5095023</v>
          </cell>
          <cell r="AA3082">
            <v>20801</v>
          </cell>
          <cell r="AB3082" t="str">
            <v>Elite Sales Group</v>
          </cell>
        </row>
        <row r="3083">
          <cell r="Z3083">
            <v>5095024</v>
          </cell>
          <cell r="AA3083">
            <v>20801</v>
          </cell>
          <cell r="AB3083" t="str">
            <v>Elite Sales Group</v>
          </cell>
        </row>
        <row r="3084">
          <cell r="Z3084">
            <v>5095270</v>
          </cell>
          <cell r="AA3084">
            <v>20801</v>
          </cell>
          <cell r="AB3084" t="str">
            <v>Elite Sales Group</v>
          </cell>
        </row>
        <row r="3085">
          <cell r="Z3085">
            <v>5095271</v>
          </cell>
          <cell r="AA3085">
            <v>20801</v>
          </cell>
          <cell r="AB3085" t="str">
            <v>Elite Sales Group</v>
          </cell>
        </row>
        <row r="3086">
          <cell r="Z3086">
            <v>5095272</v>
          </cell>
          <cell r="AA3086">
            <v>20801</v>
          </cell>
          <cell r="AB3086" t="str">
            <v>Elite Sales Group</v>
          </cell>
        </row>
        <row r="3087">
          <cell r="Z3087">
            <v>5095273</v>
          </cell>
          <cell r="AA3087">
            <v>20801</v>
          </cell>
          <cell r="AB3087" t="str">
            <v>Elite Sales Group</v>
          </cell>
        </row>
        <row r="3088">
          <cell r="Z3088">
            <v>5095274</v>
          </cell>
          <cell r="AA3088">
            <v>20801</v>
          </cell>
          <cell r="AB3088" t="str">
            <v>Elite Sales Group</v>
          </cell>
        </row>
        <row r="3089">
          <cell r="Z3089">
            <v>5095275</v>
          </cell>
          <cell r="AA3089">
            <v>20801</v>
          </cell>
          <cell r="AB3089" t="str">
            <v>Elite Sales Group</v>
          </cell>
        </row>
        <row r="3090">
          <cell r="Z3090">
            <v>5095276</v>
          </cell>
          <cell r="AA3090">
            <v>20801</v>
          </cell>
          <cell r="AB3090" t="str">
            <v>Elite Sales Group</v>
          </cell>
        </row>
        <row r="3091">
          <cell r="Z3091">
            <v>5095277</v>
          </cell>
          <cell r="AA3091">
            <v>20801</v>
          </cell>
          <cell r="AB3091" t="str">
            <v>Elite Sales Group</v>
          </cell>
        </row>
        <row r="3092">
          <cell r="Z3092">
            <v>5095278</v>
          </cell>
          <cell r="AA3092">
            <v>20801</v>
          </cell>
          <cell r="AB3092" t="str">
            <v>Elite Sales Group</v>
          </cell>
        </row>
        <row r="3093">
          <cell r="Z3093">
            <v>5095279</v>
          </cell>
          <cell r="AA3093">
            <v>20801</v>
          </cell>
          <cell r="AB3093" t="str">
            <v>Elite Sales Group</v>
          </cell>
        </row>
        <row r="3094">
          <cell r="Z3094">
            <v>5095280</v>
          </cell>
          <cell r="AA3094">
            <v>20801</v>
          </cell>
          <cell r="AB3094" t="str">
            <v>Elite Sales Group</v>
          </cell>
        </row>
        <row r="3095">
          <cell r="Z3095">
            <v>5095281</v>
          </cell>
          <cell r="AA3095">
            <v>20801</v>
          </cell>
          <cell r="AB3095" t="str">
            <v>Elite Sales Group</v>
          </cell>
        </row>
        <row r="3096">
          <cell r="Z3096">
            <v>5095282</v>
          </cell>
          <cell r="AA3096">
            <v>20801</v>
          </cell>
          <cell r="AB3096" t="str">
            <v>Elite Sales Group</v>
          </cell>
        </row>
        <row r="3097">
          <cell r="Z3097">
            <v>5095283</v>
          </cell>
          <cell r="AA3097">
            <v>20801</v>
          </cell>
          <cell r="AB3097" t="str">
            <v>Elite Sales Group</v>
          </cell>
        </row>
        <row r="3098">
          <cell r="Z3098">
            <v>5095284</v>
          </cell>
          <cell r="AA3098">
            <v>20801</v>
          </cell>
          <cell r="AB3098" t="str">
            <v>Elite Sales Group</v>
          </cell>
        </row>
        <row r="3099">
          <cell r="Z3099">
            <v>5095285</v>
          </cell>
          <cell r="AA3099">
            <v>20801</v>
          </cell>
          <cell r="AB3099" t="str">
            <v>Elite Sales Group</v>
          </cell>
        </row>
        <row r="3100">
          <cell r="Z3100">
            <v>5095286</v>
          </cell>
          <cell r="AA3100">
            <v>20801</v>
          </cell>
          <cell r="AB3100" t="str">
            <v>Elite Sales Group</v>
          </cell>
        </row>
        <row r="3101">
          <cell r="Z3101">
            <v>5095287</v>
          </cell>
          <cell r="AA3101">
            <v>20801</v>
          </cell>
          <cell r="AB3101" t="str">
            <v>Elite Sales Group</v>
          </cell>
        </row>
        <row r="3102">
          <cell r="Z3102">
            <v>5095288</v>
          </cell>
          <cell r="AA3102">
            <v>20801</v>
          </cell>
          <cell r="AB3102" t="str">
            <v>Elite Sales Group</v>
          </cell>
        </row>
        <row r="3103">
          <cell r="Z3103">
            <v>5095289</v>
          </cell>
          <cell r="AA3103">
            <v>20801</v>
          </cell>
          <cell r="AB3103" t="str">
            <v>Elite Sales Group</v>
          </cell>
        </row>
        <row r="3104">
          <cell r="Z3104">
            <v>5095290</v>
          </cell>
          <cell r="AA3104">
            <v>20801</v>
          </cell>
          <cell r="AB3104" t="str">
            <v>Elite Sales Group</v>
          </cell>
        </row>
        <row r="3105">
          <cell r="Z3105">
            <v>5095291</v>
          </cell>
          <cell r="AA3105">
            <v>20801</v>
          </cell>
          <cell r="AB3105" t="str">
            <v>Elite Sales Group</v>
          </cell>
        </row>
        <row r="3106">
          <cell r="Z3106">
            <v>5095292</v>
          </cell>
          <cell r="AA3106">
            <v>20801</v>
          </cell>
          <cell r="AB3106" t="str">
            <v>Elite Sales Group</v>
          </cell>
        </row>
        <row r="3107">
          <cell r="Z3107">
            <v>5095293</v>
          </cell>
          <cell r="AA3107">
            <v>20801</v>
          </cell>
          <cell r="AB3107" t="str">
            <v>Elite Sales Group</v>
          </cell>
        </row>
        <row r="3108">
          <cell r="Z3108">
            <v>5095294</v>
          </cell>
          <cell r="AA3108">
            <v>20801</v>
          </cell>
          <cell r="AB3108" t="str">
            <v>Elite Sales Group</v>
          </cell>
        </row>
        <row r="3109">
          <cell r="Z3109">
            <v>5095295</v>
          </cell>
          <cell r="AA3109">
            <v>20801</v>
          </cell>
          <cell r="AB3109" t="str">
            <v>Elite Sales Group</v>
          </cell>
        </row>
        <row r="3110">
          <cell r="Z3110">
            <v>5095296</v>
          </cell>
          <cell r="AA3110">
            <v>20801</v>
          </cell>
          <cell r="AB3110" t="str">
            <v>Elite Sales Group</v>
          </cell>
        </row>
        <row r="3111">
          <cell r="Z3111">
            <v>5095297</v>
          </cell>
          <cell r="AA3111">
            <v>20801</v>
          </cell>
          <cell r="AB3111" t="str">
            <v>Elite Sales Group</v>
          </cell>
        </row>
        <row r="3112">
          <cell r="Z3112">
            <v>5095298</v>
          </cell>
          <cell r="AA3112">
            <v>20801</v>
          </cell>
          <cell r="AB3112" t="str">
            <v>Elite Sales Group</v>
          </cell>
        </row>
        <row r="3113">
          <cell r="Z3113">
            <v>5095299</v>
          </cell>
          <cell r="AA3113">
            <v>20801</v>
          </cell>
          <cell r="AB3113" t="str">
            <v>Elite Sales Group</v>
          </cell>
        </row>
        <row r="3114">
          <cell r="Z3114">
            <v>5095300</v>
          </cell>
          <cell r="AA3114">
            <v>20801</v>
          </cell>
          <cell r="AB3114" t="str">
            <v>Elite Sales Group</v>
          </cell>
        </row>
        <row r="3115">
          <cell r="Z3115">
            <v>5095301</v>
          </cell>
          <cell r="AA3115">
            <v>20801</v>
          </cell>
          <cell r="AB3115" t="str">
            <v>Elite Sales Group</v>
          </cell>
        </row>
        <row r="3116">
          <cell r="Z3116">
            <v>5095302</v>
          </cell>
          <cell r="AA3116">
            <v>20801</v>
          </cell>
          <cell r="AB3116" t="str">
            <v>Elite Sales Group</v>
          </cell>
        </row>
        <row r="3117">
          <cell r="Z3117">
            <v>5095303</v>
          </cell>
          <cell r="AA3117">
            <v>20801</v>
          </cell>
          <cell r="AB3117" t="str">
            <v>Elite Sales Group</v>
          </cell>
        </row>
        <row r="3118">
          <cell r="Z3118">
            <v>5095304</v>
          </cell>
          <cell r="AA3118">
            <v>20801</v>
          </cell>
          <cell r="AB3118" t="str">
            <v>Elite Sales Group</v>
          </cell>
        </row>
        <row r="3119">
          <cell r="Z3119">
            <v>5095305</v>
          </cell>
          <cell r="AA3119">
            <v>20801</v>
          </cell>
          <cell r="AB3119" t="str">
            <v>Elite Sales Group</v>
          </cell>
        </row>
        <row r="3120">
          <cell r="Z3120">
            <v>5095306</v>
          </cell>
          <cell r="AA3120">
            <v>20801</v>
          </cell>
          <cell r="AB3120" t="str">
            <v>Elite Sales Group</v>
          </cell>
        </row>
        <row r="3121">
          <cell r="Z3121">
            <v>5095307</v>
          </cell>
          <cell r="AA3121">
            <v>20801</v>
          </cell>
          <cell r="AB3121" t="str">
            <v>Elite Sales Group</v>
          </cell>
        </row>
        <row r="3122">
          <cell r="Z3122">
            <v>5095308</v>
          </cell>
          <cell r="AA3122">
            <v>20801</v>
          </cell>
          <cell r="AB3122" t="str">
            <v>Elite Sales Group</v>
          </cell>
        </row>
        <row r="3123">
          <cell r="Z3123">
            <v>5095309</v>
          </cell>
          <cell r="AA3123">
            <v>20801</v>
          </cell>
          <cell r="AB3123" t="str">
            <v>Elite Sales Group</v>
          </cell>
        </row>
        <row r="3124">
          <cell r="Z3124">
            <v>5095310</v>
          </cell>
          <cell r="AA3124">
            <v>20801</v>
          </cell>
          <cell r="AB3124" t="str">
            <v>Elite Sales Group</v>
          </cell>
        </row>
        <row r="3125">
          <cell r="Z3125">
            <v>5095393</v>
          </cell>
          <cell r="AA3125">
            <v>20801</v>
          </cell>
          <cell r="AB3125" t="str">
            <v>Elite Sales Group</v>
          </cell>
        </row>
        <row r="3126">
          <cell r="Z3126">
            <v>5095394</v>
          </cell>
          <cell r="AA3126">
            <v>20801</v>
          </cell>
          <cell r="AB3126" t="str">
            <v>Elite Sales Group</v>
          </cell>
        </row>
        <row r="3127">
          <cell r="Z3127">
            <v>5095395</v>
          </cell>
          <cell r="AA3127">
            <v>20801</v>
          </cell>
          <cell r="AB3127" t="str">
            <v>Elite Sales Group</v>
          </cell>
        </row>
        <row r="3128">
          <cell r="Z3128">
            <v>5095396</v>
          </cell>
          <cell r="AA3128">
            <v>20801</v>
          </cell>
          <cell r="AB3128" t="str">
            <v>Elite Sales Group</v>
          </cell>
        </row>
        <row r="3129">
          <cell r="Z3129">
            <v>5095397</v>
          </cell>
          <cell r="AA3129">
            <v>20801</v>
          </cell>
          <cell r="AB3129" t="str">
            <v>Elite Sales Group</v>
          </cell>
        </row>
        <row r="3130">
          <cell r="Z3130">
            <v>5095398</v>
          </cell>
          <cell r="AA3130">
            <v>20801</v>
          </cell>
          <cell r="AB3130" t="str">
            <v>Elite Sales Group</v>
          </cell>
        </row>
        <row r="3131">
          <cell r="Z3131">
            <v>5095399</v>
          </cell>
          <cell r="AA3131">
            <v>20801</v>
          </cell>
          <cell r="AB3131" t="str">
            <v>Elite Sales Group</v>
          </cell>
        </row>
        <row r="3132">
          <cell r="Z3132">
            <v>5095400</v>
          </cell>
          <cell r="AA3132">
            <v>20801</v>
          </cell>
          <cell r="AB3132" t="str">
            <v>Elite Sales Group</v>
          </cell>
        </row>
        <row r="3133">
          <cell r="Z3133">
            <v>5095401</v>
          </cell>
          <cell r="AA3133">
            <v>20801</v>
          </cell>
          <cell r="AB3133" t="str">
            <v>Elite Sales Group</v>
          </cell>
        </row>
        <row r="3134">
          <cell r="Z3134">
            <v>5095402</v>
          </cell>
          <cell r="AA3134">
            <v>20801</v>
          </cell>
          <cell r="AB3134" t="str">
            <v>Elite Sales Group</v>
          </cell>
        </row>
        <row r="3135">
          <cell r="Z3135">
            <v>5095403</v>
          </cell>
          <cell r="AA3135">
            <v>20801</v>
          </cell>
          <cell r="AB3135" t="str">
            <v>Elite Sales Group</v>
          </cell>
        </row>
        <row r="3136">
          <cell r="Z3136">
            <v>5095404</v>
          </cell>
          <cell r="AA3136">
            <v>20801</v>
          </cell>
          <cell r="AB3136" t="str">
            <v>Elite Sales Group</v>
          </cell>
        </row>
        <row r="3137">
          <cell r="Z3137">
            <v>5095405</v>
          </cell>
          <cell r="AA3137">
            <v>20801</v>
          </cell>
          <cell r="AB3137" t="str">
            <v>Elite Sales Group</v>
          </cell>
        </row>
        <row r="3138">
          <cell r="Z3138">
            <v>5095406</v>
          </cell>
          <cell r="AA3138">
            <v>20801</v>
          </cell>
          <cell r="AB3138" t="str">
            <v>Elite Sales Group</v>
          </cell>
        </row>
        <row r="3139">
          <cell r="Z3139">
            <v>5095407</v>
          </cell>
          <cell r="AA3139">
            <v>20801</v>
          </cell>
          <cell r="AB3139" t="str">
            <v>Elite Sales Group</v>
          </cell>
        </row>
        <row r="3140">
          <cell r="Z3140">
            <v>5095408</v>
          </cell>
          <cell r="AA3140">
            <v>20801</v>
          </cell>
          <cell r="AB3140" t="str">
            <v>Elite Sales Group</v>
          </cell>
        </row>
        <row r="3141">
          <cell r="Z3141">
            <v>5095409</v>
          </cell>
          <cell r="AA3141">
            <v>20801</v>
          </cell>
          <cell r="AB3141" t="str">
            <v>Elite Sales Group</v>
          </cell>
        </row>
        <row r="3142">
          <cell r="Z3142">
            <v>5095410</v>
          </cell>
          <cell r="AA3142">
            <v>20801</v>
          </cell>
          <cell r="AB3142" t="str">
            <v>Elite Sales Group</v>
          </cell>
        </row>
        <row r="3143">
          <cell r="Z3143">
            <v>5095411</v>
          </cell>
          <cell r="AA3143">
            <v>20801</v>
          </cell>
          <cell r="AB3143" t="str">
            <v>Elite Sales Group</v>
          </cell>
        </row>
        <row r="3144">
          <cell r="Z3144">
            <v>5095412</v>
          </cell>
          <cell r="AA3144">
            <v>20801</v>
          </cell>
          <cell r="AB3144" t="str">
            <v>Elite Sales Group</v>
          </cell>
        </row>
        <row r="3145">
          <cell r="Z3145">
            <v>5095413</v>
          </cell>
          <cell r="AA3145">
            <v>20801</v>
          </cell>
          <cell r="AB3145" t="str">
            <v>Elite Sales Group</v>
          </cell>
        </row>
        <row r="3146">
          <cell r="Z3146">
            <v>5095414</v>
          </cell>
          <cell r="AA3146">
            <v>20801</v>
          </cell>
          <cell r="AB3146" t="str">
            <v>Elite Sales Group</v>
          </cell>
        </row>
        <row r="3147">
          <cell r="Z3147">
            <v>5095415</v>
          </cell>
          <cell r="AA3147">
            <v>20801</v>
          </cell>
          <cell r="AB3147" t="str">
            <v>Elite Sales Group</v>
          </cell>
        </row>
        <row r="3148">
          <cell r="Z3148">
            <v>5095416</v>
          </cell>
          <cell r="AA3148">
            <v>20801</v>
          </cell>
          <cell r="AB3148" t="str">
            <v>Elite Sales Group</v>
          </cell>
        </row>
        <row r="3149">
          <cell r="Z3149">
            <v>5095417</v>
          </cell>
          <cell r="AA3149">
            <v>20801</v>
          </cell>
          <cell r="AB3149" t="str">
            <v>Elite Sales Group</v>
          </cell>
        </row>
        <row r="3150">
          <cell r="Z3150">
            <v>5095418</v>
          </cell>
          <cell r="AA3150">
            <v>20801</v>
          </cell>
          <cell r="AB3150" t="str">
            <v>Elite Sales Group</v>
          </cell>
        </row>
        <row r="3151">
          <cell r="Z3151">
            <v>5095419</v>
          </cell>
          <cell r="AA3151">
            <v>20801</v>
          </cell>
          <cell r="AB3151" t="str">
            <v>Elite Sales Group</v>
          </cell>
        </row>
        <row r="3152">
          <cell r="Z3152">
            <v>5095420</v>
          </cell>
          <cell r="AA3152">
            <v>20801</v>
          </cell>
          <cell r="AB3152" t="str">
            <v>Elite Sales Group</v>
          </cell>
        </row>
        <row r="3153">
          <cell r="Z3153">
            <v>5095421</v>
          </cell>
          <cell r="AA3153">
            <v>20801</v>
          </cell>
          <cell r="AB3153" t="str">
            <v>Elite Sales Group</v>
          </cell>
        </row>
        <row r="3154">
          <cell r="Z3154">
            <v>5095422</v>
          </cell>
          <cell r="AA3154">
            <v>20801</v>
          </cell>
          <cell r="AB3154" t="str">
            <v>Elite Sales Group</v>
          </cell>
        </row>
        <row r="3155">
          <cell r="Z3155">
            <v>5095423</v>
          </cell>
          <cell r="AA3155">
            <v>20801</v>
          </cell>
          <cell r="AB3155" t="str">
            <v>Elite Sales Group</v>
          </cell>
        </row>
        <row r="3156">
          <cell r="Z3156">
            <v>5095424</v>
          </cell>
          <cell r="AA3156">
            <v>20801</v>
          </cell>
          <cell r="AB3156" t="str">
            <v>Elite Sales Group</v>
          </cell>
        </row>
        <row r="3157">
          <cell r="Z3157">
            <v>5095425</v>
          </cell>
          <cell r="AA3157">
            <v>20801</v>
          </cell>
          <cell r="AB3157" t="str">
            <v>Elite Sales Group</v>
          </cell>
        </row>
        <row r="3158">
          <cell r="Z3158">
            <v>5095426</v>
          </cell>
          <cell r="AA3158">
            <v>20801</v>
          </cell>
          <cell r="AB3158" t="str">
            <v>Elite Sales Group</v>
          </cell>
        </row>
        <row r="3159">
          <cell r="Z3159">
            <v>5095427</v>
          </cell>
          <cell r="AA3159">
            <v>20801</v>
          </cell>
          <cell r="AB3159" t="str">
            <v>Elite Sales Group</v>
          </cell>
        </row>
        <row r="3160">
          <cell r="Z3160">
            <v>5095428</v>
          </cell>
          <cell r="AA3160">
            <v>20801</v>
          </cell>
          <cell r="AB3160" t="str">
            <v>Elite Sales Group</v>
          </cell>
        </row>
        <row r="3161">
          <cell r="Z3161">
            <v>5095429</v>
          </cell>
          <cell r="AA3161">
            <v>20801</v>
          </cell>
          <cell r="AB3161" t="str">
            <v>Elite Sales Group</v>
          </cell>
        </row>
        <row r="3162">
          <cell r="Z3162">
            <v>5095430</v>
          </cell>
          <cell r="AA3162">
            <v>20801</v>
          </cell>
          <cell r="AB3162" t="str">
            <v>Elite Sales Group</v>
          </cell>
        </row>
        <row r="3163">
          <cell r="Z3163">
            <v>5095431</v>
          </cell>
          <cell r="AA3163">
            <v>20801</v>
          </cell>
          <cell r="AB3163" t="str">
            <v>Elite Sales Group</v>
          </cell>
        </row>
        <row r="3164">
          <cell r="Z3164">
            <v>5095432</v>
          </cell>
          <cell r="AA3164">
            <v>20801</v>
          </cell>
          <cell r="AB3164" t="str">
            <v>Elite Sales Group</v>
          </cell>
        </row>
        <row r="3165">
          <cell r="Z3165">
            <v>5095433</v>
          </cell>
          <cell r="AA3165">
            <v>20801</v>
          </cell>
          <cell r="AB3165" t="str">
            <v>Elite Sales Group</v>
          </cell>
        </row>
        <row r="3166">
          <cell r="Z3166">
            <v>5095434</v>
          </cell>
          <cell r="AA3166">
            <v>20801</v>
          </cell>
          <cell r="AB3166" t="str">
            <v>Elite Sales Group</v>
          </cell>
        </row>
        <row r="3167">
          <cell r="Z3167">
            <v>5095435</v>
          </cell>
          <cell r="AA3167">
            <v>20801</v>
          </cell>
          <cell r="AB3167" t="str">
            <v>Elite Sales Group</v>
          </cell>
        </row>
        <row r="3168">
          <cell r="Z3168">
            <v>5095436</v>
          </cell>
          <cell r="AA3168">
            <v>20801</v>
          </cell>
          <cell r="AB3168" t="str">
            <v>Elite Sales Group</v>
          </cell>
        </row>
        <row r="3169">
          <cell r="Z3169">
            <v>5095437</v>
          </cell>
          <cell r="AA3169">
            <v>20801</v>
          </cell>
          <cell r="AB3169" t="str">
            <v>Elite Sales Group</v>
          </cell>
        </row>
        <row r="3170">
          <cell r="Z3170">
            <v>5095438</v>
          </cell>
          <cell r="AA3170">
            <v>20801</v>
          </cell>
          <cell r="AB3170" t="str">
            <v>Elite Sales Group</v>
          </cell>
        </row>
        <row r="3171">
          <cell r="Z3171">
            <v>5095439</v>
          </cell>
          <cell r="AA3171">
            <v>20801</v>
          </cell>
          <cell r="AB3171" t="str">
            <v>Elite Sales Group</v>
          </cell>
        </row>
        <row r="3172">
          <cell r="Z3172">
            <v>5095440</v>
          </cell>
          <cell r="AA3172">
            <v>20801</v>
          </cell>
          <cell r="AB3172" t="str">
            <v>Elite Sales Group</v>
          </cell>
        </row>
        <row r="3173">
          <cell r="Z3173">
            <v>5095441</v>
          </cell>
          <cell r="AA3173">
            <v>20801</v>
          </cell>
          <cell r="AB3173" t="str">
            <v>Elite Sales Group</v>
          </cell>
        </row>
        <row r="3174">
          <cell r="Z3174">
            <v>5095442</v>
          </cell>
          <cell r="AA3174">
            <v>20801</v>
          </cell>
          <cell r="AB3174" t="str">
            <v>Elite Sales Group</v>
          </cell>
        </row>
        <row r="3175">
          <cell r="Z3175">
            <v>5095443</v>
          </cell>
          <cell r="AA3175">
            <v>20801</v>
          </cell>
          <cell r="AB3175" t="str">
            <v>Elite Sales Group</v>
          </cell>
        </row>
        <row r="3176">
          <cell r="Z3176">
            <v>5095444</v>
          </cell>
          <cell r="AA3176">
            <v>20801</v>
          </cell>
          <cell r="AB3176" t="str">
            <v>Elite Sales Group</v>
          </cell>
        </row>
        <row r="3177">
          <cell r="Z3177">
            <v>5095445</v>
          </cell>
          <cell r="AA3177">
            <v>20801</v>
          </cell>
          <cell r="AB3177" t="str">
            <v>Elite Sales Group</v>
          </cell>
        </row>
        <row r="3178">
          <cell r="Z3178">
            <v>5095446</v>
          </cell>
          <cell r="AA3178">
            <v>20801</v>
          </cell>
          <cell r="AB3178" t="str">
            <v>Elite Sales Group</v>
          </cell>
        </row>
        <row r="3179">
          <cell r="Z3179">
            <v>5095447</v>
          </cell>
          <cell r="AA3179">
            <v>20801</v>
          </cell>
          <cell r="AB3179" t="str">
            <v>Elite Sales Group</v>
          </cell>
        </row>
        <row r="3180">
          <cell r="Z3180">
            <v>5095448</v>
          </cell>
          <cell r="AA3180">
            <v>20801</v>
          </cell>
          <cell r="AB3180" t="str">
            <v>Elite Sales Group</v>
          </cell>
        </row>
        <row r="3181">
          <cell r="Z3181">
            <v>5095449</v>
          </cell>
          <cell r="AA3181">
            <v>20801</v>
          </cell>
          <cell r="AB3181" t="str">
            <v>Elite Sales Group</v>
          </cell>
        </row>
        <row r="3182">
          <cell r="Z3182">
            <v>5095450</v>
          </cell>
          <cell r="AA3182">
            <v>20801</v>
          </cell>
          <cell r="AB3182" t="str">
            <v>Elite Sales Group</v>
          </cell>
        </row>
        <row r="3183">
          <cell r="Z3183">
            <v>5095451</v>
          </cell>
          <cell r="AA3183">
            <v>20801</v>
          </cell>
          <cell r="AB3183" t="str">
            <v>Elite Sales Group</v>
          </cell>
        </row>
        <row r="3184">
          <cell r="Z3184">
            <v>5095452</v>
          </cell>
          <cell r="AA3184">
            <v>20801</v>
          </cell>
          <cell r="AB3184" t="str">
            <v>Elite Sales Group</v>
          </cell>
        </row>
        <row r="3185">
          <cell r="Z3185">
            <v>5095453</v>
          </cell>
          <cell r="AA3185">
            <v>20801</v>
          </cell>
          <cell r="AB3185" t="str">
            <v>Elite Sales Group</v>
          </cell>
        </row>
        <row r="3186">
          <cell r="Z3186">
            <v>5095454</v>
          </cell>
          <cell r="AA3186">
            <v>20801</v>
          </cell>
          <cell r="AB3186" t="str">
            <v>Elite Sales Group</v>
          </cell>
        </row>
        <row r="3187">
          <cell r="Z3187">
            <v>5095455</v>
          </cell>
          <cell r="AA3187">
            <v>20801</v>
          </cell>
          <cell r="AB3187" t="str">
            <v>Elite Sales Group</v>
          </cell>
        </row>
        <row r="3188">
          <cell r="Z3188">
            <v>5095456</v>
          </cell>
          <cell r="AA3188">
            <v>20801</v>
          </cell>
          <cell r="AB3188" t="str">
            <v>Elite Sales Group</v>
          </cell>
        </row>
        <row r="3189">
          <cell r="Z3189">
            <v>5095457</v>
          </cell>
          <cell r="AA3189">
            <v>20801</v>
          </cell>
          <cell r="AB3189" t="str">
            <v>Elite Sales Group</v>
          </cell>
        </row>
        <row r="3190">
          <cell r="Z3190">
            <v>5095458</v>
          </cell>
          <cell r="AA3190">
            <v>20801</v>
          </cell>
          <cell r="AB3190" t="str">
            <v>Elite Sales Group</v>
          </cell>
        </row>
        <row r="3191">
          <cell r="Z3191">
            <v>5095459</v>
          </cell>
          <cell r="AA3191">
            <v>20801</v>
          </cell>
          <cell r="AB3191" t="str">
            <v>Elite Sales Group</v>
          </cell>
        </row>
        <row r="3192">
          <cell r="Z3192">
            <v>5095460</v>
          </cell>
          <cell r="AA3192">
            <v>20801</v>
          </cell>
          <cell r="AB3192" t="str">
            <v>Elite Sales Group</v>
          </cell>
        </row>
        <row r="3193">
          <cell r="Z3193">
            <v>5095461</v>
          </cell>
          <cell r="AA3193">
            <v>20801</v>
          </cell>
          <cell r="AB3193" t="str">
            <v>Elite Sales Group</v>
          </cell>
        </row>
        <row r="3194">
          <cell r="Z3194">
            <v>5095462</v>
          </cell>
          <cell r="AA3194">
            <v>20801</v>
          </cell>
          <cell r="AB3194" t="str">
            <v>Elite Sales Group</v>
          </cell>
        </row>
        <row r="3195">
          <cell r="Z3195">
            <v>5095463</v>
          </cell>
          <cell r="AA3195">
            <v>20801</v>
          </cell>
          <cell r="AB3195" t="str">
            <v>Elite Sales Group</v>
          </cell>
        </row>
        <row r="3196">
          <cell r="Z3196">
            <v>5095464</v>
          </cell>
          <cell r="AA3196">
            <v>20801</v>
          </cell>
          <cell r="AB3196" t="str">
            <v>Elite Sales Group</v>
          </cell>
        </row>
        <row r="3197">
          <cell r="Z3197">
            <v>5095465</v>
          </cell>
          <cell r="AA3197">
            <v>20801</v>
          </cell>
          <cell r="AB3197" t="str">
            <v>Elite Sales Group</v>
          </cell>
        </row>
        <row r="3198">
          <cell r="Z3198">
            <v>5095466</v>
          </cell>
          <cell r="AA3198">
            <v>20801</v>
          </cell>
          <cell r="AB3198" t="str">
            <v>Elite Sales Group</v>
          </cell>
        </row>
        <row r="3199">
          <cell r="Z3199">
            <v>5095467</v>
          </cell>
          <cell r="AA3199">
            <v>20801</v>
          </cell>
          <cell r="AB3199" t="str">
            <v>Elite Sales Group</v>
          </cell>
        </row>
        <row r="3200">
          <cell r="Z3200">
            <v>5095468</v>
          </cell>
          <cell r="AA3200">
            <v>20801</v>
          </cell>
          <cell r="AB3200" t="str">
            <v>Elite Sales Group</v>
          </cell>
        </row>
        <row r="3201">
          <cell r="Z3201">
            <v>5095469</v>
          </cell>
          <cell r="AA3201">
            <v>20801</v>
          </cell>
          <cell r="AB3201" t="str">
            <v>Elite Sales Group</v>
          </cell>
        </row>
        <row r="3202">
          <cell r="Z3202">
            <v>5095470</v>
          </cell>
          <cell r="AA3202">
            <v>20801</v>
          </cell>
          <cell r="AB3202" t="str">
            <v>Elite Sales Group</v>
          </cell>
        </row>
        <row r="3203">
          <cell r="Z3203">
            <v>5095471</v>
          </cell>
          <cell r="AA3203">
            <v>20801</v>
          </cell>
          <cell r="AB3203" t="str">
            <v>Elite Sales Group</v>
          </cell>
        </row>
        <row r="3204">
          <cell r="Z3204">
            <v>5095472</v>
          </cell>
          <cell r="AA3204">
            <v>20801</v>
          </cell>
          <cell r="AB3204" t="str">
            <v>Elite Sales Group</v>
          </cell>
        </row>
        <row r="3205">
          <cell r="Z3205">
            <v>5095473</v>
          </cell>
          <cell r="AA3205">
            <v>20801</v>
          </cell>
          <cell r="AB3205" t="str">
            <v>Elite Sales Group</v>
          </cell>
        </row>
        <row r="3206">
          <cell r="Z3206">
            <v>5095474</v>
          </cell>
          <cell r="AA3206">
            <v>20801</v>
          </cell>
          <cell r="AB3206" t="str">
            <v>Elite Sales Group</v>
          </cell>
        </row>
        <row r="3207">
          <cell r="Z3207">
            <v>5095475</v>
          </cell>
          <cell r="AA3207">
            <v>20801</v>
          </cell>
          <cell r="AB3207" t="str">
            <v>Elite Sales Group</v>
          </cell>
        </row>
        <row r="3208">
          <cell r="Z3208">
            <v>5095476</v>
          </cell>
          <cell r="AA3208">
            <v>20801</v>
          </cell>
          <cell r="AB3208" t="str">
            <v>Elite Sales Group</v>
          </cell>
        </row>
        <row r="3209">
          <cell r="Z3209">
            <v>5095477</v>
          </cell>
          <cell r="AA3209">
            <v>20801</v>
          </cell>
          <cell r="AB3209" t="str">
            <v>Elite Sales Group</v>
          </cell>
        </row>
        <row r="3210">
          <cell r="Z3210">
            <v>5095478</v>
          </cell>
          <cell r="AA3210">
            <v>20801</v>
          </cell>
          <cell r="AB3210" t="str">
            <v>Elite Sales Group</v>
          </cell>
        </row>
        <row r="3211">
          <cell r="Z3211">
            <v>5095479</v>
          </cell>
          <cell r="AA3211">
            <v>20801</v>
          </cell>
          <cell r="AB3211" t="str">
            <v>Elite Sales Group</v>
          </cell>
        </row>
        <row r="3212">
          <cell r="Z3212">
            <v>5095480</v>
          </cell>
          <cell r="AA3212">
            <v>20801</v>
          </cell>
          <cell r="AB3212" t="str">
            <v>Elite Sales Group</v>
          </cell>
        </row>
        <row r="3213">
          <cell r="Z3213">
            <v>5095481</v>
          </cell>
          <cell r="AA3213">
            <v>20801</v>
          </cell>
          <cell r="AB3213" t="str">
            <v>Elite Sales Group</v>
          </cell>
        </row>
        <row r="3214">
          <cell r="Z3214">
            <v>5095482</v>
          </cell>
          <cell r="AA3214">
            <v>20801</v>
          </cell>
          <cell r="AB3214" t="str">
            <v>Elite Sales Group</v>
          </cell>
        </row>
        <row r="3215">
          <cell r="Z3215">
            <v>5095483</v>
          </cell>
          <cell r="AA3215">
            <v>20801</v>
          </cell>
          <cell r="AB3215" t="str">
            <v>Elite Sales Group</v>
          </cell>
        </row>
        <row r="3216">
          <cell r="Z3216">
            <v>5095484</v>
          </cell>
          <cell r="AA3216">
            <v>20801</v>
          </cell>
          <cell r="AB3216" t="str">
            <v>Elite Sales Group</v>
          </cell>
        </row>
        <row r="3217">
          <cell r="Z3217">
            <v>5095485</v>
          </cell>
          <cell r="AA3217">
            <v>20801</v>
          </cell>
          <cell r="AB3217" t="str">
            <v>Elite Sales Group</v>
          </cell>
        </row>
        <row r="3218">
          <cell r="Z3218">
            <v>5095486</v>
          </cell>
          <cell r="AA3218">
            <v>20801</v>
          </cell>
          <cell r="AB3218" t="str">
            <v>Elite Sales Group</v>
          </cell>
        </row>
        <row r="3219">
          <cell r="Z3219">
            <v>5095487</v>
          </cell>
          <cell r="AA3219">
            <v>20801</v>
          </cell>
          <cell r="AB3219" t="str">
            <v>Elite Sales Group</v>
          </cell>
        </row>
        <row r="3220">
          <cell r="Z3220">
            <v>5095488</v>
          </cell>
          <cell r="AA3220">
            <v>20801</v>
          </cell>
          <cell r="AB3220" t="str">
            <v>Elite Sales Group</v>
          </cell>
        </row>
        <row r="3221">
          <cell r="Z3221">
            <v>5095489</v>
          </cell>
          <cell r="AA3221">
            <v>20801</v>
          </cell>
          <cell r="AB3221" t="str">
            <v>Elite Sales Group</v>
          </cell>
        </row>
        <row r="3222">
          <cell r="Z3222">
            <v>5095490</v>
          </cell>
          <cell r="AA3222">
            <v>20801</v>
          </cell>
          <cell r="AB3222" t="str">
            <v>Elite Sales Group</v>
          </cell>
        </row>
        <row r="3223">
          <cell r="Z3223">
            <v>5095491</v>
          </cell>
          <cell r="AA3223">
            <v>20801</v>
          </cell>
          <cell r="AB3223" t="str">
            <v>Elite Sales Group</v>
          </cell>
        </row>
        <row r="3224">
          <cell r="Z3224">
            <v>5095492</v>
          </cell>
          <cell r="AA3224">
            <v>20801</v>
          </cell>
          <cell r="AB3224" t="str">
            <v>Elite Sales Group</v>
          </cell>
        </row>
        <row r="3225">
          <cell r="Z3225">
            <v>5095493</v>
          </cell>
          <cell r="AA3225">
            <v>20801</v>
          </cell>
          <cell r="AB3225" t="str">
            <v>Elite Sales Group</v>
          </cell>
        </row>
        <row r="3226">
          <cell r="Z3226">
            <v>5095494</v>
          </cell>
          <cell r="AA3226">
            <v>20801</v>
          </cell>
          <cell r="AB3226" t="str">
            <v>Elite Sales Group</v>
          </cell>
        </row>
        <row r="3227">
          <cell r="Z3227">
            <v>5095495</v>
          </cell>
          <cell r="AA3227">
            <v>20801</v>
          </cell>
          <cell r="AB3227" t="str">
            <v>Elite Sales Group</v>
          </cell>
        </row>
        <row r="3228">
          <cell r="Z3228">
            <v>5095496</v>
          </cell>
          <cell r="AA3228">
            <v>20801</v>
          </cell>
          <cell r="AB3228" t="str">
            <v>Elite Sales Group</v>
          </cell>
        </row>
        <row r="3229">
          <cell r="Z3229">
            <v>5095497</v>
          </cell>
          <cell r="AA3229">
            <v>20801</v>
          </cell>
          <cell r="AB3229" t="str">
            <v>Elite Sales Group</v>
          </cell>
        </row>
        <row r="3230">
          <cell r="Z3230">
            <v>5095498</v>
          </cell>
          <cell r="AA3230">
            <v>20801</v>
          </cell>
          <cell r="AB3230" t="str">
            <v>Elite Sales Group</v>
          </cell>
        </row>
        <row r="3231">
          <cell r="Z3231">
            <v>5095499</v>
          </cell>
          <cell r="AA3231">
            <v>20801</v>
          </cell>
          <cell r="AB3231" t="str">
            <v>Elite Sales Group</v>
          </cell>
        </row>
        <row r="3232">
          <cell r="Z3232">
            <v>5095500</v>
          </cell>
          <cell r="AA3232">
            <v>20801</v>
          </cell>
          <cell r="AB3232" t="str">
            <v>Elite Sales Group</v>
          </cell>
        </row>
        <row r="3233">
          <cell r="Z3233">
            <v>5095501</v>
          </cell>
          <cell r="AA3233">
            <v>20801</v>
          </cell>
          <cell r="AB3233" t="str">
            <v>Elite Sales Group</v>
          </cell>
        </row>
        <row r="3234">
          <cell r="Z3234">
            <v>5095502</v>
          </cell>
          <cell r="AA3234">
            <v>20801</v>
          </cell>
          <cell r="AB3234" t="str">
            <v>Elite Sales Group</v>
          </cell>
        </row>
        <row r="3235">
          <cell r="Z3235">
            <v>5095503</v>
          </cell>
          <cell r="AA3235">
            <v>20801</v>
          </cell>
          <cell r="AB3235" t="str">
            <v>Elite Sales Group</v>
          </cell>
        </row>
        <row r="3236">
          <cell r="Z3236">
            <v>5095504</v>
          </cell>
          <cell r="AA3236">
            <v>20801</v>
          </cell>
          <cell r="AB3236" t="str">
            <v>Elite Sales Group</v>
          </cell>
        </row>
        <row r="3237">
          <cell r="Z3237">
            <v>5095505</v>
          </cell>
          <cell r="AA3237">
            <v>20801</v>
          </cell>
          <cell r="AB3237" t="str">
            <v>Elite Sales Group</v>
          </cell>
        </row>
        <row r="3238">
          <cell r="Z3238">
            <v>5095506</v>
          </cell>
          <cell r="AA3238">
            <v>20801</v>
          </cell>
          <cell r="AB3238" t="str">
            <v>Elite Sales Group</v>
          </cell>
        </row>
        <row r="3239">
          <cell r="Z3239">
            <v>5095507</v>
          </cell>
          <cell r="AA3239">
            <v>20801</v>
          </cell>
          <cell r="AB3239" t="str">
            <v>Elite Sales Group</v>
          </cell>
        </row>
        <row r="3240">
          <cell r="Z3240">
            <v>5095508</v>
          </cell>
          <cell r="AA3240">
            <v>20801</v>
          </cell>
          <cell r="AB3240" t="str">
            <v>Elite Sales Group</v>
          </cell>
        </row>
        <row r="3241">
          <cell r="Z3241">
            <v>5095509</v>
          </cell>
          <cell r="AA3241">
            <v>20801</v>
          </cell>
          <cell r="AB3241" t="str">
            <v>Elite Sales Group</v>
          </cell>
        </row>
        <row r="3242">
          <cell r="Z3242">
            <v>5095510</v>
          </cell>
          <cell r="AA3242">
            <v>20801</v>
          </cell>
          <cell r="AB3242" t="str">
            <v>Elite Sales Group</v>
          </cell>
        </row>
        <row r="3243">
          <cell r="Z3243">
            <v>5095511</v>
          </cell>
          <cell r="AA3243">
            <v>20801</v>
          </cell>
          <cell r="AB3243" t="str">
            <v>Elite Sales Group</v>
          </cell>
        </row>
        <row r="3244">
          <cell r="Z3244">
            <v>5095512</v>
          </cell>
          <cell r="AA3244">
            <v>20801</v>
          </cell>
          <cell r="AB3244" t="str">
            <v>Elite Sales Group</v>
          </cell>
        </row>
        <row r="3245">
          <cell r="Z3245">
            <v>5095513</v>
          </cell>
          <cell r="AA3245">
            <v>20801</v>
          </cell>
          <cell r="AB3245" t="str">
            <v>Elite Sales Group</v>
          </cell>
        </row>
        <row r="3246">
          <cell r="Z3246">
            <v>5095514</v>
          </cell>
          <cell r="AA3246">
            <v>20801</v>
          </cell>
          <cell r="AB3246" t="str">
            <v>Elite Sales Group</v>
          </cell>
        </row>
        <row r="3247">
          <cell r="Z3247">
            <v>5095515</v>
          </cell>
          <cell r="AA3247">
            <v>20801</v>
          </cell>
          <cell r="AB3247" t="str">
            <v>Elite Sales Group</v>
          </cell>
        </row>
        <row r="3248">
          <cell r="Z3248">
            <v>5095516</v>
          </cell>
          <cell r="AA3248">
            <v>20801</v>
          </cell>
          <cell r="AB3248" t="str">
            <v>Elite Sales Group</v>
          </cell>
        </row>
        <row r="3249">
          <cell r="Z3249">
            <v>5095517</v>
          </cell>
          <cell r="AA3249">
            <v>20801</v>
          </cell>
          <cell r="AB3249" t="str">
            <v>Elite Sales Group</v>
          </cell>
        </row>
        <row r="3250">
          <cell r="Z3250">
            <v>5095518</v>
          </cell>
          <cell r="AA3250">
            <v>20801</v>
          </cell>
          <cell r="AB3250" t="str">
            <v>Elite Sales Group</v>
          </cell>
        </row>
        <row r="3251">
          <cell r="Z3251">
            <v>5095519</v>
          </cell>
          <cell r="AA3251">
            <v>20801</v>
          </cell>
          <cell r="AB3251" t="str">
            <v>Elite Sales Group</v>
          </cell>
        </row>
        <row r="3252">
          <cell r="Z3252">
            <v>5095520</v>
          </cell>
          <cell r="AA3252">
            <v>20801</v>
          </cell>
          <cell r="AB3252" t="str">
            <v>Elite Sales Group</v>
          </cell>
        </row>
        <row r="3253">
          <cell r="Z3253">
            <v>5095521</v>
          </cell>
          <cell r="AA3253">
            <v>20801</v>
          </cell>
          <cell r="AB3253" t="str">
            <v>Elite Sales Group</v>
          </cell>
        </row>
        <row r="3254">
          <cell r="Z3254">
            <v>5095522</v>
          </cell>
          <cell r="AA3254">
            <v>20801</v>
          </cell>
          <cell r="AB3254" t="str">
            <v>Elite Sales Group</v>
          </cell>
        </row>
        <row r="3255">
          <cell r="Z3255">
            <v>5095523</v>
          </cell>
          <cell r="AA3255">
            <v>20801</v>
          </cell>
          <cell r="AB3255" t="str">
            <v>Elite Sales Group</v>
          </cell>
        </row>
        <row r="3256">
          <cell r="Z3256">
            <v>5095524</v>
          </cell>
          <cell r="AA3256">
            <v>20801</v>
          </cell>
          <cell r="AB3256" t="str">
            <v>Elite Sales Group</v>
          </cell>
        </row>
        <row r="3257">
          <cell r="Z3257">
            <v>5095525</v>
          </cell>
          <cell r="AA3257">
            <v>20801</v>
          </cell>
          <cell r="AB3257" t="str">
            <v>Elite Sales Group</v>
          </cell>
        </row>
        <row r="3258">
          <cell r="Z3258">
            <v>5095526</v>
          </cell>
          <cell r="AA3258">
            <v>20801</v>
          </cell>
          <cell r="AB3258" t="str">
            <v>Elite Sales Group</v>
          </cell>
        </row>
        <row r="3259">
          <cell r="Z3259">
            <v>5095527</v>
          </cell>
          <cell r="AA3259">
            <v>20801</v>
          </cell>
          <cell r="AB3259" t="str">
            <v>Elite Sales Group</v>
          </cell>
        </row>
        <row r="3260">
          <cell r="Z3260">
            <v>5095528</v>
          </cell>
          <cell r="AA3260">
            <v>20801</v>
          </cell>
          <cell r="AB3260" t="str">
            <v>Elite Sales Group</v>
          </cell>
        </row>
        <row r="3261">
          <cell r="Z3261">
            <v>5095530</v>
          </cell>
          <cell r="AA3261">
            <v>20801</v>
          </cell>
          <cell r="AB3261" t="str">
            <v>Elite Sales Group</v>
          </cell>
        </row>
        <row r="3262">
          <cell r="Z3262">
            <v>5095531</v>
          </cell>
          <cell r="AA3262">
            <v>20801</v>
          </cell>
          <cell r="AB3262" t="str">
            <v>Elite Sales Group</v>
          </cell>
        </row>
        <row r="3263">
          <cell r="Z3263">
            <v>5095532</v>
          </cell>
          <cell r="AA3263">
            <v>20801</v>
          </cell>
          <cell r="AB3263" t="str">
            <v>Elite Sales Group</v>
          </cell>
        </row>
        <row r="3264">
          <cell r="Z3264">
            <v>5095533</v>
          </cell>
          <cell r="AA3264">
            <v>20801</v>
          </cell>
          <cell r="AB3264" t="str">
            <v>Elite Sales Group</v>
          </cell>
        </row>
        <row r="3265">
          <cell r="Z3265">
            <v>5095534</v>
          </cell>
          <cell r="AA3265">
            <v>20801</v>
          </cell>
          <cell r="AB3265" t="str">
            <v>Elite Sales Group</v>
          </cell>
        </row>
        <row r="3266">
          <cell r="Z3266">
            <v>5095535</v>
          </cell>
          <cell r="AA3266">
            <v>20801</v>
          </cell>
          <cell r="AB3266" t="str">
            <v>Elite Sales Group</v>
          </cell>
        </row>
        <row r="3267">
          <cell r="Z3267">
            <v>5095536</v>
          </cell>
          <cell r="AA3267">
            <v>20801</v>
          </cell>
          <cell r="AB3267" t="str">
            <v>Elite Sales Group</v>
          </cell>
        </row>
        <row r="3268">
          <cell r="Z3268">
            <v>5095537</v>
          </cell>
          <cell r="AA3268">
            <v>20801</v>
          </cell>
          <cell r="AB3268" t="str">
            <v>Elite Sales Group</v>
          </cell>
        </row>
        <row r="3269">
          <cell r="Z3269">
            <v>5095538</v>
          </cell>
          <cell r="AA3269">
            <v>20801</v>
          </cell>
          <cell r="AB3269" t="str">
            <v>Elite Sales Group</v>
          </cell>
        </row>
        <row r="3270">
          <cell r="Z3270">
            <v>5095539</v>
          </cell>
          <cell r="AA3270">
            <v>20801</v>
          </cell>
          <cell r="AB3270" t="str">
            <v>Elite Sales Group</v>
          </cell>
        </row>
        <row r="3271">
          <cell r="Z3271">
            <v>5095540</v>
          </cell>
          <cell r="AA3271">
            <v>20801</v>
          </cell>
          <cell r="AB3271" t="str">
            <v>Elite Sales Group</v>
          </cell>
        </row>
        <row r="3272">
          <cell r="Z3272">
            <v>5095541</v>
          </cell>
          <cell r="AA3272">
            <v>20801</v>
          </cell>
          <cell r="AB3272" t="str">
            <v>Elite Sales Group</v>
          </cell>
        </row>
        <row r="3273">
          <cell r="Z3273">
            <v>5095542</v>
          </cell>
          <cell r="AA3273">
            <v>20801</v>
          </cell>
          <cell r="AB3273" t="str">
            <v>Elite Sales Group</v>
          </cell>
        </row>
        <row r="3274">
          <cell r="Z3274">
            <v>5095543</v>
          </cell>
          <cell r="AA3274">
            <v>20801</v>
          </cell>
          <cell r="AB3274" t="str">
            <v>Elite Sales Group</v>
          </cell>
        </row>
        <row r="3275">
          <cell r="Z3275">
            <v>5095544</v>
          </cell>
          <cell r="AA3275">
            <v>20801</v>
          </cell>
          <cell r="AB3275" t="str">
            <v>Elite Sales Group</v>
          </cell>
        </row>
        <row r="3276">
          <cell r="Z3276">
            <v>5095545</v>
          </cell>
          <cell r="AA3276">
            <v>20801</v>
          </cell>
          <cell r="AB3276" t="str">
            <v>Elite Sales Group</v>
          </cell>
        </row>
        <row r="3277">
          <cell r="Z3277">
            <v>5095546</v>
          </cell>
          <cell r="AA3277">
            <v>20801</v>
          </cell>
          <cell r="AB3277" t="str">
            <v>Elite Sales Group</v>
          </cell>
        </row>
        <row r="3278">
          <cell r="Z3278">
            <v>5095547</v>
          </cell>
          <cell r="AA3278">
            <v>20801</v>
          </cell>
          <cell r="AB3278" t="str">
            <v>Elite Sales Group</v>
          </cell>
        </row>
        <row r="3279">
          <cell r="Z3279">
            <v>5095548</v>
          </cell>
          <cell r="AA3279">
            <v>20801</v>
          </cell>
          <cell r="AB3279" t="str">
            <v>Elite Sales Group</v>
          </cell>
        </row>
        <row r="3280">
          <cell r="Z3280">
            <v>5095549</v>
          </cell>
          <cell r="AA3280">
            <v>20801</v>
          </cell>
          <cell r="AB3280" t="str">
            <v>Elite Sales Group</v>
          </cell>
        </row>
        <row r="3281">
          <cell r="Z3281">
            <v>5095550</v>
          </cell>
          <cell r="AA3281">
            <v>20801</v>
          </cell>
          <cell r="AB3281" t="str">
            <v>Elite Sales Group</v>
          </cell>
        </row>
        <row r="3282">
          <cell r="Z3282">
            <v>5095551</v>
          </cell>
          <cell r="AA3282">
            <v>20801</v>
          </cell>
          <cell r="AB3282" t="str">
            <v>Elite Sales Group</v>
          </cell>
        </row>
        <row r="3283">
          <cell r="Z3283">
            <v>5095552</v>
          </cell>
          <cell r="AA3283">
            <v>20801</v>
          </cell>
          <cell r="AB3283" t="str">
            <v>Elite Sales Group</v>
          </cell>
        </row>
        <row r="3284">
          <cell r="Z3284">
            <v>5095553</v>
          </cell>
          <cell r="AA3284">
            <v>20801</v>
          </cell>
          <cell r="AB3284" t="str">
            <v>Elite Sales Group</v>
          </cell>
        </row>
        <row r="3285">
          <cell r="Z3285">
            <v>5095554</v>
          </cell>
          <cell r="AA3285">
            <v>20801</v>
          </cell>
          <cell r="AB3285" t="str">
            <v>Elite Sales Group</v>
          </cell>
        </row>
        <row r="3286">
          <cell r="Z3286">
            <v>5095555</v>
          </cell>
          <cell r="AA3286">
            <v>20801</v>
          </cell>
          <cell r="AB3286" t="str">
            <v>Elite Sales Group</v>
          </cell>
        </row>
        <row r="3287">
          <cell r="Z3287">
            <v>5095556</v>
          </cell>
          <cell r="AA3287">
            <v>20801</v>
          </cell>
          <cell r="AB3287" t="str">
            <v>Elite Sales Group</v>
          </cell>
        </row>
        <row r="3288">
          <cell r="Z3288">
            <v>5095557</v>
          </cell>
          <cell r="AA3288">
            <v>20801</v>
          </cell>
          <cell r="AB3288" t="str">
            <v>Elite Sales Group</v>
          </cell>
        </row>
        <row r="3289">
          <cell r="Z3289">
            <v>5095558</v>
          </cell>
          <cell r="AA3289">
            <v>20801</v>
          </cell>
          <cell r="AB3289" t="str">
            <v>Elite Sales Group</v>
          </cell>
        </row>
        <row r="3290">
          <cell r="Z3290">
            <v>5095559</v>
          </cell>
          <cell r="AA3290">
            <v>20801</v>
          </cell>
          <cell r="AB3290" t="str">
            <v>Elite Sales Group</v>
          </cell>
        </row>
        <row r="3291">
          <cell r="Z3291">
            <v>5095560</v>
          </cell>
          <cell r="AA3291">
            <v>20801</v>
          </cell>
          <cell r="AB3291" t="str">
            <v>Elite Sales Group</v>
          </cell>
        </row>
        <row r="3292">
          <cell r="Z3292">
            <v>5095561</v>
          </cell>
          <cell r="AA3292">
            <v>20801</v>
          </cell>
          <cell r="AB3292" t="str">
            <v>Elite Sales Group</v>
          </cell>
        </row>
        <row r="3293">
          <cell r="Z3293">
            <v>5095562</v>
          </cell>
          <cell r="AA3293">
            <v>20801</v>
          </cell>
          <cell r="AB3293" t="str">
            <v>Elite Sales Group</v>
          </cell>
        </row>
        <row r="3294">
          <cell r="Z3294">
            <v>5095563</v>
          </cell>
          <cell r="AA3294">
            <v>20801</v>
          </cell>
          <cell r="AB3294" t="str">
            <v>Elite Sales Group</v>
          </cell>
        </row>
        <row r="3295">
          <cell r="Z3295">
            <v>5095564</v>
          </cell>
          <cell r="AA3295">
            <v>20801</v>
          </cell>
          <cell r="AB3295" t="str">
            <v>Elite Sales Group</v>
          </cell>
        </row>
        <row r="3296">
          <cell r="Z3296">
            <v>5095565</v>
          </cell>
          <cell r="AA3296">
            <v>20801</v>
          </cell>
          <cell r="AB3296" t="str">
            <v>Elite Sales Group</v>
          </cell>
        </row>
        <row r="3297">
          <cell r="Z3297">
            <v>5095566</v>
          </cell>
          <cell r="AA3297">
            <v>20801</v>
          </cell>
          <cell r="AB3297" t="str">
            <v>Elite Sales Group</v>
          </cell>
        </row>
        <row r="3298">
          <cell r="Z3298">
            <v>5095567</v>
          </cell>
          <cell r="AA3298">
            <v>20801</v>
          </cell>
          <cell r="AB3298" t="str">
            <v>Elite Sales Group</v>
          </cell>
        </row>
        <row r="3299">
          <cell r="Z3299">
            <v>5095568</v>
          </cell>
          <cell r="AA3299">
            <v>20801</v>
          </cell>
          <cell r="AB3299" t="str">
            <v>Elite Sales Group</v>
          </cell>
        </row>
        <row r="3300">
          <cell r="Z3300">
            <v>5095569</v>
          </cell>
          <cell r="AA3300">
            <v>20801</v>
          </cell>
          <cell r="AB3300" t="str">
            <v>Elite Sales Group</v>
          </cell>
        </row>
        <row r="3301">
          <cell r="Z3301">
            <v>5095570</v>
          </cell>
          <cell r="AA3301">
            <v>20801</v>
          </cell>
          <cell r="AB3301" t="str">
            <v>Elite Sales Group</v>
          </cell>
        </row>
        <row r="3302">
          <cell r="Z3302">
            <v>5095571</v>
          </cell>
          <cell r="AA3302">
            <v>20801</v>
          </cell>
          <cell r="AB3302" t="str">
            <v>Elite Sales Group</v>
          </cell>
        </row>
        <row r="3303">
          <cell r="Z3303">
            <v>5095572</v>
          </cell>
          <cell r="AA3303">
            <v>20801</v>
          </cell>
          <cell r="AB3303" t="str">
            <v>Elite Sales Group</v>
          </cell>
        </row>
        <row r="3304">
          <cell r="Z3304">
            <v>5095573</v>
          </cell>
          <cell r="AA3304">
            <v>20801</v>
          </cell>
          <cell r="AB3304" t="str">
            <v>Elite Sales Group</v>
          </cell>
        </row>
        <row r="3305">
          <cell r="Z3305">
            <v>5095574</v>
          </cell>
          <cell r="AA3305">
            <v>20801</v>
          </cell>
          <cell r="AB3305" t="str">
            <v>Elite Sales Group</v>
          </cell>
        </row>
        <row r="3306">
          <cell r="Z3306">
            <v>5095575</v>
          </cell>
          <cell r="AA3306">
            <v>20801</v>
          </cell>
          <cell r="AB3306" t="str">
            <v>Elite Sales Group</v>
          </cell>
        </row>
        <row r="3307">
          <cell r="Z3307">
            <v>5095576</v>
          </cell>
          <cell r="AA3307">
            <v>20801</v>
          </cell>
          <cell r="AB3307" t="str">
            <v>Elite Sales Group</v>
          </cell>
        </row>
        <row r="3308">
          <cell r="Z3308">
            <v>5095577</v>
          </cell>
          <cell r="AA3308">
            <v>20801</v>
          </cell>
          <cell r="AB3308" t="str">
            <v>Elite Sales Group</v>
          </cell>
        </row>
        <row r="3309">
          <cell r="Z3309">
            <v>5095578</v>
          </cell>
          <cell r="AA3309">
            <v>20801</v>
          </cell>
          <cell r="AB3309" t="str">
            <v>Elite Sales Group</v>
          </cell>
        </row>
        <row r="3310">
          <cell r="Z3310">
            <v>5095579</v>
          </cell>
          <cell r="AA3310">
            <v>20801</v>
          </cell>
          <cell r="AB3310" t="str">
            <v>Elite Sales Group</v>
          </cell>
        </row>
        <row r="3311">
          <cell r="Z3311">
            <v>5095580</v>
          </cell>
          <cell r="AA3311">
            <v>20801</v>
          </cell>
          <cell r="AB3311" t="str">
            <v>Elite Sales Group</v>
          </cell>
        </row>
        <row r="3312">
          <cell r="Z3312">
            <v>5095581</v>
          </cell>
          <cell r="AA3312">
            <v>20801</v>
          </cell>
          <cell r="AB3312" t="str">
            <v>Elite Sales Group</v>
          </cell>
        </row>
        <row r="3313">
          <cell r="Z3313">
            <v>5095582</v>
          </cell>
          <cell r="AA3313">
            <v>20801</v>
          </cell>
          <cell r="AB3313" t="str">
            <v>Elite Sales Group</v>
          </cell>
        </row>
        <row r="3314">
          <cell r="Z3314">
            <v>5095583</v>
          </cell>
          <cell r="AA3314">
            <v>20801</v>
          </cell>
          <cell r="AB3314" t="str">
            <v>Elite Sales Group</v>
          </cell>
        </row>
        <row r="3315">
          <cell r="Z3315">
            <v>5095584</v>
          </cell>
          <cell r="AA3315">
            <v>20801</v>
          </cell>
          <cell r="AB3315" t="str">
            <v>Elite Sales Group</v>
          </cell>
        </row>
        <row r="3316">
          <cell r="Z3316">
            <v>5095585</v>
          </cell>
          <cell r="AA3316">
            <v>20801</v>
          </cell>
          <cell r="AB3316" t="str">
            <v>Elite Sales Group</v>
          </cell>
        </row>
        <row r="3317">
          <cell r="Z3317">
            <v>5095586</v>
          </cell>
          <cell r="AA3317">
            <v>20801</v>
          </cell>
          <cell r="AB3317" t="str">
            <v>Elite Sales Group</v>
          </cell>
        </row>
        <row r="3318">
          <cell r="Z3318">
            <v>5095587</v>
          </cell>
          <cell r="AA3318">
            <v>20801</v>
          </cell>
          <cell r="AB3318" t="str">
            <v>Elite Sales Group</v>
          </cell>
        </row>
        <row r="3319">
          <cell r="Z3319">
            <v>5095588</v>
          </cell>
          <cell r="AA3319">
            <v>20801</v>
          </cell>
          <cell r="AB3319" t="str">
            <v>Elite Sales Group</v>
          </cell>
        </row>
        <row r="3320">
          <cell r="Z3320">
            <v>5095589</v>
          </cell>
          <cell r="AA3320">
            <v>20801</v>
          </cell>
          <cell r="AB3320" t="str">
            <v>Elite Sales Group</v>
          </cell>
        </row>
        <row r="3321">
          <cell r="Z3321">
            <v>5095590</v>
          </cell>
          <cell r="AA3321">
            <v>20801</v>
          </cell>
          <cell r="AB3321" t="str">
            <v>Elite Sales Group</v>
          </cell>
        </row>
        <row r="3322">
          <cell r="Z3322">
            <v>5095591</v>
          </cell>
          <cell r="AA3322">
            <v>20801</v>
          </cell>
          <cell r="AB3322" t="str">
            <v>Elite Sales Group</v>
          </cell>
        </row>
        <row r="3323">
          <cell r="Z3323">
            <v>5095592</v>
          </cell>
          <cell r="AA3323">
            <v>20801</v>
          </cell>
          <cell r="AB3323" t="str">
            <v>Elite Sales Group</v>
          </cell>
        </row>
        <row r="3324">
          <cell r="Z3324">
            <v>5095593</v>
          </cell>
          <cell r="AA3324">
            <v>20801</v>
          </cell>
          <cell r="AB3324" t="str">
            <v>Elite Sales Group</v>
          </cell>
        </row>
        <row r="3325">
          <cell r="Z3325">
            <v>5095594</v>
          </cell>
          <cell r="AA3325">
            <v>20801</v>
          </cell>
          <cell r="AB3325" t="str">
            <v>Elite Sales Group</v>
          </cell>
        </row>
        <row r="3326">
          <cell r="Z3326">
            <v>5095595</v>
          </cell>
          <cell r="AA3326">
            <v>20801</v>
          </cell>
          <cell r="AB3326" t="str">
            <v>Elite Sales Group</v>
          </cell>
        </row>
        <row r="3327">
          <cell r="Z3327">
            <v>5095596</v>
          </cell>
          <cell r="AA3327">
            <v>20801</v>
          </cell>
          <cell r="AB3327" t="str">
            <v>Elite Sales Group</v>
          </cell>
        </row>
        <row r="3328">
          <cell r="Z3328">
            <v>5095311</v>
          </cell>
          <cell r="AA3328">
            <v>20801</v>
          </cell>
          <cell r="AB3328" t="str">
            <v>Elite Sales Group</v>
          </cell>
        </row>
        <row r="3329">
          <cell r="Z3329">
            <v>5095312</v>
          </cell>
          <cell r="AA3329">
            <v>20801</v>
          </cell>
          <cell r="AB3329" t="str">
            <v>Elite Sales Group</v>
          </cell>
        </row>
        <row r="3330">
          <cell r="Z3330">
            <v>5095313</v>
          </cell>
          <cell r="AA3330">
            <v>20801</v>
          </cell>
          <cell r="AB3330" t="str">
            <v>Elite Sales Group</v>
          </cell>
        </row>
        <row r="3331">
          <cell r="Z3331">
            <v>5095314</v>
          </cell>
          <cell r="AA3331">
            <v>20801</v>
          </cell>
          <cell r="AB3331" t="str">
            <v>Elite Sales Group</v>
          </cell>
        </row>
        <row r="3332">
          <cell r="Z3332">
            <v>5095315</v>
          </cell>
          <cell r="AA3332">
            <v>20801</v>
          </cell>
          <cell r="AB3332" t="str">
            <v>Elite Sales Group</v>
          </cell>
        </row>
        <row r="3333">
          <cell r="Z3333">
            <v>5095316</v>
          </cell>
          <cell r="AA3333">
            <v>20801</v>
          </cell>
          <cell r="AB3333" t="str">
            <v>Elite Sales Group</v>
          </cell>
        </row>
        <row r="3334">
          <cell r="Z3334">
            <v>5095317</v>
          </cell>
          <cell r="AA3334">
            <v>20801</v>
          </cell>
          <cell r="AB3334" t="str">
            <v>Elite Sales Group</v>
          </cell>
        </row>
        <row r="3335">
          <cell r="Z3335">
            <v>5095318</v>
          </cell>
          <cell r="AA3335">
            <v>20801</v>
          </cell>
          <cell r="AB3335" t="str">
            <v>Elite Sales Group</v>
          </cell>
        </row>
        <row r="3336">
          <cell r="Z3336">
            <v>5095319</v>
          </cell>
          <cell r="AA3336">
            <v>20801</v>
          </cell>
          <cell r="AB3336" t="str">
            <v>Elite Sales Group</v>
          </cell>
        </row>
        <row r="3337">
          <cell r="Z3337">
            <v>5095320</v>
          </cell>
          <cell r="AA3337">
            <v>20801</v>
          </cell>
          <cell r="AB3337" t="str">
            <v>Elite Sales Group</v>
          </cell>
        </row>
        <row r="3338">
          <cell r="Z3338">
            <v>5095321</v>
          </cell>
          <cell r="AA3338">
            <v>20801</v>
          </cell>
          <cell r="AB3338" t="str">
            <v>Elite Sales Group</v>
          </cell>
        </row>
        <row r="3339">
          <cell r="Z3339">
            <v>5095322</v>
          </cell>
          <cell r="AA3339">
            <v>20801</v>
          </cell>
          <cell r="AB3339" t="str">
            <v>Elite Sales Group</v>
          </cell>
        </row>
        <row r="3340">
          <cell r="Z3340">
            <v>5095323</v>
          </cell>
          <cell r="AA3340">
            <v>20801</v>
          </cell>
          <cell r="AB3340" t="str">
            <v>Elite Sales Group</v>
          </cell>
        </row>
        <row r="3341">
          <cell r="Z3341">
            <v>5095324</v>
          </cell>
          <cell r="AA3341">
            <v>20801</v>
          </cell>
          <cell r="AB3341" t="str">
            <v>Elite Sales Group</v>
          </cell>
        </row>
        <row r="3342">
          <cell r="Z3342">
            <v>5095325</v>
          </cell>
          <cell r="AA3342">
            <v>20801</v>
          </cell>
          <cell r="AB3342" t="str">
            <v>Elite Sales Group</v>
          </cell>
        </row>
        <row r="3343">
          <cell r="Z3343">
            <v>5095326</v>
          </cell>
          <cell r="AA3343">
            <v>20801</v>
          </cell>
          <cell r="AB3343" t="str">
            <v>Elite Sales Group</v>
          </cell>
        </row>
        <row r="3344">
          <cell r="Z3344">
            <v>5095327</v>
          </cell>
          <cell r="AA3344">
            <v>20801</v>
          </cell>
          <cell r="AB3344" t="str">
            <v>Elite Sales Group</v>
          </cell>
        </row>
        <row r="3345">
          <cell r="Z3345">
            <v>5095328</v>
          </cell>
          <cell r="AA3345">
            <v>20801</v>
          </cell>
          <cell r="AB3345" t="str">
            <v>Elite Sales Group</v>
          </cell>
        </row>
        <row r="3346">
          <cell r="Z3346">
            <v>5095329</v>
          </cell>
          <cell r="AA3346">
            <v>20801</v>
          </cell>
          <cell r="AB3346" t="str">
            <v>Elite Sales Group</v>
          </cell>
        </row>
        <row r="3347">
          <cell r="Z3347">
            <v>5095330</v>
          </cell>
          <cell r="AA3347">
            <v>20801</v>
          </cell>
          <cell r="AB3347" t="str">
            <v>Elite Sales Group</v>
          </cell>
        </row>
        <row r="3348">
          <cell r="Z3348">
            <v>5095331</v>
          </cell>
          <cell r="AA3348">
            <v>20801</v>
          </cell>
          <cell r="AB3348" t="str">
            <v>Elite Sales Group</v>
          </cell>
        </row>
        <row r="3349">
          <cell r="Z3349">
            <v>5095332</v>
          </cell>
          <cell r="AA3349">
            <v>20801</v>
          </cell>
          <cell r="AB3349" t="str">
            <v>Elite Sales Group</v>
          </cell>
        </row>
        <row r="3350">
          <cell r="Z3350">
            <v>5095333</v>
          </cell>
          <cell r="AA3350">
            <v>20801</v>
          </cell>
          <cell r="AB3350" t="str">
            <v>Elite Sales Group</v>
          </cell>
        </row>
        <row r="3351">
          <cell r="Z3351">
            <v>5095334</v>
          </cell>
          <cell r="AA3351">
            <v>20801</v>
          </cell>
          <cell r="AB3351" t="str">
            <v>Elite Sales Group</v>
          </cell>
        </row>
        <row r="3352">
          <cell r="Z3352">
            <v>5095335</v>
          </cell>
          <cell r="AA3352">
            <v>20801</v>
          </cell>
          <cell r="AB3352" t="str">
            <v>Elite Sales Group</v>
          </cell>
        </row>
        <row r="3353">
          <cell r="Z3353">
            <v>5095336</v>
          </cell>
          <cell r="AA3353">
            <v>20801</v>
          </cell>
          <cell r="AB3353" t="str">
            <v>Elite Sales Group</v>
          </cell>
        </row>
        <row r="3354">
          <cell r="Z3354">
            <v>5095337</v>
          </cell>
          <cell r="AA3354">
            <v>20801</v>
          </cell>
          <cell r="AB3354" t="str">
            <v>Elite Sales Group</v>
          </cell>
        </row>
        <row r="3355">
          <cell r="Z3355">
            <v>5095338</v>
          </cell>
          <cell r="AA3355">
            <v>20801</v>
          </cell>
          <cell r="AB3355" t="str">
            <v>Elite Sales Group</v>
          </cell>
        </row>
        <row r="3356">
          <cell r="Z3356">
            <v>5095339</v>
          </cell>
          <cell r="AA3356">
            <v>20801</v>
          </cell>
          <cell r="AB3356" t="str">
            <v>Elite Sales Group</v>
          </cell>
        </row>
        <row r="3357">
          <cell r="Z3357">
            <v>5095340</v>
          </cell>
          <cell r="AA3357">
            <v>20801</v>
          </cell>
          <cell r="AB3357" t="str">
            <v>Elite Sales Group</v>
          </cell>
        </row>
        <row r="3358">
          <cell r="Z3358">
            <v>5095341</v>
          </cell>
          <cell r="AA3358">
            <v>20801</v>
          </cell>
          <cell r="AB3358" t="str">
            <v>Elite Sales Group</v>
          </cell>
        </row>
        <row r="3359">
          <cell r="Z3359">
            <v>5095342</v>
          </cell>
          <cell r="AA3359">
            <v>20801</v>
          </cell>
          <cell r="AB3359" t="str">
            <v>Elite Sales Group</v>
          </cell>
        </row>
        <row r="3360">
          <cell r="Z3360">
            <v>5095343</v>
          </cell>
          <cell r="AA3360">
            <v>20801</v>
          </cell>
          <cell r="AB3360" t="str">
            <v>Elite Sales Group</v>
          </cell>
        </row>
        <row r="3361">
          <cell r="Z3361">
            <v>5095344</v>
          </cell>
          <cell r="AA3361">
            <v>20801</v>
          </cell>
          <cell r="AB3361" t="str">
            <v>Elite Sales Group</v>
          </cell>
        </row>
        <row r="3362">
          <cell r="Z3362">
            <v>5095345</v>
          </cell>
          <cell r="AA3362">
            <v>20801</v>
          </cell>
          <cell r="AB3362" t="str">
            <v>Elite Sales Group</v>
          </cell>
        </row>
        <row r="3363">
          <cell r="Z3363">
            <v>5095346</v>
          </cell>
          <cell r="AA3363">
            <v>20801</v>
          </cell>
          <cell r="AB3363" t="str">
            <v>Elite Sales Group</v>
          </cell>
        </row>
        <row r="3364">
          <cell r="Z3364">
            <v>5095347</v>
          </cell>
          <cell r="AA3364">
            <v>20801</v>
          </cell>
          <cell r="AB3364" t="str">
            <v>Elite Sales Group</v>
          </cell>
        </row>
        <row r="3365">
          <cell r="Z3365">
            <v>5095348</v>
          </cell>
          <cell r="AA3365">
            <v>20801</v>
          </cell>
          <cell r="AB3365" t="str">
            <v>Elite Sales Group</v>
          </cell>
        </row>
        <row r="3366">
          <cell r="Z3366">
            <v>5095349</v>
          </cell>
          <cell r="AA3366">
            <v>20801</v>
          </cell>
          <cell r="AB3366" t="str">
            <v>Elite Sales Group</v>
          </cell>
        </row>
        <row r="3367">
          <cell r="Z3367">
            <v>5095350</v>
          </cell>
          <cell r="AA3367">
            <v>20801</v>
          </cell>
          <cell r="AB3367" t="str">
            <v>Elite Sales Group</v>
          </cell>
        </row>
        <row r="3368">
          <cell r="Z3368">
            <v>5095351</v>
          </cell>
          <cell r="AA3368">
            <v>20801</v>
          </cell>
          <cell r="AB3368" t="str">
            <v>Elite Sales Group</v>
          </cell>
        </row>
        <row r="3369">
          <cell r="Z3369">
            <v>5095352</v>
          </cell>
          <cell r="AA3369">
            <v>20801</v>
          </cell>
          <cell r="AB3369" t="str">
            <v>Elite Sales Group</v>
          </cell>
        </row>
        <row r="3370">
          <cell r="Z3370">
            <v>5095353</v>
          </cell>
          <cell r="AA3370">
            <v>20801</v>
          </cell>
          <cell r="AB3370" t="str">
            <v>Elite Sales Group</v>
          </cell>
        </row>
        <row r="3371">
          <cell r="Z3371">
            <v>5095354</v>
          </cell>
          <cell r="AA3371">
            <v>20801</v>
          </cell>
          <cell r="AB3371" t="str">
            <v>Elite Sales Group</v>
          </cell>
        </row>
        <row r="3372">
          <cell r="Z3372">
            <v>5095355</v>
          </cell>
          <cell r="AA3372">
            <v>20801</v>
          </cell>
          <cell r="AB3372" t="str">
            <v>Elite Sales Group</v>
          </cell>
        </row>
        <row r="3373">
          <cell r="Z3373">
            <v>5095356</v>
          </cell>
          <cell r="AA3373">
            <v>20801</v>
          </cell>
          <cell r="AB3373" t="str">
            <v>Elite Sales Group</v>
          </cell>
        </row>
        <row r="3374">
          <cell r="Z3374">
            <v>5095357</v>
          </cell>
          <cell r="AA3374">
            <v>20801</v>
          </cell>
          <cell r="AB3374" t="str">
            <v>Elite Sales Group</v>
          </cell>
        </row>
        <row r="3375">
          <cell r="Z3375">
            <v>5095358</v>
          </cell>
          <cell r="AA3375">
            <v>20801</v>
          </cell>
          <cell r="AB3375" t="str">
            <v>Elite Sales Group</v>
          </cell>
        </row>
        <row r="3376">
          <cell r="Z3376">
            <v>5095359</v>
          </cell>
          <cell r="AA3376">
            <v>20801</v>
          </cell>
          <cell r="AB3376" t="str">
            <v>Elite Sales Group</v>
          </cell>
        </row>
        <row r="3377">
          <cell r="Z3377">
            <v>5095360</v>
          </cell>
          <cell r="AA3377">
            <v>20801</v>
          </cell>
          <cell r="AB3377" t="str">
            <v>Elite Sales Group</v>
          </cell>
        </row>
        <row r="3378">
          <cell r="Z3378">
            <v>5095361</v>
          </cell>
          <cell r="AA3378">
            <v>20801</v>
          </cell>
          <cell r="AB3378" t="str">
            <v>Elite Sales Group</v>
          </cell>
        </row>
        <row r="3379">
          <cell r="Z3379">
            <v>5095362</v>
          </cell>
          <cell r="AA3379">
            <v>20801</v>
          </cell>
          <cell r="AB3379" t="str">
            <v>Elite Sales Group</v>
          </cell>
        </row>
        <row r="3380">
          <cell r="Z3380">
            <v>5095363</v>
          </cell>
          <cell r="AA3380">
            <v>20801</v>
          </cell>
          <cell r="AB3380" t="str">
            <v>Elite Sales Group</v>
          </cell>
        </row>
        <row r="3381">
          <cell r="Z3381">
            <v>5095364</v>
          </cell>
          <cell r="AA3381">
            <v>20801</v>
          </cell>
          <cell r="AB3381" t="str">
            <v>Elite Sales Group</v>
          </cell>
        </row>
        <row r="3382">
          <cell r="Z3382">
            <v>5095365</v>
          </cell>
          <cell r="AA3382">
            <v>20801</v>
          </cell>
          <cell r="AB3382" t="str">
            <v>Elite Sales Group</v>
          </cell>
        </row>
        <row r="3383">
          <cell r="Z3383">
            <v>5095366</v>
          </cell>
          <cell r="AA3383">
            <v>20801</v>
          </cell>
          <cell r="AB3383" t="str">
            <v>Elite Sales Group</v>
          </cell>
        </row>
        <row r="3384">
          <cell r="Z3384">
            <v>5095367</v>
          </cell>
          <cell r="AA3384">
            <v>20801</v>
          </cell>
          <cell r="AB3384" t="str">
            <v>Elite Sales Group</v>
          </cell>
        </row>
        <row r="3385">
          <cell r="Z3385">
            <v>5095368</v>
          </cell>
          <cell r="AA3385">
            <v>20801</v>
          </cell>
          <cell r="AB3385" t="str">
            <v>Elite Sales Group</v>
          </cell>
        </row>
        <row r="3386">
          <cell r="Z3386">
            <v>5095369</v>
          </cell>
          <cell r="AA3386">
            <v>20801</v>
          </cell>
          <cell r="AB3386" t="str">
            <v>Elite Sales Group</v>
          </cell>
        </row>
        <row r="3387">
          <cell r="Z3387">
            <v>5095370</v>
          </cell>
          <cell r="AA3387">
            <v>20801</v>
          </cell>
          <cell r="AB3387" t="str">
            <v>Elite Sales Group</v>
          </cell>
        </row>
        <row r="3388">
          <cell r="Z3388">
            <v>5095371</v>
          </cell>
          <cell r="AA3388">
            <v>20801</v>
          </cell>
          <cell r="AB3388" t="str">
            <v>Elite Sales Group</v>
          </cell>
        </row>
        <row r="3389">
          <cell r="Z3389">
            <v>5095372</v>
          </cell>
          <cell r="AA3389">
            <v>20801</v>
          </cell>
          <cell r="AB3389" t="str">
            <v>Elite Sales Group</v>
          </cell>
        </row>
        <row r="3390">
          <cell r="Z3390">
            <v>5095373</v>
          </cell>
          <cell r="AA3390">
            <v>20801</v>
          </cell>
          <cell r="AB3390" t="str">
            <v>Elite Sales Group</v>
          </cell>
        </row>
        <row r="3391">
          <cell r="Z3391">
            <v>5095374</v>
          </cell>
          <cell r="AA3391">
            <v>20801</v>
          </cell>
          <cell r="AB3391" t="str">
            <v>Elite Sales Group</v>
          </cell>
        </row>
        <row r="3392">
          <cell r="Z3392">
            <v>5095375</v>
          </cell>
          <cell r="AA3392">
            <v>20801</v>
          </cell>
          <cell r="AB3392" t="str">
            <v>Elite Sales Group</v>
          </cell>
        </row>
        <row r="3393">
          <cell r="Z3393">
            <v>5095376</v>
          </cell>
          <cell r="AA3393">
            <v>20801</v>
          </cell>
          <cell r="AB3393" t="str">
            <v>Elite Sales Group</v>
          </cell>
        </row>
        <row r="3394">
          <cell r="Z3394">
            <v>5095377</v>
          </cell>
          <cell r="AA3394">
            <v>20801</v>
          </cell>
          <cell r="AB3394" t="str">
            <v>Elite Sales Group</v>
          </cell>
        </row>
        <row r="3395">
          <cell r="Z3395">
            <v>5095378</v>
          </cell>
          <cell r="AA3395">
            <v>20801</v>
          </cell>
          <cell r="AB3395" t="str">
            <v>Elite Sales Group</v>
          </cell>
        </row>
        <row r="3396">
          <cell r="Z3396">
            <v>5095379</v>
          </cell>
          <cell r="AA3396">
            <v>20801</v>
          </cell>
          <cell r="AB3396" t="str">
            <v>Elite Sales Group</v>
          </cell>
        </row>
        <row r="3397">
          <cell r="Z3397">
            <v>5095380</v>
          </cell>
          <cell r="AA3397">
            <v>20801</v>
          </cell>
          <cell r="AB3397" t="str">
            <v>Elite Sales Group</v>
          </cell>
        </row>
        <row r="3398">
          <cell r="Z3398">
            <v>5095381</v>
          </cell>
          <cell r="AA3398">
            <v>20801</v>
          </cell>
          <cell r="AB3398" t="str">
            <v>Elite Sales Group</v>
          </cell>
        </row>
        <row r="3399">
          <cell r="Z3399">
            <v>5095382</v>
          </cell>
          <cell r="AA3399">
            <v>20801</v>
          </cell>
          <cell r="AB3399" t="str">
            <v>Elite Sales Group</v>
          </cell>
        </row>
        <row r="3400">
          <cell r="Z3400">
            <v>5095383</v>
          </cell>
          <cell r="AA3400">
            <v>20801</v>
          </cell>
          <cell r="AB3400" t="str">
            <v>Elite Sales Group</v>
          </cell>
        </row>
        <row r="3401">
          <cell r="Z3401">
            <v>5095384</v>
          </cell>
          <cell r="AA3401">
            <v>20801</v>
          </cell>
          <cell r="AB3401" t="str">
            <v>Elite Sales Group</v>
          </cell>
        </row>
        <row r="3402">
          <cell r="Z3402">
            <v>5095385</v>
          </cell>
          <cell r="AA3402">
            <v>20801</v>
          </cell>
          <cell r="AB3402" t="str">
            <v>Elite Sales Group</v>
          </cell>
        </row>
        <row r="3403">
          <cell r="Z3403">
            <v>5095386</v>
          </cell>
          <cell r="AA3403">
            <v>20801</v>
          </cell>
          <cell r="AB3403" t="str">
            <v>Elite Sales Group</v>
          </cell>
        </row>
        <row r="3404">
          <cell r="Z3404">
            <v>5095387</v>
          </cell>
          <cell r="AA3404">
            <v>20801</v>
          </cell>
          <cell r="AB3404" t="str">
            <v>Elite Sales Group</v>
          </cell>
        </row>
        <row r="3405">
          <cell r="Z3405">
            <v>5095388</v>
          </cell>
          <cell r="AA3405">
            <v>20801</v>
          </cell>
          <cell r="AB3405" t="str">
            <v>Elite Sales Group</v>
          </cell>
        </row>
        <row r="3406">
          <cell r="Z3406">
            <v>5095389</v>
          </cell>
          <cell r="AA3406">
            <v>20801</v>
          </cell>
          <cell r="AB3406" t="str">
            <v>Elite Sales Group</v>
          </cell>
        </row>
        <row r="3407">
          <cell r="Z3407">
            <v>5095390</v>
          </cell>
          <cell r="AA3407">
            <v>20801</v>
          </cell>
          <cell r="AB3407" t="str">
            <v>Elite Sales Group</v>
          </cell>
        </row>
        <row r="3408">
          <cell r="Z3408">
            <v>5095391</v>
          </cell>
          <cell r="AA3408">
            <v>20801</v>
          </cell>
          <cell r="AB3408" t="str">
            <v>Elite Sales Group</v>
          </cell>
        </row>
        <row r="3409">
          <cell r="Z3409">
            <v>5095392</v>
          </cell>
          <cell r="AA3409">
            <v>20801</v>
          </cell>
          <cell r="AB3409" t="str">
            <v>Elite Sales Group</v>
          </cell>
        </row>
        <row r="3410">
          <cell r="Z3410">
            <v>5095025</v>
          </cell>
          <cell r="AA3410">
            <v>20801</v>
          </cell>
          <cell r="AB3410" t="str">
            <v>Elite Sales Group</v>
          </cell>
        </row>
        <row r="3411">
          <cell r="Z3411">
            <v>5095026</v>
          </cell>
          <cell r="AA3411">
            <v>20801</v>
          </cell>
          <cell r="AB3411" t="str">
            <v>Elite Sales Group</v>
          </cell>
        </row>
        <row r="3412">
          <cell r="Z3412">
            <v>5095027</v>
          </cell>
          <cell r="AA3412">
            <v>20801</v>
          </cell>
          <cell r="AB3412" t="str">
            <v>Elite Sales Group</v>
          </cell>
        </row>
        <row r="3413">
          <cell r="Z3413">
            <v>5095028</v>
          </cell>
          <cell r="AA3413">
            <v>20801</v>
          </cell>
          <cell r="AB3413" t="str">
            <v>Elite Sales Group</v>
          </cell>
        </row>
        <row r="3414">
          <cell r="Z3414">
            <v>5095029</v>
          </cell>
          <cell r="AA3414">
            <v>20801</v>
          </cell>
          <cell r="AB3414" t="str">
            <v>Elite Sales Group</v>
          </cell>
        </row>
        <row r="3415">
          <cell r="Z3415">
            <v>5095030</v>
          </cell>
          <cell r="AA3415">
            <v>20801</v>
          </cell>
          <cell r="AB3415" t="str">
            <v>Elite Sales Group</v>
          </cell>
        </row>
        <row r="3416">
          <cell r="Z3416">
            <v>5095031</v>
          </cell>
          <cell r="AA3416">
            <v>20801</v>
          </cell>
          <cell r="AB3416" t="str">
            <v>Elite Sales Group</v>
          </cell>
        </row>
        <row r="3417">
          <cell r="Z3417">
            <v>5095032</v>
          </cell>
          <cell r="AA3417">
            <v>20801</v>
          </cell>
          <cell r="AB3417" t="str">
            <v>Elite Sales Group</v>
          </cell>
        </row>
        <row r="3418">
          <cell r="Z3418">
            <v>5095033</v>
          </cell>
          <cell r="AA3418">
            <v>20801</v>
          </cell>
          <cell r="AB3418" t="str">
            <v>Elite Sales Group</v>
          </cell>
        </row>
        <row r="3419">
          <cell r="Z3419">
            <v>5095034</v>
          </cell>
          <cell r="AA3419">
            <v>20801</v>
          </cell>
          <cell r="AB3419" t="str">
            <v>Elite Sales Group</v>
          </cell>
        </row>
        <row r="3420">
          <cell r="Z3420">
            <v>5095035</v>
          </cell>
          <cell r="AA3420">
            <v>20801</v>
          </cell>
          <cell r="AB3420" t="str">
            <v>Elite Sales Group</v>
          </cell>
        </row>
        <row r="3421">
          <cell r="Z3421">
            <v>5095036</v>
          </cell>
          <cell r="AA3421">
            <v>20801</v>
          </cell>
          <cell r="AB3421" t="str">
            <v>Elite Sales Group</v>
          </cell>
        </row>
        <row r="3422">
          <cell r="Z3422">
            <v>5095037</v>
          </cell>
          <cell r="AA3422">
            <v>20801</v>
          </cell>
          <cell r="AB3422" t="str">
            <v>Elite Sales Group</v>
          </cell>
        </row>
        <row r="3423">
          <cell r="Z3423">
            <v>5095038</v>
          </cell>
          <cell r="AA3423">
            <v>20801</v>
          </cell>
          <cell r="AB3423" t="str">
            <v>Elite Sales Group</v>
          </cell>
        </row>
        <row r="3424">
          <cell r="Z3424">
            <v>5095039</v>
          </cell>
          <cell r="AA3424">
            <v>20801</v>
          </cell>
          <cell r="AB3424" t="str">
            <v>Elite Sales Group</v>
          </cell>
        </row>
        <row r="3425">
          <cell r="Z3425">
            <v>5095040</v>
          </cell>
          <cell r="AA3425">
            <v>20801</v>
          </cell>
          <cell r="AB3425" t="str">
            <v>Elite Sales Group</v>
          </cell>
        </row>
        <row r="3426">
          <cell r="Z3426">
            <v>5095041</v>
          </cell>
          <cell r="AA3426">
            <v>20801</v>
          </cell>
          <cell r="AB3426" t="str">
            <v>Elite Sales Group</v>
          </cell>
        </row>
        <row r="3427">
          <cell r="Z3427">
            <v>5095042</v>
          </cell>
          <cell r="AA3427">
            <v>20801</v>
          </cell>
          <cell r="AB3427" t="str">
            <v>Elite Sales Group</v>
          </cell>
        </row>
        <row r="3428">
          <cell r="Z3428">
            <v>5095043</v>
          </cell>
          <cell r="AA3428">
            <v>20801</v>
          </cell>
          <cell r="AB3428" t="str">
            <v>Elite Sales Group</v>
          </cell>
        </row>
        <row r="3429">
          <cell r="Z3429">
            <v>5095044</v>
          </cell>
          <cell r="AA3429">
            <v>20801</v>
          </cell>
          <cell r="AB3429" t="str">
            <v>Elite Sales Group</v>
          </cell>
        </row>
        <row r="3430">
          <cell r="Z3430">
            <v>5095045</v>
          </cell>
          <cell r="AA3430">
            <v>20801</v>
          </cell>
          <cell r="AB3430" t="str">
            <v>Elite Sales Group</v>
          </cell>
        </row>
        <row r="3431">
          <cell r="Z3431">
            <v>5095046</v>
          </cell>
          <cell r="AA3431">
            <v>20801</v>
          </cell>
          <cell r="AB3431" t="str">
            <v>Elite Sales Group</v>
          </cell>
        </row>
        <row r="3432">
          <cell r="Z3432">
            <v>5095047</v>
          </cell>
          <cell r="AA3432">
            <v>20801</v>
          </cell>
          <cell r="AB3432" t="str">
            <v>Elite Sales Group</v>
          </cell>
        </row>
        <row r="3433">
          <cell r="Z3433">
            <v>5095048</v>
          </cell>
          <cell r="AA3433">
            <v>20801</v>
          </cell>
          <cell r="AB3433" t="str">
            <v>Elite Sales Group</v>
          </cell>
        </row>
        <row r="3434">
          <cell r="Z3434">
            <v>5095049</v>
          </cell>
          <cell r="AA3434">
            <v>20801</v>
          </cell>
          <cell r="AB3434" t="str">
            <v>Elite Sales Group</v>
          </cell>
        </row>
        <row r="3435">
          <cell r="Z3435">
            <v>5095050</v>
          </cell>
          <cell r="AA3435">
            <v>20801</v>
          </cell>
          <cell r="AB3435" t="str">
            <v>Elite Sales Group</v>
          </cell>
        </row>
        <row r="3436">
          <cell r="Z3436">
            <v>5095051</v>
          </cell>
          <cell r="AA3436">
            <v>20801</v>
          </cell>
          <cell r="AB3436" t="str">
            <v>Elite Sales Group</v>
          </cell>
        </row>
        <row r="3437">
          <cell r="Z3437">
            <v>5095052</v>
          </cell>
          <cell r="AA3437">
            <v>20801</v>
          </cell>
          <cell r="AB3437" t="str">
            <v>Elite Sales Group</v>
          </cell>
        </row>
        <row r="3438">
          <cell r="Z3438">
            <v>5095053</v>
          </cell>
          <cell r="AA3438">
            <v>20801</v>
          </cell>
          <cell r="AB3438" t="str">
            <v>Elite Sales Group</v>
          </cell>
        </row>
        <row r="3439">
          <cell r="Z3439">
            <v>5095054</v>
          </cell>
          <cell r="AA3439">
            <v>20801</v>
          </cell>
          <cell r="AB3439" t="str">
            <v>Elite Sales Group</v>
          </cell>
        </row>
        <row r="3440">
          <cell r="Z3440">
            <v>5095055</v>
          </cell>
          <cell r="AA3440">
            <v>20801</v>
          </cell>
          <cell r="AB3440" t="str">
            <v>Elite Sales Group</v>
          </cell>
        </row>
        <row r="3441">
          <cell r="Z3441">
            <v>5095056</v>
          </cell>
          <cell r="AA3441">
            <v>20801</v>
          </cell>
          <cell r="AB3441" t="str">
            <v>Elite Sales Group</v>
          </cell>
        </row>
        <row r="3442">
          <cell r="Z3442">
            <v>5095057</v>
          </cell>
          <cell r="AA3442">
            <v>20801</v>
          </cell>
          <cell r="AB3442" t="str">
            <v>Elite Sales Group</v>
          </cell>
        </row>
        <row r="3443">
          <cell r="Z3443">
            <v>5095058</v>
          </cell>
          <cell r="AA3443">
            <v>20801</v>
          </cell>
          <cell r="AB3443" t="str">
            <v>Elite Sales Group</v>
          </cell>
        </row>
        <row r="3444">
          <cell r="Z3444">
            <v>5095059</v>
          </cell>
          <cell r="AA3444">
            <v>20801</v>
          </cell>
          <cell r="AB3444" t="str">
            <v>Elite Sales Group</v>
          </cell>
        </row>
        <row r="3445">
          <cell r="Z3445">
            <v>5095060</v>
          </cell>
          <cell r="AA3445">
            <v>20801</v>
          </cell>
          <cell r="AB3445" t="str">
            <v>Elite Sales Group</v>
          </cell>
        </row>
        <row r="3446">
          <cell r="Z3446">
            <v>5095061</v>
          </cell>
          <cell r="AA3446">
            <v>20801</v>
          </cell>
          <cell r="AB3446" t="str">
            <v>Elite Sales Group</v>
          </cell>
        </row>
        <row r="3447">
          <cell r="Z3447">
            <v>5095062</v>
          </cell>
          <cell r="AA3447">
            <v>20801</v>
          </cell>
          <cell r="AB3447" t="str">
            <v>Elite Sales Group</v>
          </cell>
        </row>
        <row r="3448">
          <cell r="Z3448">
            <v>5095063</v>
          </cell>
          <cell r="AA3448">
            <v>20801</v>
          </cell>
          <cell r="AB3448" t="str">
            <v>Elite Sales Group</v>
          </cell>
        </row>
        <row r="3449">
          <cell r="Z3449">
            <v>5095064</v>
          </cell>
          <cell r="AA3449">
            <v>20801</v>
          </cell>
          <cell r="AB3449" t="str">
            <v>Elite Sales Group</v>
          </cell>
        </row>
        <row r="3450">
          <cell r="Z3450">
            <v>5095065</v>
          </cell>
          <cell r="AA3450">
            <v>20801</v>
          </cell>
          <cell r="AB3450" t="str">
            <v>Elite Sales Group</v>
          </cell>
        </row>
        <row r="3451">
          <cell r="Z3451">
            <v>5095066</v>
          </cell>
          <cell r="AA3451">
            <v>20801</v>
          </cell>
          <cell r="AB3451" t="str">
            <v>Elite Sales Group</v>
          </cell>
        </row>
        <row r="3452">
          <cell r="Z3452">
            <v>5095067</v>
          </cell>
          <cell r="AA3452">
            <v>20801</v>
          </cell>
          <cell r="AB3452" t="str">
            <v>Elite Sales Group</v>
          </cell>
        </row>
        <row r="3453">
          <cell r="Z3453">
            <v>5095068</v>
          </cell>
          <cell r="AA3453">
            <v>20801</v>
          </cell>
          <cell r="AB3453" t="str">
            <v>Elite Sales Group</v>
          </cell>
        </row>
        <row r="3454">
          <cell r="Z3454">
            <v>5095069</v>
          </cell>
          <cell r="AA3454">
            <v>20801</v>
          </cell>
          <cell r="AB3454" t="str">
            <v>Elite Sales Group</v>
          </cell>
        </row>
        <row r="3455">
          <cell r="Z3455">
            <v>5095070</v>
          </cell>
          <cell r="AA3455">
            <v>20801</v>
          </cell>
          <cell r="AB3455" t="str">
            <v>Elite Sales Group</v>
          </cell>
        </row>
        <row r="3456">
          <cell r="Z3456">
            <v>5095071</v>
          </cell>
          <cell r="AA3456">
            <v>20801</v>
          </cell>
          <cell r="AB3456" t="str">
            <v>Elite Sales Group</v>
          </cell>
        </row>
        <row r="3457">
          <cell r="Z3457">
            <v>5095072</v>
          </cell>
          <cell r="AA3457">
            <v>20801</v>
          </cell>
          <cell r="AB3457" t="str">
            <v>Elite Sales Group</v>
          </cell>
        </row>
        <row r="3458">
          <cell r="Z3458">
            <v>5095073</v>
          </cell>
          <cell r="AA3458">
            <v>20801</v>
          </cell>
          <cell r="AB3458" t="str">
            <v>Elite Sales Group</v>
          </cell>
        </row>
        <row r="3459">
          <cell r="Z3459">
            <v>5095074</v>
          </cell>
          <cell r="AA3459">
            <v>20801</v>
          </cell>
          <cell r="AB3459" t="str">
            <v>Elite Sales Group</v>
          </cell>
        </row>
        <row r="3460">
          <cell r="Z3460">
            <v>5095075</v>
          </cell>
          <cell r="AA3460">
            <v>20801</v>
          </cell>
          <cell r="AB3460" t="str">
            <v>Elite Sales Group</v>
          </cell>
        </row>
        <row r="3461">
          <cell r="Z3461">
            <v>5095076</v>
          </cell>
          <cell r="AA3461">
            <v>20801</v>
          </cell>
          <cell r="AB3461" t="str">
            <v>Elite Sales Group</v>
          </cell>
        </row>
        <row r="3462">
          <cell r="Z3462">
            <v>5095077</v>
          </cell>
          <cell r="AA3462">
            <v>20801</v>
          </cell>
          <cell r="AB3462" t="str">
            <v>Elite Sales Group</v>
          </cell>
        </row>
        <row r="3463">
          <cell r="Z3463">
            <v>5095078</v>
          </cell>
          <cell r="AA3463">
            <v>20801</v>
          </cell>
          <cell r="AB3463" t="str">
            <v>Elite Sales Group</v>
          </cell>
        </row>
        <row r="3464">
          <cell r="Z3464">
            <v>5095079</v>
          </cell>
          <cell r="AA3464">
            <v>20801</v>
          </cell>
          <cell r="AB3464" t="str">
            <v>Elite Sales Group</v>
          </cell>
        </row>
        <row r="3465">
          <cell r="Z3465">
            <v>5095080</v>
          </cell>
          <cell r="AA3465">
            <v>20801</v>
          </cell>
          <cell r="AB3465" t="str">
            <v>Elite Sales Group</v>
          </cell>
        </row>
        <row r="3466">
          <cell r="Z3466">
            <v>5095081</v>
          </cell>
          <cell r="AA3466">
            <v>20801</v>
          </cell>
          <cell r="AB3466" t="str">
            <v>Elite Sales Group</v>
          </cell>
        </row>
        <row r="3467">
          <cell r="Z3467">
            <v>5095082</v>
          </cell>
          <cell r="AA3467">
            <v>20801</v>
          </cell>
          <cell r="AB3467" t="str">
            <v>Elite Sales Group</v>
          </cell>
        </row>
        <row r="3468">
          <cell r="Z3468">
            <v>5095083</v>
          </cell>
          <cell r="AA3468">
            <v>20801</v>
          </cell>
          <cell r="AB3468" t="str">
            <v>Elite Sales Group</v>
          </cell>
        </row>
        <row r="3469">
          <cell r="Z3469">
            <v>5095084</v>
          </cell>
          <cell r="AA3469">
            <v>20801</v>
          </cell>
          <cell r="AB3469" t="str">
            <v>Elite Sales Group</v>
          </cell>
        </row>
        <row r="3470">
          <cell r="Z3470">
            <v>5095085</v>
          </cell>
          <cell r="AA3470">
            <v>20801</v>
          </cell>
          <cell r="AB3470" t="str">
            <v>Elite Sales Group</v>
          </cell>
        </row>
        <row r="3471">
          <cell r="Z3471">
            <v>5095086</v>
          </cell>
          <cell r="AA3471">
            <v>20801</v>
          </cell>
          <cell r="AB3471" t="str">
            <v>Elite Sales Group</v>
          </cell>
        </row>
        <row r="3472">
          <cell r="Z3472">
            <v>5095087</v>
          </cell>
          <cell r="AA3472">
            <v>20801</v>
          </cell>
          <cell r="AB3472" t="str">
            <v>Elite Sales Group</v>
          </cell>
        </row>
        <row r="3473">
          <cell r="Z3473">
            <v>5095088</v>
          </cell>
          <cell r="AA3473">
            <v>20801</v>
          </cell>
          <cell r="AB3473" t="str">
            <v>Elite Sales Group</v>
          </cell>
        </row>
        <row r="3474">
          <cell r="Z3474">
            <v>5095089</v>
          </cell>
          <cell r="AA3474">
            <v>20801</v>
          </cell>
          <cell r="AB3474" t="str">
            <v>Elite Sales Group</v>
          </cell>
        </row>
        <row r="3475">
          <cell r="Z3475">
            <v>5095090</v>
          </cell>
          <cell r="AA3475">
            <v>20801</v>
          </cell>
          <cell r="AB3475" t="str">
            <v>Elite Sales Group</v>
          </cell>
        </row>
        <row r="3476">
          <cell r="Z3476">
            <v>5095091</v>
          </cell>
          <cell r="AA3476">
            <v>20801</v>
          </cell>
          <cell r="AB3476" t="str">
            <v>Elite Sales Group</v>
          </cell>
        </row>
        <row r="3477">
          <cell r="Z3477">
            <v>5095092</v>
          </cell>
          <cell r="AA3477">
            <v>20801</v>
          </cell>
          <cell r="AB3477" t="str">
            <v>Elite Sales Group</v>
          </cell>
        </row>
        <row r="3478">
          <cell r="Z3478">
            <v>5095093</v>
          </cell>
          <cell r="AA3478">
            <v>20801</v>
          </cell>
          <cell r="AB3478" t="str">
            <v>Elite Sales Group</v>
          </cell>
        </row>
        <row r="3479">
          <cell r="Z3479">
            <v>5095094</v>
          </cell>
          <cell r="AA3479">
            <v>20801</v>
          </cell>
          <cell r="AB3479" t="str">
            <v>Elite Sales Group</v>
          </cell>
        </row>
        <row r="3480">
          <cell r="Z3480">
            <v>5095095</v>
          </cell>
          <cell r="AA3480">
            <v>20801</v>
          </cell>
          <cell r="AB3480" t="str">
            <v>Elite Sales Group</v>
          </cell>
        </row>
        <row r="3481">
          <cell r="Z3481">
            <v>5095096</v>
          </cell>
          <cell r="AA3481">
            <v>20801</v>
          </cell>
          <cell r="AB3481" t="str">
            <v>Elite Sales Group</v>
          </cell>
        </row>
        <row r="3482">
          <cell r="Z3482">
            <v>5095097</v>
          </cell>
          <cell r="AA3482">
            <v>20801</v>
          </cell>
          <cell r="AB3482" t="str">
            <v>Elite Sales Group</v>
          </cell>
        </row>
        <row r="3483">
          <cell r="Z3483">
            <v>5095098</v>
          </cell>
          <cell r="AA3483">
            <v>20801</v>
          </cell>
          <cell r="AB3483" t="str">
            <v>Elite Sales Group</v>
          </cell>
        </row>
        <row r="3484">
          <cell r="Z3484">
            <v>5095099</v>
          </cell>
          <cell r="AA3484">
            <v>20801</v>
          </cell>
          <cell r="AB3484" t="str">
            <v>Elite Sales Group</v>
          </cell>
        </row>
        <row r="3485">
          <cell r="Z3485">
            <v>5095100</v>
          </cell>
          <cell r="AA3485">
            <v>20801</v>
          </cell>
          <cell r="AB3485" t="str">
            <v>Elite Sales Group</v>
          </cell>
        </row>
        <row r="3486">
          <cell r="Z3486">
            <v>5095101</v>
          </cell>
          <cell r="AA3486">
            <v>20801</v>
          </cell>
          <cell r="AB3486" t="str">
            <v>Elite Sales Group</v>
          </cell>
        </row>
        <row r="3487">
          <cell r="Z3487">
            <v>5095102</v>
          </cell>
          <cell r="AA3487">
            <v>20801</v>
          </cell>
          <cell r="AB3487" t="str">
            <v>Elite Sales Group</v>
          </cell>
        </row>
        <row r="3488">
          <cell r="Z3488">
            <v>5095103</v>
          </cell>
          <cell r="AA3488">
            <v>20801</v>
          </cell>
          <cell r="AB3488" t="str">
            <v>Elite Sales Group</v>
          </cell>
        </row>
        <row r="3489">
          <cell r="Z3489">
            <v>5095104</v>
          </cell>
          <cell r="AA3489">
            <v>20801</v>
          </cell>
          <cell r="AB3489" t="str">
            <v>Elite Sales Group</v>
          </cell>
        </row>
        <row r="3490">
          <cell r="Z3490">
            <v>5095105</v>
          </cell>
          <cell r="AA3490">
            <v>20801</v>
          </cell>
          <cell r="AB3490" t="str">
            <v>Elite Sales Group</v>
          </cell>
        </row>
        <row r="3491">
          <cell r="Z3491">
            <v>5095106</v>
          </cell>
          <cell r="AA3491">
            <v>20801</v>
          </cell>
          <cell r="AB3491" t="str">
            <v>Elite Sales Group</v>
          </cell>
        </row>
        <row r="3492">
          <cell r="Z3492">
            <v>5095107</v>
          </cell>
          <cell r="AA3492">
            <v>20801</v>
          </cell>
          <cell r="AB3492" t="str">
            <v>Elite Sales Group</v>
          </cell>
        </row>
        <row r="3493">
          <cell r="Z3493">
            <v>5095108</v>
          </cell>
          <cell r="AA3493">
            <v>20801</v>
          </cell>
          <cell r="AB3493" t="str">
            <v>Elite Sales Group</v>
          </cell>
        </row>
        <row r="3494">
          <cell r="Z3494">
            <v>5095109</v>
          </cell>
          <cell r="AA3494">
            <v>20801</v>
          </cell>
          <cell r="AB3494" t="str">
            <v>Elite Sales Group</v>
          </cell>
        </row>
        <row r="3495">
          <cell r="Z3495">
            <v>5095110</v>
          </cell>
          <cell r="AA3495">
            <v>20801</v>
          </cell>
          <cell r="AB3495" t="str">
            <v>Elite Sales Group</v>
          </cell>
        </row>
        <row r="3496">
          <cell r="Z3496">
            <v>5095111</v>
          </cell>
          <cell r="AA3496">
            <v>20801</v>
          </cell>
          <cell r="AB3496" t="str">
            <v>Elite Sales Group</v>
          </cell>
        </row>
        <row r="3497">
          <cell r="Z3497">
            <v>5095112</v>
          </cell>
          <cell r="AA3497">
            <v>20801</v>
          </cell>
          <cell r="AB3497" t="str">
            <v>Elite Sales Group</v>
          </cell>
        </row>
        <row r="3498">
          <cell r="Z3498">
            <v>5095113</v>
          </cell>
          <cell r="AA3498">
            <v>20801</v>
          </cell>
          <cell r="AB3498" t="str">
            <v>Elite Sales Group</v>
          </cell>
        </row>
        <row r="3499">
          <cell r="Z3499">
            <v>5095114</v>
          </cell>
          <cell r="AA3499">
            <v>20801</v>
          </cell>
          <cell r="AB3499" t="str">
            <v>Elite Sales Group</v>
          </cell>
        </row>
        <row r="3500">
          <cell r="Z3500">
            <v>5095115</v>
          </cell>
          <cell r="AA3500">
            <v>20801</v>
          </cell>
          <cell r="AB3500" t="str">
            <v>Elite Sales Group</v>
          </cell>
        </row>
        <row r="3501">
          <cell r="Z3501">
            <v>5095116</v>
          </cell>
          <cell r="AA3501">
            <v>20801</v>
          </cell>
          <cell r="AB3501" t="str">
            <v>Elite Sales Group</v>
          </cell>
        </row>
        <row r="3502">
          <cell r="Z3502">
            <v>5095117</v>
          </cell>
          <cell r="AA3502">
            <v>20801</v>
          </cell>
          <cell r="AB3502" t="str">
            <v>Elite Sales Group</v>
          </cell>
        </row>
        <row r="3503">
          <cell r="Z3503">
            <v>5095118</v>
          </cell>
          <cell r="AA3503">
            <v>20801</v>
          </cell>
          <cell r="AB3503" t="str">
            <v>Elite Sales Group</v>
          </cell>
        </row>
        <row r="3504">
          <cell r="Z3504">
            <v>5095119</v>
          </cell>
          <cell r="AA3504">
            <v>20801</v>
          </cell>
          <cell r="AB3504" t="str">
            <v>Elite Sales Group</v>
          </cell>
        </row>
        <row r="3505">
          <cell r="Z3505">
            <v>5095120</v>
          </cell>
          <cell r="AA3505">
            <v>20801</v>
          </cell>
          <cell r="AB3505" t="str">
            <v>Elite Sales Group</v>
          </cell>
        </row>
        <row r="3506">
          <cell r="Z3506">
            <v>5095121</v>
          </cell>
          <cell r="AA3506">
            <v>20801</v>
          </cell>
          <cell r="AB3506" t="str">
            <v>Elite Sales Group</v>
          </cell>
        </row>
        <row r="3507">
          <cell r="Z3507">
            <v>5095122</v>
          </cell>
          <cell r="AA3507">
            <v>20801</v>
          </cell>
          <cell r="AB3507" t="str">
            <v>Elite Sales Group</v>
          </cell>
        </row>
        <row r="3508">
          <cell r="Z3508">
            <v>5095123</v>
          </cell>
          <cell r="AA3508">
            <v>20801</v>
          </cell>
          <cell r="AB3508" t="str">
            <v>Elite Sales Group</v>
          </cell>
        </row>
        <row r="3509">
          <cell r="Z3509">
            <v>5095124</v>
          </cell>
          <cell r="AA3509">
            <v>20801</v>
          </cell>
          <cell r="AB3509" t="str">
            <v>Elite Sales Group</v>
          </cell>
        </row>
        <row r="3510">
          <cell r="Z3510">
            <v>5095125</v>
          </cell>
          <cell r="AA3510">
            <v>20801</v>
          </cell>
          <cell r="AB3510" t="str">
            <v>Elite Sales Group</v>
          </cell>
        </row>
        <row r="3511">
          <cell r="Z3511">
            <v>5095126</v>
          </cell>
          <cell r="AA3511">
            <v>20801</v>
          </cell>
          <cell r="AB3511" t="str">
            <v>Elite Sales Group</v>
          </cell>
        </row>
        <row r="3512">
          <cell r="Z3512">
            <v>5095127</v>
          </cell>
          <cell r="AA3512">
            <v>20801</v>
          </cell>
          <cell r="AB3512" t="str">
            <v>Elite Sales Group</v>
          </cell>
        </row>
        <row r="3513">
          <cell r="Z3513">
            <v>5095128</v>
          </cell>
          <cell r="AA3513">
            <v>20801</v>
          </cell>
          <cell r="AB3513" t="str">
            <v>Elite Sales Group</v>
          </cell>
        </row>
        <row r="3514">
          <cell r="Z3514">
            <v>5095129</v>
          </cell>
          <cell r="AA3514">
            <v>20801</v>
          </cell>
          <cell r="AB3514" t="str">
            <v>Elite Sales Group</v>
          </cell>
        </row>
        <row r="3515">
          <cell r="Z3515">
            <v>5095130</v>
          </cell>
          <cell r="AA3515">
            <v>20801</v>
          </cell>
          <cell r="AB3515" t="str">
            <v>Elite Sales Group</v>
          </cell>
        </row>
        <row r="3516">
          <cell r="Z3516">
            <v>5095131</v>
          </cell>
          <cell r="AA3516">
            <v>20801</v>
          </cell>
          <cell r="AB3516" t="str">
            <v>Elite Sales Group</v>
          </cell>
        </row>
        <row r="3517">
          <cell r="Z3517">
            <v>5095132</v>
          </cell>
          <cell r="AA3517">
            <v>20801</v>
          </cell>
          <cell r="AB3517" t="str">
            <v>Elite Sales Group</v>
          </cell>
        </row>
        <row r="3518">
          <cell r="Z3518">
            <v>5095133</v>
          </cell>
          <cell r="AA3518">
            <v>20801</v>
          </cell>
          <cell r="AB3518" t="str">
            <v>Elite Sales Group</v>
          </cell>
        </row>
        <row r="3519">
          <cell r="Z3519">
            <v>5095134</v>
          </cell>
          <cell r="AA3519">
            <v>20801</v>
          </cell>
          <cell r="AB3519" t="str">
            <v>Elite Sales Group</v>
          </cell>
        </row>
        <row r="3520">
          <cell r="Z3520">
            <v>5095135</v>
          </cell>
          <cell r="AA3520">
            <v>20801</v>
          </cell>
          <cell r="AB3520" t="str">
            <v>Elite Sales Group</v>
          </cell>
        </row>
        <row r="3521">
          <cell r="Z3521">
            <v>5095136</v>
          </cell>
          <cell r="AA3521">
            <v>20801</v>
          </cell>
          <cell r="AB3521" t="str">
            <v>Elite Sales Group</v>
          </cell>
        </row>
        <row r="3522">
          <cell r="Z3522">
            <v>5095137</v>
          </cell>
          <cell r="AA3522">
            <v>20801</v>
          </cell>
          <cell r="AB3522" t="str">
            <v>Elite Sales Group</v>
          </cell>
        </row>
        <row r="3523">
          <cell r="Z3523">
            <v>5095138</v>
          </cell>
          <cell r="AA3523">
            <v>20801</v>
          </cell>
          <cell r="AB3523" t="str">
            <v>Elite Sales Group</v>
          </cell>
        </row>
        <row r="3524">
          <cell r="Z3524">
            <v>5095139</v>
          </cell>
          <cell r="AA3524">
            <v>20801</v>
          </cell>
          <cell r="AB3524" t="str">
            <v>Elite Sales Group</v>
          </cell>
        </row>
        <row r="3525">
          <cell r="Z3525">
            <v>5095140</v>
          </cell>
          <cell r="AA3525">
            <v>20801</v>
          </cell>
          <cell r="AB3525" t="str">
            <v>Elite Sales Group</v>
          </cell>
        </row>
        <row r="3526">
          <cell r="Z3526">
            <v>5095141</v>
          </cell>
          <cell r="AA3526">
            <v>20801</v>
          </cell>
          <cell r="AB3526" t="str">
            <v>Elite Sales Group</v>
          </cell>
        </row>
        <row r="3527">
          <cell r="Z3527">
            <v>5095142</v>
          </cell>
          <cell r="AA3527">
            <v>20801</v>
          </cell>
          <cell r="AB3527" t="str">
            <v>Elite Sales Group</v>
          </cell>
        </row>
        <row r="3528">
          <cell r="Z3528">
            <v>5095143</v>
          </cell>
          <cell r="AA3528">
            <v>20801</v>
          </cell>
          <cell r="AB3528" t="str">
            <v>Elite Sales Group</v>
          </cell>
        </row>
        <row r="3529">
          <cell r="Z3529">
            <v>5095144</v>
          </cell>
          <cell r="AA3529">
            <v>20801</v>
          </cell>
          <cell r="AB3529" t="str">
            <v>Elite Sales Group</v>
          </cell>
        </row>
        <row r="3530">
          <cell r="Z3530">
            <v>5095145</v>
          </cell>
          <cell r="AA3530">
            <v>20801</v>
          </cell>
          <cell r="AB3530" t="str">
            <v>Elite Sales Group</v>
          </cell>
        </row>
        <row r="3531">
          <cell r="Z3531">
            <v>5095146</v>
          </cell>
          <cell r="AA3531">
            <v>20801</v>
          </cell>
          <cell r="AB3531" t="str">
            <v>Elite Sales Group</v>
          </cell>
        </row>
        <row r="3532">
          <cell r="Z3532">
            <v>5095147</v>
          </cell>
          <cell r="AA3532">
            <v>20801</v>
          </cell>
          <cell r="AB3532" t="str">
            <v>Elite Sales Group</v>
          </cell>
        </row>
        <row r="3533">
          <cell r="Z3533">
            <v>5095148</v>
          </cell>
          <cell r="AA3533">
            <v>20801</v>
          </cell>
          <cell r="AB3533" t="str">
            <v>Elite Sales Group</v>
          </cell>
        </row>
        <row r="3534">
          <cell r="Z3534">
            <v>5095149</v>
          </cell>
          <cell r="AA3534">
            <v>20801</v>
          </cell>
          <cell r="AB3534" t="str">
            <v>Elite Sales Group</v>
          </cell>
        </row>
        <row r="3535">
          <cell r="Z3535">
            <v>5095150</v>
          </cell>
          <cell r="AA3535">
            <v>20801</v>
          </cell>
          <cell r="AB3535" t="str">
            <v>Elite Sales Group</v>
          </cell>
        </row>
        <row r="3536">
          <cell r="Z3536">
            <v>5095151</v>
          </cell>
          <cell r="AA3536">
            <v>20801</v>
          </cell>
          <cell r="AB3536" t="str">
            <v>Elite Sales Group</v>
          </cell>
        </row>
        <row r="3537">
          <cell r="Z3537">
            <v>5095152</v>
          </cell>
          <cell r="AA3537">
            <v>20801</v>
          </cell>
          <cell r="AB3537" t="str">
            <v>Elite Sales Group</v>
          </cell>
        </row>
        <row r="3538">
          <cell r="Z3538">
            <v>5095153</v>
          </cell>
          <cell r="AA3538">
            <v>20801</v>
          </cell>
          <cell r="AB3538" t="str">
            <v>Elite Sales Group</v>
          </cell>
        </row>
        <row r="3539">
          <cell r="Z3539">
            <v>5095154</v>
          </cell>
          <cell r="AA3539">
            <v>20801</v>
          </cell>
          <cell r="AB3539" t="str">
            <v>Elite Sales Group</v>
          </cell>
        </row>
        <row r="3540">
          <cell r="Z3540">
            <v>5095155</v>
          </cell>
          <cell r="AA3540">
            <v>20801</v>
          </cell>
          <cell r="AB3540" t="str">
            <v>Elite Sales Group</v>
          </cell>
        </row>
        <row r="3541">
          <cell r="Z3541">
            <v>5095156</v>
          </cell>
          <cell r="AA3541">
            <v>20801</v>
          </cell>
          <cell r="AB3541" t="str">
            <v>Elite Sales Group</v>
          </cell>
        </row>
        <row r="3542">
          <cell r="Z3542">
            <v>5095157</v>
          </cell>
          <cell r="AA3542">
            <v>20801</v>
          </cell>
          <cell r="AB3542" t="str">
            <v>Elite Sales Group</v>
          </cell>
        </row>
        <row r="3543">
          <cell r="Z3543">
            <v>5095158</v>
          </cell>
          <cell r="AA3543">
            <v>20801</v>
          </cell>
          <cell r="AB3543" t="str">
            <v>Elite Sales Group</v>
          </cell>
        </row>
        <row r="3544">
          <cell r="Z3544">
            <v>5095159</v>
          </cell>
          <cell r="AA3544">
            <v>20801</v>
          </cell>
          <cell r="AB3544" t="str">
            <v>Elite Sales Group</v>
          </cell>
        </row>
        <row r="3545">
          <cell r="Z3545">
            <v>5095160</v>
          </cell>
          <cell r="AA3545">
            <v>20801</v>
          </cell>
          <cell r="AB3545" t="str">
            <v>Elite Sales Group</v>
          </cell>
        </row>
        <row r="3546">
          <cell r="Z3546">
            <v>5095161</v>
          </cell>
          <cell r="AA3546">
            <v>20801</v>
          </cell>
          <cell r="AB3546" t="str">
            <v>Elite Sales Group</v>
          </cell>
        </row>
        <row r="3547">
          <cell r="Z3547">
            <v>5095162</v>
          </cell>
          <cell r="AA3547">
            <v>20801</v>
          </cell>
          <cell r="AB3547" t="str">
            <v>Elite Sales Group</v>
          </cell>
        </row>
        <row r="3548">
          <cell r="Z3548">
            <v>5095163</v>
          </cell>
          <cell r="AA3548">
            <v>20801</v>
          </cell>
          <cell r="AB3548" t="str">
            <v>Elite Sales Group</v>
          </cell>
        </row>
        <row r="3549">
          <cell r="Z3549">
            <v>5095164</v>
          </cell>
          <cell r="AA3549">
            <v>20801</v>
          </cell>
          <cell r="AB3549" t="str">
            <v>Elite Sales Group</v>
          </cell>
        </row>
        <row r="3550">
          <cell r="Z3550">
            <v>5095165</v>
          </cell>
          <cell r="AA3550">
            <v>20801</v>
          </cell>
          <cell r="AB3550" t="str">
            <v>Elite Sales Group</v>
          </cell>
        </row>
        <row r="3551">
          <cell r="Z3551">
            <v>5095166</v>
          </cell>
          <cell r="AA3551">
            <v>20801</v>
          </cell>
          <cell r="AB3551" t="str">
            <v>Elite Sales Group</v>
          </cell>
        </row>
        <row r="3552">
          <cell r="Z3552">
            <v>5095167</v>
          </cell>
          <cell r="AA3552">
            <v>20801</v>
          </cell>
          <cell r="AB3552" t="str">
            <v>Elite Sales Group</v>
          </cell>
        </row>
        <row r="3553">
          <cell r="Z3553">
            <v>5095168</v>
          </cell>
          <cell r="AA3553">
            <v>20801</v>
          </cell>
          <cell r="AB3553" t="str">
            <v>Elite Sales Group</v>
          </cell>
        </row>
        <row r="3554">
          <cell r="Z3554">
            <v>5095169</v>
          </cell>
          <cell r="AA3554">
            <v>20801</v>
          </cell>
          <cell r="AB3554" t="str">
            <v>Elite Sales Group</v>
          </cell>
        </row>
        <row r="3555">
          <cell r="Z3555">
            <v>5095170</v>
          </cell>
          <cell r="AA3555">
            <v>20801</v>
          </cell>
          <cell r="AB3555" t="str">
            <v>Elite Sales Group</v>
          </cell>
        </row>
        <row r="3556">
          <cell r="Z3556">
            <v>5095171</v>
          </cell>
          <cell r="AA3556">
            <v>20801</v>
          </cell>
          <cell r="AB3556" t="str">
            <v>Elite Sales Group</v>
          </cell>
        </row>
        <row r="3557">
          <cell r="Z3557">
            <v>5095172</v>
          </cell>
          <cell r="AA3557">
            <v>20801</v>
          </cell>
          <cell r="AB3557" t="str">
            <v>Elite Sales Group</v>
          </cell>
        </row>
        <row r="3558">
          <cell r="Z3558">
            <v>5095173</v>
          </cell>
          <cell r="AA3558">
            <v>20801</v>
          </cell>
          <cell r="AB3558" t="str">
            <v>Elite Sales Group</v>
          </cell>
        </row>
        <row r="3559">
          <cell r="Z3559">
            <v>5095174</v>
          </cell>
          <cell r="AA3559">
            <v>20801</v>
          </cell>
          <cell r="AB3559" t="str">
            <v>Elite Sales Group</v>
          </cell>
        </row>
        <row r="3560">
          <cell r="Z3560">
            <v>5095175</v>
          </cell>
          <cell r="AA3560">
            <v>20801</v>
          </cell>
          <cell r="AB3560" t="str">
            <v>Elite Sales Group</v>
          </cell>
        </row>
        <row r="3561">
          <cell r="Z3561">
            <v>5095176</v>
          </cell>
          <cell r="AA3561">
            <v>20801</v>
          </cell>
          <cell r="AB3561" t="str">
            <v>Elite Sales Group</v>
          </cell>
        </row>
        <row r="3562">
          <cell r="Z3562">
            <v>5095177</v>
          </cell>
          <cell r="AA3562">
            <v>20801</v>
          </cell>
          <cell r="AB3562" t="str">
            <v>Elite Sales Group</v>
          </cell>
        </row>
        <row r="3563">
          <cell r="Z3563">
            <v>5095178</v>
          </cell>
          <cell r="AA3563">
            <v>20801</v>
          </cell>
          <cell r="AB3563" t="str">
            <v>Elite Sales Group</v>
          </cell>
        </row>
        <row r="3564">
          <cell r="Z3564">
            <v>5095179</v>
          </cell>
          <cell r="AA3564">
            <v>20801</v>
          </cell>
          <cell r="AB3564" t="str">
            <v>Elite Sales Group</v>
          </cell>
        </row>
        <row r="3565">
          <cell r="Z3565">
            <v>5095180</v>
          </cell>
          <cell r="AA3565">
            <v>20801</v>
          </cell>
          <cell r="AB3565" t="str">
            <v>Elite Sales Group</v>
          </cell>
        </row>
        <row r="3566">
          <cell r="Z3566">
            <v>5095181</v>
          </cell>
          <cell r="AA3566">
            <v>20801</v>
          </cell>
          <cell r="AB3566" t="str">
            <v>Elite Sales Group</v>
          </cell>
        </row>
        <row r="3567">
          <cell r="Z3567">
            <v>5095182</v>
          </cell>
          <cell r="AA3567">
            <v>20801</v>
          </cell>
          <cell r="AB3567" t="str">
            <v>Elite Sales Group</v>
          </cell>
        </row>
        <row r="3568">
          <cell r="Z3568">
            <v>5095183</v>
          </cell>
          <cell r="AA3568">
            <v>20801</v>
          </cell>
          <cell r="AB3568" t="str">
            <v>Elite Sales Group</v>
          </cell>
        </row>
        <row r="3569">
          <cell r="Z3569">
            <v>5095184</v>
          </cell>
          <cell r="AA3569">
            <v>20801</v>
          </cell>
          <cell r="AB3569" t="str">
            <v>Elite Sales Group</v>
          </cell>
        </row>
        <row r="3570">
          <cell r="Z3570">
            <v>5095185</v>
          </cell>
          <cell r="AA3570">
            <v>20801</v>
          </cell>
          <cell r="AB3570" t="str">
            <v>Elite Sales Group</v>
          </cell>
        </row>
        <row r="3571">
          <cell r="Z3571">
            <v>5095186</v>
          </cell>
          <cell r="AA3571">
            <v>20801</v>
          </cell>
          <cell r="AB3571" t="str">
            <v>Elite Sales Group</v>
          </cell>
        </row>
        <row r="3572">
          <cell r="Z3572">
            <v>5095187</v>
          </cell>
          <cell r="AA3572">
            <v>20801</v>
          </cell>
          <cell r="AB3572" t="str">
            <v>Elite Sales Group</v>
          </cell>
        </row>
        <row r="3573">
          <cell r="Z3573">
            <v>5095188</v>
          </cell>
          <cell r="AA3573">
            <v>20801</v>
          </cell>
          <cell r="AB3573" t="str">
            <v>Elite Sales Group</v>
          </cell>
        </row>
        <row r="3574">
          <cell r="Z3574">
            <v>5095189</v>
          </cell>
          <cell r="AA3574">
            <v>20801</v>
          </cell>
          <cell r="AB3574" t="str">
            <v>Elite Sales Group</v>
          </cell>
        </row>
        <row r="3575">
          <cell r="Z3575">
            <v>5095190</v>
          </cell>
          <cell r="AA3575">
            <v>20801</v>
          </cell>
          <cell r="AB3575" t="str">
            <v>Elite Sales Group</v>
          </cell>
        </row>
        <row r="3576">
          <cell r="Z3576">
            <v>5095191</v>
          </cell>
          <cell r="AA3576">
            <v>20801</v>
          </cell>
          <cell r="AB3576" t="str">
            <v>Elite Sales Group</v>
          </cell>
        </row>
        <row r="3577">
          <cell r="Z3577">
            <v>5095192</v>
          </cell>
          <cell r="AA3577">
            <v>20801</v>
          </cell>
          <cell r="AB3577" t="str">
            <v>Elite Sales Group</v>
          </cell>
        </row>
        <row r="3578">
          <cell r="Z3578">
            <v>5095193</v>
          </cell>
          <cell r="AA3578">
            <v>20801</v>
          </cell>
          <cell r="AB3578" t="str">
            <v>Elite Sales Group</v>
          </cell>
        </row>
        <row r="3579">
          <cell r="Z3579">
            <v>5095194</v>
          </cell>
          <cell r="AA3579">
            <v>20801</v>
          </cell>
          <cell r="AB3579" t="str">
            <v>Elite Sales Group</v>
          </cell>
        </row>
        <row r="3580">
          <cell r="Z3580">
            <v>5095195</v>
          </cell>
          <cell r="AA3580">
            <v>20801</v>
          </cell>
          <cell r="AB3580" t="str">
            <v>Elite Sales Group</v>
          </cell>
        </row>
        <row r="3581">
          <cell r="Z3581">
            <v>5095196</v>
          </cell>
          <cell r="AA3581">
            <v>20801</v>
          </cell>
          <cell r="AB3581" t="str">
            <v>Elite Sales Group</v>
          </cell>
        </row>
        <row r="3582">
          <cell r="Z3582">
            <v>5095197</v>
          </cell>
          <cell r="AA3582">
            <v>20801</v>
          </cell>
          <cell r="AB3582" t="str">
            <v>Elite Sales Group</v>
          </cell>
        </row>
        <row r="3583">
          <cell r="Z3583">
            <v>5095198</v>
          </cell>
          <cell r="AA3583">
            <v>20801</v>
          </cell>
          <cell r="AB3583" t="str">
            <v>Elite Sales Group</v>
          </cell>
        </row>
        <row r="3584">
          <cell r="Z3584">
            <v>5095199</v>
          </cell>
          <cell r="AA3584">
            <v>20801</v>
          </cell>
          <cell r="AB3584" t="str">
            <v>Elite Sales Group</v>
          </cell>
        </row>
        <row r="3585">
          <cell r="Z3585">
            <v>5095200</v>
          </cell>
          <cell r="AA3585">
            <v>20801</v>
          </cell>
          <cell r="AB3585" t="str">
            <v>Elite Sales Group</v>
          </cell>
        </row>
        <row r="3586">
          <cell r="Z3586">
            <v>5095201</v>
          </cell>
          <cell r="AA3586">
            <v>20801</v>
          </cell>
          <cell r="AB3586" t="str">
            <v>Elite Sales Group</v>
          </cell>
        </row>
        <row r="3587">
          <cell r="Z3587">
            <v>5095202</v>
          </cell>
          <cell r="AA3587">
            <v>20801</v>
          </cell>
          <cell r="AB3587" t="str">
            <v>Elite Sales Group</v>
          </cell>
        </row>
        <row r="3588">
          <cell r="Z3588">
            <v>5095203</v>
          </cell>
          <cell r="AA3588">
            <v>20801</v>
          </cell>
          <cell r="AB3588" t="str">
            <v>Elite Sales Group</v>
          </cell>
        </row>
        <row r="3589">
          <cell r="Z3589">
            <v>5095204</v>
          </cell>
          <cell r="AA3589">
            <v>20801</v>
          </cell>
          <cell r="AB3589" t="str">
            <v>Elite Sales Group</v>
          </cell>
        </row>
        <row r="3590">
          <cell r="Z3590">
            <v>5095205</v>
          </cell>
          <cell r="AA3590">
            <v>20801</v>
          </cell>
          <cell r="AB3590" t="str">
            <v>Elite Sales Group</v>
          </cell>
        </row>
        <row r="3591">
          <cell r="Z3591">
            <v>5095206</v>
          </cell>
          <cell r="AA3591">
            <v>20801</v>
          </cell>
          <cell r="AB3591" t="str">
            <v>Elite Sales Group</v>
          </cell>
        </row>
        <row r="3592">
          <cell r="Z3592">
            <v>5095207</v>
          </cell>
          <cell r="AA3592">
            <v>20801</v>
          </cell>
          <cell r="AB3592" t="str">
            <v>Elite Sales Group</v>
          </cell>
        </row>
        <row r="3593">
          <cell r="Z3593">
            <v>5095208</v>
          </cell>
          <cell r="AA3593">
            <v>20801</v>
          </cell>
          <cell r="AB3593" t="str">
            <v>Elite Sales Group</v>
          </cell>
        </row>
        <row r="3594">
          <cell r="Z3594">
            <v>5095209</v>
          </cell>
          <cell r="AA3594">
            <v>20801</v>
          </cell>
          <cell r="AB3594" t="str">
            <v>Elite Sales Group</v>
          </cell>
        </row>
        <row r="3595">
          <cell r="Z3595">
            <v>5095210</v>
          </cell>
          <cell r="AA3595">
            <v>20801</v>
          </cell>
          <cell r="AB3595" t="str">
            <v>Elite Sales Group</v>
          </cell>
        </row>
        <row r="3596">
          <cell r="Z3596">
            <v>5095211</v>
          </cell>
          <cell r="AA3596">
            <v>20801</v>
          </cell>
          <cell r="AB3596" t="str">
            <v>Elite Sales Group</v>
          </cell>
        </row>
        <row r="3597">
          <cell r="Z3597">
            <v>5095212</v>
          </cell>
          <cell r="AA3597">
            <v>20801</v>
          </cell>
          <cell r="AB3597" t="str">
            <v>Elite Sales Group</v>
          </cell>
        </row>
        <row r="3598">
          <cell r="Z3598">
            <v>5095213</v>
          </cell>
          <cell r="AA3598">
            <v>20801</v>
          </cell>
          <cell r="AB3598" t="str">
            <v>Elite Sales Group</v>
          </cell>
        </row>
        <row r="3599">
          <cell r="Z3599">
            <v>5095214</v>
          </cell>
          <cell r="AA3599">
            <v>20801</v>
          </cell>
          <cell r="AB3599" t="str">
            <v>Elite Sales Group</v>
          </cell>
        </row>
        <row r="3600">
          <cell r="Z3600">
            <v>5095215</v>
          </cell>
          <cell r="AA3600">
            <v>20801</v>
          </cell>
          <cell r="AB3600" t="str">
            <v>Elite Sales Group</v>
          </cell>
        </row>
        <row r="3601">
          <cell r="Z3601">
            <v>5095216</v>
          </cell>
          <cell r="AA3601">
            <v>20801</v>
          </cell>
          <cell r="AB3601" t="str">
            <v>Elite Sales Group</v>
          </cell>
        </row>
        <row r="3602">
          <cell r="Z3602">
            <v>5095217</v>
          </cell>
          <cell r="AA3602">
            <v>20801</v>
          </cell>
          <cell r="AB3602" t="str">
            <v>Elite Sales Group</v>
          </cell>
        </row>
        <row r="3603">
          <cell r="Z3603">
            <v>5095218</v>
          </cell>
          <cell r="AA3603">
            <v>20801</v>
          </cell>
          <cell r="AB3603" t="str">
            <v>Elite Sales Group</v>
          </cell>
        </row>
        <row r="3604">
          <cell r="Z3604">
            <v>5095219</v>
          </cell>
          <cell r="AA3604">
            <v>20801</v>
          </cell>
          <cell r="AB3604" t="str">
            <v>Elite Sales Group</v>
          </cell>
        </row>
        <row r="3605">
          <cell r="Z3605">
            <v>5095220</v>
          </cell>
          <cell r="AA3605">
            <v>20801</v>
          </cell>
          <cell r="AB3605" t="str">
            <v>Elite Sales Group</v>
          </cell>
        </row>
        <row r="3606">
          <cell r="Z3606">
            <v>5095221</v>
          </cell>
          <cell r="AA3606">
            <v>20801</v>
          </cell>
          <cell r="AB3606" t="str">
            <v>Elite Sales Group</v>
          </cell>
        </row>
        <row r="3607">
          <cell r="Z3607">
            <v>5095222</v>
          </cell>
          <cell r="AA3607">
            <v>20801</v>
          </cell>
          <cell r="AB3607" t="str">
            <v>Elite Sales Group</v>
          </cell>
        </row>
        <row r="3608">
          <cell r="Z3608">
            <v>5095223</v>
          </cell>
          <cell r="AA3608">
            <v>20801</v>
          </cell>
          <cell r="AB3608" t="str">
            <v>Elite Sales Group</v>
          </cell>
        </row>
        <row r="3609">
          <cell r="Z3609">
            <v>5095224</v>
          </cell>
          <cell r="AA3609">
            <v>20801</v>
          </cell>
          <cell r="AB3609" t="str">
            <v>Elite Sales Group</v>
          </cell>
        </row>
        <row r="3610">
          <cell r="Z3610">
            <v>5095225</v>
          </cell>
          <cell r="AA3610">
            <v>20801</v>
          </cell>
          <cell r="AB3610" t="str">
            <v>Elite Sales Group</v>
          </cell>
        </row>
        <row r="3611">
          <cell r="Z3611">
            <v>5095226</v>
          </cell>
          <cell r="AA3611">
            <v>20801</v>
          </cell>
          <cell r="AB3611" t="str">
            <v>Elite Sales Group</v>
          </cell>
        </row>
        <row r="3612">
          <cell r="Z3612">
            <v>5095227</v>
          </cell>
          <cell r="AA3612">
            <v>20801</v>
          </cell>
          <cell r="AB3612" t="str">
            <v>Elite Sales Group</v>
          </cell>
        </row>
        <row r="3613">
          <cell r="Z3613">
            <v>5095228</v>
          </cell>
          <cell r="AA3613">
            <v>20801</v>
          </cell>
          <cell r="AB3613" t="str">
            <v>Elite Sales Group</v>
          </cell>
        </row>
        <row r="3614">
          <cell r="Z3614">
            <v>5095229</v>
          </cell>
          <cell r="AA3614">
            <v>20801</v>
          </cell>
          <cell r="AB3614" t="str">
            <v>Elite Sales Group</v>
          </cell>
        </row>
        <row r="3615">
          <cell r="Z3615">
            <v>5095230</v>
          </cell>
          <cell r="AA3615">
            <v>20801</v>
          </cell>
          <cell r="AB3615" t="str">
            <v>Elite Sales Group</v>
          </cell>
        </row>
        <row r="3616">
          <cell r="Z3616">
            <v>5095231</v>
          </cell>
          <cell r="AA3616">
            <v>20801</v>
          </cell>
          <cell r="AB3616" t="str">
            <v>Elite Sales Group</v>
          </cell>
        </row>
        <row r="3617">
          <cell r="Z3617">
            <v>5095232</v>
          </cell>
          <cell r="AA3617">
            <v>20801</v>
          </cell>
          <cell r="AB3617" t="str">
            <v>Elite Sales Group</v>
          </cell>
        </row>
        <row r="3618">
          <cell r="Z3618">
            <v>5095233</v>
          </cell>
          <cell r="AA3618">
            <v>20801</v>
          </cell>
          <cell r="AB3618" t="str">
            <v>Elite Sales Group</v>
          </cell>
        </row>
        <row r="3619">
          <cell r="Z3619">
            <v>5095234</v>
          </cell>
          <cell r="AA3619">
            <v>20801</v>
          </cell>
          <cell r="AB3619" t="str">
            <v>Elite Sales Group</v>
          </cell>
        </row>
        <row r="3620">
          <cell r="Z3620">
            <v>5095235</v>
          </cell>
          <cell r="AA3620">
            <v>20801</v>
          </cell>
          <cell r="AB3620" t="str">
            <v>Elite Sales Group</v>
          </cell>
        </row>
        <row r="3621">
          <cell r="Z3621">
            <v>5095236</v>
          </cell>
          <cell r="AA3621">
            <v>20801</v>
          </cell>
          <cell r="AB3621" t="str">
            <v>Elite Sales Group</v>
          </cell>
        </row>
        <row r="3622">
          <cell r="Z3622">
            <v>5095237</v>
          </cell>
          <cell r="AA3622">
            <v>20801</v>
          </cell>
          <cell r="AB3622" t="str">
            <v>Elite Sales Group</v>
          </cell>
        </row>
        <row r="3623">
          <cell r="Z3623">
            <v>5095238</v>
          </cell>
          <cell r="AA3623">
            <v>20801</v>
          </cell>
          <cell r="AB3623" t="str">
            <v>Elite Sales Group</v>
          </cell>
        </row>
        <row r="3624">
          <cell r="Z3624">
            <v>5095239</v>
          </cell>
          <cell r="AA3624">
            <v>20801</v>
          </cell>
          <cell r="AB3624" t="str">
            <v>Elite Sales Group</v>
          </cell>
        </row>
        <row r="3625">
          <cell r="Z3625">
            <v>5095240</v>
          </cell>
          <cell r="AA3625">
            <v>20801</v>
          </cell>
          <cell r="AB3625" t="str">
            <v>Elite Sales Group</v>
          </cell>
        </row>
        <row r="3626">
          <cell r="Z3626">
            <v>5095241</v>
          </cell>
          <cell r="AA3626">
            <v>20801</v>
          </cell>
          <cell r="AB3626" t="str">
            <v>Elite Sales Group</v>
          </cell>
        </row>
        <row r="3627">
          <cell r="Z3627">
            <v>5095242</v>
          </cell>
          <cell r="AA3627">
            <v>20801</v>
          </cell>
          <cell r="AB3627" t="str">
            <v>Elite Sales Group</v>
          </cell>
        </row>
        <row r="3628">
          <cell r="Z3628">
            <v>5095243</v>
          </cell>
          <cell r="AA3628">
            <v>20801</v>
          </cell>
          <cell r="AB3628" t="str">
            <v>Elite Sales Group</v>
          </cell>
        </row>
        <row r="3629">
          <cell r="Z3629">
            <v>5095244</v>
          </cell>
          <cell r="AA3629">
            <v>20801</v>
          </cell>
          <cell r="AB3629" t="str">
            <v>Elite Sales Group</v>
          </cell>
        </row>
        <row r="3630">
          <cell r="Z3630">
            <v>5095245</v>
          </cell>
          <cell r="AA3630">
            <v>20801</v>
          </cell>
          <cell r="AB3630" t="str">
            <v>Elite Sales Group</v>
          </cell>
        </row>
        <row r="3631">
          <cell r="Z3631">
            <v>5095246</v>
          </cell>
          <cell r="AA3631">
            <v>20801</v>
          </cell>
          <cell r="AB3631" t="str">
            <v>Elite Sales Group</v>
          </cell>
        </row>
        <row r="3632">
          <cell r="Z3632">
            <v>5095247</v>
          </cell>
          <cell r="AA3632">
            <v>20801</v>
          </cell>
          <cell r="AB3632" t="str">
            <v>Elite Sales Group</v>
          </cell>
        </row>
        <row r="3633">
          <cell r="Z3633">
            <v>5095248</v>
          </cell>
          <cell r="AA3633">
            <v>20801</v>
          </cell>
          <cell r="AB3633" t="str">
            <v>Elite Sales Group</v>
          </cell>
        </row>
        <row r="3634">
          <cell r="Z3634">
            <v>5095249</v>
          </cell>
          <cell r="AA3634">
            <v>20801</v>
          </cell>
          <cell r="AB3634" t="str">
            <v>Elite Sales Group</v>
          </cell>
        </row>
        <row r="3635">
          <cell r="Z3635">
            <v>5095250</v>
          </cell>
          <cell r="AA3635">
            <v>20801</v>
          </cell>
          <cell r="AB3635" t="str">
            <v>Elite Sales Group</v>
          </cell>
        </row>
        <row r="3636">
          <cell r="Z3636">
            <v>5095251</v>
          </cell>
          <cell r="AA3636">
            <v>20801</v>
          </cell>
          <cell r="AB3636" t="str">
            <v>Elite Sales Group</v>
          </cell>
        </row>
        <row r="3637">
          <cell r="Z3637">
            <v>5095252</v>
          </cell>
          <cell r="AA3637">
            <v>20801</v>
          </cell>
          <cell r="AB3637" t="str">
            <v>Elite Sales Group</v>
          </cell>
        </row>
        <row r="3638">
          <cell r="Z3638">
            <v>5095253</v>
          </cell>
          <cell r="AA3638">
            <v>20801</v>
          </cell>
          <cell r="AB3638" t="str">
            <v>Elite Sales Group</v>
          </cell>
        </row>
        <row r="3639">
          <cell r="Z3639">
            <v>5095254</v>
          </cell>
          <cell r="AA3639">
            <v>20801</v>
          </cell>
          <cell r="AB3639" t="str">
            <v>Elite Sales Group</v>
          </cell>
        </row>
        <row r="3640">
          <cell r="Z3640">
            <v>5095255</v>
          </cell>
          <cell r="AA3640">
            <v>20801</v>
          </cell>
          <cell r="AB3640" t="str">
            <v>Elite Sales Group</v>
          </cell>
        </row>
        <row r="3641">
          <cell r="Z3641">
            <v>5095256</v>
          </cell>
          <cell r="AA3641">
            <v>20801</v>
          </cell>
          <cell r="AB3641" t="str">
            <v>Elite Sales Group</v>
          </cell>
        </row>
        <row r="3642">
          <cell r="Z3642">
            <v>5095257</v>
          </cell>
          <cell r="AA3642">
            <v>20801</v>
          </cell>
          <cell r="AB3642" t="str">
            <v>Elite Sales Group</v>
          </cell>
        </row>
        <row r="3643">
          <cell r="Z3643">
            <v>5095258</v>
          </cell>
          <cell r="AA3643">
            <v>20801</v>
          </cell>
          <cell r="AB3643" t="str">
            <v>Elite Sales Group</v>
          </cell>
        </row>
        <row r="3644">
          <cell r="Z3644">
            <v>5095259</v>
          </cell>
          <cell r="AA3644">
            <v>20801</v>
          </cell>
          <cell r="AB3644" t="str">
            <v>Elite Sales Group</v>
          </cell>
        </row>
        <row r="3645">
          <cell r="Z3645">
            <v>5095260</v>
          </cell>
          <cell r="AA3645">
            <v>20801</v>
          </cell>
          <cell r="AB3645" t="str">
            <v>Elite Sales Group</v>
          </cell>
        </row>
        <row r="3646">
          <cell r="Z3646">
            <v>5095261</v>
          </cell>
          <cell r="AA3646">
            <v>20801</v>
          </cell>
          <cell r="AB3646" t="str">
            <v>Elite Sales Group</v>
          </cell>
        </row>
        <row r="3647">
          <cell r="Z3647">
            <v>5095262</v>
          </cell>
          <cell r="AA3647">
            <v>20801</v>
          </cell>
          <cell r="AB3647" t="str">
            <v>Elite Sales Group</v>
          </cell>
        </row>
        <row r="3648">
          <cell r="Z3648">
            <v>5095263</v>
          </cell>
          <cell r="AA3648">
            <v>20801</v>
          </cell>
          <cell r="AB3648" t="str">
            <v>Elite Sales Group</v>
          </cell>
        </row>
        <row r="3649">
          <cell r="Z3649">
            <v>5095264</v>
          </cell>
          <cell r="AA3649">
            <v>20801</v>
          </cell>
          <cell r="AB3649" t="str">
            <v>Elite Sales Group</v>
          </cell>
        </row>
        <row r="3650">
          <cell r="Z3650">
            <v>5095265</v>
          </cell>
          <cell r="AA3650">
            <v>20801</v>
          </cell>
          <cell r="AB3650" t="str">
            <v>Elite Sales Group</v>
          </cell>
        </row>
        <row r="3651">
          <cell r="Z3651">
            <v>5095266</v>
          </cell>
          <cell r="AA3651">
            <v>20801</v>
          </cell>
          <cell r="AB3651" t="str">
            <v>Elite Sales Group</v>
          </cell>
        </row>
        <row r="3652">
          <cell r="Z3652">
            <v>5095267</v>
          </cell>
          <cell r="AA3652">
            <v>20801</v>
          </cell>
          <cell r="AB3652" t="str">
            <v>Elite Sales Group</v>
          </cell>
        </row>
        <row r="3653">
          <cell r="Z3653">
            <v>5095268</v>
          </cell>
          <cell r="AA3653">
            <v>20801</v>
          </cell>
          <cell r="AB3653" t="str">
            <v>Elite Sales Group</v>
          </cell>
        </row>
        <row r="3654">
          <cell r="Z3654">
            <v>5095269</v>
          </cell>
          <cell r="AA3654">
            <v>20801</v>
          </cell>
          <cell r="AB3654" t="str">
            <v>Elite Sales Group</v>
          </cell>
        </row>
        <row r="3655">
          <cell r="Z3655">
            <v>5094944</v>
          </cell>
          <cell r="AA3655">
            <v>20801</v>
          </cell>
          <cell r="AB3655" t="str">
            <v>Elite Sales Group</v>
          </cell>
        </row>
        <row r="3656">
          <cell r="Z3656">
            <v>5094945</v>
          </cell>
          <cell r="AA3656">
            <v>20801</v>
          </cell>
          <cell r="AB3656" t="str">
            <v>Elite Sales Group</v>
          </cell>
        </row>
        <row r="3657">
          <cell r="Z3657">
            <v>5094946</v>
          </cell>
          <cell r="AA3657">
            <v>20801</v>
          </cell>
          <cell r="AB3657" t="str">
            <v>Elite Sales Group</v>
          </cell>
        </row>
        <row r="3658">
          <cell r="Z3658">
            <v>5094947</v>
          </cell>
          <cell r="AA3658">
            <v>20801</v>
          </cell>
          <cell r="AB3658" t="str">
            <v>Elite Sales Group</v>
          </cell>
        </row>
        <row r="3659">
          <cell r="Z3659">
            <v>5094948</v>
          </cell>
          <cell r="AA3659">
            <v>20801</v>
          </cell>
          <cell r="AB3659" t="str">
            <v>Elite Sales Group</v>
          </cell>
        </row>
        <row r="3660">
          <cell r="Z3660">
            <v>5094949</v>
          </cell>
          <cell r="AA3660">
            <v>20801</v>
          </cell>
          <cell r="AB3660" t="str">
            <v>Elite Sales Group</v>
          </cell>
        </row>
        <row r="3661">
          <cell r="Z3661">
            <v>5094950</v>
          </cell>
          <cell r="AA3661">
            <v>20801</v>
          </cell>
          <cell r="AB3661" t="str">
            <v>Elite Sales Group</v>
          </cell>
        </row>
        <row r="3662">
          <cell r="Z3662">
            <v>5094951</v>
          </cell>
          <cell r="AA3662">
            <v>20801</v>
          </cell>
          <cell r="AB3662" t="str">
            <v>Elite Sales Group</v>
          </cell>
        </row>
        <row r="3663">
          <cell r="Z3663">
            <v>5094952</v>
          </cell>
          <cell r="AA3663">
            <v>20801</v>
          </cell>
          <cell r="AB3663" t="str">
            <v>Elite Sales Group</v>
          </cell>
        </row>
        <row r="3664">
          <cell r="Z3664">
            <v>5094953</v>
          </cell>
          <cell r="AA3664">
            <v>20801</v>
          </cell>
          <cell r="AB3664" t="str">
            <v>Elite Sales Group</v>
          </cell>
        </row>
        <row r="3665">
          <cell r="Z3665">
            <v>5094954</v>
          </cell>
          <cell r="AA3665">
            <v>20801</v>
          </cell>
          <cell r="AB3665" t="str">
            <v>Elite Sales Group</v>
          </cell>
        </row>
        <row r="3666">
          <cell r="Z3666">
            <v>5094955</v>
          </cell>
          <cell r="AA3666">
            <v>20801</v>
          </cell>
          <cell r="AB3666" t="str">
            <v>Elite Sales Group</v>
          </cell>
        </row>
        <row r="3667">
          <cell r="Z3667">
            <v>5094956</v>
          </cell>
          <cell r="AA3667">
            <v>20801</v>
          </cell>
          <cell r="AB3667" t="str">
            <v>Elite Sales Group</v>
          </cell>
        </row>
        <row r="3668">
          <cell r="Z3668">
            <v>5094957</v>
          </cell>
          <cell r="AA3668">
            <v>20801</v>
          </cell>
          <cell r="AB3668" t="str">
            <v>Elite Sales Group</v>
          </cell>
        </row>
        <row r="3669">
          <cell r="Z3669">
            <v>5094958</v>
          </cell>
          <cell r="AA3669">
            <v>20801</v>
          </cell>
          <cell r="AB3669" t="str">
            <v>Elite Sales Group</v>
          </cell>
        </row>
        <row r="3670">
          <cell r="Z3670">
            <v>5094959</v>
          </cell>
          <cell r="AA3670">
            <v>20801</v>
          </cell>
          <cell r="AB3670" t="str">
            <v>Elite Sales Group</v>
          </cell>
        </row>
        <row r="3671">
          <cell r="Z3671">
            <v>5094960</v>
          </cell>
          <cell r="AA3671">
            <v>20801</v>
          </cell>
          <cell r="AB3671" t="str">
            <v>Elite Sales Group</v>
          </cell>
        </row>
        <row r="3672">
          <cell r="Z3672">
            <v>5094961</v>
          </cell>
          <cell r="AA3672">
            <v>20801</v>
          </cell>
          <cell r="AB3672" t="str">
            <v>Elite Sales Group</v>
          </cell>
        </row>
        <row r="3673">
          <cell r="Z3673">
            <v>5094962</v>
          </cell>
          <cell r="AA3673">
            <v>20801</v>
          </cell>
          <cell r="AB3673" t="str">
            <v>Elite Sales Group</v>
          </cell>
        </row>
        <row r="3674">
          <cell r="Z3674">
            <v>5094963</v>
          </cell>
          <cell r="AA3674">
            <v>20801</v>
          </cell>
          <cell r="AB3674" t="str">
            <v>Elite Sales Group</v>
          </cell>
        </row>
        <row r="3675">
          <cell r="Z3675">
            <v>5094964</v>
          </cell>
          <cell r="AA3675">
            <v>20801</v>
          </cell>
          <cell r="AB3675" t="str">
            <v>Elite Sales Group</v>
          </cell>
        </row>
        <row r="3676">
          <cell r="Z3676">
            <v>5094965</v>
          </cell>
          <cell r="AA3676">
            <v>20801</v>
          </cell>
          <cell r="AB3676" t="str">
            <v>Elite Sales Group</v>
          </cell>
        </row>
        <row r="3677">
          <cell r="Z3677">
            <v>5094966</v>
          </cell>
          <cell r="AA3677">
            <v>20801</v>
          </cell>
          <cell r="AB3677" t="str">
            <v>Elite Sales Group</v>
          </cell>
        </row>
        <row r="3678">
          <cell r="Z3678">
            <v>5094967</v>
          </cell>
          <cell r="AA3678">
            <v>20801</v>
          </cell>
          <cell r="AB3678" t="str">
            <v>Elite Sales Group</v>
          </cell>
        </row>
        <row r="3679">
          <cell r="Z3679">
            <v>5094968</v>
          </cell>
          <cell r="AA3679">
            <v>20801</v>
          </cell>
          <cell r="AB3679" t="str">
            <v>Elite Sales Group</v>
          </cell>
        </row>
        <row r="3680">
          <cell r="Z3680">
            <v>5094969</v>
          </cell>
          <cell r="AA3680">
            <v>20801</v>
          </cell>
          <cell r="AB3680" t="str">
            <v>Elite Sales Group</v>
          </cell>
        </row>
        <row r="3681">
          <cell r="Z3681">
            <v>5094970</v>
          </cell>
          <cell r="AA3681">
            <v>20801</v>
          </cell>
          <cell r="AB3681" t="str">
            <v>Elite Sales Group</v>
          </cell>
        </row>
        <row r="3682">
          <cell r="Z3682">
            <v>5094971</v>
          </cell>
          <cell r="AA3682">
            <v>20801</v>
          </cell>
          <cell r="AB3682" t="str">
            <v>Elite Sales Group</v>
          </cell>
        </row>
        <row r="3683">
          <cell r="Z3683">
            <v>5094972</v>
          </cell>
          <cell r="AA3683">
            <v>20801</v>
          </cell>
          <cell r="AB3683" t="str">
            <v>Elite Sales Group</v>
          </cell>
        </row>
        <row r="3684">
          <cell r="Z3684">
            <v>5094973</v>
          </cell>
          <cell r="AA3684">
            <v>20801</v>
          </cell>
          <cell r="AB3684" t="str">
            <v>Elite Sales Group</v>
          </cell>
        </row>
        <row r="3685">
          <cell r="Z3685">
            <v>5094974</v>
          </cell>
          <cell r="AA3685">
            <v>20801</v>
          </cell>
          <cell r="AB3685" t="str">
            <v>Elite Sales Group</v>
          </cell>
        </row>
        <row r="3686">
          <cell r="Z3686">
            <v>5094975</v>
          </cell>
          <cell r="AA3686">
            <v>20801</v>
          </cell>
          <cell r="AB3686" t="str">
            <v>Elite Sales Group</v>
          </cell>
        </row>
        <row r="3687">
          <cell r="Z3687">
            <v>5094976</v>
          </cell>
          <cell r="AA3687">
            <v>20801</v>
          </cell>
          <cell r="AB3687" t="str">
            <v>Elite Sales Group</v>
          </cell>
        </row>
        <row r="3688">
          <cell r="Z3688">
            <v>5094977</v>
          </cell>
          <cell r="AA3688">
            <v>20801</v>
          </cell>
          <cell r="AB3688" t="str">
            <v>Elite Sales Group</v>
          </cell>
        </row>
        <row r="3689">
          <cell r="Z3689">
            <v>5094978</v>
          </cell>
          <cell r="AA3689">
            <v>20801</v>
          </cell>
          <cell r="AB3689" t="str">
            <v>Elite Sales Group</v>
          </cell>
        </row>
        <row r="3690">
          <cell r="Z3690">
            <v>5094979</v>
          </cell>
          <cell r="AA3690">
            <v>20801</v>
          </cell>
          <cell r="AB3690" t="str">
            <v>Elite Sales Group</v>
          </cell>
        </row>
        <row r="3691">
          <cell r="Z3691">
            <v>5094980</v>
          </cell>
          <cell r="AA3691">
            <v>20801</v>
          </cell>
          <cell r="AB3691" t="str">
            <v>Elite Sales Group</v>
          </cell>
        </row>
        <row r="3692">
          <cell r="Z3692">
            <v>5094981</v>
          </cell>
          <cell r="AA3692">
            <v>20801</v>
          </cell>
          <cell r="AB3692" t="str">
            <v>Elite Sales Group</v>
          </cell>
        </row>
        <row r="3693">
          <cell r="Z3693">
            <v>5094982</v>
          </cell>
          <cell r="AA3693">
            <v>20801</v>
          </cell>
          <cell r="AB3693" t="str">
            <v>Elite Sales Group</v>
          </cell>
        </row>
        <row r="3694">
          <cell r="Z3694">
            <v>5094983</v>
          </cell>
          <cell r="AA3694">
            <v>20801</v>
          </cell>
          <cell r="AB3694" t="str">
            <v>Elite Sales Group</v>
          </cell>
        </row>
        <row r="3695">
          <cell r="Z3695">
            <v>5095638</v>
          </cell>
          <cell r="AA3695">
            <v>20801</v>
          </cell>
          <cell r="AB3695" t="str">
            <v>Elite Sales Group</v>
          </cell>
        </row>
        <row r="3696">
          <cell r="Z3696">
            <v>5095639</v>
          </cell>
          <cell r="AA3696">
            <v>20801</v>
          </cell>
          <cell r="AB3696" t="str">
            <v>Elite Sales Group</v>
          </cell>
        </row>
        <row r="3697">
          <cell r="Z3697">
            <v>5095640</v>
          </cell>
          <cell r="AA3697">
            <v>20801</v>
          </cell>
          <cell r="AB3697" t="str">
            <v>Elite Sales Group</v>
          </cell>
        </row>
        <row r="3698">
          <cell r="Z3698">
            <v>5095641</v>
          </cell>
          <cell r="AA3698">
            <v>20801</v>
          </cell>
          <cell r="AB3698" t="str">
            <v>Elite Sales Group</v>
          </cell>
        </row>
        <row r="3699">
          <cell r="Z3699">
            <v>5095642</v>
          </cell>
          <cell r="AA3699">
            <v>20801</v>
          </cell>
          <cell r="AB3699" t="str">
            <v>Elite Sales Group</v>
          </cell>
        </row>
        <row r="3700">
          <cell r="Z3700">
            <v>5095643</v>
          </cell>
          <cell r="AA3700">
            <v>20801</v>
          </cell>
          <cell r="AB3700" t="str">
            <v>Elite Sales Group</v>
          </cell>
        </row>
        <row r="3701">
          <cell r="Z3701">
            <v>5095644</v>
          </cell>
          <cell r="AA3701">
            <v>20801</v>
          </cell>
          <cell r="AB3701" t="str">
            <v>Elite Sales Group</v>
          </cell>
        </row>
        <row r="3702">
          <cell r="Z3702">
            <v>5095645</v>
          </cell>
          <cell r="AA3702">
            <v>20801</v>
          </cell>
          <cell r="AB3702" t="str">
            <v>Elite Sales Group</v>
          </cell>
        </row>
        <row r="3703">
          <cell r="Z3703">
            <v>5095646</v>
          </cell>
          <cell r="AA3703">
            <v>20801</v>
          </cell>
          <cell r="AB3703" t="str">
            <v>Elite Sales Group</v>
          </cell>
        </row>
        <row r="3704">
          <cell r="Z3704">
            <v>5095647</v>
          </cell>
          <cell r="AA3704">
            <v>20801</v>
          </cell>
          <cell r="AB3704" t="str">
            <v>Elite Sales Group</v>
          </cell>
        </row>
        <row r="3705">
          <cell r="Z3705">
            <v>5095648</v>
          </cell>
          <cell r="AA3705">
            <v>20801</v>
          </cell>
          <cell r="AB3705" t="str">
            <v>Elite Sales Group</v>
          </cell>
        </row>
        <row r="3706">
          <cell r="Z3706">
            <v>5095649</v>
          </cell>
          <cell r="AA3706">
            <v>20801</v>
          </cell>
          <cell r="AB3706" t="str">
            <v>Elite Sales Group</v>
          </cell>
        </row>
        <row r="3707">
          <cell r="Z3707">
            <v>5095650</v>
          </cell>
          <cell r="AA3707">
            <v>20801</v>
          </cell>
          <cell r="AB3707" t="str">
            <v>Elite Sales Group</v>
          </cell>
        </row>
        <row r="3708">
          <cell r="Z3708">
            <v>5095651</v>
          </cell>
          <cell r="AA3708">
            <v>20801</v>
          </cell>
          <cell r="AB3708" t="str">
            <v>Elite Sales Group</v>
          </cell>
        </row>
        <row r="3709">
          <cell r="Z3709">
            <v>5095652</v>
          </cell>
          <cell r="AA3709">
            <v>20801</v>
          </cell>
          <cell r="AB3709" t="str">
            <v>Elite Sales Group</v>
          </cell>
        </row>
        <row r="3710">
          <cell r="Z3710">
            <v>5095653</v>
          </cell>
          <cell r="AA3710">
            <v>20801</v>
          </cell>
          <cell r="AB3710" t="str">
            <v>Elite Sales Group</v>
          </cell>
        </row>
        <row r="3711">
          <cell r="Z3711">
            <v>5095654</v>
          </cell>
          <cell r="AA3711">
            <v>20801</v>
          </cell>
          <cell r="AB3711" t="str">
            <v>Elite Sales Group</v>
          </cell>
        </row>
        <row r="3712">
          <cell r="Z3712">
            <v>5095655</v>
          </cell>
          <cell r="AA3712">
            <v>20801</v>
          </cell>
          <cell r="AB3712" t="str">
            <v>Elite Sales Group</v>
          </cell>
        </row>
        <row r="3713">
          <cell r="Z3713">
            <v>5095656</v>
          </cell>
          <cell r="AA3713">
            <v>20801</v>
          </cell>
          <cell r="AB3713" t="str">
            <v>Elite Sales Group</v>
          </cell>
        </row>
        <row r="3714">
          <cell r="Z3714">
            <v>5095657</v>
          </cell>
          <cell r="AA3714">
            <v>20801</v>
          </cell>
          <cell r="AB3714" t="str">
            <v>Elite Sales Group</v>
          </cell>
        </row>
        <row r="3715">
          <cell r="Z3715">
            <v>5095658</v>
          </cell>
          <cell r="AA3715">
            <v>20801</v>
          </cell>
          <cell r="AB3715" t="str">
            <v>Elite Sales Group</v>
          </cell>
        </row>
        <row r="3716">
          <cell r="Z3716">
            <v>5095659</v>
          </cell>
          <cell r="AA3716">
            <v>20801</v>
          </cell>
          <cell r="AB3716" t="str">
            <v>Elite Sales Group</v>
          </cell>
        </row>
        <row r="3717">
          <cell r="Z3717">
            <v>5095660</v>
          </cell>
          <cell r="AA3717">
            <v>20801</v>
          </cell>
          <cell r="AB3717" t="str">
            <v>Elite Sales Group</v>
          </cell>
        </row>
        <row r="3718">
          <cell r="Z3718">
            <v>5095661</v>
          </cell>
          <cell r="AA3718">
            <v>20801</v>
          </cell>
          <cell r="AB3718" t="str">
            <v>Elite Sales Group</v>
          </cell>
        </row>
        <row r="3719">
          <cell r="Z3719">
            <v>5095662</v>
          </cell>
          <cell r="AA3719">
            <v>20801</v>
          </cell>
          <cell r="AB3719" t="str">
            <v>Elite Sales Group</v>
          </cell>
        </row>
        <row r="3720">
          <cell r="Z3720">
            <v>5095663</v>
          </cell>
          <cell r="AA3720">
            <v>20801</v>
          </cell>
          <cell r="AB3720" t="str">
            <v>Elite Sales Group</v>
          </cell>
        </row>
        <row r="3721">
          <cell r="Z3721">
            <v>5095664</v>
          </cell>
          <cell r="AA3721">
            <v>20801</v>
          </cell>
          <cell r="AB3721" t="str">
            <v>Elite Sales Group</v>
          </cell>
        </row>
        <row r="3722">
          <cell r="Z3722">
            <v>5095665</v>
          </cell>
          <cell r="AA3722">
            <v>20801</v>
          </cell>
          <cell r="AB3722" t="str">
            <v>Elite Sales Group</v>
          </cell>
        </row>
        <row r="3723">
          <cell r="Z3723">
            <v>5095666</v>
          </cell>
          <cell r="AA3723">
            <v>20801</v>
          </cell>
          <cell r="AB3723" t="str">
            <v>Elite Sales Group</v>
          </cell>
        </row>
        <row r="3724">
          <cell r="Z3724">
            <v>5095667</v>
          </cell>
          <cell r="AA3724">
            <v>20801</v>
          </cell>
          <cell r="AB3724" t="str">
            <v>Elite Sales Group</v>
          </cell>
        </row>
        <row r="3725">
          <cell r="Z3725">
            <v>5095668</v>
          </cell>
          <cell r="AA3725">
            <v>20801</v>
          </cell>
          <cell r="AB3725" t="str">
            <v>Elite Sales Group</v>
          </cell>
        </row>
        <row r="3726">
          <cell r="Z3726">
            <v>5095669</v>
          </cell>
          <cell r="AA3726">
            <v>20801</v>
          </cell>
          <cell r="AB3726" t="str">
            <v>Elite Sales Group</v>
          </cell>
        </row>
        <row r="3727">
          <cell r="Z3727">
            <v>5095670</v>
          </cell>
          <cell r="AA3727">
            <v>20801</v>
          </cell>
          <cell r="AB3727" t="str">
            <v>Elite Sales Group</v>
          </cell>
        </row>
        <row r="3728">
          <cell r="Z3728">
            <v>5095671</v>
          </cell>
          <cell r="AA3728">
            <v>20801</v>
          </cell>
          <cell r="AB3728" t="str">
            <v>Elite Sales Group</v>
          </cell>
        </row>
        <row r="3729">
          <cell r="Z3729">
            <v>5095672</v>
          </cell>
          <cell r="AA3729">
            <v>20801</v>
          </cell>
          <cell r="AB3729" t="str">
            <v>Elite Sales Group</v>
          </cell>
        </row>
        <row r="3730">
          <cell r="Z3730">
            <v>5095673</v>
          </cell>
          <cell r="AA3730">
            <v>20801</v>
          </cell>
          <cell r="AB3730" t="str">
            <v>Elite Sales Group</v>
          </cell>
        </row>
        <row r="3731">
          <cell r="Z3731">
            <v>5095674</v>
          </cell>
          <cell r="AA3731">
            <v>20801</v>
          </cell>
          <cell r="AB3731" t="str">
            <v>Elite Sales Group</v>
          </cell>
        </row>
        <row r="3732">
          <cell r="Z3732">
            <v>5095675</v>
          </cell>
          <cell r="AA3732">
            <v>20801</v>
          </cell>
          <cell r="AB3732" t="str">
            <v>Elite Sales Group</v>
          </cell>
        </row>
        <row r="3733">
          <cell r="Z3733">
            <v>5095676</v>
          </cell>
          <cell r="AA3733">
            <v>20801</v>
          </cell>
          <cell r="AB3733" t="str">
            <v>Elite Sales Group</v>
          </cell>
        </row>
        <row r="3734">
          <cell r="Z3734">
            <v>5095677</v>
          </cell>
          <cell r="AA3734">
            <v>20801</v>
          </cell>
          <cell r="AB3734" t="str">
            <v>Elite Sales Group</v>
          </cell>
        </row>
        <row r="3735">
          <cell r="Z3735">
            <v>5095678</v>
          </cell>
          <cell r="AA3735">
            <v>20801</v>
          </cell>
          <cell r="AB3735" t="str">
            <v>Elite Sales Group</v>
          </cell>
        </row>
        <row r="3736">
          <cell r="Z3736">
            <v>5095679</v>
          </cell>
          <cell r="AA3736">
            <v>20801</v>
          </cell>
          <cell r="AB3736" t="str">
            <v>Elite Sales Group</v>
          </cell>
        </row>
        <row r="3737">
          <cell r="Z3737">
            <v>5095926</v>
          </cell>
          <cell r="AA3737">
            <v>20801</v>
          </cell>
          <cell r="AB3737" t="str">
            <v>Elite Sales Group</v>
          </cell>
        </row>
        <row r="3738">
          <cell r="Z3738">
            <v>5095927</v>
          </cell>
          <cell r="AA3738">
            <v>20801</v>
          </cell>
          <cell r="AB3738" t="str">
            <v>Elite Sales Group</v>
          </cell>
        </row>
        <row r="3739">
          <cell r="Z3739">
            <v>5095928</v>
          </cell>
          <cell r="AA3739">
            <v>20801</v>
          </cell>
          <cell r="AB3739" t="str">
            <v>Elite Sales Group</v>
          </cell>
        </row>
        <row r="3740">
          <cell r="Z3740">
            <v>5095929</v>
          </cell>
          <cell r="AA3740">
            <v>20801</v>
          </cell>
          <cell r="AB3740" t="str">
            <v>Elite Sales Group</v>
          </cell>
        </row>
        <row r="3741">
          <cell r="Z3741">
            <v>5095930</v>
          </cell>
          <cell r="AA3741">
            <v>20801</v>
          </cell>
          <cell r="AB3741" t="str">
            <v>Elite Sales Group</v>
          </cell>
        </row>
        <row r="3742">
          <cell r="Z3742">
            <v>5095931</v>
          </cell>
          <cell r="AA3742">
            <v>20801</v>
          </cell>
          <cell r="AB3742" t="str">
            <v>Elite Sales Group</v>
          </cell>
        </row>
        <row r="3743">
          <cell r="Z3743">
            <v>5095932</v>
          </cell>
          <cell r="AA3743">
            <v>20801</v>
          </cell>
          <cell r="AB3743" t="str">
            <v>Elite Sales Group</v>
          </cell>
        </row>
        <row r="3744">
          <cell r="Z3744">
            <v>5095933</v>
          </cell>
          <cell r="AA3744">
            <v>20801</v>
          </cell>
          <cell r="AB3744" t="str">
            <v>Elite Sales Group</v>
          </cell>
        </row>
        <row r="3745">
          <cell r="Z3745">
            <v>5095934</v>
          </cell>
          <cell r="AA3745">
            <v>20801</v>
          </cell>
          <cell r="AB3745" t="str">
            <v>Elite Sales Group</v>
          </cell>
        </row>
        <row r="3746">
          <cell r="Z3746">
            <v>5095935</v>
          </cell>
          <cell r="AA3746">
            <v>20801</v>
          </cell>
          <cell r="AB3746" t="str">
            <v>Elite Sales Group</v>
          </cell>
        </row>
        <row r="3747">
          <cell r="Z3747">
            <v>5095936</v>
          </cell>
          <cell r="AA3747">
            <v>20801</v>
          </cell>
          <cell r="AB3747" t="str">
            <v>Elite Sales Group</v>
          </cell>
        </row>
        <row r="3748">
          <cell r="Z3748">
            <v>5095937</v>
          </cell>
          <cell r="AA3748">
            <v>20801</v>
          </cell>
          <cell r="AB3748" t="str">
            <v>Elite Sales Group</v>
          </cell>
        </row>
        <row r="3749">
          <cell r="Z3749">
            <v>5095938</v>
          </cell>
          <cell r="AA3749">
            <v>20801</v>
          </cell>
          <cell r="AB3749" t="str">
            <v>Elite Sales Group</v>
          </cell>
        </row>
        <row r="3750">
          <cell r="Z3750">
            <v>5095939</v>
          </cell>
          <cell r="AA3750">
            <v>20801</v>
          </cell>
          <cell r="AB3750" t="str">
            <v>Elite Sales Group</v>
          </cell>
        </row>
        <row r="3751">
          <cell r="Z3751">
            <v>5095940</v>
          </cell>
          <cell r="AA3751">
            <v>20801</v>
          </cell>
          <cell r="AB3751" t="str">
            <v>Elite Sales Group</v>
          </cell>
        </row>
        <row r="3752">
          <cell r="Z3752">
            <v>5095941</v>
          </cell>
          <cell r="AA3752">
            <v>20801</v>
          </cell>
          <cell r="AB3752" t="str">
            <v>Elite Sales Group</v>
          </cell>
        </row>
        <row r="3753">
          <cell r="Z3753">
            <v>5095942</v>
          </cell>
          <cell r="AA3753">
            <v>20801</v>
          </cell>
          <cell r="AB3753" t="str">
            <v>Elite Sales Group</v>
          </cell>
        </row>
        <row r="3754">
          <cell r="Z3754">
            <v>5095943</v>
          </cell>
          <cell r="AA3754">
            <v>20801</v>
          </cell>
          <cell r="AB3754" t="str">
            <v>Elite Sales Group</v>
          </cell>
        </row>
        <row r="3755">
          <cell r="Z3755">
            <v>5095944</v>
          </cell>
          <cell r="AA3755">
            <v>20801</v>
          </cell>
          <cell r="AB3755" t="str">
            <v>Elite Sales Group</v>
          </cell>
        </row>
        <row r="3756">
          <cell r="Z3756">
            <v>5095945</v>
          </cell>
          <cell r="AA3756">
            <v>20801</v>
          </cell>
          <cell r="AB3756" t="str">
            <v>Elite Sales Group</v>
          </cell>
        </row>
        <row r="3757">
          <cell r="Z3757">
            <v>5095946</v>
          </cell>
          <cell r="AA3757">
            <v>20801</v>
          </cell>
          <cell r="AB3757" t="str">
            <v>Elite Sales Group</v>
          </cell>
        </row>
        <row r="3758">
          <cell r="Z3758">
            <v>5095947</v>
          </cell>
          <cell r="AA3758">
            <v>20801</v>
          </cell>
          <cell r="AB3758" t="str">
            <v>Elite Sales Group</v>
          </cell>
        </row>
        <row r="3759">
          <cell r="Z3759">
            <v>5095948</v>
          </cell>
          <cell r="AA3759">
            <v>20801</v>
          </cell>
          <cell r="AB3759" t="str">
            <v>Elite Sales Group</v>
          </cell>
        </row>
        <row r="3760">
          <cell r="Z3760">
            <v>5095949</v>
          </cell>
          <cell r="AA3760">
            <v>20801</v>
          </cell>
          <cell r="AB3760" t="str">
            <v>Elite Sales Group</v>
          </cell>
        </row>
        <row r="3761">
          <cell r="Z3761">
            <v>5095950</v>
          </cell>
          <cell r="AA3761">
            <v>20801</v>
          </cell>
          <cell r="AB3761" t="str">
            <v>Elite Sales Group</v>
          </cell>
        </row>
        <row r="3762">
          <cell r="Z3762">
            <v>5095951</v>
          </cell>
          <cell r="AA3762">
            <v>20801</v>
          </cell>
          <cell r="AB3762" t="str">
            <v>Elite Sales Group</v>
          </cell>
        </row>
        <row r="3763">
          <cell r="Z3763">
            <v>5095952</v>
          </cell>
          <cell r="AA3763">
            <v>20801</v>
          </cell>
          <cell r="AB3763" t="str">
            <v>Elite Sales Group</v>
          </cell>
        </row>
        <row r="3764">
          <cell r="Z3764">
            <v>5095953</v>
          </cell>
          <cell r="AA3764">
            <v>20801</v>
          </cell>
          <cell r="AB3764" t="str">
            <v>Elite Sales Group</v>
          </cell>
        </row>
        <row r="3765">
          <cell r="Z3765">
            <v>5095954</v>
          </cell>
          <cell r="AA3765">
            <v>20801</v>
          </cell>
          <cell r="AB3765" t="str">
            <v>Elite Sales Group</v>
          </cell>
        </row>
        <row r="3766">
          <cell r="Z3766">
            <v>5095955</v>
          </cell>
          <cell r="AA3766">
            <v>20801</v>
          </cell>
          <cell r="AB3766" t="str">
            <v>Elite Sales Group</v>
          </cell>
        </row>
        <row r="3767">
          <cell r="Z3767">
            <v>5095956</v>
          </cell>
          <cell r="AA3767">
            <v>20801</v>
          </cell>
          <cell r="AB3767" t="str">
            <v>Elite Sales Group</v>
          </cell>
        </row>
        <row r="3768">
          <cell r="Z3768">
            <v>5095957</v>
          </cell>
          <cell r="AA3768">
            <v>20801</v>
          </cell>
          <cell r="AB3768" t="str">
            <v>Elite Sales Group</v>
          </cell>
        </row>
        <row r="3769">
          <cell r="Z3769">
            <v>5095958</v>
          </cell>
          <cell r="AA3769">
            <v>20801</v>
          </cell>
          <cell r="AB3769" t="str">
            <v>Elite Sales Group</v>
          </cell>
        </row>
        <row r="3770">
          <cell r="Z3770">
            <v>5095959</v>
          </cell>
          <cell r="AA3770">
            <v>20801</v>
          </cell>
          <cell r="AB3770" t="str">
            <v>Elite Sales Group</v>
          </cell>
        </row>
        <row r="3771">
          <cell r="Z3771">
            <v>5095960</v>
          </cell>
          <cell r="AA3771">
            <v>20801</v>
          </cell>
          <cell r="AB3771" t="str">
            <v>Elite Sales Group</v>
          </cell>
        </row>
        <row r="3772">
          <cell r="Z3772">
            <v>5095961</v>
          </cell>
          <cell r="AA3772">
            <v>20801</v>
          </cell>
          <cell r="AB3772" t="str">
            <v>Elite Sales Group</v>
          </cell>
        </row>
        <row r="3773">
          <cell r="Z3773">
            <v>5095962</v>
          </cell>
          <cell r="AA3773">
            <v>20801</v>
          </cell>
          <cell r="AB3773" t="str">
            <v>Elite Sales Group</v>
          </cell>
        </row>
        <row r="3774">
          <cell r="Z3774">
            <v>5095963</v>
          </cell>
          <cell r="AA3774">
            <v>20801</v>
          </cell>
          <cell r="AB3774" t="str">
            <v>Elite Sales Group</v>
          </cell>
        </row>
        <row r="3775">
          <cell r="Z3775">
            <v>5095964</v>
          </cell>
          <cell r="AA3775">
            <v>20801</v>
          </cell>
          <cell r="AB3775" t="str">
            <v>Elite Sales Group</v>
          </cell>
        </row>
        <row r="3776">
          <cell r="Z3776">
            <v>5095965</v>
          </cell>
          <cell r="AA3776">
            <v>20801</v>
          </cell>
          <cell r="AB3776" t="str">
            <v>Elite Sales Group</v>
          </cell>
        </row>
        <row r="3777">
          <cell r="Z3777">
            <v>5095966</v>
          </cell>
          <cell r="AA3777">
            <v>20801</v>
          </cell>
          <cell r="AB3777" t="str">
            <v>Elite Sales Group</v>
          </cell>
        </row>
        <row r="3778">
          <cell r="Z3778">
            <v>5096049</v>
          </cell>
          <cell r="AA3778">
            <v>20801</v>
          </cell>
          <cell r="AB3778" t="str">
            <v>Elite Sales Group</v>
          </cell>
        </row>
        <row r="3779">
          <cell r="Z3779">
            <v>5096050</v>
          </cell>
          <cell r="AA3779">
            <v>20801</v>
          </cell>
          <cell r="AB3779" t="str">
            <v>Elite Sales Group</v>
          </cell>
        </row>
        <row r="3780">
          <cell r="Z3780">
            <v>5096051</v>
          </cell>
          <cell r="AA3780">
            <v>20801</v>
          </cell>
          <cell r="AB3780" t="str">
            <v>Elite Sales Group</v>
          </cell>
        </row>
        <row r="3781">
          <cell r="Z3781">
            <v>5096052</v>
          </cell>
          <cell r="AA3781">
            <v>20801</v>
          </cell>
          <cell r="AB3781" t="str">
            <v>Elite Sales Group</v>
          </cell>
        </row>
        <row r="3782">
          <cell r="Z3782">
            <v>5096053</v>
          </cell>
          <cell r="AA3782">
            <v>20801</v>
          </cell>
          <cell r="AB3782" t="str">
            <v>Elite Sales Group</v>
          </cell>
        </row>
        <row r="3783">
          <cell r="Z3783">
            <v>5096054</v>
          </cell>
          <cell r="AA3783">
            <v>20801</v>
          </cell>
          <cell r="AB3783" t="str">
            <v>Elite Sales Group</v>
          </cell>
        </row>
        <row r="3784">
          <cell r="Z3784">
            <v>5096055</v>
          </cell>
          <cell r="AA3784">
            <v>20801</v>
          </cell>
          <cell r="AB3784" t="str">
            <v>Elite Sales Group</v>
          </cell>
        </row>
        <row r="3785">
          <cell r="Z3785">
            <v>5096056</v>
          </cell>
          <cell r="AA3785">
            <v>20801</v>
          </cell>
          <cell r="AB3785" t="str">
            <v>Elite Sales Group</v>
          </cell>
        </row>
        <row r="3786">
          <cell r="Z3786">
            <v>5096057</v>
          </cell>
          <cell r="AA3786">
            <v>20801</v>
          </cell>
          <cell r="AB3786" t="str">
            <v>Elite Sales Group</v>
          </cell>
        </row>
        <row r="3787">
          <cell r="Z3787">
            <v>5096058</v>
          </cell>
          <cell r="AA3787">
            <v>20801</v>
          </cell>
          <cell r="AB3787" t="str">
            <v>Elite Sales Group</v>
          </cell>
        </row>
        <row r="3788">
          <cell r="Z3788">
            <v>5096059</v>
          </cell>
          <cell r="AA3788">
            <v>20801</v>
          </cell>
          <cell r="AB3788" t="str">
            <v>Elite Sales Group</v>
          </cell>
        </row>
        <row r="3789">
          <cell r="Z3789">
            <v>5096060</v>
          </cell>
          <cell r="AA3789">
            <v>20801</v>
          </cell>
          <cell r="AB3789" t="str">
            <v>Elite Sales Group</v>
          </cell>
        </row>
        <row r="3790">
          <cell r="Z3790">
            <v>5096061</v>
          </cell>
          <cell r="AA3790">
            <v>20801</v>
          </cell>
          <cell r="AB3790" t="str">
            <v>Elite Sales Group</v>
          </cell>
        </row>
        <row r="3791">
          <cell r="Z3791">
            <v>5096062</v>
          </cell>
          <cell r="AA3791">
            <v>20801</v>
          </cell>
          <cell r="AB3791" t="str">
            <v>Elite Sales Group</v>
          </cell>
        </row>
        <row r="3792">
          <cell r="Z3792">
            <v>5096063</v>
          </cell>
          <cell r="AA3792">
            <v>20801</v>
          </cell>
          <cell r="AB3792" t="str">
            <v>Elite Sales Group</v>
          </cell>
        </row>
        <row r="3793">
          <cell r="Z3793">
            <v>5096064</v>
          </cell>
          <cell r="AA3793">
            <v>20801</v>
          </cell>
          <cell r="AB3793" t="str">
            <v>Elite Sales Group</v>
          </cell>
        </row>
        <row r="3794">
          <cell r="Z3794">
            <v>5096065</v>
          </cell>
          <cell r="AA3794">
            <v>20801</v>
          </cell>
          <cell r="AB3794" t="str">
            <v>Elite Sales Group</v>
          </cell>
        </row>
        <row r="3795">
          <cell r="Z3795">
            <v>5096066</v>
          </cell>
          <cell r="AA3795">
            <v>20801</v>
          </cell>
          <cell r="AB3795" t="str">
            <v>Elite Sales Group</v>
          </cell>
        </row>
        <row r="3796">
          <cell r="Z3796">
            <v>5096067</v>
          </cell>
          <cell r="AA3796">
            <v>20801</v>
          </cell>
          <cell r="AB3796" t="str">
            <v>Elite Sales Group</v>
          </cell>
        </row>
        <row r="3797">
          <cell r="Z3797">
            <v>5096068</v>
          </cell>
          <cell r="AA3797">
            <v>20801</v>
          </cell>
          <cell r="AB3797" t="str">
            <v>Elite Sales Group</v>
          </cell>
        </row>
        <row r="3798">
          <cell r="Z3798">
            <v>5096069</v>
          </cell>
          <cell r="AA3798">
            <v>20801</v>
          </cell>
          <cell r="AB3798" t="str">
            <v>Elite Sales Group</v>
          </cell>
        </row>
        <row r="3799">
          <cell r="Z3799">
            <v>5096070</v>
          </cell>
          <cell r="AA3799">
            <v>20801</v>
          </cell>
          <cell r="AB3799" t="str">
            <v>Elite Sales Group</v>
          </cell>
        </row>
        <row r="3800">
          <cell r="Z3800">
            <v>5096071</v>
          </cell>
          <cell r="AA3800">
            <v>20801</v>
          </cell>
          <cell r="AB3800" t="str">
            <v>Elite Sales Group</v>
          </cell>
        </row>
        <row r="3801">
          <cell r="Z3801">
            <v>5096072</v>
          </cell>
          <cell r="AA3801">
            <v>20801</v>
          </cell>
          <cell r="AB3801" t="str">
            <v>Elite Sales Group</v>
          </cell>
        </row>
        <row r="3802">
          <cell r="Z3802">
            <v>5096073</v>
          </cell>
          <cell r="AA3802">
            <v>20801</v>
          </cell>
          <cell r="AB3802" t="str">
            <v>Elite Sales Group</v>
          </cell>
        </row>
        <row r="3803">
          <cell r="Z3803">
            <v>5096074</v>
          </cell>
          <cell r="AA3803">
            <v>20801</v>
          </cell>
          <cell r="AB3803" t="str">
            <v>Elite Sales Group</v>
          </cell>
        </row>
        <row r="3804">
          <cell r="Z3804">
            <v>5096075</v>
          </cell>
          <cell r="AA3804">
            <v>20801</v>
          </cell>
          <cell r="AB3804" t="str">
            <v>Elite Sales Group</v>
          </cell>
        </row>
        <row r="3805">
          <cell r="Z3805">
            <v>5096076</v>
          </cell>
          <cell r="AA3805">
            <v>20801</v>
          </cell>
          <cell r="AB3805" t="str">
            <v>Elite Sales Group</v>
          </cell>
        </row>
        <row r="3806">
          <cell r="Z3806">
            <v>5096077</v>
          </cell>
          <cell r="AA3806">
            <v>20801</v>
          </cell>
          <cell r="AB3806" t="str">
            <v>Elite Sales Group</v>
          </cell>
        </row>
        <row r="3807">
          <cell r="Z3807">
            <v>5096078</v>
          </cell>
          <cell r="AA3807">
            <v>20801</v>
          </cell>
          <cell r="AB3807" t="str">
            <v>Elite Sales Group</v>
          </cell>
        </row>
        <row r="3808">
          <cell r="Z3808">
            <v>5096079</v>
          </cell>
          <cell r="AA3808">
            <v>20801</v>
          </cell>
          <cell r="AB3808" t="str">
            <v>Elite Sales Group</v>
          </cell>
        </row>
        <row r="3809">
          <cell r="Z3809">
            <v>5096080</v>
          </cell>
          <cell r="AA3809">
            <v>20801</v>
          </cell>
          <cell r="AB3809" t="str">
            <v>Elite Sales Group</v>
          </cell>
        </row>
        <row r="3810">
          <cell r="Z3810">
            <v>5096081</v>
          </cell>
          <cell r="AA3810">
            <v>20801</v>
          </cell>
          <cell r="AB3810" t="str">
            <v>Elite Sales Group</v>
          </cell>
        </row>
        <row r="3811">
          <cell r="Z3811">
            <v>5096082</v>
          </cell>
          <cell r="AA3811">
            <v>20801</v>
          </cell>
          <cell r="AB3811" t="str">
            <v>Elite Sales Group</v>
          </cell>
        </row>
        <row r="3812">
          <cell r="Z3812">
            <v>5096083</v>
          </cell>
          <cell r="AA3812">
            <v>20801</v>
          </cell>
          <cell r="AB3812" t="str">
            <v>Elite Sales Group</v>
          </cell>
        </row>
        <row r="3813">
          <cell r="Z3813">
            <v>5096084</v>
          </cell>
          <cell r="AA3813">
            <v>20801</v>
          </cell>
          <cell r="AB3813" t="str">
            <v>Elite Sales Group</v>
          </cell>
        </row>
        <row r="3814">
          <cell r="Z3814">
            <v>5096085</v>
          </cell>
          <cell r="AA3814">
            <v>20801</v>
          </cell>
          <cell r="AB3814" t="str">
            <v>Elite Sales Group</v>
          </cell>
        </row>
        <row r="3815">
          <cell r="Z3815">
            <v>5096086</v>
          </cell>
          <cell r="AA3815">
            <v>20801</v>
          </cell>
          <cell r="AB3815" t="str">
            <v>Elite Sales Group</v>
          </cell>
        </row>
        <row r="3816">
          <cell r="Z3816">
            <v>5096087</v>
          </cell>
          <cell r="AA3816">
            <v>20801</v>
          </cell>
          <cell r="AB3816" t="str">
            <v>Elite Sales Group</v>
          </cell>
        </row>
        <row r="3817">
          <cell r="Z3817">
            <v>5096088</v>
          </cell>
          <cell r="AA3817">
            <v>20801</v>
          </cell>
          <cell r="AB3817" t="str">
            <v>Elite Sales Group</v>
          </cell>
        </row>
        <row r="3818">
          <cell r="Z3818">
            <v>5096089</v>
          </cell>
          <cell r="AA3818">
            <v>20801</v>
          </cell>
          <cell r="AB3818" t="str">
            <v>Elite Sales Group</v>
          </cell>
        </row>
        <row r="3819">
          <cell r="Z3819">
            <v>5096090</v>
          </cell>
          <cell r="AA3819">
            <v>20801</v>
          </cell>
          <cell r="AB3819" t="str">
            <v>Elite Sales Group</v>
          </cell>
        </row>
        <row r="3820">
          <cell r="Z3820">
            <v>5096091</v>
          </cell>
          <cell r="AA3820">
            <v>20801</v>
          </cell>
          <cell r="AB3820" t="str">
            <v>Elite Sales Group</v>
          </cell>
        </row>
        <row r="3821">
          <cell r="Z3821">
            <v>5096092</v>
          </cell>
          <cell r="AA3821">
            <v>20801</v>
          </cell>
          <cell r="AB3821" t="str">
            <v>Elite Sales Group</v>
          </cell>
        </row>
        <row r="3822">
          <cell r="Z3822">
            <v>5096093</v>
          </cell>
          <cell r="AA3822">
            <v>20801</v>
          </cell>
          <cell r="AB3822" t="str">
            <v>Elite Sales Group</v>
          </cell>
        </row>
        <row r="3823">
          <cell r="Z3823">
            <v>5096094</v>
          </cell>
          <cell r="AA3823">
            <v>20801</v>
          </cell>
          <cell r="AB3823" t="str">
            <v>Elite Sales Group</v>
          </cell>
        </row>
        <row r="3824">
          <cell r="Z3824">
            <v>5096095</v>
          </cell>
          <cell r="AA3824">
            <v>20801</v>
          </cell>
          <cell r="AB3824" t="str">
            <v>Elite Sales Group</v>
          </cell>
        </row>
        <row r="3825">
          <cell r="Z3825">
            <v>5096096</v>
          </cell>
          <cell r="AA3825">
            <v>20801</v>
          </cell>
          <cell r="AB3825" t="str">
            <v>Elite Sales Group</v>
          </cell>
        </row>
        <row r="3826">
          <cell r="Z3826">
            <v>5096097</v>
          </cell>
          <cell r="AA3826">
            <v>20801</v>
          </cell>
          <cell r="AB3826" t="str">
            <v>Elite Sales Group</v>
          </cell>
        </row>
        <row r="3827">
          <cell r="Z3827">
            <v>5096098</v>
          </cell>
          <cell r="AA3827">
            <v>20801</v>
          </cell>
          <cell r="AB3827" t="str">
            <v>Elite Sales Group</v>
          </cell>
        </row>
        <row r="3828">
          <cell r="Z3828">
            <v>5096099</v>
          </cell>
          <cell r="AA3828">
            <v>20801</v>
          </cell>
          <cell r="AB3828" t="str">
            <v>Elite Sales Group</v>
          </cell>
        </row>
        <row r="3829">
          <cell r="Z3829">
            <v>5096100</v>
          </cell>
          <cell r="AA3829">
            <v>20801</v>
          </cell>
          <cell r="AB3829" t="str">
            <v>Elite Sales Group</v>
          </cell>
        </row>
        <row r="3830">
          <cell r="Z3830">
            <v>5096101</v>
          </cell>
          <cell r="AA3830">
            <v>20801</v>
          </cell>
          <cell r="AB3830" t="str">
            <v>Elite Sales Group</v>
          </cell>
        </row>
        <row r="3831">
          <cell r="Z3831">
            <v>5096102</v>
          </cell>
          <cell r="AA3831">
            <v>20801</v>
          </cell>
          <cell r="AB3831" t="str">
            <v>Elite Sales Group</v>
          </cell>
        </row>
        <row r="3832">
          <cell r="Z3832">
            <v>5096103</v>
          </cell>
          <cell r="AA3832">
            <v>20801</v>
          </cell>
          <cell r="AB3832" t="str">
            <v>Elite Sales Group</v>
          </cell>
        </row>
        <row r="3833">
          <cell r="Z3833">
            <v>5096104</v>
          </cell>
          <cell r="AA3833">
            <v>20801</v>
          </cell>
          <cell r="AB3833" t="str">
            <v>Elite Sales Group</v>
          </cell>
        </row>
        <row r="3834">
          <cell r="Z3834">
            <v>5096105</v>
          </cell>
          <cell r="AA3834">
            <v>20801</v>
          </cell>
          <cell r="AB3834" t="str">
            <v>Elite Sales Group</v>
          </cell>
        </row>
        <row r="3835">
          <cell r="Z3835">
            <v>5096106</v>
          </cell>
          <cell r="AA3835">
            <v>20801</v>
          </cell>
          <cell r="AB3835" t="str">
            <v>Elite Sales Group</v>
          </cell>
        </row>
        <row r="3836">
          <cell r="Z3836">
            <v>5096107</v>
          </cell>
          <cell r="AA3836">
            <v>20801</v>
          </cell>
          <cell r="AB3836" t="str">
            <v>Elite Sales Group</v>
          </cell>
        </row>
        <row r="3837">
          <cell r="Z3837">
            <v>5096108</v>
          </cell>
          <cell r="AA3837">
            <v>20801</v>
          </cell>
          <cell r="AB3837" t="str">
            <v>Elite Sales Group</v>
          </cell>
        </row>
        <row r="3838">
          <cell r="Z3838">
            <v>5096109</v>
          </cell>
          <cell r="AA3838">
            <v>20801</v>
          </cell>
          <cell r="AB3838" t="str">
            <v>Elite Sales Group</v>
          </cell>
        </row>
        <row r="3839">
          <cell r="Z3839">
            <v>5096110</v>
          </cell>
          <cell r="AA3839">
            <v>20801</v>
          </cell>
          <cell r="AB3839" t="str">
            <v>Elite Sales Group</v>
          </cell>
        </row>
        <row r="3840">
          <cell r="Z3840">
            <v>5096111</v>
          </cell>
          <cell r="AA3840">
            <v>20801</v>
          </cell>
          <cell r="AB3840" t="str">
            <v>Elite Sales Group</v>
          </cell>
        </row>
        <row r="3841">
          <cell r="Z3841">
            <v>5096112</v>
          </cell>
          <cell r="AA3841">
            <v>20801</v>
          </cell>
          <cell r="AB3841" t="str">
            <v>Elite Sales Group</v>
          </cell>
        </row>
        <row r="3842">
          <cell r="Z3842">
            <v>5096113</v>
          </cell>
          <cell r="AA3842">
            <v>20801</v>
          </cell>
          <cell r="AB3842" t="str">
            <v>Elite Sales Group</v>
          </cell>
        </row>
        <row r="3843">
          <cell r="Z3843">
            <v>5096114</v>
          </cell>
          <cell r="AA3843">
            <v>20801</v>
          </cell>
          <cell r="AB3843" t="str">
            <v>Elite Sales Group</v>
          </cell>
        </row>
        <row r="3844">
          <cell r="Z3844">
            <v>5096115</v>
          </cell>
          <cell r="AA3844">
            <v>20801</v>
          </cell>
          <cell r="AB3844" t="str">
            <v>Elite Sales Group</v>
          </cell>
        </row>
        <row r="3845">
          <cell r="Z3845">
            <v>5096116</v>
          </cell>
          <cell r="AA3845">
            <v>20801</v>
          </cell>
          <cell r="AB3845" t="str">
            <v>Elite Sales Group</v>
          </cell>
        </row>
        <row r="3846">
          <cell r="Z3846">
            <v>5096117</v>
          </cell>
          <cell r="AA3846">
            <v>20801</v>
          </cell>
          <cell r="AB3846" t="str">
            <v>Elite Sales Group</v>
          </cell>
        </row>
        <row r="3847">
          <cell r="Z3847">
            <v>5096118</v>
          </cell>
          <cell r="AA3847">
            <v>20801</v>
          </cell>
          <cell r="AB3847" t="str">
            <v>Elite Sales Group</v>
          </cell>
        </row>
        <row r="3848">
          <cell r="Z3848">
            <v>5096119</v>
          </cell>
          <cell r="AA3848">
            <v>20801</v>
          </cell>
          <cell r="AB3848" t="str">
            <v>Elite Sales Group</v>
          </cell>
        </row>
        <row r="3849">
          <cell r="Z3849">
            <v>5096120</v>
          </cell>
          <cell r="AA3849">
            <v>20801</v>
          </cell>
          <cell r="AB3849" t="str">
            <v>Elite Sales Group</v>
          </cell>
        </row>
        <row r="3850">
          <cell r="Z3850">
            <v>5096121</v>
          </cell>
          <cell r="AA3850">
            <v>20801</v>
          </cell>
          <cell r="AB3850" t="str">
            <v>Elite Sales Group</v>
          </cell>
        </row>
        <row r="3851">
          <cell r="Z3851">
            <v>5096122</v>
          </cell>
          <cell r="AA3851">
            <v>20801</v>
          </cell>
          <cell r="AB3851" t="str">
            <v>Elite Sales Group</v>
          </cell>
        </row>
        <row r="3852">
          <cell r="Z3852">
            <v>5096123</v>
          </cell>
          <cell r="AA3852">
            <v>20801</v>
          </cell>
          <cell r="AB3852" t="str">
            <v>Elite Sales Group</v>
          </cell>
        </row>
        <row r="3853">
          <cell r="Z3853">
            <v>5096124</v>
          </cell>
          <cell r="AA3853">
            <v>20801</v>
          </cell>
          <cell r="AB3853" t="str">
            <v>Elite Sales Group</v>
          </cell>
        </row>
        <row r="3854">
          <cell r="Z3854">
            <v>5096125</v>
          </cell>
          <cell r="AA3854">
            <v>20801</v>
          </cell>
          <cell r="AB3854" t="str">
            <v>Elite Sales Group</v>
          </cell>
        </row>
        <row r="3855">
          <cell r="Z3855">
            <v>5096126</v>
          </cell>
          <cell r="AA3855">
            <v>20801</v>
          </cell>
          <cell r="AB3855" t="str">
            <v>Elite Sales Group</v>
          </cell>
        </row>
        <row r="3856">
          <cell r="Z3856">
            <v>5096127</v>
          </cell>
          <cell r="AA3856">
            <v>20801</v>
          </cell>
          <cell r="AB3856" t="str">
            <v>Elite Sales Group</v>
          </cell>
        </row>
        <row r="3857">
          <cell r="Z3857">
            <v>5096128</v>
          </cell>
          <cell r="AA3857">
            <v>20801</v>
          </cell>
          <cell r="AB3857" t="str">
            <v>Elite Sales Group</v>
          </cell>
        </row>
        <row r="3858">
          <cell r="Z3858">
            <v>5096129</v>
          </cell>
          <cell r="AA3858">
            <v>20801</v>
          </cell>
          <cell r="AB3858" t="str">
            <v>Elite Sales Group</v>
          </cell>
        </row>
        <row r="3859">
          <cell r="Z3859">
            <v>5096130</v>
          </cell>
          <cell r="AA3859">
            <v>20801</v>
          </cell>
          <cell r="AB3859" t="str">
            <v>Elite Sales Group</v>
          </cell>
        </row>
        <row r="3860">
          <cell r="Z3860">
            <v>5096131</v>
          </cell>
          <cell r="AA3860">
            <v>20801</v>
          </cell>
          <cell r="AB3860" t="str">
            <v>Elite Sales Group</v>
          </cell>
        </row>
        <row r="3861">
          <cell r="Z3861">
            <v>5096132</v>
          </cell>
          <cell r="AA3861">
            <v>20801</v>
          </cell>
          <cell r="AB3861" t="str">
            <v>Elite Sales Group</v>
          </cell>
        </row>
        <row r="3862">
          <cell r="Z3862">
            <v>5096133</v>
          </cell>
          <cell r="AA3862">
            <v>20801</v>
          </cell>
          <cell r="AB3862" t="str">
            <v>Elite Sales Group</v>
          </cell>
        </row>
        <row r="3863">
          <cell r="Z3863">
            <v>5096134</v>
          </cell>
          <cell r="AA3863">
            <v>20801</v>
          </cell>
          <cell r="AB3863" t="str">
            <v>Elite Sales Group</v>
          </cell>
        </row>
        <row r="3864">
          <cell r="Z3864">
            <v>5096135</v>
          </cell>
          <cell r="AA3864">
            <v>20801</v>
          </cell>
          <cell r="AB3864" t="str">
            <v>Elite Sales Group</v>
          </cell>
        </row>
        <row r="3865">
          <cell r="Z3865">
            <v>5096136</v>
          </cell>
          <cell r="AA3865">
            <v>20801</v>
          </cell>
          <cell r="AB3865" t="str">
            <v>Elite Sales Group</v>
          </cell>
        </row>
        <row r="3866">
          <cell r="Z3866">
            <v>5096137</v>
          </cell>
          <cell r="AA3866">
            <v>20801</v>
          </cell>
          <cell r="AB3866" t="str">
            <v>Elite Sales Group</v>
          </cell>
        </row>
        <row r="3867">
          <cell r="Z3867">
            <v>5096138</v>
          </cell>
          <cell r="AA3867">
            <v>20801</v>
          </cell>
          <cell r="AB3867" t="str">
            <v>Elite Sales Group</v>
          </cell>
        </row>
        <row r="3868">
          <cell r="Z3868">
            <v>5096139</v>
          </cell>
          <cell r="AA3868">
            <v>20801</v>
          </cell>
          <cell r="AB3868" t="str">
            <v>Elite Sales Group</v>
          </cell>
        </row>
        <row r="3869">
          <cell r="Z3869">
            <v>5096140</v>
          </cell>
          <cell r="AA3869">
            <v>20801</v>
          </cell>
          <cell r="AB3869" t="str">
            <v>Elite Sales Group</v>
          </cell>
        </row>
        <row r="3870">
          <cell r="Z3870">
            <v>5096141</v>
          </cell>
          <cell r="AA3870">
            <v>20801</v>
          </cell>
          <cell r="AB3870" t="str">
            <v>Elite Sales Group</v>
          </cell>
        </row>
        <row r="3871">
          <cell r="Z3871">
            <v>5096142</v>
          </cell>
          <cell r="AA3871">
            <v>20801</v>
          </cell>
          <cell r="AB3871" t="str">
            <v>Elite Sales Group</v>
          </cell>
        </row>
        <row r="3872">
          <cell r="Z3872">
            <v>5096143</v>
          </cell>
          <cell r="AA3872">
            <v>20801</v>
          </cell>
          <cell r="AB3872" t="str">
            <v>Elite Sales Group</v>
          </cell>
        </row>
        <row r="3873">
          <cell r="Z3873">
            <v>5096144</v>
          </cell>
          <cell r="AA3873">
            <v>20801</v>
          </cell>
          <cell r="AB3873" t="str">
            <v>Elite Sales Group</v>
          </cell>
        </row>
        <row r="3874">
          <cell r="Z3874">
            <v>5096145</v>
          </cell>
          <cell r="AA3874">
            <v>20801</v>
          </cell>
          <cell r="AB3874" t="str">
            <v>Elite Sales Group</v>
          </cell>
        </row>
        <row r="3875">
          <cell r="Z3875">
            <v>5096146</v>
          </cell>
          <cell r="AA3875">
            <v>20801</v>
          </cell>
          <cell r="AB3875" t="str">
            <v>Elite Sales Group</v>
          </cell>
        </row>
        <row r="3876">
          <cell r="Z3876">
            <v>5096147</v>
          </cell>
          <cell r="AA3876">
            <v>20801</v>
          </cell>
          <cell r="AB3876" t="str">
            <v>Elite Sales Group</v>
          </cell>
        </row>
        <row r="3877">
          <cell r="Z3877">
            <v>5096148</v>
          </cell>
          <cell r="AA3877">
            <v>20801</v>
          </cell>
          <cell r="AB3877" t="str">
            <v>Elite Sales Group</v>
          </cell>
        </row>
        <row r="3878">
          <cell r="Z3878">
            <v>5096149</v>
          </cell>
          <cell r="AA3878">
            <v>20801</v>
          </cell>
          <cell r="AB3878" t="str">
            <v>Elite Sales Group</v>
          </cell>
        </row>
        <row r="3879">
          <cell r="Z3879">
            <v>5096151</v>
          </cell>
          <cell r="AA3879">
            <v>20801</v>
          </cell>
          <cell r="AB3879" t="str">
            <v>Elite Sales Group</v>
          </cell>
        </row>
        <row r="3880">
          <cell r="Z3880">
            <v>5096152</v>
          </cell>
          <cell r="AA3880">
            <v>20801</v>
          </cell>
          <cell r="AB3880" t="str">
            <v>Elite Sales Group</v>
          </cell>
        </row>
        <row r="3881">
          <cell r="Z3881">
            <v>5096153</v>
          </cell>
          <cell r="AA3881">
            <v>20801</v>
          </cell>
          <cell r="AB3881" t="str">
            <v>Elite Sales Group</v>
          </cell>
        </row>
        <row r="3882">
          <cell r="Z3882">
            <v>5096154</v>
          </cell>
          <cell r="AA3882">
            <v>20801</v>
          </cell>
          <cell r="AB3882" t="str">
            <v>Elite Sales Group</v>
          </cell>
        </row>
        <row r="3883">
          <cell r="Z3883">
            <v>5096155</v>
          </cell>
          <cell r="AA3883">
            <v>20801</v>
          </cell>
          <cell r="AB3883" t="str">
            <v>Elite Sales Group</v>
          </cell>
        </row>
        <row r="3884">
          <cell r="Z3884">
            <v>5096156</v>
          </cell>
          <cell r="AA3884">
            <v>20801</v>
          </cell>
          <cell r="AB3884" t="str">
            <v>Elite Sales Group</v>
          </cell>
        </row>
        <row r="3885">
          <cell r="Z3885">
            <v>5096157</v>
          </cell>
          <cell r="AA3885">
            <v>20801</v>
          </cell>
          <cell r="AB3885" t="str">
            <v>Elite Sales Group</v>
          </cell>
        </row>
        <row r="3886">
          <cell r="Z3886">
            <v>5096158</v>
          </cell>
          <cell r="AA3886">
            <v>20801</v>
          </cell>
          <cell r="AB3886" t="str">
            <v>Elite Sales Group</v>
          </cell>
        </row>
        <row r="3887">
          <cell r="Z3887">
            <v>5096159</v>
          </cell>
          <cell r="AA3887">
            <v>20801</v>
          </cell>
          <cell r="AB3887" t="str">
            <v>Elite Sales Group</v>
          </cell>
        </row>
        <row r="3888">
          <cell r="Z3888">
            <v>5096160</v>
          </cell>
          <cell r="AA3888">
            <v>20801</v>
          </cell>
          <cell r="AB3888" t="str">
            <v>Elite Sales Group</v>
          </cell>
        </row>
        <row r="3889">
          <cell r="Z3889">
            <v>5096161</v>
          </cell>
          <cell r="AA3889">
            <v>20801</v>
          </cell>
          <cell r="AB3889" t="str">
            <v>Elite Sales Group</v>
          </cell>
        </row>
        <row r="3890">
          <cell r="Z3890">
            <v>5096162</v>
          </cell>
          <cell r="AA3890">
            <v>20801</v>
          </cell>
          <cell r="AB3890" t="str">
            <v>Elite Sales Group</v>
          </cell>
        </row>
        <row r="3891">
          <cell r="Z3891">
            <v>5096163</v>
          </cell>
          <cell r="AA3891">
            <v>20801</v>
          </cell>
          <cell r="AB3891" t="str">
            <v>Elite Sales Group</v>
          </cell>
        </row>
        <row r="3892">
          <cell r="Z3892">
            <v>5096164</v>
          </cell>
          <cell r="AA3892">
            <v>20801</v>
          </cell>
          <cell r="AB3892" t="str">
            <v>Elite Sales Group</v>
          </cell>
        </row>
        <row r="3893">
          <cell r="Z3893">
            <v>5096165</v>
          </cell>
          <cell r="AA3893">
            <v>20801</v>
          </cell>
          <cell r="AB3893" t="str">
            <v>Elite Sales Group</v>
          </cell>
        </row>
        <row r="3894">
          <cell r="Z3894">
            <v>5096166</v>
          </cell>
          <cell r="AA3894">
            <v>20801</v>
          </cell>
          <cell r="AB3894" t="str">
            <v>Elite Sales Group</v>
          </cell>
        </row>
        <row r="3895">
          <cell r="Z3895">
            <v>5096167</v>
          </cell>
          <cell r="AA3895">
            <v>20801</v>
          </cell>
          <cell r="AB3895" t="str">
            <v>Elite Sales Group</v>
          </cell>
        </row>
        <row r="3896">
          <cell r="Z3896">
            <v>5096168</v>
          </cell>
          <cell r="AA3896">
            <v>20801</v>
          </cell>
          <cell r="AB3896" t="str">
            <v>Elite Sales Group</v>
          </cell>
        </row>
        <row r="3897">
          <cell r="Z3897">
            <v>5096169</v>
          </cell>
          <cell r="AA3897">
            <v>20801</v>
          </cell>
          <cell r="AB3897" t="str">
            <v>Elite Sales Group</v>
          </cell>
        </row>
        <row r="3898">
          <cell r="Z3898">
            <v>5096170</v>
          </cell>
          <cell r="AA3898">
            <v>20801</v>
          </cell>
          <cell r="AB3898" t="str">
            <v>Elite Sales Group</v>
          </cell>
        </row>
        <row r="3899">
          <cell r="Z3899">
            <v>5096171</v>
          </cell>
          <cell r="AA3899">
            <v>20801</v>
          </cell>
          <cell r="AB3899" t="str">
            <v>Elite Sales Group</v>
          </cell>
        </row>
        <row r="3900">
          <cell r="Z3900">
            <v>5096172</v>
          </cell>
          <cell r="AA3900">
            <v>20801</v>
          </cell>
          <cell r="AB3900" t="str">
            <v>Elite Sales Group</v>
          </cell>
        </row>
        <row r="3901">
          <cell r="Z3901">
            <v>5096173</v>
          </cell>
          <cell r="AA3901">
            <v>20801</v>
          </cell>
          <cell r="AB3901" t="str">
            <v>Elite Sales Group</v>
          </cell>
        </row>
        <row r="3902">
          <cell r="Z3902">
            <v>5096174</v>
          </cell>
          <cell r="AA3902">
            <v>20801</v>
          </cell>
          <cell r="AB3902" t="str">
            <v>Elite Sales Group</v>
          </cell>
        </row>
        <row r="3903">
          <cell r="Z3903">
            <v>5096175</v>
          </cell>
          <cell r="AA3903">
            <v>20801</v>
          </cell>
          <cell r="AB3903" t="str">
            <v>Elite Sales Group</v>
          </cell>
        </row>
        <row r="3904">
          <cell r="Z3904">
            <v>5096176</v>
          </cell>
          <cell r="AA3904">
            <v>20801</v>
          </cell>
          <cell r="AB3904" t="str">
            <v>Elite Sales Group</v>
          </cell>
        </row>
        <row r="3905">
          <cell r="Z3905">
            <v>5096177</v>
          </cell>
          <cell r="AA3905">
            <v>20801</v>
          </cell>
          <cell r="AB3905" t="str">
            <v>Elite Sales Group</v>
          </cell>
        </row>
        <row r="3906">
          <cell r="Z3906">
            <v>5096178</v>
          </cell>
          <cell r="AA3906">
            <v>20801</v>
          </cell>
          <cell r="AB3906" t="str">
            <v>Elite Sales Group</v>
          </cell>
        </row>
        <row r="3907">
          <cell r="Z3907">
            <v>5096179</v>
          </cell>
          <cell r="AA3907">
            <v>20801</v>
          </cell>
          <cell r="AB3907" t="str">
            <v>Elite Sales Group</v>
          </cell>
        </row>
        <row r="3908">
          <cell r="Z3908">
            <v>5096180</v>
          </cell>
          <cell r="AA3908">
            <v>20801</v>
          </cell>
          <cell r="AB3908" t="str">
            <v>Elite Sales Group</v>
          </cell>
        </row>
        <row r="3909">
          <cell r="Z3909">
            <v>5096181</v>
          </cell>
          <cell r="AA3909">
            <v>20801</v>
          </cell>
          <cell r="AB3909" t="str">
            <v>Elite Sales Group</v>
          </cell>
        </row>
        <row r="3910">
          <cell r="Z3910">
            <v>5096182</v>
          </cell>
          <cell r="AA3910">
            <v>20801</v>
          </cell>
          <cell r="AB3910" t="str">
            <v>Elite Sales Group</v>
          </cell>
        </row>
        <row r="3911">
          <cell r="Z3911">
            <v>5096183</v>
          </cell>
          <cell r="AA3911">
            <v>20801</v>
          </cell>
          <cell r="AB3911" t="str">
            <v>Elite Sales Group</v>
          </cell>
        </row>
        <row r="3912">
          <cell r="Z3912">
            <v>5096184</v>
          </cell>
          <cell r="AA3912">
            <v>20801</v>
          </cell>
          <cell r="AB3912" t="str">
            <v>Elite Sales Group</v>
          </cell>
        </row>
        <row r="3913">
          <cell r="Z3913">
            <v>5096185</v>
          </cell>
          <cell r="AA3913">
            <v>20801</v>
          </cell>
          <cell r="AB3913" t="str">
            <v>Elite Sales Group</v>
          </cell>
        </row>
        <row r="3914">
          <cell r="Z3914">
            <v>5096186</v>
          </cell>
          <cell r="AA3914">
            <v>20801</v>
          </cell>
          <cell r="AB3914" t="str">
            <v>Elite Sales Group</v>
          </cell>
        </row>
        <row r="3915">
          <cell r="Z3915">
            <v>5096187</v>
          </cell>
          <cell r="AA3915">
            <v>20801</v>
          </cell>
          <cell r="AB3915" t="str">
            <v>Elite Sales Group</v>
          </cell>
        </row>
        <row r="3916">
          <cell r="Z3916">
            <v>5096188</v>
          </cell>
          <cell r="AA3916">
            <v>20801</v>
          </cell>
          <cell r="AB3916" t="str">
            <v>Elite Sales Group</v>
          </cell>
        </row>
        <row r="3917">
          <cell r="Z3917">
            <v>5096189</v>
          </cell>
          <cell r="AA3917">
            <v>20801</v>
          </cell>
          <cell r="AB3917" t="str">
            <v>Elite Sales Group</v>
          </cell>
        </row>
        <row r="3918">
          <cell r="Z3918">
            <v>5096190</v>
          </cell>
          <cell r="AA3918">
            <v>20801</v>
          </cell>
          <cell r="AB3918" t="str">
            <v>Elite Sales Group</v>
          </cell>
        </row>
        <row r="3919">
          <cell r="Z3919">
            <v>5096191</v>
          </cell>
          <cell r="AA3919">
            <v>20801</v>
          </cell>
          <cell r="AB3919" t="str">
            <v>Elite Sales Group</v>
          </cell>
        </row>
        <row r="3920">
          <cell r="Z3920">
            <v>5096192</v>
          </cell>
          <cell r="AA3920">
            <v>20801</v>
          </cell>
          <cell r="AB3920" t="str">
            <v>Elite Sales Group</v>
          </cell>
        </row>
        <row r="3921">
          <cell r="Z3921">
            <v>5096193</v>
          </cell>
          <cell r="AA3921">
            <v>20801</v>
          </cell>
          <cell r="AB3921" t="str">
            <v>Elite Sales Group</v>
          </cell>
        </row>
        <row r="3922">
          <cell r="Z3922">
            <v>5096194</v>
          </cell>
          <cell r="AA3922">
            <v>20801</v>
          </cell>
          <cell r="AB3922" t="str">
            <v>Elite Sales Group</v>
          </cell>
        </row>
        <row r="3923">
          <cell r="Z3923">
            <v>5096195</v>
          </cell>
          <cell r="AA3923">
            <v>20801</v>
          </cell>
          <cell r="AB3923" t="str">
            <v>Elite Sales Group</v>
          </cell>
        </row>
        <row r="3924">
          <cell r="Z3924">
            <v>5096196</v>
          </cell>
          <cell r="AA3924">
            <v>20801</v>
          </cell>
          <cell r="AB3924" t="str">
            <v>Elite Sales Group</v>
          </cell>
        </row>
        <row r="3925">
          <cell r="Z3925">
            <v>5096197</v>
          </cell>
          <cell r="AA3925">
            <v>20801</v>
          </cell>
          <cell r="AB3925" t="str">
            <v>Elite Sales Group</v>
          </cell>
        </row>
        <row r="3926">
          <cell r="Z3926">
            <v>5096198</v>
          </cell>
          <cell r="AA3926">
            <v>20801</v>
          </cell>
          <cell r="AB3926" t="str">
            <v>Elite Sales Group</v>
          </cell>
        </row>
        <row r="3927">
          <cell r="Z3927">
            <v>5096199</v>
          </cell>
          <cell r="AA3927">
            <v>20801</v>
          </cell>
          <cell r="AB3927" t="str">
            <v>Elite Sales Group</v>
          </cell>
        </row>
        <row r="3928">
          <cell r="Z3928">
            <v>5096200</v>
          </cell>
          <cell r="AA3928">
            <v>20801</v>
          </cell>
          <cell r="AB3928" t="str">
            <v>Elite Sales Group</v>
          </cell>
        </row>
        <row r="3929">
          <cell r="Z3929">
            <v>5096201</v>
          </cell>
          <cell r="AA3929">
            <v>20801</v>
          </cell>
          <cell r="AB3929" t="str">
            <v>Elite Sales Group</v>
          </cell>
        </row>
        <row r="3930">
          <cell r="Z3930">
            <v>5096202</v>
          </cell>
          <cell r="AA3930">
            <v>20801</v>
          </cell>
          <cell r="AB3930" t="str">
            <v>Elite Sales Group</v>
          </cell>
        </row>
        <row r="3931">
          <cell r="Z3931">
            <v>5096203</v>
          </cell>
          <cell r="AA3931">
            <v>20801</v>
          </cell>
          <cell r="AB3931" t="str">
            <v>Elite Sales Group</v>
          </cell>
        </row>
        <row r="3932">
          <cell r="Z3932">
            <v>5096204</v>
          </cell>
          <cell r="AA3932">
            <v>20801</v>
          </cell>
          <cell r="AB3932" t="str">
            <v>Elite Sales Group</v>
          </cell>
        </row>
        <row r="3933">
          <cell r="Z3933">
            <v>5096205</v>
          </cell>
          <cell r="AA3933">
            <v>20801</v>
          </cell>
          <cell r="AB3933" t="str">
            <v>Elite Sales Group</v>
          </cell>
        </row>
        <row r="3934">
          <cell r="Z3934">
            <v>5096206</v>
          </cell>
          <cell r="AA3934">
            <v>20801</v>
          </cell>
          <cell r="AB3934" t="str">
            <v>Elite Sales Group</v>
          </cell>
        </row>
        <row r="3935">
          <cell r="Z3935">
            <v>5096207</v>
          </cell>
          <cell r="AA3935">
            <v>20801</v>
          </cell>
          <cell r="AB3935" t="str">
            <v>Elite Sales Group</v>
          </cell>
        </row>
        <row r="3936">
          <cell r="Z3936">
            <v>5096208</v>
          </cell>
          <cell r="AA3936">
            <v>20801</v>
          </cell>
          <cell r="AB3936" t="str">
            <v>Elite Sales Group</v>
          </cell>
        </row>
        <row r="3937">
          <cell r="Z3937">
            <v>5096209</v>
          </cell>
          <cell r="AA3937">
            <v>20801</v>
          </cell>
          <cell r="AB3937" t="str">
            <v>Elite Sales Group</v>
          </cell>
        </row>
        <row r="3938">
          <cell r="Z3938">
            <v>5096210</v>
          </cell>
          <cell r="AA3938">
            <v>20801</v>
          </cell>
          <cell r="AB3938" t="str">
            <v>Elite Sales Group</v>
          </cell>
        </row>
        <row r="3939">
          <cell r="Z3939">
            <v>5096211</v>
          </cell>
          <cell r="AA3939">
            <v>20801</v>
          </cell>
          <cell r="AB3939" t="str">
            <v>Elite Sales Group</v>
          </cell>
        </row>
        <row r="3940">
          <cell r="Z3940">
            <v>5096212</v>
          </cell>
          <cell r="AA3940">
            <v>20801</v>
          </cell>
          <cell r="AB3940" t="str">
            <v>Elite Sales Group</v>
          </cell>
        </row>
        <row r="3941">
          <cell r="Z3941">
            <v>5096213</v>
          </cell>
          <cell r="AA3941">
            <v>20801</v>
          </cell>
          <cell r="AB3941" t="str">
            <v>Elite Sales Group</v>
          </cell>
        </row>
        <row r="3942">
          <cell r="Z3942">
            <v>5096214</v>
          </cell>
          <cell r="AA3942">
            <v>20801</v>
          </cell>
          <cell r="AB3942" t="str">
            <v>Elite Sales Group</v>
          </cell>
        </row>
        <row r="3943">
          <cell r="Z3943">
            <v>5096215</v>
          </cell>
          <cell r="AA3943">
            <v>20801</v>
          </cell>
          <cell r="AB3943" t="str">
            <v>Elite Sales Group</v>
          </cell>
        </row>
        <row r="3944">
          <cell r="Z3944">
            <v>5096216</v>
          </cell>
          <cell r="AA3944">
            <v>20801</v>
          </cell>
          <cell r="AB3944" t="str">
            <v>Elite Sales Group</v>
          </cell>
        </row>
        <row r="3945">
          <cell r="Z3945">
            <v>5096217</v>
          </cell>
          <cell r="AA3945">
            <v>20801</v>
          </cell>
          <cell r="AB3945" t="str">
            <v>Elite Sales Group</v>
          </cell>
        </row>
        <row r="3946">
          <cell r="Z3946">
            <v>5096218</v>
          </cell>
          <cell r="AA3946">
            <v>20801</v>
          </cell>
          <cell r="AB3946" t="str">
            <v>Elite Sales Group</v>
          </cell>
        </row>
        <row r="3947">
          <cell r="Z3947">
            <v>5096219</v>
          </cell>
          <cell r="AA3947">
            <v>20801</v>
          </cell>
          <cell r="AB3947" t="str">
            <v>Elite Sales Group</v>
          </cell>
        </row>
        <row r="3948">
          <cell r="Z3948">
            <v>5096220</v>
          </cell>
          <cell r="AA3948">
            <v>20801</v>
          </cell>
          <cell r="AB3948" t="str">
            <v>Elite Sales Group</v>
          </cell>
        </row>
        <row r="3949">
          <cell r="Z3949">
            <v>5096221</v>
          </cell>
          <cell r="AA3949">
            <v>20801</v>
          </cell>
          <cell r="AB3949" t="str">
            <v>Elite Sales Group</v>
          </cell>
        </row>
        <row r="3950">
          <cell r="Z3950">
            <v>5096222</v>
          </cell>
          <cell r="AA3950">
            <v>20801</v>
          </cell>
          <cell r="AB3950" t="str">
            <v>Elite Sales Group</v>
          </cell>
        </row>
        <row r="3951">
          <cell r="Z3951">
            <v>5096223</v>
          </cell>
          <cell r="AA3951">
            <v>20801</v>
          </cell>
          <cell r="AB3951" t="str">
            <v>Elite Sales Group</v>
          </cell>
        </row>
        <row r="3952">
          <cell r="Z3952">
            <v>5096224</v>
          </cell>
          <cell r="AA3952">
            <v>20801</v>
          </cell>
          <cell r="AB3952" t="str">
            <v>Elite Sales Group</v>
          </cell>
        </row>
        <row r="3953">
          <cell r="Z3953">
            <v>5096225</v>
          </cell>
          <cell r="AA3953">
            <v>20801</v>
          </cell>
          <cell r="AB3953" t="str">
            <v>Elite Sales Group</v>
          </cell>
        </row>
        <row r="3954">
          <cell r="Z3954">
            <v>5096226</v>
          </cell>
          <cell r="AA3954">
            <v>20801</v>
          </cell>
          <cell r="AB3954" t="str">
            <v>Elite Sales Group</v>
          </cell>
        </row>
        <row r="3955">
          <cell r="Z3955">
            <v>5096227</v>
          </cell>
          <cell r="AA3955">
            <v>20801</v>
          </cell>
          <cell r="AB3955" t="str">
            <v>Elite Sales Group</v>
          </cell>
        </row>
        <row r="3956">
          <cell r="Z3956">
            <v>5096228</v>
          </cell>
          <cell r="AA3956">
            <v>20801</v>
          </cell>
          <cell r="AB3956" t="str">
            <v>Elite Sales Group</v>
          </cell>
        </row>
        <row r="3957">
          <cell r="Z3957">
            <v>5096229</v>
          </cell>
          <cell r="AA3957">
            <v>20801</v>
          </cell>
          <cell r="AB3957" t="str">
            <v>Elite Sales Group</v>
          </cell>
        </row>
        <row r="3958">
          <cell r="Z3958">
            <v>5096230</v>
          </cell>
          <cell r="AA3958">
            <v>20801</v>
          </cell>
          <cell r="AB3958" t="str">
            <v>Elite Sales Group</v>
          </cell>
        </row>
        <row r="3959">
          <cell r="Z3959">
            <v>5096231</v>
          </cell>
          <cell r="AA3959">
            <v>20801</v>
          </cell>
          <cell r="AB3959" t="str">
            <v>Elite Sales Group</v>
          </cell>
        </row>
        <row r="3960">
          <cell r="Z3960">
            <v>5096232</v>
          </cell>
          <cell r="AA3960">
            <v>20801</v>
          </cell>
          <cell r="AB3960" t="str">
            <v>Elite Sales Group</v>
          </cell>
        </row>
        <row r="3961">
          <cell r="Z3961">
            <v>5096233</v>
          </cell>
          <cell r="AA3961">
            <v>20801</v>
          </cell>
          <cell r="AB3961" t="str">
            <v>Elite Sales Group</v>
          </cell>
        </row>
        <row r="3962">
          <cell r="Z3962">
            <v>5096234</v>
          </cell>
          <cell r="AA3962">
            <v>20801</v>
          </cell>
          <cell r="AB3962" t="str">
            <v>Elite Sales Group</v>
          </cell>
        </row>
        <row r="3963">
          <cell r="Z3963">
            <v>5096235</v>
          </cell>
          <cell r="AA3963">
            <v>20801</v>
          </cell>
          <cell r="AB3963" t="str">
            <v>Elite Sales Group</v>
          </cell>
        </row>
        <row r="3964">
          <cell r="Z3964">
            <v>5096236</v>
          </cell>
          <cell r="AA3964">
            <v>20801</v>
          </cell>
          <cell r="AB3964" t="str">
            <v>Elite Sales Group</v>
          </cell>
        </row>
        <row r="3965">
          <cell r="Z3965">
            <v>5096237</v>
          </cell>
          <cell r="AA3965">
            <v>20801</v>
          </cell>
          <cell r="AB3965" t="str">
            <v>Elite Sales Group</v>
          </cell>
        </row>
        <row r="3966">
          <cell r="Z3966">
            <v>5096238</v>
          </cell>
          <cell r="AA3966">
            <v>20801</v>
          </cell>
          <cell r="AB3966" t="str">
            <v>Elite Sales Group</v>
          </cell>
        </row>
        <row r="3967">
          <cell r="Z3967">
            <v>5096239</v>
          </cell>
          <cell r="AA3967">
            <v>20801</v>
          </cell>
          <cell r="AB3967" t="str">
            <v>Elite Sales Group</v>
          </cell>
        </row>
        <row r="3968">
          <cell r="Z3968">
            <v>5096240</v>
          </cell>
          <cell r="AA3968">
            <v>20801</v>
          </cell>
          <cell r="AB3968" t="str">
            <v>Elite Sales Group</v>
          </cell>
        </row>
        <row r="3969">
          <cell r="Z3969">
            <v>5096241</v>
          </cell>
          <cell r="AA3969">
            <v>20801</v>
          </cell>
          <cell r="AB3969" t="str">
            <v>Elite Sales Group</v>
          </cell>
        </row>
        <row r="3970">
          <cell r="Z3970">
            <v>5096242</v>
          </cell>
          <cell r="AA3970">
            <v>20801</v>
          </cell>
          <cell r="AB3970" t="str">
            <v>Elite Sales Group</v>
          </cell>
        </row>
        <row r="3971">
          <cell r="Z3971">
            <v>5096243</v>
          </cell>
          <cell r="AA3971">
            <v>20801</v>
          </cell>
          <cell r="AB3971" t="str">
            <v>Elite Sales Group</v>
          </cell>
        </row>
        <row r="3972">
          <cell r="Z3972">
            <v>5096244</v>
          </cell>
          <cell r="AA3972">
            <v>20801</v>
          </cell>
          <cell r="AB3972" t="str">
            <v>Elite Sales Group</v>
          </cell>
        </row>
        <row r="3973">
          <cell r="Z3973">
            <v>5096245</v>
          </cell>
          <cell r="AA3973">
            <v>20801</v>
          </cell>
          <cell r="AB3973" t="str">
            <v>Elite Sales Group</v>
          </cell>
        </row>
        <row r="3974">
          <cell r="Z3974">
            <v>5096246</v>
          </cell>
          <cell r="AA3974">
            <v>20801</v>
          </cell>
          <cell r="AB3974" t="str">
            <v>Elite Sales Group</v>
          </cell>
        </row>
        <row r="3975">
          <cell r="Z3975">
            <v>5096247</v>
          </cell>
          <cell r="AA3975">
            <v>20801</v>
          </cell>
          <cell r="AB3975" t="str">
            <v>Elite Sales Group</v>
          </cell>
        </row>
        <row r="3976">
          <cell r="Z3976">
            <v>5096248</v>
          </cell>
          <cell r="AA3976">
            <v>20801</v>
          </cell>
          <cell r="AB3976" t="str">
            <v>Elite Sales Group</v>
          </cell>
        </row>
        <row r="3977">
          <cell r="Z3977">
            <v>5096249</v>
          </cell>
          <cell r="AA3977">
            <v>20801</v>
          </cell>
          <cell r="AB3977" t="str">
            <v>Elite Sales Group</v>
          </cell>
        </row>
        <row r="3978">
          <cell r="Z3978">
            <v>5096250</v>
          </cell>
          <cell r="AA3978">
            <v>20801</v>
          </cell>
          <cell r="AB3978" t="str">
            <v>Elite Sales Group</v>
          </cell>
        </row>
        <row r="3979">
          <cell r="Z3979">
            <v>5095967</v>
          </cell>
          <cell r="AA3979">
            <v>20801</v>
          </cell>
          <cell r="AB3979" t="str">
            <v>Elite Sales Group</v>
          </cell>
        </row>
        <row r="3980">
          <cell r="Z3980">
            <v>5095968</v>
          </cell>
          <cell r="AA3980">
            <v>20801</v>
          </cell>
          <cell r="AB3980" t="str">
            <v>Elite Sales Group</v>
          </cell>
        </row>
        <row r="3981">
          <cell r="Z3981">
            <v>5095969</v>
          </cell>
          <cell r="AA3981">
            <v>20801</v>
          </cell>
          <cell r="AB3981" t="str">
            <v>Elite Sales Group</v>
          </cell>
        </row>
        <row r="3982">
          <cell r="Z3982">
            <v>5095970</v>
          </cell>
          <cell r="AA3982">
            <v>20801</v>
          </cell>
          <cell r="AB3982" t="str">
            <v>Elite Sales Group</v>
          </cell>
        </row>
        <row r="3983">
          <cell r="Z3983">
            <v>5095971</v>
          </cell>
          <cell r="AA3983">
            <v>20801</v>
          </cell>
          <cell r="AB3983" t="str">
            <v>Elite Sales Group</v>
          </cell>
        </row>
        <row r="3984">
          <cell r="Z3984">
            <v>5095972</v>
          </cell>
          <cell r="AA3984">
            <v>20801</v>
          </cell>
          <cell r="AB3984" t="str">
            <v>Elite Sales Group</v>
          </cell>
        </row>
        <row r="3985">
          <cell r="Z3985">
            <v>5095973</v>
          </cell>
          <cell r="AA3985">
            <v>20801</v>
          </cell>
          <cell r="AB3985" t="str">
            <v>Elite Sales Group</v>
          </cell>
        </row>
        <row r="3986">
          <cell r="Z3986">
            <v>5095974</v>
          </cell>
          <cell r="AA3986">
            <v>20801</v>
          </cell>
          <cell r="AB3986" t="str">
            <v>Elite Sales Group</v>
          </cell>
        </row>
        <row r="3987">
          <cell r="Z3987">
            <v>5095975</v>
          </cell>
          <cell r="AA3987">
            <v>20801</v>
          </cell>
          <cell r="AB3987" t="str">
            <v>Elite Sales Group</v>
          </cell>
        </row>
        <row r="3988">
          <cell r="Z3988">
            <v>5095976</v>
          </cell>
          <cell r="AA3988">
            <v>20801</v>
          </cell>
          <cell r="AB3988" t="str">
            <v>Elite Sales Group</v>
          </cell>
        </row>
        <row r="3989">
          <cell r="Z3989">
            <v>5095977</v>
          </cell>
          <cell r="AA3989">
            <v>20801</v>
          </cell>
          <cell r="AB3989" t="str">
            <v>Elite Sales Group</v>
          </cell>
        </row>
        <row r="3990">
          <cell r="Z3990">
            <v>5095978</v>
          </cell>
          <cell r="AA3990">
            <v>20801</v>
          </cell>
          <cell r="AB3990" t="str">
            <v>Elite Sales Group</v>
          </cell>
        </row>
        <row r="3991">
          <cell r="Z3991">
            <v>5095979</v>
          </cell>
          <cell r="AA3991">
            <v>20801</v>
          </cell>
          <cell r="AB3991" t="str">
            <v>Elite Sales Group</v>
          </cell>
        </row>
        <row r="3992">
          <cell r="Z3992">
            <v>5095980</v>
          </cell>
          <cell r="AA3992">
            <v>20801</v>
          </cell>
          <cell r="AB3992" t="str">
            <v>Elite Sales Group</v>
          </cell>
        </row>
        <row r="3993">
          <cell r="Z3993">
            <v>5095981</v>
          </cell>
          <cell r="AA3993">
            <v>20801</v>
          </cell>
          <cell r="AB3993" t="str">
            <v>Elite Sales Group</v>
          </cell>
        </row>
        <row r="3994">
          <cell r="Z3994">
            <v>5095982</v>
          </cell>
          <cell r="AA3994">
            <v>20801</v>
          </cell>
          <cell r="AB3994" t="str">
            <v>Elite Sales Group</v>
          </cell>
        </row>
        <row r="3995">
          <cell r="Z3995">
            <v>5095983</v>
          </cell>
          <cell r="AA3995">
            <v>20801</v>
          </cell>
          <cell r="AB3995" t="str">
            <v>Elite Sales Group</v>
          </cell>
        </row>
        <row r="3996">
          <cell r="Z3996">
            <v>5095984</v>
          </cell>
          <cell r="AA3996">
            <v>20801</v>
          </cell>
          <cell r="AB3996" t="str">
            <v>Elite Sales Group</v>
          </cell>
        </row>
        <row r="3997">
          <cell r="Z3997">
            <v>5095985</v>
          </cell>
          <cell r="AA3997">
            <v>20801</v>
          </cell>
          <cell r="AB3997" t="str">
            <v>Elite Sales Group</v>
          </cell>
        </row>
        <row r="3998">
          <cell r="Z3998">
            <v>5095986</v>
          </cell>
          <cell r="AA3998">
            <v>20801</v>
          </cell>
          <cell r="AB3998" t="str">
            <v>Elite Sales Group</v>
          </cell>
        </row>
        <row r="3999">
          <cell r="Z3999">
            <v>5095987</v>
          </cell>
          <cell r="AA3999">
            <v>20801</v>
          </cell>
          <cell r="AB3999" t="str">
            <v>Elite Sales Group</v>
          </cell>
        </row>
        <row r="4000">
          <cell r="Z4000">
            <v>5095988</v>
          </cell>
          <cell r="AA4000">
            <v>20801</v>
          </cell>
          <cell r="AB4000" t="str">
            <v>Elite Sales Group</v>
          </cell>
        </row>
        <row r="4001">
          <cell r="Z4001">
            <v>5095989</v>
          </cell>
          <cell r="AA4001">
            <v>20801</v>
          </cell>
          <cell r="AB4001" t="str">
            <v>Elite Sales Group</v>
          </cell>
        </row>
        <row r="4002">
          <cell r="Z4002">
            <v>5095990</v>
          </cell>
          <cell r="AA4002">
            <v>20801</v>
          </cell>
          <cell r="AB4002" t="str">
            <v>Elite Sales Group</v>
          </cell>
        </row>
        <row r="4003">
          <cell r="Z4003">
            <v>5095991</v>
          </cell>
          <cell r="AA4003">
            <v>20801</v>
          </cell>
          <cell r="AB4003" t="str">
            <v>Elite Sales Group</v>
          </cell>
        </row>
        <row r="4004">
          <cell r="Z4004">
            <v>5095992</v>
          </cell>
          <cell r="AA4004">
            <v>20801</v>
          </cell>
          <cell r="AB4004" t="str">
            <v>Elite Sales Group</v>
          </cell>
        </row>
        <row r="4005">
          <cell r="Z4005">
            <v>5095993</v>
          </cell>
          <cell r="AA4005">
            <v>20801</v>
          </cell>
          <cell r="AB4005" t="str">
            <v>Elite Sales Group</v>
          </cell>
        </row>
        <row r="4006">
          <cell r="Z4006">
            <v>5095994</v>
          </cell>
          <cell r="AA4006">
            <v>20801</v>
          </cell>
          <cell r="AB4006" t="str">
            <v>Elite Sales Group</v>
          </cell>
        </row>
        <row r="4007">
          <cell r="Z4007">
            <v>5095995</v>
          </cell>
          <cell r="AA4007">
            <v>20801</v>
          </cell>
          <cell r="AB4007" t="str">
            <v>Elite Sales Group</v>
          </cell>
        </row>
        <row r="4008">
          <cell r="Z4008">
            <v>5095996</v>
          </cell>
          <cell r="AA4008">
            <v>20801</v>
          </cell>
          <cell r="AB4008" t="str">
            <v>Elite Sales Group</v>
          </cell>
        </row>
        <row r="4009">
          <cell r="Z4009">
            <v>5095997</v>
          </cell>
          <cell r="AA4009">
            <v>20801</v>
          </cell>
          <cell r="AB4009" t="str">
            <v>Elite Sales Group</v>
          </cell>
        </row>
        <row r="4010">
          <cell r="Z4010">
            <v>5095998</v>
          </cell>
          <cell r="AA4010">
            <v>20801</v>
          </cell>
          <cell r="AB4010" t="str">
            <v>Elite Sales Group</v>
          </cell>
        </row>
        <row r="4011">
          <cell r="Z4011">
            <v>5095999</v>
          </cell>
          <cell r="AA4011">
            <v>20801</v>
          </cell>
          <cell r="AB4011" t="str">
            <v>Elite Sales Group</v>
          </cell>
        </row>
        <row r="4012">
          <cell r="Z4012">
            <v>5096000</v>
          </cell>
          <cell r="AA4012">
            <v>20801</v>
          </cell>
          <cell r="AB4012" t="str">
            <v>Elite Sales Group</v>
          </cell>
        </row>
        <row r="4013">
          <cell r="Z4013">
            <v>5096001</v>
          </cell>
          <cell r="AA4013">
            <v>20801</v>
          </cell>
          <cell r="AB4013" t="str">
            <v>Elite Sales Group</v>
          </cell>
        </row>
        <row r="4014">
          <cell r="Z4014">
            <v>5096002</v>
          </cell>
          <cell r="AA4014">
            <v>20801</v>
          </cell>
          <cell r="AB4014" t="str">
            <v>Elite Sales Group</v>
          </cell>
        </row>
        <row r="4015">
          <cell r="Z4015">
            <v>5096003</v>
          </cell>
          <cell r="AA4015">
            <v>20801</v>
          </cell>
          <cell r="AB4015" t="str">
            <v>Elite Sales Group</v>
          </cell>
        </row>
        <row r="4016">
          <cell r="Z4016">
            <v>5096004</v>
          </cell>
          <cell r="AA4016">
            <v>20801</v>
          </cell>
          <cell r="AB4016" t="str">
            <v>Elite Sales Group</v>
          </cell>
        </row>
        <row r="4017">
          <cell r="Z4017">
            <v>5096005</v>
          </cell>
          <cell r="AA4017">
            <v>20801</v>
          </cell>
          <cell r="AB4017" t="str">
            <v>Elite Sales Group</v>
          </cell>
        </row>
        <row r="4018">
          <cell r="Z4018">
            <v>5096006</v>
          </cell>
          <cell r="AA4018">
            <v>20801</v>
          </cell>
          <cell r="AB4018" t="str">
            <v>Elite Sales Group</v>
          </cell>
        </row>
        <row r="4019">
          <cell r="Z4019">
            <v>5096007</v>
          </cell>
          <cell r="AA4019">
            <v>20801</v>
          </cell>
          <cell r="AB4019" t="str">
            <v>Elite Sales Group</v>
          </cell>
        </row>
        <row r="4020">
          <cell r="Z4020">
            <v>5096008</v>
          </cell>
          <cell r="AA4020">
            <v>20801</v>
          </cell>
          <cell r="AB4020" t="str">
            <v>Elite Sales Group</v>
          </cell>
        </row>
        <row r="4021">
          <cell r="Z4021">
            <v>5096009</v>
          </cell>
          <cell r="AA4021">
            <v>20801</v>
          </cell>
          <cell r="AB4021" t="str">
            <v>Elite Sales Group</v>
          </cell>
        </row>
        <row r="4022">
          <cell r="Z4022">
            <v>5096010</v>
          </cell>
          <cell r="AA4022">
            <v>20801</v>
          </cell>
          <cell r="AB4022" t="str">
            <v>Elite Sales Group</v>
          </cell>
        </row>
        <row r="4023">
          <cell r="Z4023">
            <v>5096011</v>
          </cell>
          <cell r="AA4023">
            <v>20801</v>
          </cell>
          <cell r="AB4023" t="str">
            <v>Elite Sales Group</v>
          </cell>
        </row>
        <row r="4024">
          <cell r="Z4024">
            <v>5096012</v>
          </cell>
          <cell r="AA4024">
            <v>20801</v>
          </cell>
          <cell r="AB4024" t="str">
            <v>Elite Sales Group</v>
          </cell>
        </row>
        <row r="4025">
          <cell r="Z4025">
            <v>5096013</v>
          </cell>
          <cell r="AA4025">
            <v>20801</v>
          </cell>
          <cell r="AB4025" t="str">
            <v>Elite Sales Group</v>
          </cell>
        </row>
        <row r="4026">
          <cell r="Z4026">
            <v>5096014</v>
          </cell>
          <cell r="AA4026">
            <v>20801</v>
          </cell>
          <cell r="AB4026" t="str">
            <v>Elite Sales Group</v>
          </cell>
        </row>
        <row r="4027">
          <cell r="Z4027">
            <v>5096015</v>
          </cell>
          <cell r="AA4027">
            <v>20801</v>
          </cell>
          <cell r="AB4027" t="str">
            <v>Elite Sales Group</v>
          </cell>
        </row>
        <row r="4028">
          <cell r="Z4028">
            <v>5096016</v>
          </cell>
          <cell r="AA4028">
            <v>20801</v>
          </cell>
          <cell r="AB4028" t="str">
            <v>Elite Sales Group</v>
          </cell>
        </row>
        <row r="4029">
          <cell r="Z4029">
            <v>5096017</v>
          </cell>
          <cell r="AA4029">
            <v>20801</v>
          </cell>
          <cell r="AB4029" t="str">
            <v>Elite Sales Group</v>
          </cell>
        </row>
        <row r="4030">
          <cell r="Z4030">
            <v>5096018</v>
          </cell>
          <cell r="AA4030">
            <v>20801</v>
          </cell>
          <cell r="AB4030" t="str">
            <v>Elite Sales Group</v>
          </cell>
        </row>
        <row r="4031">
          <cell r="Z4031">
            <v>5096019</v>
          </cell>
          <cell r="AA4031">
            <v>20801</v>
          </cell>
          <cell r="AB4031" t="str">
            <v>Elite Sales Group</v>
          </cell>
        </row>
        <row r="4032">
          <cell r="Z4032">
            <v>5096020</v>
          </cell>
          <cell r="AA4032">
            <v>20801</v>
          </cell>
          <cell r="AB4032" t="str">
            <v>Elite Sales Group</v>
          </cell>
        </row>
        <row r="4033">
          <cell r="Z4033">
            <v>5096021</v>
          </cell>
          <cell r="AA4033">
            <v>20801</v>
          </cell>
          <cell r="AB4033" t="str">
            <v>Elite Sales Group</v>
          </cell>
        </row>
        <row r="4034">
          <cell r="Z4034">
            <v>5096022</v>
          </cell>
          <cell r="AA4034">
            <v>20801</v>
          </cell>
          <cell r="AB4034" t="str">
            <v>Elite Sales Group</v>
          </cell>
        </row>
        <row r="4035">
          <cell r="Z4035">
            <v>5096023</v>
          </cell>
          <cell r="AA4035">
            <v>20801</v>
          </cell>
          <cell r="AB4035" t="str">
            <v>Elite Sales Group</v>
          </cell>
        </row>
        <row r="4036">
          <cell r="Z4036">
            <v>5096024</v>
          </cell>
          <cell r="AA4036">
            <v>20801</v>
          </cell>
          <cell r="AB4036" t="str">
            <v>Elite Sales Group</v>
          </cell>
        </row>
        <row r="4037">
          <cell r="Z4037">
            <v>5096025</v>
          </cell>
          <cell r="AA4037">
            <v>20801</v>
          </cell>
          <cell r="AB4037" t="str">
            <v>Elite Sales Group</v>
          </cell>
        </row>
        <row r="4038">
          <cell r="Z4038">
            <v>5096026</v>
          </cell>
          <cell r="AA4038">
            <v>20801</v>
          </cell>
          <cell r="AB4038" t="str">
            <v>Elite Sales Group</v>
          </cell>
        </row>
        <row r="4039">
          <cell r="Z4039">
            <v>5096027</v>
          </cell>
          <cell r="AA4039">
            <v>20801</v>
          </cell>
          <cell r="AB4039" t="str">
            <v>Elite Sales Group</v>
          </cell>
        </row>
        <row r="4040">
          <cell r="Z4040">
            <v>5096028</v>
          </cell>
          <cell r="AA4040">
            <v>20801</v>
          </cell>
          <cell r="AB4040" t="str">
            <v>Elite Sales Group</v>
          </cell>
        </row>
        <row r="4041">
          <cell r="Z4041">
            <v>5096029</v>
          </cell>
          <cell r="AA4041">
            <v>20801</v>
          </cell>
          <cell r="AB4041" t="str">
            <v>Elite Sales Group</v>
          </cell>
        </row>
        <row r="4042">
          <cell r="Z4042">
            <v>5096030</v>
          </cell>
          <cell r="AA4042">
            <v>20801</v>
          </cell>
          <cell r="AB4042" t="str">
            <v>Elite Sales Group</v>
          </cell>
        </row>
        <row r="4043">
          <cell r="Z4043">
            <v>5096031</v>
          </cell>
          <cell r="AA4043">
            <v>20801</v>
          </cell>
          <cell r="AB4043" t="str">
            <v>Elite Sales Group</v>
          </cell>
        </row>
        <row r="4044">
          <cell r="Z4044">
            <v>5096032</v>
          </cell>
          <cell r="AA4044">
            <v>20801</v>
          </cell>
          <cell r="AB4044" t="str">
            <v>Elite Sales Group</v>
          </cell>
        </row>
        <row r="4045">
          <cell r="Z4045">
            <v>5096033</v>
          </cell>
          <cell r="AA4045">
            <v>20801</v>
          </cell>
          <cell r="AB4045" t="str">
            <v>Elite Sales Group</v>
          </cell>
        </row>
        <row r="4046">
          <cell r="Z4046">
            <v>5096034</v>
          </cell>
          <cell r="AA4046">
            <v>20801</v>
          </cell>
          <cell r="AB4046" t="str">
            <v>Elite Sales Group</v>
          </cell>
        </row>
        <row r="4047">
          <cell r="Z4047">
            <v>5096035</v>
          </cell>
          <cell r="AA4047">
            <v>20801</v>
          </cell>
          <cell r="AB4047" t="str">
            <v>Elite Sales Group</v>
          </cell>
        </row>
        <row r="4048">
          <cell r="Z4048">
            <v>5096036</v>
          </cell>
          <cell r="AA4048">
            <v>20801</v>
          </cell>
          <cell r="AB4048" t="str">
            <v>Elite Sales Group</v>
          </cell>
        </row>
        <row r="4049">
          <cell r="Z4049">
            <v>5096037</v>
          </cell>
          <cell r="AA4049">
            <v>20801</v>
          </cell>
          <cell r="AB4049" t="str">
            <v>Elite Sales Group</v>
          </cell>
        </row>
        <row r="4050">
          <cell r="Z4050">
            <v>5096038</v>
          </cell>
          <cell r="AA4050">
            <v>20801</v>
          </cell>
          <cell r="AB4050" t="str">
            <v>Elite Sales Group</v>
          </cell>
        </row>
        <row r="4051">
          <cell r="Z4051">
            <v>5096039</v>
          </cell>
          <cell r="AA4051">
            <v>20801</v>
          </cell>
          <cell r="AB4051" t="str">
            <v>Elite Sales Group</v>
          </cell>
        </row>
        <row r="4052">
          <cell r="Z4052">
            <v>5096040</v>
          </cell>
          <cell r="AA4052">
            <v>20801</v>
          </cell>
          <cell r="AB4052" t="str">
            <v>Elite Sales Group</v>
          </cell>
        </row>
        <row r="4053">
          <cell r="Z4053">
            <v>5096041</v>
          </cell>
          <cell r="AA4053">
            <v>20801</v>
          </cell>
          <cell r="AB4053" t="str">
            <v>Elite Sales Group</v>
          </cell>
        </row>
        <row r="4054">
          <cell r="Z4054">
            <v>5096042</v>
          </cell>
          <cell r="AA4054">
            <v>20801</v>
          </cell>
          <cell r="AB4054" t="str">
            <v>Elite Sales Group</v>
          </cell>
        </row>
        <row r="4055">
          <cell r="Z4055">
            <v>5096043</v>
          </cell>
          <cell r="AA4055">
            <v>20801</v>
          </cell>
          <cell r="AB4055" t="str">
            <v>Elite Sales Group</v>
          </cell>
        </row>
        <row r="4056">
          <cell r="Z4056">
            <v>5096044</v>
          </cell>
          <cell r="AA4056">
            <v>20801</v>
          </cell>
          <cell r="AB4056" t="str">
            <v>Elite Sales Group</v>
          </cell>
        </row>
        <row r="4057">
          <cell r="Z4057">
            <v>5096045</v>
          </cell>
          <cell r="AA4057">
            <v>20801</v>
          </cell>
          <cell r="AB4057" t="str">
            <v>Elite Sales Group</v>
          </cell>
        </row>
        <row r="4058">
          <cell r="Z4058">
            <v>5096046</v>
          </cell>
          <cell r="AA4058">
            <v>20801</v>
          </cell>
          <cell r="AB4058" t="str">
            <v>Elite Sales Group</v>
          </cell>
        </row>
        <row r="4059">
          <cell r="Z4059">
            <v>5096047</v>
          </cell>
          <cell r="AA4059">
            <v>20801</v>
          </cell>
          <cell r="AB4059" t="str">
            <v>Elite Sales Group</v>
          </cell>
        </row>
        <row r="4060">
          <cell r="Z4060">
            <v>5096048</v>
          </cell>
          <cell r="AA4060">
            <v>20801</v>
          </cell>
          <cell r="AB4060" t="str">
            <v>Elite Sales Group</v>
          </cell>
        </row>
        <row r="4061">
          <cell r="Z4061">
            <v>5095680</v>
          </cell>
          <cell r="AA4061">
            <v>20801</v>
          </cell>
          <cell r="AB4061" t="str">
            <v>Elite Sales Group</v>
          </cell>
        </row>
        <row r="4062">
          <cell r="Z4062">
            <v>5095681</v>
          </cell>
          <cell r="AA4062">
            <v>20801</v>
          </cell>
          <cell r="AB4062" t="str">
            <v>Elite Sales Group</v>
          </cell>
        </row>
        <row r="4063">
          <cell r="Z4063">
            <v>5095682</v>
          </cell>
          <cell r="AA4063">
            <v>20801</v>
          </cell>
          <cell r="AB4063" t="str">
            <v>Elite Sales Group</v>
          </cell>
        </row>
        <row r="4064">
          <cell r="Z4064">
            <v>5095683</v>
          </cell>
          <cell r="AA4064">
            <v>20801</v>
          </cell>
          <cell r="AB4064" t="str">
            <v>Elite Sales Group</v>
          </cell>
        </row>
        <row r="4065">
          <cell r="Z4065">
            <v>5095684</v>
          </cell>
          <cell r="AA4065">
            <v>20801</v>
          </cell>
          <cell r="AB4065" t="str">
            <v>Elite Sales Group</v>
          </cell>
        </row>
        <row r="4066">
          <cell r="Z4066">
            <v>5095685</v>
          </cell>
          <cell r="AA4066">
            <v>20801</v>
          </cell>
          <cell r="AB4066" t="str">
            <v>Elite Sales Group</v>
          </cell>
        </row>
        <row r="4067">
          <cell r="Z4067">
            <v>5095686</v>
          </cell>
          <cell r="AA4067">
            <v>20801</v>
          </cell>
          <cell r="AB4067" t="str">
            <v>Elite Sales Group</v>
          </cell>
        </row>
        <row r="4068">
          <cell r="Z4068">
            <v>5095687</v>
          </cell>
          <cell r="AA4068">
            <v>20801</v>
          </cell>
          <cell r="AB4068" t="str">
            <v>Elite Sales Group</v>
          </cell>
        </row>
        <row r="4069">
          <cell r="Z4069">
            <v>5095688</v>
          </cell>
          <cell r="AA4069">
            <v>20801</v>
          </cell>
          <cell r="AB4069" t="str">
            <v>Elite Sales Group</v>
          </cell>
        </row>
        <row r="4070">
          <cell r="Z4070">
            <v>5095689</v>
          </cell>
          <cell r="AA4070">
            <v>20801</v>
          </cell>
          <cell r="AB4070" t="str">
            <v>Elite Sales Group</v>
          </cell>
        </row>
        <row r="4071">
          <cell r="Z4071">
            <v>5095690</v>
          </cell>
          <cell r="AA4071">
            <v>20801</v>
          </cell>
          <cell r="AB4071" t="str">
            <v>Elite Sales Group</v>
          </cell>
        </row>
        <row r="4072">
          <cell r="Z4072">
            <v>5095691</v>
          </cell>
          <cell r="AA4072">
            <v>20801</v>
          </cell>
          <cell r="AB4072" t="str">
            <v>Elite Sales Group</v>
          </cell>
        </row>
        <row r="4073">
          <cell r="Z4073">
            <v>5095692</v>
          </cell>
          <cell r="AA4073">
            <v>20801</v>
          </cell>
          <cell r="AB4073" t="str">
            <v>Elite Sales Group</v>
          </cell>
        </row>
        <row r="4074">
          <cell r="Z4074">
            <v>5095693</v>
          </cell>
          <cell r="AA4074">
            <v>20801</v>
          </cell>
          <cell r="AB4074" t="str">
            <v>Elite Sales Group</v>
          </cell>
        </row>
        <row r="4075">
          <cell r="Z4075">
            <v>5095694</v>
          </cell>
          <cell r="AA4075">
            <v>20801</v>
          </cell>
          <cell r="AB4075" t="str">
            <v>Elite Sales Group</v>
          </cell>
        </row>
        <row r="4076">
          <cell r="Z4076">
            <v>5095695</v>
          </cell>
          <cell r="AA4076">
            <v>20801</v>
          </cell>
          <cell r="AB4076" t="str">
            <v>Elite Sales Group</v>
          </cell>
        </row>
        <row r="4077">
          <cell r="Z4077">
            <v>5095696</v>
          </cell>
          <cell r="AA4077">
            <v>20801</v>
          </cell>
          <cell r="AB4077" t="str">
            <v>Elite Sales Group</v>
          </cell>
        </row>
        <row r="4078">
          <cell r="Z4078">
            <v>5095697</v>
          </cell>
          <cell r="AA4078">
            <v>20801</v>
          </cell>
          <cell r="AB4078" t="str">
            <v>Elite Sales Group</v>
          </cell>
        </row>
        <row r="4079">
          <cell r="Z4079">
            <v>5095698</v>
          </cell>
          <cell r="AA4079">
            <v>20801</v>
          </cell>
          <cell r="AB4079" t="str">
            <v>Elite Sales Group</v>
          </cell>
        </row>
        <row r="4080">
          <cell r="Z4080">
            <v>5095699</v>
          </cell>
          <cell r="AA4080">
            <v>20801</v>
          </cell>
          <cell r="AB4080" t="str">
            <v>Elite Sales Group</v>
          </cell>
        </row>
        <row r="4081">
          <cell r="Z4081">
            <v>5095700</v>
          </cell>
          <cell r="AA4081">
            <v>20801</v>
          </cell>
          <cell r="AB4081" t="str">
            <v>Elite Sales Group</v>
          </cell>
        </row>
        <row r="4082">
          <cell r="Z4082">
            <v>5095701</v>
          </cell>
          <cell r="AA4082">
            <v>20801</v>
          </cell>
          <cell r="AB4082" t="str">
            <v>Elite Sales Group</v>
          </cell>
        </row>
        <row r="4083">
          <cell r="Z4083">
            <v>5095702</v>
          </cell>
          <cell r="AA4083">
            <v>20801</v>
          </cell>
          <cell r="AB4083" t="str">
            <v>Elite Sales Group</v>
          </cell>
        </row>
        <row r="4084">
          <cell r="Z4084">
            <v>5095703</v>
          </cell>
          <cell r="AA4084">
            <v>20801</v>
          </cell>
          <cell r="AB4084" t="str">
            <v>Elite Sales Group</v>
          </cell>
        </row>
        <row r="4085">
          <cell r="Z4085">
            <v>5095704</v>
          </cell>
          <cell r="AA4085">
            <v>20801</v>
          </cell>
          <cell r="AB4085" t="str">
            <v>Elite Sales Group</v>
          </cell>
        </row>
        <row r="4086">
          <cell r="Z4086">
            <v>5095705</v>
          </cell>
          <cell r="AA4086">
            <v>20801</v>
          </cell>
          <cell r="AB4086" t="str">
            <v>Elite Sales Group</v>
          </cell>
        </row>
        <row r="4087">
          <cell r="Z4087">
            <v>5095706</v>
          </cell>
          <cell r="AA4087">
            <v>20801</v>
          </cell>
          <cell r="AB4087" t="str">
            <v>Elite Sales Group</v>
          </cell>
        </row>
        <row r="4088">
          <cell r="Z4088">
            <v>5095707</v>
          </cell>
          <cell r="AA4088">
            <v>20801</v>
          </cell>
          <cell r="AB4088" t="str">
            <v>Elite Sales Group</v>
          </cell>
        </row>
        <row r="4089">
          <cell r="Z4089">
            <v>5095708</v>
          </cell>
          <cell r="AA4089">
            <v>20801</v>
          </cell>
          <cell r="AB4089" t="str">
            <v>Elite Sales Group</v>
          </cell>
        </row>
        <row r="4090">
          <cell r="Z4090">
            <v>5095709</v>
          </cell>
          <cell r="AA4090">
            <v>20801</v>
          </cell>
          <cell r="AB4090" t="str">
            <v>Elite Sales Group</v>
          </cell>
        </row>
        <row r="4091">
          <cell r="Z4091">
            <v>5095710</v>
          </cell>
          <cell r="AA4091">
            <v>20801</v>
          </cell>
          <cell r="AB4091" t="str">
            <v>Elite Sales Group</v>
          </cell>
        </row>
        <row r="4092">
          <cell r="Z4092">
            <v>5095711</v>
          </cell>
          <cell r="AA4092">
            <v>20801</v>
          </cell>
          <cell r="AB4092" t="str">
            <v>Elite Sales Group</v>
          </cell>
        </row>
        <row r="4093">
          <cell r="Z4093">
            <v>5095712</v>
          </cell>
          <cell r="AA4093">
            <v>20801</v>
          </cell>
          <cell r="AB4093" t="str">
            <v>Elite Sales Group</v>
          </cell>
        </row>
        <row r="4094">
          <cell r="Z4094">
            <v>5095713</v>
          </cell>
          <cell r="AA4094">
            <v>20801</v>
          </cell>
          <cell r="AB4094" t="str">
            <v>Elite Sales Group</v>
          </cell>
        </row>
        <row r="4095">
          <cell r="Z4095">
            <v>5095714</v>
          </cell>
          <cell r="AA4095">
            <v>20801</v>
          </cell>
          <cell r="AB4095" t="str">
            <v>Elite Sales Group</v>
          </cell>
        </row>
        <row r="4096">
          <cell r="Z4096">
            <v>5095715</v>
          </cell>
          <cell r="AA4096">
            <v>20801</v>
          </cell>
          <cell r="AB4096" t="str">
            <v>Elite Sales Group</v>
          </cell>
        </row>
        <row r="4097">
          <cell r="Z4097">
            <v>5095716</v>
          </cell>
          <cell r="AA4097">
            <v>20801</v>
          </cell>
          <cell r="AB4097" t="str">
            <v>Elite Sales Group</v>
          </cell>
        </row>
        <row r="4098">
          <cell r="Z4098">
            <v>5095717</v>
          </cell>
          <cell r="AA4098">
            <v>20801</v>
          </cell>
          <cell r="AB4098" t="str">
            <v>Elite Sales Group</v>
          </cell>
        </row>
        <row r="4099">
          <cell r="Z4099">
            <v>5095718</v>
          </cell>
          <cell r="AA4099">
            <v>20801</v>
          </cell>
          <cell r="AB4099" t="str">
            <v>Elite Sales Group</v>
          </cell>
        </row>
        <row r="4100">
          <cell r="Z4100">
            <v>5095719</v>
          </cell>
          <cell r="AA4100">
            <v>20801</v>
          </cell>
          <cell r="AB4100" t="str">
            <v>Elite Sales Group</v>
          </cell>
        </row>
        <row r="4101">
          <cell r="Z4101">
            <v>5095720</v>
          </cell>
          <cell r="AA4101">
            <v>20801</v>
          </cell>
          <cell r="AB4101" t="str">
            <v>Elite Sales Group</v>
          </cell>
        </row>
        <row r="4102">
          <cell r="Z4102">
            <v>5095721</v>
          </cell>
          <cell r="AA4102">
            <v>20801</v>
          </cell>
          <cell r="AB4102" t="str">
            <v>Elite Sales Group</v>
          </cell>
        </row>
        <row r="4103">
          <cell r="Z4103">
            <v>5095722</v>
          </cell>
          <cell r="AA4103">
            <v>20801</v>
          </cell>
          <cell r="AB4103" t="str">
            <v>Elite Sales Group</v>
          </cell>
        </row>
        <row r="4104">
          <cell r="Z4104">
            <v>5095723</v>
          </cell>
          <cell r="AA4104">
            <v>20801</v>
          </cell>
          <cell r="AB4104" t="str">
            <v>Elite Sales Group</v>
          </cell>
        </row>
        <row r="4105">
          <cell r="Z4105">
            <v>5095724</v>
          </cell>
          <cell r="AA4105">
            <v>20801</v>
          </cell>
          <cell r="AB4105" t="str">
            <v>Elite Sales Group</v>
          </cell>
        </row>
        <row r="4106">
          <cell r="Z4106">
            <v>5095725</v>
          </cell>
          <cell r="AA4106">
            <v>20801</v>
          </cell>
          <cell r="AB4106" t="str">
            <v>Elite Sales Group</v>
          </cell>
        </row>
        <row r="4107">
          <cell r="Z4107">
            <v>5095726</v>
          </cell>
          <cell r="AA4107">
            <v>20801</v>
          </cell>
          <cell r="AB4107" t="str">
            <v>Elite Sales Group</v>
          </cell>
        </row>
        <row r="4108">
          <cell r="Z4108">
            <v>5095727</v>
          </cell>
          <cell r="AA4108">
            <v>20801</v>
          </cell>
          <cell r="AB4108" t="str">
            <v>Elite Sales Group</v>
          </cell>
        </row>
        <row r="4109">
          <cell r="Z4109">
            <v>5095728</v>
          </cell>
          <cell r="AA4109">
            <v>20801</v>
          </cell>
          <cell r="AB4109" t="str">
            <v>Elite Sales Group</v>
          </cell>
        </row>
        <row r="4110">
          <cell r="Z4110">
            <v>5095729</v>
          </cell>
          <cell r="AA4110">
            <v>20801</v>
          </cell>
          <cell r="AB4110" t="str">
            <v>Elite Sales Group</v>
          </cell>
        </row>
        <row r="4111">
          <cell r="Z4111">
            <v>5095730</v>
          </cell>
          <cell r="AA4111">
            <v>20801</v>
          </cell>
          <cell r="AB4111" t="str">
            <v>Elite Sales Group</v>
          </cell>
        </row>
        <row r="4112">
          <cell r="Z4112">
            <v>5095731</v>
          </cell>
          <cell r="AA4112">
            <v>20801</v>
          </cell>
          <cell r="AB4112" t="str">
            <v>Elite Sales Group</v>
          </cell>
        </row>
        <row r="4113">
          <cell r="Z4113">
            <v>5095732</v>
          </cell>
          <cell r="AA4113">
            <v>20801</v>
          </cell>
          <cell r="AB4113" t="str">
            <v>Elite Sales Group</v>
          </cell>
        </row>
        <row r="4114">
          <cell r="Z4114">
            <v>5095733</v>
          </cell>
          <cell r="AA4114">
            <v>20801</v>
          </cell>
          <cell r="AB4114" t="str">
            <v>Elite Sales Group</v>
          </cell>
        </row>
        <row r="4115">
          <cell r="Z4115">
            <v>5095734</v>
          </cell>
          <cell r="AA4115">
            <v>20801</v>
          </cell>
          <cell r="AB4115" t="str">
            <v>Elite Sales Group</v>
          </cell>
        </row>
        <row r="4116">
          <cell r="Z4116">
            <v>5095735</v>
          </cell>
          <cell r="AA4116">
            <v>20801</v>
          </cell>
          <cell r="AB4116" t="str">
            <v>Elite Sales Group</v>
          </cell>
        </row>
        <row r="4117">
          <cell r="Z4117">
            <v>5095736</v>
          </cell>
          <cell r="AA4117">
            <v>20801</v>
          </cell>
          <cell r="AB4117" t="str">
            <v>Elite Sales Group</v>
          </cell>
        </row>
        <row r="4118">
          <cell r="Z4118">
            <v>5095737</v>
          </cell>
          <cell r="AA4118">
            <v>20801</v>
          </cell>
          <cell r="AB4118" t="str">
            <v>Elite Sales Group</v>
          </cell>
        </row>
        <row r="4119">
          <cell r="Z4119">
            <v>5095738</v>
          </cell>
          <cell r="AA4119">
            <v>20801</v>
          </cell>
          <cell r="AB4119" t="str">
            <v>Elite Sales Group</v>
          </cell>
        </row>
        <row r="4120">
          <cell r="Z4120">
            <v>5095739</v>
          </cell>
          <cell r="AA4120">
            <v>20801</v>
          </cell>
          <cell r="AB4120" t="str">
            <v>Elite Sales Group</v>
          </cell>
        </row>
        <row r="4121">
          <cell r="Z4121">
            <v>5095740</v>
          </cell>
          <cell r="AA4121">
            <v>20801</v>
          </cell>
          <cell r="AB4121" t="str">
            <v>Elite Sales Group</v>
          </cell>
        </row>
        <row r="4122">
          <cell r="Z4122">
            <v>5095741</v>
          </cell>
          <cell r="AA4122">
            <v>20801</v>
          </cell>
          <cell r="AB4122" t="str">
            <v>Elite Sales Group</v>
          </cell>
        </row>
        <row r="4123">
          <cell r="Z4123">
            <v>5095742</v>
          </cell>
          <cell r="AA4123">
            <v>20801</v>
          </cell>
          <cell r="AB4123" t="str">
            <v>Elite Sales Group</v>
          </cell>
        </row>
        <row r="4124">
          <cell r="Z4124">
            <v>5095743</v>
          </cell>
          <cell r="AA4124">
            <v>20801</v>
          </cell>
          <cell r="AB4124" t="str">
            <v>Elite Sales Group</v>
          </cell>
        </row>
        <row r="4125">
          <cell r="Z4125">
            <v>5095744</v>
          </cell>
          <cell r="AA4125">
            <v>20801</v>
          </cell>
          <cell r="AB4125" t="str">
            <v>Elite Sales Group</v>
          </cell>
        </row>
        <row r="4126">
          <cell r="Z4126">
            <v>5095745</v>
          </cell>
          <cell r="AA4126">
            <v>20801</v>
          </cell>
          <cell r="AB4126" t="str">
            <v>Elite Sales Group</v>
          </cell>
        </row>
        <row r="4127">
          <cell r="Z4127">
            <v>5095746</v>
          </cell>
          <cell r="AA4127">
            <v>20801</v>
          </cell>
          <cell r="AB4127" t="str">
            <v>Elite Sales Group</v>
          </cell>
        </row>
        <row r="4128">
          <cell r="Z4128">
            <v>5095747</v>
          </cell>
          <cell r="AA4128">
            <v>20801</v>
          </cell>
          <cell r="AB4128" t="str">
            <v>Elite Sales Group</v>
          </cell>
        </row>
        <row r="4129">
          <cell r="Z4129">
            <v>5095748</v>
          </cell>
          <cell r="AA4129">
            <v>20801</v>
          </cell>
          <cell r="AB4129" t="str">
            <v>Elite Sales Group</v>
          </cell>
        </row>
        <row r="4130">
          <cell r="Z4130">
            <v>5095749</v>
          </cell>
          <cell r="AA4130">
            <v>20801</v>
          </cell>
          <cell r="AB4130" t="str">
            <v>Elite Sales Group</v>
          </cell>
        </row>
        <row r="4131">
          <cell r="Z4131">
            <v>5095750</v>
          </cell>
          <cell r="AA4131">
            <v>20801</v>
          </cell>
          <cell r="AB4131" t="str">
            <v>Elite Sales Group</v>
          </cell>
        </row>
        <row r="4132">
          <cell r="Z4132">
            <v>5095751</v>
          </cell>
          <cell r="AA4132">
            <v>20801</v>
          </cell>
          <cell r="AB4132" t="str">
            <v>Elite Sales Group</v>
          </cell>
        </row>
        <row r="4133">
          <cell r="Z4133">
            <v>5095752</v>
          </cell>
          <cell r="AA4133">
            <v>20801</v>
          </cell>
          <cell r="AB4133" t="str">
            <v>Elite Sales Group</v>
          </cell>
        </row>
        <row r="4134">
          <cell r="Z4134">
            <v>5095753</v>
          </cell>
          <cell r="AA4134">
            <v>20801</v>
          </cell>
          <cell r="AB4134" t="str">
            <v>Elite Sales Group</v>
          </cell>
        </row>
        <row r="4135">
          <cell r="Z4135">
            <v>5095754</v>
          </cell>
          <cell r="AA4135">
            <v>20801</v>
          </cell>
          <cell r="AB4135" t="str">
            <v>Elite Sales Group</v>
          </cell>
        </row>
        <row r="4136">
          <cell r="Z4136">
            <v>5095755</v>
          </cell>
          <cell r="AA4136">
            <v>20801</v>
          </cell>
          <cell r="AB4136" t="str">
            <v>Elite Sales Group</v>
          </cell>
        </row>
        <row r="4137">
          <cell r="Z4137">
            <v>5095756</v>
          </cell>
          <cell r="AA4137">
            <v>20801</v>
          </cell>
          <cell r="AB4137" t="str">
            <v>Elite Sales Group</v>
          </cell>
        </row>
        <row r="4138">
          <cell r="Z4138">
            <v>5095757</v>
          </cell>
          <cell r="AA4138">
            <v>20801</v>
          </cell>
          <cell r="AB4138" t="str">
            <v>Elite Sales Group</v>
          </cell>
        </row>
        <row r="4139">
          <cell r="Z4139">
            <v>5095758</v>
          </cell>
          <cell r="AA4139">
            <v>20801</v>
          </cell>
          <cell r="AB4139" t="str">
            <v>Elite Sales Group</v>
          </cell>
        </row>
        <row r="4140">
          <cell r="Z4140">
            <v>5095759</v>
          </cell>
          <cell r="AA4140">
            <v>20801</v>
          </cell>
          <cell r="AB4140" t="str">
            <v>Elite Sales Group</v>
          </cell>
        </row>
        <row r="4141">
          <cell r="Z4141">
            <v>5095760</v>
          </cell>
          <cell r="AA4141">
            <v>20801</v>
          </cell>
          <cell r="AB4141" t="str">
            <v>Elite Sales Group</v>
          </cell>
        </row>
        <row r="4142">
          <cell r="Z4142">
            <v>5095761</v>
          </cell>
          <cell r="AA4142">
            <v>20801</v>
          </cell>
          <cell r="AB4142" t="str">
            <v>Elite Sales Group</v>
          </cell>
        </row>
        <row r="4143">
          <cell r="Z4143">
            <v>5095762</v>
          </cell>
          <cell r="AA4143">
            <v>20801</v>
          </cell>
          <cell r="AB4143" t="str">
            <v>Elite Sales Group</v>
          </cell>
        </row>
        <row r="4144">
          <cell r="Z4144">
            <v>5095763</v>
          </cell>
          <cell r="AA4144">
            <v>20801</v>
          </cell>
          <cell r="AB4144" t="str">
            <v>Elite Sales Group</v>
          </cell>
        </row>
        <row r="4145">
          <cell r="Z4145">
            <v>5095764</v>
          </cell>
          <cell r="AA4145">
            <v>20801</v>
          </cell>
          <cell r="AB4145" t="str">
            <v>Elite Sales Group</v>
          </cell>
        </row>
        <row r="4146">
          <cell r="Z4146">
            <v>5095765</v>
          </cell>
          <cell r="AA4146">
            <v>20801</v>
          </cell>
          <cell r="AB4146" t="str">
            <v>Elite Sales Group</v>
          </cell>
        </row>
        <row r="4147">
          <cell r="Z4147">
            <v>5095766</v>
          </cell>
          <cell r="AA4147">
            <v>20801</v>
          </cell>
          <cell r="AB4147" t="str">
            <v>Elite Sales Group</v>
          </cell>
        </row>
        <row r="4148">
          <cell r="Z4148">
            <v>5095767</v>
          </cell>
          <cell r="AA4148">
            <v>20801</v>
          </cell>
          <cell r="AB4148" t="str">
            <v>Elite Sales Group</v>
          </cell>
        </row>
        <row r="4149">
          <cell r="Z4149">
            <v>5095768</v>
          </cell>
          <cell r="AA4149">
            <v>20801</v>
          </cell>
          <cell r="AB4149" t="str">
            <v>Elite Sales Group</v>
          </cell>
        </row>
        <row r="4150">
          <cell r="Z4150">
            <v>5095769</v>
          </cell>
          <cell r="AA4150">
            <v>20801</v>
          </cell>
          <cell r="AB4150" t="str">
            <v>Elite Sales Group</v>
          </cell>
        </row>
        <row r="4151">
          <cell r="Z4151">
            <v>5095770</v>
          </cell>
          <cell r="AA4151">
            <v>20801</v>
          </cell>
          <cell r="AB4151" t="str">
            <v>Elite Sales Group</v>
          </cell>
        </row>
        <row r="4152">
          <cell r="Z4152">
            <v>5095771</v>
          </cell>
          <cell r="AA4152">
            <v>20801</v>
          </cell>
          <cell r="AB4152" t="str">
            <v>Elite Sales Group</v>
          </cell>
        </row>
        <row r="4153">
          <cell r="Z4153">
            <v>5095772</v>
          </cell>
          <cell r="AA4153">
            <v>20801</v>
          </cell>
          <cell r="AB4153" t="str">
            <v>Elite Sales Group</v>
          </cell>
        </row>
        <row r="4154">
          <cell r="Z4154">
            <v>5095773</v>
          </cell>
          <cell r="AA4154">
            <v>20801</v>
          </cell>
          <cell r="AB4154" t="str">
            <v>Elite Sales Group</v>
          </cell>
        </row>
        <row r="4155">
          <cell r="Z4155">
            <v>5095774</v>
          </cell>
          <cell r="AA4155">
            <v>20801</v>
          </cell>
          <cell r="AB4155" t="str">
            <v>Elite Sales Group</v>
          </cell>
        </row>
        <row r="4156">
          <cell r="Z4156">
            <v>5095775</v>
          </cell>
          <cell r="AA4156">
            <v>20801</v>
          </cell>
          <cell r="AB4156" t="str">
            <v>Elite Sales Group</v>
          </cell>
        </row>
        <row r="4157">
          <cell r="Z4157">
            <v>5095776</v>
          </cell>
          <cell r="AA4157">
            <v>20801</v>
          </cell>
          <cell r="AB4157" t="str">
            <v>Elite Sales Group</v>
          </cell>
        </row>
        <row r="4158">
          <cell r="Z4158">
            <v>5095777</v>
          </cell>
          <cell r="AA4158">
            <v>20801</v>
          </cell>
          <cell r="AB4158" t="str">
            <v>Elite Sales Group</v>
          </cell>
        </row>
        <row r="4159">
          <cell r="Z4159">
            <v>5095778</v>
          </cell>
          <cell r="AA4159">
            <v>20801</v>
          </cell>
          <cell r="AB4159" t="str">
            <v>Elite Sales Group</v>
          </cell>
        </row>
        <row r="4160">
          <cell r="Z4160">
            <v>5095779</v>
          </cell>
          <cell r="AA4160">
            <v>20801</v>
          </cell>
          <cell r="AB4160" t="str">
            <v>Elite Sales Group</v>
          </cell>
        </row>
        <row r="4161">
          <cell r="Z4161">
            <v>5095780</v>
          </cell>
          <cell r="AA4161">
            <v>20801</v>
          </cell>
          <cell r="AB4161" t="str">
            <v>Elite Sales Group</v>
          </cell>
        </row>
        <row r="4162">
          <cell r="Z4162">
            <v>5095781</v>
          </cell>
          <cell r="AA4162">
            <v>20801</v>
          </cell>
          <cell r="AB4162" t="str">
            <v>Elite Sales Group</v>
          </cell>
        </row>
        <row r="4163">
          <cell r="Z4163">
            <v>5095782</v>
          </cell>
          <cell r="AA4163">
            <v>20801</v>
          </cell>
          <cell r="AB4163" t="str">
            <v>Elite Sales Group</v>
          </cell>
        </row>
        <row r="4164">
          <cell r="Z4164">
            <v>5095783</v>
          </cell>
          <cell r="AA4164">
            <v>20801</v>
          </cell>
          <cell r="AB4164" t="str">
            <v>Elite Sales Group</v>
          </cell>
        </row>
        <row r="4165">
          <cell r="Z4165">
            <v>5095784</v>
          </cell>
          <cell r="AA4165">
            <v>20801</v>
          </cell>
          <cell r="AB4165" t="str">
            <v>Elite Sales Group</v>
          </cell>
        </row>
        <row r="4166">
          <cell r="Z4166">
            <v>5095785</v>
          </cell>
          <cell r="AA4166">
            <v>20801</v>
          </cell>
          <cell r="AB4166" t="str">
            <v>Elite Sales Group</v>
          </cell>
        </row>
        <row r="4167">
          <cell r="Z4167">
            <v>5095786</v>
          </cell>
          <cell r="AA4167">
            <v>20801</v>
          </cell>
          <cell r="AB4167" t="str">
            <v>Elite Sales Group</v>
          </cell>
        </row>
        <row r="4168">
          <cell r="Z4168">
            <v>5095787</v>
          </cell>
          <cell r="AA4168">
            <v>20801</v>
          </cell>
          <cell r="AB4168" t="str">
            <v>Elite Sales Group</v>
          </cell>
        </row>
        <row r="4169">
          <cell r="Z4169">
            <v>5095788</v>
          </cell>
          <cell r="AA4169">
            <v>20801</v>
          </cell>
          <cell r="AB4169" t="str">
            <v>Elite Sales Group</v>
          </cell>
        </row>
        <row r="4170">
          <cell r="Z4170">
            <v>5095789</v>
          </cell>
          <cell r="AA4170">
            <v>20801</v>
          </cell>
          <cell r="AB4170" t="str">
            <v>Elite Sales Group</v>
          </cell>
        </row>
        <row r="4171">
          <cell r="Z4171">
            <v>5095790</v>
          </cell>
          <cell r="AA4171">
            <v>20801</v>
          </cell>
          <cell r="AB4171" t="str">
            <v>Elite Sales Group</v>
          </cell>
        </row>
        <row r="4172">
          <cell r="Z4172">
            <v>5095791</v>
          </cell>
          <cell r="AA4172">
            <v>20801</v>
          </cell>
          <cell r="AB4172" t="str">
            <v>Elite Sales Group</v>
          </cell>
        </row>
        <row r="4173">
          <cell r="Z4173">
            <v>5095792</v>
          </cell>
          <cell r="AA4173">
            <v>20801</v>
          </cell>
          <cell r="AB4173" t="str">
            <v>Elite Sales Group</v>
          </cell>
        </row>
        <row r="4174">
          <cell r="Z4174">
            <v>5095793</v>
          </cell>
          <cell r="AA4174">
            <v>20801</v>
          </cell>
          <cell r="AB4174" t="str">
            <v>Elite Sales Group</v>
          </cell>
        </row>
        <row r="4175">
          <cell r="Z4175">
            <v>5095794</v>
          </cell>
          <cell r="AA4175">
            <v>20801</v>
          </cell>
          <cell r="AB4175" t="str">
            <v>Elite Sales Group</v>
          </cell>
        </row>
        <row r="4176">
          <cell r="Z4176">
            <v>5095795</v>
          </cell>
          <cell r="AA4176">
            <v>20801</v>
          </cell>
          <cell r="AB4176" t="str">
            <v>Elite Sales Group</v>
          </cell>
        </row>
        <row r="4177">
          <cell r="Z4177">
            <v>5095796</v>
          </cell>
          <cell r="AA4177">
            <v>20801</v>
          </cell>
          <cell r="AB4177" t="str">
            <v>Elite Sales Group</v>
          </cell>
        </row>
        <row r="4178">
          <cell r="Z4178">
            <v>5095797</v>
          </cell>
          <cell r="AA4178">
            <v>20801</v>
          </cell>
          <cell r="AB4178" t="str">
            <v>Elite Sales Group</v>
          </cell>
        </row>
        <row r="4179">
          <cell r="Z4179">
            <v>5095798</v>
          </cell>
          <cell r="AA4179">
            <v>20801</v>
          </cell>
          <cell r="AB4179" t="str">
            <v>Elite Sales Group</v>
          </cell>
        </row>
        <row r="4180">
          <cell r="Z4180">
            <v>5095799</v>
          </cell>
          <cell r="AA4180">
            <v>20801</v>
          </cell>
          <cell r="AB4180" t="str">
            <v>Elite Sales Group</v>
          </cell>
        </row>
        <row r="4181">
          <cell r="Z4181">
            <v>5095800</v>
          </cell>
          <cell r="AA4181">
            <v>20801</v>
          </cell>
          <cell r="AB4181" t="str">
            <v>Elite Sales Group</v>
          </cell>
        </row>
        <row r="4182">
          <cell r="Z4182">
            <v>5095801</v>
          </cell>
          <cell r="AA4182">
            <v>20801</v>
          </cell>
          <cell r="AB4182" t="str">
            <v>Elite Sales Group</v>
          </cell>
        </row>
        <row r="4183">
          <cell r="Z4183">
            <v>5095802</v>
          </cell>
          <cell r="AA4183">
            <v>20801</v>
          </cell>
          <cell r="AB4183" t="str">
            <v>Elite Sales Group</v>
          </cell>
        </row>
        <row r="4184">
          <cell r="Z4184">
            <v>5095803</v>
          </cell>
          <cell r="AA4184">
            <v>20801</v>
          </cell>
          <cell r="AB4184" t="str">
            <v>Elite Sales Group</v>
          </cell>
        </row>
        <row r="4185">
          <cell r="Z4185">
            <v>5095804</v>
          </cell>
          <cell r="AA4185">
            <v>20801</v>
          </cell>
          <cell r="AB4185" t="str">
            <v>Elite Sales Group</v>
          </cell>
        </row>
        <row r="4186">
          <cell r="Z4186">
            <v>5095805</v>
          </cell>
          <cell r="AA4186">
            <v>20801</v>
          </cell>
          <cell r="AB4186" t="str">
            <v>Elite Sales Group</v>
          </cell>
        </row>
        <row r="4187">
          <cell r="Z4187">
            <v>5095806</v>
          </cell>
          <cell r="AA4187">
            <v>20801</v>
          </cell>
          <cell r="AB4187" t="str">
            <v>Elite Sales Group</v>
          </cell>
        </row>
        <row r="4188">
          <cell r="Z4188">
            <v>5095807</v>
          </cell>
          <cell r="AA4188">
            <v>20801</v>
          </cell>
          <cell r="AB4188" t="str">
            <v>Elite Sales Group</v>
          </cell>
        </row>
        <row r="4189">
          <cell r="Z4189">
            <v>5095808</v>
          </cell>
          <cell r="AA4189">
            <v>20801</v>
          </cell>
          <cell r="AB4189" t="str">
            <v>Elite Sales Group</v>
          </cell>
        </row>
        <row r="4190">
          <cell r="Z4190">
            <v>5095809</v>
          </cell>
          <cell r="AA4190">
            <v>20801</v>
          </cell>
          <cell r="AB4190" t="str">
            <v>Elite Sales Group</v>
          </cell>
        </row>
        <row r="4191">
          <cell r="Z4191">
            <v>5095810</v>
          </cell>
          <cell r="AA4191">
            <v>20801</v>
          </cell>
          <cell r="AB4191" t="str">
            <v>Elite Sales Group</v>
          </cell>
        </row>
        <row r="4192">
          <cell r="Z4192">
            <v>5095811</v>
          </cell>
          <cell r="AA4192">
            <v>20801</v>
          </cell>
          <cell r="AB4192" t="str">
            <v>Elite Sales Group</v>
          </cell>
        </row>
        <row r="4193">
          <cell r="Z4193">
            <v>5095812</v>
          </cell>
          <cell r="AA4193">
            <v>20801</v>
          </cell>
          <cell r="AB4193" t="str">
            <v>Elite Sales Group</v>
          </cell>
        </row>
        <row r="4194">
          <cell r="Z4194">
            <v>5095813</v>
          </cell>
          <cell r="AA4194">
            <v>20801</v>
          </cell>
          <cell r="AB4194" t="str">
            <v>Elite Sales Group</v>
          </cell>
        </row>
        <row r="4195">
          <cell r="Z4195">
            <v>5095814</v>
          </cell>
          <cell r="AA4195">
            <v>20801</v>
          </cell>
          <cell r="AB4195" t="str">
            <v>Elite Sales Group</v>
          </cell>
        </row>
        <row r="4196">
          <cell r="Z4196">
            <v>5095815</v>
          </cell>
          <cell r="AA4196">
            <v>20801</v>
          </cell>
          <cell r="AB4196" t="str">
            <v>Elite Sales Group</v>
          </cell>
        </row>
        <row r="4197">
          <cell r="Z4197">
            <v>5095816</v>
          </cell>
          <cell r="AA4197">
            <v>20801</v>
          </cell>
          <cell r="AB4197" t="str">
            <v>Elite Sales Group</v>
          </cell>
        </row>
        <row r="4198">
          <cell r="Z4198">
            <v>5095817</v>
          </cell>
          <cell r="AA4198">
            <v>20801</v>
          </cell>
          <cell r="AB4198" t="str">
            <v>Elite Sales Group</v>
          </cell>
        </row>
        <row r="4199">
          <cell r="Z4199">
            <v>5095818</v>
          </cell>
          <cell r="AA4199">
            <v>20801</v>
          </cell>
          <cell r="AB4199" t="str">
            <v>Elite Sales Group</v>
          </cell>
        </row>
        <row r="4200">
          <cell r="Z4200">
            <v>5095819</v>
          </cell>
          <cell r="AA4200">
            <v>20801</v>
          </cell>
          <cell r="AB4200" t="str">
            <v>Elite Sales Group</v>
          </cell>
        </row>
        <row r="4201">
          <cell r="Z4201">
            <v>5095820</v>
          </cell>
          <cell r="AA4201">
            <v>20801</v>
          </cell>
          <cell r="AB4201" t="str">
            <v>Elite Sales Group</v>
          </cell>
        </row>
        <row r="4202">
          <cell r="Z4202">
            <v>5095821</v>
          </cell>
          <cell r="AA4202">
            <v>20801</v>
          </cell>
          <cell r="AB4202" t="str">
            <v>Elite Sales Group</v>
          </cell>
        </row>
        <row r="4203">
          <cell r="Z4203">
            <v>5095822</v>
          </cell>
          <cell r="AA4203">
            <v>20801</v>
          </cell>
          <cell r="AB4203" t="str">
            <v>Elite Sales Group</v>
          </cell>
        </row>
        <row r="4204">
          <cell r="Z4204">
            <v>5095823</v>
          </cell>
          <cell r="AA4204">
            <v>20801</v>
          </cell>
          <cell r="AB4204" t="str">
            <v>Elite Sales Group</v>
          </cell>
        </row>
        <row r="4205">
          <cell r="Z4205">
            <v>5095824</v>
          </cell>
          <cell r="AA4205">
            <v>20801</v>
          </cell>
          <cell r="AB4205" t="str">
            <v>Elite Sales Group</v>
          </cell>
        </row>
        <row r="4206">
          <cell r="Z4206">
            <v>5095825</v>
          </cell>
          <cell r="AA4206">
            <v>20801</v>
          </cell>
          <cell r="AB4206" t="str">
            <v>Elite Sales Group</v>
          </cell>
        </row>
        <row r="4207">
          <cell r="Z4207">
            <v>5095826</v>
          </cell>
          <cell r="AA4207">
            <v>20801</v>
          </cell>
          <cell r="AB4207" t="str">
            <v>Elite Sales Group</v>
          </cell>
        </row>
        <row r="4208">
          <cell r="Z4208">
            <v>5095827</v>
          </cell>
          <cell r="AA4208">
            <v>20801</v>
          </cell>
          <cell r="AB4208" t="str">
            <v>Elite Sales Group</v>
          </cell>
        </row>
        <row r="4209">
          <cell r="Z4209">
            <v>5095828</v>
          </cell>
          <cell r="AA4209">
            <v>20801</v>
          </cell>
          <cell r="AB4209" t="str">
            <v>Elite Sales Group</v>
          </cell>
        </row>
        <row r="4210">
          <cell r="Z4210">
            <v>5095829</v>
          </cell>
          <cell r="AA4210">
            <v>20801</v>
          </cell>
          <cell r="AB4210" t="str">
            <v>Elite Sales Group</v>
          </cell>
        </row>
        <row r="4211">
          <cell r="Z4211">
            <v>5095830</v>
          </cell>
          <cell r="AA4211">
            <v>20801</v>
          </cell>
          <cell r="AB4211" t="str">
            <v>Elite Sales Group</v>
          </cell>
        </row>
        <row r="4212">
          <cell r="Z4212">
            <v>5095831</v>
          </cell>
          <cell r="AA4212">
            <v>20801</v>
          </cell>
          <cell r="AB4212" t="str">
            <v>Elite Sales Group</v>
          </cell>
        </row>
        <row r="4213">
          <cell r="Z4213">
            <v>5095832</v>
          </cell>
          <cell r="AA4213">
            <v>20801</v>
          </cell>
          <cell r="AB4213" t="str">
            <v>Elite Sales Group</v>
          </cell>
        </row>
        <row r="4214">
          <cell r="Z4214">
            <v>5095833</v>
          </cell>
          <cell r="AA4214">
            <v>20801</v>
          </cell>
          <cell r="AB4214" t="str">
            <v>Elite Sales Group</v>
          </cell>
        </row>
        <row r="4215">
          <cell r="Z4215">
            <v>5095834</v>
          </cell>
          <cell r="AA4215">
            <v>20801</v>
          </cell>
          <cell r="AB4215" t="str">
            <v>Elite Sales Group</v>
          </cell>
        </row>
        <row r="4216">
          <cell r="Z4216">
            <v>5095835</v>
          </cell>
          <cell r="AA4216">
            <v>20801</v>
          </cell>
          <cell r="AB4216" t="str">
            <v>Elite Sales Group</v>
          </cell>
        </row>
        <row r="4217">
          <cell r="Z4217">
            <v>5095836</v>
          </cell>
          <cell r="AA4217">
            <v>20801</v>
          </cell>
          <cell r="AB4217" t="str">
            <v>Elite Sales Group</v>
          </cell>
        </row>
        <row r="4218">
          <cell r="Z4218">
            <v>5095837</v>
          </cell>
          <cell r="AA4218">
            <v>20801</v>
          </cell>
          <cell r="AB4218" t="str">
            <v>Elite Sales Group</v>
          </cell>
        </row>
        <row r="4219">
          <cell r="Z4219">
            <v>5095838</v>
          </cell>
          <cell r="AA4219">
            <v>20801</v>
          </cell>
          <cell r="AB4219" t="str">
            <v>Elite Sales Group</v>
          </cell>
        </row>
        <row r="4220">
          <cell r="Z4220">
            <v>5095839</v>
          </cell>
          <cell r="AA4220">
            <v>20801</v>
          </cell>
          <cell r="AB4220" t="str">
            <v>Elite Sales Group</v>
          </cell>
        </row>
        <row r="4221">
          <cell r="Z4221">
            <v>5095840</v>
          </cell>
          <cell r="AA4221">
            <v>20801</v>
          </cell>
          <cell r="AB4221" t="str">
            <v>Elite Sales Group</v>
          </cell>
        </row>
        <row r="4222">
          <cell r="Z4222">
            <v>5095841</v>
          </cell>
          <cell r="AA4222">
            <v>20801</v>
          </cell>
          <cell r="AB4222" t="str">
            <v>Elite Sales Group</v>
          </cell>
        </row>
        <row r="4223">
          <cell r="Z4223">
            <v>5095842</v>
          </cell>
          <cell r="AA4223">
            <v>20801</v>
          </cell>
          <cell r="AB4223" t="str">
            <v>Elite Sales Group</v>
          </cell>
        </row>
        <row r="4224">
          <cell r="Z4224">
            <v>5095843</v>
          </cell>
          <cell r="AA4224">
            <v>20801</v>
          </cell>
          <cell r="AB4224" t="str">
            <v>Elite Sales Group</v>
          </cell>
        </row>
        <row r="4225">
          <cell r="Z4225">
            <v>5095844</v>
          </cell>
          <cell r="AA4225">
            <v>20801</v>
          </cell>
          <cell r="AB4225" t="str">
            <v>Elite Sales Group</v>
          </cell>
        </row>
        <row r="4226">
          <cell r="Z4226">
            <v>5095845</v>
          </cell>
          <cell r="AA4226">
            <v>20801</v>
          </cell>
          <cell r="AB4226" t="str">
            <v>Elite Sales Group</v>
          </cell>
        </row>
        <row r="4227">
          <cell r="Z4227">
            <v>5095846</v>
          </cell>
          <cell r="AA4227">
            <v>20801</v>
          </cell>
          <cell r="AB4227" t="str">
            <v>Elite Sales Group</v>
          </cell>
        </row>
        <row r="4228">
          <cell r="Z4228">
            <v>5095847</v>
          </cell>
          <cell r="AA4228">
            <v>20801</v>
          </cell>
          <cell r="AB4228" t="str">
            <v>Elite Sales Group</v>
          </cell>
        </row>
        <row r="4229">
          <cell r="Z4229">
            <v>5095848</v>
          </cell>
          <cell r="AA4229">
            <v>20801</v>
          </cell>
          <cell r="AB4229" t="str">
            <v>Elite Sales Group</v>
          </cell>
        </row>
        <row r="4230">
          <cell r="Z4230">
            <v>5095849</v>
          </cell>
          <cell r="AA4230">
            <v>20801</v>
          </cell>
          <cell r="AB4230" t="str">
            <v>Elite Sales Group</v>
          </cell>
        </row>
        <row r="4231">
          <cell r="Z4231">
            <v>5095850</v>
          </cell>
          <cell r="AA4231">
            <v>20801</v>
          </cell>
          <cell r="AB4231" t="str">
            <v>Elite Sales Group</v>
          </cell>
        </row>
        <row r="4232">
          <cell r="Z4232">
            <v>5095851</v>
          </cell>
          <cell r="AA4232">
            <v>20801</v>
          </cell>
          <cell r="AB4232" t="str">
            <v>Elite Sales Group</v>
          </cell>
        </row>
        <row r="4233">
          <cell r="Z4233">
            <v>5095852</v>
          </cell>
          <cell r="AA4233">
            <v>20801</v>
          </cell>
          <cell r="AB4233" t="str">
            <v>Elite Sales Group</v>
          </cell>
        </row>
        <row r="4234">
          <cell r="Z4234">
            <v>5095853</v>
          </cell>
          <cell r="AA4234">
            <v>20801</v>
          </cell>
          <cell r="AB4234" t="str">
            <v>Elite Sales Group</v>
          </cell>
        </row>
        <row r="4235">
          <cell r="Z4235">
            <v>5095854</v>
          </cell>
          <cell r="AA4235">
            <v>20801</v>
          </cell>
          <cell r="AB4235" t="str">
            <v>Elite Sales Group</v>
          </cell>
        </row>
        <row r="4236">
          <cell r="Z4236">
            <v>5095855</v>
          </cell>
          <cell r="AA4236">
            <v>20801</v>
          </cell>
          <cell r="AB4236" t="str">
            <v>Elite Sales Group</v>
          </cell>
        </row>
        <row r="4237">
          <cell r="Z4237">
            <v>5095856</v>
          </cell>
          <cell r="AA4237">
            <v>20801</v>
          </cell>
          <cell r="AB4237" t="str">
            <v>Elite Sales Group</v>
          </cell>
        </row>
        <row r="4238">
          <cell r="Z4238">
            <v>5095857</v>
          </cell>
          <cell r="AA4238">
            <v>20801</v>
          </cell>
          <cell r="AB4238" t="str">
            <v>Elite Sales Group</v>
          </cell>
        </row>
        <row r="4239">
          <cell r="Z4239">
            <v>5095858</v>
          </cell>
          <cell r="AA4239">
            <v>20801</v>
          </cell>
          <cell r="AB4239" t="str">
            <v>Elite Sales Group</v>
          </cell>
        </row>
        <row r="4240">
          <cell r="Z4240">
            <v>5095859</v>
          </cell>
          <cell r="AA4240">
            <v>20801</v>
          </cell>
          <cell r="AB4240" t="str">
            <v>Elite Sales Group</v>
          </cell>
        </row>
        <row r="4241">
          <cell r="Z4241">
            <v>5095860</v>
          </cell>
          <cell r="AA4241">
            <v>20801</v>
          </cell>
          <cell r="AB4241" t="str">
            <v>Elite Sales Group</v>
          </cell>
        </row>
        <row r="4242">
          <cell r="Z4242">
            <v>5095861</v>
          </cell>
          <cell r="AA4242">
            <v>20801</v>
          </cell>
          <cell r="AB4242" t="str">
            <v>Elite Sales Group</v>
          </cell>
        </row>
        <row r="4243">
          <cell r="Z4243">
            <v>5095862</v>
          </cell>
          <cell r="AA4243">
            <v>20801</v>
          </cell>
          <cell r="AB4243" t="str">
            <v>Elite Sales Group</v>
          </cell>
        </row>
        <row r="4244">
          <cell r="Z4244">
            <v>5095863</v>
          </cell>
          <cell r="AA4244">
            <v>20801</v>
          </cell>
          <cell r="AB4244" t="str">
            <v>Elite Sales Group</v>
          </cell>
        </row>
        <row r="4245">
          <cell r="Z4245">
            <v>5095864</v>
          </cell>
          <cell r="AA4245">
            <v>20801</v>
          </cell>
          <cell r="AB4245" t="str">
            <v>Elite Sales Group</v>
          </cell>
        </row>
        <row r="4246">
          <cell r="Z4246">
            <v>5095865</v>
          </cell>
          <cell r="AA4246">
            <v>20801</v>
          </cell>
          <cell r="AB4246" t="str">
            <v>Elite Sales Group</v>
          </cell>
        </row>
        <row r="4247">
          <cell r="Z4247">
            <v>5095866</v>
          </cell>
          <cell r="AA4247">
            <v>20801</v>
          </cell>
          <cell r="AB4247" t="str">
            <v>Elite Sales Group</v>
          </cell>
        </row>
        <row r="4248">
          <cell r="Z4248">
            <v>5095867</v>
          </cell>
          <cell r="AA4248">
            <v>20801</v>
          </cell>
          <cell r="AB4248" t="str">
            <v>Elite Sales Group</v>
          </cell>
        </row>
        <row r="4249">
          <cell r="Z4249">
            <v>5095868</v>
          </cell>
          <cell r="AA4249">
            <v>20801</v>
          </cell>
          <cell r="AB4249" t="str">
            <v>Elite Sales Group</v>
          </cell>
        </row>
        <row r="4250">
          <cell r="Z4250">
            <v>5095869</v>
          </cell>
          <cell r="AA4250">
            <v>20801</v>
          </cell>
          <cell r="AB4250" t="str">
            <v>Elite Sales Group</v>
          </cell>
        </row>
        <row r="4251">
          <cell r="Z4251">
            <v>5095870</v>
          </cell>
          <cell r="AA4251">
            <v>20801</v>
          </cell>
          <cell r="AB4251" t="str">
            <v>Elite Sales Group</v>
          </cell>
        </row>
        <row r="4252">
          <cell r="Z4252">
            <v>5095871</v>
          </cell>
          <cell r="AA4252">
            <v>20801</v>
          </cell>
          <cell r="AB4252" t="str">
            <v>Elite Sales Group</v>
          </cell>
        </row>
        <row r="4253">
          <cell r="Z4253">
            <v>5095872</v>
          </cell>
          <cell r="AA4253">
            <v>20801</v>
          </cell>
          <cell r="AB4253" t="str">
            <v>Elite Sales Group</v>
          </cell>
        </row>
        <row r="4254">
          <cell r="Z4254">
            <v>5095873</v>
          </cell>
          <cell r="AA4254">
            <v>20801</v>
          </cell>
          <cell r="AB4254" t="str">
            <v>Elite Sales Group</v>
          </cell>
        </row>
        <row r="4255">
          <cell r="Z4255">
            <v>5095874</v>
          </cell>
          <cell r="AA4255">
            <v>20801</v>
          </cell>
          <cell r="AB4255" t="str">
            <v>Elite Sales Group</v>
          </cell>
        </row>
        <row r="4256">
          <cell r="Z4256">
            <v>5095875</v>
          </cell>
          <cell r="AA4256">
            <v>20801</v>
          </cell>
          <cell r="AB4256" t="str">
            <v>Elite Sales Group</v>
          </cell>
        </row>
        <row r="4257">
          <cell r="Z4257">
            <v>5095876</v>
          </cell>
          <cell r="AA4257">
            <v>20801</v>
          </cell>
          <cell r="AB4257" t="str">
            <v>Elite Sales Group</v>
          </cell>
        </row>
        <row r="4258">
          <cell r="Z4258">
            <v>5095877</v>
          </cell>
          <cell r="AA4258">
            <v>20801</v>
          </cell>
          <cell r="AB4258" t="str">
            <v>Elite Sales Group</v>
          </cell>
        </row>
        <row r="4259">
          <cell r="Z4259">
            <v>5095878</v>
          </cell>
          <cell r="AA4259">
            <v>20801</v>
          </cell>
          <cell r="AB4259" t="str">
            <v>Elite Sales Group</v>
          </cell>
        </row>
        <row r="4260">
          <cell r="Z4260">
            <v>5095879</v>
          </cell>
          <cell r="AA4260">
            <v>20801</v>
          </cell>
          <cell r="AB4260" t="str">
            <v>Elite Sales Group</v>
          </cell>
        </row>
        <row r="4261">
          <cell r="Z4261">
            <v>5095880</v>
          </cell>
          <cell r="AA4261">
            <v>20801</v>
          </cell>
          <cell r="AB4261" t="str">
            <v>Elite Sales Group</v>
          </cell>
        </row>
        <row r="4262">
          <cell r="Z4262">
            <v>5095881</v>
          </cell>
          <cell r="AA4262">
            <v>20801</v>
          </cell>
          <cell r="AB4262" t="str">
            <v>Elite Sales Group</v>
          </cell>
        </row>
        <row r="4263">
          <cell r="Z4263">
            <v>5095882</v>
          </cell>
          <cell r="AA4263">
            <v>20801</v>
          </cell>
          <cell r="AB4263" t="str">
            <v>Elite Sales Group</v>
          </cell>
        </row>
        <row r="4264">
          <cell r="Z4264">
            <v>5095883</v>
          </cell>
          <cell r="AA4264">
            <v>20801</v>
          </cell>
          <cell r="AB4264" t="str">
            <v>Elite Sales Group</v>
          </cell>
        </row>
        <row r="4265">
          <cell r="Z4265">
            <v>5095884</v>
          </cell>
          <cell r="AA4265">
            <v>20801</v>
          </cell>
          <cell r="AB4265" t="str">
            <v>Elite Sales Group</v>
          </cell>
        </row>
        <row r="4266">
          <cell r="Z4266">
            <v>5095885</v>
          </cell>
          <cell r="AA4266">
            <v>20801</v>
          </cell>
          <cell r="AB4266" t="str">
            <v>Elite Sales Group</v>
          </cell>
        </row>
        <row r="4267">
          <cell r="Z4267">
            <v>5095886</v>
          </cell>
          <cell r="AA4267">
            <v>20801</v>
          </cell>
          <cell r="AB4267" t="str">
            <v>Elite Sales Group</v>
          </cell>
        </row>
        <row r="4268">
          <cell r="Z4268">
            <v>5095887</v>
          </cell>
          <cell r="AA4268">
            <v>20801</v>
          </cell>
          <cell r="AB4268" t="str">
            <v>Elite Sales Group</v>
          </cell>
        </row>
        <row r="4269">
          <cell r="Z4269">
            <v>5095888</v>
          </cell>
          <cell r="AA4269">
            <v>20801</v>
          </cell>
          <cell r="AB4269" t="str">
            <v>Elite Sales Group</v>
          </cell>
        </row>
        <row r="4270">
          <cell r="Z4270">
            <v>5095889</v>
          </cell>
          <cell r="AA4270">
            <v>20801</v>
          </cell>
          <cell r="AB4270" t="str">
            <v>Elite Sales Group</v>
          </cell>
        </row>
        <row r="4271">
          <cell r="Z4271">
            <v>5095890</v>
          </cell>
          <cell r="AA4271">
            <v>20801</v>
          </cell>
          <cell r="AB4271" t="str">
            <v>Elite Sales Group</v>
          </cell>
        </row>
        <row r="4272">
          <cell r="Z4272">
            <v>5095891</v>
          </cell>
          <cell r="AA4272">
            <v>20801</v>
          </cell>
          <cell r="AB4272" t="str">
            <v>Elite Sales Group</v>
          </cell>
        </row>
        <row r="4273">
          <cell r="Z4273">
            <v>5095892</v>
          </cell>
          <cell r="AA4273">
            <v>20801</v>
          </cell>
          <cell r="AB4273" t="str">
            <v>Elite Sales Group</v>
          </cell>
        </row>
        <row r="4274">
          <cell r="Z4274">
            <v>5095893</v>
          </cell>
          <cell r="AA4274">
            <v>20801</v>
          </cell>
          <cell r="AB4274" t="str">
            <v>Elite Sales Group</v>
          </cell>
        </row>
        <row r="4275">
          <cell r="Z4275">
            <v>5095894</v>
          </cell>
          <cell r="AA4275">
            <v>20801</v>
          </cell>
          <cell r="AB4275" t="str">
            <v>Elite Sales Group</v>
          </cell>
        </row>
        <row r="4276">
          <cell r="Z4276">
            <v>5095895</v>
          </cell>
          <cell r="AA4276">
            <v>20801</v>
          </cell>
          <cell r="AB4276" t="str">
            <v>Elite Sales Group</v>
          </cell>
        </row>
        <row r="4277">
          <cell r="Z4277">
            <v>5095896</v>
          </cell>
          <cell r="AA4277">
            <v>20801</v>
          </cell>
          <cell r="AB4277" t="str">
            <v>Elite Sales Group</v>
          </cell>
        </row>
        <row r="4278">
          <cell r="Z4278">
            <v>5095897</v>
          </cell>
          <cell r="AA4278">
            <v>20801</v>
          </cell>
          <cell r="AB4278" t="str">
            <v>Elite Sales Group</v>
          </cell>
        </row>
        <row r="4279">
          <cell r="Z4279">
            <v>5095898</v>
          </cell>
          <cell r="AA4279">
            <v>20801</v>
          </cell>
          <cell r="AB4279" t="str">
            <v>Elite Sales Group</v>
          </cell>
        </row>
        <row r="4280">
          <cell r="Z4280">
            <v>5095899</v>
          </cell>
          <cell r="AA4280">
            <v>20801</v>
          </cell>
          <cell r="AB4280" t="str">
            <v>Elite Sales Group</v>
          </cell>
        </row>
        <row r="4281">
          <cell r="Z4281">
            <v>5095900</v>
          </cell>
          <cell r="AA4281">
            <v>20801</v>
          </cell>
          <cell r="AB4281" t="str">
            <v>Elite Sales Group</v>
          </cell>
        </row>
        <row r="4282">
          <cell r="Z4282">
            <v>5095901</v>
          </cell>
          <cell r="AA4282">
            <v>20801</v>
          </cell>
          <cell r="AB4282" t="str">
            <v>Elite Sales Group</v>
          </cell>
        </row>
        <row r="4283">
          <cell r="Z4283">
            <v>5095902</v>
          </cell>
          <cell r="AA4283">
            <v>20801</v>
          </cell>
          <cell r="AB4283" t="str">
            <v>Elite Sales Group</v>
          </cell>
        </row>
        <row r="4284">
          <cell r="Z4284">
            <v>5095903</v>
          </cell>
          <cell r="AA4284">
            <v>20801</v>
          </cell>
          <cell r="AB4284" t="str">
            <v>Elite Sales Group</v>
          </cell>
        </row>
        <row r="4285">
          <cell r="Z4285">
            <v>5095904</v>
          </cell>
          <cell r="AA4285">
            <v>20801</v>
          </cell>
          <cell r="AB4285" t="str">
            <v>Elite Sales Group</v>
          </cell>
        </row>
        <row r="4286">
          <cell r="Z4286">
            <v>5095905</v>
          </cell>
          <cell r="AA4286">
            <v>20801</v>
          </cell>
          <cell r="AB4286" t="str">
            <v>Elite Sales Group</v>
          </cell>
        </row>
        <row r="4287">
          <cell r="Z4287">
            <v>5095906</v>
          </cell>
          <cell r="AA4287">
            <v>20801</v>
          </cell>
          <cell r="AB4287" t="str">
            <v>Elite Sales Group</v>
          </cell>
        </row>
        <row r="4288">
          <cell r="Z4288">
            <v>5095907</v>
          </cell>
          <cell r="AA4288">
            <v>20801</v>
          </cell>
          <cell r="AB4288" t="str">
            <v>Elite Sales Group</v>
          </cell>
        </row>
        <row r="4289">
          <cell r="Z4289">
            <v>5095908</v>
          </cell>
          <cell r="AA4289">
            <v>20801</v>
          </cell>
          <cell r="AB4289" t="str">
            <v>Elite Sales Group</v>
          </cell>
        </row>
        <row r="4290">
          <cell r="Z4290">
            <v>5095909</v>
          </cell>
          <cell r="AA4290">
            <v>20801</v>
          </cell>
          <cell r="AB4290" t="str">
            <v>Elite Sales Group</v>
          </cell>
        </row>
        <row r="4291">
          <cell r="Z4291">
            <v>5095910</v>
          </cell>
          <cell r="AA4291">
            <v>20801</v>
          </cell>
          <cell r="AB4291" t="str">
            <v>Elite Sales Group</v>
          </cell>
        </row>
        <row r="4292">
          <cell r="Z4292">
            <v>5095911</v>
          </cell>
          <cell r="AA4292">
            <v>20801</v>
          </cell>
          <cell r="AB4292" t="str">
            <v>Elite Sales Group</v>
          </cell>
        </row>
        <row r="4293">
          <cell r="Z4293">
            <v>5095912</v>
          </cell>
          <cell r="AA4293">
            <v>20801</v>
          </cell>
          <cell r="AB4293" t="str">
            <v>Elite Sales Group</v>
          </cell>
        </row>
        <row r="4294">
          <cell r="Z4294">
            <v>5095913</v>
          </cell>
          <cell r="AA4294">
            <v>20801</v>
          </cell>
          <cell r="AB4294" t="str">
            <v>Elite Sales Group</v>
          </cell>
        </row>
        <row r="4295">
          <cell r="Z4295">
            <v>5095914</v>
          </cell>
          <cell r="AA4295">
            <v>20801</v>
          </cell>
          <cell r="AB4295" t="str">
            <v>Elite Sales Group</v>
          </cell>
        </row>
        <row r="4296">
          <cell r="Z4296">
            <v>5095915</v>
          </cell>
          <cell r="AA4296">
            <v>20801</v>
          </cell>
          <cell r="AB4296" t="str">
            <v>Elite Sales Group</v>
          </cell>
        </row>
        <row r="4297">
          <cell r="Z4297">
            <v>5095916</v>
          </cell>
          <cell r="AA4297">
            <v>20801</v>
          </cell>
          <cell r="AB4297" t="str">
            <v>Elite Sales Group</v>
          </cell>
        </row>
        <row r="4298">
          <cell r="Z4298">
            <v>5095917</v>
          </cell>
          <cell r="AA4298">
            <v>20801</v>
          </cell>
          <cell r="AB4298" t="str">
            <v>Elite Sales Group</v>
          </cell>
        </row>
        <row r="4299">
          <cell r="Z4299">
            <v>5095918</v>
          </cell>
          <cell r="AA4299">
            <v>20801</v>
          </cell>
          <cell r="AB4299" t="str">
            <v>Elite Sales Group</v>
          </cell>
        </row>
        <row r="4300">
          <cell r="Z4300">
            <v>5095919</v>
          </cell>
          <cell r="AA4300">
            <v>20801</v>
          </cell>
          <cell r="AB4300" t="str">
            <v>Elite Sales Group</v>
          </cell>
        </row>
        <row r="4301">
          <cell r="Z4301">
            <v>5095920</v>
          </cell>
          <cell r="AA4301">
            <v>20801</v>
          </cell>
          <cell r="AB4301" t="str">
            <v>Elite Sales Group</v>
          </cell>
        </row>
        <row r="4302">
          <cell r="Z4302">
            <v>5095921</v>
          </cell>
          <cell r="AA4302">
            <v>20801</v>
          </cell>
          <cell r="AB4302" t="str">
            <v>Elite Sales Group</v>
          </cell>
        </row>
        <row r="4303">
          <cell r="Z4303">
            <v>5095922</v>
          </cell>
          <cell r="AA4303">
            <v>20801</v>
          </cell>
          <cell r="AB4303" t="str">
            <v>Elite Sales Group</v>
          </cell>
        </row>
        <row r="4304">
          <cell r="Z4304">
            <v>5095923</v>
          </cell>
          <cell r="AA4304">
            <v>20801</v>
          </cell>
          <cell r="AB4304" t="str">
            <v>Elite Sales Group</v>
          </cell>
        </row>
        <row r="4305">
          <cell r="Z4305">
            <v>5095924</v>
          </cell>
          <cell r="AA4305">
            <v>20801</v>
          </cell>
          <cell r="AB4305" t="str">
            <v>Elite Sales Group</v>
          </cell>
        </row>
        <row r="4306">
          <cell r="Z4306">
            <v>5095925</v>
          </cell>
          <cell r="AA4306">
            <v>20801</v>
          </cell>
          <cell r="AB4306" t="str">
            <v>Elite Sales Group</v>
          </cell>
        </row>
        <row r="4307">
          <cell r="Z4307">
            <v>5095597</v>
          </cell>
          <cell r="AA4307">
            <v>20801</v>
          </cell>
          <cell r="AB4307" t="str">
            <v>Elite Sales Group</v>
          </cell>
        </row>
        <row r="4308">
          <cell r="Z4308">
            <v>5095598</v>
          </cell>
          <cell r="AA4308">
            <v>20801</v>
          </cell>
          <cell r="AB4308" t="str">
            <v>Elite Sales Group</v>
          </cell>
        </row>
        <row r="4309">
          <cell r="Z4309">
            <v>5095599</v>
          </cell>
          <cell r="AA4309">
            <v>20801</v>
          </cell>
          <cell r="AB4309" t="str">
            <v>Elite Sales Group</v>
          </cell>
        </row>
        <row r="4310">
          <cell r="Z4310">
            <v>5095600</v>
          </cell>
          <cell r="AA4310">
            <v>20801</v>
          </cell>
          <cell r="AB4310" t="str">
            <v>Elite Sales Group</v>
          </cell>
        </row>
        <row r="4311">
          <cell r="Z4311">
            <v>5095601</v>
          </cell>
          <cell r="AA4311">
            <v>20801</v>
          </cell>
          <cell r="AB4311" t="str">
            <v>Elite Sales Group</v>
          </cell>
        </row>
        <row r="4312">
          <cell r="Z4312">
            <v>5095602</v>
          </cell>
          <cell r="AA4312">
            <v>20801</v>
          </cell>
          <cell r="AB4312" t="str">
            <v>Elite Sales Group</v>
          </cell>
        </row>
        <row r="4313">
          <cell r="Z4313">
            <v>5095603</v>
          </cell>
          <cell r="AA4313">
            <v>20801</v>
          </cell>
          <cell r="AB4313" t="str">
            <v>Elite Sales Group</v>
          </cell>
        </row>
        <row r="4314">
          <cell r="Z4314">
            <v>5095604</v>
          </cell>
          <cell r="AA4314">
            <v>20801</v>
          </cell>
          <cell r="AB4314" t="str">
            <v>Elite Sales Group</v>
          </cell>
        </row>
        <row r="4315">
          <cell r="Z4315">
            <v>5095605</v>
          </cell>
          <cell r="AA4315">
            <v>20801</v>
          </cell>
          <cell r="AB4315" t="str">
            <v>Elite Sales Group</v>
          </cell>
        </row>
        <row r="4316">
          <cell r="Z4316">
            <v>5095606</v>
          </cell>
          <cell r="AA4316">
            <v>20801</v>
          </cell>
          <cell r="AB4316" t="str">
            <v>Elite Sales Group</v>
          </cell>
        </row>
        <row r="4317">
          <cell r="Z4317">
            <v>5095607</v>
          </cell>
          <cell r="AA4317">
            <v>20801</v>
          </cell>
          <cell r="AB4317" t="str">
            <v>Elite Sales Group</v>
          </cell>
        </row>
        <row r="4318">
          <cell r="Z4318">
            <v>5095608</v>
          </cell>
          <cell r="AA4318">
            <v>20801</v>
          </cell>
          <cell r="AB4318" t="str">
            <v>Elite Sales Group</v>
          </cell>
        </row>
        <row r="4319">
          <cell r="Z4319">
            <v>5095609</v>
          </cell>
          <cell r="AA4319">
            <v>20801</v>
          </cell>
          <cell r="AB4319" t="str">
            <v>Elite Sales Group</v>
          </cell>
        </row>
        <row r="4320">
          <cell r="Z4320">
            <v>5095610</v>
          </cell>
          <cell r="AA4320">
            <v>20801</v>
          </cell>
          <cell r="AB4320" t="str">
            <v>Elite Sales Group</v>
          </cell>
        </row>
        <row r="4321">
          <cell r="Z4321">
            <v>5095611</v>
          </cell>
          <cell r="AA4321">
            <v>20801</v>
          </cell>
          <cell r="AB4321" t="str">
            <v>Elite Sales Group</v>
          </cell>
        </row>
        <row r="4322">
          <cell r="Z4322">
            <v>5095612</v>
          </cell>
          <cell r="AA4322">
            <v>20801</v>
          </cell>
          <cell r="AB4322" t="str">
            <v>Elite Sales Group</v>
          </cell>
        </row>
        <row r="4323">
          <cell r="Z4323">
            <v>5095613</v>
          </cell>
          <cell r="AA4323">
            <v>20801</v>
          </cell>
          <cell r="AB4323" t="str">
            <v>Elite Sales Group</v>
          </cell>
        </row>
        <row r="4324">
          <cell r="Z4324">
            <v>5095614</v>
          </cell>
          <cell r="AA4324">
            <v>20801</v>
          </cell>
          <cell r="AB4324" t="str">
            <v>Elite Sales Group</v>
          </cell>
        </row>
        <row r="4325">
          <cell r="Z4325">
            <v>5095615</v>
          </cell>
          <cell r="AA4325">
            <v>20801</v>
          </cell>
          <cell r="AB4325" t="str">
            <v>Elite Sales Group</v>
          </cell>
        </row>
        <row r="4326">
          <cell r="Z4326">
            <v>5095616</v>
          </cell>
          <cell r="AA4326">
            <v>20801</v>
          </cell>
          <cell r="AB4326" t="str">
            <v>Elite Sales Group</v>
          </cell>
        </row>
        <row r="4327">
          <cell r="Z4327">
            <v>5095617</v>
          </cell>
          <cell r="AA4327">
            <v>20801</v>
          </cell>
          <cell r="AB4327" t="str">
            <v>Elite Sales Group</v>
          </cell>
        </row>
        <row r="4328">
          <cell r="Z4328">
            <v>5095618</v>
          </cell>
          <cell r="AA4328">
            <v>20801</v>
          </cell>
          <cell r="AB4328" t="str">
            <v>Elite Sales Group</v>
          </cell>
        </row>
        <row r="4329">
          <cell r="Z4329">
            <v>5095619</v>
          </cell>
          <cell r="AA4329">
            <v>20801</v>
          </cell>
          <cell r="AB4329" t="str">
            <v>Elite Sales Group</v>
          </cell>
        </row>
        <row r="4330">
          <cell r="Z4330">
            <v>5095620</v>
          </cell>
          <cell r="AA4330">
            <v>20801</v>
          </cell>
          <cell r="AB4330" t="str">
            <v>Elite Sales Group</v>
          </cell>
        </row>
        <row r="4331">
          <cell r="Z4331">
            <v>5095621</v>
          </cell>
          <cell r="AA4331">
            <v>20801</v>
          </cell>
          <cell r="AB4331" t="str">
            <v>Elite Sales Group</v>
          </cell>
        </row>
        <row r="4332">
          <cell r="Z4332">
            <v>5095622</v>
          </cell>
          <cell r="AA4332">
            <v>20801</v>
          </cell>
          <cell r="AB4332" t="str">
            <v>Elite Sales Group</v>
          </cell>
        </row>
        <row r="4333">
          <cell r="Z4333">
            <v>5095623</v>
          </cell>
          <cell r="AA4333">
            <v>20801</v>
          </cell>
          <cell r="AB4333" t="str">
            <v>Elite Sales Group</v>
          </cell>
        </row>
        <row r="4334">
          <cell r="Z4334">
            <v>5095624</v>
          </cell>
          <cell r="AA4334">
            <v>20801</v>
          </cell>
          <cell r="AB4334" t="str">
            <v>Elite Sales Group</v>
          </cell>
        </row>
        <row r="4335">
          <cell r="Z4335">
            <v>5095625</v>
          </cell>
          <cell r="AA4335">
            <v>20801</v>
          </cell>
          <cell r="AB4335" t="str">
            <v>Elite Sales Group</v>
          </cell>
        </row>
        <row r="4336">
          <cell r="Z4336">
            <v>5095626</v>
          </cell>
          <cell r="AA4336">
            <v>20801</v>
          </cell>
          <cell r="AB4336" t="str">
            <v>Elite Sales Group</v>
          </cell>
        </row>
        <row r="4337">
          <cell r="Z4337">
            <v>5095627</v>
          </cell>
          <cell r="AA4337">
            <v>20801</v>
          </cell>
          <cell r="AB4337" t="str">
            <v>Elite Sales Group</v>
          </cell>
        </row>
        <row r="4338">
          <cell r="Z4338">
            <v>5095628</v>
          </cell>
          <cell r="AA4338">
            <v>20801</v>
          </cell>
          <cell r="AB4338" t="str">
            <v>Elite Sales Group</v>
          </cell>
        </row>
        <row r="4339">
          <cell r="Z4339">
            <v>5095629</v>
          </cell>
          <cell r="AA4339">
            <v>20801</v>
          </cell>
          <cell r="AB4339" t="str">
            <v>Elite Sales Group</v>
          </cell>
        </row>
        <row r="4340">
          <cell r="Z4340">
            <v>5095630</v>
          </cell>
          <cell r="AA4340">
            <v>20801</v>
          </cell>
          <cell r="AB4340" t="str">
            <v>Elite Sales Group</v>
          </cell>
        </row>
        <row r="4341">
          <cell r="Z4341">
            <v>5095631</v>
          </cell>
          <cell r="AA4341">
            <v>20801</v>
          </cell>
          <cell r="AB4341" t="str">
            <v>Elite Sales Group</v>
          </cell>
        </row>
        <row r="4342">
          <cell r="Z4342">
            <v>5095632</v>
          </cell>
          <cell r="AA4342">
            <v>20801</v>
          </cell>
          <cell r="AB4342" t="str">
            <v>Elite Sales Group</v>
          </cell>
        </row>
        <row r="4343">
          <cell r="Z4343">
            <v>5095633</v>
          </cell>
          <cell r="AA4343">
            <v>20801</v>
          </cell>
          <cell r="AB4343" t="str">
            <v>Elite Sales Group</v>
          </cell>
        </row>
        <row r="4344">
          <cell r="Z4344">
            <v>5095634</v>
          </cell>
          <cell r="AA4344">
            <v>20801</v>
          </cell>
          <cell r="AB4344" t="str">
            <v>Elite Sales Group</v>
          </cell>
        </row>
        <row r="4345">
          <cell r="Z4345">
            <v>5095635</v>
          </cell>
          <cell r="AA4345">
            <v>20801</v>
          </cell>
          <cell r="AB4345" t="str">
            <v>Elite Sales Group</v>
          </cell>
        </row>
        <row r="4346">
          <cell r="Z4346">
            <v>5095636</v>
          </cell>
          <cell r="AA4346">
            <v>20801</v>
          </cell>
          <cell r="AB4346" t="str">
            <v>Elite Sales Group</v>
          </cell>
        </row>
        <row r="4347">
          <cell r="Z4347">
            <v>5095637</v>
          </cell>
          <cell r="AA4347">
            <v>20801</v>
          </cell>
          <cell r="AB4347" t="str">
            <v>Elite Sales Group</v>
          </cell>
        </row>
        <row r="4348">
          <cell r="Z4348">
            <v>5096538</v>
          </cell>
          <cell r="AA4348">
            <v>20801</v>
          </cell>
          <cell r="AB4348" t="str">
            <v>Elite Sales Group</v>
          </cell>
        </row>
        <row r="4349">
          <cell r="Z4349">
            <v>5096539</v>
          </cell>
          <cell r="AA4349">
            <v>20801</v>
          </cell>
          <cell r="AB4349" t="str">
            <v>Elite Sales Group</v>
          </cell>
        </row>
        <row r="4350">
          <cell r="Z4350">
            <v>5096540</v>
          </cell>
          <cell r="AA4350">
            <v>20801</v>
          </cell>
          <cell r="AB4350" t="str">
            <v>Elite Sales Group</v>
          </cell>
        </row>
        <row r="4351">
          <cell r="Z4351">
            <v>5096541</v>
          </cell>
          <cell r="AA4351">
            <v>20801</v>
          </cell>
          <cell r="AB4351" t="str">
            <v>Elite Sales Group</v>
          </cell>
        </row>
        <row r="4352">
          <cell r="Z4352">
            <v>5096542</v>
          </cell>
          <cell r="AA4352">
            <v>20801</v>
          </cell>
          <cell r="AB4352" t="str">
            <v>Elite Sales Group</v>
          </cell>
        </row>
        <row r="4353">
          <cell r="Z4353">
            <v>5096543</v>
          </cell>
          <cell r="AA4353">
            <v>20801</v>
          </cell>
          <cell r="AB4353" t="str">
            <v>Elite Sales Group</v>
          </cell>
        </row>
        <row r="4354">
          <cell r="Z4354">
            <v>5096544</v>
          </cell>
          <cell r="AA4354">
            <v>20801</v>
          </cell>
          <cell r="AB4354" t="str">
            <v>Elite Sales Group</v>
          </cell>
        </row>
        <row r="4355">
          <cell r="Z4355">
            <v>5096545</v>
          </cell>
          <cell r="AA4355">
            <v>20801</v>
          </cell>
          <cell r="AB4355" t="str">
            <v>Elite Sales Group</v>
          </cell>
        </row>
        <row r="4356">
          <cell r="Z4356">
            <v>5096546</v>
          </cell>
          <cell r="AA4356">
            <v>20801</v>
          </cell>
          <cell r="AB4356" t="str">
            <v>Elite Sales Group</v>
          </cell>
        </row>
        <row r="4357">
          <cell r="Z4357">
            <v>5096547</v>
          </cell>
          <cell r="AA4357">
            <v>20801</v>
          </cell>
          <cell r="AB4357" t="str">
            <v>Elite Sales Group</v>
          </cell>
        </row>
        <row r="4358">
          <cell r="Z4358">
            <v>5096548</v>
          </cell>
          <cell r="AA4358">
            <v>20801</v>
          </cell>
          <cell r="AB4358" t="str">
            <v>Elite Sales Group</v>
          </cell>
        </row>
        <row r="4359">
          <cell r="Z4359">
            <v>5096549</v>
          </cell>
          <cell r="AA4359">
            <v>20801</v>
          </cell>
          <cell r="AB4359" t="str">
            <v>Elite Sales Group</v>
          </cell>
        </row>
        <row r="4360">
          <cell r="Z4360">
            <v>5096550</v>
          </cell>
          <cell r="AA4360">
            <v>20801</v>
          </cell>
          <cell r="AB4360" t="str">
            <v>Elite Sales Group</v>
          </cell>
        </row>
        <row r="4361">
          <cell r="Z4361">
            <v>5096551</v>
          </cell>
          <cell r="AA4361">
            <v>20801</v>
          </cell>
          <cell r="AB4361" t="str">
            <v>Elite Sales Group</v>
          </cell>
        </row>
        <row r="4362">
          <cell r="Z4362">
            <v>5096552</v>
          </cell>
          <cell r="AA4362">
            <v>20801</v>
          </cell>
          <cell r="AB4362" t="str">
            <v>Elite Sales Group</v>
          </cell>
        </row>
        <row r="4363">
          <cell r="Z4363">
            <v>5096553</v>
          </cell>
          <cell r="AA4363">
            <v>20801</v>
          </cell>
          <cell r="AB4363" t="str">
            <v>Elite Sales Group</v>
          </cell>
        </row>
        <row r="4364">
          <cell r="Z4364">
            <v>5096554</v>
          </cell>
          <cell r="AA4364">
            <v>20801</v>
          </cell>
          <cell r="AB4364" t="str">
            <v>Elite Sales Group</v>
          </cell>
        </row>
        <row r="4365">
          <cell r="Z4365">
            <v>5096555</v>
          </cell>
          <cell r="AA4365">
            <v>20801</v>
          </cell>
          <cell r="AB4365" t="str">
            <v>Elite Sales Group</v>
          </cell>
        </row>
        <row r="4366">
          <cell r="Z4366">
            <v>5096556</v>
          </cell>
          <cell r="AA4366">
            <v>20801</v>
          </cell>
          <cell r="AB4366" t="str">
            <v>Elite Sales Group</v>
          </cell>
        </row>
        <row r="4367">
          <cell r="Z4367">
            <v>5096557</v>
          </cell>
          <cell r="AA4367">
            <v>20801</v>
          </cell>
          <cell r="AB4367" t="str">
            <v>Elite Sales Group</v>
          </cell>
        </row>
        <row r="4368">
          <cell r="Z4368">
            <v>5096558</v>
          </cell>
          <cell r="AA4368">
            <v>20801</v>
          </cell>
          <cell r="AB4368" t="str">
            <v>Elite Sales Group</v>
          </cell>
        </row>
        <row r="4369">
          <cell r="Z4369">
            <v>5096559</v>
          </cell>
          <cell r="AA4369">
            <v>20801</v>
          </cell>
          <cell r="AB4369" t="str">
            <v>Elite Sales Group</v>
          </cell>
        </row>
        <row r="4370">
          <cell r="Z4370">
            <v>5096560</v>
          </cell>
          <cell r="AA4370">
            <v>20801</v>
          </cell>
          <cell r="AB4370" t="str">
            <v>Elite Sales Group</v>
          </cell>
        </row>
        <row r="4371">
          <cell r="Z4371">
            <v>5096561</v>
          </cell>
          <cell r="AA4371">
            <v>20801</v>
          </cell>
          <cell r="AB4371" t="str">
            <v>Elite Sales Group</v>
          </cell>
        </row>
        <row r="4372">
          <cell r="Z4372">
            <v>5096562</v>
          </cell>
          <cell r="AA4372">
            <v>20801</v>
          </cell>
          <cell r="AB4372" t="str">
            <v>Elite Sales Group</v>
          </cell>
        </row>
        <row r="4373">
          <cell r="Z4373">
            <v>5096563</v>
          </cell>
          <cell r="AA4373">
            <v>20801</v>
          </cell>
          <cell r="AB4373" t="str">
            <v>Elite Sales Group</v>
          </cell>
        </row>
        <row r="4374">
          <cell r="Z4374">
            <v>5096564</v>
          </cell>
          <cell r="AA4374">
            <v>20801</v>
          </cell>
          <cell r="AB4374" t="str">
            <v>Elite Sales Group</v>
          </cell>
        </row>
        <row r="4375">
          <cell r="Z4375">
            <v>5096565</v>
          </cell>
          <cell r="AA4375">
            <v>20801</v>
          </cell>
          <cell r="AB4375" t="str">
            <v>Elite Sales Group</v>
          </cell>
        </row>
        <row r="4376">
          <cell r="Z4376">
            <v>5096566</v>
          </cell>
          <cell r="AA4376">
            <v>20801</v>
          </cell>
          <cell r="AB4376" t="str">
            <v>Elite Sales Group</v>
          </cell>
        </row>
        <row r="4377">
          <cell r="Z4377">
            <v>5096567</v>
          </cell>
          <cell r="AA4377">
            <v>20801</v>
          </cell>
          <cell r="AB4377" t="str">
            <v>Elite Sales Group</v>
          </cell>
        </row>
        <row r="4378">
          <cell r="Z4378">
            <v>5096568</v>
          </cell>
          <cell r="AA4378">
            <v>20801</v>
          </cell>
          <cell r="AB4378" t="str">
            <v>Elite Sales Group</v>
          </cell>
        </row>
        <row r="4379">
          <cell r="Z4379">
            <v>5096569</v>
          </cell>
          <cell r="AA4379">
            <v>20801</v>
          </cell>
          <cell r="AB4379" t="str">
            <v>Elite Sales Group</v>
          </cell>
        </row>
        <row r="4380">
          <cell r="Z4380">
            <v>5096570</v>
          </cell>
          <cell r="AA4380">
            <v>20801</v>
          </cell>
          <cell r="AB4380" t="str">
            <v>Elite Sales Group</v>
          </cell>
        </row>
        <row r="4381">
          <cell r="Z4381">
            <v>5096571</v>
          </cell>
          <cell r="AA4381">
            <v>20801</v>
          </cell>
          <cell r="AB4381" t="str">
            <v>Elite Sales Group</v>
          </cell>
        </row>
        <row r="4382">
          <cell r="Z4382">
            <v>5096572</v>
          </cell>
          <cell r="AA4382">
            <v>20801</v>
          </cell>
          <cell r="AB4382" t="str">
            <v>Elite Sales Group</v>
          </cell>
        </row>
        <row r="4383">
          <cell r="Z4383">
            <v>5096573</v>
          </cell>
          <cell r="AA4383">
            <v>20801</v>
          </cell>
          <cell r="AB4383" t="str">
            <v>Elite Sales Group</v>
          </cell>
        </row>
        <row r="4384">
          <cell r="Z4384">
            <v>5096574</v>
          </cell>
          <cell r="AA4384">
            <v>20801</v>
          </cell>
          <cell r="AB4384" t="str">
            <v>Elite Sales Group</v>
          </cell>
        </row>
        <row r="4385">
          <cell r="Z4385">
            <v>5096575</v>
          </cell>
          <cell r="AA4385">
            <v>20801</v>
          </cell>
          <cell r="AB4385" t="str">
            <v>Elite Sales Group</v>
          </cell>
        </row>
        <row r="4386">
          <cell r="Z4386">
            <v>5096576</v>
          </cell>
          <cell r="AA4386">
            <v>20801</v>
          </cell>
          <cell r="AB4386" t="str">
            <v>Elite Sales Group</v>
          </cell>
        </row>
        <row r="4387">
          <cell r="Z4387">
            <v>5096577</v>
          </cell>
          <cell r="AA4387">
            <v>20801</v>
          </cell>
          <cell r="AB4387" t="str">
            <v>Elite Sales Group</v>
          </cell>
        </row>
        <row r="4388">
          <cell r="Z4388">
            <v>5096578</v>
          </cell>
          <cell r="AA4388">
            <v>20801</v>
          </cell>
          <cell r="AB4388" t="str">
            <v>Elite Sales Group</v>
          </cell>
        </row>
        <row r="4389">
          <cell r="Z4389">
            <v>5096579</v>
          </cell>
          <cell r="AA4389">
            <v>20801</v>
          </cell>
          <cell r="AB4389" t="str">
            <v>Elite Sales Group</v>
          </cell>
        </row>
        <row r="4390">
          <cell r="Z4390">
            <v>5096660</v>
          </cell>
          <cell r="AA4390">
            <v>20801</v>
          </cell>
          <cell r="AB4390" t="str">
            <v>Elite Sales Group</v>
          </cell>
        </row>
        <row r="4391">
          <cell r="Z4391">
            <v>5096661</v>
          </cell>
          <cell r="AA4391">
            <v>20801</v>
          </cell>
          <cell r="AB4391" t="str">
            <v>Elite Sales Group</v>
          </cell>
        </row>
        <row r="4392">
          <cell r="Z4392">
            <v>5096662</v>
          </cell>
          <cell r="AA4392">
            <v>20801</v>
          </cell>
          <cell r="AB4392" t="str">
            <v>Elite Sales Group</v>
          </cell>
        </row>
        <row r="4393">
          <cell r="Z4393">
            <v>5096663</v>
          </cell>
          <cell r="AA4393">
            <v>20801</v>
          </cell>
          <cell r="AB4393" t="str">
            <v>Elite Sales Group</v>
          </cell>
        </row>
        <row r="4394">
          <cell r="Z4394">
            <v>5096664</v>
          </cell>
          <cell r="AA4394">
            <v>20801</v>
          </cell>
          <cell r="AB4394" t="str">
            <v>Elite Sales Group</v>
          </cell>
        </row>
        <row r="4395">
          <cell r="Z4395">
            <v>5096665</v>
          </cell>
          <cell r="AA4395">
            <v>20801</v>
          </cell>
          <cell r="AB4395" t="str">
            <v>Elite Sales Group</v>
          </cell>
        </row>
        <row r="4396">
          <cell r="Z4396">
            <v>5096666</v>
          </cell>
          <cell r="AA4396">
            <v>20801</v>
          </cell>
          <cell r="AB4396" t="str">
            <v>Elite Sales Group</v>
          </cell>
        </row>
        <row r="4397">
          <cell r="Z4397">
            <v>5096667</v>
          </cell>
          <cell r="AA4397">
            <v>20801</v>
          </cell>
          <cell r="AB4397" t="str">
            <v>Elite Sales Group</v>
          </cell>
        </row>
        <row r="4398">
          <cell r="Z4398">
            <v>5096668</v>
          </cell>
          <cell r="AA4398">
            <v>20801</v>
          </cell>
          <cell r="AB4398" t="str">
            <v>Elite Sales Group</v>
          </cell>
        </row>
        <row r="4399">
          <cell r="Z4399">
            <v>5096669</v>
          </cell>
          <cell r="AA4399">
            <v>20801</v>
          </cell>
          <cell r="AB4399" t="str">
            <v>Elite Sales Group</v>
          </cell>
        </row>
        <row r="4400">
          <cell r="Z4400">
            <v>5096670</v>
          </cell>
          <cell r="AA4400">
            <v>20801</v>
          </cell>
          <cell r="AB4400" t="str">
            <v>Elite Sales Group</v>
          </cell>
        </row>
        <row r="4401">
          <cell r="Z4401">
            <v>5096671</v>
          </cell>
          <cell r="AA4401">
            <v>20801</v>
          </cell>
          <cell r="AB4401" t="str">
            <v>Elite Sales Group</v>
          </cell>
        </row>
        <row r="4402">
          <cell r="Z4402">
            <v>5096672</v>
          </cell>
          <cell r="AA4402">
            <v>20801</v>
          </cell>
          <cell r="AB4402" t="str">
            <v>Elite Sales Group</v>
          </cell>
        </row>
        <row r="4403">
          <cell r="Z4403">
            <v>5096673</v>
          </cell>
          <cell r="AA4403">
            <v>20801</v>
          </cell>
          <cell r="AB4403" t="str">
            <v>Elite Sales Group</v>
          </cell>
        </row>
        <row r="4404">
          <cell r="Z4404">
            <v>5096674</v>
          </cell>
          <cell r="AA4404">
            <v>20801</v>
          </cell>
          <cell r="AB4404" t="str">
            <v>Elite Sales Group</v>
          </cell>
        </row>
        <row r="4405">
          <cell r="Z4405">
            <v>5096675</v>
          </cell>
          <cell r="AA4405">
            <v>20801</v>
          </cell>
          <cell r="AB4405" t="str">
            <v>Elite Sales Group</v>
          </cell>
        </row>
        <row r="4406">
          <cell r="Z4406">
            <v>5096676</v>
          </cell>
          <cell r="AA4406">
            <v>20801</v>
          </cell>
          <cell r="AB4406" t="str">
            <v>Elite Sales Group</v>
          </cell>
        </row>
        <row r="4407">
          <cell r="Z4407">
            <v>5096677</v>
          </cell>
          <cell r="AA4407">
            <v>20801</v>
          </cell>
          <cell r="AB4407" t="str">
            <v>Elite Sales Group</v>
          </cell>
        </row>
        <row r="4408">
          <cell r="Z4408">
            <v>5096678</v>
          </cell>
          <cell r="AA4408">
            <v>20801</v>
          </cell>
          <cell r="AB4408" t="str">
            <v>Elite Sales Group</v>
          </cell>
        </row>
        <row r="4409">
          <cell r="Z4409">
            <v>5096679</v>
          </cell>
          <cell r="AA4409">
            <v>20801</v>
          </cell>
          <cell r="AB4409" t="str">
            <v>Elite Sales Group</v>
          </cell>
        </row>
        <row r="4410">
          <cell r="Z4410">
            <v>5096680</v>
          </cell>
          <cell r="AA4410">
            <v>20801</v>
          </cell>
          <cell r="AB4410" t="str">
            <v>Elite Sales Group</v>
          </cell>
        </row>
        <row r="4411">
          <cell r="Z4411">
            <v>5096681</v>
          </cell>
          <cell r="AA4411">
            <v>20801</v>
          </cell>
          <cell r="AB4411" t="str">
            <v>Elite Sales Group</v>
          </cell>
        </row>
        <row r="4412">
          <cell r="Z4412">
            <v>5096682</v>
          </cell>
          <cell r="AA4412">
            <v>20801</v>
          </cell>
          <cell r="AB4412" t="str">
            <v>Elite Sales Group</v>
          </cell>
        </row>
        <row r="4413">
          <cell r="Z4413">
            <v>5096683</v>
          </cell>
          <cell r="AA4413">
            <v>20801</v>
          </cell>
          <cell r="AB4413" t="str">
            <v>Elite Sales Group</v>
          </cell>
        </row>
        <row r="4414">
          <cell r="Z4414">
            <v>5096684</v>
          </cell>
          <cell r="AA4414">
            <v>20801</v>
          </cell>
          <cell r="AB4414" t="str">
            <v>Elite Sales Group</v>
          </cell>
        </row>
        <row r="4415">
          <cell r="Z4415">
            <v>5096685</v>
          </cell>
          <cell r="AA4415">
            <v>20801</v>
          </cell>
          <cell r="AB4415" t="str">
            <v>Elite Sales Group</v>
          </cell>
        </row>
        <row r="4416">
          <cell r="Z4416">
            <v>5096686</v>
          </cell>
          <cell r="AA4416">
            <v>20801</v>
          </cell>
          <cell r="AB4416" t="str">
            <v>Elite Sales Group</v>
          </cell>
        </row>
        <row r="4417">
          <cell r="Z4417">
            <v>5096687</v>
          </cell>
          <cell r="AA4417">
            <v>20801</v>
          </cell>
          <cell r="AB4417" t="str">
            <v>Elite Sales Group</v>
          </cell>
        </row>
        <row r="4418">
          <cell r="Z4418">
            <v>5096688</v>
          </cell>
          <cell r="AA4418">
            <v>20801</v>
          </cell>
          <cell r="AB4418" t="str">
            <v>Elite Sales Group</v>
          </cell>
        </row>
        <row r="4419">
          <cell r="Z4419">
            <v>5096689</v>
          </cell>
          <cell r="AA4419">
            <v>20801</v>
          </cell>
          <cell r="AB4419" t="str">
            <v>Elite Sales Group</v>
          </cell>
        </row>
        <row r="4420">
          <cell r="Z4420">
            <v>5096690</v>
          </cell>
          <cell r="AA4420">
            <v>20801</v>
          </cell>
          <cell r="AB4420" t="str">
            <v>Elite Sales Group</v>
          </cell>
        </row>
        <row r="4421">
          <cell r="Z4421">
            <v>5096691</v>
          </cell>
          <cell r="AA4421">
            <v>20801</v>
          </cell>
          <cell r="AB4421" t="str">
            <v>Elite Sales Group</v>
          </cell>
        </row>
        <row r="4422">
          <cell r="Z4422">
            <v>5096692</v>
          </cell>
          <cell r="AA4422">
            <v>20801</v>
          </cell>
          <cell r="AB4422" t="str">
            <v>Elite Sales Group</v>
          </cell>
        </row>
        <row r="4423">
          <cell r="Z4423">
            <v>5096693</v>
          </cell>
          <cell r="AA4423">
            <v>20801</v>
          </cell>
          <cell r="AB4423" t="str">
            <v>Elite Sales Group</v>
          </cell>
        </row>
        <row r="4424">
          <cell r="Z4424">
            <v>5096694</v>
          </cell>
          <cell r="AA4424">
            <v>20801</v>
          </cell>
          <cell r="AB4424" t="str">
            <v>Elite Sales Group</v>
          </cell>
        </row>
        <row r="4425">
          <cell r="Z4425">
            <v>5096695</v>
          </cell>
          <cell r="AA4425">
            <v>20801</v>
          </cell>
          <cell r="AB4425" t="str">
            <v>Elite Sales Group</v>
          </cell>
        </row>
        <row r="4426">
          <cell r="Z4426">
            <v>5096696</v>
          </cell>
          <cell r="AA4426">
            <v>20801</v>
          </cell>
          <cell r="AB4426" t="str">
            <v>Elite Sales Group</v>
          </cell>
        </row>
        <row r="4427">
          <cell r="Z4427">
            <v>5096697</v>
          </cell>
          <cell r="AA4427">
            <v>20801</v>
          </cell>
          <cell r="AB4427" t="str">
            <v>Elite Sales Group</v>
          </cell>
        </row>
        <row r="4428">
          <cell r="Z4428">
            <v>5096698</v>
          </cell>
          <cell r="AA4428">
            <v>20801</v>
          </cell>
          <cell r="AB4428" t="str">
            <v>Elite Sales Group</v>
          </cell>
        </row>
        <row r="4429">
          <cell r="Z4429">
            <v>5096699</v>
          </cell>
          <cell r="AA4429">
            <v>20801</v>
          </cell>
          <cell r="AB4429" t="str">
            <v>Elite Sales Group</v>
          </cell>
        </row>
        <row r="4430">
          <cell r="Z4430">
            <v>5096700</v>
          </cell>
          <cell r="AA4430">
            <v>20801</v>
          </cell>
          <cell r="AB4430" t="str">
            <v>Elite Sales Group</v>
          </cell>
        </row>
        <row r="4431">
          <cell r="Z4431">
            <v>5096701</v>
          </cell>
          <cell r="AA4431">
            <v>20801</v>
          </cell>
          <cell r="AB4431" t="str">
            <v>Elite Sales Group</v>
          </cell>
        </row>
        <row r="4432">
          <cell r="Z4432">
            <v>5096702</v>
          </cell>
          <cell r="AA4432">
            <v>20801</v>
          </cell>
          <cell r="AB4432" t="str">
            <v>Elite Sales Group</v>
          </cell>
        </row>
        <row r="4433">
          <cell r="Z4433">
            <v>5096703</v>
          </cell>
          <cell r="AA4433">
            <v>20801</v>
          </cell>
          <cell r="AB4433" t="str">
            <v>Elite Sales Group</v>
          </cell>
        </row>
        <row r="4434">
          <cell r="Z4434">
            <v>5096704</v>
          </cell>
          <cell r="AA4434">
            <v>20801</v>
          </cell>
          <cell r="AB4434" t="str">
            <v>Elite Sales Group</v>
          </cell>
        </row>
        <row r="4435">
          <cell r="Z4435">
            <v>5096705</v>
          </cell>
          <cell r="AA4435">
            <v>20801</v>
          </cell>
          <cell r="AB4435" t="str">
            <v>Elite Sales Group</v>
          </cell>
        </row>
        <row r="4436">
          <cell r="Z4436">
            <v>5096706</v>
          </cell>
          <cell r="AA4436">
            <v>20801</v>
          </cell>
          <cell r="AB4436" t="str">
            <v>Elite Sales Group</v>
          </cell>
        </row>
        <row r="4437">
          <cell r="Z4437">
            <v>5096707</v>
          </cell>
          <cell r="AA4437">
            <v>20801</v>
          </cell>
          <cell r="AB4437" t="str">
            <v>Elite Sales Group</v>
          </cell>
        </row>
        <row r="4438">
          <cell r="Z4438">
            <v>5096708</v>
          </cell>
          <cell r="AA4438">
            <v>20801</v>
          </cell>
          <cell r="AB4438" t="str">
            <v>Elite Sales Group</v>
          </cell>
        </row>
        <row r="4439">
          <cell r="Z4439">
            <v>5096709</v>
          </cell>
          <cell r="AA4439">
            <v>20801</v>
          </cell>
          <cell r="AB4439" t="str">
            <v>Elite Sales Group</v>
          </cell>
        </row>
        <row r="4440">
          <cell r="Z4440">
            <v>5096710</v>
          </cell>
          <cell r="AA4440">
            <v>20801</v>
          </cell>
          <cell r="AB4440" t="str">
            <v>Elite Sales Group</v>
          </cell>
        </row>
        <row r="4441">
          <cell r="Z4441">
            <v>5096711</v>
          </cell>
          <cell r="AA4441">
            <v>20801</v>
          </cell>
          <cell r="AB4441" t="str">
            <v>Elite Sales Group</v>
          </cell>
        </row>
        <row r="4442">
          <cell r="Z4442">
            <v>5096712</v>
          </cell>
          <cell r="AA4442">
            <v>20801</v>
          </cell>
          <cell r="AB4442" t="str">
            <v>Elite Sales Group</v>
          </cell>
        </row>
        <row r="4443">
          <cell r="Z4443">
            <v>5096713</v>
          </cell>
          <cell r="AA4443">
            <v>20801</v>
          </cell>
          <cell r="AB4443" t="str">
            <v>Elite Sales Group</v>
          </cell>
        </row>
        <row r="4444">
          <cell r="Z4444">
            <v>5096714</v>
          </cell>
          <cell r="AA4444">
            <v>20801</v>
          </cell>
          <cell r="AB4444" t="str">
            <v>Elite Sales Group</v>
          </cell>
        </row>
        <row r="4445">
          <cell r="Z4445">
            <v>5096715</v>
          </cell>
          <cell r="AA4445">
            <v>20801</v>
          </cell>
          <cell r="AB4445" t="str">
            <v>Elite Sales Group</v>
          </cell>
        </row>
        <row r="4446">
          <cell r="Z4446">
            <v>5096716</v>
          </cell>
          <cell r="AA4446">
            <v>20801</v>
          </cell>
          <cell r="AB4446" t="str">
            <v>Elite Sales Group</v>
          </cell>
        </row>
        <row r="4447">
          <cell r="Z4447">
            <v>5096717</v>
          </cell>
          <cell r="AA4447">
            <v>20801</v>
          </cell>
          <cell r="AB4447" t="str">
            <v>Elite Sales Group</v>
          </cell>
        </row>
        <row r="4448">
          <cell r="Z4448">
            <v>5096718</v>
          </cell>
          <cell r="AA4448">
            <v>20801</v>
          </cell>
          <cell r="AB4448" t="str">
            <v>Elite Sales Group</v>
          </cell>
        </row>
        <row r="4449">
          <cell r="Z4449">
            <v>5096719</v>
          </cell>
          <cell r="AA4449">
            <v>20801</v>
          </cell>
          <cell r="AB4449" t="str">
            <v>Elite Sales Group</v>
          </cell>
        </row>
        <row r="4450">
          <cell r="Z4450">
            <v>5096720</v>
          </cell>
          <cell r="AA4450">
            <v>20801</v>
          </cell>
          <cell r="AB4450" t="str">
            <v>Elite Sales Group</v>
          </cell>
        </row>
        <row r="4451">
          <cell r="Z4451">
            <v>5096721</v>
          </cell>
          <cell r="AA4451">
            <v>20801</v>
          </cell>
          <cell r="AB4451" t="str">
            <v>Elite Sales Group</v>
          </cell>
        </row>
        <row r="4452">
          <cell r="Z4452">
            <v>5096722</v>
          </cell>
          <cell r="AA4452">
            <v>20801</v>
          </cell>
          <cell r="AB4452" t="str">
            <v>Elite Sales Group</v>
          </cell>
        </row>
        <row r="4453">
          <cell r="Z4453">
            <v>5096723</v>
          </cell>
          <cell r="AA4453">
            <v>20801</v>
          </cell>
          <cell r="AB4453" t="str">
            <v>Elite Sales Group</v>
          </cell>
        </row>
        <row r="4454">
          <cell r="Z4454">
            <v>5096724</v>
          </cell>
          <cell r="AA4454">
            <v>20801</v>
          </cell>
          <cell r="AB4454" t="str">
            <v>Elite Sales Group</v>
          </cell>
        </row>
        <row r="4455">
          <cell r="Z4455">
            <v>5096725</v>
          </cell>
          <cell r="AA4455">
            <v>20801</v>
          </cell>
          <cell r="AB4455" t="str">
            <v>Elite Sales Group</v>
          </cell>
        </row>
        <row r="4456">
          <cell r="Z4456">
            <v>5096726</v>
          </cell>
          <cell r="AA4456">
            <v>20801</v>
          </cell>
          <cell r="AB4456" t="str">
            <v>Elite Sales Group</v>
          </cell>
        </row>
        <row r="4457">
          <cell r="Z4457">
            <v>5096727</v>
          </cell>
          <cell r="AA4457">
            <v>20801</v>
          </cell>
          <cell r="AB4457" t="str">
            <v>Elite Sales Group</v>
          </cell>
        </row>
        <row r="4458">
          <cell r="Z4458">
            <v>5096728</v>
          </cell>
          <cell r="AA4458">
            <v>20801</v>
          </cell>
          <cell r="AB4458" t="str">
            <v>Elite Sales Group</v>
          </cell>
        </row>
        <row r="4459">
          <cell r="Z4459">
            <v>5096729</v>
          </cell>
          <cell r="AA4459">
            <v>20801</v>
          </cell>
          <cell r="AB4459" t="str">
            <v>Elite Sales Group</v>
          </cell>
        </row>
        <row r="4460">
          <cell r="Z4460">
            <v>5096730</v>
          </cell>
          <cell r="AA4460">
            <v>20801</v>
          </cell>
          <cell r="AB4460" t="str">
            <v>Elite Sales Group</v>
          </cell>
        </row>
        <row r="4461">
          <cell r="Z4461">
            <v>5096731</v>
          </cell>
          <cell r="AA4461">
            <v>20801</v>
          </cell>
          <cell r="AB4461" t="str">
            <v>Elite Sales Group</v>
          </cell>
        </row>
        <row r="4462">
          <cell r="Z4462">
            <v>5096732</v>
          </cell>
          <cell r="AA4462">
            <v>20801</v>
          </cell>
          <cell r="AB4462" t="str">
            <v>Elite Sales Group</v>
          </cell>
        </row>
        <row r="4463">
          <cell r="Z4463">
            <v>5096733</v>
          </cell>
          <cell r="AA4463">
            <v>20801</v>
          </cell>
          <cell r="AB4463" t="str">
            <v>Elite Sales Group</v>
          </cell>
        </row>
        <row r="4464">
          <cell r="Z4464">
            <v>5096734</v>
          </cell>
          <cell r="AA4464">
            <v>20801</v>
          </cell>
          <cell r="AB4464" t="str">
            <v>Elite Sales Group</v>
          </cell>
        </row>
        <row r="4465">
          <cell r="Z4465">
            <v>5096735</v>
          </cell>
          <cell r="AA4465">
            <v>20801</v>
          </cell>
          <cell r="AB4465" t="str">
            <v>Elite Sales Group</v>
          </cell>
        </row>
        <row r="4466">
          <cell r="Z4466">
            <v>5096736</v>
          </cell>
          <cell r="AA4466">
            <v>20801</v>
          </cell>
          <cell r="AB4466" t="str">
            <v>Elite Sales Group</v>
          </cell>
        </row>
        <row r="4467">
          <cell r="Z4467">
            <v>5096737</v>
          </cell>
          <cell r="AA4467">
            <v>20801</v>
          </cell>
          <cell r="AB4467" t="str">
            <v>Elite Sales Group</v>
          </cell>
        </row>
        <row r="4468">
          <cell r="Z4468">
            <v>5096738</v>
          </cell>
          <cell r="AA4468">
            <v>20801</v>
          </cell>
          <cell r="AB4468" t="str">
            <v>Elite Sales Group</v>
          </cell>
        </row>
        <row r="4469">
          <cell r="Z4469">
            <v>5096739</v>
          </cell>
          <cell r="AA4469">
            <v>20801</v>
          </cell>
          <cell r="AB4469" t="str">
            <v>Elite Sales Group</v>
          </cell>
        </row>
        <row r="4470">
          <cell r="Z4470">
            <v>5096740</v>
          </cell>
          <cell r="AA4470">
            <v>20801</v>
          </cell>
          <cell r="AB4470" t="str">
            <v>Elite Sales Group</v>
          </cell>
        </row>
        <row r="4471">
          <cell r="Z4471">
            <v>5096741</v>
          </cell>
          <cell r="AA4471">
            <v>20801</v>
          </cell>
          <cell r="AB4471" t="str">
            <v>Elite Sales Group</v>
          </cell>
        </row>
        <row r="4472">
          <cell r="Z4472">
            <v>5096742</v>
          </cell>
          <cell r="AA4472">
            <v>20801</v>
          </cell>
          <cell r="AB4472" t="str">
            <v>Elite Sales Group</v>
          </cell>
        </row>
        <row r="4473">
          <cell r="Z4473">
            <v>5096743</v>
          </cell>
          <cell r="AA4473">
            <v>20801</v>
          </cell>
          <cell r="AB4473" t="str">
            <v>Elite Sales Group</v>
          </cell>
        </row>
        <row r="4474">
          <cell r="Z4474">
            <v>5096744</v>
          </cell>
          <cell r="AA4474">
            <v>20801</v>
          </cell>
          <cell r="AB4474" t="str">
            <v>Elite Sales Group</v>
          </cell>
        </row>
        <row r="4475">
          <cell r="Z4475">
            <v>5096745</v>
          </cell>
          <cell r="AA4475">
            <v>20801</v>
          </cell>
          <cell r="AB4475" t="str">
            <v>Elite Sales Group</v>
          </cell>
        </row>
        <row r="4476">
          <cell r="Z4476">
            <v>5096746</v>
          </cell>
          <cell r="AA4476">
            <v>20801</v>
          </cell>
          <cell r="AB4476" t="str">
            <v>Elite Sales Group</v>
          </cell>
        </row>
        <row r="4477">
          <cell r="Z4477">
            <v>5096747</v>
          </cell>
          <cell r="AA4477">
            <v>20801</v>
          </cell>
          <cell r="AB4477" t="str">
            <v>Elite Sales Group</v>
          </cell>
        </row>
        <row r="4478">
          <cell r="Z4478">
            <v>5096748</v>
          </cell>
          <cell r="AA4478">
            <v>20801</v>
          </cell>
          <cell r="AB4478" t="str">
            <v>Elite Sales Group</v>
          </cell>
        </row>
        <row r="4479">
          <cell r="Z4479">
            <v>5096749</v>
          </cell>
          <cell r="AA4479">
            <v>20801</v>
          </cell>
          <cell r="AB4479" t="str">
            <v>Elite Sales Group</v>
          </cell>
        </row>
        <row r="4480">
          <cell r="Z4480">
            <v>5096750</v>
          </cell>
          <cell r="AA4480">
            <v>20801</v>
          </cell>
          <cell r="AB4480" t="str">
            <v>Elite Sales Group</v>
          </cell>
        </row>
        <row r="4481">
          <cell r="Z4481">
            <v>5096751</v>
          </cell>
          <cell r="AA4481">
            <v>20801</v>
          </cell>
          <cell r="AB4481" t="str">
            <v>Elite Sales Group</v>
          </cell>
        </row>
        <row r="4482">
          <cell r="Z4482">
            <v>5096752</v>
          </cell>
          <cell r="AA4482">
            <v>20801</v>
          </cell>
          <cell r="AB4482" t="str">
            <v>Elite Sales Group</v>
          </cell>
        </row>
        <row r="4483">
          <cell r="Z4483">
            <v>5096753</v>
          </cell>
          <cell r="AA4483">
            <v>20801</v>
          </cell>
          <cell r="AB4483" t="str">
            <v>Elite Sales Group</v>
          </cell>
        </row>
        <row r="4484">
          <cell r="Z4484">
            <v>5096754</v>
          </cell>
          <cell r="AA4484">
            <v>20801</v>
          </cell>
          <cell r="AB4484" t="str">
            <v>Elite Sales Group</v>
          </cell>
        </row>
        <row r="4485">
          <cell r="Z4485">
            <v>5096755</v>
          </cell>
          <cell r="AA4485">
            <v>20801</v>
          </cell>
          <cell r="AB4485" t="str">
            <v>Elite Sales Group</v>
          </cell>
        </row>
        <row r="4486">
          <cell r="Z4486">
            <v>5096756</v>
          </cell>
          <cell r="AA4486">
            <v>20801</v>
          </cell>
          <cell r="AB4486" t="str">
            <v>Elite Sales Group</v>
          </cell>
        </row>
        <row r="4487">
          <cell r="Z4487">
            <v>5096757</v>
          </cell>
          <cell r="AA4487">
            <v>20801</v>
          </cell>
          <cell r="AB4487" t="str">
            <v>Elite Sales Group</v>
          </cell>
        </row>
        <row r="4488">
          <cell r="Z4488">
            <v>5096758</v>
          </cell>
          <cell r="AA4488">
            <v>20801</v>
          </cell>
          <cell r="AB4488" t="str">
            <v>Elite Sales Group</v>
          </cell>
        </row>
        <row r="4489">
          <cell r="Z4489">
            <v>5096759</v>
          </cell>
          <cell r="AA4489">
            <v>20801</v>
          </cell>
          <cell r="AB4489" t="str">
            <v>Elite Sales Group</v>
          </cell>
        </row>
        <row r="4490">
          <cell r="Z4490">
            <v>5096760</v>
          </cell>
          <cell r="AA4490">
            <v>20801</v>
          </cell>
          <cell r="AB4490" t="str">
            <v>Elite Sales Group</v>
          </cell>
        </row>
        <row r="4491">
          <cell r="Z4491">
            <v>5096761</v>
          </cell>
          <cell r="AA4491">
            <v>20801</v>
          </cell>
          <cell r="AB4491" t="str">
            <v>Elite Sales Group</v>
          </cell>
        </row>
        <row r="4492">
          <cell r="Z4492">
            <v>5096762</v>
          </cell>
          <cell r="AA4492">
            <v>20801</v>
          </cell>
          <cell r="AB4492" t="str">
            <v>Elite Sales Group</v>
          </cell>
        </row>
        <row r="4493">
          <cell r="Z4493">
            <v>5096763</v>
          </cell>
          <cell r="AA4493">
            <v>20801</v>
          </cell>
          <cell r="AB4493" t="str">
            <v>Elite Sales Group</v>
          </cell>
        </row>
        <row r="4494">
          <cell r="Z4494">
            <v>5096764</v>
          </cell>
          <cell r="AA4494">
            <v>20801</v>
          </cell>
          <cell r="AB4494" t="str">
            <v>Elite Sales Group</v>
          </cell>
        </row>
        <row r="4495">
          <cell r="Z4495">
            <v>5096765</v>
          </cell>
          <cell r="AA4495">
            <v>20801</v>
          </cell>
          <cell r="AB4495" t="str">
            <v>Elite Sales Group</v>
          </cell>
        </row>
        <row r="4496">
          <cell r="Z4496">
            <v>5096766</v>
          </cell>
          <cell r="AA4496">
            <v>20801</v>
          </cell>
          <cell r="AB4496" t="str">
            <v>Elite Sales Group</v>
          </cell>
        </row>
        <row r="4497">
          <cell r="Z4497">
            <v>5096767</v>
          </cell>
          <cell r="AA4497">
            <v>20801</v>
          </cell>
          <cell r="AB4497" t="str">
            <v>Elite Sales Group</v>
          </cell>
        </row>
        <row r="4498">
          <cell r="Z4498">
            <v>5096768</v>
          </cell>
          <cell r="AA4498">
            <v>20801</v>
          </cell>
          <cell r="AB4498" t="str">
            <v>Elite Sales Group</v>
          </cell>
        </row>
        <row r="4499">
          <cell r="Z4499">
            <v>5096769</v>
          </cell>
          <cell r="AA4499">
            <v>20801</v>
          </cell>
          <cell r="AB4499" t="str">
            <v>Elite Sales Group</v>
          </cell>
        </row>
        <row r="4500">
          <cell r="Z4500">
            <v>5096770</v>
          </cell>
          <cell r="AA4500">
            <v>20801</v>
          </cell>
          <cell r="AB4500" t="str">
            <v>Elite Sales Group</v>
          </cell>
        </row>
        <row r="4501">
          <cell r="Z4501">
            <v>5096771</v>
          </cell>
          <cell r="AA4501">
            <v>20801</v>
          </cell>
          <cell r="AB4501" t="str">
            <v>Elite Sales Group</v>
          </cell>
        </row>
        <row r="4502">
          <cell r="Z4502">
            <v>5096772</v>
          </cell>
          <cell r="AA4502">
            <v>20801</v>
          </cell>
          <cell r="AB4502" t="str">
            <v>Elite Sales Group</v>
          </cell>
        </row>
        <row r="4503">
          <cell r="Z4503">
            <v>5096773</v>
          </cell>
          <cell r="AA4503">
            <v>20801</v>
          </cell>
          <cell r="AB4503" t="str">
            <v>Elite Sales Group</v>
          </cell>
        </row>
        <row r="4504">
          <cell r="Z4504">
            <v>5096774</v>
          </cell>
          <cell r="AA4504">
            <v>20801</v>
          </cell>
          <cell r="AB4504" t="str">
            <v>Elite Sales Group</v>
          </cell>
        </row>
        <row r="4505">
          <cell r="Z4505">
            <v>5096775</v>
          </cell>
          <cell r="AA4505">
            <v>20801</v>
          </cell>
          <cell r="AB4505" t="str">
            <v>Elite Sales Group</v>
          </cell>
        </row>
        <row r="4506">
          <cell r="Z4506">
            <v>5096776</v>
          </cell>
          <cell r="AA4506">
            <v>20801</v>
          </cell>
          <cell r="AB4506" t="str">
            <v>Elite Sales Group</v>
          </cell>
        </row>
        <row r="4507">
          <cell r="Z4507">
            <v>5096777</v>
          </cell>
          <cell r="AA4507">
            <v>20801</v>
          </cell>
          <cell r="AB4507" t="str">
            <v>Elite Sales Group</v>
          </cell>
        </row>
        <row r="4508">
          <cell r="Z4508">
            <v>5096778</v>
          </cell>
          <cell r="AA4508">
            <v>20801</v>
          </cell>
          <cell r="AB4508" t="str">
            <v>Elite Sales Group</v>
          </cell>
        </row>
        <row r="4509">
          <cell r="Z4509">
            <v>5096779</v>
          </cell>
          <cell r="AA4509">
            <v>20801</v>
          </cell>
          <cell r="AB4509" t="str">
            <v>Elite Sales Group</v>
          </cell>
        </row>
        <row r="4510">
          <cell r="Z4510">
            <v>5096780</v>
          </cell>
          <cell r="AA4510">
            <v>20801</v>
          </cell>
          <cell r="AB4510" t="str">
            <v>Elite Sales Group</v>
          </cell>
        </row>
        <row r="4511">
          <cell r="Z4511">
            <v>5096781</v>
          </cell>
          <cell r="AA4511">
            <v>20801</v>
          </cell>
          <cell r="AB4511" t="str">
            <v>Elite Sales Group</v>
          </cell>
        </row>
        <row r="4512">
          <cell r="Z4512">
            <v>5096782</v>
          </cell>
          <cell r="AA4512">
            <v>20801</v>
          </cell>
          <cell r="AB4512" t="str">
            <v>Elite Sales Group</v>
          </cell>
        </row>
        <row r="4513">
          <cell r="Z4513">
            <v>5096783</v>
          </cell>
          <cell r="AA4513">
            <v>20801</v>
          </cell>
          <cell r="AB4513" t="str">
            <v>Elite Sales Group</v>
          </cell>
        </row>
        <row r="4514">
          <cell r="Z4514">
            <v>5096784</v>
          </cell>
          <cell r="AA4514">
            <v>20801</v>
          </cell>
          <cell r="AB4514" t="str">
            <v>Elite Sales Group</v>
          </cell>
        </row>
        <row r="4515">
          <cell r="Z4515">
            <v>5096785</v>
          </cell>
          <cell r="AA4515">
            <v>20801</v>
          </cell>
          <cell r="AB4515" t="str">
            <v>Elite Sales Group</v>
          </cell>
        </row>
        <row r="4516">
          <cell r="Z4516">
            <v>5096786</v>
          </cell>
          <cell r="AA4516">
            <v>20801</v>
          </cell>
          <cell r="AB4516" t="str">
            <v>Elite Sales Group</v>
          </cell>
        </row>
        <row r="4517">
          <cell r="Z4517">
            <v>5096787</v>
          </cell>
          <cell r="AA4517">
            <v>20801</v>
          </cell>
          <cell r="AB4517" t="str">
            <v>Elite Sales Group</v>
          </cell>
        </row>
        <row r="4518">
          <cell r="Z4518">
            <v>5096788</v>
          </cell>
          <cell r="AA4518">
            <v>20801</v>
          </cell>
          <cell r="AB4518" t="str">
            <v>Elite Sales Group</v>
          </cell>
        </row>
        <row r="4519">
          <cell r="Z4519">
            <v>5096789</v>
          </cell>
          <cell r="AA4519">
            <v>20801</v>
          </cell>
          <cell r="AB4519" t="str">
            <v>Elite Sales Group</v>
          </cell>
        </row>
        <row r="4520">
          <cell r="Z4520">
            <v>5096790</v>
          </cell>
          <cell r="AA4520">
            <v>20801</v>
          </cell>
          <cell r="AB4520" t="str">
            <v>Elite Sales Group</v>
          </cell>
        </row>
        <row r="4521">
          <cell r="Z4521">
            <v>5096791</v>
          </cell>
          <cell r="AA4521">
            <v>20801</v>
          </cell>
          <cell r="AB4521" t="str">
            <v>Elite Sales Group</v>
          </cell>
        </row>
        <row r="4522">
          <cell r="Z4522">
            <v>5096792</v>
          </cell>
          <cell r="AA4522">
            <v>20801</v>
          </cell>
          <cell r="AB4522" t="str">
            <v>Elite Sales Group</v>
          </cell>
        </row>
        <row r="4523">
          <cell r="Z4523">
            <v>5096793</v>
          </cell>
          <cell r="AA4523">
            <v>20801</v>
          </cell>
          <cell r="AB4523" t="str">
            <v>Elite Sales Group</v>
          </cell>
        </row>
        <row r="4524">
          <cell r="Z4524">
            <v>5096794</v>
          </cell>
          <cell r="AA4524">
            <v>20801</v>
          </cell>
          <cell r="AB4524" t="str">
            <v>Elite Sales Group</v>
          </cell>
        </row>
        <row r="4525">
          <cell r="Z4525">
            <v>5096795</v>
          </cell>
          <cell r="AA4525">
            <v>20801</v>
          </cell>
          <cell r="AB4525" t="str">
            <v>Elite Sales Group</v>
          </cell>
        </row>
        <row r="4526">
          <cell r="Z4526">
            <v>5096796</v>
          </cell>
          <cell r="AA4526">
            <v>20801</v>
          </cell>
          <cell r="AB4526" t="str">
            <v>Elite Sales Group</v>
          </cell>
        </row>
        <row r="4527">
          <cell r="Z4527">
            <v>5096797</v>
          </cell>
          <cell r="AA4527">
            <v>20801</v>
          </cell>
          <cell r="AB4527" t="str">
            <v>Elite Sales Group</v>
          </cell>
        </row>
        <row r="4528">
          <cell r="Z4528">
            <v>5096798</v>
          </cell>
          <cell r="AA4528">
            <v>20801</v>
          </cell>
          <cell r="AB4528" t="str">
            <v>Elite Sales Group</v>
          </cell>
        </row>
        <row r="4529">
          <cell r="Z4529">
            <v>5096799</v>
          </cell>
          <cell r="AA4529">
            <v>20801</v>
          </cell>
          <cell r="AB4529" t="str">
            <v>Elite Sales Group</v>
          </cell>
        </row>
        <row r="4530">
          <cell r="Z4530">
            <v>5096800</v>
          </cell>
          <cell r="AA4530">
            <v>20801</v>
          </cell>
          <cell r="AB4530" t="str">
            <v>Elite Sales Group</v>
          </cell>
        </row>
        <row r="4531">
          <cell r="Z4531">
            <v>5096801</v>
          </cell>
          <cell r="AA4531">
            <v>20801</v>
          </cell>
          <cell r="AB4531" t="str">
            <v>Elite Sales Group</v>
          </cell>
        </row>
        <row r="4532">
          <cell r="Z4532">
            <v>5096802</v>
          </cell>
          <cell r="AA4532">
            <v>20801</v>
          </cell>
          <cell r="AB4532" t="str">
            <v>Elite Sales Group</v>
          </cell>
        </row>
        <row r="4533">
          <cell r="Z4533">
            <v>5096803</v>
          </cell>
          <cell r="AA4533">
            <v>20801</v>
          </cell>
          <cell r="AB4533" t="str">
            <v>Elite Sales Group</v>
          </cell>
        </row>
        <row r="4534">
          <cell r="Z4534">
            <v>5096804</v>
          </cell>
          <cell r="AA4534">
            <v>20801</v>
          </cell>
          <cell r="AB4534" t="str">
            <v>Elite Sales Group</v>
          </cell>
        </row>
        <row r="4535">
          <cell r="Z4535">
            <v>5096805</v>
          </cell>
          <cell r="AA4535">
            <v>20801</v>
          </cell>
          <cell r="AB4535" t="str">
            <v>Elite Sales Group</v>
          </cell>
        </row>
        <row r="4536">
          <cell r="Z4536">
            <v>5096806</v>
          </cell>
          <cell r="AA4536">
            <v>20801</v>
          </cell>
          <cell r="AB4536" t="str">
            <v>Elite Sales Group</v>
          </cell>
        </row>
        <row r="4537">
          <cell r="Z4537">
            <v>5096807</v>
          </cell>
          <cell r="AA4537">
            <v>20801</v>
          </cell>
          <cell r="AB4537" t="str">
            <v>Elite Sales Group</v>
          </cell>
        </row>
        <row r="4538">
          <cell r="Z4538">
            <v>5096808</v>
          </cell>
          <cell r="AA4538">
            <v>20801</v>
          </cell>
          <cell r="AB4538" t="str">
            <v>Elite Sales Group</v>
          </cell>
        </row>
        <row r="4539">
          <cell r="Z4539">
            <v>5096809</v>
          </cell>
          <cell r="AA4539">
            <v>20801</v>
          </cell>
          <cell r="AB4539" t="str">
            <v>Elite Sales Group</v>
          </cell>
        </row>
        <row r="4540">
          <cell r="Z4540">
            <v>5096810</v>
          </cell>
          <cell r="AA4540">
            <v>20801</v>
          </cell>
          <cell r="AB4540" t="str">
            <v>Elite Sales Group</v>
          </cell>
        </row>
        <row r="4541">
          <cell r="Z4541">
            <v>5096811</v>
          </cell>
          <cell r="AA4541">
            <v>20801</v>
          </cell>
          <cell r="AB4541" t="str">
            <v>Elite Sales Group</v>
          </cell>
        </row>
        <row r="4542">
          <cell r="Z4542">
            <v>5096812</v>
          </cell>
          <cell r="AA4542">
            <v>20801</v>
          </cell>
          <cell r="AB4542" t="str">
            <v>Elite Sales Group</v>
          </cell>
        </row>
        <row r="4543">
          <cell r="Z4543">
            <v>5096813</v>
          </cell>
          <cell r="AA4543">
            <v>20801</v>
          </cell>
          <cell r="AB4543" t="str">
            <v>Elite Sales Group</v>
          </cell>
        </row>
        <row r="4544">
          <cell r="Z4544">
            <v>5096814</v>
          </cell>
          <cell r="AA4544">
            <v>20801</v>
          </cell>
          <cell r="AB4544" t="str">
            <v>Elite Sales Group</v>
          </cell>
        </row>
        <row r="4545">
          <cell r="Z4545">
            <v>5096815</v>
          </cell>
          <cell r="AA4545">
            <v>20801</v>
          </cell>
          <cell r="AB4545" t="str">
            <v>Elite Sales Group</v>
          </cell>
        </row>
        <row r="4546">
          <cell r="Z4546">
            <v>5096816</v>
          </cell>
          <cell r="AA4546">
            <v>20801</v>
          </cell>
          <cell r="AB4546" t="str">
            <v>Elite Sales Group</v>
          </cell>
        </row>
        <row r="4547">
          <cell r="Z4547">
            <v>5096817</v>
          </cell>
          <cell r="AA4547">
            <v>20801</v>
          </cell>
          <cell r="AB4547" t="str">
            <v>Elite Sales Group</v>
          </cell>
        </row>
        <row r="4548">
          <cell r="Z4548">
            <v>5096818</v>
          </cell>
          <cell r="AA4548">
            <v>20801</v>
          </cell>
          <cell r="AB4548" t="str">
            <v>Elite Sales Group</v>
          </cell>
        </row>
        <row r="4549">
          <cell r="Z4549">
            <v>5096819</v>
          </cell>
          <cell r="AA4549">
            <v>20801</v>
          </cell>
          <cell r="AB4549" t="str">
            <v>Elite Sales Group</v>
          </cell>
        </row>
        <row r="4550">
          <cell r="Z4550">
            <v>5096820</v>
          </cell>
          <cell r="AA4550">
            <v>20801</v>
          </cell>
          <cell r="AB4550" t="str">
            <v>Elite Sales Group</v>
          </cell>
        </row>
        <row r="4551">
          <cell r="Z4551">
            <v>5096821</v>
          </cell>
          <cell r="AA4551">
            <v>20801</v>
          </cell>
          <cell r="AB4551" t="str">
            <v>Elite Sales Group</v>
          </cell>
        </row>
        <row r="4552">
          <cell r="Z4552">
            <v>5096822</v>
          </cell>
          <cell r="AA4552">
            <v>20801</v>
          </cell>
          <cell r="AB4552" t="str">
            <v>Elite Sales Group</v>
          </cell>
        </row>
        <row r="4553">
          <cell r="Z4553">
            <v>5096823</v>
          </cell>
          <cell r="AA4553">
            <v>20801</v>
          </cell>
          <cell r="AB4553" t="str">
            <v>Elite Sales Group</v>
          </cell>
        </row>
        <row r="4554">
          <cell r="Z4554">
            <v>5096824</v>
          </cell>
          <cell r="AA4554">
            <v>20801</v>
          </cell>
          <cell r="AB4554" t="str">
            <v>Elite Sales Group</v>
          </cell>
        </row>
        <row r="4555">
          <cell r="Z4555">
            <v>5096825</v>
          </cell>
          <cell r="AA4555">
            <v>20801</v>
          </cell>
          <cell r="AB4555" t="str">
            <v>Elite Sales Group</v>
          </cell>
        </row>
        <row r="4556">
          <cell r="Z4556">
            <v>5096826</v>
          </cell>
          <cell r="AA4556">
            <v>20801</v>
          </cell>
          <cell r="AB4556" t="str">
            <v>Elite Sales Group</v>
          </cell>
        </row>
        <row r="4557">
          <cell r="Z4557">
            <v>5096827</v>
          </cell>
          <cell r="AA4557">
            <v>20801</v>
          </cell>
          <cell r="AB4557" t="str">
            <v>Elite Sales Group</v>
          </cell>
        </row>
        <row r="4558">
          <cell r="Z4558">
            <v>5096828</v>
          </cell>
          <cell r="AA4558">
            <v>20801</v>
          </cell>
          <cell r="AB4558" t="str">
            <v>Elite Sales Group</v>
          </cell>
        </row>
        <row r="4559">
          <cell r="Z4559">
            <v>5096829</v>
          </cell>
          <cell r="AA4559">
            <v>20801</v>
          </cell>
          <cell r="AB4559" t="str">
            <v>Elite Sales Group</v>
          </cell>
        </row>
        <row r="4560">
          <cell r="Z4560">
            <v>5096830</v>
          </cell>
          <cell r="AA4560">
            <v>20801</v>
          </cell>
          <cell r="AB4560" t="str">
            <v>Elite Sales Group</v>
          </cell>
        </row>
        <row r="4561">
          <cell r="Z4561">
            <v>5096831</v>
          </cell>
          <cell r="AA4561">
            <v>20801</v>
          </cell>
          <cell r="AB4561" t="str">
            <v>Elite Sales Group</v>
          </cell>
        </row>
        <row r="4562">
          <cell r="Z4562">
            <v>5096832</v>
          </cell>
          <cell r="AA4562">
            <v>20801</v>
          </cell>
          <cell r="AB4562" t="str">
            <v>Elite Sales Group</v>
          </cell>
        </row>
        <row r="4563">
          <cell r="Z4563">
            <v>5096833</v>
          </cell>
          <cell r="AA4563">
            <v>20801</v>
          </cell>
          <cell r="AB4563" t="str">
            <v>Elite Sales Group</v>
          </cell>
        </row>
        <row r="4564">
          <cell r="Z4564">
            <v>5096834</v>
          </cell>
          <cell r="AA4564">
            <v>20801</v>
          </cell>
          <cell r="AB4564" t="str">
            <v>Elite Sales Group</v>
          </cell>
        </row>
        <row r="4565">
          <cell r="Z4565">
            <v>5096835</v>
          </cell>
          <cell r="AA4565">
            <v>20801</v>
          </cell>
          <cell r="AB4565" t="str">
            <v>Elite Sales Group</v>
          </cell>
        </row>
        <row r="4566">
          <cell r="Z4566">
            <v>5096836</v>
          </cell>
          <cell r="AA4566">
            <v>20801</v>
          </cell>
          <cell r="AB4566" t="str">
            <v>Elite Sales Group</v>
          </cell>
        </row>
        <row r="4567">
          <cell r="Z4567">
            <v>5096837</v>
          </cell>
          <cell r="AA4567">
            <v>20801</v>
          </cell>
          <cell r="AB4567" t="str">
            <v>Elite Sales Group</v>
          </cell>
        </row>
        <row r="4568">
          <cell r="Z4568">
            <v>5096838</v>
          </cell>
          <cell r="AA4568">
            <v>20801</v>
          </cell>
          <cell r="AB4568" t="str">
            <v>Elite Sales Group</v>
          </cell>
        </row>
        <row r="4569">
          <cell r="Z4569">
            <v>5096839</v>
          </cell>
          <cell r="AA4569">
            <v>20801</v>
          </cell>
          <cell r="AB4569" t="str">
            <v>Elite Sales Group</v>
          </cell>
        </row>
        <row r="4570">
          <cell r="Z4570">
            <v>5096840</v>
          </cell>
          <cell r="AA4570">
            <v>20801</v>
          </cell>
          <cell r="AB4570" t="str">
            <v>Elite Sales Group</v>
          </cell>
        </row>
        <row r="4571">
          <cell r="Z4571">
            <v>5096841</v>
          </cell>
          <cell r="AA4571">
            <v>20801</v>
          </cell>
          <cell r="AB4571" t="str">
            <v>Elite Sales Group</v>
          </cell>
        </row>
        <row r="4572">
          <cell r="Z4572">
            <v>5096842</v>
          </cell>
          <cell r="AA4572">
            <v>20801</v>
          </cell>
          <cell r="AB4572" t="str">
            <v>Elite Sales Group</v>
          </cell>
        </row>
        <row r="4573">
          <cell r="Z4573">
            <v>5096843</v>
          </cell>
          <cell r="AA4573">
            <v>20801</v>
          </cell>
          <cell r="AB4573" t="str">
            <v>Elite Sales Group</v>
          </cell>
        </row>
        <row r="4574">
          <cell r="Z4574">
            <v>5096844</v>
          </cell>
          <cell r="AA4574">
            <v>20801</v>
          </cell>
          <cell r="AB4574" t="str">
            <v>Elite Sales Group</v>
          </cell>
        </row>
        <row r="4575">
          <cell r="Z4575">
            <v>5096845</v>
          </cell>
          <cell r="AA4575">
            <v>20801</v>
          </cell>
          <cell r="AB4575" t="str">
            <v>Elite Sales Group</v>
          </cell>
        </row>
        <row r="4576">
          <cell r="Z4576">
            <v>5096846</v>
          </cell>
          <cell r="AA4576">
            <v>20801</v>
          </cell>
          <cell r="AB4576" t="str">
            <v>Elite Sales Group</v>
          </cell>
        </row>
        <row r="4577">
          <cell r="Z4577">
            <v>5096847</v>
          </cell>
          <cell r="AA4577">
            <v>20801</v>
          </cell>
          <cell r="AB4577" t="str">
            <v>Elite Sales Group</v>
          </cell>
        </row>
        <row r="4578">
          <cell r="Z4578">
            <v>5096848</v>
          </cell>
          <cell r="AA4578">
            <v>20801</v>
          </cell>
          <cell r="AB4578" t="str">
            <v>Elite Sales Group</v>
          </cell>
        </row>
        <row r="4579">
          <cell r="Z4579">
            <v>5096849</v>
          </cell>
          <cell r="AA4579">
            <v>20801</v>
          </cell>
          <cell r="AB4579" t="str">
            <v>Elite Sales Group</v>
          </cell>
        </row>
        <row r="4580">
          <cell r="Z4580">
            <v>5096850</v>
          </cell>
          <cell r="AA4580">
            <v>20801</v>
          </cell>
          <cell r="AB4580" t="str">
            <v>Elite Sales Group</v>
          </cell>
        </row>
        <row r="4581">
          <cell r="Z4581">
            <v>5096851</v>
          </cell>
          <cell r="AA4581">
            <v>20801</v>
          </cell>
          <cell r="AB4581" t="str">
            <v>Elite Sales Group</v>
          </cell>
        </row>
        <row r="4582">
          <cell r="Z4582">
            <v>5096852</v>
          </cell>
          <cell r="AA4582">
            <v>20801</v>
          </cell>
          <cell r="AB4582" t="str">
            <v>Elite Sales Group</v>
          </cell>
        </row>
        <row r="4583">
          <cell r="Z4583">
            <v>5096853</v>
          </cell>
          <cell r="AA4583">
            <v>20801</v>
          </cell>
          <cell r="AB4583" t="str">
            <v>Elite Sales Group</v>
          </cell>
        </row>
        <row r="4584">
          <cell r="Z4584">
            <v>5096854</v>
          </cell>
          <cell r="AA4584">
            <v>20801</v>
          </cell>
          <cell r="AB4584" t="str">
            <v>Elite Sales Group</v>
          </cell>
        </row>
        <row r="4585">
          <cell r="Z4585">
            <v>5096855</v>
          </cell>
          <cell r="AA4585">
            <v>20801</v>
          </cell>
          <cell r="AB4585" t="str">
            <v>Elite Sales Group</v>
          </cell>
        </row>
        <row r="4586">
          <cell r="Z4586">
            <v>5096856</v>
          </cell>
          <cell r="AA4586">
            <v>20801</v>
          </cell>
          <cell r="AB4586" t="str">
            <v>Elite Sales Group</v>
          </cell>
        </row>
        <row r="4587">
          <cell r="Z4587">
            <v>5096857</v>
          </cell>
          <cell r="AA4587">
            <v>20801</v>
          </cell>
          <cell r="AB4587" t="str">
            <v>Elite Sales Group</v>
          </cell>
        </row>
        <row r="4588">
          <cell r="Z4588">
            <v>5096858</v>
          </cell>
          <cell r="AA4588">
            <v>20801</v>
          </cell>
          <cell r="AB4588" t="str">
            <v>Elite Sales Group</v>
          </cell>
        </row>
        <row r="4589">
          <cell r="Z4589">
            <v>5096580</v>
          </cell>
          <cell r="AA4589">
            <v>20801</v>
          </cell>
          <cell r="AB4589" t="str">
            <v>Elite Sales Group</v>
          </cell>
        </row>
        <row r="4590">
          <cell r="Z4590">
            <v>5096581</v>
          </cell>
          <cell r="AA4590">
            <v>20801</v>
          </cell>
          <cell r="AB4590" t="str">
            <v>Elite Sales Group</v>
          </cell>
        </row>
        <row r="4591">
          <cell r="Z4591">
            <v>5096582</v>
          </cell>
          <cell r="AA4591">
            <v>20801</v>
          </cell>
          <cell r="AB4591" t="str">
            <v>Elite Sales Group</v>
          </cell>
        </row>
        <row r="4592">
          <cell r="Z4592">
            <v>5096583</v>
          </cell>
          <cell r="AA4592">
            <v>20801</v>
          </cell>
          <cell r="AB4592" t="str">
            <v>Elite Sales Group</v>
          </cell>
        </row>
        <row r="4593">
          <cell r="Z4593">
            <v>5096584</v>
          </cell>
          <cell r="AA4593">
            <v>20801</v>
          </cell>
          <cell r="AB4593" t="str">
            <v>Elite Sales Group</v>
          </cell>
        </row>
        <row r="4594">
          <cell r="Z4594">
            <v>5096585</v>
          </cell>
          <cell r="AA4594">
            <v>20801</v>
          </cell>
          <cell r="AB4594" t="str">
            <v>Elite Sales Group</v>
          </cell>
        </row>
        <row r="4595">
          <cell r="Z4595">
            <v>5096586</v>
          </cell>
          <cell r="AA4595">
            <v>20801</v>
          </cell>
          <cell r="AB4595" t="str">
            <v>Elite Sales Group</v>
          </cell>
        </row>
        <row r="4596">
          <cell r="Z4596">
            <v>5096587</v>
          </cell>
          <cell r="AA4596">
            <v>20801</v>
          </cell>
          <cell r="AB4596" t="str">
            <v>Elite Sales Group</v>
          </cell>
        </row>
        <row r="4597">
          <cell r="Z4597">
            <v>5096588</v>
          </cell>
          <cell r="AA4597">
            <v>20801</v>
          </cell>
          <cell r="AB4597" t="str">
            <v>Elite Sales Group</v>
          </cell>
        </row>
        <row r="4598">
          <cell r="Z4598">
            <v>5096589</v>
          </cell>
          <cell r="AA4598">
            <v>20801</v>
          </cell>
          <cell r="AB4598" t="str">
            <v>Elite Sales Group</v>
          </cell>
        </row>
        <row r="4599">
          <cell r="Z4599">
            <v>5096590</v>
          </cell>
          <cell r="AA4599">
            <v>20801</v>
          </cell>
          <cell r="AB4599" t="str">
            <v>Elite Sales Group</v>
          </cell>
        </row>
        <row r="4600">
          <cell r="Z4600">
            <v>5096591</v>
          </cell>
          <cell r="AA4600">
            <v>20801</v>
          </cell>
          <cell r="AB4600" t="str">
            <v>Elite Sales Group</v>
          </cell>
        </row>
        <row r="4601">
          <cell r="Z4601">
            <v>5096592</v>
          </cell>
          <cell r="AA4601">
            <v>20801</v>
          </cell>
          <cell r="AB4601" t="str">
            <v>Elite Sales Group</v>
          </cell>
        </row>
        <row r="4602">
          <cell r="Z4602">
            <v>5096593</v>
          </cell>
          <cell r="AA4602">
            <v>20801</v>
          </cell>
          <cell r="AB4602" t="str">
            <v>Elite Sales Group</v>
          </cell>
        </row>
        <row r="4603">
          <cell r="Z4603">
            <v>5096594</v>
          </cell>
          <cell r="AA4603">
            <v>20801</v>
          </cell>
          <cell r="AB4603" t="str">
            <v>Elite Sales Group</v>
          </cell>
        </row>
        <row r="4604">
          <cell r="Z4604">
            <v>5096595</v>
          </cell>
          <cell r="AA4604">
            <v>20801</v>
          </cell>
          <cell r="AB4604" t="str">
            <v>Elite Sales Group</v>
          </cell>
        </row>
        <row r="4605">
          <cell r="Z4605">
            <v>5096596</v>
          </cell>
          <cell r="AA4605">
            <v>20801</v>
          </cell>
          <cell r="AB4605" t="str">
            <v>Elite Sales Group</v>
          </cell>
        </row>
        <row r="4606">
          <cell r="Z4606">
            <v>5096597</v>
          </cell>
          <cell r="AA4606">
            <v>20801</v>
          </cell>
          <cell r="AB4606" t="str">
            <v>Elite Sales Group</v>
          </cell>
        </row>
        <row r="4607">
          <cell r="Z4607">
            <v>5096598</v>
          </cell>
          <cell r="AA4607">
            <v>20801</v>
          </cell>
          <cell r="AB4607" t="str">
            <v>Elite Sales Group</v>
          </cell>
        </row>
        <row r="4608">
          <cell r="Z4608">
            <v>5096599</v>
          </cell>
          <cell r="AA4608">
            <v>20801</v>
          </cell>
          <cell r="AB4608" t="str">
            <v>Elite Sales Group</v>
          </cell>
        </row>
        <row r="4609">
          <cell r="Z4609">
            <v>5096600</v>
          </cell>
          <cell r="AA4609">
            <v>20801</v>
          </cell>
          <cell r="AB4609" t="str">
            <v>Elite Sales Group</v>
          </cell>
        </row>
        <row r="4610">
          <cell r="Z4610">
            <v>5096601</v>
          </cell>
          <cell r="AA4610">
            <v>20801</v>
          </cell>
          <cell r="AB4610" t="str">
            <v>Elite Sales Group</v>
          </cell>
        </row>
        <row r="4611">
          <cell r="Z4611">
            <v>5096602</v>
          </cell>
          <cell r="AA4611">
            <v>20801</v>
          </cell>
          <cell r="AB4611" t="str">
            <v>Elite Sales Group</v>
          </cell>
        </row>
        <row r="4612">
          <cell r="Z4612">
            <v>5096603</v>
          </cell>
          <cell r="AA4612">
            <v>20801</v>
          </cell>
          <cell r="AB4612" t="str">
            <v>Elite Sales Group</v>
          </cell>
        </row>
        <row r="4613">
          <cell r="Z4613">
            <v>5096604</v>
          </cell>
          <cell r="AA4613">
            <v>20801</v>
          </cell>
          <cell r="AB4613" t="str">
            <v>Elite Sales Group</v>
          </cell>
        </row>
        <row r="4614">
          <cell r="Z4614">
            <v>5096605</v>
          </cell>
          <cell r="AA4614">
            <v>20801</v>
          </cell>
          <cell r="AB4614" t="str">
            <v>Elite Sales Group</v>
          </cell>
        </row>
        <row r="4615">
          <cell r="Z4615">
            <v>5096606</v>
          </cell>
          <cell r="AA4615">
            <v>20801</v>
          </cell>
          <cell r="AB4615" t="str">
            <v>Elite Sales Group</v>
          </cell>
        </row>
        <row r="4616">
          <cell r="Z4616">
            <v>5096607</v>
          </cell>
          <cell r="AA4616">
            <v>20801</v>
          </cell>
          <cell r="AB4616" t="str">
            <v>Elite Sales Group</v>
          </cell>
        </row>
        <row r="4617">
          <cell r="Z4617">
            <v>5096608</v>
          </cell>
          <cell r="AA4617">
            <v>20801</v>
          </cell>
          <cell r="AB4617" t="str">
            <v>Elite Sales Group</v>
          </cell>
        </row>
        <row r="4618">
          <cell r="Z4618">
            <v>5096609</v>
          </cell>
          <cell r="AA4618">
            <v>20801</v>
          </cell>
          <cell r="AB4618" t="str">
            <v>Elite Sales Group</v>
          </cell>
        </row>
        <row r="4619">
          <cell r="Z4619">
            <v>5096610</v>
          </cell>
          <cell r="AA4619">
            <v>20801</v>
          </cell>
          <cell r="AB4619" t="str">
            <v>Elite Sales Group</v>
          </cell>
        </row>
        <row r="4620">
          <cell r="Z4620">
            <v>5096611</v>
          </cell>
          <cell r="AA4620">
            <v>20801</v>
          </cell>
          <cell r="AB4620" t="str">
            <v>Elite Sales Group</v>
          </cell>
        </row>
        <row r="4621">
          <cell r="Z4621">
            <v>5096612</v>
          </cell>
          <cell r="AA4621">
            <v>20801</v>
          </cell>
          <cell r="AB4621" t="str">
            <v>Elite Sales Group</v>
          </cell>
        </row>
        <row r="4622">
          <cell r="Z4622">
            <v>5096613</v>
          </cell>
          <cell r="AA4622">
            <v>20801</v>
          </cell>
          <cell r="AB4622" t="str">
            <v>Elite Sales Group</v>
          </cell>
        </row>
        <row r="4623">
          <cell r="Z4623">
            <v>5096614</v>
          </cell>
          <cell r="AA4623">
            <v>20801</v>
          </cell>
          <cell r="AB4623" t="str">
            <v>Elite Sales Group</v>
          </cell>
        </row>
        <row r="4624">
          <cell r="Z4624">
            <v>5096615</v>
          </cell>
          <cell r="AA4624">
            <v>20801</v>
          </cell>
          <cell r="AB4624" t="str">
            <v>Elite Sales Group</v>
          </cell>
        </row>
        <row r="4625">
          <cell r="Z4625">
            <v>5096616</v>
          </cell>
          <cell r="AA4625">
            <v>20801</v>
          </cell>
          <cell r="AB4625" t="str">
            <v>Elite Sales Group</v>
          </cell>
        </row>
        <row r="4626">
          <cell r="Z4626">
            <v>5096617</v>
          </cell>
          <cell r="AA4626">
            <v>20801</v>
          </cell>
          <cell r="AB4626" t="str">
            <v>Elite Sales Group</v>
          </cell>
        </row>
        <row r="4627">
          <cell r="Z4627">
            <v>5096618</v>
          </cell>
          <cell r="AA4627">
            <v>20801</v>
          </cell>
          <cell r="AB4627" t="str">
            <v>Elite Sales Group</v>
          </cell>
        </row>
        <row r="4628">
          <cell r="Z4628">
            <v>5096619</v>
          </cell>
          <cell r="AA4628">
            <v>20801</v>
          </cell>
          <cell r="AB4628" t="str">
            <v>Elite Sales Group</v>
          </cell>
        </row>
        <row r="4629">
          <cell r="Z4629">
            <v>5096620</v>
          </cell>
          <cell r="AA4629">
            <v>20801</v>
          </cell>
          <cell r="AB4629" t="str">
            <v>Elite Sales Group</v>
          </cell>
        </row>
        <row r="4630">
          <cell r="Z4630">
            <v>5096621</v>
          </cell>
          <cell r="AA4630">
            <v>20801</v>
          </cell>
          <cell r="AB4630" t="str">
            <v>Elite Sales Group</v>
          </cell>
        </row>
        <row r="4631">
          <cell r="Z4631">
            <v>5096622</v>
          </cell>
          <cell r="AA4631">
            <v>20801</v>
          </cell>
          <cell r="AB4631" t="str">
            <v>Elite Sales Group</v>
          </cell>
        </row>
        <row r="4632">
          <cell r="Z4632">
            <v>5096623</v>
          </cell>
          <cell r="AA4632">
            <v>20801</v>
          </cell>
          <cell r="AB4632" t="str">
            <v>Elite Sales Group</v>
          </cell>
        </row>
        <row r="4633">
          <cell r="Z4633">
            <v>5096624</v>
          </cell>
          <cell r="AA4633">
            <v>20801</v>
          </cell>
          <cell r="AB4633" t="str">
            <v>Elite Sales Group</v>
          </cell>
        </row>
        <row r="4634">
          <cell r="Z4634">
            <v>5096625</v>
          </cell>
          <cell r="AA4634">
            <v>20801</v>
          </cell>
          <cell r="AB4634" t="str">
            <v>Elite Sales Group</v>
          </cell>
        </row>
        <row r="4635">
          <cell r="Z4635">
            <v>5096626</v>
          </cell>
          <cell r="AA4635">
            <v>20801</v>
          </cell>
          <cell r="AB4635" t="str">
            <v>Elite Sales Group</v>
          </cell>
        </row>
        <row r="4636">
          <cell r="Z4636">
            <v>5096627</v>
          </cell>
          <cell r="AA4636">
            <v>20801</v>
          </cell>
          <cell r="AB4636" t="str">
            <v>Elite Sales Group</v>
          </cell>
        </row>
        <row r="4637">
          <cell r="Z4637">
            <v>5096628</v>
          </cell>
          <cell r="AA4637">
            <v>20801</v>
          </cell>
          <cell r="AB4637" t="str">
            <v>Elite Sales Group</v>
          </cell>
        </row>
        <row r="4638">
          <cell r="Z4638">
            <v>5096629</v>
          </cell>
          <cell r="AA4638">
            <v>20801</v>
          </cell>
          <cell r="AB4638" t="str">
            <v>Elite Sales Group</v>
          </cell>
        </row>
        <row r="4639">
          <cell r="Z4639">
            <v>5096630</v>
          </cell>
          <cell r="AA4639">
            <v>20801</v>
          </cell>
          <cell r="AB4639" t="str">
            <v>Elite Sales Group</v>
          </cell>
        </row>
        <row r="4640">
          <cell r="Z4640">
            <v>5096631</v>
          </cell>
          <cell r="AA4640">
            <v>20801</v>
          </cell>
          <cell r="AB4640" t="str">
            <v>Elite Sales Group</v>
          </cell>
        </row>
        <row r="4641">
          <cell r="Z4641">
            <v>5096632</v>
          </cell>
          <cell r="AA4641">
            <v>20801</v>
          </cell>
          <cell r="AB4641" t="str">
            <v>Elite Sales Group</v>
          </cell>
        </row>
        <row r="4642">
          <cell r="Z4642">
            <v>5096633</v>
          </cell>
          <cell r="AA4642">
            <v>20801</v>
          </cell>
          <cell r="AB4642" t="str">
            <v>Elite Sales Group</v>
          </cell>
        </row>
        <row r="4643">
          <cell r="Z4643">
            <v>5096634</v>
          </cell>
          <cell r="AA4643">
            <v>20801</v>
          </cell>
          <cell r="AB4643" t="str">
            <v>Elite Sales Group</v>
          </cell>
        </row>
        <row r="4644">
          <cell r="Z4644">
            <v>5096635</v>
          </cell>
          <cell r="AA4644">
            <v>20801</v>
          </cell>
          <cell r="AB4644" t="str">
            <v>Elite Sales Group</v>
          </cell>
        </row>
        <row r="4645">
          <cell r="Z4645">
            <v>5096636</v>
          </cell>
          <cell r="AA4645">
            <v>20801</v>
          </cell>
          <cell r="AB4645" t="str">
            <v>Elite Sales Group</v>
          </cell>
        </row>
        <row r="4646">
          <cell r="Z4646">
            <v>5096637</v>
          </cell>
          <cell r="AA4646">
            <v>20801</v>
          </cell>
          <cell r="AB4646" t="str">
            <v>Elite Sales Group</v>
          </cell>
        </row>
        <row r="4647">
          <cell r="Z4647">
            <v>5096638</v>
          </cell>
          <cell r="AA4647">
            <v>20801</v>
          </cell>
          <cell r="AB4647" t="str">
            <v>Elite Sales Group</v>
          </cell>
        </row>
        <row r="4648">
          <cell r="Z4648">
            <v>5096639</v>
          </cell>
          <cell r="AA4648">
            <v>20801</v>
          </cell>
          <cell r="AB4648" t="str">
            <v>Elite Sales Group</v>
          </cell>
        </row>
        <row r="4649">
          <cell r="Z4649">
            <v>5096640</v>
          </cell>
          <cell r="AA4649">
            <v>20801</v>
          </cell>
          <cell r="AB4649" t="str">
            <v>Elite Sales Group</v>
          </cell>
        </row>
        <row r="4650">
          <cell r="Z4650">
            <v>5096641</v>
          </cell>
          <cell r="AA4650">
            <v>20801</v>
          </cell>
          <cell r="AB4650" t="str">
            <v>Elite Sales Group</v>
          </cell>
        </row>
        <row r="4651">
          <cell r="Z4651">
            <v>5096642</v>
          </cell>
          <cell r="AA4651">
            <v>20801</v>
          </cell>
          <cell r="AB4651" t="str">
            <v>Elite Sales Group</v>
          </cell>
        </row>
        <row r="4652">
          <cell r="Z4652">
            <v>5096643</v>
          </cell>
          <cell r="AA4652">
            <v>20801</v>
          </cell>
          <cell r="AB4652" t="str">
            <v>Elite Sales Group</v>
          </cell>
        </row>
        <row r="4653">
          <cell r="Z4653">
            <v>5096644</v>
          </cell>
          <cell r="AA4653">
            <v>20801</v>
          </cell>
          <cell r="AB4653" t="str">
            <v>Elite Sales Group</v>
          </cell>
        </row>
        <row r="4654">
          <cell r="Z4654">
            <v>5096645</v>
          </cell>
          <cell r="AA4654">
            <v>20801</v>
          </cell>
          <cell r="AB4654" t="str">
            <v>Elite Sales Group</v>
          </cell>
        </row>
        <row r="4655">
          <cell r="Z4655">
            <v>5096646</v>
          </cell>
          <cell r="AA4655">
            <v>20801</v>
          </cell>
          <cell r="AB4655" t="str">
            <v>Elite Sales Group</v>
          </cell>
        </row>
        <row r="4656">
          <cell r="Z4656">
            <v>5096647</v>
          </cell>
          <cell r="AA4656">
            <v>20801</v>
          </cell>
          <cell r="AB4656" t="str">
            <v>Elite Sales Group</v>
          </cell>
        </row>
        <row r="4657">
          <cell r="Z4657">
            <v>5096648</v>
          </cell>
          <cell r="AA4657">
            <v>20801</v>
          </cell>
          <cell r="AB4657" t="str">
            <v>Elite Sales Group</v>
          </cell>
        </row>
        <row r="4658">
          <cell r="Z4658">
            <v>5096649</v>
          </cell>
          <cell r="AA4658">
            <v>20801</v>
          </cell>
          <cell r="AB4658" t="str">
            <v>Elite Sales Group</v>
          </cell>
        </row>
        <row r="4659">
          <cell r="Z4659">
            <v>5096650</v>
          </cell>
          <cell r="AA4659">
            <v>20801</v>
          </cell>
          <cell r="AB4659" t="str">
            <v>Elite Sales Group</v>
          </cell>
        </row>
        <row r="4660">
          <cell r="Z4660">
            <v>5096651</v>
          </cell>
          <cell r="AA4660">
            <v>20801</v>
          </cell>
          <cell r="AB4660" t="str">
            <v>Elite Sales Group</v>
          </cell>
        </row>
        <row r="4661">
          <cell r="Z4661">
            <v>5096652</v>
          </cell>
          <cell r="AA4661">
            <v>20801</v>
          </cell>
          <cell r="AB4661" t="str">
            <v>Elite Sales Group</v>
          </cell>
        </row>
        <row r="4662">
          <cell r="Z4662">
            <v>5096653</v>
          </cell>
          <cell r="AA4662">
            <v>20801</v>
          </cell>
          <cell r="AB4662" t="str">
            <v>Elite Sales Group</v>
          </cell>
        </row>
        <row r="4663">
          <cell r="Z4663">
            <v>5096654</v>
          </cell>
          <cell r="AA4663">
            <v>20801</v>
          </cell>
          <cell r="AB4663" t="str">
            <v>Elite Sales Group</v>
          </cell>
        </row>
        <row r="4664">
          <cell r="Z4664">
            <v>5096655</v>
          </cell>
          <cell r="AA4664">
            <v>20801</v>
          </cell>
          <cell r="AB4664" t="str">
            <v>Elite Sales Group</v>
          </cell>
        </row>
        <row r="4665">
          <cell r="Z4665">
            <v>5096656</v>
          </cell>
          <cell r="AA4665">
            <v>20801</v>
          </cell>
          <cell r="AB4665" t="str">
            <v>Elite Sales Group</v>
          </cell>
        </row>
        <row r="4666">
          <cell r="Z4666">
            <v>5096657</v>
          </cell>
          <cell r="AA4666">
            <v>20801</v>
          </cell>
          <cell r="AB4666" t="str">
            <v>Elite Sales Group</v>
          </cell>
        </row>
        <row r="4667">
          <cell r="Z4667">
            <v>5096658</v>
          </cell>
          <cell r="AA4667">
            <v>20801</v>
          </cell>
          <cell r="AB4667" t="str">
            <v>Elite Sales Group</v>
          </cell>
        </row>
        <row r="4668">
          <cell r="Z4668">
            <v>5096659</v>
          </cell>
          <cell r="AA4668">
            <v>20801</v>
          </cell>
          <cell r="AB4668" t="str">
            <v>Elite Sales Group</v>
          </cell>
        </row>
        <row r="4669">
          <cell r="Z4669">
            <v>5096251</v>
          </cell>
          <cell r="AA4669">
            <v>20801</v>
          </cell>
          <cell r="AB4669" t="str">
            <v>Elite Sales Group</v>
          </cell>
        </row>
        <row r="4670">
          <cell r="Z4670">
            <v>5096252</v>
          </cell>
          <cell r="AA4670">
            <v>20801</v>
          </cell>
          <cell r="AB4670" t="str">
            <v>Elite Sales Group</v>
          </cell>
        </row>
        <row r="4671">
          <cell r="Z4671">
            <v>5096253</v>
          </cell>
          <cell r="AA4671">
            <v>20801</v>
          </cell>
          <cell r="AB4671" t="str">
            <v>Elite Sales Group</v>
          </cell>
        </row>
        <row r="4672">
          <cell r="Z4672">
            <v>5096254</v>
          </cell>
          <cell r="AA4672">
            <v>20801</v>
          </cell>
          <cell r="AB4672" t="str">
            <v>Elite Sales Group</v>
          </cell>
        </row>
        <row r="4673">
          <cell r="Z4673">
            <v>5096255</v>
          </cell>
          <cell r="AA4673">
            <v>20801</v>
          </cell>
          <cell r="AB4673" t="str">
            <v>Elite Sales Group</v>
          </cell>
        </row>
        <row r="4674">
          <cell r="Z4674">
            <v>5096256</v>
          </cell>
          <cell r="AA4674">
            <v>20801</v>
          </cell>
          <cell r="AB4674" t="str">
            <v>Elite Sales Group</v>
          </cell>
        </row>
        <row r="4675">
          <cell r="Z4675">
            <v>5096257</v>
          </cell>
          <cell r="AA4675">
            <v>20801</v>
          </cell>
          <cell r="AB4675" t="str">
            <v>Elite Sales Group</v>
          </cell>
        </row>
        <row r="4676">
          <cell r="Z4676">
            <v>5096258</v>
          </cell>
          <cell r="AA4676">
            <v>20801</v>
          </cell>
          <cell r="AB4676" t="str">
            <v>Elite Sales Group</v>
          </cell>
        </row>
        <row r="4677">
          <cell r="Z4677">
            <v>5096259</v>
          </cell>
          <cell r="AA4677">
            <v>20801</v>
          </cell>
          <cell r="AB4677" t="str">
            <v>Elite Sales Group</v>
          </cell>
        </row>
        <row r="4678">
          <cell r="Z4678">
            <v>5096260</v>
          </cell>
          <cell r="AA4678">
            <v>20801</v>
          </cell>
          <cell r="AB4678" t="str">
            <v>Elite Sales Group</v>
          </cell>
        </row>
        <row r="4679">
          <cell r="Z4679">
            <v>5096261</v>
          </cell>
          <cell r="AA4679">
            <v>20801</v>
          </cell>
          <cell r="AB4679" t="str">
            <v>Elite Sales Group</v>
          </cell>
        </row>
        <row r="4680">
          <cell r="Z4680">
            <v>5096262</v>
          </cell>
          <cell r="AA4680">
            <v>20801</v>
          </cell>
          <cell r="AB4680" t="str">
            <v>Elite Sales Group</v>
          </cell>
        </row>
        <row r="4681">
          <cell r="Z4681">
            <v>5096263</v>
          </cell>
          <cell r="AA4681">
            <v>20801</v>
          </cell>
          <cell r="AB4681" t="str">
            <v>Elite Sales Group</v>
          </cell>
        </row>
        <row r="4682">
          <cell r="Z4682">
            <v>5096264</v>
          </cell>
          <cell r="AA4682">
            <v>20801</v>
          </cell>
          <cell r="AB4682" t="str">
            <v>Elite Sales Group</v>
          </cell>
        </row>
        <row r="4683">
          <cell r="Z4683">
            <v>5096265</v>
          </cell>
          <cell r="AA4683">
            <v>20801</v>
          </cell>
          <cell r="AB4683" t="str">
            <v>Elite Sales Group</v>
          </cell>
        </row>
        <row r="4684">
          <cell r="Z4684">
            <v>5096266</v>
          </cell>
          <cell r="AA4684">
            <v>20801</v>
          </cell>
          <cell r="AB4684" t="str">
            <v>Elite Sales Group</v>
          </cell>
        </row>
        <row r="4685">
          <cell r="Z4685">
            <v>5096267</v>
          </cell>
          <cell r="AA4685">
            <v>20801</v>
          </cell>
          <cell r="AB4685" t="str">
            <v>Elite Sales Group</v>
          </cell>
        </row>
        <row r="4686">
          <cell r="Z4686">
            <v>5096268</v>
          </cell>
          <cell r="AA4686">
            <v>20801</v>
          </cell>
          <cell r="AB4686" t="str">
            <v>Elite Sales Group</v>
          </cell>
        </row>
        <row r="4687">
          <cell r="Z4687">
            <v>5096269</v>
          </cell>
          <cell r="AA4687">
            <v>20801</v>
          </cell>
          <cell r="AB4687" t="str">
            <v>Elite Sales Group</v>
          </cell>
        </row>
        <row r="4688">
          <cell r="Z4688">
            <v>5096270</v>
          </cell>
          <cell r="AA4688">
            <v>20801</v>
          </cell>
          <cell r="AB4688" t="str">
            <v>Elite Sales Group</v>
          </cell>
        </row>
        <row r="4689">
          <cell r="Z4689">
            <v>5096271</v>
          </cell>
          <cell r="AA4689">
            <v>20801</v>
          </cell>
          <cell r="AB4689" t="str">
            <v>Elite Sales Group</v>
          </cell>
        </row>
        <row r="4690">
          <cell r="Z4690">
            <v>5096272</v>
          </cell>
          <cell r="AA4690">
            <v>20801</v>
          </cell>
          <cell r="AB4690" t="str">
            <v>Elite Sales Group</v>
          </cell>
        </row>
        <row r="4691">
          <cell r="Z4691">
            <v>5096273</v>
          </cell>
          <cell r="AA4691">
            <v>20801</v>
          </cell>
          <cell r="AB4691" t="str">
            <v>Elite Sales Group</v>
          </cell>
        </row>
        <row r="4692">
          <cell r="Z4692">
            <v>5096274</v>
          </cell>
          <cell r="AA4692">
            <v>20801</v>
          </cell>
          <cell r="AB4692" t="str">
            <v>Elite Sales Group</v>
          </cell>
        </row>
        <row r="4693">
          <cell r="Z4693">
            <v>5096275</v>
          </cell>
          <cell r="AA4693">
            <v>20801</v>
          </cell>
          <cell r="AB4693" t="str">
            <v>Elite Sales Group</v>
          </cell>
        </row>
        <row r="4694">
          <cell r="Z4694">
            <v>5096276</v>
          </cell>
          <cell r="AA4694">
            <v>20801</v>
          </cell>
          <cell r="AB4694" t="str">
            <v>Elite Sales Group</v>
          </cell>
        </row>
        <row r="4695">
          <cell r="Z4695">
            <v>5096277</v>
          </cell>
          <cell r="AA4695">
            <v>20801</v>
          </cell>
          <cell r="AB4695" t="str">
            <v>Elite Sales Group</v>
          </cell>
        </row>
        <row r="4696">
          <cell r="Z4696">
            <v>5096278</v>
          </cell>
          <cell r="AA4696">
            <v>20801</v>
          </cell>
          <cell r="AB4696" t="str">
            <v>Elite Sales Group</v>
          </cell>
        </row>
        <row r="4697">
          <cell r="Z4697">
            <v>5096279</v>
          </cell>
          <cell r="AA4697">
            <v>20801</v>
          </cell>
          <cell r="AB4697" t="str">
            <v>Elite Sales Group</v>
          </cell>
        </row>
        <row r="4698">
          <cell r="Z4698">
            <v>5096280</v>
          </cell>
          <cell r="AA4698">
            <v>20801</v>
          </cell>
          <cell r="AB4698" t="str">
            <v>Elite Sales Group</v>
          </cell>
        </row>
        <row r="4699">
          <cell r="Z4699">
            <v>5096281</v>
          </cell>
          <cell r="AA4699">
            <v>20801</v>
          </cell>
          <cell r="AB4699" t="str">
            <v>Elite Sales Group</v>
          </cell>
        </row>
        <row r="4700">
          <cell r="Z4700">
            <v>5096282</v>
          </cell>
          <cell r="AA4700">
            <v>20801</v>
          </cell>
          <cell r="AB4700" t="str">
            <v>Elite Sales Group</v>
          </cell>
        </row>
        <row r="4701">
          <cell r="Z4701">
            <v>5096283</v>
          </cell>
          <cell r="AA4701">
            <v>20801</v>
          </cell>
          <cell r="AB4701" t="str">
            <v>Elite Sales Group</v>
          </cell>
        </row>
        <row r="4702">
          <cell r="Z4702">
            <v>5096284</v>
          </cell>
          <cell r="AA4702">
            <v>20801</v>
          </cell>
          <cell r="AB4702" t="str">
            <v>Elite Sales Group</v>
          </cell>
        </row>
        <row r="4703">
          <cell r="Z4703">
            <v>5096285</v>
          </cell>
          <cell r="AA4703">
            <v>20801</v>
          </cell>
          <cell r="AB4703" t="str">
            <v>Elite Sales Group</v>
          </cell>
        </row>
        <row r="4704">
          <cell r="Z4704">
            <v>5096286</v>
          </cell>
          <cell r="AA4704">
            <v>20801</v>
          </cell>
          <cell r="AB4704" t="str">
            <v>Elite Sales Group</v>
          </cell>
        </row>
        <row r="4705">
          <cell r="Z4705">
            <v>5096287</v>
          </cell>
          <cell r="AA4705">
            <v>20801</v>
          </cell>
          <cell r="AB4705" t="str">
            <v>Elite Sales Group</v>
          </cell>
        </row>
        <row r="4706">
          <cell r="Z4706">
            <v>5096288</v>
          </cell>
          <cell r="AA4706">
            <v>20801</v>
          </cell>
          <cell r="AB4706" t="str">
            <v>Elite Sales Group</v>
          </cell>
        </row>
        <row r="4707">
          <cell r="Z4707">
            <v>5096289</v>
          </cell>
          <cell r="AA4707">
            <v>20801</v>
          </cell>
          <cell r="AB4707" t="str">
            <v>Elite Sales Group</v>
          </cell>
        </row>
        <row r="4708">
          <cell r="Z4708">
            <v>5096290</v>
          </cell>
          <cell r="AA4708">
            <v>20801</v>
          </cell>
          <cell r="AB4708" t="str">
            <v>Elite Sales Group</v>
          </cell>
        </row>
        <row r="4709">
          <cell r="Z4709">
            <v>5096291</v>
          </cell>
          <cell r="AA4709">
            <v>20801</v>
          </cell>
          <cell r="AB4709" t="str">
            <v>Elite Sales Group</v>
          </cell>
        </row>
        <row r="4710">
          <cell r="Z4710">
            <v>5096292</v>
          </cell>
          <cell r="AA4710">
            <v>20801</v>
          </cell>
          <cell r="AB4710" t="str">
            <v>Elite Sales Group</v>
          </cell>
        </row>
        <row r="4711">
          <cell r="Z4711">
            <v>5096293</v>
          </cell>
          <cell r="AA4711">
            <v>20801</v>
          </cell>
          <cell r="AB4711" t="str">
            <v>Elite Sales Group</v>
          </cell>
        </row>
        <row r="4712">
          <cell r="Z4712">
            <v>5096294</v>
          </cell>
          <cell r="AA4712">
            <v>20801</v>
          </cell>
          <cell r="AB4712" t="str">
            <v>Elite Sales Group</v>
          </cell>
        </row>
        <row r="4713">
          <cell r="Z4713">
            <v>5096295</v>
          </cell>
          <cell r="AA4713">
            <v>20801</v>
          </cell>
          <cell r="AB4713" t="str">
            <v>Elite Sales Group</v>
          </cell>
        </row>
        <row r="4714">
          <cell r="Z4714">
            <v>5096296</v>
          </cell>
          <cell r="AA4714">
            <v>20801</v>
          </cell>
          <cell r="AB4714" t="str">
            <v>Elite Sales Group</v>
          </cell>
        </row>
        <row r="4715">
          <cell r="Z4715">
            <v>5096297</v>
          </cell>
          <cell r="AA4715">
            <v>20801</v>
          </cell>
          <cell r="AB4715" t="str">
            <v>Elite Sales Group</v>
          </cell>
        </row>
        <row r="4716">
          <cell r="Z4716">
            <v>5096298</v>
          </cell>
          <cell r="AA4716">
            <v>20801</v>
          </cell>
          <cell r="AB4716" t="str">
            <v>Elite Sales Group</v>
          </cell>
        </row>
        <row r="4717">
          <cell r="Z4717">
            <v>5096299</v>
          </cell>
          <cell r="AA4717">
            <v>20801</v>
          </cell>
          <cell r="AB4717" t="str">
            <v>Elite Sales Group</v>
          </cell>
        </row>
        <row r="4718">
          <cell r="Z4718">
            <v>5096300</v>
          </cell>
          <cell r="AA4718">
            <v>20801</v>
          </cell>
          <cell r="AB4718" t="str">
            <v>Elite Sales Group</v>
          </cell>
        </row>
        <row r="4719">
          <cell r="Z4719">
            <v>5096301</v>
          </cell>
          <cell r="AA4719">
            <v>20801</v>
          </cell>
          <cell r="AB4719" t="str">
            <v>Elite Sales Group</v>
          </cell>
        </row>
        <row r="4720">
          <cell r="Z4720">
            <v>5096302</v>
          </cell>
          <cell r="AA4720">
            <v>20801</v>
          </cell>
          <cell r="AB4720" t="str">
            <v>Elite Sales Group</v>
          </cell>
        </row>
        <row r="4721">
          <cell r="Z4721">
            <v>5096303</v>
          </cell>
          <cell r="AA4721">
            <v>20801</v>
          </cell>
          <cell r="AB4721" t="str">
            <v>Elite Sales Group</v>
          </cell>
        </row>
        <row r="4722">
          <cell r="Z4722">
            <v>5096304</v>
          </cell>
          <cell r="AA4722">
            <v>20801</v>
          </cell>
          <cell r="AB4722" t="str">
            <v>Elite Sales Group</v>
          </cell>
        </row>
        <row r="4723">
          <cell r="Z4723">
            <v>5096306</v>
          </cell>
          <cell r="AA4723">
            <v>20801</v>
          </cell>
          <cell r="AB4723" t="str">
            <v>Elite Sales Group</v>
          </cell>
        </row>
        <row r="4724">
          <cell r="Z4724">
            <v>5096307</v>
          </cell>
          <cell r="AA4724">
            <v>20801</v>
          </cell>
          <cell r="AB4724" t="str">
            <v>Elite Sales Group</v>
          </cell>
        </row>
        <row r="4725">
          <cell r="Z4725">
            <v>5096308</v>
          </cell>
          <cell r="AA4725">
            <v>20801</v>
          </cell>
          <cell r="AB4725" t="str">
            <v>Elite Sales Group</v>
          </cell>
        </row>
        <row r="4726">
          <cell r="Z4726">
            <v>5096309</v>
          </cell>
          <cell r="AA4726">
            <v>20801</v>
          </cell>
          <cell r="AB4726" t="str">
            <v>Elite Sales Group</v>
          </cell>
        </row>
        <row r="4727">
          <cell r="Z4727">
            <v>5096310</v>
          </cell>
          <cell r="AA4727">
            <v>20801</v>
          </cell>
          <cell r="AB4727" t="str">
            <v>Elite Sales Group</v>
          </cell>
        </row>
        <row r="4728">
          <cell r="Z4728">
            <v>5096311</v>
          </cell>
          <cell r="AA4728">
            <v>20801</v>
          </cell>
          <cell r="AB4728" t="str">
            <v>Elite Sales Group</v>
          </cell>
        </row>
        <row r="4729">
          <cell r="Z4729">
            <v>5096312</v>
          </cell>
          <cell r="AA4729">
            <v>20801</v>
          </cell>
          <cell r="AB4729" t="str">
            <v>Elite Sales Group</v>
          </cell>
        </row>
        <row r="4730">
          <cell r="Z4730">
            <v>5096313</v>
          </cell>
          <cell r="AA4730">
            <v>20801</v>
          </cell>
          <cell r="AB4730" t="str">
            <v>Elite Sales Group</v>
          </cell>
        </row>
        <row r="4731">
          <cell r="Z4731">
            <v>5096314</v>
          </cell>
          <cell r="AA4731">
            <v>20801</v>
          </cell>
          <cell r="AB4731" t="str">
            <v>Elite Sales Group</v>
          </cell>
        </row>
        <row r="4732">
          <cell r="Z4732">
            <v>5096315</v>
          </cell>
          <cell r="AA4732">
            <v>20801</v>
          </cell>
          <cell r="AB4732" t="str">
            <v>Elite Sales Group</v>
          </cell>
        </row>
        <row r="4733">
          <cell r="Z4733">
            <v>5096316</v>
          </cell>
          <cell r="AA4733">
            <v>20801</v>
          </cell>
          <cell r="AB4733" t="str">
            <v>Elite Sales Group</v>
          </cell>
        </row>
        <row r="4734">
          <cell r="Z4734">
            <v>5096317</v>
          </cell>
          <cell r="AA4734">
            <v>20801</v>
          </cell>
          <cell r="AB4734" t="str">
            <v>Elite Sales Group</v>
          </cell>
        </row>
        <row r="4735">
          <cell r="Z4735">
            <v>5096318</v>
          </cell>
          <cell r="AA4735">
            <v>20801</v>
          </cell>
          <cell r="AB4735" t="str">
            <v>Elite Sales Group</v>
          </cell>
        </row>
        <row r="4736">
          <cell r="Z4736">
            <v>5096319</v>
          </cell>
          <cell r="AA4736">
            <v>20801</v>
          </cell>
          <cell r="AB4736" t="str">
            <v>Elite Sales Group</v>
          </cell>
        </row>
        <row r="4737">
          <cell r="Z4737">
            <v>5096320</v>
          </cell>
          <cell r="AA4737">
            <v>20801</v>
          </cell>
          <cell r="AB4737" t="str">
            <v>Elite Sales Group</v>
          </cell>
        </row>
        <row r="4738">
          <cell r="Z4738">
            <v>5096321</v>
          </cell>
          <cell r="AA4738">
            <v>20801</v>
          </cell>
          <cell r="AB4738" t="str">
            <v>Elite Sales Group</v>
          </cell>
        </row>
        <row r="4739">
          <cell r="Z4739">
            <v>5096322</v>
          </cell>
          <cell r="AA4739">
            <v>20801</v>
          </cell>
          <cell r="AB4739" t="str">
            <v>Elite Sales Group</v>
          </cell>
        </row>
        <row r="4740">
          <cell r="Z4740">
            <v>5096323</v>
          </cell>
          <cell r="AA4740">
            <v>20801</v>
          </cell>
          <cell r="AB4740" t="str">
            <v>Elite Sales Group</v>
          </cell>
        </row>
        <row r="4741">
          <cell r="Z4741">
            <v>5096324</v>
          </cell>
          <cell r="AA4741">
            <v>20801</v>
          </cell>
          <cell r="AB4741" t="str">
            <v>Elite Sales Group</v>
          </cell>
        </row>
        <row r="4742">
          <cell r="Z4742">
            <v>5096325</v>
          </cell>
          <cell r="AA4742">
            <v>20801</v>
          </cell>
          <cell r="AB4742" t="str">
            <v>Elite Sales Group</v>
          </cell>
        </row>
        <row r="4743">
          <cell r="Z4743">
            <v>5096326</v>
          </cell>
          <cell r="AA4743">
            <v>20801</v>
          </cell>
          <cell r="AB4743" t="str">
            <v>Elite Sales Group</v>
          </cell>
        </row>
        <row r="4744">
          <cell r="Z4744">
            <v>5096327</v>
          </cell>
          <cell r="AA4744">
            <v>20801</v>
          </cell>
          <cell r="AB4744" t="str">
            <v>Elite Sales Group</v>
          </cell>
        </row>
        <row r="4745">
          <cell r="Z4745">
            <v>5096328</v>
          </cell>
          <cell r="AA4745">
            <v>20801</v>
          </cell>
          <cell r="AB4745" t="str">
            <v>Elite Sales Group</v>
          </cell>
        </row>
        <row r="4746">
          <cell r="Z4746">
            <v>5096329</v>
          </cell>
          <cell r="AA4746">
            <v>20801</v>
          </cell>
          <cell r="AB4746" t="str">
            <v>Elite Sales Group</v>
          </cell>
        </row>
        <row r="4747">
          <cell r="Z4747">
            <v>5096330</v>
          </cell>
          <cell r="AA4747">
            <v>20801</v>
          </cell>
          <cell r="AB4747" t="str">
            <v>Elite Sales Group</v>
          </cell>
        </row>
        <row r="4748">
          <cell r="Z4748">
            <v>5096331</v>
          </cell>
          <cell r="AA4748">
            <v>20801</v>
          </cell>
          <cell r="AB4748" t="str">
            <v>Elite Sales Group</v>
          </cell>
        </row>
        <row r="4749">
          <cell r="Z4749">
            <v>5096332</v>
          </cell>
          <cell r="AA4749">
            <v>20801</v>
          </cell>
          <cell r="AB4749" t="str">
            <v>Elite Sales Group</v>
          </cell>
        </row>
        <row r="4750">
          <cell r="Z4750">
            <v>5096333</v>
          </cell>
          <cell r="AA4750">
            <v>20801</v>
          </cell>
          <cell r="AB4750" t="str">
            <v>Elite Sales Group</v>
          </cell>
        </row>
        <row r="4751">
          <cell r="Z4751">
            <v>5096334</v>
          </cell>
          <cell r="AA4751">
            <v>20801</v>
          </cell>
          <cell r="AB4751" t="str">
            <v>Elite Sales Group</v>
          </cell>
        </row>
        <row r="4752">
          <cell r="Z4752">
            <v>5096335</v>
          </cell>
          <cell r="AA4752">
            <v>20801</v>
          </cell>
          <cell r="AB4752" t="str">
            <v>Elite Sales Group</v>
          </cell>
        </row>
        <row r="4753">
          <cell r="Z4753">
            <v>5096336</v>
          </cell>
          <cell r="AA4753">
            <v>20801</v>
          </cell>
          <cell r="AB4753" t="str">
            <v>Elite Sales Group</v>
          </cell>
        </row>
        <row r="4754">
          <cell r="Z4754">
            <v>5096337</v>
          </cell>
          <cell r="AA4754">
            <v>20801</v>
          </cell>
          <cell r="AB4754" t="str">
            <v>Elite Sales Group</v>
          </cell>
        </row>
        <row r="4755">
          <cell r="Z4755">
            <v>5096338</v>
          </cell>
          <cell r="AA4755">
            <v>20801</v>
          </cell>
          <cell r="AB4755" t="str">
            <v>Elite Sales Group</v>
          </cell>
        </row>
        <row r="4756">
          <cell r="Z4756">
            <v>5096339</v>
          </cell>
          <cell r="AA4756">
            <v>20801</v>
          </cell>
          <cell r="AB4756" t="str">
            <v>Elite Sales Group</v>
          </cell>
        </row>
        <row r="4757">
          <cell r="Z4757">
            <v>5096340</v>
          </cell>
          <cell r="AA4757">
            <v>20801</v>
          </cell>
          <cell r="AB4757" t="str">
            <v>Elite Sales Group</v>
          </cell>
        </row>
        <row r="4758">
          <cell r="Z4758">
            <v>5096341</v>
          </cell>
          <cell r="AA4758">
            <v>20801</v>
          </cell>
          <cell r="AB4758" t="str">
            <v>Elite Sales Group</v>
          </cell>
        </row>
        <row r="4759">
          <cell r="Z4759">
            <v>5096342</v>
          </cell>
          <cell r="AA4759">
            <v>20801</v>
          </cell>
          <cell r="AB4759" t="str">
            <v>Elite Sales Group</v>
          </cell>
        </row>
        <row r="4760">
          <cell r="Z4760">
            <v>5096343</v>
          </cell>
          <cell r="AA4760">
            <v>20801</v>
          </cell>
          <cell r="AB4760" t="str">
            <v>Elite Sales Group</v>
          </cell>
        </row>
        <row r="4761">
          <cell r="Z4761">
            <v>5096344</v>
          </cell>
          <cell r="AA4761">
            <v>20801</v>
          </cell>
          <cell r="AB4761" t="str">
            <v>Elite Sales Group</v>
          </cell>
        </row>
        <row r="4762">
          <cell r="Z4762">
            <v>5096345</v>
          </cell>
          <cell r="AA4762">
            <v>20801</v>
          </cell>
          <cell r="AB4762" t="str">
            <v>Elite Sales Group</v>
          </cell>
        </row>
        <row r="4763">
          <cell r="Z4763">
            <v>5096346</v>
          </cell>
          <cell r="AA4763">
            <v>20801</v>
          </cell>
          <cell r="AB4763" t="str">
            <v>Elite Sales Group</v>
          </cell>
        </row>
        <row r="4764">
          <cell r="Z4764">
            <v>5096347</v>
          </cell>
          <cell r="AA4764">
            <v>20801</v>
          </cell>
          <cell r="AB4764" t="str">
            <v>Elite Sales Group</v>
          </cell>
        </row>
        <row r="4765">
          <cell r="Z4765">
            <v>5096348</v>
          </cell>
          <cell r="AA4765">
            <v>20801</v>
          </cell>
          <cell r="AB4765" t="str">
            <v>Elite Sales Group</v>
          </cell>
        </row>
        <row r="4766">
          <cell r="Z4766">
            <v>5096349</v>
          </cell>
          <cell r="AA4766">
            <v>20801</v>
          </cell>
          <cell r="AB4766" t="str">
            <v>Elite Sales Group</v>
          </cell>
        </row>
        <row r="4767">
          <cell r="Z4767">
            <v>5096350</v>
          </cell>
          <cell r="AA4767">
            <v>20801</v>
          </cell>
          <cell r="AB4767" t="str">
            <v>Elite Sales Group</v>
          </cell>
        </row>
        <row r="4768">
          <cell r="Z4768">
            <v>5096351</v>
          </cell>
          <cell r="AA4768">
            <v>20801</v>
          </cell>
          <cell r="AB4768" t="str">
            <v>Elite Sales Group</v>
          </cell>
        </row>
        <row r="4769">
          <cell r="Z4769">
            <v>5096352</v>
          </cell>
          <cell r="AA4769">
            <v>20801</v>
          </cell>
          <cell r="AB4769" t="str">
            <v>Elite Sales Group</v>
          </cell>
        </row>
        <row r="4770">
          <cell r="Z4770">
            <v>5096353</v>
          </cell>
          <cell r="AA4770">
            <v>20801</v>
          </cell>
          <cell r="AB4770" t="str">
            <v>Elite Sales Group</v>
          </cell>
        </row>
        <row r="4771">
          <cell r="Z4771">
            <v>5096354</v>
          </cell>
          <cell r="AA4771">
            <v>20801</v>
          </cell>
          <cell r="AB4771" t="str">
            <v>Elite Sales Group</v>
          </cell>
        </row>
        <row r="4772">
          <cell r="Z4772">
            <v>5096355</v>
          </cell>
          <cell r="AA4772">
            <v>20801</v>
          </cell>
          <cell r="AB4772" t="str">
            <v>Elite Sales Group</v>
          </cell>
        </row>
        <row r="4773">
          <cell r="Z4773">
            <v>5096356</v>
          </cell>
          <cell r="AA4773">
            <v>20801</v>
          </cell>
          <cell r="AB4773" t="str">
            <v>Elite Sales Group</v>
          </cell>
        </row>
        <row r="4774">
          <cell r="Z4774">
            <v>5096357</v>
          </cell>
          <cell r="AA4774">
            <v>20801</v>
          </cell>
          <cell r="AB4774" t="str">
            <v>Elite Sales Group</v>
          </cell>
        </row>
        <row r="4775">
          <cell r="Z4775">
            <v>5096358</v>
          </cell>
          <cell r="AA4775">
            <v>20801</v>
          </cell>
          <cell r="AB4775" t="str">
            <v>Elite Sales Group</v>
          </cell>
        </row>
        <row r="4776">
          <cell r="Z4776">
            <v>5096359</v>
          </cell>
          <cell r="AA4776">
            <v>20801</v>
          </cell>
          <cell r="AB4776" t="str">
            <v>Elite Sales Group</v>
          </cell>
        </row>
        <row r="4777">
          <cell r="Z4777">
            <v>5096360</v>
          </cell>
          <cell r="AA4777">
            <v>20801</v>
          </cell>
          <cell r="AB4777" t="str">
            <v>Elite Sales Group</v>
          </cell>
        </row>
        <row r="4778">
          <cell r="Z4778">
            <v>5096361</v>
          </cell>
          <cell r="AA4778">
            <v>20801</v>
          </cell>
          <cell r="AB4778" t="str">
            <v>Elite Sales Group</v>
          </cell>
        </row>
        <row r="4779">
          <cell r="Z4779">
            <v>5096362</v>
          </cell>
          <cell r="AA4779">
            <v>20801</v>
          </cell>
          <cell r="AB4779" t="str">
            <v>Elite Sales Group</v>
          </cell>
        </row>
        <row r="4780">
          <cell r="Z4780">
            <v>5096363</v>
          </cell>
          <cell r="AA4780">
            <v>20801</v>
          </cell>
          <cell r="AB4780" t="str">
            <v>Elite Sales Group</v>
          </cell>
        </row>
        <row r="4781">
          <cell r="Z4781">
            <v>5096364</v>
          </cell>
          <cell r="AA4781">
            <v>20801</v>
          </cell>
          <cell r="AB4781" t="str">
            <v>Elite Sales Group</v>
          </cell>
        </row>
        <row r="4782">
          <cell r="Z4782">
            <v>5096365</v>
          </cell>
          <cell r="AA4782">
            <v>20801</v>
          </cell>
          <cell r="AB4782" t="str">
            <v>Elite Sales Group</v>
          </cell>
        </row>
        <row r="4783">
          <cell r="Z4783">
            <v>5096366</v>
          </cell>
          <cell r="AA4783">
            <v>20801</v>
          </cell>
          <cell r="AB4783" t="str">
            <v>Elite Sales Group</v>
          </cell>
        </row>
        <row r="4784">
          <cell r="Z4784">
            <v>5096367</v>
          </cell>
          <cell r="AA4784">
            <v>20801</v>
          </cell>
          <cell r="AB4784" t="str">
            <v>Elite Sales Group</v>
          </cell>
        </row>
        <row r="4785">
          <cell r="Z4785">
            <v>5096368</v>
          </cell>
          <cell r="AA4785">
            <v>20801</v>
          </cell>
          <cell r="AB4785" t="str">
            <v>Elite Sales Group</v>
          </cell>
        </row>
        <row r="4786">
          <cell r="Z4786">
            <v>5096369</v>
          </cell>
          <cell r="AA4786">
            <v>20801</v>
          </cell>
          <cell r="AB4786" t="str">
            <v>Elite Sales Group</v>
          </cell>
        </row>
        <row r="4787">
          <cell r="Z4787">
            <v>5096370</v>
          </cell>
          <cell r="AA4787">
            <v>20801</v>
          </cell>
          <cell r="AB4787" t="str">
            <v>Elite Sales Group</v>
          </cell>
        </row>
        <row r="4788">
          <cell r="Z4788">
            <v>5096371</v>
          </cell>
          <cell r="AA4788">
            <v>20801</v>
          </cell>
          <cell r="AB4788" t="str">
            <v>Elite Sales Group</v>
          </cell>
        </row>
        <row r="4789">
          <cell r="Z4789">
            <v>5096372</v>
          </cell>
          <cell r="AA4789">
            <v>20801</v>
          </cell>
          <cell r="AB4789" t="str">
            <v>Elite Sales Group</v>
          </cell>
        </row>
        <row r="4790">
          <cell r="Z4790">
            <v>5096373</v>
          </cell>
          <cell r="AA4790">
            <v>20801</v>
          </cell>
          <cell r="AB4790" t="str">
            <v>Elite Sales Group</v>
          </cell>
        </row>
        <row r="4791">
          <cell r="Z4791">
            <v>5096374</v>
          </cell>
          <cell r="AA4791">
            <v>20801</v>
          </cell>
          <cell r="AB4791" t="str">
            <v>Elite Sales Group</v>
          </cell>
        </row>
        <row r="4792">
          <cell r="Z4792">
            <v>5096375</v>
          </cell>
          <cell r="AA4792">
            <v>20801</v>
          </cell>
          <cell r="AB4792" t="str">
            <v>Elite Sales Group</v>
          </cell>
        </row>
        <row r="4793">
          <cell r="Z4793">
            <v>5096376</v>
          </cell>
          <cell r="AA4793">
            <v>20801</v>
          </cell>
          <cell r="AB4793" t="str">
            <v>Elite Sales Group</v>
          </cell>
        </row>
        <row r="4794">
          <cell r="Z4794">
            <v>5096377</v>
          </cell>
          <cell r="AA4794">
            <v>20801</v>
          </cell>
          <cell r="AB4794" t="str">
            <v>Elite Sales Group</v>
          </cell>
        </row>
        <row r="4795">
          <cell r="Z4795">
            <v>5096378</v>
          </cell>
          <cell r="AA4795">
            <v>20801</v>
          </cell>
          <cell r="AB4795" t="str">
            <v>Elite Sales Group</v>
          </cell>
        </row>
        <row r="4796">
          <cell r="Z4796">
            <v>5096379</v>
          </cell>
          <cell r="AA4796">
            <v>20801</v>
          </cell>
          <cell r="AB4796" t="str">
            <v>Elite Sales Group</v>
          </cell>
        </row>
        <row r="4797">
          <cell r="Z4797">
            <v>5096380</v>
          </cell>
          <cell r="AA4797">
            <v>20801</v>
          </cell>
          <cell r="AB4797" t="str">
            <v>Elite Sales Group</v>
          </cell>
        </row>
        <row r="4798">
          <cell r="Z4798">
            <v>5096381</v>
          </cell>
          <cell r="AA4798">
            <v>20801</v>
          </cell>
          <cell r="AB4798" t="str">
            <v>Elite Sales Group</v>
          </cell>
        </row>
        <row r="4799">
          <cell r="Z4799">
            <v>5096382</v>
          </cell>
          <cell r="AA4799">
            <v>20801</v>
          </cell>
          <cell r="AB4799" t="str">
            <v>Elite Sales Group</v>
          </cell>
        </row>
        <row r="4800">
          <cell r="Z4800">
            <v>5096383</v>
          </cell>
          <cell r="AA4800">
            <v>20801</v>
          </cell>
          <cell r="AB4800" t="str">
            <v>Elite Sales Group</v>
          </cell>
        </row>
        <row r="4801">
          <cell r="Z4801">
            <v>5096384</v>
          </cell>
          <cell r="AA4801">
            <v>20801</v>
          </cell>
          <cell r="AB4801" t="str">
            <v>Elite Sales Group</v>
          </cell>
        </row>
        <row r="4802">
          <cell r="Z4802">
            <v>5096385</v>
          </cell>
          <cell r="AA4802">
            <v>20801</v>
          </cell>
          <cell r="AB4802" t="str">
            <v>Elite Sales Group</v>
          </cell>
        </row>
        <row r="4803">
          <cell r="Z4803">
            <v>5096386</v>
          </cell>
          <cell r="AA4803">
            <v>20801</v>
          </cell>
          <cell r="AB4803" t="str">
            <v>Elite Sales Group</v>
          </cell>
        </row>
        <row r="4804">
          <cell r="Z4804">
            <v>5096387</v>
          </cell>
          <cell r="AA4804">
            <v>20801</v>
          </cell>
          <cell r="AB4804" t="str">
            <v>Elite Sales Group</v>
          </cell>
        </row>
        <row r="4805">
          <cell r="Z4805">
            <v>5096388</v>
          </cell>
          <cell r="AA4805">
            <v>20801</v>
          </cell>
          <cell r="AB4805" t="str">
            <v>Elite Sales Group</v>
          </cell>
        </row>
        <row r="4806">
          <cell r="Z4806">
            <v>5096389</v>
          </cell>
          <cell r="AA4806">
            <v>20801</v>
          </cell>
          <cell r="AB4806" t="str">
            <v>Elite Sales Group</v>
          </cell>
        </row>
        <row r="4807">
          <cell r="Z4807">
            <v>5096390</v>
          </cell>
          <cell r="AA4807">
            <v>20801</v>
          </cell>
          <cell r="AB4807" t="str">
            <v>Elite Sales Group</v>
          </cell>
        </row>
        <row r="4808">
          <cell r="Z4808">
            <v>5096391</v>
          </cell>
          <cell r="AA4808">
            <v>20801</v>
          </cell>
          <cell r="AB4808" t="str">
            <v>Elite Sales Group</v>
          </cell>
        </row>
        <row r="4809">
          <cell r="Z4809">
            <v>5096392</v>
          </cell>
          <cell r="AA4809">
            <v>20801</v>
          </cell>
          <cell r="AB4809" t="str">
            <v>Elite Sales Group</v>
          </cell>
        </row>
        <row r="4810">
          <cell r="Z4810">
            <v>5096393</v>
          </cell>
          <cell r="AA4810">
            <v>20801</v>
          </cell>
          <cell r="AB4810" t="str">
            <v>Elite Sales Group</v>
          </cell>
        </row>
        <row r="4811">
          <cell r="Z4811">
            <v>5096394</v>
          </cell>
          <cell r="AA4811">
            <v>20801</v>
          </cell>
          <cell r="AB4811" t="str">
            <v>Elite Sales Group</v>
          </cell>
        </row>
        <row r="4812">
          <cell r="Z4812">
            <v>5096395</v>
          </cell>
          <cell r="AA4812">
            <v>20801</v>
          </cell>
          <cell r="AB4812" t="str">
            <v>Elite Sales Group</v>
          </cell>
        </row>
        <row r="4813">
          <cell r="Z4813">
            <v>5096396</v>
          </cell>
          <cell r="AA4813">
            <v>20801</v>
          </cell>
          <cell r="AB4813" t="str">
            <v>Elite Sales Group</v>
          </cell>
        </row>
        <row r="4814">
          <cell r="Z4814">
            <v>5096397</v>
          </cell>
          <cell r="AA4814">
            <v>20801</v>
          </cell>
          <cell r="AB4814" t="str">
            <v>Elite Sales Group</v>
          </cell>
        </row>
        <row r="4815">
          <cell r="Z4815">
            <v>5096398</v>
          </cell>
          <cell r="AA4815">
            <v>20801</v>
          </cell>
          <cell r="AB4815" t="str">
            <v>Elite Sales Group</v>
          </cell>
        </row>
        <row r="4816">
          <cell r="Z4816">
            <v>5096399</v>
          </cell>
          <cell r="AA4816">
            <v>20801</v>
          </cell>
          <cell r="AB4816" t="str">
            <v>Elite Sales Group</v>
          </cell>
        </row>
        <row r="4817">
          <cell r="Z4817">
            <v>5096400</v>
          </cell>
          <cell r="AA4817">
            <v>20801</v>
          </cell>
          <cell r="AB4817" t="str">
            <v>Elite Sales Group</v>
          </cell>
        </row>
        <row r="4818">
          <cell r="Z4818">
            <v>5096401</v>
          </cell>
          <cell r="AA4818">
            <v>20801</v>
          </cell>
          <cell r="AB4818" t="str">
            <v>Elite Sales Group</v>
          </cell>
        </row>
        <row r="4819">
          <cell r="Z4819">
            <v>5096402</v>
          </cell>
          <cell r="AA4819">
            <v>20801</v>
          </cell>
          <cell r="AB4819" t="str">
            <v>Elite Sales Group</v>
          </cell>
        </row>
        <row r="4820">
          <cell r="Z4820">
            <v>5096403</v>
          </cell>
          <cell r="AA4820">
            <v>20801</v>
          </cell>
          <cell r="AB4820" t="str">
            <v>Elite Sales Group</v>
          </cell>
        </row>
        <row r="4821">
          <cell r="Z4821">
            <v>5096404</v>
          </cell>
          <cell r="AA4821">
            <v>20801</v>
          </cell>
          <cell r="AB4821" t="str">
            <v>Elite Sales Group</v>
          </cell>
        </row>
        <row r="4822">
          <cell r="Z4822">
            <v>5096405</v>
          </cell>
          <cell r="AA4822">
            <v>20801</v>
          </cell>
          <cell r="AB4822" t="str">
            <v>Elite Sales Group</v>
          </cell>
        </row>
        <row r="4823">
          <cell r="Z4823">
            <v>5096406</v>
          </cell>
          <cell r="AA4823">
            <v>20801</v>
          </cell>
          <cell r="AB4823" t="str">
            <v>Elite Sales Group</v>
          </cell>
        </row>
        <row r="4824">
          <cell r="Z4824">
            <v>5096407</v>
          </cell>
          <cell r="AA4824">
            <v>20801</v>
          </cell>
          <cell r="AB4824" t="str">
            <v>Elite Sales Group</v>
          </cell>
        </row>
        <row r="4825">
          <cell r="Z4825">
            <v>5096408</v>
          </cell>
          <cell r="AA4825">
            <v>20801</v>
          </cell>
          <cell r="AB4825" t="str">
            <v>Elite Sales Group</v>
          </cell>
        </row>
        <row r="4826">
          <cell r="Z4826">
            <v>5096409</v>
          </cell>
          <cell r="AA4826">
            <v>20801</v>
          </cell>
          <cell r="AB4826" t="str">
            <v>Elite Sales Group</v>
          </cell>
        </row>
        <row r="4827">
          <cell r="Z4827">
            <v>5096410</v>
          </cell>
          <cell r="AA4827">
            <v>20801</v>
          </cell>
          <cell r="AB4827" t="str">
            <v>Elite Sales Group</v>
          </cell>
        </row>
        <row r="4828">
          <cell r="Z4828">
            <v>5096411</v>
          </cell>
          <cell r="AA4828">
            <v>20801</v>
          </cell>
          <cell r="AB4828" t="str">
            <v>Elite Sales Group</v>
          </cell>
        </row>
        <row r="4829">
          <cell r="Z4829">
            <v>5096412</v>
          </cell>
          <cell r="AA4829">
            <v>20801</v>
          </cell>
          <cell r="AB4829" t="str">
            <v>Elite Sales Group</v>
          </cell>
        </row>
        <row r="4830">
          <cell r="Z4830">
            <v>5096413</v>
          </cell>
          <cell r="AA4830">
            <v>20801</v>
          </cell>
          <cell r="AB4830" t="str">
            <v>Elite Sales Group</v>
          </cell>
        </row>
        <row r="4831">
          <cell r="Z4831">
            <v>5096414</v>
          </cell>
          <cell r="AA4831">
            <v>20801</v>
          </cell>
          <cell r="AB4831" t="str">
            <v>Elite Sales Group</v>
          </cell>
        </row>
        <row r="4832">
          <cell r="Z4832">
            <v>5096415</v>
          </cell>
          <cell r="AA4832">
            <v>20801</v>
          </cell>
          <cell r="AB4832" t="str">
            <v>Elite Sales Group</v>
          </cell>
        </row>
        <row r="4833">
          <cell r="Z4833">
            <v>5096416</v>
          </cell>
          <cell r="AA4833">
            <v>20801</v>
          </cell>
          <cell r="AB4833" t="str">
            <v>Elite Sales Group</v>
          </cell>
        </row>
        <row r="4834">
          <cell r="Z4834">
            <v>5096417</v>
          </cell>
          <cell r="AA4834">
            <v>20801</v>
          </cell>
          <cell r="AB4834" t="str">
            <v>Elite Sales Group</v>
          </cell>
        </row>
        <row r="4835">
          <cell r="Z4835">
            <v>5096418</v>
          </cell>
          <cell r="AA4835">
            <v>20801</v>
          </cell>
          <cell r="AB4835" t="str">
            <v>Elite Sales Group</v>
          </cell>
        </row>
        <row r="4836">
          <cell r="Z4836">
            <v>5096419</v>
          </cell>
          <cell r="AA4836">
            <v>20801</v>
          </cell>
          <cell r="AB4836" t="str">
            <v>Elite Sales Group</v>
          </cell>
        </row>
        <row r="4837">
          <cell r="Z4837">
            <v>5096420</v>
          </cell>
          <cell r="AA4837">
            <v>20801</v>
          </cell>
          <cell r="AB4837" t="str">
            <v>Elite Sales Group</v>
          </cell>
        </row>
        <row r="4838">
          <cell r="Z4838">
            <v>5096421</v>
          </cell>
          <cell r="AA4838">
            <v>20801</v>
          </cell>
          <cell r="AB4838" t="str">
            <v>Elite Sales Group</v>
          </cell>
        </row>
        <row r="4839">
          <cell r="Z4839">
            <v>5096422</v>
          </cell>
          <cell r="AA4839">
            <v>20801</v>
          </cell>
          <cell r="AB4839" t="str">
            <v>Elite Sales Group</v>
          </cell>
        </row>
        <row r="4840">
          <cell r="Z4840">
            <v>5096423</v>
          </cell>
          <cell r="AA4840">
            <v>20801</v>
          </cell>
          <cell r="AB4840" t="str">
            <v>Elite Sales Group</v>
          </cell>
        </row>
        <row r="4841">
          <cell r="Z4841">
            <v>5096424</v>
          </cell>
          <cell r="AA4841">
            <v>20801</v>
          </cell>
          <cell r="AB4841" t="str">
            <v>Elite Sales Group</v>
          </cell>
        </row>
        <row r="4842">
          <cell r="Z4842">
            <v>5096425</v>
          </cell>
          <cell r="AA4842">
            <v>20801</v>
          </cell>
          <cell r="AB4842" t="str">
            <v>Elite Sales Group</v>
          </cell>
        </row>
        <row r="4843">
          <cell r="Z4843">
            <v>5096426</v>
          </cell>
          <cell r="AA4843">
            <v>20801</v>
          </cell>
          <cell r="AB4843" t="str">
            <v>Elite Sales Group</v>
          </cell>
        </row>
        <row r="4844">
          <cell r="Z4844">
            <v>5096427</v>
          </cell>
          <cell r="AA4844">
            <v>20801</v>
          </cell>
          <cell r="AB4844" t="str">
            <v>Elite Sales Group</v>
          </cell>
        </row>
        <row r="4845">
          <cell r="Z4845">
            <v>5096428</v>
          </cell>
          <cell r="AA4845">
            <v>20801</v>
          </cell>
          <cell r="AB4845" t="str">
            <v>Elite Sales Group</v>
          </cell>
        </row>
        <row r="4846">
          <cell r="Z4846">
            <v>5096429</v>
          </cell>
          <cell r="AA4846">
            <v>20801</v>
          </cell>
          <cell r="AB4846" t="str">
            <v>Elite Sales Group</v>
          </cell>
        </row>
        <row r="4847">
          <cell r="Z4847">
            <v>5096430</v>
          </cell>
          <cell r="AA4847">
            <v>20801</v>
          </cell>
          <cell r="AB4847" t="str">
            <v>Elite Sales Group</v>
          </cell>
        </row>
        <row r="4848">
          <cell r="Z4848">
            <v>5096431</v>
          </cell>
          <cell r="AA4848">
            <v>20801</v>
          </cell>
          <cell r="AB4848" t="str">
            <v>Elite Sales Group</v>
          </cell>
        </row>
        <row r="4849">
          <cell r="Z4849">
            <v>5096432</v>
          </cell>
          <cell r="AA4849">
            <v>20801</v>
          </cell>
          <cell r="AB4849" t="str">
            <v>Elite Sales Group</v>
          </cell>
        </row>
        <row r="4850">
          <cell r="Z4850">
            <v>5096433</v>
          </cell>
          <cell r="AA4850">
            <v>20801</v>
          </cell>
          <cell r="AB4850" t="str">
            <v>Elite Sales Group</v>
          </cell>
        </row>
        <row r="4851">
          <cell r="Z4851">
            <v>5096434</v>
          </cell>
          <cell r="AA4851">
            <v>20801</v>
          </cell>
          <cell r="AB4851" t="str">
            <v>Elite Sales Group</v>
          </cell>
        </row>
        <row r="4852">
          <cell r="Z4852">
            <v>5096435</v>
          </cell>
          <cell r="AA4852">
            <v>20801</v>
          </cell>
          <cell r="AB4852" t="str">
            <v>Elite Sales Group</v>
          </cell>
        </row>
        <row r="4853">
          <cell r="Z4853">
            <v>5096436</v>
          </cell>
          <cell r="AA4853">
            <v>20801</v>
          </cell>
          <cell r="AB4853" t="str">
            <v>Elite Sales Group</v>
          </cell>
        </row>
        <row r="4854">
          <cell r="Z4854">
            <v>5096437</v>
          </cell>
          <cell r="AA4854">
            <v>20801</v>
          </cell>
          <cell r="AB4854" t="str">
            <v>Elite Sales Group</v>
          </cell>
        </row>
        <row r="4855">
          <cell r="Z4855">
            <v>5096438</v>
          </cell>
          <cell r="AA4855">
            <v>20801</v>
          </cell>
          <cell r="AB4855" t="str">
            <v>Elite Sales Group</v>
          </cell>
        </row>
        <row r="4856">
          <cell r="Z4856">
            <v>5096439</v>
          </cell>
          <cell r="AA4856">
            <v>20801</v>
          </cell>
          <cell r="AB4856" t="str">
            <v>Elite Sales Group</v>
          </cell>
        </row>
        <row r="4857">
          <cell r="Z4857">
            <v>5096440</v>
          </cell>
          <cell r="AA4857">
            <v>20801</v>
          </cell>
          <cell r="AB4857" t="str">
            <v>Elite Sales Group</v>
          </cell>
        </row>
        <row r="4858">
          <cell r="Z4858">
            <v>5096441</v>
          </cell>
          <cell r="AA4858">
            <v>20801</v>
          </cell>
          <cell r="AB4858" t="str">
            <v>Elite Sales Group</v>
          </cell>
        </row>
        <row r="4859">
          <cell r="Z4859">
            <v>5096442</v>
          </cell>
          <cell r="AA4859">
            <v>20801</v>
          </cell>
          <cell r="AB4859" t="str">
            <v>Elite Sales Group</v>
          </cell>
        </row>
        <row r="4860">
          <cell r="Z4860">
            <v>5096443</v>
          </cell>
          <cell r="AA4860">
            <v>20801</v>
          </cell>
          <cell r="AB4860" t="str">
            <v>Elite Sales Group</v>
          </cell>
        </row>
        <row r="4861">
          <cell r="Z4861">
            <v>5096444</v>
          </cell>
          <cell r="AA4861">
            <v>20801</v>
          </cell>
          <cell r="AB4861" t="str">
            <v>Elite Sales Group</v>
          </cell>
        </row>
        <row r="4862">
          <cell r="Z4862">
            <v>5096445</v>
          </cell>
          <cell r="AA4862">
            <v>20801</v>
          </cell>
          <cell r="AB4862" t="str">
            <v>Elite Sales Group</v>
          </cell>
        </row>
        <row r="4863">
          <cell r="Z4863">
            <v>5096446</v>
          </cell>
          <cell r="AA4863">
            <v>20801</v>
          </cell>
          <cell r="AB4863" t="str">
            <v>Elite Sales Group</v>
          </cell>
        </row>
        <row r="4864">
          <cell r="Z4864">
            <v>5096447</v>
          </cell>
          <cell r="AA4864">
            <v>20801</v>
          </cell>
          <cell r="AB4864" t="str">
            <v>Elite Sales Group</v>
          </cell>
        </row>
        <row r="4865">
          <cell r="Z4865">
            <v>5096448</v>
          </cell>
          <cell r="AA4865">
            <v>20801</v>
          </cell>
          <cell r="AB4865" t="str">
            <v>Elite Sales Group</v>
          </cell>
        </row>
        <row r="4866">
          <cell r="Z4866">
            <v>5096449</v>
          </cell>
          <cell r="AA4866">
            <v>20801</v>
          </cell>
          <cell r="AB4866" t="str">
            <v>Elite Sales Group</v>
          </cell>
        </row>
        <row r="4867">
          <cell r="Z4867">
            <v>5096450</v>
          </cell>
          <cell r="AA4867">
            <v>20801</v>
          </cell>
          <cell r="AB4867" t="str">
            <v>Elite Sales Group</v>
          </cell>
        </row>
        <row r="4868">
          <cell r="Z4868">
            <v>5096451</v>
          </cell>
          <cell r="AA4868">
            <v>20801</v>
          </cell>
          <cell r="AB4868" t="str">
            <v>Elite Sales Group</v>
          </cell>
        </row>
        <row r="4869">
          <cell r="Z4869">
            <v>5096452</v>
          </cell>
          <cell r="AA4869">
            <v>20801</v>
          </cell>
          <cell r="AB4869" t="str">
            <v>Elite Sales Group</v>
          </cell>
        </row>
        <row r="4870">
          <cell r="Z4870">
            <v>5096453</v>
          </cell>
          <cell r="AA4870">
            <v>20801</v>
          </cell>
          <cell r="AB4870" t="str">
            <v>Elite Sales Group</v>
          </cell>
        </row>
        <row r="4871">
          <cell r="Z4871">
            <v>5096454</v>
          </cell>
          <cell r="AA4871">
            <v>20801</v>
          </cell>
          <cell r="AB4871" t="str">
            <v>Elite Sales Group</v>
          </cell>
        </row>
        <row r="4872">
          <cell r="Z4872">
            <v>5096455</v>
          </cell>
          <cell r="AA4872">
            <v>20801</v>
          </cell>
          <cell r="AB4872" t="str">
            <v>Elite Sales Group</v>
          </cell>
        </row>
        <row r="4873">
          <cell r="Z4873">
            <v>5096456</v>
          </cell>
          <cell r="AA4873">
            <v>20801</v>
          </cell>
          <cell r="AB4873" t="str">
            <v>Elite Sales Group</v>
          </cell>
        </row>
        <row r="4874">
          <cell r="Z4874">
            <v>5096457</v>
          </cell>
          <cell r="AA4874">
            <v>20801</v>
          </cell>
          <cell r="AB4874" t="str">
            <v>Elite Sales Group</v>
          </cell>
        </row>
        <row r="4875">
          <cell r="Z4875">
            <v>5096458</v>
          </cell>
          <cell r="AA4875">
            <v>20801</v>
          </cell>
          <cell r="AB4875" t="str">
            <v>Elite Sales Group</v>
          </cell>
        </row>
        <row r="4876">
          <cell r="Z4876">
            <v>5096459</v>
          </cell>
          <cell r="AA4876">
            <v>20801</v>
          </cell>
          <cell r="AB4876" t="str">
            <v>Elite Sales Group</v>
          </cell>
        </row>
        <row r="4877">
          <cell r="Z4877">
            <v>5096460</v>
          </cell>
          <cell r="AA4877">
            <v>20801</v>
          </cell>
          <cell r="AB4877" t="str">
            <v>Elite Sales Group</v>
          </cell>
        </row>
        <row r="4878">
          <cell r="Z4878">
            <v>5096461</v>
          </cell>
          <cell r="AA4878">
            <v>20801</v>
          </cell>
          <cell r="AB4878" t="str">
            <v>Elite Sales Group</v>
          </cell>
        </row>
        <row r="4879">
          <cell r="Z4879">
            <v>5096462</v>
          </cell>
          <cell r="AA4879">
            <v>20801</v>
          </cell>
          <cell r="AB4879" t="str">
            <v>Elite Sales Group</v>
          </cell>
        </row>
        <row r="4880">
          <cell r="Z4880">
            <v>5096463</v>
          </cell>
          <cell r="AA4880">
            <v>20801</v>
          </cell>
          <cell r="AB4880" t="str">
            <v>Elite Sales Group</v>
          </cell>
        </row>
        <row r="4881">
          <cell r="Z4881">
            <v>5096464</v>
          </cell>
          <cell r="AA4881">
            <v>20801</v>
          </cell>
          <cell r="AB4881" t="str">
            <v>Elite Sales Group</v>
          </cell>
        </row>
        <row r="4882">
          <cell r="Z4882">
            <v>5096465</v>
          </cell>
          <cell r="AA4882">
            <v>20801</v>
          </cell>
          <cell r="AB4882" t="str">
            <v>Elite Sales Group</v>
          </cell>
        </row>
        <row r="4883">
          <cell r="Z4883">
            <v>5096466</v>
          </cell>
          <cell r="AA4883">
            <v>20801</v>
          </cell>
          <cell r="AB4883" t="str">
            <v>Elite Sales Group</v>
          </cell>
        </row>
        <row r="4884">
          <cell r="Z4884">
            <v>5096467</v>
          </cell>
          <cell r="AA4884">
            <v>20801</v>
          </cell>
          <cell r="AB4884" t="str">
            <v>Elite Sales Group</v>
          </cell>
        </row>
        <row r="4885">
          <cell r="Z4885">
            <v>5096468</v>
          </cell>
          <cell r="AA4885">
            <v>20801</v>
          </cell>
          <cell r="AB4885" t="str">
            <v>Elite Sales Group</v>
          </cell>
        </row>
        <row r="4886">
          <cell r="Z4886">
            <v>5096469</v>
          </cell>
          <cell r="AA4886">
            <v>20801</v>
          </cell>
          <cell r="AB4886" t="str">
            <v>Elite Sales Group</v>
          </cell>
        </row>
        <row r="4887">
          <cell r="Z4887">
            <v>5096470</v>
          </cell>
          <cell r="AA4887">
            <v>20801</v>
          </cell>
          <cell r="AB4887" t="str">
            <v>Elite Sales Group</v>
          </cell>
        </row>
        <row r="4888">
          <cell r="Z4888">
            <v>5096471</v>
          </cell>
          <cell r="AA4888">
            <v>20801</v>
          </cell>
          <cell r="AB4888" t="str">
            <v>Elite Sales Group</v>
          </cell>
        </row>
        <row r="4889">
          <cell r="Z4889">
            <v>5096472</v>
          </cell>
          <cell r="AA4889">
            <v>20801</v>
          </cell>
          <cell r="AB4889" t="str">
            <v>Elite Sales Group</v>
          </cell>
        </row>
        <row r="4890">
          <cell r="Z4890">
            <v>5096473</v>
          </cell>
          <cell r="AA4890">
            <v>20801</v>
          </cell>
          <cell r="AB4890" t="str">
            <v>Elite Sales Group</v>
          </cell>
        </row>
        <row r="4891">
          <cell r="Z4891">
            <v>5096474</v>
          </cell>
          <cell r="AA4891">
            <v>20801</v>
          </cell>
          <cell r="AB4891" t="str">
            <v>Elite Sales Group</v>
          </cell>
        </row>
        <row r="4892">
          <cell r="Z4892">
            <v>5096475</v>
          </cell>
          <cell r="AA4892">
            <v>20801</v>
          </cell>
          <cell r="AB4892" t="str">
            <v>Elite Sales Group</v>
          </cell>
        </row>
        <row r="4893">
          <cell r="Z4893">
            <v>5096476</v>
          </cell>
          <cell r="AA4893">
            <v>20801</v>
          </cell>
          <cell r="AB4893" t="str">
            <v>Elite Sales Group</v>
          </cell>
        </row>
        <row r="4894">
          <cell r="Z4894">
            <v>5096477</v>
          </cell>
          <cell r="AA4894">
            <v>20801</v>
          </cell>
          <cell r="AB4894" t="str">
            <v>Elite Sales Group</v>
          </cell>
        </row>
        <row r="4895">
          <cell r="Z4895">
            <v>5096478</v>
          </cell>
          <cell r="AA4895">
            <v>20801</v>
          </cell>
          <cell r="AB4895" t="str">
            <v>Elite Sales Group</v>
          </cell>
        </row>
        <row r="4896">
          <cell r="Z4896">
            <v>5096479</v>
          </cell>
          <cell r="AA4896">
            <v>20801</v>
          </cell>
          <cell r="AB4896" t="str">
            <v>Elite Sales Group</v>
          </cell>
        </row>
        <row r="4897">
          <cell r="Z4897">
            <v>5096480</v>
          </cell>
          <cell r="AA4897">
            <v>20801</v>
          </cell>
          <cell r="AB4897" t="str">
            <v>Elite Sales Group</v>
          </cell>
        </row>
        <row r="4898">
          <cell r="Z4898">
            <v>5096481</v>
          </cell>
          <cell r="AA4898">
            <v>20801</v>
          </cell>
          <cell r="AB4898" t="str">
            <v>Elite Sales Group</v>
          </cell>
        </row>
        <row r="4899">
          <cell r="Z4899">
            <v>5096482</v>
          </cell>
          <cell r="AA4899">
            <v>20801</v>
          </cell>
          <cell r="AB4899" t="str">
            <v>Elite Sales Group</v>
          </cell>
        </row>
        <row r="4900">
          <cell r="Z4900">
            <v>5096483</v>
          </cell>
          <cell r="AA4900">
            <v>20801</v>
          </cell>
          <cell r="AB4900" t="str">
            <v>Elite Sales Group</v>
          </cell>
        </row>
        <row r="4901">
          <cell r="Z4901">
            <v>5096484</v>
          </cell>
          <cell r="AA4901">
            <v>20801</v>
          </cell>
          <cell r="AB4901" t="str">
            <v>Elite Sales Group</v>
          </cell>
        </row>
        <row r="4902">
          <cell r="Z4902">
            <v>5096485</v>
          </cell>
          <cell r="AA4902">
            <v>20801</v>
          </cell>
          <cell r="AB4902" t="str">
            <v>Elite Sales Group</v>
          </cell>
        </row>
        <row r="4903">
          <cell r="Z4903">
            <v>5096486</v>
          </cell>
          <cell r="AA4903">
            <v>20801</v>
          </cell>
          <cell r="AB4903" t="str">
            <v>Elite Sales Group</v>
          </cell>
        </row>
        <row r="4904">
          <cell r="Z4904">
            <v>5096487</v>
          </cell>
          <cell r="AA4904">
            <v>20801</v>
          </cell>
          <cell r="AB4904" t="str">
            <v>Elite Sales Group</v>
          </cell>
        </row>
        <row r="4905">
          <cell r="Z4905">
            <v>5096488</v>
          </cell>
          <cell r="AA4905">
            <v>20801</v>
          </cell>
          <cell r="AB4905" t="str">
            <v>Elite Sales Group</v>
          </cell>
        </row>
        <row r="4906">
          <cell r="Z4906">
            <v>5096489</v>
          </cell>
          <cell r="AA4906">
            <v>20801</v>
          </cell>
          <cell r="AB4906" t="str">
            <v>Elite Sales Group</v>
          </cell>
        </row>
        <row r="4907">
          <cell r="Z4907">
            <v>5096490</v>
          </cell>
          <cell r="AA4907">
            <v>20801</v>
          </cell>
          <cell r="AB4907" t="str">
            <v>Elite Sales Group</v>
          </cell>
        </row>
        <row r="4908">
          <cell r="Z4908">
            <v>5096491</v>
          </cell>
          <cell r="AA4908">
            <v>20801</v>
          </cell>
          <cell r="AB4908" t="str">
            <v>Elite Sales Group</v>
          </cell>
        </row>
        <row r="4909">
          <cell r="Z4909">
            <v>5096492</v>
          </cell>
          <cell r="AA4909">
            <v>20801</v>
          </cell>
          <cell r="AB4909" t="str">
            <v>Elite Sales Group</v>
          </cell>
        </row>
        <row r="4910">
          <cell r="Z4910">
            <v>5096493</v>
          </cell>
          <cell r="AA4910">
            <v>20801</v>
          </cell>
          <cell r="AB4910" t="str">
            <v>Elite Sales Group</v>
          </cell>
        </row>
        <row r="4911">
          <cell r="Z4911">
            <v>5096494</v>
          </cell>
          <cell r="AA4911">
            <v>20801</v>
          </cell>
          <cell r="AB4911" t="str">
            <v>Elite Sales Group</v>
          </cell>
        </row>
        <row r="4912">
          <cell r="Z4912">
            <v>5096495</v>
          </cell>
          <cell r="AA4912">
            <v>20801</v>
          </cell>
          <cell r="AB4912" t="str">
            <v>Elite Sales Group</v>
          </cell>
        </row>
        <row r="4913">
          <cell r="Z4913">
            <v>5096496</v>
          </cell>
          <cell r="AA4913">
            <v>20801</v>
          </cell>
          <cell r="AB4913" t="str">
            <v>Elite Sales Group</v>
          </cell>
        </row>
        <row r="4914">
          <cell r="Z4914">
            <v>5096497</v>
          </cell>
          <cell r="AA4914">
            <v>20801</v>
          </cell>
          <cell r="AB4914" t="str">
            <v>Elite Sales Group</v>
          </cell>
        </row>
        <row r="4915">
          <cell r="Z4915">
            <v>5096498</v>
          </cell>
          <cell r="AA4915">
            <v>20801</v>
          </cell>
          <cell r="AB4915" t="str">
            <v>Elite Sales Group</v>
          </cell>
        </row>
        <row r="4916">
          <cell r="Z4916">
            <v>5096499</v>
          </cell>
          <cell r="AA4916">
            <v>20801</v>
          </cell>
          <cell r="AB4916" t="str">
            <v>Elite Sales Group</v>
          </cell>
        </row>
        <row r="4917">
          <cell r="Z4917">
            <v>5096500</v>
          </cell>
          <cell r="AA4917">
            <v>20801</v>
          </cell>
          <cell r="AB4917" t="str">
            <v>Elite Sales Group</v>
          </cell>
        </row>
        <row r="4918">
          <cell r="Z4918">
            <v>5096501</v>
          </cell>
          <cell r="AA4918">
            <v>20801</v>
          </cell>
          <cell r="AB4918" t="str">
            <v>Elite Sales Group</v>
          </cell>
        </row>
        <row r="4919">
          <cell r="Z4919">
            <v>5096502</v>
          </cell>
          <cell r="AA4919">
            <v>20801</v>
          </cell>
          <cell r="AB4919" t="str">
            <v>Elite Sales Group</v>
          </cell>
        </row>
        <row r="4920">
          <cell r="Z4920">
            <v>5096503</v>
          </cell>
          <cell r="AA4920">
            <v>20801</v>
          </cell>
          <cell r="AB4920" t="str">
            <v>Elite Sales Group</v>
          </cell>
        </row>
        <row r="4921">
          <cell r="Z4921">
            <v>5096504</v>
          </cell>
          <cell r="AA4921">
            <v>20801</v>
          </cell>
          <cell r="AB4921" t="str">
            <v>Elite Sales Group</v>
          </cell>
        </row>
        <row r="4922">
          <cell r="Z4922">
            <v>5096505</v>
          </cell>
          <cell r="AA4922">
            <v>20801</v>
          </cell>
          <cell r="AB4922" t="str">
            <v>Elite Sales Group</v>
          </cell>
        </row>
        <row r="4923">
          <cell r="Z4923">
            <v>5096506</v>
          </cell>
          <cell r="AA4923">
            <v>20801</v>
          </cell>
          <cell r="AB4923" t="str">
            <v>Elite Sales Group</v>
          </cell>
        </row>
        <row r="4924">
          <cell r="Z4924">
            <v>5096507</v>
          </cell>
          <cell r="AA4924">
            <v>20801</v>
          </cell>
          <cell r="AB4924" t="str">
            <v>Elite Sales Group</v>
          </cell>
        </row>
        <row r="4925">
          <cell r="Z4925">
            <v>5096508</v>
          </cell>
          <cell r="AA4925">
            <v>20801</v>
          </cell>
          <cell r="AB4925" t="str">
            <v>Elite Sales Group</v>
          </cell>
        </row>
        <row r="4926">
          <cell r="Z4926">
            <v>5096509</v>
          </cell>
          <cell r="AA4926">
            <v>20801</v>
          </cell>
          <cell r="AB4926" t="str">
            <v>Elite Sales Group</v>
          </cell>
        </row>
        <row r="4927">
          <cell r="Z4927">
            <v>5096510</v>
          </cell>
          <cell r="AA4927">
            <v>20801</v>
          </cell>
          <cell r="AB4927" t="str">
            <v>Elite Sales Group</v>
          </cell>
        </row>
        <row r="4928">
          <cell r="Z4928">
            <v>5096511</v>
          </cell>
          <cell r="AA4928">
            <v>20801</v>
          </cell>
          <cell r="AB4928" t="str">
            <v>Elite Sales Group</v>
          </cell>
        </row>
        <row r="4929">
          <cell r="Z4929">
            <v>5096512</v>
          </cell>
          <cell r="AA4929">
            <v>20801</v>
          </cell>
          <cell r="AB4929" t="str">
            <v>Elite Sales Group</v>
          </cell>
        </row>
        <row r="4930">
          <cell r="Z4930">
            <v>5096513</v>
          </cell>
          <cell r="AA4930">
            <v>20801</v>
          </cell>
          <cell r="AB4930" t="str">
            <v>Elite Sales Group</v>
          </cell>
        </row>
        <row r="4931">
          <cell r="Z4931">
            <v>5096514</v>
          </cell>
          <cell r="AA4931">
            <v>20801</v>
          </cell>
          <cell r="AB4931" t="str">
            <v>Elite Sales Group</v>
          </cell>
        </row>
        <row r="4932">
          <cell r="Z4932">
            <v>5096515</v>
          </cell>
          <cell r="AA4932">
            <v>20801</v>
          </cell>
          <cell r="AB4932" t="str">
            <v>Elite Sales Group</v>
          </cell>
        </row>
        <row r="4933">
          <cell r="Z4933">
            <v>5096516</v>
          </cell>
          <cell r="AA4933">
            <v>20801</v>
          </cell>
          <cell r="AB4933" t="str">
            <v>Elite Sales Group</v>
          </cell>
        </row>
        <row r="4934">
          <cell r="Z4934">
            <v>5096517</v>
          </cell>
          <cell r="AA4934">
            <v>20801</v>
          </cell>
          <cell r="AB4934" t="str">
            <v>Elite Sales Group</v>
          </cell>
        </row>
        <row r="4935">
          <cell r="Z4935">
            <v>5096518</v>
          </cell>
          <cell r="AA4935">
            <v>20801</v>
          </cell>
          <cell r="AB4935" t="str">
            <v>Elite Sales Group</v>
          </cell>
        </row>
        <row r="4936">
          <cell r="Z4936">
            <v>5096519</v>
          </cell>
          <cell r="AA4936">
            <v>20801</v>
          </cell>
          <cell r="AB4936" t="str">
            <v>Elite Sales Group</v>
          </cell>
        </row>
        <row r="4937">
          <cell r="Z4937">
            <v>5096520</v>
          </cell>
          <cell r="AA4937">
            <v>20801</v>
          </cell>
          <cell r="AB4937" t="str">
            <v>Elite Sales Group</v>
          </cell>
        </row>
        <row r="4938">
          <cell r="Z4938">
            <v>5096521</v>
          </cell>
          <cell r="AA4938">
            <v>20801</v>
          </cell>
          <cell r="AB4938" t="str">
            <v>Elite Sales Group</v>
          </cell>
        </row>
        <row r="4939">
          <cell r="Z4939">
            <v>5096522</v>
          </cell>
          <cell r="AA4939">
            <v>20801</v>
          </cell>
          <cell r="AB4939" t="str">
            <v>Elite Sales Group</v>
          </cell>
        </row>
        <row r="4940">
          <cell r="Z4940">
            <v>5096523</v>
          </cell>
          <cell r="AA4940">
            <v>20801</v>
          </cell>
          <cell r="AB4940" t="str">
            <v>Elite Sales Group</v>
          </cell>
        </row>
        <row r="4941">
          <cell r="Z4941">
            <v>5096524</v>
          </cell>
          <cell r="AA4941">
            <v>20801</v>
          </cell>
          <cell r="AB4941" t="str">
            <v>Elite Sales Group</v>
          </cell>
        </row>
        <row r="4942">
          <cell r="Z4942">
            <v>5096525</v>
          </cell>
          <cell r="AA4942">
            <v>20801</v>
          </cell>
          <cell r="AB4942" t="str">
            <v>Elite Sales Group</v>
          </cell>
        </row>
        <row r="4943">
          <cell r="Z4943">
            <v>5096526</v>
          </cell>
          <cell r="AA4943">
            <v>20801</v>
          </cell>
          <cell r="AB4943" t="str">
            <v>Elite Sales Group</v>
          </cell>
        </row>
        <row r="4944">
          <cell r="Z4944">
            <v>5096527</v>
          </cell>
          <cell r="AA4944">
            <v>20801</v>
          </cell>
          <cell r="AB4944" t="str">
            <v>Elite Sales Group</v>
          </cell>
        </row>
        <row r="4945">
          <cell r="Z4945">
            <v>5096528</v>
          </cell>
          <cell r="AA4945">
            <v>20801</v>
          </cell>
          <cell r="AB4945" t="str">
            <v>Elite Sales Group</v>
          </cell>
        </row>
        <row r="4946">
          <cell r="Z4946">
            <v>5096529</v>
          </cell>
          <cell r="AA4946">
            <v>20801</v>
          </cell>
          <cell r="AB4946" t="str">
            <v>Elite Sales Group</v>
          </cell>
        </row>
        <row r="4947">
          <cell r="Z4947">
            <v>5096530</v>
          </cell>
          <cell r="AA4947">
            <v>20801</v>
          </cell>
          <cell r="AB4947" t="str">
            <v>Elite Sales Group</v>
          </cell>
        </row>
        <row r="4948">
          <cell r="Z4948">
            <v>5096531</v>
          </cell>
          <cell r="AA4948">
            <v>20801</v>
          </cell>
          <cell r="AB4948" t="str">
            <v>Elite Sales Group</v>
          </cell>
        </row>
        <row r="4949">
          <cell r="Z4949">
            <v>5096532</v>
          </cell>
          <cell r="AA4949">
            <v>20801</v>
          </cell>
          <cell r="AB4949" t="str">
            <v>Elite Sales Group</v>
          </cell>
        </row>
        <row r="4950">
          <cell r="Z4950">
            <v>5096533</v>
          </cell>
          <cell r="AA4950">
            <v>20801</v>
          </cell>
          <cell r="AB4950" t="str">
            <v>Elite Sales Group</v>
          </cell>
        </row>
        <row r="4951">
          <cell r="Z4951">
            <v>5096534</v>
          </cell>
          <cell r="AA4951">
            <v>20801</v>
          </cell>
          <cell r="AB4951" t="str">
            <v>Elite Sales Group</v>
          </cell>
        </row>
        <row r="4952">
          <cell r="Z4952">
            <v>5096535</v>
          </cell>
          <cell r="AA4952">
            <v>20801</v>
          </cell>
          <cell r="AB4952" t="str">
            <v>Elite Sales Group</v>
          </cell>
        </row>
        <row r="4953">
          <cell r="Z4953">
            <v>5096536</v>
          </cell>
          <cell r="AA4953">
            <v>20801</v>
          </cell>
          <cell r="AB4953" t="str">
            <v>Elite Sales Group</v>
          </cell>
        </row>
        <row r="4954">
          <cell r="Z4954">
            <v>5096537</v>
          </cell>
          <cell r="AA4954">
            <v>20801</v>
          </cell>
          <cell r="AB4954" t="str">
            <v>Elite Sales Group</v>
          </cell>
        </row>
        <row r="4955">
          <cell r="Z4955">
            <v>5096899</v>
          </cell>
          <cell r="AA4955">
            <v>20801</v>
          </cell>
          <cell r="AB4955" t="str">
            <v>Elite Sales Group</v>
          </cell>
        </row>
        <row r="4956">
          <cell r="Z4956">
            <v>5096900</v>
          </cell>
          <cell r="AA4956">
            <v>20801</v>
          </cell>
          <cell r="AB4956" t="str">
            <v>Elite Sales Group</v>
          </cell>
        </row>
        <row r="4957">
          <cell r="Z4957">
            <v>5096901</v>
          </cell>
          <cell r="AA4957">
            <v>20801</v>
          </cell>
          <cell r="AB4957" t="str">
            <v>Elite Sales Group</v>
          </cell>
        </row>
        <row r="4958">
          <cell r="Z4958">
            <v>5096902</v>
          </cell>
          <cell r="AA4958">
            <v>20801</v>
          </cell>
          <cell r="AB4958" t="str">
            <v>Elite Sales Group</v>
          </cell>
        </row>
        <row r="4959">
          <cell r="Z4959">
            <v>5096903</v>
          </cell>
          <cell r="AA4959">
            <v>20801</v>
          </cell>
          <cell r="AB4959" t="str">
            <v>Elite Sales Group</v>
          </cell>
        </row>
        <row r="4960">
          <cell r="Z4960">
            <v>5096904</v>
          </cell>
          <cell r="AA4960">
            <v>20801</v>
          </cell>
          <cell r="AB4960" t="str">
            <v>Elite Sales Group</v>
          </cell>
        </row>
        <row r="4961">
          <cell r="Z4961">
            <v>5096905</v>
          </cell>
          <cell r="AA4961">
            <v>20801</v>
          </cell>
          <cell r="AB4961" t="str">
            <v>Elite Sales Group</v>
          </cell>
        </row>
        <row r="4962">
          <cell r="Z4962">
            <v>5096906</v>
          </cell>
          <cell r="AA4962">
            <v>20801</v>
          </cell>
          <cell r="AB4962" t="str">
            <v>Elite Sales Group</v>
          </cell>
        </row>
        <row r="4963">
          <cell r="Z4963">
            <v>5096907</v>
          </cell>
          <cell r="AA4963">
            <v>20801</v>
          </cell>
          <cell r="AB4963" t="str">
            <v>Elite Sales Group</v>
          </cell>
        </row>
        <row r="4964">
          <cell r="Z4964">
            <v>5096908</v>
          </cell>
          <cell r="AA4964">
            <v>20801</v>
          </cell>
          <cell r="AB4964" t="str">
            <v>Elite Sales Group</v>
          </cell>
        </row>
        <row r="4965">
          <cell r="Z4965">
            <v>5096909</v>
          </cell>
          <cell r="AA4965">
            <v>20801</v>
          </cell>
          <cell r="AB4965" t="str">
            <v>Elite Sales Group</v>
          </cell>
        </row>
        <row r="4966">
          <cell r="Z4966">
            <v>5096910</v>
          </cell>
          <cell r="AA4966">
            <v>20801</v>
          </cell>
          <cell r="AB4966" t="str">
            <v>Elite Sales Group</v>
          </cell>
        </row>
        <row r="4967">
          <cell r="Z4967">
            <v>5096911</v>
          </cell>
          <cell r="AA4967">
            <v>20801</v>
          </cell>
          <cell r="AB4967" t="str">
            <v>Elite Sales Group</v>
          </cell>
        </row>
        <row r="4968">
          <cell r="Z4968">
            <v>5096912</v>
          </cell>
          <cell r="AA4968">
            <v>20801</v>
          </cell>
          <cell r="AB4968" t="str">
            <v>Elite Sales Group</v>
          </cell>
        </row>
        <row r="4969">
          <cell r="Z4969">
            <v>5096913</v>
          </cell>
          <cell r="AA4969">
            <v>20801</v>
          </cell>
          <cell r="AB4969" t="str">
            <v>Elite Sales Group</v>
          </cell>
        </row>
        <row r="4970">
          <cell r="Z4970">
            <v>5096914</v>
          </cell>
          <cell r="AA4970">
            <v>20801</v>
          </cell>
          <cell r="AB4970" t="str">
            <v>Elite Sales Group</v>
          </cell>
        </row>
        <row r="4971">
          <cell r="Z4971">
            <v>5096915</v>
          </cell>
          <cell r="AA4971">
            <v>20801</v>
          </cell>
          <cell r="AB4971" t="str">
            <v>Elite Sales Group</v>
          </cell>
        </row>
        <row r="4972">
          <cell r="Z4972">
            <v>5096916</v>
          </cell>
          <cell r="AA4972">
            <v>20801</v>
          </cell>
          <cell r="AB4972" t="str">
            <v>Elite Sales Group</v>
          </cell>
        </row>
        <row r="4973">
          <cell r="Z4973">
            <v>5096917</v>
          </cell>
          <cell r="AA4973">
            <v>20801</v>
          </cell>
          <cell r="AB4973" t="str">
            <v>Elite Sales Group</v>
          </cell>
        </row>
        <row r="4974">
          <cell r="Z4974">
            <v>5096918</v>
          </cell>
          <cell r="AA4974">
            <v>20801</v>
          </cell>
          <cell r="AB4974" t="str">
            <v>Elite Sales Group</v>
          </cell>
        </row>
        <row r="4975">
          <cell r="Z4975">
            <v>5096919</v>
          </cell>
          <cell r="AA4975">
            <v>20801</v>
          </cell>
          <cell r="AB4975" t="str">
            <v>Elite Sales Group</v>
          </cell>
        </row>
        <row r="4976">
          <cell r="Z4976">
            <v>5096920</v>
          </cell>
          <cell r="AA4976">
            <v>20801</v>
          </cell>
          <cell r="AB4976" t="str">
            <v>Elite Sales Group</v>
          </cell>
        </row>
        <row r="4977">
          <cell r="Z4977">
            <v>5096921</v>
          </cell>
          <cell r="AA4977">
            <v>20801</v>
          </cell>
          <cell r="AB4977" t="str">
            <v>Elite Sales Group</v>
          </cell>
        </row>
        <row r="4978">
          <cell r="Z4978">
            <v>5096922</v>
          </cell>
          <cell r="AA4978">
            <v>20801</v>
          </cell>
          <cell r="AB4978" t="str">
            <v>Elite Sales Group</v>
          </cell>
        </row>
        <row r="4979">
          <cell r="Z4979">
            <v>5096923</v>
          </cell>
          <cell r="AA4979">
            <v>20801</v>
          </cell>
          <cell r="AB4979" t="str">
            <v>Elite Sales Group</v>
          </cell>
        </row>
        <row r="4980">
          <cell r="Z4980">
            <v>5096924</v>
          </cell>
          <cell r="AA4980">
            <v>20801</v>
          </cell>
          <cell r="AB4980" t="str">
            <v>Elite Sales Group</v>
          </cell>
        </row>
        <row r="4981">
          <cell r="Z4981">
            <v>5096925</v>
          </cell>
          <cell r="AA4981">
            <v>20801</v>
          </cell>
          <cell r="AB4981" t="str">
            <v>Elite Sales Group</v>
          </cell>
        </row>
        <row r="4982">
          <cell r="Z4982">
            <v>5096926</v>
          </cell>
          <cell r="AA4982">
            <v>20801</v>
          </cell>
          <cell r="AB4982" t="str">
            <v>Elite Sales Group</v>
          </cell>
        </row>
        <row r="4983">
          <cell r="Z4983">
            <v>5096927</v>
          </cell>
          <cell r="AA4983">
            <v>20801</v>
          </cell>
          <cell r="AB4983" t="str">
            <v>Elite Sales Group</v>
          </cell>
        </row>
        <row r="4984">
          <cell r="Z4984">
            <v>5096928</v>
          </cell>
          <cell r="AA4984">
            <v>20801</v>
          </cell>
          <cell r="AB4984" t="str">
            <v>Elite Sales Group</v>
          </cell>
        </row>
        <row r="4985">
          <cell r="Z4985">
            <v>5096929</v>
          </cell>
          <cell r="AA4985">
            <v>20801</v>
          </cell>
          <cell r="AB4985" t="str">
            <v>Elite Sales Group</v>
          </cell>
        </row>
        <row r="4986">
          <cell r="Z4986">
            <v>5096930</v>
          </cell>
          <cell r="AA4986">
            <v>20801</v>
          </cell>
          <cell r="AB4986" t="str">
            <v>Elite Sales Group</v>
          </cell>
        </row>
        <row r="4987">
          <cell r="Z4987">
            <v>5096931</v>
          </cell>
          <cell r="AA4987">
            <v>20801</v>
          </cell>
          <cell r="AB4987" t="str">
            <v>Elite Sales Group</v>
          </cell>
        </row>
        <row r="4988">
          <cell r="Z4988">
            <v>5096932</v>
          </cell>
          <cell r="AA4988">
            <v>20801</v>
          </cell>
          <cell r="AB4988" t="str">
            <v>Elite Sales Group</v>
          </cell>
        </row>
        <row r="4989">
          <cell r="Z4989">
            <v>5096933</v>
          </cell>
          <cell r="AA4989">
            <v>20801</v>
          </cell>
          <cell r="AB4989" t="str">
            <v>Elite Sales Group</v>
          </cell>
        </row>
        <row r="4990">
          <cell r="Z4990">
            <v>5096934</v>
          </cell>
          <cell r="AA4990">
            <v>20801</v>
          </cell>
          <cell r="AB4990" t="str">
            <v>Elite Sales Group</v>
          </cell>
        </row>
        <row r="4991">
          <cell r="Z4991">
            <v>5096935</v>
          </cell>
          <cell r="AA4991">
            <v>20801</v>
          </cell>
          <cell r="AB4991" t="str">
            <v>Elite Sales Group</v>
          </cell>
        </row>
        <row r="4992">
          <cell r="Z4992">
            <v>5096936</v>
          </cell>
          <cell r="AA4992">
            <v>20801</v>
          </cell>
          <cell r="AB4992" t="str">
            <v>Elite Sales Group</v>
          </cell>
        </row>
        <row r="4993">
          <cell r="Z4993">
            <v>5096937</v>
          </cell>
          <cell r="AA4993">
            <v>20801</v>
          </cell>
          <cell r="AB4993" t="str">
            <v>Elite Sales Group</v>
          </cell>
        </row>
        <row r="4994">
          <cell r="Z4994">
            <v>5096938</v>
          </cell>
          <cell r="AA4994">
            <v>20801</v>
          </cell>
          <cell r="AB4994" t="str">
            <v>Elite Sales Group</v>
          </cell>
        </row>
        <row r="4995">
          <cell r="Z4995">
            <v>5096939</v>
          </cell>
          <cell r="AA4995">
            <v>20801</v>
          </cell>
          <cell r="AB4995" t="str">
            <v>Elite Sales Group</v>
          </cell>
        </row>
        <row r="4996">
          <cell r="Z4996">
            <v>5097180</v>
          </cell>
          <cell r="AA4996">
            <v>20801</v>
          </cell>
          <cell r="AB4996" t="str">
            <v>Elite Sales Group</v>
          </cell>
        </row>
        <row r="4997">
          <cell r="Z4997">
            <v>5097181</v>
          </cell>
          <cell r="AA4997">
            <v>20801</v>
          </cell>
          <cell r="AB4997" t="str">
            <v>Elite Sales Group</v>
          </cell>
        </row>
        <row r="4998">
          <cell r="Z4998">
            <v>5097182</v>
          </cell>
          <cell r="AA4998">
            <v>20801</v>
          </cell>
          <cell r="AB4998" t="str">
            <v>Elite Sales Group</v>
          </cell>
        </row>
        <row r="4999">
          <cell r="Z4999">
            <v>5097183</v>
          </cell>
          <cell r="AA4999">
            <v>20801</v>
          </cell>
          <cell r="AB4999" t="str">
            <v>Elite Sales Group</v>
          </cell>
        </row>
        <row r="5000">
          <cell r="Z5000">
            <v>5097184</v>
          </cell>
          <cell r="AA5000">
            <v>20801</v>
          </cell>
          <cell r="AB5000" t="str">
            <v>Elite Sales Group</v>
          </cell>
        </row>
        <row r="5001">
          <cell r="Z5001">
            <v>5097185</v>
          </cell>
          <cell r="AA5001">
            <v>20801</v>
          </cell>
          <cell r="AB5001" t="str">
            <v>Elite Sales Group</v>
          </cell>
        </row>
        <row r="5002">
          <cell r="Z5002">
            <v>5097186</v>
          </cell>
          <cell r="AA5002">
            <v>20801</v>
          </cell>
          <cell r="AB5002" t="str">
            <v>Elite Sales Group</v>
          </cell>
        </row>
        <row r="5003">
          <cell r="Z5003">
            <v>5097187</v>
          </cell>
          <cell r="AA5003">
            <v>20801</v>
          </cell>
          <cell r="AB5003" t="str">
            <v>Elite Sales Group</v>
          </cell>
        </row>
        <row r="5004">
          <cell r="Z5004">
            <v>5097188</v>
          </cell>
          <cell r="AA5004">
            <v>20801</v>
          </cell>
          <cell r="AB5004" t="str">
            <v>Elite Sales Group</v>
          </cell>
        </row>
        <row r="5005">
          <cell r="Z5005">
            <v>5097189</v>
          </cell>
          <cell r="AA5005">
            <v>20801</v>
          </cell>
          <cell r="AB5005" t="str">
            <v>Elite Sales Group</v>
          </cell>
        </row>
        <row r="5006">
          <cell r="Z5006">
            <v>5097190</v>
          </cell>
          <cell r="AA5006">
            <v>20801</v>
          </cell>
          <cell r="AB5006" t="str">
            <v>Elite Sales Group</v>
          </cell>
        </row>
        <row r="5007">
          <cell r="Z5007">
            <v>5097191</v>
          </cell>
          <cell r="AA5007">
            <v>20801</v>
          </cell>
          <cell r="AB5007" t="str">
            <v>Elite Sales Group</v>
          </cell>
        </row>
        <row r="5008">
          <cell r="Z5008">
            <v>5097192</v>
          </cell>
          <cell r="AA5008">
            <v>20801</v>
          </cell>
          <cell r="AB5008" t="str">
            <v>Elite Sales Group</v>
          </cell>
        </row>
        <row r="5009">
          <cell r="Z5009">
            <v>5097193</v>
          </cell>
          <cell r="AA5009">
            <v>20801</v>
          </cell>
          <cell r="AB5009" t="str">
            <v>Elite Sales Group</v>
          </cell>
        </row>
        <row r="5010">
          <cell r="Z5010">
            <v>5097194</v>
          </cell>
          <cell r="AA5010">
            <v>20801</v>
          </cell>
          <cell r="AB5010" t="str">
            <v>Elite Sales Group</v>
          </cell>
        </row>
        <row r="5011">
          <cell r="Z5011">
            <v>5097195</v>
          </cell>
          <cell r="AA5011">
            <v>20801</v>
          </cell>
          <cell r="AB5011" t="str">
            <v>Elite Sales Group</v>
          </cell>
        </row>
        <row r="5012">
          <cell r="Z5012">
            <v>5097196</v>
          </cell>
          <cell r="AA5012">
            <v>20801</v>
          </cell>
          <cell r="AB5012" t="str">
            <v>Elite Sales Group</v>
          </cell>
        </row>
        <row r="5013">
          <cell r="Z5013">
            <v>5097197</v>
          </cell>
          <cell r="AA5013">
            <v>20801</v>
          </cell>
          <cell r="AB5013" t="str">
            <v>Elite Sales Group</v>
          </cell>
        </row>
        <row r="5014">
          <cell r="Z5014">
            <v>5097198</v>
          </cell>
          <cell r="AA5014">
            <v>20801</v>
          </cell>
          <cell r="AB5014" t="str">
            <v>Elite Sales Group</v>
          </cell>
        </row>
        <row r="5015">
          <cell r="Z5015">
            <v>5097199</v>
          </cell>
          <cell r="AA5015">
            <v>20801</v>
          </cell>
          <cell r="AB5015" t="str">
            <v>Elite Sales Group</v>
          </cell>
        </row>
        <row r="5016">
          <cell r="Z5016">
            <v>5097200</v>
          </cell>
          <cell r="AA5016">
            <v>20801</v>
          </cell>
          <cell r="AB5016" t="str">
            <v>Elite Sales Group</v>
          </cell>
        </row>
        <row r="5017">
          <cell r="Z5017">
            <v>5097201</v>
          </cell>
          <cell r="AA5017">
            <v>20801</v>
          </cell>
          <cell r="AB5017" t="str">
            <v>Elite Sales Group</v>
          </cell>
        </row>
        <row r="5018">
          <cell r="Z5018">
            <v>5097202</v>
          </cell>
          <cell r="AA5018">
            <v>20801</v>
          </cell>
          <cell r="AB5018" t="str">
            <v>Elite Sales Group</v>
          </cell>
        </row>
        <row r="5019">
          <cell r="Z5019">
            <v>5097203</v>
          </cell>
          <cell r="AA5019">
            <v>20801</v>
          </cell>
          <cell r="AB5019" t="str">
            <v>Elite Sales Group</v>
          </cell>
        </row>
        <row r="5020">
          <cell r="Z5020">
            <v>5097204</v>
          </cell>
          <cell r="AA5020">
            <v>20801</v>
          </cell>
          <cell r="AB5020" t="str">
            <v>Elite Sales Group</v>
          </cell>
        </row>
        <row r="5021">
          <cell r="Z5021">
            <v>5097205</v>
          </cell>
          <cell r="AA5021">
            <v>20801</v>
          </cell>
          <cell r="AB5021" t="str">
            <v>Elite Sales Group</v>
          </cell>
        </row>
        <row r="5022">
          <cell r="Z5022">
            <v>5097206</v>
          </cell>
          <cell r="AA5022">
            <v>20801</v>
          </cell>
          <cell r="AB5022" t="str">
            <v>Elite Sales Group</v>
          </cell>
        </row>
        <row r="5023">
          <cell r="Z5023">
            <v>5097207</v>
          </cell>
          <cell r="AA5023">
            <v>20801</v>
          </cell>
          <cell r="AB5023" t="str">
            <v>Elite Sales Group</v>
          </cell>
        </row>
        <row r="5024">
          <cell r="Z5024">
            <v>5097208</v>
          </cell>
          <cell r="AA5024">
            <v>20801</v>
          </cell>
          <cell r="AB5024" t="str">
            <v>Elite Sales Group</v>
          </cell>
        </row>
        <row r="5025">
          <cell r="Z5025">
            <v>5097209</v>
          </cell>
          <cell r="AA5025">
            <v>20801</v>
          </cell>
          <cell r="AB5025" t="str">
            <v>Elite Sales Group</v>
          </cell>
        </row>
        <row r="5026">
          <cell r="Z5026">
            <v>5097210</v>
          </cell>
          <cell r="AA5026">
            <v>20801</v>
          </cell>
          <cell r="AB5026" t="str">
            <v>Elite Sales Group</v>
          </cell>
        </row>
        <row r="5027">
          <cell r="Z5027">
            <v>5097211</v>
          </cell>
          <cell r="AA5027">
            <v>20801</v>
          </cell>
          <cell r="AB5027" t="str">
            <v>Elite Sales Group</v>
          </cell>
        </row>
        <row r="5028">
          <cell r="Z5028">
            <v>5097212</v>
          </cell>
          <cell r="AA5028">
            <v>20801</v>
          </cell>
          <cell r="AB5028" t="str">
            <v>Elite Sales Group</v>
          </cell>
        </row>
        <row r="5029">
          <cell r="Z5029">
            <v>5097213</v>
          </cell>
          <cell r="AA5029">
            <v>20801</v>
          </cell>
          <cell r="AB5029" t="str">
            <v>Elite Sales Group</v>
          </cell>
        </row>
        <row r="5030">
          <cell r="Z5030">
            <v>5097214</v>
          </cell>
          <cell r="AA5030">
            <v>20801</v>
          </cell>
          <cell r="AB5030" t="str">
            <v>Elite Sales Group</v>
          </cell>
        </row>
        <row r="5031">
          <cell r="Z5031">
            <v>5097215</v>
          </cell>
          <cell r="AA5031">
            <v>20801</v>
          </cell>
          <cell r="AB5031" t="str">
            <v>Elite Sales Group</v>
          </cell>
        </row>
        <row r="5032">
          <cell r="Z5032">
            <v>5097216</v>
          </cell>
          <cell r="AA5032">
            <v>20801</v>
          </cell>
          <cell r="AB5032" t="str">
            <v>Elite Sales Group</v>
          </cell>
        </row>
        <row r="5033">
          <cell r="Z5033">
            <v>5097217</v>
          </cell>
          <cell r="AA5033">
            <v>20801</v>
          </cell>
          <cell r="AB5033" t="str">
            <v>Elite Sales Group</v>
          </cell>
        </row>
        <row r="5034">
          <cell r="Z5034">
            <v>5097218</v>
          </cell>
          <cell r="AA5034">
            <v>20801</v>
          </cell>
          <cell r="AB5034" t="str">
            <v>Elite Sales Group</v>
          </cell>
        </row>
        <row r="5035">
          <cell r="Z5035">
            <v>5097219</v>
          </cell>
          <cell r="AA5035">
            <v>20801</v>
          </cell>
          <cell r="AB5035" t="str">
            <v>Elite Sales Group</v>
          </cell>
        </row>
        <row r="5036">
          <cell r="Z5036">
            <v>5097300</v>
          </cell>
          <cell r="AA5036">
            <v>20801</v>
          </cell>
          <cell r="AB5036" t="str">
            <v>Elite Sales Group</v>
          </cell>
        </row>
        <row r="5037">
          <cell r="Z5037">
            <v>5097301</v>
          </cell>
          <cell r="AA5037">
            <v>20801</v>
          </cell>
          <cell r="AB5037" t="str">
            <v>Elite Sales Group</v>
          </cell>
        </row>
        <row r="5038">
          <cell r="Z5038">
            <v>5097302</v>
          </cell>
          <cell r="AA5038">
            <v>20801</v>
          </cell>
          <cell r="AB5038" t="str">
            <v>Elite Sales Group</v>
          </cell>
        </row>
        <row r="5039">
          <cell r="Z5039">
            <v>5097303</v>
          </cell>
          <cell r="AA5039">
            <v>20801</v>
          </cell>
          <cell r="AB5039" t="str">
            <v>Elite Sales Group</v>
          </cell>
        </row>
        <row r="5040">
          <cell r="Z5040">
            <v>5097304</v>
          </cell>
          <cell r="AA5040">
            <v>20801</v>
          </cell>
          <cell r="AB5040" t="str">
            <v>Elite Sales Group</v>
          </cell>
        </row>
        <row r="5041">
          <cell r="Z5041">
            <v>5097305</v>
          </cell>
          <cell r="AA5041">
            <v>20801</v>
          </cell>
          <cell r="AB5041" t="str">
            <v>Elite Sales Group</v>
          </cell>
        </row>
        <row r="5042">
          <cell r="Z5042">
            <v>5097306</v>
          </cell>
          <cell r="AA5042">
            <v>20801</v>
          </cell>
          <cell r="AB5042" t="str">
            <v>Elite Sales Group</v>
          </cell>
        </row>
        <row r="5043">
          <cell r="Z5043">
            <v>5097307</v>
          </cell>
          <cell r="AA5043">
            <v>20801</v>
          </cell>
          <cell r="AB5043" t="str">
            <v>Elite Sales Group</v>
          </cell>
        </row>
        <row r="5044">
          <cell r="Z5044">
            <v>5097308</v>
          </cell>
          <cell r="AA5044">
            <v>20801</v>
          </cell>
          <cell r="AB5044" t="str">
            <v>Elite Sales Group</v>
          </cell>
        </row>
        <row r="5045">
          <cell r="Z5045">
            <v>5097309</v>
          </cell>
          <cell r="AA5045">
            <v>20801</v>
          </cell>
          <cell r="AB5045" t="str">
            <v>Elite Sales Group</v>
          </cell>
        </row>
        <row r="5046">
          <cell r="Z5046">
            <v>5097310</v>
          </cell>
          <cell r="AA5046">
            <v>20801</v>
          </cell>
          <cell r="AB5046" t="str">
            <v>Elite Sales Group</v>
          </cell>
        </row>
        <row r="5047">
          <cell r="Z5047">
            <v>5097311</v>
          </cell>
          <cell r="AA5047">
            <v>20801</v>
          </cell>
          <cell r="AB5047" t="str">
            <v>Elite Sales Group</v>
          </cell>
        </row>
        <row r="5048">
          <cell r="Z5048">
            <v>5097312</v>
          </cell>
          <cell r="AA5048">
            <v>20801</v>
          </cell>
          <cell r="AB5048" t="str">
            <v>Elite Sales Group</v>
          </cell>
        </row>
        <row r="5049">
          <cell r="Z5049">
            <v>5097313</v>
          </cell>
          <cell r="AA5049">
            <v>20801</v>
          </cell>
          <cell r="AB5049" t="str">
            <v>Elite Sales Group</v>
          </cell>
        </row>
        <row r="5050">
          <cell r="Z5050">
            <v>5097314</v>
          </cell>
          <cell r="AA5050">
            <v>20801</v>
          </cell>
          <cell r="AB5050" t="str">
            <v>Elite Sales Group</v>
          </cell>
        </row>
        <row r="5051">
          <cell r="Z5051">
            <v>5097315</v>
          </cell>
          <cell r="AA5051">
            <v>20801</v>
          </cell>
          <cell r="AB5051" t="str">
            <v>Elite Sales Group</v>
          </cell>
        </row>
        <row r="5052">
          <cell r="Z5052">
            <v>5097316</v>
          </cell>
          <cell r="AA5052">
            <v>20801</v>
          </cell>
          <cell r="AB5052" t="str">
            <v>Elite Sales Group</v>
          </cell>
        </row>
        <row r="5053">
          <cell r="Z5053">
            <v>5097317</v>
          </cell>
          <cell r="AA5053">
            <v>20801</v>
          </cell>
          <cell r="AB5053" t="str">
            <v>Elite Sales Group</v>
          </cell>
        </row>
        <row r="5054">
          <cell r="Z5054">
            <v>5097318</v>
          </cell>
          <cell r="AA5054">
            <v>20801</v>
          </cell>
          <cell r="AB5054" t="str">
            <v>Elite Sales Group</v>
          </cell>
        </row>
        <row r="5055">
          <cell r="Z5055">
            <v>5097319</v>
          </cell>
          <cell r="AA5055">
            <v>20801</v>
          </cell>
          <cell r="AB5055" t="str">
            <v>Elite Sales Group</v>
          </cell>
        </row>
        <row r="5056">
          <cell r="Z5056">
            <v>5097320</v>
          </cell>
          <cell r="AA5056">
            <v>20801</v>
          </cell>
          <cell r="AB5056" t="str">
            <v>Elite Sales Group</v>
          </cell>
        </row>
        <row r="5057">
          <cell r="Z5057">
            <v>5097321</v>
          </cell>
          <cell r="AA5057">
            <v>20801</v>
          </cell>
          <cell r="AB5057" t="str">
            <v>Elite Sales Group</v>
          </cell>
        </row>
        <row r="5058">
          <cell r="Z5058">
            <v>5097322</v>
          </cell>
          <cell r="AA5058">
            <v>20801</v>
          </cell>
          <cell r="AB5058" t="str">
            <v>Elite Sales Group</v>
          </cell>
        </row>
        <row r="5059">
          <cell r="Z5059">
            <v>5097323</v>
          </cell>
          <cell r="AA5059">
            <v>20801</v>
          </cell>
          <cell r="AB5059" t="str">
            <v>Elite Sales Group</v>
          </cell>
        </row>
        <row r="5060">
          <cell r="Z5060">
            <v>5097324</v>
          </cell>
          <cell r="AA5060">
            <v>20801</v>
          </cell>
          <cell r="AB5060" t="str">
            <v>Elite Sales Group</v>
          </cell>
        </row>
        <row r="5061">
          <cell r="Z5061">
            <v>5097325</v>
          </cell>
          <cell r="AA5061">
            <v>20801</v>
          </cell>
          <cell r="AB5061" t="str">
            <v>Elite Sales Group</v>
          </cell>
        </row>
        <row r="5062">
          <cell r="Z5062">
            <v>5097326</v>
          </cell>
          <cell r="AA5062">
            <v>20801</v>
          </cell>
          <cell r="AB5062" t="str">
            <v>Elite Sales Group</v>
          </cell>
        </row>
        <row r="5063">
          <cell r="Z5063">
            <v>5097327</v>
          </cell>
          <cell r="AA5063">
            <v>20801</v>
          </cell>
          <cell r="AB5063" t="str">
            <v>Elite Sales Group</v>
          </cell>
        </row>
        <row r="5064">
          <cell r="Z5064">
            <v>5097328</v>
          </cell>
          <cell r="AA5064">
            <v>20801</v>
          </cell>
          <cell r="AB5064" t="str">
            <v>Elite Sales Group</v>
          </cell>
        </row>
        <row r="5065">
          <cell r="Z5065">
            <v>5097329</v>
          </cell>
          <cell r="AA5065">
            <v>20801</v>
          </cell>
          <cell r="AB5065" t="str">
            <v>Elite Sales Group</v>
          </cell>
        </row>
        <row r="5066">
          <cell r="Z5066">
            <v>5097330</v>
          </cell>
          <cell r="AA5066">
            <v>20801</v>
          </cell>
          <cell r="AB5066" t="str">
            <v>Elite Sales Group</v>
          </cell>
        </row>
        <row r="5067">
          <cell r="Z5067">
            <v>5097331</v>
          </cell>
          <cell r="AA5067">
            <v>20801</v>
          </cell>
          <cell r="AB5067" t="str">
            <v>Elite Sales Group</v>
          </cell>
        </row>
        <row r="5068">
          <cell r="Z5068">
            <v>5097332</v>
          </cell>
          <cell r="AA5068">
            <v>20801</v>
          </cell>
          <cell r="AB5068" t="str">
            <v>Elite Sales Group</v>
          </cell>
        </row>
        <row r="5069">
          <cell r="Z5069">
            <v>5097333</v>
          </cell>
          <cell r="AA5069">
            <v>20801</v>
          </cell>
          <cell r="AB5069" t="str">
            <v>Elite Sales Group</v>
          </cell>
        </row>
        <row r="5070">
          <cell r="Z5070">
            <v>5097334</v>
          </cell>
          <cell r="AA5070">
            <v>20801</v>
          </cell>
          <cell r="AB5070" t="str">
            <v>Elite Sales Group</v>
          </cell>
        </row>
        <row r="5071">
          <cell r="Z5071">
            <v>5097335</v>
          </cell>
          <cell r="AA5071">
            <v>20801</v>
          </cell>
          <cell r="AB5071" t="str">
            <v>Elite Sales Group</v>
          </cell>
        </row>
        <row r="5072">
          <cell r="Z5072">
            <v>5097336</v>
          </cell>
          <cell r="AA5072">
            <v>20801</v>
          </cell>
          <cell r="AB5072" t="str">
            <v>Elite Sales Group</v>
          </cell>
        </row>
        <row r="5073">
          <cell r="Z5073">
            <v>5097337</v>
          </cell>
          <cell r="AA5073">
            <v>20801</v>
          </cell>
          <cell r="AB5073" t="str">
            <v>Elite Sales Group</v>
          </cell>
        </row>
        <row r="5074">
          <cell r="Z5074">
            <v>5097338</v>
          </cell>
          <cell r="AA5074">
            <v>20801</v>
          </cell>
          <cell r="AB5074" t="str">
            <v>Elite Sales Group</v>
          </cell>
        </row>
        <row r="5075">
          <cell r="Z5075">
            <v>5097339</v>
          </cell>
          <cell r="AA5075">
            <v>20801</v>
          </cell>
          <cell r="AB5075" t="str">
            <v>Elite Sales Group</v>
          </cell>
        </row>
        <row r="5076">
          <cell r="Z5076">
            <v>5097340</v>
          </cell>
          <cell r="AA5076">
            <v>20801</v>
          </cell>
          <cell r="AB5076" t="str">
            <v>Elite Sales Group</v>
          </cell>
        </row>
        <row r="5077">
          <cell r="Z5077">
            <v>5097341</v>
          </cell>
          <cell r="AA5077">
            <v>20801</v>
          </cell>
          <cell r="AB5077" t="str">
            <v>Elite Sales Group</v>
          </cell>
        </row>
        <row r="5078">
          <cell r="Z5078">
            <v>5097342</v>
          </cell>
          <cell r="AA5078">
            <v>20801</v>
          </cell>
          <cell r="AB5078" t="str">
            <v>Elite Sales Group</v>
          </cell>
        </row>
        <row r="5079">
          <cell r="Z5079">
            <v>5097343</v>
          </cell>
          <cell r="AA5079">
            <v>20801</v>
          </cell>
          <cell r="AB5079" t="str">
            <v>Elite Sales Group</v>
          </cell>
        </row>
        <row r="5080">
          <cell r="Z5080">
            <v>5097344</v>
          </cell>
          <cell r="AA5080">
            <v>20801</v>
          </cell>
          <cell r="AB5080" t="str">
            <v>Elite Sales Group</v>
          </cell>
        </row>
        <row r="5081">
          <cell r="Z5081">
            <v>5097345</v>
          </cell>
          <cell r="AA5081">
            <v>20801</v>
          </cell>
          <cell r="AB5081" t="str">
            <v>Elite Sales Group</v>
          </cell>
        </row>
        <row r="5082">
          <cell r="Z5082">
            <v>5097346</v>
          </cell>
          <cell r="AA5082">
            <v>20801</v>
          </cell>
          <cell r="AB5082" t="str">
            <v>Elite Sales Group</v>
          </cell>
        </row>
        <row r="5083">
          <cell r="Z5083">
            <v>5097347</v>
          </cell>
          <cell r="AA5083">
            <v>20801</v>
          </cell>
          <cell r="AB5083" t="str">
            <v>Elite Sales Group</v>
          </cell>
        </row>
        <row r="5084">
          <cell r="Z5084">
            <v>5097348</v>
          </cell>
          <cell r="AA5084">
            <v>20801</v>
          </cell>
          <cell r="AB5084" t="str">
            <v>Elite Sales Group</v>
          </cell>
        </row>
        <row r="5085">
          <cell r="Z5085">
            <v>5097349</v>
          </cell>
          <cell r="AA5085">
            <v>20801</v>
          </cell>
          <cell r="AB5085" t="str">
            <v>Elite Sales Group</v>
          </cell>
        </row>
        <row r="5086">
          <cell r="Z5086">
            <v>5097350</v>
          </cell>
          <cell r="AA5086">
            <v>20801</v>
          </cell>
          <cell r="AB5086" t="str">
            <v>Elite Sales Group</v>
          </cell>
        </row>
        <row r="5087">
          <cell r="Z5087">
            <v>5097351</v>
          </cell>
          <cell r="AA5087">
            <v>20801</v>
          </cell>
          <cell r="AB5087" t="str">
            <v>Elite Sales Group</v>
          </cell>
        </row>
        <row r="5088">
          <cell r="Z5088">
            <v>5097352</v>
          </cell>
          <cell r="AA5088">
            <v>20801</v>
          </cell>
          <cell r="AB5088" t="str">
            <v>Elite Sales Group</v>
          </cell>
        </row>
        <row r="5089">
          <cell r="Z5089">
            <v>5097353</v>
          </cell>
          <cell r="AA5089">
            <v>20801</v>
          </cell>
          <cell r="AB5089" t="str">
            <v>Elite Sales Group</v>
          </cell>
        </row>
        <row r="5090">
          <cell r="Z5090">
            <v>5097354</v>
          </cell>
          <cell r="AA5090">
            <v>20801</v>
          </cell>
          <cell r="AB5090" t="str">
            <v>Elite Sales Group</v>
          </cell>
        </row>
        <row r="5091">
          <cell r="Z5091">
            <v>5097355</v>
          </cell>
          <cell r="AA5091">
            <v>20801</v>
          </cell>
          <cell r="AB5091" t="str">
            <v>Elite Sales Group</v>
          </cell>
        </row>
        <row r="5092">
          <cell r="Z5092">
            <v>5097356</v>
          </cell>
          <cell r="AA5092">
            <v>20801</v>
          </cell>
          <cell r="AB5092" t="str">
            <v>Elite Sales Group</v>
          </cell>
        </row>
        <row r="5093">
          <cell r="Z5093">
            <v>5097357</v>
          </cell>
          <cell r="AA5093">
            <v>20801</v>
          </cell>
          <cell r="AB5093" t="str">
            <v>Elite Sales Group</v>
          </cell>
        </row>
        <row r="5094">
          <cell r="Z5094">
            <v>5097358</v>
          </cell>
          <cell r="AA5094">
            <v>20801</v>
          </cell>
          <cell r="AB5094" t="str">
            <v>Elite Sales Group</v>
          </cell>
        </row>
        <row r="5095">
          <cell r="Z5095">
            <v>5097359</v>
          </cell>
          <cell r="AA5095">
            <v>20801</v>
          </cell>
          <cell r="AB5095" t="str">
            <v>Elite Sales Group</v>
          </cell>
        </row>
        <row r="5096">
          <cell r="Z5096">
            <v>5097360</v>
          </cell>
          <cell r="AA5096">
            <v>20801</v>
          </cell>
          <cell r="AB5096" t="str">
            <v>Elite Sales Group</v>
          </cell>
        </row>
        <row r="5097">
          <cell r="Z5097">
            <v>5097361</v>
          </cell>
          <cell r="AA5097">
            <v>20801</v>
          </cell>
          <cell r="AB5097" t="str">
            <v>Elite Sales Group</v>
          </cell>
        </row>
        <row r="5098">
          <cell r="Z5098">
            <v>5097362</v>
          </cell>
          <cell r="AA5098">
            <v>20801</v>
          </cell>
          <cell r="AB5098" t="str">
            <v>Elite Sales Group</v>
          </cell>
        </row>
        <row r="5099">
          <cell r="Z5099">
            <v>5097363</v>
          </cell>
          <cell r="AA5099">
            <v>20801</v>
          </cell>
          <cell r="AB5099" t="str">
            <v>Elite Sales Group</v>
          </cell>
        </row>
        <row r="5100">
          <cell r="Z5100">
            <v>5097364</v>
          </cell>
          <cell r="AA5100">
            <v>20801</v>
          </cell>
          <cell r="AB5100" t="str">
            <v>Elite Sales Group</v>
          </cell>
        </row>
        <row r="5101">
          <cell r="Z5101">
            <v>5097365</v>
          </cell>
          <cell r="AA5101">
            <v>20801</v>
          </cell>
          <cell r="AB5101" t="str">
            <v>Elite Sales Group</v>
          </cell>
        </row>
        <row r="5102">
          <cell r="Z5102">
            <v>5097366</v>
          </cell>
          <cell r="AA5102">
            <v>20801</v>
          </cell>
          <cell r="AB5102" t="str">
            <v>Elite Sales Group</v>
          </cell>
        </row>
        <row r="5103">
          <cell r="Z5103">
            <v>5097367</v>
          </cell>
          <cell r="AA5103">
            <v>20801</v>
          </cell>
          <cell r="AB5103" t="str">
            <v>Elite Sales Group</v>
          </cell>
        </row>
        <row r="5104">
          <cell r="Z5104">
            <v>5097368</v>
          </cell>
          <cell r="AA5104">
            <v>20801</v>
          </cell>
          <cell r="AB5104" t="str">
            <v>Elite Sales Group</v>
          </cell>
        </row>
        <row r="5105">
          <cell r="Z5105">
            <v>5097369</v>
          </cell>
          <cell r="AA5105">
            <v>20801</v>
          </cell>
          <cell r="AB5105" t="str">
            <v>Elite Sales Group</v>
          </cell>
        </row>
        <row r="5106">
          <cell r="Z5106">
            <v>5097370</v>
          </cell>
          <cell r="AA5106">
            <v>20801</v>
          </cell>
          <cell r="AB5106" t="str">
            <v>Elite Sales Group</v>
          </cell>
        </row>
        <row r="5107">
          <cell r="Z5107">
            <v>5097371</v>
          </cell>
          <cell r="AA5107">
            <v>20801</v>
          </cell>
          <cell r="AB5107" t="str">
            <v>Elite Sales Group</v>
          </cell>
        </row>
        <row r="5108">
          <cell r="Z5108">
            <v>5097372</v>
          </cell>
          <cell r="AA5108">
            <v>20801</v>
          </cell>
          <cell r="AB5108" t="str">
            <v>Elite Sales Group</v>
          </cell>
        </row>
        <row r="5109">
          <cell r="Z5109">
            <v>5097373</v>
          </cell>
          <cell r="AA5109">
            <v>20801</v>
          </cell>
          <cell r="AB5109" t="str">
            <v>Elite Sales Group</v>
          </cell>
        </row>
        <row r="5110">
          <cell r="Z5110">
            <v>5097374</v>
          </cell>
          <cell r="AA5110">
            <v>20801</v>
          </cell>
          <cell r="AB5110" t="str">
            <v>Elite Sales Group</v>
          </cell>
        </row>
        <row r="5111">
          <cell r="Z5111">
            <v>5097375</v>
          </cell>
          <cell r="AA5111">
            <v>20801</v>
          </cell>
          <cell r="AB5111" t="str">
            <v>Elite Sales Group</v>
          </cell>
        </row>
        <row r="5112">
          <cell r="Z5112">
            <v>5097376</v>
          </cell>
          <cell r="AA5112">
            <v>20801</v>
          </cell>
          <cell r="AB5112" t="str">
            <v>Elite Sales Group</v>
          </cell>
        </row>
        <row r="5113">
          <cell r="Z5113">
            <v>5097377</v>
          </cell>
          <cell r="AA5113">
            <v>20801</v>
          </cell>
          <cell r="AB5113" t="str">
            <v>Elite Sales Group</v>
          </cell>
        </row>
        <row r="5114">
          <cell r="Z5114">
            <v>5097378</v>
          </cell>
          <cell r="AA5114">
            <v>20801</v>
          </cell>
          <cell r="AB5114" t="str">
            <v>Elite Sales Group</v>
          </cell>
        </row>
        <row r="5115">
          <cell r="Z5115">
            <v>5097379</v>
          </cell>
          <cell r="AA5115">
            <v>20801</v>
          </cell>
          <cell r="AB5115" t="str">
            <v>Elite Sales Group</v>
          </cell>
        </row>
        <row r="5116">
          <cell r="Z5116">
            <v>5097380</v>
          </cell>
          <cell r="AA5116">
            <v>20801</v>
          </cell>
          <cell r="AB5116" t="str">
            <v>Elite Sales Group</v>
          </cell>
        </row>
        <row r="5117">
          <cell r="Z5117">
            <v>5097381</v>
          </cell>
          <cell r="AA5117">
            <v>20801</v>
          </cell>
          <cell r="AB5117" t="str">
            <v>Elite Sales Group</v>
          </cell>
        </row>
        <row r="5118">
          <cell r="Z5118">
            <v>5097382</v>
          </cell>
          <cell r="AA5118">
            <v>20801</v>
          </cell>
          <cell r="AB5118" t="str">
            <v>Elite Sales Group</v>
          </cell>
        </row>
        <row r="5119">
          <cell r="Z5119">
            <v>5097383</v>
          </cell>
          <cell r="AA5119">
            <v>20801</v>
          </cell>
          <cell r="AB5119" t="str">
            <v>Elite Sales Group</v>
          </cell>
        </row>
        <row r="5120">
          <cell r="Z5120">
            <v>5097384</v>
          </cell>
          <cell r="AA5120">
            <v>20801</v>
          </cell>
          <cell r="AB5120" t="str">
            <v>Elite Sales Group</v>
          </cell>
        </row>
        <row r="5121">
          <cell r="Z5121">
            <v>5097385</v>
          </cell>
          <cell r="AA5121">
            <v>20801</v>
          </cell>
          <cell r="AB5121" t="str">
            <v>Elite Sales Group</v>
          </cell>
        </row>
        <row r="5122">
          <cell r="Z5122">
            <v>5097386</v>
          </cell>
          <cell r="AA5122">
            <v>20801</v>
          </cell>
          <cell r="AB5122" t="str">
            <v>Elite Sales Group</v>
          </cell>
        </row>
        <row r="5123">
          <cell r="Z5123">
            <v>5097387</v>
          </cell>
          <cell r="AA5123">
            <v>20801</v>
          </cell>
          <cell r="AB5123" t="str">
            <v>Elite Sales Group</v>
          </cell>
        </row>
        <row r="5124">
          <cell r="Z5124">
            <v>5097388</v>
          </cell>
          <cell r="AA5124">
            <v>20801</v>
          </cell>
          <cell r="AB5124" t="str">
            <v>Elite Sales Group</v>
          </cell>
        </row>
        <row r="5125">
          <cell r="Z5125">
            <v>5097389</v>
          </cell>
          <cell r="AA5125">
            <v>20801</v>
          </cell>
          <cell r="AB5125" t="str">
            <v>Elite Sales Group</v>
          </cell>
        </row>
        <row r="5126">
          <cell r="Z5126">
            <v>5097390</v>
          </cell>
          <cell r="AA5126">
            <v>20801</v>
          </cell>
          <cell r="AB5126" t="str">
            <v>Elite Sales Group</v>
          </cell>
        </row>
        <row r="5127">
          <cell r="Z5127">
            <v>5097391</v>
          </cell>
          <cell r="AA5127">
            <v>20801</v>
          </cell>
          <cell r="AB5127" t="str">
            <v>Elite Sales Group</v>
          </cell>
        </row>
        <row r="5128">
          <cell r="Z5128">
            <v>5097392</v>
          </cell>
          <cell r="AA5128">
            <v>20801</v>
          </cell>
          <cell r="AB5128" t="str">
            <v>Elite Sales Group</v>
          </cell>
        </row>
        <row r="5129">
          <cell r="Z5129">
            <v>5097393</v>
          </cell>
          <cell r="AA5129">
            <v>20801</v>
          </cell>
          <cell r="AB5129" t="str">
            <v>Elite Sales Group</v>
          </cell>
        </row>
        <row r="5130">
          <cell r="Z5130">
            <v>5097394</v>
          </cell>
          <cell r="AA5130">
            <v>20801</v>
          </cell>
          <cell r="AB5130" t="str">
            <v>Elite Sales Group</v>
          </cell>
        </row>
        <row r="5131">
          <cell r="Z5131">
            <v>5097395</v>
          </cell>
          <cell r="AA5131">
            <v>20801</v>
          </cell>
          <cell r="AB5131" t="str">
            <v>Elite Sales Group</v>
          </cell>
        </row>
        <row r="5132">
          <cell r="Z5132">
            <v>5097396</v>
          </cell>
          <cell r="AA5132">
            <v>20801</v>
          </cell>
          <cell r="AB5132" t="str">
            <v>Elite Sales Group</v>
          </cell>
        </row>
        <row r="5133">
          <cell r="Z5133">
            <v>5097397</v>
          </cell>
          <cell r="AA5133">
            <v>20801</v>
          </cell>
          <cell r="AB5133" t="str">
            <v>Elite Sales Group</v>
          </cell>
        </row>
        <row r="5134">
          <cell r="Z5134">
            <v>5097398</v>
          </cell>
          <cell r="AA5134">
            <v>20801</v>
          </cell>
          <cell r="AB5134" t="str">
            <v>Elite Sales Group</v>
          </cell>
        </row>
        <row r="5135">
          <cell r="Z5135">
            <v>5097399</v>
          </cell>
          <cell r="AA5135">
            <v>20801</v>
          </cell>
          <cell r="AB5135" t="str">
            <v>Elite Sales Group</v>
          </cell>
        </row>
        <row r="5136">
          <cell r="Z5136">
            <v>5097400</v>
          </cell>
          <cell r="AA5136">
            <v>20801</v>
          </cell>
          <cell r="AB5136" t="str">
            <v>Elite Sales Group</v>
          </cell>
        </row>
        <row r="5137">
          <cell r="Z5137">
            <v>5097401</v>
          </cell>
          <cell r="AA5137">
            <v>20801</v>
          </cell>
          <cell r="AB5137" t="str">
            <v>Elite Sales Group</v>
          </cell>
        </row>
        <row r="5138">
          <cell r="Z5138">
            <v>5097402</v>
          </cell>
          <cell r="AA5138">
            <v>20801</v>
          </cell>
          <cell r="AB5138" t="str">
            <v>Elite Sales Group</v>
          </cell>
        </row>
        <row r="5139">
          <cell r="Z5139">
            <v>5097403</v>
          </cell>
          <cell r="AA5139">
            <v>20801</v>
          </cell>
          <cell r="AB5139" t="str">
            <v>Elite Sales Group</v>
          </cell>
        </row>
        <row r="5140">
          <cell r="Z5140">
            <v>5097404</v>
          </cell>
          <cell r="AA5140">
            <v>20801</v>
          </cell>
          <cell r="AB5140" t="str">
            <v>Elite Sales Group</v>
          </cell>
        </row>
        <row r="5141">
          <cell r="Z5141">
            <v>5097405</v>
          </cell>
          <cell r="AA5141">
            <v>20801</v>
          </cell>
          <cell r="AB5141" t="str">
            <v>Elite Sales Group</v>
          </cell>
        </row>
        <row r="5142">
          <cell r="Z5142">
            <v>5097406</v>
          </cell>
          <cell r="AA5142">
            <v>20801</v>
          </cell>
          <cell r="AB5142" t="str">
            <v>Elite Sales Group</v>
          </cell>
        </row>
        <row r="5143">
          <cell r="Z5143">
            <v>5097407</v>
          </cell>
          <cell r="AA5143">
            <v>20801</v>
          </cell>
          <cell r="AB5143" t="str">
            <v>Elite Sales Group</v>
          </cell>
        </row>
        <row r="5144">
          <cell r="Z5144">
            <v>5097408</v>
          </cell>
          <cell r="AA5144">
            <v>20801</v>
          </cell>
          <cell r="AB5144" t="str">
            <v>Elite Sales Group</v>
          </cell>
        </row>
        <row r="5145">
          <cell r="Z5145">
            <v>5097409</v>
          </cell>
          <cell r="AA5145">
            <v>20801</v>
          </cell>
          <cell r="AB5145" t="str">
            <v>Elite Sales Group</v>
          </cell>
        </row>
        <row r="5146">
          <cell r="Z5146">
            <v>5097410</v>
          </cell>
          <cell r="AA5146">
            <v>20801</v>
          </cell>
          <cell r="AB5146" t="str">
            <v>Elite Sales Group</v>
          </cell>
        </row>
        <row r="5147">
          <cell r="Z5147">
            <v>5097411</v>
          </cell>
          <cell r="AA5147">
            <v>20801</v>
          </cell>
          <cell r="AB5147" t="str">
            <v>Elite Sales Group</v>
          </cell>
        </row>
        <row r="5148">
          <cell r="Z5148">
            <v>5097412</v>
          </cell>
          <cell r="AA5148">
            <v>20801</v>
          </cell>
          <cell r="AB5148" t="str">
            <v>Elite Sales Group</v>
          </cell>
        </row>
        <row r="5149">
          <cell r="Z5149">
            <v>5097413</v>
          </cell>
          <cell r="AA5149">
            <v>20801</v>
          </cell>
          <cell r="AB5149" t="str">
            <v>Elite Sales Group</v>
          </cell>
        </row>
        <row r="5150">
          <cell r="Z5150">
            <v>5097414</v>
          </cell>
          <cell r="AA5150">
            <v>20801</v>
          </cell>
          <cell r="AB5150" t="str">
            <v>Elite Sales Group</v>
          </cell>
        </row>
        <row r="5151">
          <cell r="Z5151">
            <v>5097415</v>
          </cell>
          <cell r="AA5151">
            <v>20801</v>
          </cell>
          <cell r="AB5151" t="str">
            <v>Elite Sales Group</v>
          </cell>
        </row>
        <row r="5152">
          <cell r="Z5152">
            <v>5097416</v>
          </cell>
          <cell r="AA5152">
            <v>20801</v>
          </cell>
          <cell r="AB5152" t="str">
            <v>Elite Sales Group</v>
          </cell>
        </row>
        <row r="5153">
          <cell r="Z5153">
            <v>5097417</v>
          </cell>
          <cell r="AA5153">
            <v>20801</v>
          </cell>
          <cell r="AB5153" t="str">
            <v>Elite Sales Group</v>
          </cell>
        </row>
        <row r="5154">
          <cell r="Z5154">
            <v>5097418</v>
          </cell>
          <cell r="AA5154">
            <v>20801</v>
          </cell>
          <cell r="AB5154" t="str">
            <v>Elite Sales Group</v>
          </cell>
        </row>
        <row r="5155">
          <cell r="Z5155">
            <v>5097419</v>
          </cell>
          <cell r="AA5155">
            <v>20801</v>
          </cell>
          <cell r="AB5155" t="str">
            <v>Elite Sales Group</v>
          </cell>
        </row>
        <row r="5156">
          <cell r="Z5156">
            <v>5097420</v>
          </cell>
          <cell r="AA5156">
            <v>20801</v>
          </cell>
          <cell r="AB5156" t="str">
            <v>Elite Sales Group</v>
          </cell>
        </row>
        <row r="5157">
          <cell r="Z5157">
            <v>5097421</v>
          </cell>
          <cell r="AA5157">
            <v>20801</v>
          </cell>
          <cell r="AB5157" t="str">
            <v>Elite Sales Group</v>
          </cell>
        </row>
        <row r="5158">
          <cell r="Z5158">
            <v>5097422</v>
          </cell>
          <cell r="AA5158">
            <v>20801</v>
          </cell>
          <cell r="AB5158" t="str">
            <v>Elite Sales Group</v>
          </cell>
        </row>
        <row r="5159">
          <cell r="Z5159">
            <v>5097423</v>
          </cell>
          <cell r="AA5159">
            <v>20801</v>
          </cell>
          <cell r="AB5159" t="str">
            <v>Elite Sales Group</v>
          </cell>
        </row>
        <row r="5160">
          <cell r="Z5160">
            <v>5097424</v>
          </cell>
          <cell r="AA5160">
            <v>20801</v>
          </cell>
          <cell r="AB5160" t="str">
            <v>Elite Sales Group</v>
          </cell>
        </row>
        <row r="5161">
          <cell r="Z5161">
            <v>5097425</v>
          </cell>
          <cell r="AA5161">
            <v>20801</v>
          </cell>
          <cell r="AB5161" t="str">
            <v>Elite Sales Group</v>
          </cell>
        </row>
        <row r="5162">
          <cell r="Z5162">
            <v>5097426</v>
          </cell>
          <cell r="AA5162">
            <v>20801</v>
          </cell>
          <cell r="AB5162" t="str">
            <v>Elite Sales Group</v>
          </cell>
        </row>
        <row r="5163">
          <cell r="Z5163">
            <v>5097427</v>
          </cell>
          <cell r="AA5163">
            <v>20801</v>
          </cell>
          <cell r="AB5163" t="str">
            <v>Elite Sales Group</v>
          </cell>
        </row>
        <row r="5164">
          <cell r="Z5164">
            <v>5097428</v>
          </cell>
          <cell r="AA5164">
            <v>20801</v>
          </cell>
          <cell r="AB5164" t="str">
            <v>Elite Sales Group</v>
          </cell>
        </row>
        <row r="5165">
          <cell r="Z5165">
            <v>5097429</v>
          </cell>
          <cell r="AA5165">
            <v>20801</v>
          </cell>
          <cell r="AB5165" t="str">
            <v>Elite Sales Group</v>
          </cell>
        </row>
        <row r="5166">
          <cell r="Z5166">
            <v>5097430</v>
          </cell>
          <cell r="AA5166">
            <v>20801</v>
          </cell>
          <cell r="AB5166" t="str">
            <v>Elite Sales Group</v>
          </cell>
        </row>
        <row r="5167">
          <cell r="Z5167">
            <v>5097431</v>
          </cell>
          <cell r="AA5167">
            <v>20801</v>
          </cell>
          <cell r="AB5167" t="str">
            <v>Elite Sales Group</v>
          </cell>
        </row>
        <row r="5168">
          <cell r="Z5168">
            <v>5097432</v>
          </cell>
          <cell r="AA5168">
            <v>20801</v>
          </cell>
          <cell r="AB5168" t="str">
            <v>Elite Sales Group</v>
          </cell>
        </row>
        <row r="5169">
          <cell r="Z5169">
            <v>5097433</v>
          </cell>
          <cell r="AA5169">
            <v>20801</v>
          </cell>
          <cell r="AB5169" t="str">
            <v>Elite Sales Group</v>
          </cell>
        </row>
        <row r="5170">
          <cell r="Z5170">
            <v>5097434</v>
          </cell>
          <cell r="AA5170">
            <v>20801</v>
          </cell>
          <cell r="AB5170" t="str">
            <v>Elite Sales Group</v>
          </cell>
        </row>
        <row r="5171">
          <cell r="Z5171">
            <v>5097435</v>
          </cell>
          <cell r="AA5171">
            <v>20801</v>
          </cell>
          <cell r="AB5171" t="str">
            <v>Elite Sales Group</v>
          </cell>
        </row>
        <row r="5172">
          <cell r="Z5172">
            <v>5097436</v>
          </cell>
          <cell r="AA5172">
            <v>20801</v>
          </cell>
          <cell r="AB5172" t="str">
            <v>Elite Sales Group</v>
          </cell>
        </row>
        <row r="5173">
          <cell r="Z5173">
            <v>5097437</v>
          </cell>
          <cell r="AA5173">
            <v>20801</v>
          </cell>
          <cell r="AB5173" t="str">
            <v>Elite Sales Group</v>
          </cell>
        </row>
        <row r="5174">
          <cell r="Z5174">
            <v>5097438</v>
          </cell>
          <cell r="AA5174">
            <v>20801</v>
          </cell>
          <cell r="AB5174" t="str">
            <v>Elite Sales Group</v>
          </cell>
        </row>
        <row r="5175">
          <cell r="Z5175">
            <v>5097439</v>
          </cell>
          <cell r="AA5175">
            <v>20801</v>
          </cell>
          <cell r="AB5175" t="str">
            <v>Elite Sales Group</v>
          </cell>
        </row>
        <row r="5176">
          <cell r="Z5176">
            <v>5097440</v>
          </cell>
          <cell r="AA5176">
            <v>20801</v>
          </cell>
          <cell r="AB5176" t="str">
            <v>Elite Sales Group</v>
          </cell>
        </row>
        <row r="5177">
          <cell r="Z5177">
            <v>5097441</v>
          </cell>
          <cell r="AA5177">
            <v>20801</v>
          </cell>
          <cell r="AB5177" t="str">
            <v>Elite Sales Group</v>
          </cell>
        </row>
        <row r="5178">
          <cell r="Z5178">
            <v>5097442</v>
          </cell>
          <cell r="AA5178">
            <v>20801</v>
          </cell>
          <cell r="AB5178" t="str">
            <v>Elite Sales Group</v>
          </cell>
        </row>
        <row r="5179">
          <cell r="Z5179">
            <v>5097443</v>
          </cell>
          <cell r="AA5179">
            <v>20801</v>
          </cell>
          <cell r="AB5179" t="str">
            <v>Elite Sales Group</v>
          </cell>
        </row>
        <row r="5180">
          <cell r="Z5180">
            <v>5097444</v>
          </cell>
          <cell r="AA5180">
            <v>20801</v>
          </cell>
          <cell r="AB5180" t="str">
            <v>Elite Sales Group</v>
          </cell>
        </row>
        <row r="5181">
          <cell r="Z5181">
            <v>5097445</v>
          </cell>
          <cell r="AA5181">
            <v>20801</v>
          </cell>
          <cell r="AB5181" t="str">
            <v>Elite Sales Group</v>
          </cell>
        </row>
        <row r="5182">
          <cell r="Z5182">
            <v>5097446</v>
          </cell>
          <cell r="AA5182">
            <v>20801</v>
          </cell>
          <cell r="AB5182" t="str">
            <v>Elite Sales Group</v>
          </cell>
        </row>
        <row r="5183">
          <cell r="Z5183">
            <v>5097447</v>
          </cell>
          <cell r="AA5183">
            <v>20801</v>
          </cell>
          <cell r="AB5183" t="str">
            <v>Elite Sales Group</v>
          </cell>
        </row>
        <row r="5184">
          <cell r="Z5184">
            <v>5097448</v>
          </cell>
          <cell r="AA5184">
            <v>20801</v>
          </cell>
          <cell r="AB5184" t="str">
            <v>Elite Sales Group</v>
          </cell>
        </row>
        <row r="5185">
          <cell r="Z5185">
            <v>5097449</v>
          </cell>
          <cell r="AA5185">
            <v>20801</v>
          </cell>
          <cell r="AB5185" t="str">
            <v>Elite Sales Group</v>
          </cell>
        </row>
        <row r="5186">
          <cell r="Z5186">
            <v>5097450</v>
          </cell>
          <cell r="AA5186">
            <v>20801</v>
          </cell>
          <cell r="AB5186" t="str">
            <v>Elite Sales Group</v>
          </cell>
        </row>
        <row r="5187">
          <cell r="Z5187">
            <v>5097451</v>
          </cell>
          <cell r="AA5187">
            <v>20801</v>
          </cell>
          <cell r="AB5187" t="str">
            <v>Elite Sales Group</v>
          </cell>
        </row>
        <row r="5188">
          <cell r="Z5188">
            <v>5097452</v>
          </cell>
          <cell r="AA5188">
            <v>20801</v>
          </cell>
          <cell r="AB5188" t="str">
            <v>Elite Sales Group</v>
          </cell>
        </row>
        <row r="5189">
          <cell r="Z5189">
            <v>5097453</v>
          </cell>
          <cell r="AA5189">
            <v>20801</v>
          </cell>
          <cell r="AB5189" t="str">
            <v>Elite Sales Group</v>
          </cell>
        </row>
        <row r="5190">
          <cell r="Z5190">
            <v>5097454</v>
          </cell>
          <cell r="AA5190">
            <v>20801</v>
          </cell>
          <cell r="AB5190" t="str">
            <v>Elite Sales Group</v>
          </cell>
        </row>
        <row r="5191">
          <cell r="Z5191">
            <v>5097455</v>
          </cell>
          <cell r="AA5191">
            <v>20801</v>
          </cell>
          <cell r="AB5191" t="str">
            <v>Elite Sales Group</v>
          </cell>
        </row>
        <row r="5192">
          <cell r="Z5192">
            <v>5097456</v>
          </cell>
          <cell r="AA5192">
            <v>20801</v>
          </cell>
          <cell r="AB5192" t="str">
            <v>Elite Sales Group</v>
          </cell>
        </row>
        <row r="5193">
          <cell r="Z5193">
            <v>5097457</v>
          </cell>
          <cell r="AA5193">
            <v>20801</v>
          </cell>
          <cell r="AB5193" t="str">
            <v>Elite Sales Group</v>
          </cell>
        </row>
        <row r="5194">
          <cell r="Z5194">
            <v>5097458</v>
          </cell>
          <cell r="AA5194">
            <v>20801</v>
          </cell>
          <cell r="AB5194" t="str">
            <v>Elite Sales Group</v>
          </cell>
        </row>
        <row r="5195">
          <cell r="Z5195">
            <v>5097459</v>
          </cell>
          <cell r="AA5195">
            <v>20801</v>
          </cell>
          <cell r="AB5195" t="str">
            <v>Elite Sales Group</v>
          </cell>
        </row>
        <row r="5196">
          <cell r="Z5196">
            <v>5097460</v>
          </cell>
          <cell r="AA5196">
            <v>20801</v>
          </cell>
          <cell r="AB5196" t="str">
            <v>Elite Sales Group</v>
          </cell>
        </row>
        <row r="5197">
          <cell r="Z5197">
            <v>5097461</v>
          </cell>
          <cell r="AA5197">
            <v>20801</v>
          </cell>
          <cell r="AB5197" t="str">
            <v>Elite Sales Group</v>
          </cell>
        </row>
        <row r="5198">
          <cell r="Z5198">
            <v>5097462</v>
          </cell>
          <cell r="AA5198">
            <v>20801</v>
          </cell>
          <cell r="AB5198" t="str">
            <v>Elite Sales Group</v>
          </cell>
        </row>
        <row r="5199">
          <cell r="Z5199">
            <v>5097463</v>
          </cell>
          <cell r="AA5199">
            <v>20801</v>
          </cell>
          <cell r="AB5199" t="str">
            <v>Elite Sales Group</v>
          </cell>
        </row>
        <row r="5200">
          <cell r="Z5200">
            <v>5097464</v>
          </cell>
          <cell r="AA5200">
            <v>20801</v>
          </cell>
          <cell r="AB5200" t="str">
            <v>Elite Sales Group</v>
          </cell>
        </row>
        <row r="5201">
          <cell r="Z5201">
            <v>5097465</v>
          </cell>
          <cell r="AA5201">
            <v>20801</v>
          </cell>
          <cell r="AB5201" t="str">
            <v>Elite Sales Group</v>
          </cell>
        </row>
        <row r="5202">
          <cell r="Z5202">
            <v>5097466</v>
          </cell>
          <cell r="AA5202">
            <v>20801</v>
          </cell>
          <cell r="AB5202" t="str">
            <v>Elite Sales Group</v>
          </cell>
        </row>
        <row r="5203">
          <cell r="Z5203">
            <v>5097467</v>
          </cell>
          <cell r="AA5203">
            <v>20801</v>
          </cell>
          <cell r="AB5203" t="str">
            <v>Elite Sales Group</v>
          </cell>
        </row>
        <row r="5204">
          <cell r="Z5204">
            <v>5097468</v>
          </cell>
          <cell r="AA5204">
            <v>20801</v>
          </cell>
          <cell r="AB5204" t="str">
            <v>Elite Sales Group</v>
          </cell>
        </row>
        <row r="5205">
          <cell r="Z5205">
            <v>5097469</v>
          </cell>
          <cell r="AA5205">
            <v>20801</v>
          </cell>
          <cell r="AB5205" t="str">
            <v>Elite Sales Group</v>
          </cell>
        </row>
        <row r="5206">
          <cell r="Z5206">
            <v>5097470</v>
          </cell>
          <cell r="AA5206">
            <v>20801</v>
          </cell>
          <cell r="AB5206" t="str">
            <v>Elite Sales Group</v>
          </cell>
        </row>
        <row r="5207">
          <cell r="Z5207">
            <v>5097471</v>
          </cell>
          <cell r="AA5207">
            <v>20801</v>
          </cell>
          <cell r="AB5207" t="str">
            <v>Elite Sales Group</v>
          </cell>
        </row>
        <row r="5208">
          <cell r="Z5208">
            <v>5097472</v>
          </cell>
          <cell r="AA5208">
            <v>20801</v>
          </cell>
          <cell r="AB5208" t="str">
            <v>Elite Sales Group</v>
          </cell>
        </row>
        <row r="5209">
          <cell r="Z5209">
            <v>5097473</v>
          </cell>
          <cell r="AA5209">
            <v>20801</v>
          </cell>
          <cell r="AB5209" t="str">
            <v>Elite Sales Group</v>
          </cell>
        </row>
        <row r="5210">
          <cell r="Z5210">
            <v>5097474</v>
          </cell>
          <cell r="AA5210">
            <v>20801</v>
          </cell>
          <cell r="AB5210" t="str">
            <v>Elite Sales Group</v>
          </cell>
        </row>
        <row r="5211">
          <cell r="Z5211">
            <v>5097475</v>
          </cell>
          <cell r="AA5211">
            <v>20801</v>
          </cell>
          <cell r="AB5211" t="str">
            <v>Elite Sales Group</v>
          </cell>
        </row>
        <row r="5212">
          <cell r="Z5212">
            <v>5097476</v>
          </cell>
          <cell r="AA5212">
            <v>20801</v>
          </cell>
          <cell r="AB5212" t="str">
            <v>Elite Sales Group</v>
          </cell>
        </row>
        <row r="5213">
          <cell r="Z5213">
            <v>5097477</v>
          </cell>
          <cell r="AA5213">
            <v>20801</v>
          </cell>
          <cell r="AB5213" t="str">
            <v>Elite Sales Group</v>
          </cell>
        </row>
        <row r="5214">
          <cell r="Z5214">
            <v>5097478</v>
          </cell>
          <cell r="AA5214">
            <v>20801</v>
          </cell>
          <cell r="AB5214" t="str">
            <v>Elite Sales Group</v>
          </cell>
        </row>
        <row r="5215">
          <cell r="Z5215">
            <v>5097479</v>
          </cell>
          <cell r="AA5215">
            <v>20801</v>
          </cell>
          <cell r="AB5215" t="str">
            <v>Elite Sales Group</v>
          </cell>
        </row>
        <row r="5216">
          <cell r="Z5216">
            <v>5097480</v>
          </cell>
          <cell r="AA5216">
            <v>20801</v>
          </cell>
          <cell r="AB5216" t="str">
            <v>Elite Sales Group</v>
          </cell>
        </row>
        <row r="5217">
          <cell r="Z5217">
            <v>5097481</v>
          </cell>
          <cell r="AA5217">
            <v>20801</v>
          </cell>
          <cell r="AB5217" t="str">
            <v>Elite Sales Group</v>
          </cell>
        </row>
        <row r="5218">
          <cell r="Z5218">
            <v>5097482</v>
          </cell>
          <cell r="AA5218">
            <v>20801</v>
          </cell>
          <cell r="AB5218" t="str">
            <v>Elite Sales Group</v>
          </cell>
        </row>
        <row r="5219">
          <cell r="Z5219">
            <v>5097483</v>
          </cell>
          <cell r="AA5219">
            <v>20801</v>
          </cell>
          <cell r="AB5219" t="str">
            <v>Elite Sales Group</v>
          </cell>
        </row>
        <row r="5220">
          <cell r="Z5220">
            <v>5097484</v>
          </cell>
          <cell r="AA5220">
            <v>20801</v>
          </cell>
          <cell r="AB5220" t="str">
            <v>Elite Sales Group</v>
          </cell>
        </row>
        <row r="5221">
          <cell r="Z5221">
            <v>5097485</v>
          </cell>
          <cell r="AA5221">
            <v>20801</v>
          </cell>
          <cell r="AB5221" t="str">
            <v>Elite Sales Group</v>
          </cell>
        </row>
        <row r="5222">
          <cell r="Z5222">
            <v>5097486</v>
          </cell>
          <cell r="AA5222">
            <v>20801</v>
          </cell>
          <cell r="AB5222" t="str">
            <v>Elite Sales Group</v>
          </cell>
        </row>
        <row r="5223">
          <cell r="Z5223">
            <v>5097487</v>
          </cell>
          <cell r="AA5223">
            <v>20801</v>
          </cell>
          <cell r="AB5223" t="str">
            <v>Elite Sales Group</v>
          </cell>
        </row>
        <row r="5224">
          <cell r="Z5224">
            <v>5097488</v>
          </cell>
          <cell r="AA5224">
            <v>20801</v>
          </cell>
          <cell r="AB5224" t="str">
            <v>Elite Sales Group</v>
          </cell>
        </row>
        <row r="5225">
          <cell r="Z5225">
            <v>5097489</v>
          </cell>
          <cell r="AA5225">
            <v>20801</v>
          </cell>
          <cell r="AB5225" t="str">
            <v>Elite Sales Group</v>
          </cell>
        </row>
        <row r="5226">
          <cell r="Z5226">
            <v>5097490</v>
          </cell>
          <cell r="AA5226">
            <v>20801</v>
          </cell>
          <cell r="AB5226" t="str">
            <v>Elite Sales Group</v>
          </cell>
        </row>
        <row r="5227">
          <cell r="Z5227">
            <v>5097491</v>
          </cell>
          <cell r="AA5227">
            <v>20801</v>
          </cell>
          <cell r="AB5227" t="str">
            <v>Elite Sales Group</v>
          </cell>
        </row>
        <row r="5228">
          <cell r="Z5228">
            <v>5097492</v>
          </cell>
          <cell r="AA5228">
            <v>20801</v>
          </cell>
          <cell r="AB5228" t="str">
            <v>Elite Sales Group</v>
          </cell>
        </row>
        <row r="5229">
          <cell r="Z5229">
            <v>5097493</v>
          </cell>
          <cell r="AA5229">
            <v>20801</v>
          </cell>
          <cell r="AB5229" t="str">
            <v>Elite Sales Group</v>
          </cell>
        </row>
        <row r="5230">
          <cell r="Z5230">
            <v>5097494</v>
          </cell>
          <cell r="AA5230">
            <v>20801</v>
          </cell>
          <cell r="AB5230" t="str">
            <v>Elite Sales Group</v>
          </cell>
        </row>
        <row r="5231">
          <cell r="Z5231">
            <v>5097495</v>
          </cell>
          <cell r="AA5231">
            <v>20801</v>
          </cell>
          <cell r="AB5231" t="str">
            <v>Elite Sales Group</v>
          </cell>
        </row>
        <row r="5232">
          <cell r="Z5232">
            <v>5097496</v>
          </cell>
          <cell r="AA5232">
            <v>20801</v>
          </cell>
          <cell r="AB5232" t="str">
            <v>Elite Sales Group</v>
          </cell>
        </row>
        <row r="5233">
          <cell r="Z5233">
            <v>5097497</v>
          </cell>
          <cell r="AA5233">
            <v>20801</v>
          </cell>
          <cell r="AB5233" t="str">
            <v>Elite Sales Group</v>
          </cell>
        </row>
        <row r="5234">
          <cell r="Z5234">
            <v>5097498</v>
          </cell>
          <cell r="AA5234">
            <v>20801</v>
          </cell>
          <cell r="AB5234" t="str">
            <v>Elite Sales Group</v>
          </cell>
        </row>
        <row r="5235">
          <cell r="Z5235">
            <v>5097220</v>
          </cell>
          <cell r="AA5235">
            <v>20801</v>
          </cell>
          <cell r="AB5235" t="str">
            <v>Elite Sales Group</v>
          </cell>
        </row>
        <row r="5236">
          <cell r="Z5236">
            <v>5097221</v>
          </cell>
          <cell r="AA5236">
            <v>20801</v>
          </cell>
          <cell r="AB5236" t="str">
            <v>Elite Sales Group</v>
          </cell>
        </row>
        <row r="5237">
          <cell r="Z5237">
            <v>5097222</v>
          </cell>
          <cell r="AA5237">
            <v>20801</v>
          </cell>
          <cell r="AB5237" t="str">
            <v>Elite Sales Group</v>
          </cell>
        </row>
        <row r="5238">
          <cell r="Z5238">
            <v>5097223</v>
          </cell>
          <cell r="AA5238">
            <v>20801</v>
          </cell>
          <cell r="AB5238" t="str">
            <v>Elite Sales Group</v>
          </cell>
        </row>
        <row r="5239">
          <cell r="Z5239">
            <v>5097224</v>
          </cell>
          <cell r="AA5239">
            <v>20801</v>
          </cell>
          <cell r="AB5239" t="str">
            <v>Elite Sales Group</v>
          </cell>
        </row>
        <row r="5240">
          <cell r="Z5240">
            <v>5097225</v>
          </cell>
          <cell r="AA5240">
            <v>20801</v>
          </cell>
          <cell r="AB5240" t="str">
            <v>Elite Sales Group</v>
          </cell>
        </row>
        <row r="5241">
          <cell r="Z5241">
            <v>5097226</v>
          </cell>
          <cell r="AA5241">
            <v>20801</v>
          </cell>
          <cell r="AB5241" t="str">
            <v>Elite Sales Group</v>
          </cell>
        </row>
        <row r="5242">
          <cell r="Z5242">
            <v>5097227</v>
          </cell>
          <cell r="AA5242">
            <v>20801</v>
          </cell>
          <cell r="AB5242" t="str">
            <v>Elite Sales Group</v>
          </cell>
        </row>
        <row r="5243">
          <cell r="Z5243">
            <v>5097228</v>
          </cell>
          <cell r="AA5243">
            <v>20801</v>
          </cell>
          <cell r="AB5243" t="str">
            <v>Elite Sales Group</v>
          </cell>
        </row>
        <row r="5244">
          <cell r="Z5244">
            <v>5097229</v>
          </cell>
          <cell r="AA5244">
            <v>20801</v>
          </cell>
          <cell r="AB5244" t="str">
            <v>Elite Sales Group</v>
          </cell>
        </row>
        <row r="5245">
          <cell r="Z5245">
            <v>5097230</v>
          </cell>
          <cell r="AA5245">
            <v>20801</v>
          </cell>
          <cell r="AB5245" t="str">
            <v>Elite Sales Group</v>
          </cell>
        </row>
        <row r="5246">
          <cell r="Z5246">
            <v>5097231</v>
          </cell>
          <cell r="AA5246">
            <v>20801</v>
          </cell>
          <cell r="AB5246" t="str">
            <v>Elite Sales Group</v>
          </cell>
        </row>
        <row r="5247">
          <cell r="Z5247">
            <v>5097232</v>
          </cell>
          <cell r="AA5247">
            <v>20801</v>
          </cell>
          <cell r="AB5247" t="str">
            <v>Elite Sales Group</v>
          </cell>
        </row>
        <row r="5248">
          <cell r="Z5248">
            <v>5097233</v>
          </cell>
          <cell r="AA5248">
            <v>20801</v>
          </cell>
          <cell r="AB5248" t="str">
            <v>Elite Sales Group</v>
          </cell>
        </row>
        <row r="5249">
          <cell r="Z5249">
            <v>5097234</v>
          </cell>
          <cell r="AA5249">
            <v>20801</v>
          </cell>
          <cell r="AB5249" t="str">
            <v>Elite Sales Group</v>
          </cell>
        </row>
        <row r="5250">
          <cell r="Z5250">
            <v>5097235</v>
          </cell>
          <cell r="AA5250">
            <v>20801</v>
          </cell>
          <cell r="AB5250" t="str">
            <v>Elite Sales Group</v>
          </cell>
        </row>
        <row r="5251">
          <cell r="Z5251">
            <v>5097236</v>
          </cell>
          <cell r="AA5251">
            <v>20801</v>
          </cell>
          <cell r="AB5251" t="str">
            <v>Elite Sales Group</v>
          </cell>
        </row>
        <row r="5252">
          <cell r="Z5252">
            <v>5097237</v>
          </cell>
          <cell r="AA5252">
            <v>20801</v>
          </cell>
          <cell r="AB5252" t="str">
            <v>Elite Sales Group</v>
          </cell>
        </row>
        <row r="5253">
          <cell r="Z5253">
            <v>5097238</v>
          </cell>
          <cell r="AA5253">
            <v>20801</v>
          </cell>
          <cell r="AB5253" t="str">
            <v>Elite Sales Group</v>
          </cell>
        </row>
        <row r="5254">
          <cell r="Z5254">
            <v>5097239</v>
          </cell>
          <cell r="AA5254">
            <v>20801</v>
          </cell>
          <cell r="AB5254" t="str">
            <v>Elite Sales Group</v>
          </cell>
        </row>
        <row r="5255">
          <cell r="Z5255">
            <v>5097240</v>
          </cell>
          <cell r="AA5255">
            <v>20801</v>
          </cell>
          <cell r="AB5255" t="str">
            <v>Elite Sales Group</v>
          </cell>
        </row>
        <row r="5256">
          <cell r="Z5256">
            <v>5097241</v>
          </cell>
          <cell r="AA5256">
            <v>20801</v>
          </cell>
          <cell r="AB5256" t="str">
            <v>Elite Sales Group</v>
          </cell>
        </row>
        <row r="5257">
          <cell r="Z5257">
            <v>5097242</v>
          </cell>
          <cell r="AA5257">
            <v>20801</v>
          </cell>
          <cell r="AB5257" t="str">
            <v>Elite Sales Group</v>
          </cell>
        </row>
        <row r="5258">
          <cell r="Z5258">
            <v>5097243</v>
          </cell>
          <cell r="AA5258">
            <v>20801</v>
          </cell>
          <cell r="AB5258" t="str">
            <v>Elite Sales Group</v>
          </cell>
        </row>
        <row r="5259">
          <cell r="Z5259">
            <v>5097244</v>
          </cell>
          <cell r="AA5259">
            <v>20801</v>
          </cell>
          <cell r="AB5259" t="str">
            <v>Elite Sales Group</v>
          </cell>
        </row>
        <row r="5260">
          <cell r="Z5260">
            <v>5097245</v>
          </cell>
          <cell r="AA5260">
            <v>20801</v>
          </cell>
          <cell r="AB5260" t="str">
            <v>Elite Sales Group</v>
          </cell>
        </row>
        <row r="5261">
          <cell r="Z5261">
            <v>5097246</v>
          </cell>
          <cell r="AA5261">
            <v>20801</v>
          </cell>
          <cell r="AB5261" t="str">
            <v>Elite Sales Group</v>
          </cell>
        </row>
        <row r="5262">
          <cell r="Z5262">
            <v>5097247</v>
          </cell>
          <cell r="AA5262">
            <v>20801</v>
          </cell>
          <cell r="AB5262" t="str">
            <v>Elite Sales Group</v>
          </cell>
        </row>
        <row r="5263">
          <cell r="Z5263">
            <v>5097248</v>
          </cell>
          <cell r="AA5263">
            <v>20801</v>
          </cell>
          <cell r="AB5263" t="str">
            <v>Elite Sales Group</v>
          </cell>
        </row>
        <row r="5264">
          <cell r="Z5264">
            <v>5097249</v>
          </cell>
          <cell r="AA5264">
            <v>20801</v>
          </cell>
          <cell r="AB5264" t="str">
            <v>Elite Sales Group</v>
          </cell>
        </row>
        <row r="5265">
          <cell r="Z5265">
            <v>5097250</v>
          </cell>
          <cell r="AA5265">
            <v>20801</v>
          </cell>
          <cell r="AB5265" t="str">
            <v>Elite Sales Group</v>
          </cell>
        </row>
        <row r="5266">
          <cell r="Z5266">
            <v>5097251</v>
          </cell>
          <cell r="AA5266">
            <v>20801</v>
          </cell>
          <cell r="AB5266" t="str">
            <v>Elite Sales Group</v>
          </cell>
        </row>
        <row r="5267">
          <cell r="Z5267">
            <v>5097252</v>
          </cell>
          <cell r="AA5267">
            <v>20801</v>
          </cell>
          <cell r="AB5267" t="str">
            <v>Elite Sales Group</v>
          </cell>
        </row>
        <row r="5268">
          <cell r="Z5268">
            <v>5097253</v>
          </cell>
          <cell r="AA5268">
            <v>20801</v>
          </cell>
          <cell r="AB5268" t="str">
            <v>Elite Sales Group</v>
          </cell>
        </row>
        <row r="5269">
          <cell r="Z5269">
            <v>5097254</v>
          </cell>
          <cell r="AA5269">
            <v>20801</v>
          </cell>
          <cell r="AB5269" t="str">
            <v>Elite Sales Group</v>
          </cell>
        </row>
        <row r="5270">
          <cell r="Z5270">
            <v>5097255</v>
          </cell>
          <cell r="AA5270">
            <v>20801</v>
          </cell>
          <cell r="AB5270" t="str">
            <v>Elite Sales Group</v>
          </cell>
        </row>
        <row r="5271">
          <cell r="Z5271">
            <v>5097256</v>
          </cell>
          <cell r="AA5271">
            <v>20801</v>
          </cell>
          <cell r="AB5271" t="str">
            <v>Elite Sales Group</v>
          </cell>
        </row>
        <row r="5272">
          <cell r="Z5272">
            <v>5097257</v>
          </cell>
          <cell r="AA5272">
            <v>20801</v>
          </cell>
          <cell r="AB5272" t="str">
            <v>Elite Sales Group</v>
          </cell>
        </row>
        <row r="5273">
          <cell r="Z5273">
            <v>5097258</v>
          </cell>
          <cell r="AA5273">
            <v>20801</v>
          </cell>
          <cell r="AB5273" t="str">
            <v>Elite Sales Group</v>
          </cell>
        </row>
        <row r="5274">
          <cell r="Z5274">
            <v>5097259</v>
          </cell>
          <cell r="AA5274">
            <v>20801</v>
          </cell>
          <cell r="AB5274" t="str">
            <v>Elite Sales Group</v>
          </cell>
        </row>
        <row r="5275">
          <cell r="Z5275">
            <v>5097260</v>
          </cell>
          <cell r="AA5275">
            <v>20801</v>
          </cell>
          <cell r="AB5275" t="str">
            <v>Elite Sales Group</v>
          </cell>
        </row>
        <row r="5276">
          <cell r="Z5276">
            <v>5097261</v>
          </cell>
          <cell r="AA5276">
            <v>20801</v>
          </cell>
          <cell r="AB5276" t="str">
            <v>Elite Sales Group</v>
          </cell>
        </row>
        <row r="5277">
          <cell r="Z5277">
            <v>5097262</v>
          </cell>
          <cell r="AA5277">
            <v>20801</v>
          </cell>
          <cell r="AB5277" t="str">
            <v>Elite Sales Group</v>
          </cell>
        </row>
        <row r="5278">
          <cell r="Z5278">
            <v>5097263</v>
          </cell>
          <cell r="AA5278">
            <v>20801</v>
          </cell>
          <cell r="AB5278" t="str">
            <v>Elite Sales Group</v>
          </cell>
        </row>
        <row r="5279">
          <cell r="Z5279">
            <v>5097264</v>
          </cell>
          <cell r="AA5279">
            <v>20801</v>
          </cell>
          <cell r="AB5279" t="str">
            <v>Elite Sales Group</v>
          </cell>
        </row>
        <row r="5280">
          <cell r="Z5280">
            <v>5097265</v>
          </cell>
          <cell r="AA5280">
            <v>20801</v>
          </cell>
          <cell r="AB5280" t="str">
            <v>Elite Sales Group</v>
          </cell>
        </row>
        <row r="5281">
          <cell r="Z5281">
            <v>5097266</v>
          </cell>
          <cell r="AA5281">
            <v>20801</v>
          </cell>
          <cell r="AB5281" t="str">
            <v>Elite Sales Group</v>
          </cell>
        </row>
        <row r="5282">
          <cell r="Z5282">
            <v>5097267</v>
          </cell>
          <cell r="AA5282">
            <v>20801</v>
          </cell>
          <cell r="AB5282" t="str">
            <v>Elite Sales Group</v>
          </cell>
        </row>
        <row r="5283">
          <cell r="Z5283">
            <v>5097268</v>
          </cell>
          <cell r="AA5283">
            <v>20801</v>
          </cell>
          <cell r="AB5283" t="str">
            <v>Elite Sales Group</v>
          </cell>
        </row>
        <row r="5284">
          <cell r="Z5284">
            <v>5097269</v>
          </cell>
          <cell r="AA5284">
            <v>20801</v>
          </cell>
          <cell r="AB5284" t="str">
            <v>Elite Sales Group</v>
          </cell>
        </row>
        <row r="5285">
          <cell r="Z5285">
            <v>5097270</v>
          </cell>
          <cell r="AA5285">
            <v>20801</v>
          </cell>
          <cell r="AB5285" t="str">
            <v>Elite Sales Group</v>
          </cell>
        </row>
        <row r="5286">
          <cell r="Z5286">
            <v>5097271</v>
          </cell>
          <cell r="AA5286">
            <v>20801</v>
          </cell>
          <cell r="AB5286" t="str">
            <v>Elite Sales Group</v>
          </cell>
        </row>
        <row r="5287">
          <cell r="Z5287">
            <v>5097272</v>
          </cell>
          <cell r="AA5287">
            <v>20801</v>
          </cell>
          <cell r="AB5287" t="str">
            <v>Elite Sales Group</v>
          </cell>
        </row>
        <row r="5288">
          <cell r="Z5288">
            <v>5097273</v>
          </cell>
          <cell r="AA5288">
            <v>20801</v>
          </cell>
          <cell r="AB5288" t="str">
            <v>Elite Sales Group</v>
          </cell>
        </row>
        <row r="5289">
          <cell r="Z5289">
            <v>5097274</v>
          </cell>
          <cell r="AA5289">
            <v>20801</v>
          </cell>
          <cell r="AB5289" t="str">
            <v>Elite Sales Group</v>
          </cell>
        </row>
        <row r="5290">
          <cell r="Z5290">
            <v>5097275</v>
          </cell>
          <cell r="AA5290">
            <v>20801</v>
          </cell>
          <cell r="AB5290" t="str">
            <v>Elite Sales Group</v>
          </cell>
        </row>
        <row r="5291">
          <cell r="Z5291">
            <v>5097276</v>
          </cell>
          <cell r="AA5291">
            <v>20801</v>
          </cell>
          <cell r="AB5291" t="str">
            <v>Elite Sales Group</v>
          </cell>
        </row>
        <row r="5292">
          <cell r="Z5292">
            <v>5097277</v>
          </cell>
          <cell r="AA5292">
            <v>20801</v>
          </cell>
          <cell r="AB5292" t="str">
            <v>Elite Sales Group</v>
          </cell>
        </row>
        <row r="5293">
          <cell r="Z5293">
            <v>5097278</v>
          </cell>
          <cell r="AA5293">
            <v>20801</v>
          </cell>
          <cell r="AB5293" t="str">
            <v>Elite Sales Group</v>
          </cell>
        </row>
        <row r="5294">
          <cell r="Z5294">
            <v>5097279</v>
          </cell>
          <cell r="AA5294">
            <v>20801</v>
          </cell>
          <cell r="AB5294" t="str">
            <v>Elite Sales Group</v>
          </cell>
        </row>
        <row r="5295">
          <cell r="Z5295">
            <v>5097280</v>
          </cell>
          <cell r="AA5295">
            <v>20801</v>
          </cell>
          <cell r="AB5295" t="str">
            <v>Elite Sales Group</v>
          </cell>
        </row>
        <row r="5296">
          <cell r="Z5296">
            <v>5097281</v>
          </cell>
          <cell r="AA5296">
            <v>20801</v>
          </cell>
          <cell r="AB5296" t="str">
            <v>Elite Sales Group</v>
          </cell>
        </row>
        <row r="5297">
          <cell r="Z5297">
            <v>5097282</v>
          </cell>
          <cell r="AA5297">
            <v>20801</v>
          </cell>
          <cell r="AB5297" t="str">
            <v>Elite Sales Group</v>
          </cell>
        </row>
        <row r="5298">
          <cell r="Z5298">
            <v>5097283</v>
          </cell>
          <cell r="AA5298">
            <v>20801</v>
          </cell>
          <cell r="AB5298" t="str">
            <v>Elite Sales Group</v>
          </cell>
        </row>
        <row r="5299">
          <cell r="Z5299">
            <v>5097284</v>
          </cell>
          <cell r="AA5299">
            <v>20801</v>
          </cell>
          <cell r="AB5299" t="str">
            <v>Elite Sales Group</v>
          </cell>
        </row>
        <row r="5300">
          <cell r="Z5300">
            <v>5097285</v>
          </cell>
          <cell r="AA5300">
            <v>20801</v>
          </cell>
          <cell r="AB5300" t="str">
            <v>Elite Sales Group</v>
          </cell>
        </row>
        <row r="5301">
          <cell r="Z5301">
            <v>5097286</v>
          </cell>
          <cell r="AA5301">
            <v>20801</v>
          </cell>
          <cell r="AB5301" t="str">
            <v>Elite Sales Group</v>
          </cell>
        </row>
        <row r="5302">
          <cell r="Z5302">
            <v>5097287</v>
          </cell>
          <cell r="AA5302">
            <v>20801</v>
          </cell>
          <cell r="AB5302" t="str">
            <v>Elite Sales Group</v>
          </cell>
        </row>
        <row r="5303">
          <cell r="Z5303">
            <v>5097288</v>
          </cell>
          <cell r="AA5303">
            <v>20801</v>
          </cell>
          <cell r="AB5303" t="str">
            <v>Elite Sales Group</v>
          </cell>
        </row>
        <row r="5304">
          <cell r="Z5304">
            <v>5097289</v>
          </cell>
          <cell r="AA5304">
            <v>20801</v>
          </cell>
          <cell r="AB5304" t="str">
            <v>Elite Sales Group</v>
          </cell>
        </row>
        <row r="5305">
          <cell r="Z5305">
            <v>5097290</v>
          </cell>
          <cell r="AA5305">
            <v>20801</v>
          </cell>
          <cell r="AB5305" t="str">
            <v>Elite Sales Group</v>
          </cell>
        </row>
        <row r="5306">
          <cell r="Z5306">
            <v>5097291</v>
          </cell>
          <cell r="AA5306">
            <v>20801</v>
          </cell>
          <cell r="AB5306" t="str">
            <v>Elite Sales Group</v>
          </cell>
        </row>
        <row r="5307">
          <cell r="Z5307">
            <v>5097292</v>
          </cell>
          <cell r="AA5307">
            <v>20801</v>
          </cell>
          <cell r="AB5307" t="str">
            <v>Elite Sales Group</v>
          </cell>
        </row>
        <row r="5308">
          <cell r="Z5308">
            <v>5097293</v>
          </cell>
          <cell r="AA5308">
            <v>20801</v>
          </cell>
          <cell r="AB5308" t="str">
            <v>Elite Sales Group</v>
          </cell>
        </row>
        <row r="5309">
          <cell r="Z5309">
            <v>5097294</v>
          </cell>
          <cell r="AA5309">
            <v>20801</v>
          </cell>
          <cell r="AB5309" t="str">
            <v>Elite Sales Group</v>
          </cell>
        </row>
        <row r="5310">
          <cell r="Z5310">
            <v>5097295</v>
          </cell>
          <cell r="AA5310">
            <v>20801</v>
          </cell>
          <cell r="AB5310" t="str">
            <v>Elite Sales Group</v>
          </cell>
        </row>
        <row r="5311">
          <cell r="Z5311">
            <v>5097296</v>
          </cell>
          <cell r="AA5311">
            <v>20801</v>
          </cell>
          <cell r="AB5311" t="str">
            <v>Elite Sales Group</v>
          </cell>
        </row>
        <row r="5312">
          <cell r="Z5312">
            <v>5097297</v>
          </cell>
          <cell r="AA5312">
            <v>20801</v>
          </cell>
          <cell r="AB5312" t="str">
            <v>Elite Sales Group</v>
          </cell>
        </row>
        <row r="5313">
          <cell r="Z5313">
            <v>5097298</v>
          </cell>
          <cell r="AA5313">
            <v>20801</v>
          </cell>
          <cell r="AB5313" t="str">
            <v>Elite Sales Group</v>
          </cell>
        </row>
        <row r="5314">
          <cell r="Z5314">
            <v>5097299</v>
          </cell>
          <cell r="AA5314">
            <v>20801</v>
          </cell>
          <cell r="AB5314" t="str">
            <v>Elite Sales Group</v>
          </cell>
        </row>
        <row r="5315">
          <cell r="Z5315">
            <v>5096940</v>
          </cell>
          <cell r="AA5315">
            <v>20801</v>
          </cell>
          <cell r="AB5315" t="str">
            <v>Elite Sales Group</v>
          </cell>
        </row>
        <row r="5316">
          <cell r="Z5316">
            <v>5096941</v>
          </cell>
          <cell r="AA5316">
            <v>20801</v>
          </cell>
          <cell r="AB5316" t="str">
            <v>Elite Sales Group</v>
          </cell>
        </row>
        <row r="5317">
          <cell r="Z5317">
            <v>5096942</v>
          </cell>
          <cell r="AA5317">
            <v>20801</v>
          </cell>
          <cell r="AB5317" t="str">
            <v>Elite Sales Group</v>
          </cell>
        </row>
        <row r="5318">
          <cell r="Z5318">
            <v>5096943</v>
          </cell>
          <cell r="AA5318">
            <v>20801</v>
          </cell>
          <cell r="AB5318" t="str">
            <v>Elite Sales Group</v>
          </cell>
        </row>
        <row r="5319">
          <cell r="Z5319">
            <v>5096944</v>
          </cell>
          <cell r="AA5319">
            <v>20801</v>
          </cell>
          <cell r="AB5319" t="str">
            <v>Elite Sales Group</v>
          </cell>
        </row>
        <row r="5320">
          <cell r="Z5320">
            <v>5096945</v>
          </cell>
          <cell r="AA5320">
            <v>20801</v>
          </cell>
          <cell r="AB5320" t="str">
            <v>Elite Sales Group</v>
          </cell>
        </row>
        <row r="5321">
          <cell r="Z5321">
            <v>5096946</v>
          </cell>
          <cell r="AA5321">
            <v>20801</v>
          </cell>
          <cell r="AB5321" t="str">
            <v>Elite Sales Group</v>
          </cell>
        </row>
        <row r="5322">
          <cell r="Z5322">
            <v>5096947</v>
          </cell>
          <cell r="AA5322">
            <v>20801</v>
          </cell>
          <cell r="AB5322" t="str">
            <v>Elite Sales Group</v>
          </cell>
        </row>
        <row r="5323">
          <cell r="Z5323">
            <v>5096948</v>
          </cell>
          <cell r="AA5323">
            <v>20801</v>
          </cell>
          <cell r="AB5323" t="str">
            <v>Elite Sales Group</v>
          </cell>
        </row>
        <row r="5324">
          <cell r="Z5324">
            <v>5096949</v>
          </cell>
          <cell r="AA5324">
            <v>20801</v>
          </cell>
          <cell r="AB5324" t="str">
            <v>Elite Sales Group</v>
          </cell>
        </row>
        <row r="5325">
          <cell r="Z5325">
            <v>5096950</v>
          </cell>
          <cell r="AA5325">
            <v>20801</v>
          </cell>
          <cell r="AB5325" t="str">
            <v>Elite Sales Group</v>
          </cell>
        </row>
        <row r="5326">
          <cell r="Z5326">
            <v>5096951</v>
          </cell>
          <cell r="AA5326">
            <v>20801</v>
          </cell>
          <cell r="AB5326" t="str">
            <v>Elite Sales Group</v>
          </cell>
        </row>
        <row r="5327">
          <cell r="Z5327">
            <v>5096952</v>
          </cell>
          <cell r="AA5327">
            <v>20801</v>
          </cell>
          <cell r="AB5327" t="str">
            <v>Elite Sales Group</v>
          </cell>
        </row>
        <row r="5328">
          <cell r="Z5328">
            <v>5096953</v>
          </cell>
          <cell r="AA5328">
            <v>20801</v>
          </cell>
          <cell r="AB5328" t="str">
            <v>Elite Sales Group</v>
          </cell>
        </row>
        <row r="5329">
          <cell r="Z5329">
            <v>5096954</v>
          </cell>
          <cell r="AA5329">
            <v>20801</v>
          </cell>
          <cell r="AB5329" t="str">
            <v>Elite Sales Group</v>
          </cell>
        </row>
        <row r="5330">
          <cell r="Z5330">
            <v>5096955</v>
          </cell>
          <cell r="AA5330">
            <v>20801</v>
          </cell>
          <cell r="AB5330" t="str">
            <v>Elite Sales Group</v>
          </cell>
        </row>
        <row r="5331">
          <cell r="Z5331">
            <v>5096956</v>
          </cell>
          <cell r="AA5331">
            <v>20801</v>
          </cell>
          <cell r="AB5331" t="str">
            <v>Elite Sales Group</v>
          </cell>
        </row>
        <row r="5332">
          <cell r="Z5332">
            <v>5096957</v>
          </cell>
          <cell r="AA5332">
            <v>20801</v>
          </cell>
          <cell r="AB5332" t="str">
            <v>Elite Sales Group</v>
          </cell>
        </row>
        <row r="5333">
          <cell r="Z5333">
            <v>5096958</v>
          </cell>
          <cell r="AA5333">
            <v>20801</v>
          </cell>
          <cell r="AB5333" t="str">
            <v>Elite Sales Group</v>
          </cell>
        </row>
        <row r="5334">
          <cell r="Z5334">
            <v>5096959</v>
          </cell>
          <cell r="AA5334">
            <v>20801</v>
          </cell>
          <cell r="AB5334" t="str">
            <v>Elite Sales Group</v>
          </cell>
        </row>
        <row r="5335">
          <cell r="Z5335">
            <v>5096960</v>
          </cell>
          <cell r="AA5335">
            <v>20801</v>
          </cell>
          <cell r="AB5335" t="str">
            <v>Elite Sales Group</v>
          </cell>
        </row>
        <row r="5336">
          <cell r="Z5336">
            <v>5096961</v>
          </cell>
          <cell r="AA5336">
            <v>20801</v>
          </cell>
          <cell r="AB5336" t="str">
            <v>Elite Sales Group</v>
          </cell>
        </row>
        <row r="5337">
          <cell r="Z5337">
            <v>5096962</v>
          </cell>
          <cell r="AA5337">
            <v>20801</v>
          </cell>
          <cell r="AB5337" t="str">
            <v>Elite Sales Group</v>
          </cell>
        </row>
        <row r="5338">
          <cell r="Z5338">
            <v>5096963</v>
          </cell>
          <cell r="AA5338">
            <v>20801</v>
          </cell>
          <cell r="AB5338" t="str">
            <v>Elite Sales Group</v>
          </cell>
        </row>
        <row r="5339">
          <cell r="Z5339">
            <v>5096964</v>
          </cell>
          <cell r="AA5339">
            <v>20801</v>
          </cell>
          <cell r="AB5339" t="str">
            <v>Elite Sales Group</v>
          </cell>
        </row>
        <row r="5340">
          <cell r="Z5340">
            <v>5096965</v>
          </cell>
          <cell r="AA5340">
            <v>20801</v>
          </cell>
          <cell r="AB5340" t="str">
            <v>Elite Sales Group</v>
          </cell>
        </row>
        <row r="5341">
          <cell r="Z5341">
            <v>5096966</v>
          </cell>
          <cell r="AA5341">
            <v>20801</v>
          </cell>
          <cell r="AB5341" t="str">
            <v>Elite Sales Group</v>
          </cell>
        </row>
        <row r="5342">
          <cell r="Z5342">
            <v>5096967</v>
          </cell>
          <cell r="AA5342">
            <v>20801</v>
          </cell>
          <cell r="AB5342" t="str">
            <v>Elite Sales Group</v>
          </cell>
        </row>
        <row r="5343">
          <cell r="Z5343">
            <v>5096968</v>
          </cell>
          <cell r="AA5343">
            <v>20801</v>
          </cell>
          <cell r="AB5343" t="str">
            <v>Elite Sales Group</v>
          </cell>
        </row>
        <row r="5344">
          <cell r="Z5344">
            <v>5096969</v>
          </cell>
          <cell r="AA5344">
            <v>20801</v>
          </cell>
          <cell r="AB5344" t="str">
            <v>Elite Sales Group</v>
          </cell>
        </row>
        <row r="5345">
          <cell r="Z5345">
            <v>5096970</v>
          </cell>
          <cell r="AA5345">
            <v>20801</v>
          </cell>
          <cell r="AB5345" t="str">
            <v>Elite Sales Group</v>
          </cell>
        </row>
        <row r="5346">
          <cell r="Z5346">
            <v>5096971</v>
          </cell>
          <cell r="AA5346">
            <v>20801</v>
          </cell>
          <cell r="AB5346" t="str">
            <v>Elite Sales Group</v>
          </cell>
        </row>
        <row r="5347">
          <cell r="Z5347">
            <v>5096972</v>
          </cell>
          <cell r="AA5347">
            <v>20801</v>
          </cell>
          <cell r="AB5347" t="str">
            <v>Elite Sales Group</v>
          </cell>
        </row>
        <row r="5348">
          <cell r="Z5348">
            <v>5096973</v>
          </cell>
          <cell r="AA5348">
            <v>20801</v>
          </cell>
          <cell r="AB5348" t="str">
            <v>Elite Sales Group</v>
          </cell>
        </row>
        <row r="5349">
          <cell r="Z5349">
            <v>5096974</v>
          </cell>
          <cell r="AA5349">
            <v>20801</v>
          </cell>
          <cell r="AB5349" t="str">
            <v>Elite Sales Group</v>
          </cell>
        </row>
        <row r="5350">
          <cell r="Z5350">
            <v>5096975</v>
          </cell>
          <cell r="AA5350">
            <v>20801</v>
          </cell>
          <cell r="AB5350" t="str">
            <v>Elite Sales Group</v>
          </cell>
        </row>
        <row r="5351">
          <cell r="Z5351">
            <v>5096976</v>
          </cell>
          <cell r="AA5351">
            <v>20801</v>
          </cell>
          <cell r="AB5351" t="str">
            <v>Elite Sales Group</v>
          </cell>
        </row>
        <row r="5352">
          <cell r="Z5352">
            <v>5096977</v>
          </cell>
          <cell r="AA5352">
            <v>20801</v>
          </cell>
          <cell r="AB5352" t="str">
            <v>Elite Sales Group</v>
          </cell>
        </row>
        <row r="5353">
          <cell r="Z5353">
            <v>5096978</v>
          </cell>
          <cell r="AA5353">
            <v>20801</v>
          </cell>
          <cell r="AB5353" t="str">
            <v>Elite Sales Group</v>
          </cell>
        </row>
        <row r="5354">
          <cell r="Z5354">
            <v>5096979</v>
          </cell>
          <cell r="AA5354">
            <v>20801</v>
          </cell>
          <cell r="AB5354" t="str">
            <v>Elite Sales Group</v>
          </cell>
        </row>
        <row r="5355">
          <cell r="Z5355">
            <v>5096980</v>
          </cell>
          <cell r="AA5355">
            <v>20801</v>
          </cell>
          <cell r="AB5355" t="str">
            <v>Elite Sales Group</v>
          </cell>
        </row>
        <row r="5356">
          <cell r="Z5356">
            <v>5096981</v>
          </cell>
          <cell r="AA5356">
            <v>20801</v>
          </cell>
          <cell r="AB5356" t="str">
            <v>Elite Sales Group</v>
          </cell>
        </row>
        <row r="5357">
          <cell r="Z5357">
            <v>5096982</v>
          </cell>
          <cell r="AA5357">
            <v>20801</v>
          </cell>
          <cell r="AB5357" t="str">
            <v>Elite Sales Group</v>
          </cell>
        </row>
        <row r="5358">
          <cell r="Z5358">
            <v>5096983</v>
          </cell>
          <cell r="AA5358">
            <v>20801</v>
          </cell>
          <cell r="AB5358" t="str">
            <v>Elite Sales Group</v>
          </cell>
        </row>
        <row r="5359">
          <cell r="Z5359">
            <v>5096984</v>
          </cell>
          <cell r="AA5359">
            <v>20801</v>
          </cell>
          <cell r="AB5359" t="str">
            <v>Elite Sales Group</v>
          </cell>
        </row>
        <row r="5360">
          <cell r="Z5360">
            <v>5096985</v>
          </cell>
          <cell r="AA5360">
            <v>20801</v>
          </cell>
          <cell r="AB5360" t="str">
            <v>Elite Sales Group</v>
          </cell>
        </row>
        <row r="5361">
          <cell r="Z5361">
            <v>5096986</v>
          </cell>
          <cell r="AA5361">
            <v>20801</v>
          </cell>
          <cell r="AB5361" t="str">
            <v>Elite Sales Group</v>
          </cell>
        </row>
        <row r="5362">
          <cell r="Z5362">
            <v>5096987</v>
          </cell>
          <cell r="AA5362">
            <v>20801</v>
          </cell>
          <cell r="AB5362" t="str">
            <v>Elite Sales Group</v>
          </cell>
        </row>
        <row r="5363">
          <cell r="Z5363">
            <v>5096988</v>
          </cell>
          <cell r="AA5363">
            <v>20801</v>
          </cell>
          <cell r="AB5363" t="str">
            <v>Elite Sales Group</v>
          </cell>
        </row>
        <row r="5364">
          <cell r="Z5364">
            <v>5096989</v>
          </cell>
          <cell r="AA5364">
            <v>20801</v>
          </cell>
          <cell r="AB5364" t="str">
            <v>Elite Sales Group</v>
          </cell>
        </row>
        <row r="5365">
          <cell r="Z5365">
            <v>5096990</v>
          </cell>
          <cell r="AA5365">
            <v>20801</v>
          </cell>
          <cell r="AB5365" t="str">
            <v>Elite Sales Group</v>
          </cell>
        </row>
        <row r="5366">
          <cell r="Z5366">
            <v>5096991</v>
          </cell>
          <cell r="AA5366">
            <v>20801</v>
          </cell>
          <cell r="AB5366" t="str">
            <v>Elite Sales Group</v>
          </cell>
        </row>
        <row r="5367">
          <cell r="Z5367">
            <v>5096992</v>
          </cell>
          <cell r="AA5367">
            <v>20801</v>
          </cell>
          <cell r="AB5367" t="str">
            <v>Elite Sales Group</v>
          </cell>
        </row>
        <row r="5368">
          <cell r="Z5368">
            <v>5096993</v>
          </cell>
          <cell r="AA5368">
            <v>20801</v>
          </cell>
          <cell r="AB5368" t="str">
            <v>Elite Sales Group</v>
          </cell>
        </row>
        <row r="5369">
          <cell r="Z5369">
            <v>5096994</v>
          </cell>
          <cell r="AA5369">
            <v>20801</v>
          </cell>
          <cell r="AB5369" t="str">
            <v>Elite Sales Group</v>
          </cell>
        </row>
        <row r="5370">
          <cell r="Z5370">
            <v>5096995</v>
          </cell>
          <cell r="AA5370">
            <v>20801</v>
          </cell>
          <cell r="AB5370" t="str">
            <v>Elite Sales Group</v>
          </cell>
        </row>
        <row r="5371">
          <cell r="Z5371">
            <v>5096996</v>
          </cell>
          <cell r="AA5371">
            <v>20801</v>
          </cell>
          <cell r="AB5371" t="str">
            <v>Elite Sales Group</v>
          </cell>
        </row>
        <row r="5372">
          <cell r="Z5372">
            <v>5096997</v>
          </cell>
          <cell r="AA5372">
            <v>20801</v>
          </cell>
          <cell r="AB5372" t="str">
            <v>Elite Sales Group</v>
          </cell>
        </row>
        <row r="5373">
          <cell r="Z5373">
            <v>5096998</v>
          </cell>
          <cell r="AA5373">
            <v>20801</v>
          </cell>
          <cell r="AB5373" t="str">
            <v>Elite Sales Group</v>
          </cell>
        </row>
        <row r="5374">
          <cell r="Z5374">
            <v>5096999</v>
          </cell>
          <cell r="AA5374">
            <v>20801</v>
          </cell>
          <cell r="AB5374" t="str">
            <v>Elite Sales Group</v>
          </cell>
        </row>
        <row r="5375">
          <cell r="Z5375">
            <v>5097000</v>
          </cell>
          <cell r="AA5375">
            <v>20801</v>
          </cell>
          <cell r="AB5375" t="str">
            <v>Elite Sales Group</v>
          </cell>
        </row>
        <row r="5376">
          <cell r="Z5376">
            <v>5097001</v>
          </cell>
          <cell r="AA5376">
            <v>20801</v>
          </cell>
          <cell r="AB5376" t="str">
            <v>Elite Sales Group</v>
          </cell>
        </row>
        <row r="5377">
          <cell r="Z5377">
            <v>5097002</v>
          </cell>
          <cell r="AA5377">
            <v>20801</v>
          </cell>
          <cell r="AB5377" t="str">
            <v>Elite Sales Group</v>
          </cell>
        </row>
        <row r="5378">
          <cell r="Z5378">
            <v>5097003</v>
          </cell>
          <cell r="AA5378">
            <v>20801</v>
          </cell>
          <cell r="AB5378" t="str">
            <v>Elite Sales Group</v>
          </cell>
        </row>
        <row r="5379">
          <cell r="Z5379">
            <v>5097004</v>
          </cell>
          <cell r="AA5379">
            <v>20801</v>
          </cell>
          <cell r="AB5379" t="str">
            <v>Elite Sales Group</v>
          </cell>
        </row>
        <row r="5380">
          <cell r="Z5380">
            <v>5097005</v>
          </cell>
          <cell r="AA5380">
            <v>20801</v>
          </cell>
          <cell r="AB5380" t="str">
            <v>Elite Sales Group</v>
          </cell>
        </row>
        <row r="5381">
          <cell r="Z5381">
            <v>5097006</v>
          </cell>
          <cell r="AA5381">
            <v>20801</v>
          </cell>
          <cell r="AB5381" t="str">
            <v>Elite Sales Group</v>
          </cell>
        </row>
        <row r="5382">
          <cell r="Z5382">
            <v>5097007</v>
          </cell>
          <cell r="AA5382">
            <v>20801</v>
          </cell>
          <cell r="AB5382" t="str">
            <v>Elite Sales Group</v>
          </cell>
        </row>
        <row r="5383">
          <cell r="Z5383">
            <v>5097008</v>
          </cell>
          <cell r="AA5383">
            <v>20801</v>
          </cell>
          <cell r="AB5383" t="str">
            <v>Elite Sales Group</v>
          </cell>
        </row>
        <row r="5384">
          <cell r="Z5384">
            <v>5097009</v>
          </cell>
          <cell r="AA5384">
            <v>20801</v>
          </cell>
          <cell r="AB5384" t="str">
            <v>Elite Sales Group</v>
          </cell>
        </row>
        <row r="5385">
          <cell r="Z5385">
            <v>5097010</v>
          </cell>
          <cell r="AA5385">
            <v>20801</v>
          </cell>
          <cell r="AB5385" t="str">
            <v>Elite Sales Group</v>
          </cell>
        </row>
        <row r="5386">
          <cell r="Z5386">
            <v>5097011</v>
          </cell>
          <cell r="AA5386">
            <v>20801</v>
          </cell>
          <cell r="AB5386" t="str">
            <v>Elite Sales Group</v>
          </cell>
        </row>
        <row r="5387">
          <cell r="Z5387">
            <v>5097012</v>
          </cell>
          <cell r="AA5387">
            <v>20801</v>
          </cell>
          <cell r="AB5387" t="str">
            <v>Elite Sales Group</v>
          </cell>
        </row>
        <row r="5388">
          <cell r="Z5388">
            <v>5097013</v>
          </cell>
          <cell r="AA5388">
            <v>20801</v>
          </cell>
          <cell r="AB5388" t="str">
            <v>Elite Sales Group</v>
          </cell>
        </row>
        <row r="5389">
          <cell r="Z5389">
            <v>5097014</v>
          </cell>
          <cell r="AA5389">
            <v>20801</v>
          </cell>
          <cell r="AB5389" t="str">
            <v>Elite Sales Group</v>
          </cell>
        </row>
        <row r="5390">
          <cell r="Z5390">
            <v>5097015</v>
          </cell>
          <cell r="AA5390">
            <v>20801</v>
          </cell>
          <cell r="AB5390" t="str">
            <v>Elite Sales Group</v>
          </cell>
        </row>
        <row r="5391">
          <cell r="Z5391">
            <v>5097016</v>
          </cell>
          <cell r="AA5391">
            <v>20801</v>
          </cell>
          <cell r="AB5391" t="str">
            <v>Elite Sales Group</v>
          </cell>
        </row>
        <row r="5392">
          <cell r="Z5392">
            <v>5097017</v>
          </cell>
          <cell r="AA5392">
            <v>20801</v>
          </cell>
          <cell r="AB5392" t="str">
            <v>Elite Sales Group</v>
          </cell>
        </row>
        <row r="5393">
          <cell r="Z5393">
            <v>5097018</v>
          </cell>
          <cell r="AA5393">
            <v>20801</v>
          </cell>
          <cell r="AB5393" t="str">
            <v>Elite Sales Group</v>
          </cell>
        </row>
        <row r="5394">
          <cell r="Z5394">
            <v>5097019</v>
          </cell>
          <cell r="AA5394">
            <v>20801</v>
          </cell>
          <cell r="AB5394" t="str">
            <v>Elite Sales Group</v>
          </cell>
        </row>
        <row r="5395">
          <cell r="Z5395">
            <v>5097020</v>
          </cell>
          <cell r="AA5395">
            <v>20801</v>
          </cell>
          <cell r="AB5395" t="str">
            <v>Elite Sales Group</v>
          </cell>
        </row>
        <row r="5396">
          <cell r="Z5396">
            <v>5097021</v>
          </cell>
          <cell r="AA5396">
            <v>20801</v>
          </cell>
          <cell r="AB5396" t="str">
            <v>Elite Sales Group</v>
          </cell>
        </row>
        <row r="5397">
          <cell r="Z5397">
            <v>5097022</v>
          </cell>
          <cell r="AA5397">
            <v>20801</v>
          </cell>
          <cell r="AB5397" t="str">
            <v>Elite Sales Group</v>
          </cell>
        </row>
        <row r="5398">
          <cell r="Z5398">
            <v>5097023</v>
          </cell>
          <cell r="AA5398">
            <v>20801</v>
          </cell>
          <cell r="AB5398" t="str">
            <v>Elite Sales Group</v>
          </cell>
        </row>
        <row r="5399">
          <cell r="Z5399">
            <v>5097024</v>
          </cell>
          <cell r="AA5399">
            <v>20801</v>
          </cell>
          <cell r="AB5399" t="str">
            <v>Elite Sales Group</v>
          </cell>
        </row>
        <row r="5400">
          <cell r="Z5400">
            <v>5097025</v>
          </cell>
          <cell r="AA5400">
            <v>20801</v>
          </cell>
          <cell r="AB5400" t="str">
            <v>Elite Sales Group</v>
          </cell>
        </row>
        <row r="5401">
          <cell r="Z5401">
            <v>5097026</v>
          </cell>
          <cell r="AA5401">
            <v>20801</v>
          </cell>
          <cell r="AB5401" t="str">
            <v>Elite Sales Group</v>
          </cell>
        </row>
        <row r="5402">
          <cell r="Z5402">
            <v>5097027</v>
          </cell>
          <cell r="AA5402">
            <v>20801</v>
          </cell>
          <cell r="AB5402" t="str">
            <v>Elite Sales Group</v>
          </cell>
        </row>
        <row r="5403">
          <cell r="Z5403">
            <v>5097028</v>
          </cell>
          <cell r="AA5403">
            <v>20801</v>
          </cell>
          <cell r="AB5403" t="str">
            <v>Elite Sales Group</v>
          </cell>
        </row>
        <row r="5404">
          <cell r="Z5404">
            <v>5097029</v>
          </cell>
          <cell r="AA5404">
            <v>20801</v>
          </cell>
          <cell r="AB5404" t="str">
            <v>Elite Sales Group</v>
          </cell>
        </row>
        <row r="5405">
          <cell r="Z5405">
            <v>5097030</v>
          </cell>
          <cell r="AA5405">
            <v>20801</v>
          </cell>
          <cell r="AB5405" t="str">
            <v>Elite Sales Group</v>
          </cell>
        </row>
        <row r="5406">
          <cell r="Z5406">
            <v>5097031</v>
          </cell>
          <cell r="AA5406">
            <v>20801</v>
          </cell>
          <cell r="AB5406" t="str">
            <v>Elite Sales Group</v>
          </cell>
        </row>
        <row r="5407">
          <cell r="Z5407">
            <v>5097032</v>
          </cell>
          <cell r="AA5407">
            <v>20801</v>
          </cell>
          <cell r="AB5407" t="str">
            <v>Elite Sales Group</v>
          </cell>
        </row>
        <row r="5408">
          <cell r="Z5408">
            <v>5097033</v>
          </cell>
          <cell r="AA5408">
            <v>20801</v>
          </cell>
          <cell r="AB5408" t="str">
            <v>Elite Sales Group</v>
          </cell>
        </row>
        <row r="5409">
          <cell r="Z5409">
            <v>5097034</v>
          </cell>
          <cell r="AA5409">
            <v>20801</v>
          </cell>
          <cell r="AB5409" t="str">
            <v>Elite Sales Group</v>
          </cell>
        </row>
        <row r="5410">
          <cell r="Z5410">
            <v>5097035</v>
          </cell>
          <cell r="AA5410">
            <v>20801</v>
          </cell>
          <cell r="AB5410" t="str">
            <v>Elite Sales Group</v>
          </cell>
        </row>
        <row r="5411">
          <cell r="Z5411">
            <v>5097036</v>
          </cell>
          <cell r="AA5411">
            <v>20801</v>
          </cell>
          <cell r="AB5411" t="str">
            <v>Elite Sales Group</v>
          </cell>
        </row>
        <row r="5412">
          <cell r="Z5412">
            <v>5097037</v>
          </cell>
          <cell r="AA5412">
            <v>20801</v>
          </cell>
          <cell r="AB5412" t="str">
            <v>Elite Sales Group</v>
          </cell>
        </row>
        <row r="5413">
          <cell r="Z5413">
            <v>5097038</v>
          </cell>
          <cell r="AA5413">
            <v>20801</v>
          </cell>
          <cell r="AB5413" t="str">
            <v>Elite Sales Group</v>
          </cell>
        </row>
        <row r="5414">
          <cell r="Z5414">
            <v>5097039</v>
          </cell>
          <cell r="AA5414">
            <v>20801</v>
          </cell>
          <cell r="AB5414" t="str">
            <v>Elite Sales Group</v>
          </cell>
        </row>
        <row r="5415">
          <cell r="Z5415">
            <v>5097040</v>
          </cell>
          <cell r="AA5415">
            <v>20801</v>
          </cell>
          <cell r="AB5415" t="str">
            <v>Elite Sales Group</v>
          </cell>
        </row>
        <row r="5416">
          <cell r="Z5416">
            <v>5097041</v>
          </cell>
          <cell r="AA5416">
            <v>20801</v>
          </cell>
          <cell r="AB5416" t="str">
            <v>Elite Sales Group</v>
          </cell>
        </row>
        <row r="5417">
          <cell r="Z5417">
            <v>5097042</v>
          </cell>
          <cell r="AA5417">
            <v>20801</v>
          </cell>
          <cell r="AB5417" t="str">
            <v>Elite Sales Group</v>
          </cell>
        </row>
        <row r="5418">
          <cell r="Z5418">
            <v>5097043</v>
          </cell>
          <cell r="AA5418">
            <v>20801</v>
          </cell>
          <cell r="AB5418" t="str">
            <v>Elite Sales Group</v>
          </cell>
        </row>
        <row r="5419">
          <cell r="Z5419">
            <v>5097044</v>
          </cell>
          <cell r="AA5419">
            <v>20801</v>
          </cell>
          <cell r="AB5419" t="str">
            <v>Elite Sales Group</v>
          </cell>
        </row>
        <row r="5420">
          <cell r="Z5420">
            <v>5097045</v>
          </cell>
          <cell r="AA5420">
            <v>20801</v>
          </cell>
          <cell r="AB5420" t="str">
            <v>Elite Sales Group</v>
          </cell>
        </row>
        <row r="5421">
          <cell r="Z5421">
            <v>5097046</v>
          </cell>
          <cell r="AA5421">
            <v>20801</v>
          </cell>
          <cell r="AB5421" t="str">
            <v>Elite Sales Group</v>
          </cell>
        </row>
        <row r="5422">
          <cell r="Z5422">
            <v>5097047</v>
          </cell>
          <cell r="AA5422">
            <v>20801</v>
          </cell>
          <cell r="AB5422" t="str">
            <v>Elite Sales Group</v>
          </cell>
        </row>
        <row r="5423">
          <cell r="Z5423">
            <v>5097048</v>
          </cell>
          <cell r="AA5423">
            <v>20801</v>
          </cell>
          <cell r="AB5423" t="str">
            <v>Elite Sales Group</v>
          </cell>
        </row>
        <row r="5424">
          <cell r="Z5424">
            <v>5097049</v>
          </cell>
          <cell r="AA5424">
            <v>20801</v>
          </cell>
          <cell r="AB5424" t="str">
            <v>Elite Sales Group</v>
          </cell>
        </row>
        <row r="5425">
          <cell r="Z5425">
            <v>5097050</v>
          </cell>
          <cell r="AA5425">
            <v>20801</v>
          </cell>
          <cell r="AB5425" t="str">
            <v>Elite Sales Group</v>
          </cell>
        </row>
        <row r="5426">
          <cell r="Z5426">
            <v>5097051</v>
          </cell>
          <cell r="AA5426">
            <v>20801</v>
          </cell>
          <cell r="AB5426" t="str">
            <v>Elite Sales Group</v>
          </cell>
        </row>
        <row r="5427">
          <cell r="Z5427">
            <v>5097052</v>
          </cell>
          <cell r="AA5427">
            <v>20801</v>
          </cell>
          <cell r="AB5427" t="str">
            <v>Elite Sales Group</v>
          </cell>
        </row>
        <row r="5428">
          <cell r="Z5428">
            <v>5097053</v>
          </cell>
          <cell r="AA5428">
            <v>20801</v>
          </cell>
          <cell r="AB5428" t="str">
            <v>Elite Sales Group</v>
          </cell>
        </row>
        <row r="5429">
          <cell r="Z5429">
            <v>5097054</v>
          </cell>
          <cell r="AA5429">
            <v>20801</v>
          </cell>
          <cell r="AB5429" t="str">
            <v>Elite Sales Group</v>
          </cell>
        </row>
        <row r="5430">
          <cell r="Z5430">
            <v>5097055</v>
          </cell>
          <cell r="AA5430">
            <v>20801</v>
          </cell>
          <cell r="AB5430" t="str">
            <v>Elite Sales Group</v>
          </cell>
        </row>
        <row r="5431">
          <cell r="Z5431">
            <v>5097056</v>
          </cell>
          <cell r="AA5431">
            <v>20801</v>
          </cell>
          <cell r="AB5431" t="str">
            <v>Elite Sales Group</v>
          </cell>
        </row>
        <row r="5432">
          <cell r="Z5432">
            <v>5097057</v>
          </cell>
          <cell r="AA5432">
            <v>20801</v>
          </cell>
          <cell r="AB5432" t="str">
            <v>Elite Sales Group</v>
          </cell>
        </row>
        <row r="5433">
          <cell r="Z5433">
            <v>5097058</v>
          </cell>
          <cell r="AA5433">
            <v>20801</v>
          </cell>
          <cell r="AB5433" t="str">
            <v>Elite Sales Group</v>
          </cell>
        </row>
        <row r="5434">
          <cell r="Z5434">
            <v>5097059</v>
          </cell>
          <cell r="AA5434">
            <v>20801</v>
          </cell>
          <cell r="AB5434" t="str">
            <v>Elite Sales Group</v>
          </cell>
        </row>
        <row r="5435">
          <cell r="Z5435">
            <v>5097060</v>
          </cell>
          <cell r="AA5435">
            <v>20801</v>
          </cell>
          <cell r="AB5435" t="str">
            <v>Elite Sales Group</v>
          </cell>
        </row>
        <row r="5436">
          <cell r="Z5436">
            <v>5097061</v>
          </cell>
          <cell r="AA5436">
            <v>20801</v>
          </cell>
          <cell r="AB5436" t="str">
            <v>Elite Sales Group</v>
          </cell>
        </row>
        <row r="5437">
          <cell r="Z5437">
            <v>5097062</v>
          </cell>
          <cell r="AA5437">
            <v>20801</v>
          </cell>
          <cell r="AB5437" t="str">
            <v>Elite Sales Group</v>
          </cell>
        </row>
        <row r="5438">
          <cell r="Z5438">
            <v>5097063</v>
          </cell>
          <cell r="AA5438">
            <v>20801</v>
          </cell>
          <cell r="AB5438" t="str">
            <v>Elite Sales Group</v>
          </cell>
        </row>
        <row r="5439">
          <cell r="Z5439">
            <v>5097064</v>
          </cell>
          <cell r="AA5439">
            <v>20801</v>
          </cell>
          <cell r="AB5439" t="str">
            <v>Elite Sales Group</v>
          </cell>
        </row>
        <row r="5440">
          <cell r="Z5440">
            <v>5097065</v>
          </cell>
          <cell r="AA5440">
            <v>20801</v>
          </cell>
          <cell r="AB5440" t="str">
            <v>Elite Sales Group</v>
          </cell>
        </row>
        <row r="5441">
          <cell r="Z5441">
            <v>5097066</v>
          </cell>
          <cell r="AA5441">
            <v>20801</v>
          </cell>
          <cell r="AB5441" t="str">
            <v>Elite Sales Group</v>
          </cell>
        </row>
        <row r="5442">
          <cell r="Z5442">
            <v>5097067</v>
          </cell>
          <cell r="AA5442">
            <v>20801</v>
          </cell>
          <cell r="AB5442" t="str">
            <v>Elite Sales Group</v>
          </cell>
        </row>
        <row r="5443">
          <cell r="Z5443">
            <v>5097068</v>
          </cell>
          <cell r="AA5443">
            <v>20801</v>
          </cell>
          <cell r="AB5443" t="str">
            <v>Elite Sales Group</v>
          </cell>
        </row>
        <row r="5444">
          <cell r="Z5444">
            <v>5097069</v>
          </cell>
          <cell r="AA5444">
            <v>20801</v>
          </cell>
          <cell r="AB5444" t="str">
            <v>Elite Sales Group</v>
          </cell>
        </row>
        <row r="5445">
          <cell r="Z5445">
            <v>5097070</v>
          </cell>
          <cell r="AA5445">
            <v>20801</v>
          </cell>
          <cell r="AB5445" t="str">
            <v>Elite Sales Group</v>
          </cell>
        </row>
        <row r="5446">
          <cell r="Z5446">
            <v>5097071</v>
          </cell>
          <cell r="AA5446">
            <v>20801</v>
          </cell>
          <cell r="AB5446" t="str">
            <v>Elite Sales Group</v>
          </cell>
        </row>
        <row r="5447">
          <cell r="Z5447">
            <v>5097072</v>
          </cell>
          <cell r="AA5447">
            <v>20801</v>
          </cell>
          <cell r="AB5447" t="str">
            <v>Elite Sales Group</v>
          </cell>
        </row>
        <row r="5448">
          <cell r="Z5448">
            <v>5097073</v>
          </cell>
          <cell r="AA5448">
            <v>20801</v>
          </cell>
          <cell r="AB5448" t="str">
            <v>Elite Sales Group</v>
          </cell>
        </row>
        <row r="5449">
          <cell r="Z5449">
            <v>5097074</v>
          </cell>
          <cell r="AA5449">
            <v>20801</v>
          </cell>
          <cell r="AB5449" t="str">
            <v>Elite Sales Group</v>
          </cell>
        </row>
        <row r="5450">
          <cell r="Z5450">
            <v>5097075</v>
          </cell>
          <cell r="AA5450">
            <v>20801</v>
          </cell>
          <cell r="AB5450" t="str">
            <v>Elite Sales Group</v>
          </cell>
        </row>
        <row r="5451">
          <cell r="Z5451">
            <v>5097076</v>
          </cell>
          <cell r="AA5451">
            <v>20801</v>
          </cell>
          <cell r="AB5451" t="str">
            <v>Elite Sales Group</v>
          </cell>
        </row>
        <row r="5452">
          <cell r="Z5452">
            <v>5097077</v>
          </cell>
          <cell r="AA5452">
            <v>20801</v>
          </cell>
          <cell r="AB5452" t="str">
            <v>Elite Sales Group</v>
          </cell>
        </row>
        <row r="5453">
          <cell r="Z5453">
            <v>5097078</v>
          </cell>
          <cell r="AA5453">
            <v>20801</v>
          </cell>
          <cell r="AB5453" t="str">
            <v>Elite Sales Group</v>
          </cell>
        </row>
        <row r="5454">
          <cell r="Z5454">
            <v>5097079</v>
          </cell>
          <cell r="AA5454">
            <v>20801</v>
          </cell>
          <cell r="AB5454" t="str">
            <v>Elite Sales Group</v>
          </cell>
        </row>
        <row r="5455">
          <cell r="Z5455">
            <v>5097080</v>
          </cell>
          <cell r="AA5455">
            <v>20801</v>
          </cell>
          <cell r="AB5455" t="str">
            <v>Elite Sales Group</v>
          </cell>
        </row>
        <row r="5456">
          <cell r="Z5456">
            <v>5097081</v>
          </cell>
          <cell r="AA5456">
            <v>20801</v>
          </cell>
          <cell r="AB5456" t="str">
            <v>Elite Sales Group</v>
          </cell>
        </row>
        <row r="5457">
          <cell r="Z5457">
            <v>5097082</v>
          </cell>
          <cell r="AA5457">
            <v>20801</v>
          </cell>
          <cell r="AB5457" t="str">
            <v>Elite Sales Group</v>
          </cell>
        </row>
        <row r="5458">
          <cell r="Z5458">
            <v>5097083</v>
          </cell>
          <cell r="AA5458">
            <v>20801</v>
          </cell>
          <cell r="AB5458" t="str">
            <v>Elite Sales Group</v>
          </cell>
        </row>
        <row r="5459">
          <cell r="Z5459">
            <v>5097084</v>
          </cell>
          <cell r="AA5459">
            <v>20801</v>
          </cell>
          <cell r="AB5459" t="str">
            <v>Elite Sales Group</v>
          </cell>
        </row>
        <row r="5460">
          <cell r="Z5460">
            <v>5097085</v>
          </cell>
          <cell r="AA5460">
            <v>20801</v>
          </cell>
          <cell r="AB5460" t="str">
            <v>Elite Sales Group</v>
          </cell>
        </row>
        <row r="5461">
          <cell r="Z5461">
            <v>5097086</v>
          </cell>
          <cell r="AA5461">
            <v>20801</v>
          </cell>
          <cell r="AB5461" t="str">
            <v>Elite Sales Group</v>
          </cell>
        </row>
        <row r="5462">
          <cell r="Z5462">
            <v>5097087</v>
          </cell>
          <cell r="AA5462">
            <v>20801</v>
          </cell>
          <cell r="AB5462" t="str">
            <v>Elite Sales Group</v>
          </cell>
        </row>
        <row r="5463">
          <cell r="Z5463">
            <v>5097088</v>
          </cell>
          <cell r="AA5463">
            <v>20801</v>
          </cell>
          <cell r="AB5463" t="str">
            <v>Elite Sales Group</v>
          </cell>
        </row>
        <row r="5464">
          <cell r="Z5464">
            <v>5097089</v>
          </cell>
          <cell r="AA5464">
            <v>20801</v>
          </cell>
          <cell r="AB5464" t="str">
            <v>Elite Sales Group</v>
          </cell>
        </row>
        <row r="5465">
          <cell r="Z5465">
            <v>5097090</v>
          </cell>
          <cell r="AA5465">
            <v>20801</v>
          </cell>
          <cell r="AB5465" t="str">
            <v>Elite Sales Group</v>
          </cell>
        </row>
        <row r="5466">
          <cell r="Z5466">
            <v>5097091</v>
          </cell>
          <cell r="AA5466">
            <v>20801</v>
          </cell>
          <cell r="AB5466" t="str">
            <v>Elite Sales Group</v>
          </cell>
        </row>
        <row r="5467">
          <cell r="Z5467">
            <v>5097092</v>
          </cell>
          <cell r="AA5467">
            <v>20801</v>
          </cell>
          <cell r="AB5467" t="str">
            <v>Elite Sales Group</v>
          </cell>
        </row>
        <row r="5468">
          <cell r="Z5468">
            <v>5097093</v>
          </cell>
          <cell r="AA5468">
            <v>20801</v>
          </cell>
          <cell r="AB5468" t="str">
            <v>Elite Sales Group</v>
          </cell>
        </row>
        <row r="5469">
          <cell r="Z5469">
            <v>5097094</v>
          </cell>
          <cell r="AA5469">
            <v>20801</v>
          </cell>
          <cell r="AB5469" t="str">
            <v>Elite Sales Group</v>
          </cell>
        </row>
        <row r="5470">
          <cell r="Z5470">
            <v>5097095</v>
          </cell>
          <cell r="AA5470">
            <v>20801</v>
          </cell>
          <cell r="AB5470" t="str">
            <v>Elite Sales Group</v>
          </cell>
        </row>
        <row r="5471">
          <cell r="Z5471">
            <v>5097096</v>
          </cell>
          <cell r="AA5471">
            <v>20801</v>
          </cell>
          <cell r="AB5471" t="str">
            <v>Elite Sales Group</v>
          </cell>
        </row>
        <row r="5472">
          <cell r="Z5472">
            <v>5097097</v>
          </cell>
          <cell r="AA5472">
            <v>20801</v>
          </cell>
          <cell r="AB5472" t="str">
            <v>Elite Sales Group</v>
          </cell>
        </row>
        <row r="5473">
          <cell r="Z5473">
            <v>5097098</v>
          </cell>
          <cell r="AA5473">
            <v>20801</v>
          </cell>
          <cell r="AB5473" t="str">
            <v>Elite Sales Group</v>
          </cell>
        </row>
        <row r="5474">
          <cell r="Z5474">
            <v>5097099</v>
          </cell>
          <cell r="AA5474">
            <v>20801</v>
          </cell>
          <cell r="AB5474" t="str">
            <v>Elite Sales Group</v>
          </cell>
        </row>
        <row r="5475">
          <cell r="Z5475">
            <v>5097100</v>
          </cell>
          <cell r="AA5475">
            <v>20801</v>
          </cell>
          <cell r="AB5475" t="str">
            <v>Elite Sales Group</v>
          </cell>
        </row>
        <row r="5476">
          <cell r="Z5476">
            <v>5097101</v>
          </cell>
          <cell r="AA5476">
            <v>20801</v>
          </cell>
          <cell r="AB5476" t="str">
            <v>Elite Sales Group</v>
          </cell>
        </row>
        <row r="5477">
          <cell r="Z5477">
            <v>5097102</v>
          </cell>
          <cell r="AA5477">
            <v>20801</v>
          </cell>
          <cell r="AB5477" t="str">
            <v>Elite Sales Group</v>
          </cell>
        </row>
        <row r="5478">
          <cell r="Z5478">
            <v>5097103</v>
          </cell>
          <cell r="AA5478">
            <v>20801</v>
          </cell>
          <cell r="AB5478" t="str">
            <v>Elite Sales Group</v>
          </cell>
        </row>
        <row r="5479">
          <cell r="Z5479">
            <v>5097104</v>
          </cell>
          <cell r="AA5479">
            <v>20801</v>
          </cell>
          <cell r="AB5479" t="str">
            <v>Elite Sales Group</v>
          </cell>
        </row>
        <row r="5480">
          <cell r="Z5480">
            <v>5097105</v>
          </cell>
          <cell r="AA5480">
            <v>20801</v>
          </cell>
          <cell r="AB5480" t="str">
            <v>Elite Sales Group</v>
          </cell>
        </row>
        <row r="5481">
          <cell r="Z5481">
            <v>5097106</v>
          </cell>
          <cell r="AA5481">
            <v>20801</v>
          </cell>
          <cell r="AB5481" t="str">
            <v>Elite Sales Group</v>
          </cell>
        </row>
        <row r="5482">
          <cell r="Z5482">
            <v>5097107</v>
          </cell>
          <cell r="AA5482">
            <v>20801</v>
          </cell>
          <cell r="AB5482" t="str">
            <v>Elite Sales Group</v>
          </cell>
        </row>
        <row r="5483">
          <cell r="Z5483">
            <v>5097108</v>
          </cell>
          <cell r="AA5483">
            <v>20801</v>
          </cell>
          <cell r="AB5483" t="str">
            <v>Elite Sales Group</v>
          </cell>
        </row>
        <row r="5484">
          <cell r="Z5484">
            <v>5097109</v>
          </cell>
          <cell r="AA5484">
            <v>20801</v>
          </cell>
          <cell r="AB5484" t="str">
            <v>Elite Sales Group</v>
          </cell>
        </row>
        <row r="5485">
          <cell r="Z5485">
            <v>5097110</v>
          </cell>
          <cell r="AA5485">
            <v>20801</v>
          </cell>
          <cell r="AB5485" t="str">
            <v>Elite Sales Group</v>
          </cell>
        </row>
        <row r="5486">
          <cell r="Z5486">
            <v>5097111</v>
          </cell>
          <cell r="AA5486">
            <v>20801</v>
          </cell>
          <cell r="AB5486" t="str">
            <v>Elite Sales Group</v>
          </cell>
        </row>
        <row r="5487">
          <cell r="Z5487">
            <v>5097112</v>
          </cell>
          <cell r="AA5487">
            <v>20801</v>
          </cell>
          <cell r="AB5487" t="str">
            <v>Elite Sales Group</v>
          </cell>
        </row>
        <row r="5488">
          <cell r="Z5488">
            <v>5097113</v>
          </cell>
          <cell r="AA5488">
            <v>20801</v>
          </cell>
          <cell r="AB5488" t="str">
            <v>Elite Sales Group</v>
          </cell>
        </row>
        <row r="5489">
          <cell r="Z5489">
            <v>5097114</v>
          </cell>
          <cell r="AA5489">
            <v>20801</v>
          </cell>
          <cell r="AB5489" t="str">
            <v>Elite Sales Group</v>
          </cell>
        </row>
        <row r="5490">
          <cell r="Z5490">
            <v>5097115</v>
          </cell>
          <cell r="AA5490">
            <v>20801</v>
          </cell>
          <cell r="AB5490" t="str">
            <v>Elite Sales Group</v>
          </cell>
        </row>
        <row r="5491">
          <cell r="Z5491">
            <v>5097116</v>
          </cell>
          <cell r="AA5491">
            <v>20801</v>
          </cell>
          <cell r="AB5491" t="str">
            <v>Elite Sales Group</v>
          </cell>
        </row>
        <row r="5492">
          <cell r="Z5492">
            <v>5097117</v>
          </cell>
          <cell r="AA5492">
            <v>20801</v>
          </cell>
          <cell r="AB5492" t="str">
            <v>Elite Sales Group</v>
          </cell>
        </row>
        <row r="5493">
          <cell r="Z5493">
            <v>5097118</v>
          </cell>
          <cell r="AA5493">
            <v>20801</v>
          </cell>
          <cell r="AB5493" t="str">
            <v>Elite Sales Group</v>
          </cell>
        </row>
        <row r="5494">
          <cell r="Z5494">
            <v>5097119</v>
          </cell>
          <cell r="AA5494">
            <v>20801</v>
          </cell>
          <cell r="AB5494" t="str">
            <v>Elite Sales Group</v>
          </cell>
        </row>
        <row r="5495">
          <cell r="Z5495">
            <v>5097120</v>
          </cell>
          <cell r="AA5495">
            <v>20801</v>
          </cell>
          <cell r="AB5495" t="str">
            <v>Elite Sales Group</v>
          </cell>
        </row>
        <row r="5496">
          <cell r="Z5496">
            <v>5097121</v>
          </cell>
          <cell r="AA5496">
            <v>20801</v>
          </cell>
          <cell r="AB5496" t="str">
            <v>Elite Sales Group</v>
          </cell>
        </row>
        <row r="5497">
          <cell r="Z5497">
            <v>5097122</v>
          </cell>
          <cell r="AA5497">
            <v>20801</v>
          </cell>
          <cell r="AB5497" t="str">
            <v>Elite Sales Group</v>
          </cell>
        </row>
        <row r="5498">
          <cell r="Z5498">
            <v>5097123</v>
          </cell>
          <cell r="AA5498">
            <v>20801</v>
          </cell>
          <cell r="AB5498" t="str">
            <v>Elite Sales Group</v>
          </cell>
        </row>
        <row r="5499">
          <cell r="Z5499">
            <v>5097124</v>
          </cell>
          <cell r="AA5499">
            <v>20801</v>
          </cell>
          <cell r="AB5499" t="str">
            <v>Elite Sales Group</v>
          </cell>
        </row>
        <row r="5500">
          <cell r="Z5500">
            <v>5097125</v>
          </cell>
          <cell r="AA5500">
            <v>20801</v>
          </cell>
          <cell r="AB5500" t="str">
            <v>Elite Sales Group</v>
          </cell>
        </row>
        <row r="5501">
          <cell r="Z5501">
            <v>5097126</v>
          </cell>
          <cell r="AA5501">
            <v>20801</v>
          </cell>
          <cell r="AB5501" t="str">
            <v>Elite Sales Group</v>
          </cell>
        </row>
        <row r="5502">
          <cell r="Z5502">
            <v>5097127</v>
          </cell>
          <cell r="AA5502">
            <v>20801</v>
          </cell>
          <cell r="AB5502" t="str">
            <v>Elite Sales Group</v>
          </cell>
        </row>
        <row r="5503">
          <cell r="Z5503">
            <v>5097128</v>
          </cell>
          <cell r="AA5503">
            <v>20801</v>
          </cell>
          <cell r="AB5503" t="str">
            <v>Elite Sales Group</v>
          </cell>
        </row>
        <row r="5504">
          <cell r="Z5504">
            <v>5097129</v>
          </cell>
          <cell r="AA5504">
            <v>20801</v>
          </cell>
          <cell r="AB5504" t="str">
            <v>Elite Sales Group</v>
          </cell>
        </row>
        <row r="5505">
          <cell r="Z5505">
            <v>5097130</v>
          </cell>
          <cell r="AA5505">
            <v>20801</v>
          </cell>
          <cell r="AB5505" t="str">
            <v>Elite Sales Group</v>
          </cell>
        </row>
        <row r="5506">
          <cell r="Z5506">
            <v>5097131</v>
          </cell>
          <cell r="AA5506">
            <v>20801</v>
          </cell>
          <cell r="AB5506" t="str">
            <v>Elite Sales Group</v>
          </cell>
        </row>
        <row r="5507">
          <cell r="Z5507">
            <v>5097132</v>
          </cell>
          <cell r="AA5507">
            <v>20801</v>
          </cell>
          <cell r="AB5507" t="str">
            <v>Elite Sales Group</v>
          </cell>
        </row>
        <row r="5508">
          <cell r="Z5508">
            <v>5097133</v>
          </cell>
          <cell r="AA5508">
            <v>20801</v>
          </cell>
          <cell r="AB5508" t="str">
            <v>Elite Sales Group</v>
          </cell>
        </row>
        <row r="5509">
          <cell r="Z5509">
            <v>5097134</v>
          </cell>
          <cell r="AA5509">
            <v>20801</v>
          </cell>
          <cell r="AB5509" t="str">
            <v>Elite Sales Group</v>
          </cell>
        </row>
        <row r="5510">
          <cell r="Z5510">
            <v>5097135</v>
          </cell>
          <cell r="AA5510">
            <v>20801</v>
          </cell>
          <cell r="AB5510" t="str">
            <v>Elite Sales Group</v>
          </cell>
        </row>
        <row r="5511">
          <cell r="Z5511">
            <v>5097136</v>
          </cell>
          <cell r="AA5511">
            <v>20801</v>
          </cell>
          <cell r="AB5511" t="str">
            <v>Elite Sales Group</v>
          </cell>
        </row>
        <row r="5512">
          <cell r="Z5512">
            <v>5097137</v>
          </cell>
          <cell r="AA5512">
            <v>20801</v>
          </cell>
          <cell r="AB5512" t="str">
            <v>Elite Sales Group</v>
          </cell>
        </row>
        <row r="5513">
          <cell r="Z5513">
            <v>5097138</v>
          </cell>
          <cell r="AA5513">
            <v>20801</v>
          </cell>
          <cell r="AB5513" t="str">
            <v>Elite Sales Group</v>
          </cell>
        </row>
        <row r="5514">
          <cell r="Z5514">
            <v>5097139</v>
          </cell>
          <cell r="AA5514">
            <v>20801</v>
          </cell>
          <cell r="AB5514" t="str">
            <v>Elite Sales Group</v>
          </cell>
        </row>
        <row r="5515">
          <cell r="Z5515">
            <v>5097140</v>
          </cell>
          <cell r="AA5515">
            <v>20801</v>
          </cell>
          <cell r="AB5515" t="str">
            <v>Elite Sales Group</v>
          </cell>
        </row>
        <row r="5516">
          <cell r="Z5516">
            <v>5097141</v>
          </cell>
          <cell r="AA5516">
            <v>20801</v>
          </cell>
          <cell r="AB5516" t="str">
            <v>Elite Sales Group</v>
          </cell>
        </row>
        <row r="5517">
          <cell r="Z5517">
            <v>5097142</v>
          </cell>
          <cell r="AA5517">
            <v>20801</v>
          </cell>
          <cell r="AB5517" t="str">
            <v>Elite Sales Group</v>
          </cell>
        </row>
        <row r="5518">
          <cell r="Z5518">
            <v>5097143</v>
          </cell>
          <cell r="AA5518">
            <v>20801</v>
          </cell>
          <cell r="AB5518" t="str">
            <v>Elite Sales Group</v>
          </cell>
        </row>
        <row r="5519">
          <cell r="Z5519">
            <v>5097144</v>
          </cell>
          <cell r="AA5519">
            <v>20801</v>
          </cell>
          <cell r="AB5519" t="str">
            <v>Elite Sales Group</v>
          </cell>
        </row>
        <row r="5520">
          <cell r="Z5520">
            <v>5097145</v>
          </cell>
          <cell r="AA5520">
            <v>20801</v>
          </cell>
          <cell r="AB5520" t="str">
            <v>Elite Sales Group</v>
          </cell>
        </row>
        <row r="5521">
          <cell r="Z5521">
            <v>5097146</v>
          </cell>
          <cell r="AA5521">
            <v>20801</v>
          </cell>
          <cell r="AB5521" t="str">
            <v>Elite Sales Group</v>
          </cell>
        </row>
        <row r="5522">
          <cell r="Z5522">
            <v>5097147</v>
          </cell>
          <cell r="AA5522">
            <v>20801</v>
          </cell>
          <cell r="AB5522" t="str">
            <v>Elite Sales Group</v>
          </cell>
        </row>
        <row r="5523">
          <cell r="Z5523">
            <v>5097148</v>
          </cell>
          <cell r="AA5523">
            <v>20801</v>
          </cell>
          <cell r="AB5523" t="str">
            <v>Elite Sales Group</v>
          </cell>
        </row>
        <row r="5524">
          <cell r="Z5524">
            <v>5097149</v>
          </cell>
          <cell r="AA5524">
            <v>20801</v>
          </cell>
          <cell r="AB5524" t="str">
            <v>Elite Sales Group</v>
          </cell>
        </row>
        <row r="5525">
          <cell r="Z5525">
            <v>5097150</v>
          </cell>
          <cell r="AA5525">
            <v>20801</v>
          </cell>
          <cell r="AB5525" t="str">
            <v>Elite Sales Group</v>
          </cell>
        </row>
        <row r="5526">
          <cell r="Z5526">
            <v>5097151</v>
          </cell>
          <cell r="AA5526">
            <v>20801</v>
          </cell>
          <cell r="AB5526" t="str">
            <v>Elite Sales Group</v>
          </cell>
        </row>
        <row r="5527">
          <cell r="Z5527">
            <v>5097152</v>
          </cell>
          <cell r="AA5527">
            <v>20801</v>
          </cell>
          <cell r="AB5527" t="str">
            <v>Elite Sales Group</v>
          </cell>
        </row>
        <row r="5528">
          <cell r="Z5528">
            <v>5097153</v>
          </cell>
          <cell r="AA5528">
            <v>20801</v>
          </cell>
          <cell r="AB5528" t="str">
            <v>Elite Sales Group</v>
          </cell>
        </row>
        <row r="5529">
          <cell r="Z5529">
            <v>5097154</v>
          </cell>
          <cell r="AA5529">
            <v>20801</v>
          </cell>
          <cell r="AB5529" t="str">
            <v>Elite Sales Group</v>
          </cell>
        </row>
        <row r="5530">
          <cell r="Z5530">
            <v>5097155</v>
          </cell>
          <cell r="AA5530">
            <v>20801</v>
          </cell>
          <cell r="AB5530" t="str">
            <v>Elite Sales Group</v>
          </cell>
        </row>
        <row r="5531">
          <cell r="Z5531">
            <v>5097156</v>
          </cell>
          <cell r="AA5531">
            <v>20801</v>
          </cell>
          <cell r="AB5531" t="str">
            <v>Elite Sales Group</v>
          </cell>
        </row>
        <row r="5532">
          <cell r="Z5532">
            <v>5097157</v>
          </cell>
          <cell r="AA5532">
            <v>20801</v>
          </cell>
          <cell r="AB5532" t="str">
            <v>Elite Sales Group</v>
          </cell>
        </row>
        <row r="5533">
          <cell r="Z5533">
            <v>5097158</v>
          </cell>
          <cell r="AA5533">
            <v>20801</v>
          </cell>
          <cell r="AB5533" t="str">
            <v>Elite Sales Group</v>
          </cell>
        </row>
        <row r="5534">
          <cell r="Z5534">
            <v>5097159</v>
          </cell>
          <cell r="AA5534">
            <v>20801</v>
          </cell>
          <cell r="AB5534" t="str">
            <v>Elite Sales Group</v>
          </cell>
        </row>
        <row r="5535">
          <cell r="Z5535">
            <v>5097160</v>
          </cell>
          <cell r="AA5535">
            <v>20801</v>
          </cell>
          <cell r="AB5535" t="str">
            <v>Elite Sales Group</v>
          </cell>
        </row>
        <row r="5536">
          <cell r="Z5536">
            <v>5097161</v>
          </cell>
          <cell r="AA5536">
            <v>20801</v>
          </cell>
          <cell r="AB5536" t="str">
            <v>Elite Sales Group</v>
          </cell>
        </row>
        <row r="5537">
          <cell r="Z5537">
            <v>5097162</v>
          </cell>
          <cell r="AA5537">
            <v>20801</v>
          </cell>
          <cell r="AB5537" t="str">
            <v>Elite Sales Group</v>
          </cell>
        </row>
        <row r="5538">
          <cell r="Z5538">
            <v>5097163</v>
          </cell>
          <cell r="AA5538">
            <v>20801</v>
          </cell>
          <cell r="AB5538" t="str">
            <v>Elite Sales Group</v>
          </cell>
        </row>
        <row r="5539">
          <cell r="Z5539">
            <v>5097164</v>
          </cell>
          <cell r="AA5539">
            <v>20801</v>
          </cell>
          <cell r="AB5539" t="str">
            <v>Elite Sales Group</v>
          </cell>
        </row>
        <row r="5540">
          <cell r="Z5540">
            <v>5097165</v>
          </cell>
          <cell r="AA5540">
            <v>20801</v>
          </cell>
          <cell r="AB5540" t="str">
            <v>Elite Sales Group</v>
          </cell>
        </row>
        <row r="5541">
          <cell r="Z5541">
            <v>5097166</v>
          </cell>
          <cell r="AA5541">
            <v>20801</v>
          </cell>
          <cell r="AB5541" t="str">
            <v>Elite Sales Group</v>
          </cell>
        </row>
        <row r="5542">
          <cell r="Z5542">
            <v>5097167</v>
          </cell>
          <cell r="AA5542">
            <v>20801</v>
          </cell>
          <cell r="AB5542" t="str">
            <v>Elite Sales Group</v>
          </cell>
        </row>
        <row r="5543">
          <cell r="Z5543">
            <v>5097168</v>
          </cell>
          <cell r="AA5543">
            <v>20801</v>
          </cell>
          <cell r="AB5543" t="str">
            <v>Elite Sales Group</v>
          </cell>
        </row>
        <row r="5544">
          <cell r="Z5544">
            <v>5097169</v>
          </cell>
          <cell r="AA5544">
            <v>20801</v>
          </cell>
          <cell r="AB5544" t="str">
            <v>Elite Sales Group</v>
          </cell>
        </row>
        <row r="5545">
          <cell r="Z5545">
            <v>5097170</v>
          </cell>
          <cell r="AA5545">
            <v>20801</v>
          </cell>
          <cell r="AB5545" t="str">
            <v>Elite Sales Group</v>
          </cell>
        </row>
        <row r="5546">
          <cell r="Z5546">
            <v>5097171</v>
          </cell>
          <cell r="AA5546">
            <v>20801</v>
          </cell>
          <cell r="AB5546" t="str">
            <v>Elite Sales Group</v>
          </cell>
        </row>
        <row r="5547">
          <cell r="Z5547">
            <v>5097172</v>
          </cell>
          <cell r="AA5547">
            <v>20801</v>
          </cell>
          <cell r="AB5547" t="str">
            <v>Elite Sales Group</v>
          </cell>
        </row>
        <row r="5548">
          <cell r="Z5548">
            <v>5097173</v>
          </cell>
          <cell r="AA5548">
            <v>20801</v>
          </cell>
          <cell r="AB5548" t="str">
            <v>Elite Sales Group</v>
          </cell>
        </row>
        <row r="5549">
          <cell r="Z5549">
            <v>5097174</v>
          </cell>
          <cell r="AA5549">
            <v>20801</v>
          </cell>
          <cell r="AB5549" t="str">
            <v>Elite Sales Group</v>
          </cell>
        </row>
        <row r="5550">
          <cell r="Z5550">
            <v>5097175</v>
          </cell>
          <cell r="AA5550">
            <v>20801</v>
          </cell>
          <cell r="AB5550" t="str">
            <v>Elite Sales Group</v>
          </cell>
        </row>
        <row r="5551">
          <cell r="Z5551">
            <v>5097176</v>
          </cell>
          <cell r="AA5551">
            <v>20801</v>
          </cell>
          <cell r="AB5551" t="str">
            <v>Elite Sales Group</v>
          </cell>
        </row>
        <row r="5552">
          <cell r="Z5552">
            <v>5097177</v>
          </cell>
          <cell r="AA5552">
            <v>20801</v>
          </cell>
          <cell r="AB5552" t="str">
            <v>Elite Sales Group</v>
          </cell>
        </row>
        <row r="5553">
          <cell r="Z5553">
            <v>5097178</v>
          </cell>
          <cell r="AA5553">
            <v>20801</v>
          </cell>
          <cell r="AB5553" t="str">
            <v>Elite Sales Group</v>
          </cell>
        </row>
        <row r="5554">
          <cell r="Z5554">
            <v>5097179</v>
          </cell>
          <cell r="AA5554">
            <v>20801</v>
          </cell>
          <cell r="AB5554" t="str">
            <v>Elite Sales Group</v>
          </cell>
        </row>
        <row r="5555">
          <cell r="Z5555">
            <v>5096859</v>
          </cell>
          <cell r="AA5555">
            <v>20801</v>
          </cell>
          <cell r="AB5555" t="str">
            <v>Elite Sales Group</v>
          </cell>
        </row>
        <row r="5556">
          <cell r="Z5556">
            <v>5096860</v>
          </cell>
          <cell r="AA5556">
            <v>20801</v>
          </cell>
          <cell r="AB5556" t="str">
            <v>Elite Sales Group</v>
          </cell>
        </row>
        <row r="5557">
          <cell r="Z5557">
            <v>5096861</v>
          </cell>
          <cell r="AA5557">
            <v>20801</v>
          </cell>
          <cell r="AB5557" t="str">
            <v>Elite Sales Group</v>
          </cell>
        </row>
        <row r="5558">
          <cell r="Z5558">
            <v>5096862</v>
          </cell>
          <cell r="AA5558">
            <v>20801</v>
          </cell>
          <cell r="AB5558" t="str">
            <v>Elite Sales Group</v>
          </cell>
        </row>
        <row r="5559">
          <cell r="Z5559">
            <v>5096863</v>
          </cell>
          <cell r="AA5559">
            <v>20801</v>
          </cell>
          <cell r="AB5559" t="str">
            <v>Elite Sales Group</v>
          </cell>
        </row>
        <row r="5560">
          <cell r="Z5560">
            <v>5096864</v>
          </cell>
          <cell r="AA5560">
            <v>20801</v>
          </cell>
          <cell r="AB5560" t="str">
            <v>Elite Sales Group</v>
          </cell>
        </row>
        <row r="5561">
          <cell r="Z5561">
            <v>5096865</v>
          </cell>
          <cell r="AA5561">
            <v>20801</v>
          </cell>
          <cell r="AB5561" t="str">
            <v>Elite Sales Group</v>
          </cell>
        </row>
        <row r="5562">
          <cell r="Z5562">
            <v>5096866</v>
          </cell>
          <cell r="AA5562">
            <v>20801</v>
          </cell>
          <cell r="AB5562" t="str">
            <v>Elite Sales Group</v>
          </cell>
        </row>
        <row r="5563">
          <cell r="Z5563">
            <v>5096867</v>
          </cell>
          <cell r="AA5563">
            <v>20801</v>
          </cell>
          <cell r="AB5563" t="str">
            <v>Elite Sales Group</v>
          </cell>
        </row>
        <row r="5564">
          <cell r="Z5564">
            <v>5096868</v>
          </cell>
          <cell r="AA5564">
            <v>20801</v>
          </cell>
          <cell r="AB5564" t="str">
            <v>Elite Sales Group</v>
          </cell>
        </row>
        <row r="5565">
          <cell r="Z5565">
            <v>5096869</v>
          </cell>
          <cell r="AA5565">
            <v>20801</v>
          </cell>
          <cell r="AB5565" t="str">
            <v>Elite Sales Group</v>
          </cell>
        </row>
        <row r="5566">
          <cell r="Z5566">
            <v>5096870</v>
          </cell>
          <cell r="AA5566">
            <v>20801</v>
          </cell>
          <cell r="AB5566" t="str">
            <v>Elite Sales Group</v>
          </cell>
        </row>
        <row r="5567">
          <cell r="Z5567">
            <v>5096871</v>
          </cell>
          <cell r="AA5567">
            <v>20801</v>
          </cell>
          <cell r="AB5567" t="str">
            <v>Elite Sales Group</v>
          </cell>
        </row>
        <row r="5568">
          <cell r="Z5568">
            <v>5096872</v>
          </cell>
          <cell r="AA5568">
            <v>20801</v>
          </cell>
          <cell r="AB5568" t="str">
            <v>Elite Sales Group</v>
          </cell>
        </row>
        <row r="5569">
          <cell r="Z5569">
            <v>5096873</v>
          </cell>
          <cell r="AA5569">
            <v>20801</v>
          </cell>
          <cell r="AB5569" t="str">
            <v>Elite Sales Group</v>
          </cell>
        </row>
        <row r="5570">
          <cell r="Z5570">
            <v>5096874</v>
          </cell>
          <cell r="AA5570">
            <v>20801</v>
          </cell>
          <cell r="AB5570" t="str">
            <v>Elite Sales Group</v>
          </cell>
        </row>
        <row r="5571">
          <cell r="Z5571">
            <v>5096875</v>
          </cell>
          <cell r="AA5571">
            <v>20801</v>
          </cell>
          <cell r="AB5571" t="str">
            <v>Elite Sales Group</v>
          </cell>
        </row>
        <row r="5572">
          <cell r="Z5572">
            <v>5096876</v>
          </cell>
          <cell r="AA5572">
            <v>20801</v>
          </cell>
          <cell r="AB5572" t="str">
            <v>Elite Sales Group</v>
          </cell>
        </row>
        <row r="5573">
          <cell r="Z5573">
            <v>5096877</v>
          </cell>
          <cell r="AA5573">
            <v>20801</v>
          </cell>
          <cell r="AB5573" t="str">
            <v>Elite Sales Group</v>
          </cell>
        </row>
        <row r="5574">
          <cell r="Z5574">
            <v>5096878</v>
          </cell>
          <cell r="AA5574">
            <v>20801</v>
          </cell>
          <cell r="AB5574" t="str">
            <v>Elite Sales Group</v>
          </cell>
        </row>
        <row r="5575">
          <cell r="Z5575">
            <v>5096879</v>
          </cell>
          <cell r="AA5575">
            <v>20801</v>
          </cell>
          <cell r="AB5575" t="str">
            <v>Elite Sales Group</v>
          </cell>
        </row>
        <row r="5576">
          <cell r="Z5576">
            <v>5096880</v>
          </cell>
          <cell r="AA5576">
            <v>20801</v>
          </cell>
          <cell r="AB5576" t="str">
            <v>Elite Sales Group</v>
          </cell>
        </row>
        <row r="5577">
          <cell r="Z5577">
            <v>5096881</v>
          </cell>
          <cell r="AA5577">
            <v>20801</v>
          </cell>
          <cell r="AB5577" t="str">
            <v>Elite Sales Group</v>
          </cell>
        </row>
        <row r="5578">
          <cell r="Z5578">
            <v>5096882</v>
          </cell>
          <cell r="AA5578">
            <v>20801</v>
          </cell>
          <cell r="AB5578" t="str">
            <v>Elite Sales Group</v>
          </cell>
        </row>
        <row r="5579">
          <cell r="Z5579">
            <v>5096883</v>
          </cell>
          <cell r="AA5579">
            <v>20801</v>
          </cell>
          <cell r="AB5579" t="str">
            <v>Elite Sales Group</v>
          </cell>
        </row>
        <row r="5580">
          <cell r="Z5580">
            <v>5096884</v>
          </cell>
          <cell r="AA5580">
            <v>20801</v>
          </cell>
          <cell r="AB5580" t="str">
            <v>Elite Sales Group</v>
          </cell>
        </row>
        <row r="5581">
          <cell r="Z5581">
            <v>5096885</v>
          </cell>
          <cell r="AA5581">
            <v>20801</v>
          </cell>
          <cell r="AB5581" t="str">
            <v>Elite Sales Group</v>
          </cell>
        </row>
        <row r="5582">
          <cell r="Z5582">
            <v>5096886</v>
          </cell>
          <cell r="AA5582">
            <v>20801</v>
          </cell>
          <cell r="AB5582" t="str">
            <v>Elite Sales Group</v>
          </cell>
        </row>
        <row r="5583">
          <cell r="Z5583">
            <v>5096887</v>
          </cell>
          <cell r="AA5583">
            <v>20801</v>
          </cell>
          <cell r="AB5583" t="str">
            <v>Elite Sales Group</v>
          </cell>
        </row>
        <row r="5584">
          <cell r="Z5584">
            <v>5096888</v>
          </cell>
          <cell r="AA5584">
            <v>20801</v>
          </cell>
          <cell r="AB5584" t="str">
            <v>Elite Sales Group</v>
          </cell>
        </row>
        <row r="5585">
          <cell r="Z5585">
            <v>5096889</v>
          </cell>
          <cell r="AA5585">
            <v>20801</v>
          </cell>
          <cell r="AB5585" t="str">
            <v>Elite Sales Group</v>
          </cell>
        </row>
        <row r="5586">
          <cell r="Z5586">
            <v>5096890</v>
          </cell>
          <cell r="AA5586">
            <v>20801</v>
          </cell>
          <cell r="AB5586" t="str">
            <v>Elite Sales Group</v>
          </cell>
        </row>
        <row r="5587">
          <cell r="Z5587">
            <v>5096891</v>
          </cell>
          <cell r="AA5587">
            <v>20801</v>
          </cell>
          <cell r="AB5587" t="str">
            <v>Elite Sales Group</v>
          </cell>
        </row>
        <row r="5588">
          <cell r="Z5588">
            <v>5096892</v>
          </cell>
          <cell r="AA5588">
            <v>20801</v>
          </cell>
          <cell r="AB5588" t="str">
            <v>Elite Sales Group</v>
          </cell>
        </row>
        <row r="5589">
          <cell r="Z5589">
            <v>5096893</v>
          </cell>
          <cell r="AA5589">
            <v>20801</v>
          </cell>
          <cell r="AB5589" t="str">
            <v>Elite Sales Group</v>
          </cell>
        </row>
        <row r="5590">
          <cell r="Z5590">
            <v>5096894</v>
          </cell>
          <cell r="AA5590">
            <v>20801</v>
          </cell>
          <cell r="AB5590" t="str">
            <v>Elite Sales Group</v>
          </cell>
        </row>
        <row r="5591">
          <cell r="Z5591">
            <v>5096895</v>
          </cell>
          <cell r="AA5591">
            <v>20801</v>
          </cell>
          <cell r="AB5591" t="str">
            <v>Elite Sales Group</v>
          </cell>
        </row>
        <row r="5592">
          <cell r="Z5592">
            <v>5096896</v>
          </cell>
          <cell r="AA5592">
            <v>20801</v>
          </cell>
          <cell r="AB5592" t="str">
            <v>Elite Sales Group</v>
          </cell>
        </row>
        <row r="5593">
          <cell r="Z5593">
            <v>5096897</v>
          </cell>
          <cell r="AA5593">
            <v>20801</v>
          </cell>
          <cell r="AB5593" t="str">
            <v>Elite Sales Group</v>
          </cell>
        </row>
        <row r="5594">
          <cell r="Z5594">
            <v>5096898</v>
          </cell>
          <cell r="AA5594">
            <v>20801</v>
          </cell>
          <cell r="AB5594" t="str">
            <v>Elite Sales Group</v>
          </cell>
        </row>
        <row r="5595">
          <cell r="Z5595">
            <v>5097539</v>
          </cell>
          <cell r="AA5595">
            <v>20801</v>
          </cell>
          <cell r="AB5595" t="str">
            <v>Elite Sales Group</v>
          </cell>
        </row>
        <row r="5596">
          <cell r="Z5596">
            <v>5097540</v>
          </cell>
          <cell r="AA5596">
            <v>20801</v>
          </cell>
          <cell r="AB5596" t="str">
            <v>Elite Sales Group</v>
          </cell>
        </row>
        <row r="5597">
          <cell r="Z5597">
            <v>5097541</v>
          </cell>
          <cell r="AA5597">
            <v>20801</v>
          </cell>
          <cell r="AB5597" t="str">
            <v>Elite Sales Group</v>
          </cell>
        </row>
        <row r="5598">
          <cell r="Z5598">
            <v>5097542</v>
          </cell>
          <cell r="AA5598">
            <v>20801</v>
          </cell>
          <cell r="AB5598" t="str">
            <v>Elite Sales Group</v>
          </cell>
        </row>
        <row r="5599">
          <cell r="Z5599">
            <v>5097543</v>
          </cell>
          <cell r="AA5599">
            <v>20801</v>
          </cell>
          <cell r="AB5599" t="str">
            <v>Elite Sales Group</v>
          </cell>
        </row>
        <row r="5600">
          <cell r="Z5600">
            <v>5097544</v>
          </cell>
          <cell r="AA5600">
            <v>20801</v>
          </cell>
          <cell r="AB5600" t="str">
            <v>Elite Sales Group</v>
          </cell>
        </row>
        <row r="5601">
          <cell r="Z5601">
            <v>5097545</v>
          </cell>
          <cell r="AA5601">
            <v>20801</v>
          </cell>
          <cell r="AB5601" t="str">
            <v>Elite Sales Group</v>
          </cell>
        </row>
        <row r="5602">
          <cell r="Z5602">
            <v>5097546</v>
          </cell>
          <cell r="AA5602">
            <v>20801</v>
          </cell>
          <cell r="AB5602" t="str">
            <v>Elite Sales Group</v>
          </cell>
        </row>
        <row r="5603">
          <cell r="Z5603">
            <v>5097547</v>
          </cell>
          <cell r="AA5603">
            <v>20801</v>
          </cell>
          <cell r="AB5603" t="str">
            <v>Elite Sales Group</v>
          </cell>
        </row>
        <row r="5604">
          <cell r="Z5604">
            <v>5097548</v>
          </cell>
          <cell r="AA5604">
            <v>20801</v>
          </cell>
          <cell r="AB5604" t="str">
            <v>Elite Sales Group</v>
          </cell>
        </row>
        <row r="5605">
          <cell r="Z5605">
            <v>5097549</v>
          </cell>
          <cell r="AA5605">
            <v>20801</v>
          </cell>
          <cell r="AB5605" t="str">
            <v>Elite Sales Group</v>
          </cell>
        </row>
        <row r="5606">
          <cell r="Z5606">
            <v>5097550</v>
          </cell>
          <cell r="AA5606">
            <v>20801</v>
          </cell>
          <cell r="AB5606" t="str">
            <v>Elite Sales Group</v>
          </cell>
        </row>
        <row r="5607">
          <cell r="Z5607">
            <v>5097551</v>
          </cell>
          <cell r="AA5607">
            <v>20801</v>
          </cell>
          <cell r="AB5607" t="str">
            <v>Elite Sales Group</v>
          </cell>
        </row>
        <row r="5608">
          <cell r="Z5608">
            <v>5097552</v>
          </cell>
          <cell r="AA5608">
            <v>20801</v>
          </cell>
          <cell r="AB5608" t="str">
            <v>Elite Sales Group</v>
          </cell>
        </row>
        <row r="5609">
          <cell r="Z5609">
            <v>5097553</v>
          </cell>
          <cell r="AA5609">
            <v>20801</v>
          </cell>
          <cell r="AB5609" t="str">
            <v>Elite Sales Group</v>
          </cell>
        </row>
        <row r="5610">
          <cell r="Z5610">
            <v>5097554</v>
          </cell>
          <cell r="AA5610">
            <v>20801</v>
          </cell>
          <cell r="AB5610" t="str">
            <v>Elite Sales Group</v>
          </cell>
        </row>
        <row r="5611">
          <cell r="Z5611">
            <v>5097555</v>
          </cell>
          <cell r="AA5611">
            <v>20801</v>
          </cell>
          <cell r="AB5611" t="str">
            <v>Elite Sales Group</v>
          </cell>
        </row>
        <row r="5612">
          <cell r="Z5612">
            <v>5097556</v>
          </cell>
          <cell r="AA5612">
            <v>20801</v>
          </cell>
          <cell r="AB5612" t="str">
            <v>Elite Sales Group</v>
          </cell>
        </row>
        <row r="5613">
          <cell r="Z5613">
            <v>5097557</v>
          </cell>
          <cell r="AA5613">
            <v>20801</v>
          </cell>
          <cell r="AB5613" t="str">
            <v>Elite Sales Group</v>
          </cell>
        </row>
        <row r="5614">
          <cell r="Z5614">
            <v>5097558</v>
          </cell>
          <cell r="AA5614">
            <v>20801</v>
          </cell>
          <cell r="AB5614" t="str">
            <v>Elite Sales Group</v>
          </cell>
        </row>
        <row r="5615">
          <cell r="Z5615">
            <v>5097559</v>
          </cell>
          <cell r="AA5615">
            <v>20801</v>
          </cell>
          <cell r="AB5615" t="str">
            <v>Elite Sales Group</v>
          </cell>
        </row>
        <row r="5616">
          <cell r="Z5616">
            <v>5097560</v>
          </cell>
          <cell r="AA5616">
            <v>20801</v>
          </cell>
          <cell r="AB5616" t="str">
            <v>Elite Sales Group</v>
          </cell>
        </row>
        <row r="5617">
          <cell r="Z5617">
            <v>5097561</v>
          </cell>
          <cell r="AA5617">
            <v>20801</v>
          </cell>
          <cell r="AB5617" t="str">
            <v>Elite Sales Group</v>
          </cell>
        </row>
        <row r="5618">
          <cell r="Z5618">
            <v>5097562</v>
          </cell>
          <cell r="AA5618">
            <v>20801</v>
          </cell>
          <cell r="AB5618" t="str">
            <v>Elite Sales Group</v>
          </cell>
        </row>
        <row r="5619">
          <cell r="Z5619">
            <v>5097563</v>
          </cell>
          <cell r="AA5619">
            <v>20801</v>
          </cell>
          <cell r="AB5619" t="str">
            <v>Elite Sales Group</v>
          </cell>
        </row>
        <row r="5620">
          <cell r="Z5620">
            <v>5097564</v>
          </cell>
          <cell r="AA5620">
            <v>20801</v>
          </cell>
          <cell r="AB5620" t="str">
            <v>Elite Sales Group</v>
          </cell>
        </row>
        <row r="5621">
          <cell r="Z5621">
            <v>5097565</v>
          </cell>
          <cell r="AA5621">
            <v>20801</v>
          </cell>
          <cell r="AB5621" t="str">
            <v>Elite Sales Group</v>
          </cell>
        </row>
        <row r="5622">
          <cell r="Z5622">
            <v>5097566</v>
          </cell>
          <cell r="AA5622">
            <v>20801</v>
          </cell>
          <cell r="AB5622" t="str">
            <v>Elite Sales Group</v>
          </cell>
        </row>
        <row r="5623">
          <cell r="Z5623">
            <v>5097567</v>
          </cell>
          <cell r="AA5623">
            <v>20801</v>
          </cell>
          <cell r="AB5623" t="str">
            <v>Elite Sales Group</v>
          </cell>
        </row>
        <row r="5624">
          <cell r="Z5624">
            <v>5097568</v>
          </cell>
          <cell r="AA5624">
            <v>20801</v>
          </cell>
          <cell r="AB5624" t="str">
            <v>Elite Sales Group</v>
          </cell>
        </row>
        <row r="5625">
          <cell r="Z5625">
            <v>5097569</v>
          </cell>
          <cell r="AA5625">
            <v>20801</v>
          </cell>
          <cell r="AB5625" t="str">
            <v>Elite Sales Group</v>
          </cell>
        </row>
        <row r="5626">
          <cell r="Z5626">
            <v>5097570</v>
          </cell>
          <cell r="AA5626">
            <v>20801</v>
          </cell>
          <cell r="AB5626" t="str">
            <v>Elite Sales Group</v>
          </cell>
        </row>
        <row r="5627">
          <cell r="Z5627">
            <v>5097571</v>
          </cell>
          <cell r="AA5627">
            <v>20801</v>
          </cell>
          <cell r="AB5627" t="str">
            <v>Elite Sales Group</v>
          </cell>
        </row>
        <row r="5628">
          <cell r="Z5628">
            <v>5097572</v>
          </cell>
          <cell r="AA5628">
            <v>20801</v>
          </cell>
          <cell r="AB5628" t="str">
            <v>Elite Sales Group</v>
          </cell>
        </row>
        <row r="5629">
          <cell r="Z5629">
            <v>5097573</v>
          </cell>
          <cell r="AA5629">
            <v>20801</v>
          </cell>
          <cell r="AB5629" t="str">
            <v>Elite Sales Group</v>
          </cell>
        </row>
        <row r="5630">
          <cell r="Z5630">
            <v>5097574</v>
          </cell>
          <cell r="AA5630">
            <v>20801</v>
          </cell>
          <cell r="AB5630" t="str">
            <v>Elite Sales Group</v>
          </cell>
        </row>
        <row r="5631">
          <cell r="Z5631">
            <v>5097575</v>
          </cell>
          <cell r="AA5631">
            <v>20801</v>
          </cell>
          <cell r="AB5631" t="str">
            <v>Elite Sales Group</v>
          </cell>
        </row>
        <row r="5632">
          <cell r="Z5632">
            <v>5097576</v>
          </cell>
          <cell r="AA5632">
            <v>20801</v>
          </cell>
          <cell r="AB5632" t="str">
            <v>Elite Sales Group</v>
          </cell>
        </row>
        <row r="5633">
          <cell r="Z5633">
            <v>5097577</v>
          </cell>
          <cell r="AA5633">
            <v>20801</v>
          </cell>
          <cell r="AB5633" t="str">
            <v>Elite Sales Group</v>
          </cell>
        </row>
        <row r="5634">
          <cell r="Z5634">
            <v>5097578</v>
          </cell>
          <cell r="AA5634">
            <v>20801</v>
          </cell>
          <cell r="AB5634" t="str">
            <v>Elite Sales Group</v>
          </cell>
        </row>
        <row r="5635">
          <cell r="Z5635">
            <v>5097579</v>
          </cell>
          <cell r="AA5635">
            <v>20801</v>
          </cell>
          <cell r="AB5635" t="str">
            <v>Elite Sales Group</v>
          </cell>
        </row>
        <row r="5636">
          <cell r="Z5636">
            <v>5097820</v>
          </cell>
          <cell r="AA5636">
            <v>20801</v>
          </cell>
          <cell r="AB5636" t="str">
            <v>Elite Sales Group</v>
          </cell>
        </row>
        <row r="5637">
          <cell r="Z5637">
            <v>5097821</v>
          </cell>
          <cell r="AA5637">
            <v>20801</v>
          </cell>
          <cell r="AB5637" t="str">
            <v>Elite Sales Group</v>
          </cell>
        </row>
        <row r="5638">
          <cell r="Z5638">
            <v>5097822</v>
          </cell>
          <cell r="AA5638">
            <v>20801</v>
          </cell>
          <cell r="AB5638" t="str">
            <v>Elite Sales Group</v>
          </cell>
        </row>
        <row r="5639">
          <cell r="Z5639">
            <v>5097823</v>
          </cell>
          <cell r="AA5639">
            <v>20801</v>
          </cell>
          <cell r="AB5639" t="str">
            <v>Elite Sales Group</v>
          </cell>
        </row>
        <row r="5640">
          <cell r="Z5640">
            <v>5097824</v>
          </cell>
          <cell r="AA5640">
            <v>20801</v>
          </cell>
          <cell r="AB5640" t="str">
            <v>Elite Sales Group</v>
          </cell>
        </row>
        <row r="5641">
          <cell r="Z5641">
            <v>5097825</v>
          </cell>
          <cell r="AA5641">
            <v>20801</v>
          </cell>
          <cell r="AB5641" t="str">
            <v>Elite Sales Group</v>
          </cell>
        </row>
        <row r="5642">
          <cell r="Z5642">
            <v>5097826</v>
          </cell>
          <cell r="AA5642">
            <v>20801</v>
          </cell>
          <cell r="AB5642" t="str">
            <v>Elite Sales Group</v>
          </cell>
        </row>
        <row r="5643">
          <cell r="Z5643">
            <v>5097827</v>
          </cell>
          <cell r="AA5643">
            <v>20801</v>
          </cell>
          <cell r="AB5643" t="str">
            <v>Elite Sales Group</v>
          </cell>
        </row>
        <row r="5644">
          <cell r="Z5644">
            <v>5097828</v>
          </cell>
          <cell r="AA5644">
            <v>20801</v>
          </cell>
          <cell r="AB5644" t="str">
            <v>Elite Sales Group</v>
          </cell>
        </row>
        <row r="5645">
          <cell r="Z5645">
            <v>5097829</v>
          </cell>
          <cell r="AA5645">
            <v>20801</v>
          </cell>
          <cell r="AB5645" t="str">
            <v>Elite Sales Group</v>
          </cell>
        </row>
        <row r="5646">
          <cell r="Z5646">
            <v>5097830</v>
          </cell>
          <cell r="AA5646">
            <v>20801</v>
          </cell>
          <cell r="AB5646" t="str">
            <v>Elite Sales Group</v>
          </cell>
        </row>
        <row r="5647">
          <cell r="Z5647">
            <v>5097831</v>
          </cell>
          <cell r="AA5647">
            <v>20801</v>
          </cell>
          <cell r="AB5647" t="str">
            <v>Elite Sales Group</v>
          </cell>
        </row>
        <row r="5648">
          <cell r="Z5648">
            <v>5097832</v>
          </cell>
          <cell r="AA5648">
            <v>20801</v>
          </cell>
          <cell r="AB5648" t="str">
            <v>Elite Sales Group</v>
          </cell>
        </row>
        <row r="5649">
          <cell r="Z5649">
            <v>5097833</v>
          </cell>
          <cell r="AA5649">
            <v>20801</v>
          </cell>
          <cell r="AB5649" t="str">
            <v>Elite Sales Group</v>
          </cell>
        </row>
        <row r="5650">
          <cell r="Z5650">
            <v>5097834</v>
          </cell>
          <cell r="AA5650">
            <v>20801</v>
          </cell>
          <cell r="AB5650" t="str">
            <v>Elite Sales Group</v>
          </cell>
        </row>
        <row r="5651">
          <cell r="Z5651">
            <v>5097835</v>
          </cell>
          <cell r="AA5651">
            <v>20801</v>
          </cell>
          <cell r="AB5651" t="str">
            <v>Elite Sales Group</v>
          </cell>
        </row>
        <row r="5652">
          <cell r="Z5652">
            <v>5097836</v>
          </cell>
          <cell r="AA5652">
            <v>20801</v>
          </cell>
          <cell r="AB5652" t="str">
            <v>Elite Sales Group</v>
          </cell>
        </row>
        <row r="5653">
          <cell r="Z5653">
            <v>5097837</v>
          </cell>
          <cell r="AA5653">
            <v>20801</v>
          </cell>
          <cell r="AB5653" t="str">
            <v>Elite Sales Group</v>
          </cell>
        </row>
        <row r="5654">
          <cell r="Z5654">
            <v>5097838</v>
          </cell>
          <cell r="AA5654">
            <v>20801</v>
          </cell>
          <cell r="AB5654" t="str">
            <v>Elite Sales Group</v>
          </cell>
        </row>
        <row r="5655">
          <cell r="Z5655">
            <v>5097839</v>
          </cell>
          <cell r="AA5655">
            <v>20801</v>
          </cell>
          <cell r="AB5655" t="str">
            <v>Elite Sales Group</v>
          </cell>
        </row>
        <row r="5656">
          <cell r="Z5656">
            <v>5097840</v>
          </cell>
          <cell r="AA5656">
            <v>20801</v>
          </cell>
          <cell r="AB5656" t="str">
            <v>Elite Sales Group</v>
          </cell>
        </row>
        <row r="5657">
          <cell r="Z5657">
            <v>5097841</v>
          </cell>
          <cell r="AA5657">
            <v>20801</v>
          </cell>
          <cell r="AB5657" t="str">
            <v>Elite Sales Group</v>
          </cell>
        </row>
        <row r="5658">
          <cell r="Z5658">
            <v>5097842</v>
          </cell>
          <cell r="AA5658">
            <v>20801</v>
          </cell>
          <cell r="AB5658" t="str">
            <v>Elite Sales Group</v>
          </cell>
        </row>
        <row r="5659">
          <cell r="Z5659">
            <v>5097843</v>
          </cell>
          <cell r="AA5659">
            <v>20801</v>
          </cell>
          <cell r="AB5659" t="str">
            <v>Elite Sales Group</v>
          </cell>
        </row>
        <row r="5660">
          <cell r="Z5660">
            <v>5097844</v>
          </cell>
          <cell r="AA5660">
            <v>20801</v>
          </cell>
          <cell r="AB5660" t="str">
            <v>Elite Sales Group</v>
          </cell>
        </row>
        <row r="5661">
          <cell r="Z5661">
            <v>5097845</v>
          </cell>
          <cell r="AA5661">
            <v>20801</v>
          </cell>
          <cell r="AB5661" t="str">
            <v>Elite Sales Group</v>
          </cell>
        </row>
        <row r="5662">
          <cell r="Z5662">
            <v>5097846</v>
          </cell>
          <cell r="AA5662">
            <v>20801</v>
          </cell>
          <cell r="AB5662" t="str">
            <v>Elite Sales Group</v>
          </cell>
        </row>
        <row r="5663">
          <cell r="Z5663">
            <v>5097847</v>
          </cell>
          <cell r="AA5663">
            <v>20801</v>
          </cell>
          <cell r="AB5663" t="str">
            <v>Elite Sales Group</v>
          </cell>
        </row>
        <row r="5664">
          <cell r="Z5664">
            <v>5097848</v>
          </cell>
          <cell r="AA5664">
            <v>20801</v>
          </cell>
          <cell r="AB5664" t="str">
            <v>Elite Sales Group</v>
          </cell>
        </row>
        <row r="5665">
          <cell r="Z5665">
            <v>5097849</v>
          </cell>
          <cell r="AA5665">
            <v>20801</v>
          </cell>
          <cell r="AB5665" t="str">
            <v>Elite Sales Group</v>
          </cell>
        </row>
        <row r="5666">
          <cell r="Z5666">
            <v>5097850</v>
          </cell>
          <cell r="AA5666">
            <v>20801</v>
          </cell>
          <cell r="AB5666" t="str">
            <v>Elite Sales Group</v>
          </cell>
        </row>
        <row r="5667">
          <cell r="Z5667">
            <v>5097851</v>
          </cell>
          <cell r="AA5667">
            <v>20801</v>
          </cell>
          <cell r="AB5667" t="str">
            <v>Elite Sales Group</v>
          </cell>
        </row>
        <row r="5668">
          <cell r="Z5668">
            <v>5097852</v>
          </cell>
          <cell r="AA5668">
            <v>20801</v>
          </cell>
          <cell r="AB5668" t="str">
            <v>Elite Sales Group</v>
          </cell>
        </row>
        <row r="5669">
          <cell r="Z5669">
            <v>5097853</v>
          </cell>
          <cell r="AA5669">
            <v>20801</v>
          </cell>
          <cell r="AB5669" t="str">
            <v>Elite Sales Group</v>
          </cell>
        </row>
        <row r="5670">
          <cell r="Z5670">
            <v>5097854</v>
          </cell>
          <cell r="AA5670">
            <v>20801</v>
          </cell>
          <cell r="AB5670" t="str">
            <v>Elite Sales Group</v>
          </cell>
        </row>
        <row r="5671">
          <cell r="Z5671">
            <v>5097855</v>
          </cell>
          <cell r="AA5671">
            <v>20801</v>
          </cell>
          <cell r="AB5671" t="str">
            <v>Elite Sales Group</v>
          </cell>
        </row>
        <row r="5672">
          <cell r="Z5672">
            <v>5097856</v>
          </cell>
          <cell r="AA5672">
            <v>20801</v>
          </cell>
          <cell r="AB5672" t="str">
            <v>Elite Sales Group</v>
          </cell>
        </row>
        <row r="5673">
          <cell r="Z5673">
            <v>5097857</v>
          </cell>
          <cell r="AA5673">
            <v>20801</v>
          </cell>
          <cell r="AB5673" t="str">
            <v>Elite Sales Group</v>
          </cell>
        </row>
        <row r="5674">
          <cell r="Z5674">
            <v>5097858</v>
          </cell>
          <cell r="AA5674">
            <v>20801</v>
          </cell>
          <cell r="AB5674" t="str">
            <v>Elite Sales Group</v>
          </cell>
        </row>
        <row r="5675">
          <cell r="Z5675">
            <v>5097859</v>
          </cell>
          <cell r="AA5675">
            <v>20801</v>
          </cell>
          <cell r="AB5675" t="str">
            <v>Elite Sales Group</v>
          </cell>
        </row>
        <row r="5676">
          <cell r="Z5676">
            <v>5097940</v>
          </cell>
          <cell r="AA5676">
            <v>20801</v>
          </cell>
          <cell r="AB5676" t="str">
            <v>Elite Sales Group</v>
          </cell>
        </row>
        <row r="5677">
          <cell r="Z5677">
            <v>5097941</v>
          </cell>
          <cell r="AA5677">
            <v>20801</v>
          </cell>
          <cell r="AB5677" t="str">
            <v>Elite Sales Group</v>
          </cell>
        </row>
        <row r="5678">
          <cell r="Z5678">
            <v>5097942</v>
          </cell>
          <cell r="AA5678">
            <v>20801</v>
          </cell>
          <cell r="AB5678" t="str">
            <v>Elite Sales Group</v>
          </cell>
        </row>
        <row r="5679">
          <cell r="Z5679">
            <v>5097943</v>
          </cell>
          <cell r="AA5679">
            <v>20801</v>
          </cell>
          <cell r="AB5679" t="str">
            <v>Elite Sales Group</v>
          </cell>
        </row>
        <row r="5680">
          <cell r="Z5680">
            <v>5097944</v>
          </cell>
          <cell r="AA5680">
            <v>20801</v>
          </cell>
          <cell r="AB5680" t="str">
            <v>Elite Sales Group</v>
          </cell>
        </row>
        <row r="5681">
          <cell r="Z5681">
            <v>5097945</v>
          </cell>
          <cell r="AA5681">
            <v>20801</v>
          </cell>
          <cell r="AB5681" t="str">
            <v>Elite Sales Group</v>
          </cell>
        </row>
        <row r="5682">
          <cell r="Z5682">
            <v>5097946</v>
          </cell>
          <cell r="AA5682">
            <v>20801</v>
          </cell>
          <cell r="AB5682" t="str">
            <v>Elite Sales Group</v>
          </cell>
        </row>
        <row r="5683">
          <cell r="Z5683">
            <v>5097947</v>
          </cell>
          <cell r="AA5683">
            <v>20801</v>
          </cell>
          <cell r="AB5683" t="str">
            <v>Elite Sales Group</v>
          </cell>
        </row>
        <row r="5684">
          <cell r="Z5684">
            <v>5097948</v>
          </cell>
          <cell r="AA5684">
            <v>20801</v>
          </cell>
          <cell r="AB5684" t="str">
            <v>Elite Sales Group</v>
          </cell>
        </row>
        <row r="5685">
          <cell r="Z5685">
            <v>5097949</v>
          </cell>
          <cell r="AA5685">
            <v>20801</v>
          </cell>
          <cell r="AB5685" t="str">
            <v>Elite Sales Group</v>
          </cell>
        </row>
        <row r="5686">
          <cell r="Z5686">
            <v>5097950</v>
          </cell>
          <cell r="AA5686">
            <v>20801</v>
          </cell>
          <cell r="AB5686" t="str">
            <v>Elite Sales Group</v>
          </cell>
        </row>
        <row r="5687">
          <cell r="Z5687">
            <v>5097951</v>
          </cell>
          <cell r="AA5687">
            <v>20801</v>
          </cell>
          <cell r="AB5687" t="str">
            <v>Elite Sales Group</v>
          </cell>
        </row>
        <row r="5688">
          <cell r="Z5688">
            <v>5097952</v>
          </cell>
          <cell r="AA5688">
            <v>20801</v>
          </cell>
          <cell r="AB5688" t="str">
            <v>Elite Sales Group</v>
          </cell>
        </row>
        <row r="5689">
          <cell r="Z5689">
            <v>5097953</v>
          </cell>
          <cell r="AA5689">
            <v>20801</v>
          </cell>
          <cell r="AB5689" t="str">
            <v>Elite Sales Group</v>
          </cell>
        </row>
        <row r="5690">
          <cell r="Z5690">
            <v>5097954</v>
          </cell>
          <cell r="AA5690">
            <v>20801</v>
          </cell>
          <cell r="AB5690" t="str">
            <v>Elite Sales Group</v>
          </cell>
        </row>
        <row r="5691">
          <cell r="Z5691">
            <v>5097955</v>
          </cell>
          <cell r="AA5691">
            <v>20801</v>
          </cell>
          <cell r="AB5691" t="str">
            <v>Elite Sales Group</v>
          </cell>
        </row>
        <row r="5692">
          <cell r="Z5692">
            <v>5097956</v>
          </cell>
          <cell r="AA5692">
            <v>20801</v>
          </cell>
          <cell r="AB5692" t="str">
            <v>Elite Sales Group</v>
          </cell>
        </row>
        <row r="5693">
          <cell r="Z5693">
            <v>5097957</v>
          </cell>
          <cell r="AA5693">
            <v>20801</v>
          </cell>
          <cell r="AB5693" t="str">
            <v>Elite Sales Group</v>
          </cell>
        </row>
        <row r="5694">
          <cell r="Z5694">
            <v>5097958</v>
          </cell>
          <cell r="AA5694">
            <v>20801</v>
          </cell>
          <cell r="AB5694" t="str">
            <v>Elite Sales Group</v>
          </cell>
        </row>
        <row r="5695">
          <cell r="Z5695">
            <v>5097959</v>
          </cell>
          <cell r="AA5695">
            <v>20801</v>
          </cell>
          <cell r="AB5695" t="str">
            <v>Elite Sales Group</v>
          </cell>
        </row>
        <row r="5696">
          <cell r="Z5696">
            <v>5097960</v>
          </cell>
          <cell r="AA5696">
            <v>20801</v>
          </cell>
          <cell r="AB5696" t="str">
            <v>Elite Sales Group</v>
          </cell>
        </row>
        <row r="5697">
          <cell r="Z5697">
            <v>5097961</v>
          </cell>
          <cell r="AA5697">
            <v>20801</v>
          </cell>
          <cell r="AB5697" t="str">
            <v>Elite Sales Group</v>
          </cell>
        </row>
        <row r="5698">
          <cell r="Z5698">
            <v>5097962</v>
          </cell>
          <cell r="AA5698">
            <v>20801</v>
          </cell>
          <cell r="AB5698" t="str">
            <v>Elite Sales Group</v>
          </cell>
        </row>
        <row r="5699">
          <cell r="Z5699">
            <v>5097963</v>
          </cell>
          <cell r="AA5699">
            <v>20801</v>
          </cell>
          <cell r="AB5699" t="str">
            <v>Elite Sales Group</v>
          </cell>
        </row>
        <row r="5700">
          <cell r="Z5700">
            <v>5097964</v>
          </cell>
          <cell r="AA5700">
            <v>20801</v>
          </cell>
          <cell r="AB5700" t="str">
            <v>Elite Sales Group</v>
          </cell>
        </row>
        <row r="5701">
          <cell r="Z5701">
            <v>5097965</v>
          </cell>
          <cell r="AA5701">
            <v>20801</v>
          </cell>
          <cell r="AB5701" t="str">
            <v>Elite Sales Group</v>
          </cell>
        </row>
        <row r="5702">
          <cell r="Z5702">
            <v>5097966</v>
          </cell>
          <cell r="AA5702">
            <v>20801</v>
          </cell>
          <cell r="AB5702" t="str">
            <v>Elite Sales Group</v>
          </cell>
        </row>
        <row r="5703">
          <cell r="Z5703">
            <v>5097967</v>
          </cell>
          <cell r="AA5703">
            <v>20801</v>
          </cell>
          <cell r="AB5703" t="str">
            <v>Elite Sales Group</v>
          </cell>
        </row>
        <row r="5704">
          <cell r="Z5704">
            <v>5097968</v>
          </cell>
          <cell r="AA5704">
            <v>20801</v>
          </cell>
          <cell r="AB5704" t="str">
            <v>Elite Sales Group</v>
          </cell>
        </row>
        <row r="5705">
          <cell r="Z5705">
            <v>5097969</v>
          </cell>
          <cell r="AA5705">
            <v>20801</v>
          </cell>
          <cell r="AB5705" t="str">
            <v>Elite Sales Group</v>
          </cell>
        </row>
        <row r="5706">
          <cell r="Z5706">
            <v>5097970</v>
          </cell>
          <cell r="AA5706">
            <v>20801</v>
          </cell>
          <cell r="AB5706" t="str">
            <v>Elite Sales Group</v>
          </cell>
        </row>
        <row r="5707">
          <cell r="Z5707">
            <v>5097971</v>
          </cell>
          <cell r="AA5707">
            <v>20801</v>
          </cell>
          <cell r="AB5707" t="str">
            <v>Elite Sales Group</v>
          </cell>
        </row>
        <row r="5708">
          <cell r="Z5708">
            <v>5097972</v>
          </cell>
          <cell r="AA5708">
            <v>20801</v>
          </cell>
          <cell r="AB5708" t="str">
            <v>Elite Sales Group</v>
          </cell>
        </row>
        <row r="5709">
          <cell r="Z5709">
            <v>5097973</v>
          </cell>
          <cell r="AA5709">
            <v>20801</v>
          </cell>
          <cell r="AB5709" t="str">
            <v>Elite Sales Group</v>
          </cell>
        </row>
        <row r="5710">
          <cell r="Z5710">
            <v>5097974</v>
          </cell>
          <cell r="AA5710">
            <v>20801</v>
          </cell>
          <cell r="AB5710" t="str">
            <v>Elite Sales Group</v>
          </cell>
        </row>
        <row r="5711">
          <cell r="Z5711">
            <v>5097975</v>
          </cell>
          <cell r="AA5711">
            <v>20801</v>
          </cell>
          <cell r="AB5711" t="str">
            <v>Elite Sales Group</v>
          </cell>
        </row>
        <row r="5712">
          <cell r="Z5712">
            <v>5097976</v>
          </cell>
          <cell r="AA5712">
            <v>20801</v>
          </cell>
          <cell r="AB5712" t="str">
            <v>Elite Sales Group</v>
          </cell>
        </row>
        <row r="5713">
          <cell r="Z5713">
            <v>5097977</v>
          </cell>
          <cell r="AA5713">
            <v>20801</v>
          </cell>
          <cell r="AB5713" t="str">
            <v>Elite Sales Group</v>
          </cell>
        </row>
        <row r="5714">
          <cell r="Z5714">
            <v>5097978</v>
          </cell>
          <cell r="AA5714">
            <v>20801</v>
          </cell>
          <cell r="AB5714" t="str">
            <v>Elite Sales Group</v>
          </cell>
        </row>
        <row r="5715">
          <cell r="Z5715">
            <v>5097979</v>
          </cell>
          <cell r="AA5715">
            <v>20801</v>
          </cell>
          <cell r="AB5715" t="str">
            <v>Elite Sales Group</v>
          </cell>
        </row>
        <row r="5716">
          <cell r="Z5716">
            <v>5097980</v>
          </cell>
          <cell r="AA5716">
            <v>20801</v>
          </cell>
          <cell r="AB5716" t="str">
            <v>Elite Sales Group</v>
          </cell>
        </row>
        <row r="5717">
          <cell r="Z5717">
            <v>5097981</v>
          </cell>
          <cell r="AA5717">
            <v>20801</v>
          </cell>
          <cell r="AB5717" t="str">
            <v>Elite Sales Group</v>
          </cell>
        </row>
        <row r="5718">
          <cell r="Z5718">
            <v>5097982</v>
          </cell>
          <cell r="AA5718">
            <v>20801</v>
          </cell>
          <cell r="AB5718" t="str">
            <v>Elite Sales Group</v>
          </cell>
        </row>
        <row r="5719">
          <cell r="Z5719">
            <v>5097983</v>
          </cell>
          <cell r="AA5719">
            <v>20801</v>
          </cell>
          <cell r="AB5719" t="str">
            <v>Elite Sales Group</v>
          </cell>
        </row>
        <row r="5720">
          <cell r="Z5720">
            <v>5097984</v>
          </cell>
          <cell r="AA5720">
            <v>20801</v>
          </cell>
          <cell r="AB5720" t="str">
            <v>Elite Sales Group</v>
          </cell>
        </row>
        <row r="5721">
          <cell r="Z5721">
            <v>5097985</v>
          </cell>
          <cell r="AA5721">
            <v>20801</v>
          </cell>
          <cell r="AB5721" t="str">
            <v>Elite Sales Group</v>
          </cell>
        </row>
        <row r="5722">
          <cell r="Z5722">
            <v>5097986</v>
          </cell>
          <cell r="AA5722">
            <v>20801</v>
          </cell>
          <cell r="AB5722" t="str">
            <v>Elite Sales Group</v>
          </cell>
        </row>
        <row r="5723">
          <cell r="Z5723">
            <v>5097987</v>
          </cell>
          <cell r="AA5723">
            <v>20801</v>
          </cell>
          <cell r="AB5723" t="str">
            <v>Elite Sales Group</v>
          </cell>
        </row>
        <row r="5724">
          <cell r="Z5724">
            <v>5097988</v>
          </cell>
          <cell r="AA5724">
            <v>20801</v>
          </cell>
          <cell r="AB5724" t="str">
            <v>Elite Sales Group</v>
          </cell>
        </row>
        <row r="5725">
          <cell r="Z5725">
            <v>5097989</v>
          </cell>
          <cell r="AA5725">
            <v>20801</v>
          </cell>
          <cell r="AB5725" t="str">
            <v>Elite Sales Group</v>
          </cell>
        </row>
        <row r="5726">
          <cell r="Z5726">
            <v>5097990</v>
          </cell>
          <cell r="AA5726">
            <v>20801</v>
          </cell>
          <cell r="AB5726" t="str">
            <v>Elite Sales Group</v>
          </cell>
        </row>
        <row r="5727">
          <cell r="Z5727">
            <v>5097991</v>
          </cell>
          <cell r="AA5727">
            <v>20801</v>
          </cell>
          <cell r="AB5727" t="str">
            <v>Elite Sales Group</v>
          </cell>
        </row>
        <row r="5728">
          <cell r="Z5728">
            <v>5097992</v>
          </cell>
          <cell r="AA5728">
            <v>20801</v>
          </cell>
          <cell r="AB5728" t="str">
            <v>Elite Sales Group</v>
          </cell>
        </row>
        <row r="5729">
          <cell r="Z5729">
            <v>5097993</v>
          </cell>
          <cell r="AA5729">
            <v>20801</v>
          </cell>
          <cell r="AB5729" t="str">
            <v>Elite Sales Group</v>
          </cell>
        </row>
        <row r="5730">
          <cell r="Z5730">
            <v>5097994</v>
          </cell>
          <cell r="AA5730">
            <v>20801</v>
          </cell>
          <cell r="AB5730" t="str">
            <v>Elite Sales Group</v>
          </cell>
        </row>
        <row r="5731">
          <cell r="Z5731">
            <v>5097995</v>
          </cell>
          <cell r="AA5731">
            <v>20801</v>
          </cell>
          <cell r="AB5731" t="str">
            <v>Elite Sales Group</v>
          </cell>
        </row>
        <row r="5732">
          <cell r="Z5732">
            <v>5097996</v>
          </cell>
          <cell r="AA5732">
            <v>20801</v>
          </cell>
          <cell r="AB5732" t="str">
            <v>Elite Sales Group</v>
          </cell>
        </row>
        <row r="5733">
          <cell r="Z5733">
            <v>5097997</v>
          </cell>
          <cell r="AA5733">
            <v>20801</v>
          </cell>
          <cell r="AB5733" t="str">
            <v>Elite Sales Group</v>
          </cell>
        </row>
        <row r="5734">
          <cell r="Z5734">
            <v>5097998</v>
          </cell>
          <cell r="AA5734">
            <v>20801</v>
          </cell>
          <cell r="AB5734" t="str">
            <v>Elite Sales Group</v>
          </cell>
        </row>
        <row r="5735">
          <cell r="Z5735">
            <v>5097999</v>
          </cell>
          <cell r="AA5735">
            <v>20801</v>
          </cell>
          <cell r="AB5735" t="str">
            <v>Elite Sales Group</v>
          </cell>
        </row>
        <row r="5736">
          <cell r="Z5736">
            <v>5098000</v>
          </cell>
          <cell r="AA5736">
            <v>20801</v>
          </cell>
          <cell r="AB5736" t="str">
            <v>Elite Sales Group</v>
          </cell>
        </row>
        <row r="5737">
          <cell r="Z5737">
            <v>5098001</v>
          </cell>
          <cell r="AA5737">
            <v>20801</v>
          </cell>
          <cell r="AB5737" t="str">
            <v>Elite Sales Group</v>
          </cell>
        </row>
        <row r="5738">
          <cell r="Z5738">
            <v>5098002</v>
          </cell>
          <cell r="AA5738">
            <v>20801</v>
          </cell>
          <cell r="AB5738" t="str">
            <v>Elite Sales Group</v>
          </cell>
        </row>
        <row r="5739">
          <cell r="Z5739">
            <v>5098003</v>
          </cell>
          <cell r="AA5739">
            <v>20801</v>
          </cell>
          <cell r="AB5739" t="str">
            <v>Elite Sales Group</v>
          </cell>
        </row>
        <row r="5740">
          <cell r="Z5740">
            <v>5098004</v>
          </cell>
          <cell r="AA5740">
            <v>20801</v>
          </cell>
          <cell r="AB5740" t="str">
            <v>Elite Sales Group</v>
          </cell>
        </row>
        <row r="5741">
          <cell r="Z5741">
            <v>5098005</v>
          </cell>
          <cell r="AA5741">
            <v>20801</v>
          </cell>
          <cell r="AB5741" t="str">
            <v>Elite Sales Group</v>
          </cell>
        </row>
        <row r="5742">
          <cell r="Z5742">
            <v>5098006</v>
          </cell>
          <cell r="AA5742">
            <v>20801</v>
          </cell>
          <cell r="AB5742" t="str">
            <v>Elite Sales Group</v>
          </cell>
        </row>
        <row r="5743">
          <cell r="Z5743">
            <v>5098007</v>
          </cell>
          <cell r="AA5743">
            <v>20801</v>
          </cell>
          <cell r="AB5743" t="str">
            <v>Elite Sales Group</v>
          </cell>
        </row>
        <row r="5744">
          <cell r="Z5744">
            <v>5098008</v>
          </cell>
          <cell r="AA5744">
            <v>20801</v>
          </cell>
          <cell r="AB5744" t="str">
            <v>Elite Sales Group</v>
          </cell>
        </row>
        <row r="5745">
          <cell r="Z5745">
            <v>5098009</v>
          </cell>
          <cell r="AA5745">
            <v>20801</v>
          </cell>
          <cell r="AB5745" t="str">
            <v>Elite Sales Group</v>
          </cell>
        </row>
        <row r="5746">
          <cell r="Z5746">
            <v>5098010</v>
          </cell>
          <cell r="AA5746">
            <v>20801</v>
          </cell>
          <cell r="AB5746" t="str">
            <v>Elite Sales Group</v>
          </cell>
        </row>
        <row r="5747">
          <cell r="Z5747">
            <v>5098011</v>
          </cell>
          <cell r="AA5747">
            <v>20801</v>
          </cell>
          <cell r="AB5747" t="str">
            <v>Elite Sales Group</v>
          </cell>
        </row>
        <row r="5748">
          <cell r="Z5748">
            <v>5098012</v>
          </cell>
          <cell r="AA5748">
            <v>20801</v>
          </cell>
          <cell r="AB5748" t="str">
            <v>Elite Sales Group</v>
          </cell>
        </row>
        <row r="5749">
          <cell r="Z5749">
            <v>5098013</v>
          </cell>
          <cell r="AA5749">
            <v>20801</v>
          </cell>
          <cell r="AB5749" t="str">
            <v>Elite Sales Group</v>
          </cell>
        </row>
        <row r="5750">
          <cell r="Z5750">
            <v>5098014</v>
          </cell>
          <cell r="AA5750">
            <v>20801</v>
          </cell>
          <cell r="AB5750" t="str">
            <v>Elite Sales Group</v>
          </cell>
        </row>
        <row r="5751">
          <cell r="Z5751">
            <v>5098015</v>
          </cell>
          <cell r="AA5751">
            <v>20801</v>
          </cell>
          <cell r="AB5751" t="str">
            <v>Elite Sales Group</v>
          </cell>
        </row>
        <row r="5752">
          <cell r="Z5752">
            <v>5098016</v>
          </cell>
          <cell r="AA5752">
            <v>20801</v>
          </cell>
          <cell r="AB5752" t="str">
            <v>Elite Sales Group</v>
          </cell>
        </row>
        <row r="5753">
          <cell r="Z5753">
            <v>5098017</v>
          </cell>
          <cell r="AA5753">
            <v>20801</v>
          </cell>
          <cell r="AB5753" t="str">
            <v>Elite Sales Group</v>
          </cell>
        </row>
        <row r="5754">
          <cell r="Z5754">
            <v>5098018</v>
          </cell>
          <cell r="AA5754">
            <v>20801</v>
          </cell>
          <cell r="AB5754" t="str">
            <v>Elite Sales Group</v>
          </cell>
        </row>
        <row r="5755">
          <cell r="Z5755">
            <v>5098019</v>
          </cell>
          <cell r="AA5755">
            <v>20801</v>
          </cell>
          <cell r="AB5755" t="str">
            <v>Elite Sales Group</v>
          </cell>
        </row>
        <row r="5756">
          <cell r="Z5756">
            <v>5098020</v>
          </cell>
          <cell r="AA5756">
            <v>20801</v>
          </cell>
          <cell r="AB5756" t="str">
            <v>Elite Sales Group</v>
          </cell>
        </row>
        <row r="5757">
          <cell r="Z5757">
            <v>5098021</v>
          </cell>
          <cell r="AA5757">
            <v>20801</v>
          </cell>
          <cell r="AB5757" t="str">
            <v>Elite Sales Group</v>
          </cell>
        </row>
        <row r="5758">
          <cell r="Z5758">
            <v>5098022</v>
          </cell>
          <cell r="AA5758">
            <v>20801</v>
          </cell>
          <cell r="AB5758" t="str">
            <v>Elite Sales Group</v>
          </cell>
        </row>
        <row r="5759">
          <cell r="Z5759">
            <v>5098023</v>
          </cell>
          <cell r="AA5759">
            <v>20801</v>
          </cell>
          <cell r="AB5759" t="str">
            <v>Elite Sales Group</v>
          </cell>
        </row>
        <row r="5760">
          <cell r="Z5760">
            <v>5098024</v>
          </cell>
          <cell r="AA5760">
            <v>20801</v>
          </cell>
          <cell r="AB5760" t="str">
            <v>Elite Sales Group</v>
          </cell>
        </row>
        <row r="5761">
          <cell r="Z5761">
            <v>5098025</v>
          </cell>
          <cell r="AA5761">
            <v>20801</v>
          </cell>
          <cell r="AB5761" t="str">
            <v>Elite Sales Group</v>
          </cell>
        </row>
        <row r="5762">
          <cell r="Z5762">
            <v>5098026</v>
          </cell>
          <cell r="AA5762">
            <v>20801</v>
          </cell>
          <cell r="AB5762" t="str">
            <v>Elite Sales Group</v>
          </cell>
        </row>
        <row r="5763">
          <cell r="Z5763">
            <v>5098027</v>
          </cell>
          <cell r="AA5763">
            <v>20801</v>
          </cell>
          <cell r="AB5763" t="str">
            <v>Elite Sales Group</v>
          </cell>
        </row>
        <row r="5764">
          <cell r="Z5764">
            <v>5098028</v>
          </cell>
          <cell r="AA5764">
            <v>20801</v>
          </cell>
          <cell r="AB5764" t="str">
            <v>Elite Sales Group</v>
          </cell>
        </row>
        <row r="5765">
          <cell r="Z5765">
            <v>5098029</v>
          </cell>
          <cell r="AA5765">
            <v>20801</v>
          </cell>
          <cell r="AB5765" t="str">
            <v>Elite Sales Group</v>
          </cell>
        </row>
        <row r="5766">
          <cell r="Z5766">
            <v>5098030</v>
          </cell>
          <cell r="AA5766">
            <v>20801</v>
          </cell>
          <cell r="AB5766" t="str">
            <v>Elite Sales Group</v>
          </cell>
        </row>
        <row r="5767">
          <cell r="Z5767">
            <v>5098031</v>
          </cell>
          <cell r="AA5767">
            <v>20801</v>
          </cell>
          <cell r="AB5767" t="str">
            <v>Elite Sales Group</v>
          </cell>
        </row>
        <row r="5768">
          <cell r="Z5768">
            <v>5098032</v>
          </cell>
          <cell r="AA5768">
            <v>20801</v>
          </cell>
          <cell r="AB5768" t="str">
            <v>Elite Sales Group</v>
          </cell>
        </row>
        <row r="5769">
          <cell r="Z5769">
            <v>5098033</v>
          </cell>
          <cell r="AA5769">
            <v>20801</v>
          </cell>
          <cell r="AB5769" t="str">
            <v>Elite Sales Group</v>
          </cell>
        </row>
        <row r="5770">
          <cell r="Z5770">
            <v>5098034</v>
          </cell>
          <cell r="AA5770">
            <v>20801</v>
          </cell>
          <cell r="AB5770" t="str">
            <v>Elite Sales Group</v>
          </cell>
        </row>
        <row r="5771">
          <cell r="Z5771">
            <v>5098035</v>
          </cell>
          <cell r="AA5771">
            <v>20801</v>
          </cell>
          <cell r="AB5771" t="str">
            <v>Elite Sales Group</v>
          </cell>
        </row>
        <row r="5772">
          <cell r="Z5772">
            <v>5098036</v>
          </cell>
          <cell r="AA5772">
            <v>20801</v>
          </cell>
          <cell r="AB5772" t="str">
            <v>Elite Sales Group</v>
          </cell>
        </row>
        <row r="5773">
          <cell r="Z5773">
            <v>5098037</v>
          </cell>
          <cell r="AA5773">
            <v>20801</v>
          </cell>
          <cell r="AB5773" t="str">
            <v>Elite Sales Group</v>
          </cell>
        </row>
        <row r="5774">
          <cell r="Z5774">
            <v>5098038</v>
          </cell>
          <cell r="AA5774">
            <v>20801</v>
          </cell>
          <cell r="AB5774" t="str">
            <v>Elite Sales Group</v>
          </cell>
        </row>
        <row r="5775">
          <cell r="Z5775">
            <v>5098039</v>
          </cell>
          <cell r="AA5775">
            <v>20801</v>
          </cell>
          <cell r="AB5775" t="str">
            <v>Elite Sales Group</v>
          </cell>
        </row>
        <row r="5776">
          <cell r="Z5776">
            <v>5098040</v>
          </cell>
          <cell r="AA5776">
            <v>20801</v>
          </cell>
          <cell r="AB5776" t="str">
            <v>Elite Sales Group</v>
          </cell>
        </row>
        <row r="5777">
          <cell r="Z5777">
            <v>5098041</v>
          </cell>
          <cell r="AA5777">
            <v>20801</v>
          </cell>
          <cell r="AB5777" t="str">
            <v>Elite Sales Group</v>
          </cell>
        </row>
        <row r="5778">
          <cell r="Z5778">
            <v>5098042</v>
          </cell>
          <cell r="AA5778">
            <v>20801</v>
          </cell>
          <cell r="AB5778" t="str">
            <v>Elite Sales Group</v>
          </cell>
        </row>
        <row r="5779">
          <cell r="Z5779">
            <v>5098043</v>
          </cell>
          <cell r="AA5779">
            <v>20801</v>
          </cell>
          <cell r="AB5779" t="str">
            <v>Elite Sales Group</v>
          </cell>
        </row>
        <row r="5780">
          <cell r="Z5780">
            <v>5098044</v>
          </cell>
          <cell r="AA5780">
            <v>20801</v>
          </cell>
          <cell r="AB5780" t="str">
            <v>Elite Sales Group</v>
          </cell>
        </row>
        <row r="5781">
          <cell r="Z5781">
            <v>5098045</v>
          </cell>
          <cell r="AA5781">
            <v>20801</v>
          </cell>
          <cell r="AB5781" t="str">
            <v>Elite Sales Group</v>
          </cell>
        </row>
        <row r="5782">
          <cell r="Z5782">
            <v>5098046</v>
          </cell>
          <cell r="AA5782">
            <v>20801</v>
          </cell>
          <cell r="AB5782" t="str">
            <v>Elite Sales Group</v>
          </cell>
        </row>
        <row r="5783">
          <cell r="Z5783">
            <v>5098047</v>
          </cell>
          <cell r="AA5783">
            <v>20801</v>
          </cell>
          <cell r="AB5783" t="str">
            <v>Elite Sales Group</v>
          </cell>
        </row>
        <row r="5784">
          <cell r="Z5784">
            <v>5098048</v>
          </cell>
          <cell r="AA5784">
            <v>20801</v>
          </cell>
          <cell r="AB5784" t="str">
            <v>Elite Sales Group</v>
          </cell>
        </row>
        <row r="5785">
          <cell r="Z5785">
            <v>5098049</v>
          </cell>
          <cell r="AA5785">
            <v>20801</v>
          </cell>
          <cell r="AB5785" t="str">
            <v>Elite Sales Group</v>
          </cell>
        </row>
        <row r="5786">
          <cell r="Z5786">
            <v>5098050</v>
          </cell>
          <cell r="AA5786">
            <v>20801</v>
          </cell>
          <cell r="AB5786" t="str">
            <v>Elite Sales Group</v>
          </cell>
        </row>
        <row r="5787">
          <cell r="Z5787">
            <v>5098051</v>
          </cell>
          <cell r="AA5787">
            <v>20801</v>
          </cell>
          <cell r="AB5787" t="str">
            <v>Elite Sales Group</v>
          </cell>
        </row>
        <row r="5788">
          <cell r="Z5788">
            <v>5098052</v>
          </cell>
          <cell r="AA5788">
            <v>20801</v>
          </cell>
          <cell r="AB5788" t="str">
            <v>Elite Sales Group</v>
          </cell>
        </row>
        <row r="5789">
          <cell r="Z5789">
            <v>5098053</v>
          </cell>
          <cell r="AA5789">
            <v>20801</v>
          </cell>
          <cell r="AB5789" t="str">
            <v>Elite Sales Group</v>
          </cell>
        </row>
        <row r="5790">
          <cell r="Z5790">
            <v>5098054</v>
          </cell>
          <cell r="AA5790">
            <v>20801</v>
          </cell>
          <cell r="AB5790" t="str">
            <v>Elite Sales Group</v>
          </cell>
        </row>
        <row r="5791">
          <cell r="Z5791">
            <v>5098055</v>
          </cell>
          <cell r="AA5791">
            <v>20801</v>
          </cell>
          <cell r="AB5791" t="str">
            <v>Elite Sales Group</v>
          </cell>
        </row>
        <row r="5792">
          <cell r="Z5792">
            <v>5098056</v>
          </cell>
          <cell r="AA5792">
            <v>20801</v>
          </cell>
          <cell r="AB5792" t="str">
            <v>Elite Sales Group</v>
          </cell>
        </row>
        <row r="5793">
          <cell r="Z5793">
            <v>5098057</v>
          </cell>
          <cell r="AA5793">
            <v>20801</v>
          </cell>
          <cell r="AB5793" t="str">
            <v>Elite Sales Group</v>
          </cell>
        </row>
        <row r="5794">
          <cell r="Z5794">
            <v>5098058</v>
          </cell>
          <cell r="AA5794">
            <v>20801</v>
          </cell>
          <cell r="AB5794" t="str">
            <v>Elite Sales Group</v>
          </cell>
        </row>
        <row r="5795">
          <cell r="Z5795">
            <v>5098059</v>
          </cell>
          <cell r="AA5795">
            <v>20801</v>
          </cell>
          <cell r="AB5795" t="str">
            <v>Elite Sales Group</v>
          </cell>
        </row>
        <row r="5796">
          <cell r="Z5796">
            <v>5098060</v>
          </cell>
          <cell r="AA5796">
            <v>20801</v>
          </cell>
          <cell r="AB5796" t="str">
            <v>Elite Sales Group</v>
          </cell>
        </row>
        <row r="5797">
          <cell r="Z5797">
            <v>5098061</v>
          </cell>
          <cell r="AA5797">
            <v>20801</v>
          </cell>
          <cell r="AB5797" t="str">
            <v>Elite Sales Group</v>
          </cell>
        </row>
        <row r="5798">
          <cell r="Z5798">
            <v>5098062</v>
          </cell>
          <cell r="AA5798">
            <v>20801</v>
          </cell>
          <cell r="AB5798" t="str">
            <v>Elite Sales Group</v>
          </cell>
        </row>
        <row r="5799">
          <cell r="Z5799">
            <v>5098063</v>
          </cell>
          <cell r="AA5799">
            <v>20801</v>
          </cell>
          <cell r="AB5799" t="str">
            <v>Elite Sales Group</v>
          </cell>
        </row>
        <row r="5800">
          <cell r="Z5800">
            <v>5098064</v>
          </cell>
          <cell r="AA5800">
            <v>20801</v>
          </cell>
          <cell r="AB5800" t="str">
            <v>Elite Sales Group</v>
          </cell>
        </row>
        <row r="5801">
          <cell r="Z5801">
            <v>5098065</v>
          </cell>
          <cell r="AA5801">
            <v>20801</v>
          </cell>
          <cell r="AB5801" t="str">
            <v>Elite Sales Group</v>
          </cell>
        </row>
        <row r="5802">
          <cell r="Z5802">
            <v>5098066</v>
          </cell>
          <cell r="AA5802">
            <v>20801</v>
          </cell>
          <cell r="AB5802" t="str">
            <v>Elite Sales Group</v>
          </cell>
        </row>
        <row r="5803">
          <cell r="Z5803">
            <v>5098067</v>
          </cell>
          <cell r="AA5803">
            <v>20801</v>
          </cell>
          <cell r="AB5803" t="str">
            <v>Elite Sales Group</v>
          </cell>
        </row>
        <row r="5804">
          <cell r="Z5804">
            <v>5098068</v>
          </cell>
          <cell r="AA5804">
            <v>20801</v>
          </cell>
          <cell r="AB5804" t="str">
            <v>Elite Sales Group</v>
          </cell>
        </row>
        <row r="5805">
          <cell r="Z5805">
            <v>5098069</v>
          </cell>
          <cell r="AA5805">
            <v>20801</v>
          </cell>
          <cell r="AB5805" t="str">
            <v>Elite Sales Group</v>
          </cell>
        </row>
        <row r="5806">
          <cell r="Z5806">
            <v>5098070</v>
          </cell>
          <cell r="AA5806">
            <v>20801</v>
          </cell>
          <cell r="AB5806" t="str">
            <v>Elite Sales Group</v>
          </cell>
        </row>
        <row r="5807">
          <cell r="Z5807">
            <v>5098071</v>
          </cell>
          <cell r="AA5807">
            <v>20801</v>
          </cell>
          <cell r="AB5807" t="str">
            <v>Elite Sales Group</v>
          </cell>
        </row>
        <row r="5808">
          <cell r="Z5808">
            <v>5098072</v>
          </cell>
          <cell r="AA5808">
            <v>20801</v>
          </cell>
          <cell r="AB5808" t="str">
            <v>Elite Sales Group</v>
          </cell>
        </row>
        <row r="5809">
          <cell r="Z5809">
            <v>5098073</v>
          </cell>
          <cell r="AA5809">
            <v>20801</v>
          </cell>
          <cell r="AB5809" t="str">
            <v>Elite Sales Group</v>
          </cell>
        </row>
        <row r="5810">
          <cell r="Z5810">
            <v>5098074</v>
          </cell>
          <cell r="AA5810">
            <v>20801</v>
          </cell>
          <cell r="AB5810" t="str">
            <v>Elite Sales Group</v>
          </cell>
        </row>
        <row r="5811">
          <cell r="Z5811">
            <v>5098075</v>
          </cell>
          <cell r="AA5811">
            <v>20801</v>
          </cell>
          <cell r="AB5811" t="str">
            <v>Elite Sales Group</v>
          </cell>
        </row>
        <row r="5812">
          <cell r="Z5812">
            <v>5098076</v>
          </cell>
          <cell r="AA5812">
            <v>20801</v>
          </cell>
          <cell r="AB5812" t="str">
            <v>Elite Sales Group</v>
          </cell>
        </row>
        <row r="5813">
          <cell r="Z5813">
            <v>5098077</v>
          </cell>
          <cell r="AA5813">
            <v>20801</v>
          </cell>
          <cell r="AB5813" t="str">
            <v>Elite Sales Group</v>
          </cell>
        </row>
        <row r="5814">
          <cell r="Z5814">
            <v>5098078</v>
          </cell>
          <cell r="AA5814">
            <v>20801</v>
          </cell>
          <cell r="AB5814" t="str">
            <v>Elite Sales Group</v>
          </cell>
        </row>
        <row r="5815">
          <cell r="Z5815">
            <v>5098079</v>
          </cell>
          <cell r="AA5815">
            <v>20801</v>
          </cell>
          <cell r="AB5815" t="str">
            <v>Elite Sales Group</v>
          </cell>
        </row>
        <row r="5816">
          <cell r="Z5816">
            <v>5098080</v>
          </cell>
          <cell r="AA5816">
            <v>20801</v>
          </cell>
          <cell r="AB5816" t="str">
            <v>Elite Sales Group</v>
          </cell>
        </row>
        <row r="5817">
          <cell r="Z5817">
            <v>5098081</v>
          </cell>
          <cell r="AA5817">
            <v>20801</v>
          </cell>
          <cell r="AB5817" t="str">
            <v>Elite Sales Group</v>
          </cell>
        </row>
        <row r="5818">
          <cell r="Z5818">
            <v>5098082</v>
          </cell>
          <cell r="AA5818">
            <v>20801</v>
          </cell>
          <cell r="AB5818" t="str">
            <v>Elite Sales Group</v>
          </cell>
        </row>
        <row r="5819">
          <cell r="Z5819">
            <v>5098083</v>
          </cell>
          <cell r="AA5819">
            <v>20801</v>
          </cell>
          <cell r="AB5819" t="str">
            <v>Elite Sales Group</v>
          </cell>
        </row>
        <row r="5820">
          <cell r="Z5820">
            <v>5098084</v>
          </cell>
          <cell r="AA5820">
            <v>20801</v>
          </cell>
          <cell r="AB5820" t="str">
            <v>Elite Sales Group</v>
          </cell>
        </row>
        <row r="5821">
          <cell r="Z5821">
            <v>5098085</v>
          </cell>
          <cell r="AA5821">
            <v>20801</v>
          </cell>
          <cell r="AB5821" t="str">
            <v>Elite Sales Group</v>
          </cell>
        </row>
        <row r="5822">
          <cell r="Z5822">
            <v>5098086</v>
          </cell>
          <cell r="AA5822">
            <v>20801</v>
          </cell>
          <cell r="AB5822" t="str">
            <v>Elite Sales Group</v>
          </cell>
        </row>
        <row r="5823">
          <cell r="Z5823">
            <v>5098087</v>
          </cell>
          <cell r="AA5823">
            <v>20801</v>
          </cell>
          <cell r="AB5823" t="str">
            <v>Elite Sales Group</v>
          </cell>
        </row>
        <row r="5824">
          <cell r="Z5824">
            <v>5098088</v>
          </cell>
          <cell r="AA5824">
            <v>20801</v>
          </cell>
          <cell r="AB5824" t="str">
            <v>Elite Sales Group</v>
          </cell>
        </row>
        <row r="5825">
          <cell r="Z5825">
            <v>5098089</v>
          </cell>
          <cell r="AA5825">
            <v>20801</v>
          </cell>
          <cell r="AB5825" t="str">
            <v>Elite Sales Group</v>
          </cell>
        </row>
        <row r="5826">
          <cell r="Z5826">
            <v>5098090</v>
          </cell>
          <cell r="AA5826">
            <v>20801</v>
          </cell>
          <cell r="AB5826" t="str">
            <v>Elite Sales Group</v>
          </cell>
        </row>
        <row r="5827">
          <cell r="Z5827">
            <v>5098091</v>
          </cell>
          <cell r="AA5827">
            <v>20801</v>
          </cell>
          <cell r="AB5827" t="str">
            <v>Elite Sales Group</v>
          </cell>
        </row>
        <row r="5828">
          <cell r="Z5828">
            <v>5098092</v>
          </cell>
          <cell r="AA5828">
            <v>20801</v>
          </cell>
          <cell r="AB5828" t="str">
            <v>Elite Sales Group</v>
          </cell>
        </row>
        <row r="5829">
          <cell r="Z5829">
            <v>5098093</v>
          </cell>
          <cell r="AA5829">
            <v>20801</v>
          </cell>
          <cell r="AB5829" t="str">
            <v>Elite Sales Group</v>
          </cell>
        </row>
        <row r="5830">
          <cell r="Z5830">
            <v>5098094</v>
          </cell>
          <cell r="AA5830">
            <v>20801</v>
          </cell>
          <cell r="AB5830" t="str">
            <v>Elite Sales Group</v>
          </cell>
        </row>
        <row r="5831">
          <cell r="Z5831">
            <v>5098095</v>
          </cell>
          <cell r="AA5831">
            <v>20801</v>
          </cell>
          <cell r="AB5831" t="str">
            <v>Elite Sales Group</v>
          </cell>
        </row>
        <row r="5832">
          <cell r="Z5832">
            <v>5098096</v>
          </cell>
          <cell r="AA5832">
            <v>20801</v>
          </cell>
          <cell r="AB5832" t="str">
            <v>Elite Sales Group</v>
          </cell>
        </row>
        <row r="5833">
          <cell r="Z5833">
            <v>5098097</v>
          </cell>
          <cell r="AA5833">
            <v>20801</v>
          </cell>
          <cell r="AB5833" t="str">
            <v>Elite Sales Group</v>
          </cell>
        </row>
        <row r="5834">
          <cell r="Z5834">
            <v>5098098</v>
          </cell>
          <cell r="AA5834">
            <v>20801</v>
          </cell>
          <cell r="AB5834" t="str">
            <v>Elite Sales Group</v>
          </cell>
        </row>
        <row r="5835">
          <cell r="Z5835">
            <v>5098099</v>
          </cell>
          <cell r="AA5835">
            <v>20801</v>
          </cell>
          <cell r="AB5835" t="str">
            <v>Elite Sales Group</v>
          </cell>
        </row>
        <row r="5836">
          <cell r="Z5836">
            <v>5098100</v>
          </cell>
          <cell r="AA5836">
            <v>20801</v>
          </cell>
          <cell r="AB5836" t="str">
            <v>Elite Sales Group</v>
          </cell>
        </row>
        <row r="5837">
          <cell r="Z5837">
            <v>5098101</v>
          </cell>
          <cell r="AA5837">
            <v>20801</v>
          </cell>
          <cell r="AB5837" t="str">
            <v>Elite Sales Group</v>
          </cell>
        </row>
        <row r="5838">
          <cell r="Z5838">
            <v>5098102</v>
          </cell>
          <cell r="AA5838">
            <v>20801</v>
          </cell>
          <cell r="AB5838" t="str">
            <v>Elite Sales Group</v>
          </cell>
        </row>
        <row r="5839">
          <cell r="Z5839">
            <v>5098103</v>
          </cell>
          <cell r="AA5839">
            <v>20801</v>
          </cell>
          <cell r="AB5839" t="str">
            <v>Elite Sales Group</v>
          </cell>
        </row>
        <row r="5840">
          <cell r="Z5840">
            <v>5098104</v>
          </cell>
          <cell r="AA5840">
            <v>20801</v>
          </cell>
          <cell r="AB5840" t="str">
            <v>Elite Sales Group</v>
          </cell>
        </row>
        <row r="5841">
          <cell r="Z5841">
            <v>5098105</v>
          </cell>
          <cell r="AA5841">
            <v>20801</v>
          </cell>
          <cell r="AB5841" t="str">
            <v>Elite Sales Group</v>
          </cell>
        </row>
        <row r="5842">
          <cell r="Z5842">
            <v>5098106</v>
          </cell>
          <cell r="AA5842">
            <v>20801</v>
          </cell>
          <cell r="AB5842" t="str">
            <v>Elite Sales Group</v>
          </cell>
        </row>
        <row r="5843">
          <cell r="Z5843">
            <v>5098107</v>
          </cell>
          <cell r="AA5843">
            <v>20801</v>
          </cell>
          <cell r="AB5843" t="str">
            <v>Elite Sales Group</v>
          </cell>
        </row>
        <row r="5844">
          <cell r="Z5844">
            <v>5098108</v>
          </cell>
          <cell r="AA5844">
            <v>20801</v>
          </cell>
          <cell r="AB5844" t="str">
            <v>Elite Sales Group</v>
          </cell>
        </row>
        <row r="5845">
          <cell r="Z5845">
            <v>5098109</v>
          </cell>
          <cell r="AA5845">
            <v>20801</v>
          </cell>
          <cell r="AB5845" t="str">
            <v>Elite Sales Group</v>
          </cell>
        </row>
        <row r="5846">
          <cell r="Z5846">
            <v>5098110</v>
          </cell>
          <cell r="AA5846">
            <v>20801</v>
          </cell>
          <cell r="AB5846" t="str">
            <v>Elite Sales Group</v>
          </cell>
        </row>
        <row r="5847">
          <cell r="Z5847">
            <v>5098111</v>
          </cell>
          <cell r="AA5847">
            <v>20801</v>
          </cell>
          <cell r="AB5847" t="str">
            <v>Elite Sales Group</v>
          </cell>
        </row>
        <row r="5848">
          <cell r="Z5848">
            <v>5098112</v>
          </cell>
          <cell r="AA5848">
            <v>20801</v>
          </cell>
          <cell r="AB5848" t="str">
            <v>Elite Sales Group</v>
          </cell>
        </row>
        <row r="5849">
          <cell r="Z5849">
            <v>5098113</v>
          </cell>
          <cell r="AA5849">
            <v>20801</v>
          </cell>
          <cell r="AB5849" t="str">
            <v>Elite Sales Group</v>
          </cell>
        </row>
        <row r="5850">
          <cell r="Z5850">
            <v>5098114</v>
          </cell>
          <cell r="AA5850">
            <v>20801</v>
          </cell>
          <cell r="AB5850" t="str">
            <v>Elite Sales Group</v>
          </cell>
        </row>
        <row r="5851">
          <cell r="Z5851">
            <v>5098115</v>
          </cell>
          <cell r="AA5851">
            <v>20801</v>
          </cell>
          <cell r="AB5851" t="str">
            <v>Elite Sales Group</v>
          </cell>
        </row>
        <row r="5852">
          <cell r="Z5852">
            <v>5098116</v>
          </cell>
          <cell r="AA5852">
            <v>20801</v>
          </cell>
          <cell r="AB5852" t="str">
            <v>Elite Sales Group</v>
          </cell>
        </row>
        <row r="5853">
          <cell r="Z5853">
            <v>5098117</v>
          </cell>
          <cell r="AA5853">
            <v>20801</v>
          </cell>
          <cell r="AB5853" t="str">
            <v>Elite Sales Group</v>
          </cell>
        </row>
        <row r="5854">
          <cell r="Z5854">
            <v>5098118</v>
          </cell>
          <cell r="AA5854">
            <v>20801</v>
          </cell>
          <cell r="AB5854" t="str">
            <v>Elite Sales Group</v>
          </cell>
        </row>
        <row r="5855">
          <cell r="Z5855">
            <v>5098119</v>
          </cell>
          <cell r="AA5855">
            <v>20801</v>
          </cell>
          <cell r="AB5855" t="str">
            <v>Elite Sales Group</v>
          </cell>
        </row>
        <row r="5856">
          <cell r="Z5856">
            <v>5098120</v>
          </cell>
          <cell r="AA5856">
            <v>20801</v>
          </cell>
          <cell r="AB5856" t="str">
            <v>Elite Sales Group</v>
          </cell>
        </row>
        <row r="5857">
          <cell r="Z5857">
            <v>5098121</v>
          </cell>
          <cell r="AA5857">
            <v>20801</v>
          </cell>
          <cell r="AB5857" t="str">
            <v>Elite Sales Group</v>
          </cell>
        </row>
        <row r="5858">
          <cell r="Z5858">
            <v>5098122</v>
          </cell>
          <cell r="AA5858">
            <v>20801</v>
          </cell>
          <cell r="AB5858" t="str">
            <v>Elite Sales Group</v>
          </cell>
        </row>
        <row r="5859">
          <cell r="Z5859">
            <v>5098123</v>
          </cell>
          <cell r="AA5859">
            <v>20801</v>
          </cell>
          <cell r="AB5859" t="str">
            <v>Elite Sales Group</v>
          </cell>
        </row>
        <row r="5860">
          <cell r="Z5860">
            <v>5098124</v>
          </cell>
          <cell r="AA5860">
            <v>20801</v>
          </cell>
          <cell r="AB5860" t="str">
            <v>Elite Sales Group</v>
          </cell>
        </row>
        <row r="5861">
          <cell r="Z5861">
            <v>5098125</v>
          </cell>
          <cell r="AA5861">
            <v>20801</v>
          </cell>
          <cell r="AB5861" t="str">
            <v>Elite Sales Group</v>
          </cell>
        </row>
        <row r="5862">
          <cell r="Z5862">
            <v>5098126</v>
          </cell>
          <cell r="AA5862">
            <v>20801</v>
          </cell>
          <cell r="AB5862" t="str">
            <v>Elite Sales Group</v>
          </cell>
        </row>
        <row r="5863">
          <cell r="Z5863">
            <v>5098127</v>
          </cell>
          <cell r="AA5863">
            <v>20801</v>
          </cell>
          <cell r="AB5863" t="str">
            <v>Elite Sales Group</v>
          </cell>
        </row>
        <row r="5864">
          <cell r="Z5864">
            <v>5098128</v>
          </cell>
          <cell r="AA5864">
            <v>20801</v>
          </cell>
          <cell r="AB5864" t="str">
            <v>Elite Sales Group</v>
          </cell>
        </row>
        <row r="5865">
          <cell r="Z5865">
            <v>5098129</v>
          </cell>
          <cell r="AA5865">
            <v>20801</v>
          </cell>
          <cell r="AB5865" t="str">
            <v>Elite Sales Group</v>
          </cell>
        </row>
        <row r="5866">
          <cell r="Z5866">
            <v>5098130</v>
          </cell>
          <cell r="AA5866">
            <v>20801</v>
          </cell>
          <cell r="AB5866" t="str">
            <v>Elite Sales Group</v>
          </cell>
        </row>
        <row r="5867">
          <cell r="Z5867">
            <v>5098131</v>
          </cell>
          <cell r="AA5867">
            <v>20801</v>
          </cell>
          <cell r="AB5867" t="str">
            <v>Elite Sales Group</v>
          </cell>
        </row>
        <row r="5868">
          <cell r="Z5868">
            <v>5098132</v>
          </cell>
          <cell r="AA5868">
            <v>20801</v>
          </cell>
          <cell r="AB5868" t="str">
            <v>Elite Sales Group</v>
          </cell>
        </row>
        <row r="5869">
          <cell r="Z5869">
            <v>5098133</v>
          </cell>
          <cell r="AA5869">
            <v>20801</v>
          </cell>
          <cell r="AB5869" t="str">
            <v>Elite Sales Group</v>
          </cell>
        </row>
        <row r="5870">
          <cell r="Z5870">
            <v>5098134</v>
          </cell>
          <cell r="AA5870">
            <v>20801</v>
          </cell>
          <cell r="AB5870" t="str">
            <v>Elite Sales Group</v>
          </cell>
        </row>
        <row r="5871">
          <cell r="Z5871">
            <v>5098135</v>
          </cell>
          <cell r="AA5871">
            <v>20801</v>
          </cell>
          <cell r="AB5871" t="str">
            <v>Elite Sales Group</v>
          </cell>
        </row>
        <row r="5872">
          <cell r="Z5872">
            <v>5098136</v>
          </cell>
          <cell r="AA5872">
            <v>20801</v>
          </cell>
          <cell r="AB5872" t="str">
            <v>Elite Sales Group</v>
          </cell>
        </row>
        <row r="5873">
          <cell r="Z5873">
            <v>5098137</v>
          </cell>
          <cell r="AA5873">
            <v>20801</v>
          </cell>
          <cell r="AB5873" t="str">
            <v>Elite Sales Group</v>
          </cell>
        </row>
        <row r="5874">
          <cell r="Z5874">
            <v>5098138</v>
          </cell>
          <cell r="AA5874">
            <v>20801</v>
          </cell>
          <cell r="AB5874" t="str">
            <v>Elite Sales Group</v>
          </cell>
        </row>
        <row r="5875">
          <cell r="Z5875">
            <v>5097860</v>
          </cell>
          <cell r="AA5875">
            <v>20801</v>
          </cell>
          <cell r="AB5875" t="str">
            <v>Elite Sales Group</v>
          </cell>
        </row>
        <row r="5876">
          <cell r="Z5876">
            <v>5097861</v>
          </cell>
          <cell r="AA5876">
            <v>20801</v>
          </cell>
          <cell r="AB5876" t="str">
            <v>Elite Sales Group</v>
          </cell>
        </row>
        <row r="5877">
          <cell r="Z5877">
            <v>5097862</v>
          </cell>
          <cell r="AA5877">
            <v>20801</v>
          </cell>
          <cell r="AB5877" t="str">
            <v>Elite Sales Group</v>
          </cell>
        </row>
        <row r="5878">
          <cell r="Z5878">
            <v>5097863</v>
          </cell>
          <cell r="AA5878">
            <v>20801</v>
          </cell>
          <cell r="AB5878" t="str">
            <v>Elite Sales Group</v>
          </cell>
        </row>
        <row r="5879">
          <cell r="Z5879">
            <v>5097864</v>
          </cell>
          <cell r="AA5879">
            <v>20801</v>
          </cell>
          <cell r="AB5879" t="str">
            <v>Elite Sales Group</v>
          </cell>
        </row>
        <row r="5880">
          <cell r="Z5880">
            <v>5097865</v>
          </cell>
          <cell r="AA5880">
            <v>20801</v>
          </cell>
          <cell r="AB5880" t="str">
            <v>Elite Sales Group</v>
          </cell>
        </row>
        <row r="5881">
          <cell r="Z5881">
            <v>5097866</v>
          </cell>
          <cell r="AA5881">
            <v>20801</v>
          </cell>
          <cell r="AB5881" t="str">
            <v>Elite Sales Group</v>
          </cell>
        </row>
        <row r="5882">
          <cell r="Z5882">
            <v>5097867</v>
          </cell>
          <cell r="AA5882">
            <v>20801</v>
          </cell>
          <cell r="AB5882" t="str">
            <v>Elite Sales Group</v>
          </cell>
        </row>
        <row r="5883">
          <cell r="Z5883">
            <v>5097868</v>
          </cell>
          <cell r="AA5883">
            <v>20801</v>
          </cell>
          <cell r="AB5883" t="str">
            <v>Elite Sales Group</v>
          </cell>
        </row>
        <row r="5884">
          <cell r="Z5884">
            <v>5097869</v>
          </cell>
          <cell r="AA5884">
            <v>20801</v>
          </cell>
          <cell r="AB5884" t="str">
            <v>Elite Sales Group</v>
          </cell>
        </row>
        <row r="5885">
          <cell r="Z5885">
            <v>5097870</v>
          </cell>
          <cell r="AA5885">
            <v>20801</v>
          </cell>
          <cell r="AB5885" t="str">
            <v>Elite Sales Group</v>
          </cell>
        </row>
        <row r="5886">
          <cell r="Z5886">
            <v>5097871</v>
          </cell>
          <cell r="AA5886">
            <v>20801</v>
          </cell>
          <cell r="AB5886" t="str">
            <v>Elite Sales Group</v>
          </cell>
        </row>
        <row r="5887">
          <cell r="Z5887">
            <v>5097872</v>
          </cell>
          <cell r="AA5887">
            <v>20801</v>
          </cell>
          <cell r="AB5887" t="str">
            <v>Elite Sales Group</v>
          </cell>
        </row>
        <row r="5888">
          <cell r="Z5888">
            <v>5097873</v>
          </cell>
          <cell r="AA5888">
            <v>20801</v>
          </cell>
          <cell r="AB5888" t="str">
            <v>Elite Sales Group</v>
          </cell>
        </row>
        <row r="5889">
          <cell r="Z5889">
            <v>5097874</v>
          </cell>
          <cell r="AA5889">
            <v>20801</v>
          </cell>
          <cell r="AB5889" t="str">
            <v>Elite Sales Group</v>
          </cell>
        </row>
        <row r="5890">
          <cell r="Z5890">
            <v>5097875</v>
          </cell>
          <cell r="AA5890">
            <v>20801</v>
          </cell>
          <cell r="AB5890" t="str">
            <v>Elite Sales Group</v>
          </cell>
        </row>
        <row r="5891">
          <cell r="Z5891">
            <v>5097876</v>
          </cell>
          <cell r="AA5891">
            <v>20801</v>
          </cell>
          <cell r="AB5891" t="str">
            <v>Elite Sales Group</v>
          </cell>
        </row>
        <row r="5892">
          <cell r="Z5892">
            <v>5097877</v>
          </cell>
          <cell r="AA5892">
            <v>20801</v>
          </cell>
          <cell r="AB5892" t="str">
            <v>Elite Sales Group</v>
          </cell>
        </row>
        <row r="5893">
          <cell r="Z5893">
            <v>5097878</v>
          </cell>
          <cell r="AA5893">
            <v>20801</v>
          </cell>
          <cell r="AB5893" t="str">
            <v>Elite Sales Group</v>
          </cell>
        </row>
        <row r="5894">
          <cell r="Z5894">
            <v>5097879</v>
          </cell>
          <cell r="AA5894">
            <v>20801</v>
          </cell>
          <cell r="AB5894" t="str">
            <v>Elite Sales Group</v>
          </cell>
        </row>
        <row r="5895">
          <cell r="Z5895">
            <v>5097880</v>
          </cell>
          <cell r="AA5895">
            <v>20801</v>
          </cell>
          <cell r="AB5895" t="str">
            <v>Elite Sales Group</v>
          </cell>
        </row>
        <row r="5896">
          <cell r="Z5896">
            <v>5097881</v>
          </cell>
          <cell r="AA5896">
            <v>20801</v>
          </cell>
          <cell r="AB5896" t="str">
            <v>Elite Sales Group</v>
          </cell>
        </row>
        <row r="5897">
          <cell r="Z5897">
            <v>5097882</v>
          </cell>
          <cell r="AA5897">
            <v>20801</v>
          </cell>
          <cell r="AB5897" t="str">
            <v>Elite Sales Group</v>
          </cell>
        </row>
        <row r="5898">
          <cell r="Z5898">
            <v>5097883</v>
          </cell>
          <cell r="AA5898">
            <v>20801</v>
          </cell>
          <cell r="AB5898" t="str">
            <v>Elite Sales Group</v>
          </cell>
        </row>
        <row r="5899">
          <cell r="Z5899">
            <v>5097884</v>
          </cell>
          <cell r="AA5899">
            <v>20801</v>
          </cell>
          <cell r="AB5899" t="str">
            <v>Elite Sales Group</v>
          </cell>
        </row>
        <row r="5900">
          <cell r="Z5900">
            <v>5097885</v>
          </cell>
          <cell r="AA5900">
            <v>20801</v>
          </cell>
          <cell r="AB5900" t="str">
            <v>Elite Sales Group</v>
          </cell>
        </row>
        <row r="5901">
          <cell r="Z5901">
            <v>5097886</v>
          </cell>
          <cell r="AA5901">
            <v>20801</v>
          </cell>
          <cell r="AB5901" t="str">
            <v>Elite Sales Group</v>
          </cell>
        </row>
        <row r="5902">
          <cell r="Z5902">
            <v>5097887</v>
          </cell>
          <cell r="AA5902">
            <v>20801</v>
          </cell>
          <cell r="AB5902" t="str">
            <v>Elite Sales Group</v>
          </cell>
        </row>
        <row r="5903">
          <cell r="Z5903">
            <v>5097888</v>
          </cell>
          <cell r="AA5903">
            <v>20801</v>
          </cell>
          <cell r="AB5903" t="str">
            <v>Elite Sales Group</v>
          </cell>
        </row>
        <row r="5904">
          <cell r="Z5904">
            <v>5097889</v>
          </cell>
          <cell r="AA5904">
            <v>20801</v>
          </cell>
          <cell r="AB5904" t="str">
            <v>Elite Sales Group</v>
          </cell>
        </row>
        <row r="5905">
          <cell r="Z5905">
            <v>5097890</v>
          </cell>
          <cell r="AA5905">
            <v>20801</v>
          </cell>
          <cell r="AB5905" t="str">
            <v>Elite Sales Group</v>
          </cell>
        </row>
        <row r="5906">
          <cell r="Z5906">
            <v>5097891</v>
          </cell>
          <cell r="AA5906">
            <v>20801</v>
          </cell>
          <cell r="AB5906" t="str">
            <v>Elite Sales Group</v>
          </cell>
        </row>
        <row r="5907">
          <cell r="Z5907">
            <v>5097892</v>
          </cell>
          <cell r="AA5907">
            <v>20801</v>
          </cell>
          <cell r="AB5907" t="str">
            <v>Elite Sales Group</v>
          </cell>
        </row>
        <row r="5908">
          <cell r="Z5908">
            <v>5097893</v>
          </cell>
          <cell r="AA5908">
            <v>20801</v>
          </cell>
          <cell r="AB5908" t="str">
            <v>Elite Sales Group</v>
          </cell>
        </row>
        <row r="5909">
          <cell r="Z5909">
            <v>5097894</v>
          </cell>
          <cell r="AA5909">
            <v>20801</v>
          </cell>
          <cell r="AB5909" t="str">
            <v>Elite Sales Group</v>
          </cell>
        </row>
        <row r="5910">
          <cell r="Z5910">
            <v>5097895</v>
          </cell>
          <cell r="AA5910">
            <v>20801</v>
          </cell>
          <cell r="AB5910" t="str">
            <v>Elite Sales Group</v>
          </cell>
        </row>
        <row r="5911">
          <cell r="Z5911">
            <v>5097896</v>
          </cell>
          <cell r="AA5911">
            <v>20801</v>
          </cell>
          <cell r="AB5911" t="str">
            <v>Elite Sales Group</v>
          </cell>
        </row>
        <row r="5912">
          <cell r="Z5912">
            <v>5097897</v>
          </cell>
          <cell r="AA5912">
            <v>20801</v>
          </cell>
          <cell r="AB5912" t="str">
            <v>Elite Sales Group</v>
          </cell>
        </row>
        <row r="5913">
          <cell r="Z5913">
            <v>5097898</v>
          </cell>
          <cell r="AA5913">
            <v>20801</v>
          </cell>
          <cell r="AB5913" t="str">
            <v>Elite Sales Group</v>
          </cell>
        </row>
        <row r="5914">
          <cell r="Z5914">
            <v>5097899</v>
          </cell>
          <cell r="AA5914">
            <v>20801</v>
          </cell>
          <cell r="AB5914" t="str">
            <v>Elite Sales Group</v>
          </cell>
        </row>
        <row r="5915">
          <cell r="Z5915">
            <v>5097900</v>
          </cell>
          <cell r="AA5915">
            <v>20801</v>
          </cell>
          <cell r="AB5915" t="str">
            <v>Elite Sales Group</v>
          </cell>
        </row>
        <row r="5916">
          <cell r="Z5916">
            <v>5097901</v>
          </cell>
          <cell r="AA5916">
            <v>20801</v>
          </cell>
          <cell r="AB5916" t="str">
            <v>Elite Sales Group</v>
          </cell>
        </row>
        <row r="5917">
          <cell r="Z5917">
            <v>5097902</v>
          </cell>
          <cell r="AA5917">
            <v>20801</v>
          </cell>
          <cell r="AB5917" t="str">
            <v>Elite Sales Group</v>
          </cell>
        </row>
        <row r="5918">
          <cell r="Z5918">
            <v>5097903</v>
          </cell>
          <cell r="AA5918">
            <v>20801</v>
          </cell>
          <cell r="AB5918" t="str">
            <v>Elite Sales Group</v>
          </cell>
        </row>
        <row r="5919">
          <cell r="Z5919">
            <v>5097904</v>
          </cell>
          <cell r="AA5919">
            <v>20801</v>
          </cell>
          <cell r="AB5919" t="str">
            <v>Elite Sales Group</v>
          </cell>
        </row>
        <row r="5920">
          <cell r="Z5920">
            <v>5097905</v>
          </cell>
          <cell r="AA5920">
            <v>20801</v>
          </cell>
          <cell r="AB5920" t="str">
            <v>Elite Sales Group</v>
          </cell>
        </row>
        <row r="5921">
          <cell r="Z5921">
            <v>5097906</v>
          </cell>
          <cell r="AA5921">
            <v>20801</v>
          </cell>
          <cell r="AB5921" t="str">
            <v>Elite Sales Group</v>
          </cell>
        </row>
        <row r="5922">
          <cell r="Z5922">
            <v>5097907</v>
          </cell>
          <cell r="AA5922">
            <v>20801</v>
          </cell>
          <cell r="AB5922" t="str">
            <v>Elite Sales Group</v>
          </cell>
        </row>
        <row r="5923">
          <cell r="Z5923">
            <v>5097908</v>
          </cell>
          <cell r="AA5923">
            <v>20801</v>
          </cell>
          <cell r="AB5923" t="str">
            <v>Elite Sales Group</v>
          </cell>
        </row>
        <row r="5924">
          <cell r="Z5924">
            <v>5097909</v>
          </cell>
          <cell r="AA5924">
            <v>20801</v>
          </cell>
          <cell r="AB5924" t="str">
            <v>Elite Sales Group</v>
          </cell>
        </row>
        <row r="5925">
          <cell r="Z5925">
            <v>5097910</v>
          </cell>
          <cell r="AA5925">
            <v>20801</v>
          </cell>
          <cell r="AB5925" t="str">
            <v>Elite Sales Group</v>
          </cell>
        </row>
        <row r="5926">
          <cell r="Z5926">
            <v>5097911</v>
          </cell>
          <cell r="AA5926">
            <v>20801</v>
          </cell>
          <cell r="AB5926" t="str">
            <v>Elite Sales Group</v>
          </cell>
        </row>
        <row r="5927">
          <cell r="Z5927">
            <v>5097912</v>
          </cell>
          <cell r="AA5927">
            <v>20801</v>
          </cell>
          <cell r="AB5927" t="str">
            <v>Elite Sales Group</v>
          </cell>
        </row>
        <row r="5928">
          <cell r="Z5928">
            <v>5097913</v>
          </cell>
          <cell r="AA5928">
            <v>20801</v>
          </cell>
          <cell r="AB5928" t="str">
            <v>Elite Sales Group</v>
          </cell>
        </row>
        <row r="5929">
          <cell r="Z5929">
            <v>5097914</v>
          </cell>
          <cell r="AA5929">
            <v>20801</v>
          </cell>
          <cell r="AB5929" t="str">
            <v>Elite Sales Group</v>
          </cell>
        </row>
        <row r="5930">
          <cell r="Z5930">
            <v>5097915</v>
          </cell>
          <cell r="AA5930">
            <v>20801</v>
          </cell>
          <cell r="AB5930" t="str">
            <v>Elite Sales Group</v>
          </cell>
        </row>
        <row r="5931">
          <cell r="Z5931">
            <v>5097916</v>
          </cell>
          <cell r="AA5931">
            <v>20801</v>
          </cell>
          <cell r="AB5931" t="str">
            <v>Elite Sales Group</v>
          </cell>
        </row>
        <row r="5932">
          <cell r="Z5932">
            <v>5097917</v>
          </cell>
          <cell r="AA5932">
            <v>20801</v>
          </cell>
          <cell r="AB5932" t="str">
            <v>Elite Sales Group</v>
          </cell>
        </row>
        <row r="5933">
          <cell r="Z5933">
            <v>5097918</v>
          </cell>
          <cell r="AA5933">
            <v>20801</v>
          </cell>
          <cell r="AB5933" t="str">
            <v>Elite Sales Group</v>
          </cell>
        </row>
        <row r="5934">
          <cell r="Z5934">
            <v>5097919</v>
          </cell>
          <cell r="AA5934">
            <v>20801</v>
          </cell>
          <cell r="AB5934" t="str">
            <v>Elite Sales Group</v>
          </cell>
        </row>
        <row r="5935">
          <cell r="Z5935">
            <v>5097920</v>
          </cell>
          <cell r="AA5935">
            <v>20801</v>
          </cell>
          <cell r="AB5935" t="str">
            <v>Elite Sales Group</v>
          </cell>
        </row>
        <row r="5936">
          <cell r="Z5936">
            <v>5097921</v>
          </cell>
          <cell r="AA5936">
            <v>20801</v>
          </cell>
          <cell r="AB5936" t="str">
            <v>Elite Sales Group</v>
          </cell>
        </row>
        <row r="5937">
          <cell r="Z5937">
            <v>5097922</v>
          </cell>
          <cell r="AA5937">
            <v>20801</v>
          </cell>
          <cell r="AB5937" t="str">
            <v>Elite Sales Group</v>
          </cell>
        </row>
        <row r="5938">
          <cell r="Z5938">
            <v>5097923</v>
          </cell>
          <cell r="AA5938">
            <v>20801</v>
          </cell>
          <cell r="AB5938" t="str">
            <v>Elite Sales Group</v>
          </cell>
        </row>
        <row r="5939">
          <cell r="Z5939">
            <v>5097924</v>
          </cell>
          <cell r="AA5939">
            <v>20801</v>
          </cell>
          <cell r="AB5939" t="str">
            <v>Elite Sales Group</v>
          </cell>
        </row>
        <row r="5940">
          <cell r="Z5940">
            <v>5097925</v>
          </cell>
          <cell r="AA5940">
            <v>20801</v>
          </cell>
          <cell r="AB5940" t="str">
            <v>Elite Sales Group</v>
          </cell>
        </row>
        <row r="5941">
          <cell r="Z5941">
            <v>5097926</v>
          </cell>
          <cell r="AA5941">
            <v>20801</v>
          </cell>
          <cell r="AB5941" t="str">
            <v>Elite Sales Group</v>
          </cell>
        </row>
        <row r="5942">
          <cell r="Z5942">
            <v>5097927</v>
          </cell>
          <cell r="AA5942">
            <v>20801</v>
          </cell>
          <cell r="AB5942" t="str">
            <v>Elite Sales Group</v>
          </cell>
        </row>
        <row r="5943">
          <cell r="Z5943">
            <v>5097928</v>
          </cell>
          <cell r="AA5943">
            <v>20801</v>
          </cell>
          <cell r="AB5943" t="str">
            <v>Elite Sales Group</v>
          </cell>
        </row>
        <row r="5944">
          <cell r="Z5944">
            <v>5097929</v>
          </cell>
          <cell r="AA5944">
            <v>20801</v>
          </cell>
          <cell r="AB5944" t="str">
            <v>Elite Sales Group</v>
          </cell>
        </row>
        <row r="5945">
          <cell r="Z5945">
            <v>5097930</v>
          </cell>
          <cell r="AA5945">
            <v>20801</v>
          </cell>
          <cell r="AB5945" t="str">
            <v>Elite Sales Group</v>
          </cell>
        </row>
        <row r="5946">
          <cell r="Z5946">
            <v>5097931</v>
          </cell>
          <cell r="AA5946">
            <v>20801</v>
          </cell>
          <cell r="AB5946" t="str">
            <v>Elite Sales Group</v>
          </cell>
        </row>
        <row r="5947">
          <cell r="Z5947">
            <v>5097932</v>
          </cell>
          <cell r="AA5947">
            <v>20801</v>
          </cell>
          <cell r="AB5947" t="str">
            <v>Elite Sales Group</v>
          </cell>
        </row>
        <row r="5948">
          <cell r="Z5948">
            <v>5097933</v>
          </cell>
          <cell r="AA5948">
            <v>20801</v>
          </cell>
          <cell r="AB5948" t="str">
            <v>Elite Sales Group</v>
          </cell>
        </row>
        <row r="5949">
          <cell r="Z5949">
            <v>5097934</v>
          </cell>
          <cell r="AA5949">
            <v>20801</v>
          </cell>
          <cell r="AB5949" t="str">
            <v>Elite Sales Group</v>
          </cell>
        </row>
        <row r="5950">
          <cell r="Z5950">
            <v>5097935</v>
          </cell>
          <cell r="AA5950">
            <v>20801</v>
          </cell>
          <cell r="AB5950" t="str">
            <v>Elite Sales Group</v>
          </cell>
        </row>
        <row r="5951">
          <cell r="Z5951">
            <v>5097936</v>
          </cell>
          <cell r="AA5951">
            <v>20801</v>
          </cell>
          <cell r="AB5951" t="str">
            <v>Elite Sales Group</v>
          </cell>
        </row>
        <row r="5952">
          <cell r="Z5952">
            <v>5097937</v>
          </cell>
          <cell r="AA5952">
            <v>20801</v>
          </cell>
          <cell r="AB5952" t="str">
            <v>Elite Sales Group</v>
          </cell>
        </row>
        <row r="5953">
          <cell r="Z5953">
            <v>5097938</v>
          </cell>
          <cell r="AA5953">
            <v>20801</v>
          </cell>
          <cell r="AB5953" t="str">
            <v>Elite Sales Group</v>
          </cell>
        </row>
        <row r="5954">
          <cell r="Z5954">
            <v>5097939</v>
          </cell>
          <cell r="AA5954">
            <v>20801</v>
          </cell>
          <cell r="AB5954" t="str">
            <v>Elite Sales Group</v>
          </cell>
        </row>
        <row r="5955">
          <cell r="Z5955">
            <v>5097580</v>
          </cell>
          <cell r="AA5955">
            <v>20801</v>
          </cell>
          <cell r="AB5955" t="str">
            <v>Elite Sales Group</v>
          </cell>
        </row>
        <row r="5956">
          <cell r="Z5956">
            <v>5097581</v>
          </cell>
          <cell r="AA5956">
            <v>20801</v>
          </cell>
          <cell r="AB5956" t="str">
            <v>Elite Sales Group</v>
          </cell>
        </row>
        <row r="5957">
          <cell r="Z5957">
            <v>5097582</v>
          </cell>
          <cell r="AA5957">
            <v>20801</v>
          </cell>
          <cell r="AB5957" t="str">
            <v>Elite Sales Group</v>
          </cell>
        </row>
        <row r="5958">
          <cell r="Z5958">
            <v>5097583</v>
          </cell>
          <cell r="AA5958">
            <v>20801</v>
          </cell>
          <cell r="AB5958" t="str">
            <v>Elite Sales Group</v>
          </cell>
        </row>
        <row r="5959">
          <cell r="Z5959">
            <v>5097584</v>
          </cell>
          <cell r="AA5959">
            <v>20801</v>
          </cell>
          <cell r="AB5959" t="str">
            <v>Elite Sales Group</v>
          </cell>
        </row>
        <row r="5960">
          <cell r="Z5960">
            <v>5097585</v>
          </cell>
          <cell r="AA5960">
            <v>20801</v>
          </cell>
          <cell r="AB5960" t="str">
            <v>Elite Sales Group</v>
          </cell>
        </row>
        <row r="5961">
          <cell r="Z5961">
            <v>5097586</v>
          </cell>
          <cell r="AA5961">
            <v>20801</v>
          </cell>
          <cell r="AB5961" t="str">
            <v>Elite Sales Group</v>
          </cell>
        </row>
        <row r="5962">
          <cell r="Z5962">
            <v>5097587</v>
          </cell>
          <cell r="AA5962">
            <v>20801</v>
          </cell>
          <cell r="AB5962" t="str">
            <v>Elite Sales Group</v>
          </cell>
        </row>
        <row r="5963">
          <cell r="Z5963">
            <v>5097588</v>
          </cell>
          <cell r="AA5963">
            <v>20801</v>
          </cell>
          <cell r="AB5963" t="str">
            <v>Elite Sales Group</v>
          </cell>
        </row>
        <row r="5964">
          <cell r="Z5964">
            <v>5097589</v>
          </cell>
          <cell r="AA5964">
            <v>20801</v>
          </cell>
          <cell r="AB5964" t="str">
            <v>Elite Sales Group</v>
          </cell>
        </row>
        <row r="5965">
          <cell r="Z5965">
            <v>5097590</v>
          </cell>
          <cell r="AA5965">
            <v>20801</v>
          </cell>
          <cell r="AB5965" t="str">
            <v>Elite Sales Group</v>
          </cell>
        </row>
        <row r="5966">
          <cell r="Z5966">
            <v>5097591</v>
          </cell>
          <cell r="AA5966">
            <v>20801</v>
          </cell>
          <cell r="AB5966" t="str">
            <v>Elite Sales Group</v>
          </cell>
        </row>
        <row r="5967">
          <cell r="Z5967">
            <v>5097592</v>
          </cell>
          <cell r="AA5967">
            <v>20801</v>
          </cell>
          <cell r="AB5967" t="str">
            <v>Elite Sales Group</v>
          </cell>
        </row>
        <row r="5968">
          <cell r="Z5968">
            <v>5097593</v>
          </cell>
          <cell r="AA5968">
            <v>20801</v>
          </cell>
          <cell r="AB5968" t="str">
            <v>Elite Sales Group</v>
          </cell>
        </row>
        <row r="5969">
          <cell r="Z5969">
            <v>5097594</v>
          </cell>
          <cell r="AA5969">
            <v>20801</v>
          </cell>
          <cell r="AB5969" t="str">
            <v>Elite Sales Group</v>
          </cell>
        </row>
        <row r="5970">
          <cell r="Z5970">
            <v>5097595</v>
          </cell>
          <cell r="AA5970">
            <v>20801</v>
          </cell>
          <cell r="AB5970" t="str">
            <v>Elite Sales Group</v>
          </cell>
        </row>
        <row r="5971">
          <cell r="Z5971">
            <v>5097596</v>
          </cell>
          <cell r="AA5971">
            <v>20801</v>
          </cell>
          <cell r="AB5971" t="str">
            <v>Elite Sales Group</v>
          </cell>
        </row>
        <row r="5972">
          <cell r="Z5972">
            <v>5097597</v>
          </cell>
          <cell r="AA5972">
            <v>20801</v>
          </cell>
          <cell r="AB5972" t="str">
            <v>Elite Sales Group</v>
          </cell>
        </row>
        <row r="5973">
          <cell r="Z5973">
            <v>5097598</v>
          </cell>
          <cell r="AA5973">
            <v>20801</v>
          </cell>
          <cell r="AB5973" t="str">
            <v>Elite Sales Group</v>
          </cell>
        </row>
        <row r="5974">
          <cell r="Z5974">
            <v>5097599</v>
          </cell>
          <cell r="AA5974">
            <v>20801</v>
          </cell>
          <cell r="AB5974" t="str">
            <v>Elite Sales Group</v>
          </cell>
        </row>
        <row r="5975">
          <cell r="Z5975">
            <v>5097600</v>
          </cell>
          <cell r="AA5975">
            <v>20801</v>
          </cell>
          <cell r="AB5975" t="str">
            <v>Elite Sales Group</v>
          </cell>
        </row>
        <row r="5976">
          <cell r="Z5976">
            <v>5097601</v>
          </cell>
          <cell r="AA5976">
            <v>20801</v>
          </cell>
          <cell r="AB5976" t="str">
            <v>Elite Sales Group</v>
          </cell>
        </row>
        <row r="5977">
          <cell r="Z5977">
            <v>5097602</v>
          </cell>
          <cell r="AA5977">
            <v>20801</v>
          </cell>
          <cell r="AB5977" t="str">
            <v>Elite Sales Group</v>
          </cell>
        </row>
        <row r="5978">
          <cell r="Z5978">
            <v>5097603</v>
          </cell>
          <cell r="AA5978">
            <v>20801</v>
          </cell>
          <cell r="AB5978" t="str">
            <v>Elite Sales Group</v>
          </cell>
        </row>
        <row r="5979">
          <cell r="Z5979">
            <v>5097604</v>
          </cell>
          <cell r="AA5979">
            <v>20801</v>
          </cell>
          <cell r="AB5979" t="str">
            <v>Elite Sales Group</v>
          </cell>
        </row>
        <row r="5980">
          <cell r="Z5980">
            <v>5097605</v>
          </cell>
          <cell r="AA5980">
            <v>20801</v>
          </cell>
          <cell r="AB5980" t="str">
            <v>Elite Sales Group</v>
          </cell>
        </row>
        <row r="5981">
          <cell r="Z5981">
            <v>5097606</v>
          </cell>
          <cell r="AA5981">
            <v>20801</v>
          </cell>
          <cell r="AB5981" t="str">
            <v>Elite Sales Group</v>
          </cell>
        </row>
        <row r="5982">
          <cell r="Z5982">
            <v>5097607</v>
          </cell>
          <cell r="AA5982">
            <v>20801</v>
          </cell>
          <cell r="AB5982" t="str">
            <v>Elite Sales Group</v>
          </cell>
        </row>
        <row r="5983">
          <cell r="Z5983">
            <v>5097608</v>
          </cell>
          <cell r="AA5983">
            <v>20801</v>
          </cell>
          <cell r="AB5983" t="str">
            <v>Elite Sales Group</v>
          </cell>
        </row>
        <row r="5984">
          <cell r="Z5984">
            <v>5097609</v>
          </cell>
          <cell r="AA5984">
            <v>20801</v>
          </cell>
          <cell r="AB5984" t="str">
            <v>Elite Sales Group</v>
          </cell>
        </row>
        <row r="5985">
          <cell r="Z5985">
            <v>5097610</v>
          </cell>
          <cell r="AA5985">
            <v>20801</v>
          </cell>
          <cell r="AB5985" t="str">
            <v>Elite Sales Group</v>
          </cell>
        </row>
        <row r="5986">
          <cell r="Z5986">
            <v>5097611</v>
          </cell>
          <cell r="AA5986">
            <v>20801</v>
          </cell>
          <cell r="AB5986" t="str">
            <v>Elite Sales Group</v>
          </cell>
        </row>
        <row r="5987">
          <cell r="Z5987">
            <v>5097612</v>
          </cell>
          <cell r="AA5987">
            <v>20801</v>
          </cell>
          <cell r="AB5987" t="str">
            <v>Elite Sales Group</v>
          </cell>
        </row>
        <row r="5988">
          <cell r="Z5988">
            <v>5097613</v>
          </cell>
          <cell r="AA5988">
            <v>20801</v>
          </cell>
          <cell r="AB5988" t="str">
            <v>Elite Sales Group</v>
          </cell>
        </row>
        <row r="5989">
          <cell r="Z5989">
            <v>5097614</v>
          </cell>
          <cell r="AA5989">
            <v>20801</v>
          </cell>
          <cell r="AB5989" t="str">
            <v>Elite Sales Group</v>
          </cell>
        </row>
        <row r="5990">
          <cell r="Z5990">
            <v>5097615</v>
          </cell>
          <cell r="AA5990">
            <v>20801</v>
          </cell>
          <cell r="AB5990" t="str">
            <v>Elite Sales Group</v>
          </cell>
        </row>
        <row r="5991">
          <cell r="Z5991">
            <v>5097616</v>
          </cell>
          <cell r="AA5991">
            <v>20801</v>
          </cell>
          <cell r="AB5991" t="str">
            <v>Elite Sales Group</v>
          </cell>
        </row>
        <row r="5992">
          <cell r="Z5992">
            <v>5097617</v>
          </cell>
          <cell r="AA5992">
            <v>20801</v>
          </cell>
          <cell r="AB5992" t="str">
            <v>Elite Sales Group</v>
          </cell>
        </row>
        <row r="5993">
          <cell r="Z5993">
            <v>5097618</v>
          </cell>
          <cell r="AA5993">
            <v>20801</v>
          </cell>
          <cell r="AB5993" t="str">
            <v>Elite Sales Group</v>
          </cell>
        </row>
        <row r="5994">
          <cell r="Z5994">
            <v>5097619</v>
          </cell>
          <cell r="AA5994">
            <v>20801</v>
          </cell>
          <cell r="AB5994" t="str">
            <v>Elite Sales Group</v>
          </cell>
        </row>
        <row r="5995">
          <cell r="Z5995">
            <v>5097620</v>
          </cell>
          <cell r="AA5995">
            <v>20801</v>
          </cell>
          <cell r="AB5995" t="str">
            <v>Elite Sales Group</v>
          </cell>
        </row>
        <row r="5996">
          <cell r="Z5996">
            <v>5097621</v>
          </cell>
          <cell r="AA5996">
            <v>20801</v>
          </cell>
          <cell r="AB5996" t="str">
            <v>Elite Sales Group</v>
          </cell>
        </row>
        <row r="5997">
          <cell r="Z5997">
            <v>5097622</v>
          </cell>
          <cell r="AA5997">
            <v>20801</v>
          </cell>
          <cell r="AB5997" t="str">
            <v>Elite Sales Group</v>
          </cell>
        </row>
        <row r="5998">
          <cell r="Z5998">
            <v>5097623</v>
          </cell>
          <cell r="AA5998">
            <v>20801</v>
          </cell>
          <cell r="AB5998" t="str">
            <v>Elite Sales Group</v>
          </cell>
        </row>
        <row r="5999">
          <cell r="Z5999">
            <v>5097624</v>
          </cell>
          <cell r="AA5999">
            <v>20801</v>
          </cell>
          <cell r="AB5999" t="str">
            <v>Elite Sales Group</v>
          </cell>
        </row>
        <row r="6000">
          <cell r="Z6000">
            <v>5097625</v>
          </cell>
          <cell r="AA6000">
            <v>20801</v>
          </cell>
          <cell r="AB6000" t="str">
            <v>Elite Sales Group</v>
          </cell>
        </row>
        <row r="6001">
          <cell r="Z6001">
            <v>5097626</v>
          </cell>
          <cell r="AA6001">
            <v>20801</v>
          </cell>
          <cell r="AB6001" t="str">
            <v>Elite Sales Group</v>
          </cell>
        </row>
        <row r="6002">
          <cell r="Z6002">
            <v>5097627</v>
          </cell>
          <cell r="AA6002">
            <v>20801</v>
          </cell>
          <cell r="AB6002" t="str">
            <v>Elite Sales Group</v>
          </cell>
        </row>
        <row r="6003">
          <cell r="Z6003">
            <v>5097628</v>
          </cell>
          <cell r="AA6003">
            <v>20801</v>
          </cell>
          <cell r="AB6003" t="str">
            <v>Elite Sales Group</v>
          </cell>
        </row>
        <row r="6004">
          <cell r="Z6004">
            <v>5097629</v>
          </cell>
          <cell r="AA6004">
            <v>20801</v>
          </cell>
          <cell r="AB6004" t="str">
            <v>Elite Sales Group</v>
          </cell>
        </row>
        <row r="6005">
          <cell r="Z6005">
            <v>5097630</v>
          </cell>
          <cell r="AA6005">
            <v>20801</v>
          </cell>
          <cell r="AB6005" t="str">
            <v>Elite Sales Group</v>
          </cell>
        </row>
        <row r="6006">
          <cell r="Z6006">
            <v>5097631</v>
          </cell>
          <cell r="AA6006">
            <v>20801</v>
          </cell>
          <cell r="AB6006" t="str">
            <v>Elite Sales Group</v>
          </cell>
        </row>
        <row r="6007">
          <cell r="Z6007">
            <v>5097632</v>
          </cell>
          <cell r="AA6007">
            <v>20801</v>
          </cell>
          <cell r="AB6007" t="str">
            <v>Elite Sales Group</v>
          </cell>
        </row>
        <row r="6008">
          <cell r="Z6008">
            <v>5097633</v>
          </cell>
          <cell r="AA6008">
            <v>20801</v>
          </cell>
          <cell r="AB6008" t="str">
            <v>Elite Sales Group</v>
          </cell>
        </row>
        <row r="6009">
          <cell r="Z6009">
            <v>5097634</v>
          </cell>
          <cell r="AA6009">
            <v>20801</v>
          </cell>
          <cell r="AB6009" t="str">
            <v>Elite Sales Group</v>
          </cell>
        </row>
        <row r="6010">
          <cell r="Z6010">
            <v>5097635</v>
          </cell>
          <cell r="AA6010">
            <v>20801</v>
          </cell>
          <cell r="AB6010" t="str">
            <v>Elite Sales Group</v>
          </cell>
        </row>
        <row r="6011">
          <cell r="Z6011">
            <v>5097636</v>
          </cell>
          <cell r="AA6011">
            <v>20801</v>
          </cell>
          <cell r="AB6011" t="str">
            <v>Elite Sales Group</v>
          </cell>
        </row>
        <row r="6012">
          <cell r="Z6012">
            <v>5097637</v>
          </cell>
          <cell r="AA6012">
            <v>20801</v>
          </cell>
          <cell r="AB6012" t="str">
            <v>Elite Sales Group</v>
          </cell>
        </row>
        <row r="6013">
          <cell r="Z6013">
            <v>5097638</v>
          </cell>
          <cell r="AA6013">
            <v>20801</v>
          </cell>
          <cell r="AB6013" t="str">
            <v>Elite Sales Group</v>
          </cell>
        </row>
        <row r="6014">
          <cell r="Z6014">
            <v>5097639</v>
          </cell>
          <cell r="AA6014">
            <v>20801</v>
          </cell>
          <cell r="AB6014" t="str">
            <v>Elite Sales Group</v>
          </cell>
        </row>
        <row r="6015">
          <cell r="Z6015">
            <v>5097640</v>
          </cell>
          <cell r="AA6015">
            <v>20801</v>
          </cell>
          <cell r="AB6015" t="str">
            <v>Elite Sales Group</v>
          </cell>
        </row>
        <row r="6016">
          <cell r="Z6016">
            <v>5097641</v>
          </cell>
          <cell r="AA6016">
            <v>20801</v>
          </cell>
          <cell r="AB6016" t="str">
            <v>Elite Sales Group</v>
          </cell>
        </row>
        <row r="6017">
          <cell r="Z6017">
            <v>5097642</v>
          </cell>
          <cell r="AA6017">
            <v>20801</v>
          </cell>
          <cell r="AB6017" t="str">
            <v>Elite Sales Group</v>
          </cell>
        </row>
        <row r="6018">
          <cell r="Z6018">
            <v>5097643</v>
          </cell>
          <cell r="AA6018">
            <v>20801</v>
          </cell>
          <cell r="AB6018" t="str">
            <v>Elite Sales Group</v>
          </cell>
        </row>
        <row r="6019">
          <cell r="Z6019">
            <v>5097644</v>
          </cell>
          <cell r="AA6019">
            <v>20801</v>
          </cell>
          <cell r="AB6019" t="str">
            <v>Elite Sales Group</v>
          </cell>
        </row>
        <row r="6020">
          <cell r="Z6020">
            <v>5097645</v>
          </cell>
          <cell r="AA6020">
            <v>20801</v>
          </cell>
          <cell r="AB6020" t="str">
            <v>Elite Sales Group</v>
          </cell>
        </row>
        <row r="6021">
          <cell r="Z6021">
            <v>5097646</v>
          </cell>
          <cell r="AA6021">
            <v>20801</v>
          </cell>
          <cell r="AB6021" t="str">
            <v>Elite Sales Group</v>
          </cell>
        </row>
        <row r="6022">
          <cell r="Z6022">
            <v>5097647</v>
          </cell>
          <cell r="AA6022">
            <v>20801</v>
          </cell>
          <cell r="AB6022" t="str">
            <v>Elite Sales Group</v>
          </cell>
        </row>
        <row r="6023">
          <cell r="Z6023">
            <v>5097648</v>
          </cell>
          <cell r="AA6023">
            <v>20801</v>
          </cell>
          <cell r="AB6023" t="str">
            <v>Elite Sales Group</v>
          </cell>
        </row>
        <row r="6024">
          <cell r="Z6024">
            <v>5097649</v>
          </cell>
          <cell r="AA6024">
            <v>20801</v>
          </cell>
          <cell r="AB6024" t="str">
            <v>Elite Sales Group</v>
          </cell>
        </row>
        <row r="6025">
          <cell r="Z6025">
            <v>5097650</v>
          </cell>
          <cell r="AA6025">
            <v>20801</v>
          </cell>
          <cell r="AB6025" t="str">
            <v>Elite Sales Group</v>
          </cell>
        </row>
        <row r="6026">
          <cell r="Z6026">
            <v>5097651</v>
          </cell>
          <cell r="AA6026">
            <v>20801</v>
          </cell>
          <cell r="AB6026" t="str">
            <v>Elite Sales Group</v>
          </cell>
        </row>
        <row r="6027">
          <cell r="Z6027">
            <v>5097652</v>
          </cell>
          <cell r="AA6027">
            <v>20801</v>
          </cell>
          <cell r="AB6027" t="str">
            <v>Elite Sales Group</v>
          </cell>
        </row>
        <row r="6028">
          <cell r="Z6028">
            <v>5097653</v>
          </cell>
          <cell r="AA6028">
            <v>20801</v>
          </cell>
          <cell r="AB6028" t="str">
            <v>Elite Sales Group</v>
          </cell>
        </row>
        <row r="6029">
          <cell r="Z6029">
            <v>5097654</v>
          </cell>
          <cell r="AA6029">
            <v>20801</v>
          </cell>
          <cell r="AB6029" t="str">
            <v>Elite Sales Group</v>
          </cell>
        </row>
        <row r="6030">
          <cell r="Z6030">
            <v>5097655</v>
          </cell>
          <cell r="AA6030">
            <v>20801</v>
          </cell>
          <cell r="AB6030" t="str">
            <v>Elite Sales Group</v>
          </cell>
        </row>
        <row r="6031">
          <cell r="Z6031">
            <v>5097656</v>
          </cell>
          <cell r="AA6031">
            <v>20801</v>
          </cell>
          <cell r="AB6031" t="str">
            <v>Elite Sales Group</v>
          </cell>
        </row>
        <row r="6032">
          <cell r="Z6032">
            <v>5097657</v>
          </cell>
          <cell r="AA6032">
            <v>20801</v>
          </cell>
          <cell r="AB6032" t="str">
            <v>Elite Sales Group</v>
          </cell>
        </row>
        <row r="6033">
          <cell r="Z6033">
            <v>5097658</v>
          </cell>
          <cell r="AA6033">
            <v>20801</v>
          </cell>
          <cell r="AB6033" t="str">
            <v>Elite Sales Group</v>
          </cell>
        </row>
        <row r="6034">
          <cell r="Z6034">
            <v>5097659</v>
          </cell>
          <cell r="AA6034">
            <v>20801</v>
          </cell>
          <cell r="AB6034" t="str">
            <v>Elite Sales Group</v>
          </cell>
        </row>
        <row r="6035">
          <cell r="Z6035">
            <v>5097660</v>
          </cell>
          <cell r="AA6035">
            <v>20801</v>
          </cell>
          <cell r="AB6035" t="str">
            <v>Elite Sales Group</v>
          </cell>
        </row>
        <row r="6036">
          <cell r="Z6036">
            <v>5097661</v>
          </cell>
          <cell r="AA6036">
            <v>20801</v>
          </cell>
          <cell r="AB6036" t="str">
            <v>Elite Sales Group</v>
          </cell>
        </row>
        <row r="6037">
          <cell r="Z6037">
            <v>5097662</v>
          </cell>
          <cell r="AA6037">
            <v>20801</v>
          </cell>
          <cell r="AB6037" t="str">
            <v>Elite Sales Group</v>
          </cell>
        </row>
        <row r="6038">
          <cell r="Z6038">
            <v>5097663</v>
          </cell>
          <cell r="AA6038">
            <v>20801</v>
          </cell>
          <cell r="AB6038" t="str">
            <v>Elite Sales Group</v>
          </cell>
        </row>
        <row r="6039">
          <cell r="Z6039">
            <v>5097664</v>
          </cell>
          <cell r="AA6039">
            <v>20801</v>
          </cell>
          <cell r="AB6039" t="str">
            <v>Elite Sales Group</v>
          </cell>
        </row>
        <row r="6040">
          <cell r="Z6040">
            <v>5097665</v>
          </cell>
          <cell r="AA6040">
            <v>20801</v>
          </cell>
          <cell r="AB6040" t="str">
            <v>Elite Sales Group</v>
          </cell>
        </row>
        <row r="6041">
          <cell r="Z6041">
            <v>5097666</v>
          </cell>
          <cell r="AA6041">
            <v>20801</v>
          </cell>
          <cell r="AB6041" t="str">
            <v>Elite Sales Group</v>
          </cell>
        </row>
        <row r="6042">
          <cell r="Z6042">
            <v>5097667</v>
          </cell>
          <cell r="AA6042">
            <v>20801</v>
          </cell>
          <cell r="AB6042" t="str">
            <v>Elite Sales Group</v>
          </cell>
        </row>
        <row r="6043">
          <cell r="Z6043">
            <v>5097668</v>
          </cell>
          <cell r="AA6043">
            <v>20801</v>
          </cell>
          <cell r="AB6043" t="str">
            <v>Elite Sales Group</v>
          </cell>
        </row>
        <row r="6044">
          <cell r="Z6044">
            <v>5097669</v>
          </cell>
          <cell r="AA6044">
            <v>20801</v>
          </cell>
          <cell r="AB6044" t="str">
            <v>Elite Sales Group</v>
          </cell>
        </row>
        <row r="6045">
          <cell r="Z6045">
            <v>5097670</v>
          </cell>
          <cell r="AA6045">
            <v>20801</v>
          </cell>
          <cell r="AB6045" t="str">
            <v>Elite Sales Group</v>
          </cell>
        </row>
        <row r="6046">
          <cell r="Z6046">
            <v>5097671</v>
          </cell>
          <cell r="AA6046">
            <v>20801</v>
          </cell>
          <cell r="AB6046" t="str">
            <v>Elite Sales Group</v>
          </cell>
        </row>
        <row r="6047">
          <cell r="Z6047">
            <v>5097672</v>
          </cell>
          <cell r="AA6047">
            <v>20801</v>
          </cell>
          <cell r="AB6047" t="str">
            <v>Elite Sales Group</v>
          </cell>
        </row>
        <row r="6048">
          <cell r="Z6048">
            <v>5097673</v>
          </cell>
          <cell r="AA6048">
            <v>20801</v>
          </cell>
          <cell r="AB6048" t="str">
            <v>Elite Sales Group</v>
          </cell>
        </row>
        <row r="6049">
          <cell r="Z6049">
            <v>5097674</v>
          </cell>
          <cell r="AA6049">
            <v>20801</v>
          </cell>
          <cell r="AB6049" t="str">
            <v>Elite Sales Group</v>
          </cell>
        </row>
        <row r="6050">
          <cell r="Z6050">
            <v>5097675</v>
          </cell>
          <cell r="AA6050">
            <v>20801</v>
          </cell>
          <cell r="AB6050" t="str">
            <v>Elite Sales Group</v>
          </cell>
        </row>
        <row r="6051">
          <cell r="Z6051">
            <v>5097676</v>
          </cell>
          <cell r="AA6051">
            <v>20801</v>
          </cell>
          <cell r="AB6051" t="str">
            <v>Elite Sales Group</v>
          </cell>
        </row>
        <row r="6052">
          <cell r="Z6052">
            <v>5097677</v>
          </cell>
          <cell r="AA6052">
            <v>20801</v>
          </cell>
          <cell r="AB6052" t="str">
            <v>Elite Sales Group</v>
          </cell>
        </row>
        <row r="6053">
          <cell r="Z6053">
            <v>5097678</v>
          </cell>
          <cell r="AA6053">
            <v>20801</v>
          </cell>
          <cell r="AB6053" t="str">
            <v>Elite Sales Group</v>
          </cell>
        </row>
        <row r="6054">
          <cell r="Z6054">
            <v>5097679</v>
          </cell>
          <cell r="AA6054">
            <v>20801</v>
          </cell>
          <cell r="AB6054" t="str">
            <v>Elite Sales Group</v>
          </cell>
        </row>
        <row r="6055">
          <cell r="Z6055">
            <v>5097680</v>
          </cell>
          <cell r="AA6055">
            <v>20801</v>
          </cell>
          <cell r="AB6055" t="str">
            <v>Elite Sales Group</v>
          </cell>
        </row>
        <row r="6056">
          <cell r="Z6056">
            <v>5097681</v>
          </cell>
          <cell r="AA6056">
            <v>20801</v>
          </cell>
          <cell r="AB6056" t="str">
            <v>Elite Sales Group</v>
          </cell>
        </row>
        <row r="6057">
          <cell r="Z6057">
            <v>5097682</v>
          </cell>
          <cell r="AA6057">
            <v>20801</v>
          </cell>
          <cell r="AB6057" t="str">
            <v>Elite Sales Group</v>
          </cell>
        </row>
        <row r="6058">
          <cell r="Z6058">
            <v>5097683</v>
          </cell>
          <cell r="AA6058">
            <v>20801</v>
          </cell>
          <cell r="AB6058" t="str">
            <v>Elite Sales Group</v>
          </cell>
        </row>
        <row r="6059">
          <cell r="Z6059">
            <v>5097684</v>
          </cell>
          <cell r="AA6059">
            <v>20801</v>
          </cell>
          <cell r="AB6059" t="str">
            <v>Elite Sales Group</v>
          </cell>
        </row>
        <row r="6060">
          <cell r="Z6060">
            <v>5097685</v>
          </cell>
          <cell r="AA6060">
            <v>20801</v>
          </cell>
          <cell r="AB6060" t="str">
            <v>Elite Sales Group</v>
          </cell>
        </row>
        <row r="6061">
          <cell r="Z6061">
            <v>5097686</v>
          </cell>
          <cell r="AA6061">
            <v>20801</v>
          </cell>
          <cell r="AB6061" t="str">
            <v>Elite Sales Group</v>
          </cell>
        </row>
        <row r="6062">
          <cell r="Z6062">
            <v>5097687</v>
          </cell>
          <cell r="AA6062">
            <v>20801</v>
          </cell>
          <cell r="AB6062" t="str">
            <v>Elite Sales Group</v>
          </cell>
        </row>
        <row r="6063">
          <cell r="Z6063">
            <v>5097688</v>
          </cell>
          <cell r="AA6063">
            <v>20801</v>
          </cell>
          <cell r="AB6063" t="str">
            <v>Elite Sales Group</v>
          </cell>
        </row>
        <row r="6064">
          <cell r="Z6064">
            <v>5097689</v>
          </cell>
          <cell r="AA6064">
            <v>20801</v>
          </cell>
          <cell r="AB6064" t="str">
            <v>Elite Sales Group</v>
          </cell>
        </row>
        <row r="6065">
          <cell r="Z6065">
            <v>5097690</v>
          </cell>
          <cell r="AA6065">
            <v>20801</v>
          </cell>
          <cell r="AB6065" t="str">
            <v>Elite Sales Group</v>
          </cell>
        </row>
        <row r="6066">
          <cell r="Z6066">
            <v>5097691</v>
          </cell>
          <cell r="AA6066">
            <v>20801</v>
          </cell>
          <cell r="AB6066" t="str">
            <v>Elite Sales Group</v>
          </cell>
        </row>
        <row r="6067">
          <cell r="Z6067">
            <v>5097692</v>
          </cell>
          <cell r="AA6067">
            <v>20801</v>
          </cell>
          <cell r="AB6067" t="str">
            <v>Elite Sales Group</v>
          </cell>
        </row>
        <row r="6068">
          <cell r="Z6068">
            <v>5097693</v>
          </cell>
          <cell r="AA6068">
            <v>20801</v>
          </cell>
          <cell r="AB6068" t="str">
            <v>Elite Sales Group</v>
          </cell>
        </row>
        <row r="6069">
          <cell r="Z6069">
            <v>5097694</v>
          </cell>
          <cell r="AA6069">
            <v>20801</v>
          </cell>
          <cell r="AB6069" t="str">
            <v>Elite Sales Group</v>
          </cell>
        </row>
        <row r="6070">
          <cell r="Z6070">
            <v>5097695</v>
          </cell>
          <cell r="AA6070">
            <v>20801</v>
          </cell>
          <cell r="AB6070" t="str">
            <v>Elite Sales Group</v>
          </cell>
        </row>
        <row r="6071">
          <cell r="Z6071">
            <v>5097696</v>
          </cell>
          <cell r="AA6071">
            <v>20801</v>
          </cell>
          <cell r="AB6071" t="str">
            <v>Elite Sales Group</v>
          </cell>
        </row>
        <row r="6072">
          <cell r="Z6072">
            <v>5097697</v>
          </cell>
          <cell r="AA6072">
            <v>20801</v>
          </cell>
          <cell r="AB6072" t="str">
            <v>Elite Sales Group</v>
          </cell>
        </row>
        <row r="6073">
          <cell r="Z6073">
            <v>5097698</v>
          </cell>
          <cell r="AA6073">
            <v>20801</v>
          </cell>
          <cell r="AB6073" t="str">
            <v>Elite Sales Group</v>
          </cell>
        </row>
        <row r="6074">
          <cell r="Z6074">
            <v>5097699</v>
          </cell>
          <cell r="AA6074">
            <v>20801</v>
          </cell>
          <cell r="AB6074" t="str">
            <v>Elite Sales Group</v>
          </cell>
        </row>
        <row r="6075">
          <cell r="Z6075">
            <v>5097700</v>
          </cell>
          <cell r="AA6075">
            <v>20801</v>
          </cell>
          <cell r="AB6075" t="str">
            <v>Elite Sales Group</v>
          </cell>
        </row>
        <row r="6076">
          <cell r="Z6076">
            <v>5097701</v>
          </cell>
          <cell r="AA6076">
            <v>20801</v>
          </cell>
          <cell r="AB6076" t="str">
            <v>Elite Sales Group</v>
          </cell>
        </row>
        <row r="6077">
          <cell r="Z6077">
            <v>5097702</v>
          </cell>
          <cell r="AA6077">
            <v>20801</v>
          </cell>
          <cell r="AB6077" t="str">
            <v>Elite Sales Group</v>
          </cell>
        </row>
        <row r="6078">
          <cell r="Z6078">
            <v>5097703</v>
          </cell>
          <cell r="AA6078">
            <v>20801</v>
          </cell>
          <cell r="AB6078" t="str">
            <v>Elite Sales Group</v>
          </cell>
        </row>
        <row r="6079">
          <cell r="Z6079">
            <v>5097704</v>
          </cell>
          <cell r="AA6079">
            <v>20801</v>
          </cell>
          <cell r="AB6079" t="str">
            <v>Elite Sales Group</v>
          </cell>
        </row>
        <row r="6080">
          <cell r="Z6080">
            <v>5097705</v>
          </cell>
          <cell r="AA6080">
            <v>20801</v>
          </cell>
          <cell r="AB6080" t="str">
            <v>Elite Sales Group</v>
          </cell>
        </row>
        <row r="6081">
          <cell r="Z6081">
            <v>5097706</v>
          </cell>
          <cell r="AA6081">
            <v>20801</v>
          </cell>
          <cell r="AB6081" t="str">
            <v>Elite Sales Group</v>
          </cell>
        </row>
        <row r="6082">
          <cell r="Z6082">
            <v>5097707</v>
          </cell>
          <cell r="AA6082">
            <v>20801</v>
          </cell>
          <cell r="AB6082" t="str">
            <v>Elite Sales Group</v>
          </cell>
        </row>
        <row r="6083">
          <cell r="Z6083">
            <v>5097708</v>
          </cell>
          <cell r="AA6083">
            <v>20801</v>
          </cell>
          <cell r="AB6083" t="str">
            <v>Elite Sales Group</v>
          </cell>
        </row>
        <row r="6084">
          <cell r="Z6084">
            <v>5097709</v>
          </cell>
          <cell r="AA6084">
            <v>20801</v>
          </cell>
          <cell r="AB6084" t="str">
            <v>Elite Sales Group</v>
          </cell>
        </row>
        <row r="6085">
          <cell r="Z6085">
            <v>5097710</v>
          </cell>
          <cell r="AA6085">
            <v>20801</v>
          </cell>
          <cell r="AB6085" t="str">
            <v>Elite Sales Group</v>
          </cell>
        </row>
        <row r="6086">
          <cell r="Z6086">
            <v>5097711</v>
          </cell>
          <cell r="AA6086">
            <v>20801</v>
          </cell>
          <cell r="AB6086" t="str">
            <v>Elite Sales Group</v>
          </cell>
        </row>
        <row r="6087">
          <cell r="Z6087">
            <v>5097712</v>
          </cell>
          <cell r="AA6087">
            <v>20801</v>
          </cell>
          <cell r="AB6087" t="str">
            <v>Elite Sales Group</v>
          </cell>
        </row>
        <row r="6088">
          <cell r="Z6088">
            <v>5097713</v>
          </cell>
          <cell r="AA6088">
            <v>20801</v>
          </cell>
          <cell r="AB6088" t="str">
            <v>Elite Sales Group</v>
          </cell>
        </row>
        <row r="6089">
          <cell r="Z6089">
            <v>5097714</v>
          </cell>
          <cell r="AA6089">
            <v>20801</v>
          </cell>
          <cell r="AB6089" t="str">
            <v>Elite Sales Group</v>
          </cell>
        </row>
        <row r="6090">
          <cell r="Z6090">
            <v>5097715</v>
          </cell>
          <cell r="AA6090">
            <v>20801</v>
          </cell>
          <cell r="AB6090" t="str">
            <v>Elite Sales Group</v>
          </cell>
        </row>
        <row r="6091">
          <cell r="Z6091">
            <v>5097716</v>
          </cell>
          <cell r="AA6091">
            <v>20801</v>
          </cell>
          <cell r="AB6091" t="str">
            <v>Elite Sales Group</v>
          </cell>
        </row>
        <row r="6092">
          <cell r="Z6092">
            <v>5097717</v>
          </cell>
          <cell r="AA6092">
            <v>20801</v>
          </cell>
          <cell r="AB6092" t="str">
            <v>Elite Sales Group</v>
          </cell>
        </row>
        <row r="6093">
          <cell r="Z6093">
            <v>5097718</v>
          </cell>
          <cell r="AA6093">
            <v>20801</v>
          </cell>
          <cell r="AB6093" t="str">
            <v>Elite Sales Group</v>
          </cell>
        </row>
        <row r="6094">
          <cell r="Z6094">
            <v>5097719</v>
          </cell>
          <cell r="AA6094">
            <v>20801</v>
          </cell>
          <cell r="AB6094" t="str">
            <v>Elite Sales Group</v>
          </cell>
        </row>
        <row r="6095">
          <cell r="Z6095">
            <v>5097720</v>
          </cell>
          <cell r="AA6095">
            <v>20801</v>
          </cell>
          <cell r="AB6095" t="str">
            <v>Elite Sales Group</v>
          </cell>
        </row>
        <row r="6096">
          <cell r="Z6096">
            <v>5097721</v>
          </cell>
          <cell r="AA6096">
            <v>20801</v>
          </cell>
          <cell r="AB6096" t="str">
            <v>Elite Sales Group</v>
          </cell>
        </row>
        <row r="6097">
          <cell r="Z6097">
            <v>5097722</v>
          </cell>
          <cell r="AA6097">
            <v>20801</v>
          </cell>
          <cell r="AB6097" t="str">
            <v>Elite Sales Group</v>
          </cell>
        </row>
        <row r="6098">
          <cell r="Z6098">
            <v>5097723</v>
          </cell>
          <cell r="AA6098">
            <v>20801</v>
          </cell>
          <cell r="AB6098" t="str">
            <v>Elite Sales Group</v>
          </cell>
        </row>
        <row r="6099">
          <cell r="Z6099">
            <v>5097724</v>
          </cell>
          <cell r="AA6099">
            <v>20801</v>
          </cell>
          <cell r="AB6099" t="str">
            <v>Elite Sales Group</v>
          </cell>
        </row>
        <row r="6100">
          <cell r="Z6100">
            <v>5097725</v>
          </cell>
          <cell r="AA6100">
            <v>20801</v>
          </cell>
          <cell r="AB6100" t="str">
            <v>Elite Sales Group</v>
          </cell>
        </row>
        <row r="6101">
          <cell r="Z6101">
            <v>5097726</v>
          </cell>
          <cell r="AA6101">
            <v>20801</v>
          </cell>
          <cell r="AB6101" t="str">
            <v>Elite Sales Group</v>
          </cell>
        </row>
        <row r="6102">
          <cell r="Z6102">
            <v>5097727</v>
          </cell>
          <cell r="AA6102">
            <v>20801</v>
          </cell>
          <cell r="AB6102" t="str">
            <v>Elite Sales Group</v>
          </cell>
        </row>
        <row r="6103">
          <cell r="Z6103">
            <v>5097728</v>
          </cell>
          <cell r="AA6103">
            <v>20801</v>
          </cell>
          <cell r="AB6103" t="str">
            <v>Elite Sales Group</v>
          </cell>
        </row>
        <row r="6104">
          <cell r="Z6104">
            <v>5097729</v>
          </cell>
          <cell r="AA6104">
            <v>20801</v>
          </cell>
          <cell r="AB6104" t="str">
            <v>Elite Sales Group</v>
          </cell>
        </row>
        <row r="6105">
          <cell r="Z6105">
            <v>5097730</v>
          </cell>
          <cell r="AA6105">
            <v>20801</v>
          </cell>
          <cell r="AB6105" t="str">
            <v>Elite Sales Group</v>
          </cell>
        </row>
        <row r="6106">
          <cell r="Z6106">
            <v>5097731</v>
          </cell>
          <cell r="AA6106">
            <v>20801</v>
          </cell>
          <cell r="AB6106" t="str">
            <v>Elite Sales Group</v>
          </cell>
        </row>
        <row r="6107">
          <cell r="Z6107">
            <v>5097732</v>
          </cell>
          <cell r="AA6107">
            <v>20801</v>
          </cell>
          <cell r="AB6107" t="str">
            <v>Elite Sales Group</v>
          </cell>
        </row>
        <row r="6108">
          <cell r="Z6108">
            <v>5097733</v>
          </cell>
          <cell r="AA6108">
            <v>20801</v>
          </cell>
          <cell r="AB6108" t="str">
            <v>Elite Sales Group</v>
          </cell>
        </row>
        <row r="6109">
          <cell r="Z6109">
            <v>5097734</v>
          </cell>
          <cell r="AA6109">
            <v>20801</v>
          </cell>
          <cell r="AB6109" t="str">
            <v>Elite Sales Group</v>
          </cell>
        </row>
        <row r="6110">
          <cell r="Z6110">
            <v>5097735</v>
          </cell>
          <cell r="AA6110">
            <v>20801</v>
          </cell>
          <cell r="AB6110" t="str">
            <v>Elite Sales Group</v>
          </cell>
        </row>
        <row r="6111">
          <cell r="Z6111">
            <v>5097736</v>
          </cell>
          <cell r="AA6111">
            <v>20801</v>
          </cell>
          <cell r="AB6111" t="str">
            <v>Elite Sales Group</v>
          </cell>
        </row>
        <row r="6112">
          <cell r="Z6112">
            <v>5097737</v>
          </cell>
          <cell r="AA6112">
            <v>20801</v>
          </cell>
          <cell r="AB6112" t="str">
            <v>Elite Sales Group</v>
          </cell>
        </row>
        <row r="6113">
          <cell r="Z6113">
            <v>5097738</v>
          </cell>
          <cell r="AA6113">
            <v>20801</v>
          </cell>
          <cell r="AB6113" t="str">
            <v>Elite Sales Group</v>
          </cell>
        </row>
        <row r="6114">
          <cell r="Z6114">
            <v>5097739</v>
          </cell>
          <cell r="AA6114">
            <v>20801</v>
          </cell>
          <cell r="AB6114" t="str">
            <v>Elite Sales Group</v>
          </cell>
        </row>
        <row r="6115">
          <cell r="Z6115">
            <v>5097740</v>
          </cell>
          <cell r="AA6115">
            <v>20801</v>
          </cell>
          <cell r="AB6115" t="str">
            <v>Elite Sales Group</v>
          </cell>
        </row>
        <row r="6116">
          <cell r="Z6116">
            <v>5097741</v>
          </cell>
          <cell r="AA6116">
            <v>20801</v>
          </cell>
          <cell r="AB6116" t="str">
            <v>Elite Sales Group</v>
          </cell>
        </row>
        <row r="6117">
          <cell r="Z6117">
            <v>5097742</v>
          </cell>
          <cell r="AA6117">
            <v>20801</v>
          </cell>
          <cell r="AB6117" t="str">
            <v>Elite Sales Group</v>
          </cell>
        </row>
        <row r="6118">
          <cell r="Z6118">
            <v>5097743</v>
          </cell>
          <cell r="AA6118">
            <v>20801</v>
          </cell>
          <cell r="AB6118" t="str">
            <v>Elite Sales Group</v>
          </cell>
        </row>
        <row r="6119">
          <cell r="Z6119">
            <v>5097744</v>
          </cell>
          <cell r="AA6119">
            <v>20801</v>
          </cell>
          <cell r="AB6119" t="str">
            <v>Elite Sales Group</v>
          </cell>
        </row>
        <row r="6120">
          <cell r="Z6120">
            <v>5097745</v>
          </cell>
          <cell r="AA6120">
            <v>20801</v>
          </cell>
          <cell r="AB6120" t="str">
            <v>Elite Sales Group</v>
          </cell>
        </row>
        <row r="6121">
          <cell r="Z6121">
            <v>5097746</v>
          </cell>
          <cell r="AA6121">
            <v>20801</v>
          </cell>
          <cell r="AB6121" t="str">
            <v>Elite Sales Group</v>
          </cell>
        </row>
        <row r="6122">
          <cell r="Z6122">
            <v>5097747</v>
          </cell>
          <cell r="AA6122">
            <v>20801</v>
          </cell>
          <cell r="AB6122" t="str">
            <v>Elite Sales Group</v>
          </cell>
        </row>
        <row r="6123">
          <cell r="Z6123">
            <v>5097748</v>
          </cell>
          <cell r="AA6123">
            <v>20801</v>
          </cell>
          <cell r="AB6123" t="str">
            <v>Elite Sales Group</v>
          </cell>
        </row>
        <row r="6124">
          <cell r="Z6124">
            <v>5097749</v>
          </cell>
          <cell r="AA6124">
            <v>20801</v>
          </cell>
          <cell r="AB6124" t="str">
            <v>Elite Sales Group</v>
          </cell>
        </row>
        <row r="6125">
          <cell r="Z6125">
            <v>5097750</v>
          </cell>
          <cell r="AA6125">
            <v>20801</v>
          </cell>
          <cell r="AB6125" t="str">
            <v>Elite Sales Group</v>
          </cell>
        </row>
        <row r="6126">
          <cell r="Z6126">
            <v>5097751</v>
          </cell>
          <cell r="AA6126">
            <v>20801</v>
          </cell>
          <cell r="AB6126" t="str">
            <v>Elite Sales Group</v>
          </cell>
        </row>
        <row r="6127">
          <cell r="Z6127">
            <v>5097752</v>
          </cell>
          <cell r="AA6127">
            <v>20801</v>
          </cell>
          <cell r="AB6127" t="str">
            <v>Elite Sales Group</v>
          </cell>
        </row>
        <row r="6128">
          <cell r="Z6128">
            <v>5097753</v>
          </cell>
          <cell r="AA6128">
            <v>20801</v>
          </cell>
          <cell r="AB6128" t="str">
            <v>Elite Sales Group</v>
          </cell>
        </row>
        <row r="6129">
          <cell r="Z6129">
            <v>5097754</v>
          </cell>
          <cell r="AA6129">
            <v>20801</v>
          </cell>
          <cell r="AB6129" t="str">
            <v>Elite Sales Group</v>
          </cell>
        </row>
        <row r="6130">
          <cell r="Z6130">
            <v>5097755</v>
          </cell>
          <cell r="AA6130">
            <v>20801</v>
          </cell>
          <cell r="AB6130" t="str">
            <v>Elite Sales Group</v>
          </cell>
        </row>
        <row r="6131">
          <cell r="Z6131">
            <v>5097756</v>
          </cell>
          <cell r="AA6131">
            <v>20801</v>
          </cell>
          <cell r="AB6131" t="str">
            <v>Elite Sales Group</v>
          </cell>
        </row>
        <row r="6132">
          <cell r="Z6132">
            <v>5097757</v>
          </cell>
          <cell r="AA6132">
            <v>20801</v>
          </cell>
          <cell r="AB6132" t="str">
            <v>Elite Sales Group</v>
          </cell>
        </row>
        <row r="6133">
          <cell r="Z6133">
            <v>5097758</v>
          </cell>
          <cell r="AA6133">
            <v>20801</v>
          </cell>
          <cell r="AB6133" t="str">
            <v>Elite Sales Group</v>
          </cell>
        </row>
        <row r="6134">
          <cell r="Z6134">
            <v>5097759</v>
          </cell>
          <cell r="AA6134">
            <v>20801</v>
          </cell>
          <cell r="AB6134" t="str">
            <v>Elite Sales Group</v>
          </cell>
        </row>
        <row r="6135">
          <cell r="Z6135">
            <v>5097760</v>
          </cell>
          <cell r="AA6135">
            <v>20801</v>
          </cell>
          <cell r="AB6135" t="str">
            <v>Elite Sales Group</v>
          </cell>
        </row>
        <row r="6136">
          <cell r="Z6136">
            <v>5097761</v>
          </cell>
          <cell r="AA6136">
            <v>20801</v>
          </cell>
          <cell r="AB6136" t="str">
            <v>Elite Sales Group</v>
          </cell>
        </row>
        <row r="6137">
          <cell r="Z6137">
            <v>5097762</v>
          </cell>
          <cell r="AA6137">
            <v>20801</v>
          </cell>
          <cell r="AB6137" t="str">
            <v>Elite Sales Group</v>
          </cell>
        </row>
        <row r="6138">
          <cell r="Z6138">
            <v>5097763</v>
          </cell>
          <cell r="AA6138">
            <v>20801</v>
          </cell>
          <cell r="AB6138" t="str">
            <v>Elite Sales Group</v>
          </cell>
        </row>
        <row r="6139">
          <cell r="Z6139">
            <v>5097764</v>
          </cell>
          <cell r="AA6139">
            <v>20801</v>
          </cell>
          <cell r="AB6139" t="str">
            <v>Elite Sales Group</v>
          </cell>
        </row>
        <row r="6140">
          <cell r="Z6140">
            <v>5097765</v>
          </cell>
          <cell r="AA6140">
            <v>20801</v>
          </cell>
          <cell r="AB6140" t="str">
            <v>Elite Sales Group</v>
          </cell>
        </row>
        <row r="6141">
          <cell r="Z6141">
            <v>5097766</v>
          </cell>
          <cell r="AA6141">
            <v>20801</v>
          </cell>
          <cell r="AB6141" t="str">
            <v>Elite Sales Group</v>
          </cell>
        </row>
        <row r="6142">
          <cell r="Z6142">
            <v>5097767</v>
          </cell>
          <cell r="AA6142">
            <v>20801</v>
          </cell>
          <cell r="AB6142" t="str">
            <v>Elite Sales Group</v>
          </cell>
        </row>
        <row r="6143">
          <cell r="Z6143">
            <v>5097768</v>
          </cell>
          <cell r="AA6143">
            <v>20801</v>
          </cell>
          <cell r="AB6143" t="str">
            <v>Elite Sales Group</v>
          </cell>
        </row>
        <row r="6144">
          <cell r="Z6144">
            <v>5097769</v>
          </cell>
          <cell r="AA6144">
            <v>20801</v>
          </cell>
          <cell r="AB6144" t="str">
            <v>Elite Sales Group</v>
          </cell>
        </row>
        <row r="6145">
          <cell r="Z6145">
            <v>5097770</v>
          </cell>
          <cell r="AA6145">
            <v>20801</v>
          </cell>
          <cell r="AB6145" t="str">
            <v>Elite Sales Group</v>
          </cell>
        </row>
        <row r="6146">
          <cell r="Z6146">
            <v>5097771</v>
          </cell>
          <cell r="AA6146">
            <v>20801</v>
          </cell>
          <cell r="AB6146" t="str">
            <v>Elite Sales Group</v>
          </cell>
        </row>
        <row r="6147">
          <cell r="Z6147">
            <v>5097772</v>
          </cell>
          <cell r="AA6147">
            <v>20801</v>
          </cell>
          <cell r="AB6147" t="str">
            <v>Elite Sales Group</v>
          </cell>
        </row>
        <row r="6148">
          <cell r="Z6148">
            <v>5097773</v>
          </cell>
          <cell r="AA6148">
            <v>20801</v>
          </cell>
          <cell r="AB6148" t="str">
            <v>Elite Sales Group</v>
          </cell>
        </row>
        <row r="6149">
          <cell r="Z6149">
            <v>5097774</v>
          </cell>
          <cell r="AA6149">
            <v>20801</v>
          </cell>
          <cell r="AB6149" t="str">
            <v>Elite Sales Group</v>
          </cell>
        </row>
        <row r="6150">
          <cell r="Z6150">
            <v>5097775</v>
          </cell>
          <cell r="AA6150">
            <v>20801</v>
          </cell>
          <cell r="AB6150" t="str">
            <v>Elite Sales Group</v>
          </cell>
        </row>
        <row r="6151">
          <cell r="Z6151">
            <v>5097776</v>
          </cell>
          <cell r="AA6151">
            <v>20801</v>
          </cell>
          <cell r="AB6151" t="str">
            <v>Elite Sales Group</v>
          </cell>
        </row>
        <row r="6152">
          <cell r="Z6152">
            <v>5097777</v>
          </cell>
          <cell r="AA6152">
            <v>20801</v>
          </cell>
          <cell r="AB6152" t="str">
            <v>Elite Sales Group</v>
          </cell>
        </row>
        <row r="6153">
          <cell r="Z6153">
            <v>5097778</v>
          </cell>
          <cell r="AA6153">
            <v>20801</v>
          </cell>
          <cell r="AB6153" t="str">
            <v>Elite Sales Group</v>
          </cell>
        </row>
        <row r="6154">
          <cell r="Z6154">
            <v>5097779</v>
          </cell>
          <cell r="AA6154">
            <v>20801</v>
          </cell>
          <cell r="AB6154" t="str">
            <v>Elite Sales Group</v>
          </cell>
        </row>
        <row r="6155">
          <cell r="Z6155">
            <v>5097780</v>
          </cell>
          <cell r="AA6155">
            <v>20801</v>
          </cell>
          <cell r="AB6155" t="str">
            <v>Elite Sales Group</v>
          </cell>
        </row>
        <row r="6156">
          <cell r="Z6156">
            <v>5097781</v>
          </cell>
          <cell r="AA6156">
            <v>20801</v>
          </cell>
          <cell r="AB6156" t="str">
            <v>Elite Sales Group</v>
          </cell>
        </row>
        <row r="6157">
          <cell r="Z6157">
            <v>5097782</v>
          </cell>
          <cell r="AA6157">
            <v>20801</v>
          </cell>
          <cell r="AB6157" t="str">
            <v>Elite Sales Group</v>
          </cell>
        </row>
        <row r="6158">
          <cell r="Z6158">
            <v>5097783</v>
          </cell>
          <cell r="AA6158">
            <v>20801</v>
          </cell>
          <cell r="AB6158" t="str">
            <v>Elite Sales Group</v>
          </cell>
        </row>
        <row r="6159">
          <cell r="Z6159">
            <v>5097784</v>
          </cell>
          <cell r="AA6159">
            <v>20801</v>
          </cell>
          <cell r="AB6159" t="str">
            <v>Elite Sales Group</v>
          </cell>
        </row>
        <row r="6160">
          <cell r="Z6160">
            <v>5097785</v>
          </cell>
          <cell r="AA6160">
            <v>20801</v>
          </cell>
          <cell r="AB6160" t="str">
            <v>Elite Sales Group</v>
          </cell>
        </row>
        <row r="6161">
          <cell r="Z6161">
            <v>5097786</v>
          </cell>
          <cell r="AA6161">
            <v>20801</v>
          </cell>
          <cell r="AB6161" t="str">
            <v>Elite Sales Group</v>
          </cell>
        </row>
        <row r="6162">
          <cell r="Z6162">
            <v>5097787</v>
          </cell>
          <cell r="AA6162">
            <v>20801</v>
          </cell>
          <cell r="AB6162" t="str">
            <v>Elite Sales Group</v>
          </cell>
        </row>
        <row r="6163">
          <cell r="Z6163">
            <v>5097788</v>
          </cell>
          <cell r="AA6163">
            <v>20801</v>
          </cell>
          <cell r="AB6163" t="str">
            <v>Elite Sales Group</v>
          </cell>
        </row>
        <row r="6164">
          <cell r="Z6164">
            <v>5097789</v>
          </cell>
          <cell r="AA6164">
            <v>20801</v>
          </cell>
          <cell r="AB6164" t="str">
            <v>Elite Sales Group</v>
          </cell>
        </row>
        <row r="6165">
          <cell r="Z6165">
            <v>5097790</v>
          </cell>
          <cell r="AA6165">
            <v>20801</v>
          </cell>
          <cell r="AB6165" t="str">
            <v>Elite Sales Group</v>
          </cell>
        </row>
        <row r="6166">
          <cell r="Z6166">
            <v>5097791</v>
          </cell>
          <cell r="AA6166">
            <v>20801</v>
          </cell>
          <cell r="AB6166" t="str">
            <v>Elite Sales Group</v>
          </cell>
        </row>
        <row r="6167">
          <cell r="Z6167">
            <v>5097792</v>
          </cell>
          <cell r="AA6167">
            <v>20801</v>
          </cell>
          <cell r="AB6167" t="str">
            <v>Elite Sales Group</v>
          </cell>
        </row>
        <row r="6168">
          <cell r="Z6168">
            <v>5097793</v>
          </cell>
          <cell r="AA6168">
            <v>20801</v>
          </cell>
          <cell r="AB6168" t="str">
            <v>Elite Sales Group</v>
          </cell>
        </row>
        <row r="6169">
          <cell r="Z6169">
            <v>5097794</v>
          </cell>
          <cell r="AA6169">
            <v>20801</v>
          </cell>
          <cell r="AB6169" t="str">
            <v>Elite Sales Group</v>
          </cell>
        </row>
        <row r="6170">
          <cell r="Z6170">
            <v>5097795</v>
          </cell>
          <cell r="AA6170">
            <v>20801</v>
          </cell>
          <cell r="AB6170" t="str">
            <v>Elite Sales Group</v>
          </cell>
        </row>
        <row r="6171">
          <cell r="Z6171">
            <v>5097796</v>
          </cell>
          <cell r="AA6171">
            <v>20801</v>
          </cell>
          <cell r="AB6171" t="str">
            <v>Elite Sales Group</v>
          </cell>
        </row>
        <row r="6172">
          <cell r="Z6172">
            <v>5097797</v>
          </cell>
          <cell r="AA6172">
            <v>20801</v>
          </cell>
          <cell r="AB6172" t="str">
            <v>Elite Sales Group</v>
          </cell>
        </row>
        <row r="6173">
          <cell r="Z6173">
            <v>5097798</v>
          </cell>
          <cell r="AA6173">
            <v>20801</v>
          </cell>
          <cell r="AB6173" t="str">
            <v>Elite Sales Group</v>
          </cell>
        </row>
        <row r="6174">
          <cell r="Z6174">
            <v>5097799</v>
          </cell>
          <cell r="AA6174">
            <v>20801</v>
          </cell>
          <cell r="AB6174" t="str">
            <v>Elite Sales Group</v>
          </cell>
        </row>
        <row r="6175">
          <cell r="Z6175">
            <v>5097800</v>
          </cell>
          <cell r="AA6175">
            <v>20801</v>
          </cell>
          <cell r="AB6175" t="str">
            <v>Elite Sales Group</v>
          </cell>
        </row>
        <row r="6176">
          <cell r="Z6176">
            <v>5097801</v>
          </cell>
          <cell r="AA6176">
            <v>20801</v>
          </cell>
          <cell r="AB6176" t="str">
            <v>Elite Sales Group</v>
          </cell>
        </row>
        <row r="6177">
          <cell r="Z6177">
            <v>5097802</v>
          </cell>
          <cell r="AA6177">
            <v>20801</v>
          </cell>
          <cell r="AB6177" t="str">
            <v>Elite Sales Group</v>
          </cell>
        </row>
        <row r="6178">
          <cell r="Z6178">
            <v>5097803</v>
          </cell>
          <cell r="AA6178">
            <v>20801</v>
          </cell>
          <cell r="AB6178" t="str">
            <v>Elite Sales Group</v>
          </cell>
        </row>
        <row r="6179">
          <cell r="Z6179">
            <v>5097804</v>
          </cell>
          <cell r="AA6179">
            <v>20801</v>
          </cell>
          <cell r="AB6179" t="str">
            <v>Elite Sales Group</v>
          </cell>
        </row>
        <row r="6180">
          <cell r="Z6180">
            <v>5097805</v>
          </cell>
          <cell r="AA6180">
            <v>20801</v>
          </cell>
          <cell r="AB6180" t="str">
            <v>Elite Sales Group</v>
          </cell>
        </row>
        <row r="6181">
          <cell r="Z6181">
            <v>5097806</v>
          </cell>
          <cell r="AA6181">
            <v>20801</v>
          </cell>
          <cell r="AB6181" t="str">
            <v>Elite Sales Group</v>
          </cell>
        </row>
        <row r="6182">
          <cell r="Z6182">
            <v>5097807</v>
          </cell>
          <cell r="AA6182">
            <v>20801</v>
          </cell>
          <cell r="AB6182" t="str">
            <v>Elite Sales Group</v>
          </cell>
        </row>
        <row r="6183">
          <cell r="Z6183">
            <v>5097808</v>
          </cell>
          <cell r="AA6183">
            <v>20801</v>
          </cell>
          <cell r="AB6183" t="str">
            <v>Elite Sales Group</v>
          </cell>
        </row>
        <row r="6184">
          <cell r="Z6184">
            <v>5097809</v>
          </cell>
          <cell r="AA6184">
            <v>20801</v>
          </cell>
          <cell r="AB6184" t="str">
            <v>Elite Sales Group</v>
          </cell>
        </row>
        <row r="6185">
          <cell r="Z6185">
            <v>5097810</v>
          </cell>
          <cell r="AA6185">
            <v>20801</v>
          </cell>
          <cell r="AB6185" t="str">
            <v>Elite Sales Group</v>
          </cell>
        </row>
        <row r="6186">
          <cell r="Z6186">
            <v>5097811</v>
          </cell>
          <cell r="AA6186">
            <v>20801</v>
          </cell>
          <cell r="AB6186" t="str">
            <v>Elite Sales Group</v>
          </cell>
        </row>
        <row r="6187">
          <cell r="Z6187">
            <v>5097812</v>
          </cell>
          <cell r="AA6187">
            <v>20801</v>
          </cell>
          <cell r="AB6187" t="str">
            <v>Elite Sales Group</v>
          </cell>
        </row>
        <row r="6188">
          <cell r="Z6188">
            <v>5097813</v>
          </cell>
          <cell r="AA6188">
            <v>20801</v>
          </cell>
          <cell r="AB6188" t="str">
            <v>Elite Sales Group</v>
          </cell>
        </row>
        <row r="6189">
          <cell r="Z6189">
            <v>5097814</v>
          </cell>
          <cell r="AA6189">
            <v>20801</v>
          </cell>
          <cell r="AB6189" t="str">
            <v>Elite Sales Group</v>
          </cell>
        </row>
        <row r="6190">
          <cell r="Z6190">
            <v>5097815</v>
          </cell>
          <cell r="AA6190">
            <v>20801</v>
          </cell>
          <cell r="AB6190" t="str">
            <v>Elite Sales Group</v>
          </cell>
        </row>
        <row r="6191">
          <cell r="Z6191">
            <v>5097816</v>
          </cell>
          <cell r="AA6191">
            <v>20801</v>
          </cell>
          <cell r="AB6191" t="str">
            <v>Elite Sales Group</v>
          </cell>
        </row>
        <row r="6192">
          <cell r="Z6192">
            <v>5097817</v>
          </cell>
          <cell r="AA6192">
            <v>20801</v>
          </cell>
          <cell r="AB6192" t="str">
            <v>Elite Sales Group</v>
          </cell>
        </row>
        <row r="6193">
          <cell r="Z6193">
            <v>5097818</v>
          </cell>
          <cell r="AA6193">
            <v>20801</v>
          </cell>
          <cell r="AB6193" t="str">
            <v>Elite Sales Group</v>
          </cell>
        </row>
        <row r="6194">
          <cell r="Z6194">
            <v>5097819</v>
          </cell>
          <cell r="AA6194">
            <v>20801</v>
          </cell>
          <cell r="AB6194" t="str">
            <v>Elite Sales Group</v>
          </cell>
        </row>
        <row r="6195">
          <cell r="Z6195">
            <v>5097499</v>
          </cell>
          <cell r="AA6195">
            <v>20801</v>
          </cell>
          <cell r="AB6195" t="str">
            <v>Elite Sales Group</v>
          </cell>
        </row>
        <row r="6196">
          <cell r="Z6196">
            <v>5097500</v>
          </cell>
          <cell r="AA6196">
            <v>20801</v>
          </cell>
          <cell r="AB6196" t="str">
            <v>Elite Sales Group</v>
          </cell>
        </row>
        <row r="6197">
          <cell r="Z6197">
            <v>5097501</v>
          </cell>
          <cell r="AA6197">
            <v>20801</v>
          </cell>
          <cell r="AB6197" t="str">
            <v>Elite Sales Group</v>
          </cell>
        </row>
        <row r="6198">
          <cell r="Z6198">
            <v>5097502</v>
          </cell>
          <cell r="AA6198">
            <v>20801</v>
          </cell>
          <cell r="AB6198" t="str">
            <v>Elite Sales Group</v>
          </cell>
        </row>
        <row r="6199">
          <cell r="Z6199">
            <v>5097503</v>
          </cell>
          <cell r="AA6199">
            <v>20801</v>
          </cell>
          <cell r="AB6199" t="str">
            <v>Elite Sales Group</v>
          </cell>
        </row>
        <row r="6200">
          <cell r="Z6200">
            <v>5097504</v>
          </cell>
          <cell r="AA6200">
            <v>20801</v>
          </cell>
          <cell r="AB6200" t="str">
            <v>Elite Sales Group</v>
          </cell>
        </row>
        <row r="6201">
          <cell r="Z6201">
            <v>5097505</v>
          </cell>
          <cell r="AA6201">
            <v>20801</v>
          </cell>
          <cell r="AB6201" t="str">
            <v>Elite Sales Group</v>
          </cell>
        </row>
        <row r="6202">
          <cell r="Z6202">
            <v>5097506</v>
          </cell>
          <cell r="AA6202">
            <v>20801</v>
          </cell>
          <cell r="AB6202" t="str">
            <v>Elite Sales Group</v>
          </cell>
        </row>
        <row r="6203">
          <cell r="Z6203">
            <v>5097507</v>
          </cell>
          <cell r="AA6203">
            <v>20801</v>
          </cell>
          <cell r="AB6203" t="str">
            <v>Elite Sales Group</v>
          </cell>
        </row>
        <row r="6204">
          <cell r="Z6204">
            <v>5097508</v>
          </cell>
          <cell r="AA6204">
            <v>20801</v>
          </cell>
          <cell r="AB6204" t="str">
            <v>Elite Sales Group</v>
          </cell>
        </row>
        <row r="6205">
          <cell r="Z6205">
            <v>5097509</v>
          </cell>
          <cell r="AA6205">
            <v>20801</v>
          </cell>
          <cell r="AB6205" t="str">
            <v>Elite Sales Group</v>
          </cell>
        </row>
        <row r="6206">
          <cell r="Z6206">
            <v>5097510</v>
          </cell>
          <cell r="AA6206">
            <v>20801</v>
          </cell>
          <cell r="AB6206" t="str">
            <v>Elite Sales Group</v>
          </cell>
        </row>
        <row r="6207">
          <cell r="Z6207">
            <v>5097511</v>
          </cell>
          <cell r="AA6207">
            <v>20801</v>
          </cell>
          <cell r="AB6207" t="str">
            <v>Elite Sales Group</v>
          </cell>
        </row>
        <row r="6208">
          <cell r="Z6208">
            <v>5097512</v>
          </cell>
          <cell r="AA6208">
            <v>20801</v>
          </cell>
          <cell r="AB6208" t="str">
            <v>Elite Sales Group</v>
          </cell>
        </row>
        <row r="6209">
          <cell r="Z6209">
            <v>5097513</v>
          </cell>
          <cell r="AA6209">
            <v>20801</v>
          </cell>
          <cell r="AB6209" t="str">
            <v>Elite Sales Group</v>
          </cell>
        </row>
        <row r="6210">
          <cell r="Z6210">
            <v>5097514</v>
          </cell>
          <cell r="AA6210">
            <v>20801</v>
          </cell>
          <cell r="AB6210" t="str">
            <v>Elite Sales Group</v>
          </cell>
        </row>
        <row r="6211">
          <cell r="Z6211">
            <v>5097515</v>
          </cell>
          <cell r="AA6211">
            <v>20801</v>
          </cell>
          <cell r="AB6211" t="str">
            <v>Elite Sales Group</v>
          </cell>
        </row>
        <row r="6212">
          <cell r="Z6212">
            <v>5097516</v>
          </cell>
          <cell r="AA6212">
            <v>20801</v>
          </cell>
          <cell r="AB6212" t="str">
            <v>Elite Sales Group</v>
          </cell>
        </row>
        <row r="6213">
          <cell r="Z6213">
            <v>5097517</v>
          </cell>
          <cell r="AA6213">
            <v>20801</v>
          </cell>
          <cell r="AB6213" t="str">
            <v>Elite Sales Group</v>
          </cell>
        </row>
        <row r="6214">
          <cell r="Z6214">
            <v>5097518</v>
          </cell>
          <cell r="AA6214">
            <v>20801</v>
          </cell>
          <cell r="AB6214" t="str">
            <v>Elite Sales Group</v>
          </cell>
        </row>
        <row r="6215">
          <cell r="Z6215">
            <v>5097519</v>
          </cell>
          <cell r="AA6215">
            <v>20801</v>
          </cell>
          <cell r="AB6215" t="str">
            <v>Elite Sales Group</v>
          </cell>
        </row>
        <row r="6216">
          <cell r="Z6216">
            <v>5097520</v>
          </cell>
          <cell r="AA6216">
            <v>20801</v>
          </cell>
          <cell r="AB6216" t="str">
            <v>Elite Sales Group</v>
          </cell>
        </row>
        <row r="6217">
          <cell r="Z6217">
            <v>5097521</v>
          </cell>
          <cell r="AA6217">
            <v>20801</v>
          </cell>
          <cell r="AB6217" t="str">
            <v>Elite Sales Group</v>
          </cell>
        </row>
        <row r="6218">
          <cell r="Z6218">
            <v>5097522</v>
          </cell>
          <cell r="AA6218">
            <v>20801</v>
          </cell>
          <cell r="AB6218" t="str">
            <v>Elite Sales Group</v>
          </cell>
        </row>
        <row r="6219">
          <cell r="Z6219">
            <v>5097523</v>
          </cell>
          <cell r="AA6219">
            <v>20801</v>
          </cell>
          <cell r="AB6219" t="str">
            <v>Elite Sales Group</v>
          </cell>
        </row>
        <row r="6220">
          <cell r="Z6220">
            <v>5097524</v>
          </cell>
          <cell r="AA6220">
            <v>20801</v>
          </cell>
          <cell r="AB6220" t="str">
            <v>Elite Sales Group</v>
          </cell>
        </row>
        <row r="6221">
          <cell r="Z6221">
            <v>5097525</v>
          </cell>
          <cell r="AA6221">
            <v>20801</v>
          </cell>
          <cell r="AB6221" t="str">
            <v>Elite Sales Group</v>
          </cell>
        </row>
        <row r="6222">
          <cell r="Z6222">
            <v>5097526</v>
          </cell>
          <cell r="AA6222">
            <v>20801</v>
          </cell>
          <cell r="AB6222" t="str">
            <v>Elite Sales Group</v>
          </cell>
        </row>
        <row r="6223">
          <cell r="Z6223">
            <v>5097527</v>
          </cell>
          <cell r="AA6223">
            <v>20801</v>
          </cell>
          <cell r="AB6223" t="str">
            <v>Elite Sales Group</v>
          </cell>
        </row>
        <row r="6224">
          <cell r="Z6224">
            <v>5097528</v>
          </cell>
          <cell r="AA6224">
            <v>20801</v>
          </cell>
          <cell r="AB6224" t="str">
            <v>Elite Sales Group</v>
          </cell>
        </row>
        <row r="6225">
          <cell r="Z6225">
            <v>5097529</v>
          </cell>
          <cell r="AA6225">
            <v>20801</v>
          </cell>
          <cell r="AB6225" t="str">
            <v>Elite Sales Group</v>
          </cell>
        </row>
        <row r="6226">
          <cell r="Z6226">
            <v>5097530</v>
          </cell>
          <cell r="AA6226">
            <v>20801</v>
          </cell>
          <cell r="AB6226" t="str">
            <v>Elite Sales Group</v>
          </cell>
        </row>
        <row r="6227">
          <cell r="Z6227">
            <v>5097531</v>
          </cell>
          <cell r="AA6227">
            <v>20801</v>
          </cell>
          <cell r="AB6227" t="str">
            <v>Elite Sales Group</v>
          </cell>
        </row>
        <row r="6228">
          <cell r="Z6228">
            <v>5097532</v>
          </cell>
          <cell r="AA6228">
            <v>20801</v>
          </cell>
          <cell r="AB6228" t="str">
            <v>Elite Sales Group</v>
          </cell>
        </row>
        <row r="6229">
          <cell r="Z6229">
            <v>5097533</v>
          </cell>
          <cell r="AA6229">
            <v>20801</v>
          </cell>
          <cell r="AB6229" t="str">
            <v>Elite Sales Group</v>
          </cell>
        </row>
        <row r="6230">
          <cell r="Z6230">
            <v>5097534</v>
          </cell>
          <cell r="AA6230">
            <v>20801</v>
          </cell>
          <cell r="AB6230" t="str">
            <v>Elite Sales Group</v>
          </cell>
        </row>
        <row r="6231">
          <cell r="Z6231">
            <v>5097535</v>
          </cell>
          <cell r="AA6231">
            <v>20801</v>
          </cell>
          <cell r="AB6231" t="str">
            <v>Elite Sales Group</v>
          </cell>
        </row>
        <row r="6232">
          <cell r="Z6232">
            <v>5097536</v>
          </cell>
          <cell r="AA6232">
            <v>20801</v>
          </cell>
          <cell r="AB6232" t="str">
            <v>Elite Sales Group</v>
          </cell>
        </row>
        <row r="6233">
          <cell r="Z6233">
            <v>5097537</v>
          </cell>
          <cell r="AA6233">
            <v>20801</v>
          </cell>
          <cell r="AB6233" t="str">
            <v>Elite Sales Group</v>
          </cell>
        </row>
        <row r="6234">
          <cell r="Z6234">
            <v>5097538</v>
          </cell>
          <cell r="AA6234">
            <v>20801</v>
          </cell>
          <cell r="AB6234" t="str">
            <v>Elite Sales Group</v>
          </cell>
        </row>
        <row r="6235">
          <cell r="Z6235">
            <v>5098179</v>
          </cell>
          <cell r="AA6235">
            <v>20801</v>
          </cell>
          <cell r="AB6235" t="str">
            <v>Elite Sales Group</v>
          </cell>
        </row>
        <row r="6236">
          <cell r="Z6236">
            <v>5098180</v>
          </cell>
          <cell r="AA6236">
            <v>20801</v>
          </cell>
          <cell r="AB6236" t="str">
            <v>Elite Sales Group</v>
          </cell>
        </row>
        <row r="6237">
          <cell r="Z6237">
            <v>5098181</v>
          </cell>
          <cell r="AA6237">
            <v>20801</v>
          </cell>
          <cell r="AB6237" t="str">
            <v>Elite Sales Group</v>
          </cell>
        </row>
        <row r="6238">
          <cell r="Z6238">
            <v>5098182</v>
          </cell>
          <cell r="AA6238">
            <v>20801</v>
          </cell>
          <cell r="AB6238" t="str">
            <v>Elite Sales Group</v>
          </cell>
        </row>
        <row r="6239">
          <cell r="Z6239">
            <v>5098183</v>
          </cell>
          <cell r="AA6239">
            <v>20801</v>
          </cell>
          <cell r="AB6239" t="str">
            <v>Elite Sales Group</v>
          </cell>
        </row>
        <row r="6240">
          <cell r="Z6240">
            <v>5098184</v>
          </cell>
          <cell r="AA6240">
            <v>20801</v>
          </cell>
          <cell r="AB6240" t="str">
            <v>Elite Sales Group</v>
          </cell>
        </row>
        <row r="6241">
          <cell r="Z6241">
            <v>5098185</v>
          </cell>
          <cell r="AA6241">
            <v>20801</v>
          </cell>
          <cell r="AB6241" t="str">
            <v>Elite Sales Group</v>
          </cell>
        </row>
        <row r="6242">
          <cell r="Z6242">
            <v>5098186</v>
          </cell>
          <cell r="AA6242">
            <v>20801</v>
          </cell>
          <cell r="AB6242" t="str">
            <v>Elite Sales Group</v>
          </cell>
        </row>
        <row r="6243">
          <cell r="Z6243">
            <v>5098187</v>
          </cell>
          <cell r="AA6243">
            <v>20801</v>
          </cell>
          <cell r="AB6243" t="str">
            <v>Elite Sales Group</v>
          </cell>
        </row>
        <row r="6244">
          <cell r="Z6244">
            <v>5098188</v>
          </cell>
          <cell r="AA6244">
            <v>20801</v>
          </cell>
          <cell r="AB6244" t="str">
            <v>Elite Sales Group</v>
          </cell>
        </row>
        <row r="6245">
          <cell r="Z6245">
            <v>5098189</v>
          </cell>
          <cell r="AA6245">
            <v>20801</v>
          </cell>
          <cell r="AB6245" t="str">
            <v>Elite Sales Group</v>
          </cell>
        </row>
        <row r="6246">
          <cell r="Z6246">
            <v>5098190</v>
          </cell>
          <cell r="AA6246">
            <v>20801</v>
          </cell>
          <cell r="AB6246" t="str">
            <v>Elite Sales Group</v>
          </cell>
        </row>
        <row r="6247">
          <cell r="Z6247">
            <v>5098191</v>
          </cell>
          <cell r="AA6247">
            <v>20801</v>
          </cell>
          <cell r="AB6247" t="str">
            <v>Elite Sales Group</v>
          </cell>
        </row>
        <row r="6248">
          <cell r="Z6248">
            <v>5098192</v>
          </cell>
          <cell r="AA6248">
            <v>20801</v>
          </cell>
          <cell r="AB6248" t="str">
            <v>Elite Sales Group</v>
          </cell>
        </row>
        <row r="6249">
          <cell r="Z6249">
            <v>5098193</v>
          </cell>
          <cell r="AA6249">
            <v>20801</v>
          </cell>
          <cell r="AB6249" t="str">
            <v>Elite Sales Group</v>
          </cell>
        </row>
        <row r="6250">
          <cell r="Z6250">
            <v>5098194</v>
          </cell>
          <cell r="AA6250">
            <v>20801</v>
          </cell>
          <cell r="AB6250" t="str">
            <v>Elite Sales Group</v>
          </cell>
        </row>
        <row r="6251">
          <cell r="Z6251">
            <v>5098195</v>
          </cell>
          <cell r="AA6251">
            <v>20801</v>
          </cell>
          <cell r="AB6251" t="str">
            <v>Elite Sales Group</v>
          </cell>
        </row>
        <row r="6252">
          <cell r="Z6252">
            <v>5098196</v>
          </cell>
          <cell r="AA6252">
            <v>20801</v>
          </cell>
          <cell r="AB6252" t="str">
            <v>Elite Sales Group</v>
          </cell>
        </row>
        <row r="6253">
          <cell r="Z6253">
            <v>5098197</v>
          </cell>
          <cell r="AA6253">
            <v>20801</v>
          </cell>
          <cell r="AB6253" t="str">
            <v>Elite Sales Group</v>
          </cell>
        </row>
        <row r="6254">
          <cell r="Z6254">
            <v>5098198</v>
          </cell>
          <cell r="AA6254">
            <v>20801</v>
          </cell>
          <cell r="AB6254" t="str">
            <v>Elite Sales Group</v>
          </cell>
        </row>
        <row r="6255">
          <cell r="Z6255">
            <v>5098199</v>
          </cell>
          <cell r="AA6255">
            <v>20801</v>
          </cell>
          <cell r="AB6255" t="str">
            <v>Elite Sales Group</v>
          </cell>
        </row>
        <row r="6256">
          <cell r="Z6256">
            <v>5098200</v>
          </cell>
          <cell r="AA6256">
            <v>20801</v>
          </cell>
          <cell r="AB6256" t="str">
            <v>Elite Sales Group</v>
          </cell>
        </row>
        <row r="6257">
          <cell r="Z6257">
            <v>5098201</v>
          </cell>
          <cell r="AA6257">
            <v>20801</v>
          </cell>
          <cell r="AB6257" t="str">
            <v>Elite Sales Group</v>
          </cell>
        </row>
        <row r="6258">
          <cell r="Z6258">
            <v>5098202</v>
          </cell>
          <cell r="AA6258">
            <v>20801</v>
          </cell>
          <cell r="AB6258" t="str">
            <v>Elite Sales Group</v>
          </cell>
        </row>
        <row r="6259">
          <cell r="Z6259">
            <v>5098203</v>
          </cell>
          <cell r="AA6259">
            <v>20801</v>
          </cell>
          <cell r="AB6259" t="str">
            <v>Elite Sales Group</v>
          </cell>
        </row>
        <row r="6260">
          <cell r="Z6260">
            <v>5098204</v>
          </cell>
          <cell r="AA6260">
            <v>20801</v>
          </cell>
          <cell r="AB6260" t="str">
            <v>Elite Sales Group</v>
          </cell>
        </row>
        <row r="6261">
          <cell r="Z6261">
            <v>5098205</v>
          </cell>
          <cell r="AA6261">
            <v>20801</v>
          </cell>
          <cell r="AB6261" t="str">
            <v>Elite Sales Group</v>
          </cell>
        </row>
        <row r="6262">
          <cell r="Z6262">
            <v>5098206</v>
          </cell>
          <cell r="AA6262">
            <v>20801</v>
          </cell>
          <cell r="AB6262" t="str">
            <v>Elite Sales Group</v>
          </cell>
        </row>
        <row r="6263">
          <cell r="Z6263">
            <v>5098207</v>
          </cell>
          <cell r="AA6263">
            <v>20801</v>
          </cell>
          <cell r="AB6263" t="str">
            <v>Elite Sales Group</v>
          </cell>
        </row>
        <row r="6264">
          <cell r="Z6264">
            <v>5098208</v>
          </cell>
          <cell r="AA6264">
            <v>20801</v>
          </cell>
          <cell r="AB6264" t="str">
            <v>Elite Sales Group</v>
          </cell>
        </row>
        <row r="6265">
          <cell r="Z6265">
            <v>5098209</v>
          </cell>
          <cell r="AA6265">
            <v>20801</v>
          </cell>
          <cell r="AB6265" t="str">
            <v>Elite Sales Group</v>
          </cell>
        </row>
        <row r="6266">
          <cell r="Z6266">
            <v>5098210</v>
          </cell>
          <cell r="AA6266">
            <v>20801</v>
          </cell>
          <cell r="AB6266" t="str">
            <v>Elite Sales Group</v>
          </cell>
        </row>
        <row r="6267">
          <cell r="Z6267">
            <v>5098211</v>
          </cell>
          <cell r="AA6267">
            <v>20801</v>
          </cell>
          <cell r="AB6267" t="str">
            <v>Elite Sales Group</v>
          </cell>
        </row>
        <row r="6268">
          <cell r="Z6268">
            <v>5098212</v>
          </cell>
          <cell r="AA6268">
            <v>20801</v>
          </cell>
          <cell r="AB6268" t="str">
            <v>Elite Sales Group</v>
          </cell>
        </row>
        <row r="6269">
          <cell r="Z6269">
            <v>5098213</v>
          </cell>
          <cell r="AA6269">
            <v>20801</v>
          </cell>
          <cell r="AB6269" t="str">
            <v>Elite Sales Group</v>
          </cell>
        </row>
        <row r="6270">
          <cell r="Z6270">
            <v>5098214</v>
          </cell>
          <cell r="AA6270">
            <v>20801</v>
          </cell>
          <cell r="AB6270" t="str">
            <v>Elite Sales Group</v>
          </cell>
        </row>
        <row r="6271">
          <cell r="Z6271">
            <v>5098215</v>
          </cell>
          <cell r="AA6271">
            <v>20801</v>
          </cell>
          <cell r="AB6271" t="str">
            <v>Elite Sales Group</v>
          </cell>
        </row>
        <row r="6272">
          <cell r="Z6272">
            <v>5098216</v>
          </cell>
          <cell r="AA6272">
            <v>20801</v>
          </cell>
          <cell r="AB6272" t="str">
            <v>Elite Sales Group</v>
          </cell>
        </row>
        <row r="6273">
          <cell r="Z6273">
            <v>5098217</v>
          </cell>
          <cell r="AA6273">
            <v>20801</v>
          </cell>
          <cell r="AB6273" t="str">
            <v>Elite Sales Group</v>
          </cell>
        </row>
        <row r="6274">
          <cell r="Z6274">
            <v>5098218</v>
          </cell>
          <cell r="AA6274">
            <v>20801</v>
          </cell>
          <cell r="AB6274" t="str">
            <v>Elite Sales Group</v>
          </cell>
        </row>
        <row r="6275">
          <cell r="Z6275">
            <v>5098219</v>
          </cell>
          <cell r="AA6275">
            <v>20801</v>
          </cell>
          <cell r="AB6275" t="str">
            <v>Elite Sales Group</v>
          </cell>
        </row>
        <row r="6276">
          <cell r="Z6276">
            <v>5098460</v>
          </cell>
          <cell r="AA6276">
            <v>20801</v>
          </cell>
          <cell r="AB6276" t="str">
            <v>Elite Sales Group</v>
          </cell>
        </row>
        <row r="6277">
          <cell r="Z6277">
            <v>5098461</v>
          </cell>
          <cell r="AA6277">
            <v>20801</v>
          </cell>
          <cell r="AB6277" t="str">
            <v>Elite Sales Group</v>
          </cell>
        </row>
        <row r="6278">
          <cell r="Z6278">
            <v>5098462</v>
          </cell>
          <cell r="AA6278">
            <v>20801</v>
          </cell>
          <cell r="AB6278" t="str">
            <v>Elite Sales Group</v>
          </cell>
        </row>
        <row r="6279">
          <cell r="Z6279">
            <v>5098463</v>
          </cell>
          <cell r="AA6279">
            <v>20801</v>
          </cell>
          <cell r="AB6279" t="str">
            <v>Elite Sales Group</v>
          </cell>
        </row>
        <row r="6280">
          <cell r="Z6280">
            <v>5098464</v>
          </cell>
          <cell r="AA6280">
            <v>20801</v>
          </cell>
          <cell r="AB6280" t="str">
            <v>Elite Sales Group</v>
          </cell>
        </row>
        <row r="6281">
          <cell r="Z6281">
            <v>5098465</v>
          </cell>
          <cell r="AA6281">
            <v>20801</v>
          </cell>
          <cell r="AB6281" t="str">
            <v>Elite Sales Group</v>
          </cell>
        </row>
        <row r="6282">
          <cell r="Z6282">
            <v>5098466</v>
          </cell>
          <cell r="AA6282">
            <v>20801</v>
          </cell>
          <cell r="AB6282" t="str">
            <v>Elite Sales Group</v>
          </cell>
        </row>
        <row r="6283">
          <cell r="Z6283">
            <v>5098467</v>
          </cell>
          <cell r="AA6283">
            <v>20801</v>
          </cell>
          <cell r="AB6283" t="str">
            <v>Elite Sales Group</v>
          </cell>
        </row>
        <row r="6284">
          <cell r="Z6284">
            <v>5098468</v>
          </cell>
          <cell r="AA6284">
            <v>20801</v>
          </cell>
          <cell r="AB6284" t="str">
            <v>Elite Sales Group</v>
          </cell>
        </row>
        <row r="6285">
          <cell r="Z6285">
            <v>5098469</v>
          </cell>
          <cell r="AA6285">
            <v>20801</v>
          </cell>
          <cell r="AB6285" t="str">
            <v>Elite Sales Group</v>
          </cell>
        </row>
        <row r="6286">
          <cell r="Z6286">
            <v>5098470</v>
          </cell>
          <cell r="AA6286">
            <v>20801</v>
          </cell>
          <cell r="AB6286" t="str">
            <v>Elite Sales Group</v>
          </cell>
        </row>
        <row r="6287">
          <cell r="Z6287">
            <v>5098471</v>
          </cell>
          <cell r="AA6287">
            <v>20801</v>
          </cell>
          <cell r="AB6287" t="str">
            <v>Elite Sales Group</v>
          </cell>
        </row>
        <row r="6288">
          <cell r="Z6288">
            <v>5098472</v>
          </cell>
          <cell r="AA6288">
            <v>20801</v>
          </cell>
          <cell r="AB6288" t="str">
            <v>Elite Sales Group</v>
          </cell>
        </row>
        <row r="6289">
          <cell r="Z6289">
            <v>5098473</v>
          </cell>
          <cell r="AA6289">
            <v>20801</v>
          </cell>
          <cell r="AB6289" t="str">
            <v>Elite Sales Group</v>
          </cell>
        </row>
        <row r="6290">
          <cell r="Z6290">
            <v>5098474</v>
          </cell>
          <cell r="AA6290">
            <v>20801</v>
          </cell>
          <cell r="AB6290" t="str">
            <v>Elite Sales Group</v>
          </cell>
        </row>
        <row r="6291">
          <cell r="Z6291">
            <v>5098475</v>
          </cell>
          <cell r="AA6291">
            <v>20801</v>
          </cell>
          <cell r="AB6291" t="str">
            <v>Elite Sales Group</v>
          </cell>
        </row>
        <row r="6292">
          <cell r="Z6292">
            <v>5098476</v>
          </cell>
          <cell r="AA6292">
            <v>20801</v>
          </cell>
          <cell r="AB6292" t="str">
            <v>Elite Sales Group</v>
          </cell>
        </row>
        <row r="6293">
          <cell r="Z6293">
            <v>5098477</v>
          </cell>
          <cell r="AA6293">
            <v>20801</v>
          </cell>
          <cell r="AB6293" t="str">
            <v>Elite Sales Group</v>
          </cell>
        </row>
        <row r="6294">
          <cell r="Z6294">
            <v>5098478</v>
          </cell>
          <cell r="AA6294">
            <v>20801</v>
          </cell>
          <cell r="AB6294" t="str">
            <v>Elite Sales Group</v>
          </cell>
        </row>
        <row r="6295">
          <cell r="Z6295">
            <v>5098479</v>
          </cell>
          <cell r="AA6295">
            <v>20801</v>
          </cell>
          <cell r="AB6295" t="str">
            <v>Elite Sales Group</v>
          </cell>
        </row>
        <row r="6296">
          <cell r="Z6296">
            <v>5098480</v>
          </cell>
          <cell r="AA6296">
            <v>20801</v>
          </cell>
          <cell r="AB6296" t="str">
            <v>Elite Sales Group</v>
          </cell>
        </row>
        <row r="6297">
          <cell r="Z6297">
            <v>5098481</v>
          </cell>
          <cell r="AA6297">
            <v>20801</v>
          </cell>
          <cell r="AB6297" t="str">
            <v>Elite Sales Group</v>
          </cell>
        </row>
        <row r="6298">
          <cell r="Z6298">
            <v>5098482</v>
          </cell>
          <cell r="AA6298">
            <v>20801</v>
          </cell>
          <cell r="AB6298" t="str">
            <v>Elite Sales Group</v>
          </cell>
        </row>
        <row r="6299">
          <cell r="Z6299">
            <v>5098483</v>
          </cell>
          <cell r="AA6299">
            <v>20801</v>
          </cell>
          <cell r="AB6299" t="str">
            <v>Elite Sales Group</v>
          </cell>
        </row>
        <row r="6300">
          <cell r="Z6300">
            <v>5098484</v>
          </cell>
          <cell r="AA6300">
            <v>20801</v>
          </cell>
          <cell r="AB6300" t="str">
            <v>Elite Sales Group</v>
          </cell>
        </row>
        <row r="6301">
          <cell r="Z6301">
            <v>5098485</v>
          </cell>
          <cell r="AA6301">
            <v>20801</v>
          </cell>
          <cell r="AB6301" t="str">
            <v>Elite Sales Group</v>
          </cell>
        </row>
        <row r="6302">
          <cell r="Z6302">
            <v>5098486</v>
          </cell>
          <cell r="AA6302">
            <v>20801</v>
          </cell>
          <cell r="AB6302" t="str">
            <v>Elite Sales Group</v>
          </cell>
        </row>
        <row r="6303">
          <cell r="Z6303">
            <v>5098487</v>
          </cell>
          <cell r="AA6303">
            <v>20801</v>
          </cell>
          <cell r="AB6303" t="str">
            <v>Elite Sales Group</v>
          </cell>
        </row>
        <row r="6304">
          <cell r="Z6304">
            <v>5098488</v>
          </cell>
          <cell r="AA6304">
            <v>20801</v>
          </cell>
          <cell r="AB6304" t="str">
            <v>Elite Sales Group</v>
          </cell>
        </row>
        <row r="6305">
          <cell r="Z6305">
            <v>5098489</v>
          </cell>
          <cell r="AA6305">
            <v>20801</v>
          </cell>
          <cell r="AB6305" t="str">
            <v>Elite Sales Group</v>
          </cell>
        </row>
        <row r="6306">
          <cell r="Z6306">
            <v>5098490</v>
          </cell>
          <cell r="AA6306">
            <v>20801</v>
          </cell>
          <cell r="AB6306" t="str">
            <v>Elite Sales Group</v>
          </cell>
        </row>
        <row r="6307">
          <cell r="Z6307">
            <v>5098491</v>
          </cell>
          <cell r="AA6307">
            <v>20801</v>
          </cell>
          <cell r="AB6307" t="str">
            <v>Elite Sales Group</v>
          </cell>
        </row>
        <row r="6308">
          <cell r="Z6308">
            <v>5098492</v>
          </cell>
          <cell r="AA6308">
            <v>20801</v>
          </cell>
          <cell r="AB6308" t="str">
            <v>Elite Sales Group</v>
          </cell>
        </row>
        <row r="6309">
          <cell r="Z6309">
            <v>5098493</v>
          </cell>
          <cell r="AA6309">
            <v>20801</v>
          </cell>
          <cell r="AB6309" t="str">
            <v>Elite Sales Group</v>
          </cell>
        </row>
        <row r="6310">
          <cell r="Z6310">
            <v>5098494</v>
          </cell>
          <cell r="AA6310">
            <v>20801</v>
          </cell>
          <cell r="AB6310" t="str">
            <v>Elite Sales Group</v>
          </cell>
        </row>
        <row r="6311">
          <cell r="Z6311">
            <v>5098495</v>
          </cell>
          <cell r="AA6311">
            <v>20801</v>
          </cell>
          <cell r="AB6311" t="str">
            <v>Elite Sales Group</v>
          </cell>
        </row>
        <row r="6312">
          <cell r="Z6312">
            <v>5098496</v>
          </cell>
          <cell r="AA6312">
            <v>20801</v>
          </cell>
          <cell r="AB6312" t="str">
            <v>Elite Sales Group</v>
          </cell>
        </row>
        <row r="6313">
          <cell r="Z6313">
            <v>5098497</v>
          </cell>
          <cell r="AA6313">
            <v>20801</v>
          </cell>
          <cell r="AB6313" t="str">
            <v>Elite Sales Group</v>
          </cell>
        </row>
        <row r="6314">
          <cell r="Z6314">
            <v>5098498</v>
          </cell>
          <cell r="AA6314">
            <v>20801</v>
          </cell>
          <cell r="AB6314" t="str">
            <v>Elite Sales Group</v>
          </cell>
        </row>
        <row r="6315">
          <cell r="Z6315">
            <v>5098499</v>
          </cell>
          <cell r="AA6315">
            <v>20801</v>
          </cell>
          <cell r="AB6315" t="str">
            <v>Elite Sales Group</v>
          </cell>
        </row>
        <row r="6316">
          <cell r="Z6316">
            <v>5098580</v>
          </cell>
          <cell r="AA6316">
            <v>20801</v>
          </cell>
          <cell r="AB6316" t="str">
            <v>Elite Sales Group</v>
          </cell>
        </row>
        <row r="6317">
          <cell r="Z6317">
            <v>5098581</v>
          </cell>
          <cell r="AA6317">
            <v>20801</v>
          </cell>
          <cell r="AB6317" t="str">
            <v>Elite Sales Group</v>
          </cell>
        </row>
        <row r="6318">
          <cell r="Z6318">
            <v>5098582</v>
          </cell>
          <cell r="AA6318">
            <v>20801</v>
          </cell>
          <cell r="AB6318" t="str">
            <v>Elite Sales Group</v>
          </cell>
        </row>
        <row r="6319">
          <cell r="Z6319">
            <v>5098583</v>
          </cell>
          <cell r="AA6319">
            <v>20801</v>
          </cell>
          <cell r="AB6319" t="str">
            <v>Elite Sales Group</v>
          </cell>
        </row>
        <row r="6320">
          <cell r="Z6320">
            <v>5098584</v>
          </cell>
          <cell r="AA6320">
            <v>20801</v>
          </cell>
          <cell r="AB6320" t="str">
            <v>Elite Sales Group</v>
          </cell>
        </row>
        <row r="6321">
          <cell r="Z6321">
            <v>5098585</v>
          </cell>
          <cell r="AA6321">
            <v>20801</v>
          </cell>
          <cell r="AB6321" t="str">
            <v>Elite Sales Group</v>
          </cell>
        </row>
        <row r="6322">
          <cell r="Z6322">
            <v>5098586</v>
          </cell>
          <cell r="AA6322">
            <v>20801</v>
          </cell>
          <cell r="AB6322" t="str">
            <v>Elite Sales Group</v>
          </cell>
        </row>
        <row r="6323">
          <cell r="Z6323">
            <v>5098587</v>
          </cell>
          <cell r="AA6323">
            <v>20801</v>
          </cell>
          <cell r="AB6323" t="str">
            <v>Elite Sales Group</v>
          </cell>
        </row>
        <row r="6324">
          <cell r="Z6324">
            <v>5098588</v>
          </cell>
          <cell r="AA6324">
            <v>20801</v>
          </cell>
          <cell r="AB6324" t="str">
            <v>Elite Sales Group</v>
          </cell>
        </row>
        <row r="6325">
          <cell r="Z6325">
            <v>5098589</v>
          </cell>
          <cell r="AA6325">
            <v>20801</v>
          </cell>
          <cell r="AB6325" t="str">
            <v>Elite Sales Group</v>
          </cell>
        </row>
        <row r="6326">
          <cell r="Z6326">
            <v>5098590</v>
          </cell>
          <cell r="AA6326">
            <v>20801</v>
          </cell>
          <cell r="AB6326" t="str">
            <v>Elite Sales Group</v>
          </cell>
        </row>
        <row r="6327">
          <cell r="Z6327">
            <v>5098591</v>
          </cell>
          <cell r="AA6327">
            <v>20801</v>
          </cell>
          <cell r="AB6327" t="str">
            <v>Elite Sales Group</v>
          </cell>
        </row>
        <row r="6328">
          <cell r="Z6328">
            <v>5098592</v>
          </cell>
          <cell r="AA6328">
            <v>20801</v>
          </cell>
          <cell r="AB6328" t="str">
            <v>Elite Sales Group</v>
          </cell>
        </row>
        <row r="6329">
          <cell r="Z6329">
            <v>5098593</v>
          </cell>
          <cell r="AA6329">
            <v>20801</v>
          </cell>
          <cell r="AB6329" t="str">
            <v>Elite Sales Group</v>
          </cell>
        </row>
        <row r="6330">
          <cell r="Z6330">
            <v>5098594</v>
          </cell>
          <cell r="AA6330">
            <v>20801</v>
          </cell>
          <cell r="AB6330" t="str">
            <v>Elite Sales Group</v>
          </cell>
        </row>
        <row r="6331">
          <cell r="Z6331">
            <v>5098595</v>
          </cell>
          <cell r="AA6331">
            <v>20801</v>
          </cell>
          <cell r="AB6331" t="str">
            <v>Elite Sales Group</v>
          </cell>
        </row>
        <row r="6332">
          <cell r="Z6332">
            <v>5098596</v>
          </cell>
          <cell r="AA6332">
            <v>20801</v>
          </cell>
          <cell r="AB6332" t="str">
            <v>Elite Sales Group</v>
          </cell>
        </row>
        <row r="6333">
          <cell r="Z6333">
            <v>5098597</v>
          </cell>
          <cell r="AA6333">
            <v>20801</v>
          </cell>
          <cell r="AB6333" t="str">
            <v>Elite Sales Group</v>
          </cell>
        </row>
        <row r="6334">
          <cell r="Z6334">
            <v>5098598</v>
          </cell>
          <cell r="AA6334">
            <v>20801</v>
          </cell>
          <cell r="AB6334" t="str">
            <v>Elite Sales Group</v>
          </cell>
        </row>
        <row r="6335">
          <cell r="Z6335">
            <v>5098599</v>
          </cell>
          <cell r="AA6335">
            <v>20801</v>
          </cell>
          <cell r="AB6335" t="str">
            <v>Elite Sales Group</v>
          </cell>
        </row>
        <row r="6336">
          <cell r="Z6336">
            <v>5098600</v>
          </cell>
          <cell r="AA6336">
            <v>20801</v>
          </cell>
          <cell r="AB6336" t="str">
            <v>Elite Sales Group</v>
          </cell>
        </row>
        <row r="6337">
          <cell r="Z6337">
            <v>5098601</v>
          </cell>
          <cell r="AA6337">
            <v>20801</v>
          </cell>
          <cell r="AB6337" t="str">
            <v>Elite Sales Group</v>
          </cell>
        </row>
        <row r="6338">
          <cell r="Z6338">
            <v>5098602</v>
          </cell>
          <cell r="AA6338">
            <v>20801</v>
          </cell>
          <cell r="AB6338" t="str">
            <v>Elite Sales Group</v>
          </cell>
        </row>
        <row r="6339">
          <cell r="Z6339">
            <v>5098603</v>
          </cell>
          <cell r="AA6339">
            <v>20801</v>
          </cell>
          <cell r="AB6339" t="str">
            <v>Elite Sales Group</v>
          </cell>
        </row>
        <row r="6340">
          <cell r="Z6340">
            <v>5098604</v>
          </cell>
          <cell r="AA6340">
            <v>20801</v>
          </cell>
          <cell r="AB6340" t="str">
            <v>Elite Sales Group</v>
          </cell>
        </row>
        <row r="6341">
          <cell r="Z6341">
            <v>5098605</v>
          </cell>
          <cell r="AA6341">
            <v>20801</v>
          </cell>
          <cell r="AB6341" t="str">
            <v>Elite Sales Group</v>
          </cell>
        </row>
        <row r="6342">
          <cell r="Z6342">
            <v>5098606</v>
          </cell>
          <cell r="AA6342">
            <v>20801</v>
          </cell>
          <cell r="AB6342" t="str">
            <v>Elite Sales Group</v>
          </cell>
        </row>
        <row r="6343">
          <cell r="Z6343">
            <v>5098607</v>
          </cell>
          <cell r="AA6343">
            <v>20801</v>
          </cell>
          <cell r="AB6343" t="str">
            <v>Elite Sales Group</v>
          </cell>
        </row>
        <row r="6344">
          <cell r="Z6344">
            <v>5098608</v>
          </cell>
          <cell r="AA6344">
            <v>20801</v>
          </cell>
          <cell r="AB6344" t="str">
            <v>Elite Sales Group</v>
          </cell>
        </row>
        <row r="6345">
          <cell r="Z6345">
            <v>5098609</v>
          </cell>
          <cell r="AA6345">
            <v>20801</v>
          </cell>
          <cell r="AB6345" t="str">
            <v>Elite Sales Group</v>
          </cell>
        </row>
        <row r="6346">
          <cell r="Z6346">
            <v>5098610</v>
          </cell>
          <cell r="AA6346">
            <v>20801</v>
          </cell>
          <cell r="AB6346" t="str">
            <v>Elite Sales Group</v>
          </cell>
        </row>
        <row r="6347">
          <cell r="Z6347">
            <v>5098611</v>
          </cell>
          <cell r="AA6347">
            <v>20801</v>
          </cell>
          <cell r="AB6347" t="str">
            <v>Elite Sales Group</v>
          </cell>
        </row>
        <row r="6348">
          <cell r="Z6348">
            <v>5098612</v>
          </cell>
          <cell r="AA6348">
            <v>20801</v>
          </cell>
          <cell r="AB6348" t="str">
            <v>Elite Sales Group</v>
          </cell>
        </row>
        <row r="6349">
          <cell r="Z6349">
            <v>5098613</v>
          </cell>
          <cell r="AA6349">
            <v>20801</v>
          </cell>
          <cell r="AB6349" t="str">
            <v>Elite Sales Group</v>
          </cell>
        </row>
        <row r="6350">
          <cell r="Z6350">
            <v>5098614</v>
          </cell>
          <cell r="AA6350">
            <v>20801</v>
          </cell>
          <cell r="AB6350" t="str">
            <v>Elite Sales Group</v>
          </cell>
        </row>
        <row r="6351">
          <cell r="Z6351">
            <v>5098615</v>
          </cell>
          <cell r="AA6351">
            <v>20801</v>
          </cell>
          <cell r="AB6351" t="str">
            <v>Elite Sales Group</v>
          </cell>
        </row>
        <row r="6352">
          <cell r="Z6352">
            <v>5098616</v>
          </cell>
          <cell r="AA6352">
            <v>20801</v>
          </cell>
          <cell r="AB6352" t="str">
            <v>Elite Sales Group</v>
          </cell>
        </row>
        <row r="6353">
          <cell r="Z6353">
            <v>5098617</v>
          </cell>
          <cell r="AA6353">
            <v>20801</v>
          </cell>
          <cell r="AB6353" t="str">
            <v>Elite Sales Group</v>
          </cell>
        </row>
        <row r="6354">
          <cell r="Z6354">
            <v>5098618</v>
          </cell>
          <cell r="AA6354">
            <v>20801</v>
          </cell>
          <cell r="AB6354" t="str">
            <v>Elite Sales Group</v>
          </cell>
        </row>
        <row r="6355">
          <cell r="Z6355">
            <v>5098619</v>
          </cell>
          <cell r="AA6355">
            <v>20801</v>
          </cell>
          <cell r="AB6355" t="str">
            <v>Elite Sales Group</v>
          </cell>
        </row>
        <row r="6356">
          <cell r="Z6356">
            <v>5098620</v>
          </cell>
          <cell r="AA6356">
            <v>20801</v>
          </cell>
          <cell r="AB6356" t="str">
            <v>Elite Sales Group</v>
          </cell>
        </row>
        <row r="6357">
          <cell r="Z6357">
            <v>5098621</v>
          </cell>
          <cell r="AA6357">
            <v>20801</v>
          </cell>
          <cell r="AB6357" t="str">
            <v>Elite Sales Group</v>
          </cell>
        </row>
        <row r="6358">
          <cell r="Z6358">
            <v>5098622</v>
          </cell>
          <cell r="AA6358">
            <v>20801</v>
          </cell>
          <cell r="AB6358" t="str">
            <v>Elite Sales Group</v>
          </cell>
        </row>
        <row r="6359">
          <cell r="Z6359">
            <v>5098623</v>
          </cell>
          <cell r="AA6359">
            <v>20801</v>
          </cell>
          <cell r="AB6359" t="str">
            <v>Elite Sales Group</v>
          </cell>
        </row>
        <row r="6360">
          <cell r="Z6360">
            <v>5098624</v>
          </cell>
          <cell r="AA6360">
            <v>20801</v>
          </cell>
          <cell r="AB6360" t="str">
            <v>Elite Sales Group</v>
          </cell>
        </row>
        <row r="6361">
          <cell r="Z6361">
            <v>5098625</v>
          </cell>
          <cell r="AA6361">
            <v>20801</v>
          </cell>
          <cell r="AB6361" t="str">
            <v>Elite Sales Group</v>
          </cell>
        </row>
        <row r="6362">
          <cell r="Z6362">
            <v>5098626</v>
          </cell>
          <cell r="AA6362">
            <v>20801</v>
          </cell>
          <cell r="AB6362" t="str">
            <v>Elite Sales Group</v>
          </cell>
        </row>
        <row r="6363">
          <cell r="Z6363">
            <v>5098627</v>
          </cell>
          <cell r="AA6363">
            <v>20801</v>
          </cell>
          <cell r="AB6363" t="str">
            <v>Elite Sales Group</v>
          </cell>
        </row>
        <row r="6364">
          <cell r="Z6364">
            <v>5098628</v>
          </cell>
          <cell r="AA6364">
            <v>20801</v>
          </cell>
          <cell r="AB6364" t="str">
            <v>Elite Sales Group</v>
          </cell>
        </row>
        <row r="6365">
          <cell r="Z6365">
            <v>5098629</v>
          </cell>
          <cell r="AA6365">
            <v>20801</v>
          </cell>
          <cell r="AB6365" t="str">
            <v>Elite Sales Group</v>
          </cell>
        </row>
        <row r="6366">
          <cell r="Z6366">
            <v>5098630</v>
          </cell>
          <cell r="AA6366">
            <v>20801</v>
          </cell>
          <cell r="AB6366" t="str">
            <v>Elite Sales Group</v>
          </cell>
        </row>
        <row r="6367">
          <cell r="Z6367">
            <v>5098631</v>
          </cell>
          <cell r="AA6367">
            <v>20801</v>
          </cell>
          <cell r="AB6367" t="str">
            <v>Elite Sales Group</v>
          </cell>
        </row>
        <row r="6368">
          <cell r="Z6368">
            <v>5098632</v>
          </cell>
          <cell r="AA6368">
            <v>20801</v>
          </cell>
          <cell r="AB6368" t="str">
            <v>Elite Sales Group</v>
          </cell>
        </row>
        <row r="6369">
          <cell r="Z6369">
            <v>5098633</v>
          </cell>
          <cell r="AA6369">
            <v>20801</v>
          </cell>
          <cell r="AB6369" t="str">
            <v>Elite Sales Group</v>
          </cell>
        </row>
        <row r="6370">
          <cell r="Z6370">
            <v>5098634</v>
          </cell>
          <cell r="AA6370">
            <v>20801</v>
          </cell>
          <cell r="AB6370" t="str">
            <v>Elite Sales Group</v>
          </cell>
        </row>
        <row r="6371">
          <cell r="Z6371">
            <v>5098635</v>
          </cell>
          <cell r="AA6371">
            <v>20801</v>
          </cell>
          <cell r="AB6371" t="str">
            <v>Elite Sales Group</v>
          </cell>
        </row>
        <row r="6372">
          <cell r="Z6372">
            <v>5098636</v>
          </cell>
          <cell r="AA6372">
            <v>20801</v>
          </cell>
          <cell r="AB6372" t="str">
            <v>Elite Sales Group</v>
          </cell>
        </row>
        <row r="6373">
          <cell r="Z6373">
            <v>5098637</v>
          </cell>
          <cell r="AA6373">
            <v>20801</v>
          </cell>
          <cell r="AB6373" t="str">
            <v>Elite Sales Group</v>
          </cell>
        </row>
        <row r="6374">
          <cell r="Z6374">
            <v>5098638</v>
          </cell>
          <cell r="AA6374">
            <v>20801</v>
          </cell>
          <cell r="AB6374" t="str">
            <v>Elite Sales Group</v>
          </cell>
        </row>
        <row r="6375">
          <cell r="Z6375">
            <v>5098639</v>
          </cell>
          <cell r="AA6375">
            <v>20801</v>
          </cell>
          <cell r="AB6375" t="str">
            <v>Elite Sales Group</v>
          </cell>
        </row>
        <row r="6376">
          <cell r="Z6376">
            <v>5098640</v>
          </cell>
          <cell r="AA6376">
            <v>20801</v>
          </cell>
          <cell r="AB6376" t="str">
            <v>Elite Sales Group</v>
          </cell>
        </row>
        <row r="6377">
          <cell r="Z6377">
            <v>5098641</v>
          </cell>
          <cell r="AA6377">
            <v>20801</v>
          </cell>
          <cell r="AB6377" t="str">
            <v>Elite Sales Group</v>
          </cell>
        </row>
        <row r="6378">
          <cell r="Z6378">
            <v>5098642</v>
          </cell>
          <cell r="AA6378">
            <v>20801</v>
          </cell>
          <cell r="AB6378" t="str">
            <v>Elite Sales Group</v>
          </cell>
        </row>
        <row r="6379">
          <cell r="Z6379">
            <v>5098643</v>
          </cell>
          <cell r="AA6379">
            <v>20801</v>
          </cell>
          <cell r="AB6379" t="str">
            <v>Elite Sales Group</v>
          </cell>
        </row>
        <row r="6380">
          <cell r="Z6380">
            <v>5098644</v>
          </cell>
          <cell r="AA6380">
            <v>20801</v>
          </cell>
          <cell r="AB6380" t="str">
            <v>Elite Sales Group</v>
          </cell>
        </row>
        <row r="6381">
          <cell r="Z6381">
            <v>5098645</v>
          </cell>
          <cell r="AA6381">
            <v>20801</v>
          </cell>
          <cell r="AB6381" t="str">
            <v>Elite Sales Group</v>
          </cell>
        </row>
        <row r="6382">
          <cell r="Z6382">
            <v>5098646</v>
          </cell>
          <cell r="AA6382">
            <v>20801</v>
          </cell>
          <cell r="AB6382" t="str">
            <v>Elite Sales Group</v>
          </cell>
        </row>
        <row r="6383">
          <cell r="Z6383">
            <v>5098647</v>
          </cell>
          <cell r="AA6383">
            <v>20801</v>
          </cell>
          <cell r="AB6383" t="str">
            <v>Elite Sales Group</v>
          </cell>
        </row>
        <row r="6384">
          <cell r="Z6384">
            <v>5098648</v>
          </cell>
          <cell r="AA6384">
            <v>20801</v>
          </cell>
          <cell r="AB6384" t="str">
            <v>Elite Sales Group</v>
          </cell>
        </row>
        <row r="6385">
          <cell r="Z6385">
            <v>5098649</v>
          </cell>
          <cell r="AA6385">
            <v>20801</v>
          </cell>
          <cell r="AB6385" t="str">
            <v>Elite Sales Group</v>
          </cell>
        </row>
        <row r="6386">
          <cell r="Z6386">
            <v>5098650</v>
          </cell>
          <cell r="AA6386">
            <v>20801</v>
          </cell>
          <cell r="AB6386" t="str">
            <v>Elite Sales Group</v>
          </cell>
        </row>
        <row r="6387">
          <cell r="Z6387">
            <v>5098651</v>
          </cell>
          <cell r="AA6387">
            <v>20801</v>
          </cell>
          <cell r="AB6387" t="str">
            <v>Elite Sales Group</v>
          </cell>
        </row>
        <row r="6388">
          <cell r="Z6388">
            <v>5098652</v>
          </cell>
          <cell r="AA6388">
            <v>20801</v>
          </cell>
          <cell r="AB6388" t="str">
            <v>Elite Sales Group</v>
          </cell>
        </row>
        <row r="6389">
          <cell r="Z6389">
            <v>5098653</v>
          </cell>
          <cell r="AA6389">
            <v>20801</v>
          </cell>
          <cell r="AB6389" t="str">
            <v>Elite Sales Group</v>
          </cell>
        </row>
        <row r="6390">
          <cell r="Z6390">
            <v>5098654</v>
          </cell>
          <cell r="AA6390">
            <v>20801</v>
          </cell>
          <cell r="AB6390" t="str">
            <v>Elite Sales Group</v>
          </cell>
        </row>
        <row r="6391">
          <cell r="Z6391">
            <v>5098655</v>
          </cell>
          <cell r="AA6391">
            <v>20801</v>
          </cell>
          <cell r="AB6391" t="str">
            <v>Elite Sales Group</v>
          </cell>
        </row>
        <row r="6392">
          <cell r="Z6392">
            <v>5098656</v>
          </cell>
          <cell r="AA6392">
            <v>20801</v>
          </cell>
          <cell r="AB6392" t="str">
            <v>Elite Sales Group</v>
          </cell>
        </row>
        <row r="6393">
          <cell r="Z6393">
            <v>5098657</v>
          </cell>
          <cell r="AA6393">
            <v>20801</v>
          </cell>
          <cell r="AB6393" t="str">
            <v>Elite Sales Group</v>
          </cell>
        </row>
        <row r="6394">
          <cell r="Z6394">
            <v>5098658</v>
          </cell>
          <cell r="AA6394">
            <v>20801</v>
          </cell>
          <cell r="AB6394" t="str">
            <v>Elite Sales Group</v>
          </cell>
        </row>
        <row r="6395">
          <cell r="Z6395">
            <v>5098659</v>
          </cell>
          <cell r="AA6395">
            <v>20801</v>
          </cell>
          <cell r="AB6395" t="str">
            <v>Elite Sales Group</v>
          </cell>
        </row>
        <row r="6396">
          <cell r="Z6396">
            <v>5098660</v>
          </cell>
          <cell r="AA6396">
            <v>20801</v>
          </cell>
          <cell r="AB6396" t="str">
            <v>Elite Sales Group</v>
          </cell>
        </row>
        <row r="6397">
          <cell r="Z6397">
            <v>5098661</v>
          </cell>
          <cell r="AA6397">
            <v>20801</v>
          </cell>
          <cell r="AB6397" t="str">
            <v>Elite Sales Group</v>
          </cell>
        </row>
        <row r="6398">
          <cell r="Z6398">
            <v>5098662</v>
          </cell>
          <cell r="AA6398">
            <v>20801</v>
          </cell>
          <cell r="AB6398" t="str">
            <v>Elite Sales Group</v>
          </cell>
        </row>
        <row r="6399">
          <cell r="Z6399">
            <v>5098663</v>
          </cell>
          <cell r="AA6399">
            <v>20801</v>
          </cell>
          <cell r="AB6399" t="str">
            <v>Elite Sales Group</v>
          </cell>
        </row>
        <row r="6400">
          <cell r="Z6400">
            <v>5098664</v>
          </cell>
          <cell r="AA6400">
            <v>20801</v>
          </cell>
          <cell r="AB6400" t="str">
            <v>Elite Sales Group</v>
          </cell>
        </row>
        <row r="6401">
          <cell r="Z6401">
            <v>5098665</v>
          </cell>
          <cell r="AA6401">
            <v>20801</v>
          </cell>
          <cell r="AB6401" t="str">
            <v>Elite Sales Group</v>
          </cell>
        </row>
        <row r="6402">
          <cell r="Z6402">
            <v>5098666</v>
          </cell>
          <cell r="AA6402">
            <v>20801</v>
          </cell>
          <cell r="AB6402" t="str">
            <v>Elite Sales Group</v>
          </cell>
        </row>
        <row r="6403">
          <cell r="Z6403">
            <v>5098667</v>
          </cell>
          <cell r="AA6403">
            <v>20801</v>
          </cell>
          <cell r="AB6403" t="str">
            <v>Elite Sales Group</v>
          </cell>
        </row>
        <row r="6404">
          <cell r="Z6404">
            <v>5098668</v>
          </cell>
          <cell r="AA6404">
            <v>20801</v>
          </cell>
          <cell r="AB6404" t="str">
            <v>Elite Sales Group</v>
          </cell>
        </row>
        <row r="6405">
          <cell r="Z6405">
            <v>5098669</v>
          </cell>
          <cell r="AA6405">
            <v>20801</v>
          </cell>
          <cell r="AB6405" t="str">
            <v>Elite Sales Group</v>
          </cell>
        </row>
        <row r="6406">
          <cell r="Z6406">
            <v>5098670</v>
          </cell>
          <cell r="AA6406">
            <v>20801</v>
          </cell>
          <cell r="AB6406" t="str">
            <v>Elite Sales Group</v>
          </cell>
        </row>
        <row r="6407">
          <cell r="Z6407">
            <v>5098671</v>
          </cell>
          <cell r="AA6407">
            <v>20801</v>
          </cell>
          <cell r="AB6407" t="str">
            <v>Elite Sales Group</v>
          </cell>
        </row>
        <row r="6408">
          <cell r="Z6408">
            <v>5098672</v>
          </cell>
          <cell r="AA6408">
            <v>20801</v>
          </cell>
          <cell r="AB6408" t="str">
            <v>Elite Sales Group</v>
          </cell>
        </row>
        <row r="6409">
          <cell r="Z6409">
            <v>5098673</v>
          </cell>
          <cell r="AA6409">
            <v>20801</v>
          </cell>
          <cell r="AB6409" t="str">
            <v>Elite Sales Group</v>
          </cell>
        </row>
        <row r="6410">
          <cell r="Z6410">
            <v>5098674</v>
          </cell>
          <cell r="AA6410">
            <v>20801</v>
          </cell>
          <cell r="AB6410" t="str">
            <v>Elite Sales Group</v>
          </cell>
        </row>
        <row r="6411">
          <cell r="Z6411">
            <v>5098675</v>
          </cell>
          <cell r="AA6411">
            <v>20801</v>
          </cell>
          <cell r="AB6411" t="str">
            <v>Elite Sales Group</v>
          </cell>
        </row>
        <row r="6412">
          <cell r="Z6412">
            <v>5098676</v>
          </cell>
          <cell r="AA6412">
            <v>20801</v>
          </cell>
          <cell r="AB6412" t="str">
            <v>Elite Sales Group</v>
          </cell>
        </row>
        <row r="6413">
          <cell r="Z6413">
            <v>5098677</v>
          </cell>
          <cell r="AA6413">
            <v>20801</v>
          </cell>
          <cell r="AB6413" t="str">
            <v>Elite Sales Group</v>
          </cell>
        </row>
        <row r="6414">
          <cell r="Z6414">
            <v>5098678</v>
          </cell>
          <cell r="AA6414">
            <v>20801</v>
          </cell>
          <cell r="AB6414" t="str">
            <v>Elite Sales Group</v>
          </cell>
        </row>
        <row r="6415">
          <cell r="Z6415">
            <v>5098679</v>
          </cell>
          <cell r="AA6415">
            <v>20801</v>
          </cell>
          <cell r="AB6415" t="str">
            <v>Elite Sales Group</v>
          </cell>
        </row>
        <row r="6416">
          <cell r="Z6416">
            <v>5098680</v>
          </cell>
          <cell r="AA6416">
            <v>20801</v>
          </cell>
          <cell r="AB6416" t="str">
            <v>Elite Sales Group</v>
          </cell>
        </row>
        <row r="6417">
          <cell r="Z6417">
            <v>5098681</v>
          </cell>
          <cell r="AA6417">
            <v>20801</v>
          </cell>
          <cell r="AB6417" t="str">
            <v>Elite Sales Group</v>
          </cell>
        </row>
        <row r="6418">
          <cell r="Z6418">
            <v>5098682</v>
          </cell>
          <cell r="AA6418">
            <v>20801</v>
          </cell>
          <cell r="AB6418" t="str">
            <v>Elite Sales Group</v>
          </cell>
        </row>
        <row r="6419">
          <cell r="Z6419">
            <v>5098683</v>
          </cell>
          <cell r="AA6419">
            <v>20801</v>
          </cell>
          <cell r="AB6419" t="str">
            <v>Elite Sales Group</v>
          </cell>
        </row>
        <row r="6420">
          <cell r="Z6420">
            <v>5098684</v>
          </cell>
          <cell r="AA6420">
            <v>20801</v>
          </cell>
          <cell r="AB6420" t="str">
            <v>Elite Sales Group</v>
          </cell>
        </row>
        <row r="6421">
          <cell r="Z6421">
            <v>5098685</v>
          </cell>
          <cell r="AA6421">
            <v>20801</v>
          </cell>
          <cell r="AB6421" t="str">
            <v>Elite Sales Group</v>
          </cell>
        </row>
        <row r="6422">
          <cell r="Z6422">
            <v>5098686</v>
          </cell>
          <cell r="AA6422">
            <v>20801</v>
          </cell>
          <cell r="AB6422" t="str">
            <v>Elite Sales Group</v>
          </cell>
        </row>
        <row r="6423">
          <cell r="Z6423">
            <v>5098687</v>
          </cell>
          <cell r="AA6423">
            <v>20801</v>
          </cell>
          <cell r="AB6423" t="str">
            <v>Elite Sales Group</v>
          </cell>
        </row>
        <row r="6424">
          <cell r="Z6424">
            <v>5098688</v>
          </cell>
          <cell r="AA6424">
            <v>20801</v>
          </cell>
          <cell r="AB6424" t="str">
            <v>Elite Sales Group</v>
          </cell>
        </row>
        <row r="6425">
          <cell r="Z6425">
            <v>5098689</v>
          </cell>
          <cell r="AA6425">
            <v>20801</v>
          </cell>
          <cell r="AB6425" t="str">
            <v>Elite Sales Group</v>
          </cell>
        </row>
        <row r="6426">
          <cell r="Z6426">
            <v>5098690</v>
          </cell>
          <cell r="AA6426">
            <v>20801</v>
          </cell>
          <cell r="AB6426" t="str">
            <v>Elite Sales Group</v>
          </cell>
        </row>
        <row r="6427">
          <cell r="Z6427">
            <v>5098691</v>
          </cell>
          <cell r="AA6427">
            <v>20801</v>
          </cell>
          <cell r="AB6427" t="str">
            <v>Elite Sales Group</v>
          </cell>
        </row>
        <row r="6428">
          <cell r="Z6428">
            <v>5098692</v>
          </cell>
          <cell r="AA6428">
            <v>20801</v>
          </cell>
          <cell r="AB6428" t="str">
            <v>Elite Sales Group</v>
          </cell>
        </row>
        <row r="6429">
          <cell r="Z6429">
            <v>5098693</v>
          </cell>
          <cell r="AA6429">
            <v>20801</v>
          </cell>
          <cell r="AB6429" t="str">
            <v>Elite Sales Group</v>
          </cell>
        </row>
        <row r="6430">
          <cell r="Z6430">
            <v>5098694</v>
          </cell>
          <cell r="AA6430">
            <v>20801</v>
          </cell>
          <cell r="AB6430" t="str">
            <v>Elite Sales Group</v>
          </cell>
        </row>
        <row r="6431">
          <cell r="Z6431">
            <v>5098695</v>
          </cell>
          <cell r="AA6431">
            <v>20801</v>
          </cell>
          <cell r="AB6431" t="str">
            <v>Elite Sales Group</v>
          </cell>
        </row>
        <row r="6432">
          <cell r="Z6432">
            <v>5098696</v>
          </cell>
          <cell r="AA6432">
            <v>20801</v>
          </cell>
          <cell r="AB6432" t="str">
            <v>Elite Sales Group</v>
          </cell>
        </row>
        <row r="6433">
          <cell r="Z6433">
            <v>5098697</v>
          </cell>
          <cell r="AA6433">
            <v>20801</v>
          </cell>
          <cell r="AB6433" t="str">
            <v>Elite Sales Group</v>
          </cell>
        </row>
        <row r="6434">
          <cell r="Z6434">
            <v>5098698</v>
          </cell>
          <cell r="AA6434">
            <v>20801</v>
          </cell>
          <cell r="AB6434" t="str">
            <v>Elite Sales Group</v>
          </cell>
        </row>
        <row r="6435">
          <cell r="Z6435">
            <v>5098699</v>
          </cell>
          <cell r="AA6435">
            <v>20801</v>
          </cell>
          <cell r="AB6435" t="str">
            <v>Elite Sales Group</v>
          </cell>
        </row>
        <row r="6436">
          <cell r="Z6436">
            <v>5098700</v>
          </cell>
          <cell r="AA6436">
            <v>20801</v>
          </cell>
          <cell r="AB6436" t="str">
            <v>Elite Sales Group</v>
          </cell>
        </row>
        <row r="6437">
          <cell r="Z6437">
            <v>5098701</v>
          </cell>
          <cell r="AA6437">
            <v>20801</v>
          </cell>
          <cell r="AB6437" t="str">
            <v>Elite Sales Group</v>
          </cell>
        </row>
        <row r="6438">
          <cell r="Z6438">
            <v>5098702</v>
          </cell>
          <cell r="AA6438">
            <v>20801</v>
          </cell>
          <cell r="AB6438" t="str">
            <v>Elite Sales Group</v>
          </cell>
        </row>
        <row r="6439">
          <cell r="Z6439">
            <v>5098703</v>
          </cell>
          <cell r="AA6439">
            <v>20801</v>
          </cell>
          <cell r="AB6439" t="str">
            <v>Elite Sales Group</v>
          </cell>
        </row>
        <row r="6440">
          <cell r="Z6440">
            <v>5098704</v>
          </cell>
          <cell r="AA6440">
            <v>20801</v>
          </cell>
          <cell r="AB6440" t="str">
            <v>Elite Sales Group</v>
          </cell>
        </row>
        <row r="6441">
          <cell r="Z6441">
            <v>5098705</v>
          </cell>
          <cell r="AA6441">
            <v>20801</v>
          </cell>
          <cell r="AB6441" t="str">
            <v>Elite Sales Group</v>
          </cell>
        </row>
        <row r="6442">
          <cell r="Z6442">
            <v>5098706</v>
          </cell>
          <cell r="AA6442">
            <v>20801</v>
          </cell>
          <cell r="AB6442" t="str">
            <v>Elite Sales Group</v>
          </cell>
        </row>
        <row r="6443">
          <cell r="Z6443">
            <v>5098707</v>
          </cell>
          <cell r="AA6443">
            <v>20801</v>
          </cell>
          <cell r="AB6443" t="str">
            <v>Elite Sales Group</v>
          </cell>
        </row>
        <row r="6444">
          <cell r="Z6444">
            <v>5098708</v>
          </cell>
          <cell r="AA6444">
            <v>20801</v>
          </cell>
          <cell r="AB6444" t="str">
            <v>Elite Sales Group</v>
          </cell>
        </row>
        <row r="6445">
          <cell r="Z6445">
            <v>5098709</v>
          </cell>
          <cell r="AA6445">
            <v>20801</v>
          </cell>
          <cell r="AB6445" t="str">
            <v>Elite Sales Group</v>
          </cell>
        </row>
        <row r="6446">
          <cell r="Z6446">
            <v>5098710</v>
          </cell>
          <cell r="AA6446">
            <v>20801</v>
          </cell>
          <cell r="AB6446" t="str">
            <v>Elite Sales Group</v>
          </cell>
        </row>
        <row r="6447">
          <cell r="Z6447">
            <v>5098711</v>
          </cell>
          <cell r="AA6447">
            <v>20801</v>
          </cell>
          <cell r="AB6447" t="str">
            <v>Elite Sales Group</v>
          </cell>
        </row>
        <row r="6448">
          <cell r="Z6448">
            <v>5098712</v>
          </cell>
          <cell r="AA6448">
            <v>20801</v>
          </cell>
          <cell r="AB6448" t="str">
            <v>Elite Sales Group</v>
          </cell>
        </row>
        <row r="6449">
          <cell r="Z6449">
            <v>5098713</v>
          </cell>
          <cell r="AA6449">
            <v>20801</v>
          </cell>
          <cell r="AB6449" t="str">
            <v>Elite Sales Group</v>
          </cell>
        </row>
        <row r="6450">
          <cell r="Z6450">
            <v>5098714</v>
          </cell>
          <cell r="AA6450">
            <v>20801</v>
          </cell>
          <cell r="AB6450" t="str">
            <v>Elite Sales Group</v>
          </cell>
        </row>
        <row r="6451">
          <cell r="Z6451">
            <v>5098715</v>
          </cell>
          <cell r="AA6451">
            <v>20801</v>
          </cell>
          <cell r="AB6451" t="str">
            <v>Elite Sales Group</v>
          </cell>
        </row>
        <row r="6452">
          <cell r="Z6452">
            <v>5098716</v>
          </cell>
          <cell r="AA6452">
            <v>20801</v>
          </cell>
          <cell r="AB6452" t="str">
            <v>Elite Sales Group</v>
          </cell>
        </row>
        <row r="6453">
          <cell r="Z6453">
            <v>5098717</v>
          </cell>
          <cell r="AA6453">
            <v>20801</v>
          </cell>
          <cell r="AB6453" t="str">
            <v>Elite Sales Group</v>
          </cell>
        </row>
        <row r="6454">
          <cell r="Z6454">
            <v>5098718</v>
          </cell>
          <cell r="AA6454">
            <v>20801</v>
          </cell>
          <cell r="AB6454" t="str">
            <v>Elite Sales Group</v>
          </cell>
        </row>
        <row r="6455">
          <cell r="Z6455">
            <v>5098719</v>
          </cell>
          <cell r="AA6455">
            <v>20801</v>
          </cell>
          <cell r="AB6455" t="str">
            <v>Elite Sales Group</v>
          </cell>
        </row>
        <row r="6456">
          <cell r="Z6456">
            <v>5098720</v>
          </cell>
          <cell r="AA6456">
            <v>20801</v>
          </cell>
          <cell r="AB6456" t="str">
            <v>Elite Sales Group</v>
          </cell>
        </row>
        <row r="6457">
          <cell r="Z6457">
            <v>5098721</v>
          </cell>
          <cell r="AA6457">
            <v>20801</v>
          </cell>
          <cell r="AB6457" t="str">
            <v>Elite Sales Group</v>
          </cell>
        </row>
        <row r="6458">
          <cell r="Z6458">
            <v>5098722</v>
          </cell>
          <cell r="AA6458">
            <v>20801</v>
          </cell>
          <cell r="AB6458" t="str">
            <v>Elite Sales Group</v>
          </cell>
        </row>
        <row r="6459">
          <cell r="Z6459">
            <v>5098723</v>
          </cell>
          <cell r="AA6459">
            <v>20801</v>
          </cell>
          <cell r="AB6459" t="str">
            <v>Elite Sales Group</v>
          </cell>
        </row>
        <row r="6460">
          <cell r="Z6460">
            <v>5098724</v>
          </cell>
          <cell r="AA6460">
            <v>20801</v>
          </cell>
          <cell r="AB6460" t="str">
            <v>Elite Sales Group</v>
          </cell>
        </row>
        <row r="6461">
          <cell r="Z6461">
            <v>5098725</v>
          </cell>
          <cell r="AA6461">
            <v>20801</v>
          </cell>
          <cell r="AB6461" t="str">
            <v>Elite Sales Group</v>
          </cell>
        </row>
        <row r="6462">
          <cell r="Z6462">
            <v>5098726</v>
          </cell>
          <cell r="AA6462">
            <v>20801</v>
          </cell>
          <cell r="AB6462" t="str">
            <v>Elite Sales Group</v>
          </cell>
        </row>
        <row r="6463">
          <cell r="Z6463">
            <v>5098727</v>
          </cell>
          <cell r="AA6463">
            <v>20801</v>
          </cell>
          <cell r="AB6463" t="str">
            <v>Elite Sales Group</v>
          </cell>
        </row>
        <row r="6464">
          <cell r="Z6464">
            <v>5098728</v>
          </cell>
          <cell r="AA6464">
            <v>20801</v>
          </cell>
          <cell r="AB6464" t="str">
            <v>Elite Sales Group</v>
          </cell>
        </row>
        <row r="6465">
          <cell r="Z6465">
            <v>5098729</v>
          </cell>
          <cell r="AA6465">
            <v>20801</v>
          </cell>
          <cell r="AB6465" t="str">
            <v>Elite Sales Group</v>
          </cell>
        </row>
        <row r="6466">
          <cell r="Z6466">
            <v>5098730</v>
          </cell>
          <cell r="AA6466">
            <v>20801</v>
          </cell>
          <cell r="AB6466" t="str">
            <v>Elite Sales Group</v>
          </cell>
        </row>
        <row r="6467">
          <cell r="Z6467">
            <v>5098731</v>
          </cell>
          <cell r="AA6467">
            <v>20801</v>
          </cell>
          <cell r="AB6467" t="str">
            <v>Elite Sales Group</v>
          </cell>
        </row>
        <row r="6468">
          <cell r="Z6468">
            <v>5098732</v>
          </cell>
          <cell r="AA6468">
            <v>20801</v>
          </cell>
          <cell r="AB6468" t="str">
            <v>Elite Sales Group</v>
          </cell>
        </row>
        <row r="6469">
          <cell r="Z6469">
            <v>5098733</v>
          </cell>
          <cell r="AA6469">
            <v>20801</v>
          </cell>
          <cell r="AB6469" t="str">
            <v>Elite Sales Group</v>
          </cell>
        </row>
        <row r="6470">
          <cell r="Z6470">
            <v>5098734</v>
          </cell>
          <cell r="AA6470">
            <v>20801</v>
          </cell>
          <cell r="AB6470" t="str">
            <v>Elite Sales Group</v>
          </cell>
        </row>
        <row r="6471">
          <cell r="Z6471">
            <v>5098735</v>
          </cell>
          <cell r="AA6471">
            <v>20801</v>
          </cell>
          <cell r="AB6471" t="str">
            <v>Elite Sales Group</v>
          </cell>
        </row>
        <row r="6472">
          <cell r="Z6472">
            <v>5098736</v>
          </cell>
          <cell r="AA6472">
            <v>20801</v>
          </cell>
          <cell r="AB6472" t="str">
            <v>Elite Sales Group</v>
          </cell>
        </row>
        <row r="6473">
          <cell r="Z6473">
            <v>5098737</v>
          </cell>
          <cell r="AA6473">
            <v>20801</v>
          </cell>
          <cell r="AB6473" t="str">
            <v>Elite Sales Group</v>
          </cell>
        </row>
        <row r="6474">
          <cell r="Z6474">
            <v>5098738</v>
          </cell>
          <cell r="AA6474">
            <v>20801</v>
          </cell>
          <cell r="AB6474" t="str">
            <v>Elite Sales Group</v>
          </cell>
        </row>
        <row r="6475">
          <cell r="Z6475">
            <v>5098739</v>
          </cell>
          <cell r="AA6475">
            <v>20801</v>
          </cell>
          <cell r="AB6475" t="str">
            <v>Elite Sales Group</v>
          </cell>
        </row>
        <row r="6476">
          <cell r="Z6476">
            <v>5098740</v>
          </cell>
          <cell r="AA6476">
            <v>20801</v>
          </cell>
          <cell r="AB6476" t="str">
            <v>Elite Sales Group</v>
          </cell>
        </row>
        <row r="6477">
          <cell r="Z6477">
            <v>5098741</v>
          </cell>
          <cell r="AA6477">
            <v>20801</v>
          </cell>
          <cell r="AB6477" t="str">
            <v>Elite Sales Group</v>
          </cell>
        </row>
        <row r="6478">
          <cell r="Z6478">
            <v>5098742</v>
          </cell>
          <cell r="AA6478">
            <v>20801</v>
          </cell>
          <cell r="AB6478" t="str">
            <v>Elite Sales Group</v>
          </cell>
        </row>
        <row r="6479">
          <cell r="Z6479">
            <v>5098743</v>
          </cell>
          <cell r="AA6479">
            <v>20801</v>
          </cell>
          <cell r="AB6479" t="str">
            <v>Elite Sales Group</v>
          </cell>
        </row>
        <row r="6480">
          <cell r="Z6480">
            <v>5098744</v>
          </cell>
          <cell r="AA6480">
            <v>20801</v>
          </cell>
          <cell r="AB6480" t="str">
            <v>Elite Sales Group</v>
          </cell>
        </row>
        <row r="6481">
          <cell r="Z6481">
            <v>5098745</v>
          </cell>
          <cell r="AA6481">
            <v>20801</v>
          </cell>
          <cell r="AB6481" t="str">
            <v>Elite Sales Group</v>
          </cell>
        </row>
        <row r="6482">
          <cell r="Z6482">
            <v>5098746</v>
          </cell>
          <cell r="AA6482">
            <v>20801</v>
          </cell>
          <cell r="AB6482" t="str">
            <v>Elite Sales Group</v>
          </cell>
        </row>
        <row r="6483">
          <cell r="Z6483">
            <v>5098747</v>
          </cell>
          <cell r="AA6483">
            <v>20801</v>
          </cell>
          <cell r="AB6483" t="str">
            <v>Elite Sales Group</v>
          </cell>
        </row>
        <row r="6484">
          <cell r="Z6484">
            <v>5098748</v>
          </cell>
          <cell r="AA6484">
            <v>20801</v>
          </cell>
          <cell r="AB6484" t="str">
            <v>Elite Sales Group</v>
          </cell>
        </row>
        <row r="6485">
          <cell r="Z6485">
            <v>5098749</v>
          </cell>
          <cell r="AA6485">
            <v>20801</v>
          </cell>
          <cell r="AB6485" t="str">
            <v>Elite Sales Group</v>
          </cell>
        </row>
        <row r="6486">
          <cell r="Z6486">
            <v>5098750</v>
          </cell>
          <cell r="AA6486">
            <v>20801</v>
          </cell>
          <cell r="AB6486" t="str">
            <v>Elite Sales Group</v>
          </cell>
        </row>
        <row r="6487">
          <cell r="Z6487">
            <v>5098751</v>
          </cell>
          <cell r="AA6487">
            <v>20801</v>
          </cell>
          <cell r="AB6487" t="str">
            <v>Elite Sales Group</v>
          </cell>
        </row>
        <row r="6488">
          <cell r="Z6488">
            <v>5098752</v>
          </cell>
          <cell r="AA6488">
            <v>20801</v>
          </cell>
          <cell r="AB6488" t="str">
            <v>Elite Sales Group</v>
          </cell>
        </row>
        <row r="6489">
          <cell r="Z6489">
            <v>5098753</v>
          </cell>
          <cell r="AA6489">
            <v>20801</v>
          </cell>
          <cell r="AB6489" t="str">
            <v>Elite Sales Group</v>
          </cell>
        </row>
        <row r="6490">
          <cell r="Z6490">
            <v>5098754</v>
          </cell>
          <cell r="AA6490">
            <v>20801</v>
          </cell>
          <cell r="AB6490" t="str">
            <v>Elite Sales Group</v>
          </cell>
        </row>
        <row r="6491">
          <cell r="Z6491">
            <v>5098755</v>
          </cell>
          <cell r="AA6491">
            <v>20801</v>
          </cell>
          <cell r="AB6491" t="str">
            <v>Elite Sales Group</v>
          </cell>
        </row>
        <row r="6492">
          <cell r="Z6492">
            <v>5098756</v>
          </cell>
          <cell r="AA6492">
            <v>20801</v>
          </cell>
          <cell r="AB6492" t="str">
            <v>Elite Sales Group</v>
          </cell>
        </row>
        <row r="6493">
          <cell r="Z6493">
            <v>5098757</v>
          </cell>
          <cell r="AA6493">
            <v>20801</v>
          </cell>
          <cell r="AB6493" t="str">
            <v>Elite Sales Group</v>
          </cell>
        </row>
        <row r="6494">
          <cell r="Z6494">
            <v>5098758</v>
          </cell>
          <cell r="AA6494">
            <v>20801</v>
          </cell>
          <cell r="AB6494" t="str">
            <v>Elite Sales Group</v>
          </cell>
        </row>
        <row r="6495">
          <cell r="Z6495">
            <v>5098759</v>
          </cell>
          <cell r="AA6495">
            <v>20801</v>
          </cell>
          <cell r="AB6495" t="str">
            <v>Elite Sales Group</v>
          </cell>
        </row>
        <row r="6496">
          <cell r="Z6496">
            <v>5098760</v>
          </cell>
          <cell r="AA6496">
            <v>20801</v>
          </cell>
          <cell r="AB6496" t="str">
            <v>Elite Sales Group</v>
          </cell>
        </row>
        <row r="6497">
          <cell r="Z6497">
            <v>5098761</v>
          </cell>
          <cell r="AA6497">
            <v>20801</v>
          </cell>
          <cell r="AB6497" t="str">
            <v>Elite Sales Group</v>
          </cell>
        </row>
        <row r="6498">
          <cell r="Z6498">
            <v>5098762</v>
          </cell>
          <cell r="AA6498">
            <v>20801</v>
          </cell>
          <cell r="AB6498" t="str">
            <v>Elite Sales Group</v>
          </cell>
        </row>
        <row r="6499">
          <cell r="Z6499">
            <v>5098763</v>
          </cell>
          <cell r="AA6499">
            <v>20801</v>
          </cell>
          <cell r="AB6499" t="str">
            <v>Elite Sales Group</v>
          </cell>
        </row>
        <row r="6500">
          <cell r="Z6500">
            <v>5098764</v>
          </cell>
          <cell r="AA6500">
            <v>20801</v>
          </cell>
          <cell r="AB6500" t="str">
            <v>Elite Sales Group</v>
          </cell>
        </row>
        <row r="6501">
          <cell r="Z6501">
            <v>5098765</v>
          </cell>
          <cell r="AA6501">
            <v>20801</v>
          </cell>
          <cell r="AB6501" t="str">
            <v>Elite Sales Group</v>
          </cell>
        </row>
        <row r="6502">
          <cell r="Z6502">
            <v>5098766</v>
          </cell>
          <cell r="AA6502">
            <v>20801</v>
          </cell>
          <cell r="AB6502" t="str">
            <v>Elite Sales Group</v>
          </cell>
        </row>
        <row r="6503">
          <cell r="Z6503">
            <v>5098767</v>
          </cell>
          <cell r="AA6503">
            <v>20801</v>
          </cell>
          <cell r="AB6503" t="str">
            <v>Elite Sales Group</v>
          </cell>
        </row>
        <row r="6504">
          <cell r="Z6504">
            <v>5098768</v>
          </cell>
          <cell r="AA6504">
            <v>20801</v>
          </cell>
          <cell r="AB6504" t="str">
            <v>Elite Sales Group</v>
          </cell>
        </row>
        <row r="6505">
          <cell r="Z6505">
            <v>5098769</v>
          </cell>
          <cell r="AA6505">
            <v>20801</v>
          </cell>
          <cell r="AB6505" t="str">
            <v>Elite Sales Group</v>
          </cell>
        </row>
        <row r="6506">
          <cell r="Z6506">
            <v>5098770</v>
          </cell>
          <cell r="AA6506">
            <v>20801</v>
          </cell>
          <cell r="AB6506" t="str">
            <v>Elite Sales Group</v>
          </cell>
        </row>
        <row r="6507">
          <cell r="Z6507">
            <v>5098771</v>
          </cell>
          <cell r="AA6507">
            <v>20801</v>
          </cell>
          <cell r="AB6507" t="str">
            <v>Elite Sales Group</v>
          </cell>
        </row>
        <row r="6508">
          <cell r="Z6508">
            <v>5098772</v>
          </cell>
          <cell r="AA6508">
            <v>20801</v>
          </cell>
          <cell r="AB6508" t="str">
            <v>Elite Sales Group</v>
          </cell>
        </row>
        <row r="6509">
          <cell r="Z6509">
            <v>5098773</v>
          </cell>
          <cell r="AA6509">
            <v>20801</v>
          </cell>
          <cell r="AB6509" t="str">
            <v>Elite Sales Group</v>
          </cell>
        </row>
        <row r="6510">
          <cell r="Z6510">
            <v>5098774</v>
          </cell>
          <cell r="AA6510">
            <v>20801</v>
          </cell>
          <cell r="AB6510" t="str">
            <v>Elite Sales Group</v>
          </cell>
        </row>
        <row r="6511">
          <cell r="Z6511">
            <v>5098775</v>
          </cell>
          <cell r="AA6511">
            <v>20801</v>
          </cell>
          <cell r="AB6511" t="str">
            <v>Elite Sales Group</v>
          </cell>
        </row>
        <row r="6512">
          <cell r="Z6512">
            <v>5098776</v>
          </cell>
          <cell r="AA6512">
            <v>20801</v>
          </cell>
          <cell r="AB6512" t="str">
            <v>Elite Sales Group</v>
          </cell>
        </row>
        <row r="6513">
          <cell r="Z6513">
            <v>5098777</v>
          </cell>
          <cell r="AA6513">
            <v>20801</v>
          </cell>
          <cell r="AB6513" t="str">
            <v>Elite Sales Group</v>
          </cell>
        </row>
        <row r="6514">
          <cell r="Z6514">
            <v>5098778</v>
          </cell>
          <cell r="AA6514">
            <v>20801</v>
          </cell>
          <cell r="AB6514" t="str">
            <v>Elite Sales Group</v>
          </cell>
        </row>
        <row r="6515">
          <cell r="Z6515">
            <v>5098500</v>
          </cell>
          <cell r="AA6515">
            <v>20801</v>
          </cell>
          <cell r="AB6515" t="str">
            <v>Elite Sales Group</v>
          </cell>
        </row>
        <row r="6516">
          <cell r="Z6516">
            <v>5098501</v>
          </cell>
          <cell r="AA6516">
            <v>20801</v>
          </cell>
          <cell r="AB6516" t="str">
            <v>Elite Sales Group</v>
          </cell>
        </row>
        <row r="6517">
          <cell r="Z6517">
            <v>5098502</v>
          </cell>
          <cell r="AA6517">
            <v>20801</v>
          </cell>
          <cell r="AB6517" t="str">
            <v>Elite Sales Group</v>
          </cell>
        </row>
        <row r="6518">
          <cell r="Z6518">
            <v>5098503</v>
          </cell>
          <cell r="AA6518">
            <v>20801</v>
          </cell>
          <cell r="AB6518" t="str">
            <v>Elite Sales Group</v>
          </cell>
        </row>
        <row r="6519">
          <cell r="Z6519">
            <v>5098504</v>
          </cell>
          <cell r="AA6519">
            <v>20801</v>
          </cell>
          <cell r="AB6519" t="str">
            <v>Elite Sales Group</v>
          </cell>
        </row>
        <row r="6520">
          <cell r="Z6520">
            <v>5098505</v>
          </cell>
          <cell r="AA6520">
            <v>20801</v>
          </cell>
          <cell r="AB6520" t="str">
            <v>Elite Sales Group</v>
          </cell>
        </row>
        <row r="6521">
          <cell r="Z6521">
            <v>5098506</v>
          </cell>
          <cell r="AA6521">
            <v>20801</v>
          </cell>
          <cell r="AB6521" t="str">
            <v>Elite Sales Group</v>
          </cell>
        </row>
        <row r="6522">
          <cell r="Z6522">
            <v>5098507</v>
          </cell>
          <cell r="AA6522">
            <v>20801</v>
          </cell>
          <cell r="AB6522" t="str">
            <v>Elite Sales Group</v>
          </cell>
        </row>
        <row r="6523">
          <cell r="Z6523">
            <v>5098508</v>
          </cell>
          <cell r="AA6523">
            <v>20801</v>
          </cell>
          <cell r="AB6523" t="str">
            <v>Elite Sales Group</v>
          </cell>
        </row>
        <row r="6524">
          <cell r="Z6524">
            <v>5098509</v>
          </cell>
          <cell r="AA6524">
            <v>20801</v>
          </cell>
          <cell r="AB6524" t="str">
            <v>Elite Sales Group</v>
          </cell>
        </row>
        <row r="6525">
          <cell r="Z6525">
            <v>5098510</v>
          </cell>
          <cell r="AA6525">
            <v>20801</v>
          </cell>
          <cell r="AB6525" t="str">
            <v>Elite Sales Group</v>
          </cell>
        </row>
        <row r="6526">
          <cell r="Z6526">
            <v>5098511</v>
          </cell>
          <cell r="AA6526">
            <v>20801</v>
          </cell>
          <cell r="AB6526" t="str">
            <v>Elite Sales Group</v>
          </cell>
        </row>
        <row r="6527">
          <cell r="Z6527">
            <v>5098512</v>
          </cell>
          <cell r="AA6527">
            <v>20801</v>
          </cell>
          <cell r="AB6527" t="str">
            <v>Elite Sales Group</v>
          </cell>
        </row>
        <row r="6528">
          <cell r="Z6528">
            <v>5098513</v>
          </cell>
          <cell r="AA6528">
            <v>20801</v>
          </cell>
          <cell r="AB6528" t="str">
            <v>Elite Sales Group</v>
          </cell>
        </row>
        <row r="6529">
          <cell r="Z6529">
            <v>5098514</v>
          </cell>
          <cell r="AA6529">
            <v>20801</v>
          </cell>
          <cell r="AB6529" t="str">
            <v>Elite Sales Group</v>
          </cell>
        </row>
        <row r="6530">
          <cell r="Z6530">
            <v>5098515</v>
          </cell>
          <cell r="AA6530">
            <v>20801</v>
          </cell>
          <cell r="AB6530" t="str">
            <v>Elite Sales Group</v>
          </cell>
        </row>
        <row r="6531">
          <cell r="Z6531">
            <v>5098516</v>
          </cell>
          <cell r="AA6531">
            <v>20801</v>
          </cell>
          <cell r="AB6531" t="str">
            <v>Elite Sales Group</v>
          </cell>
        </row>
        <row r="6532">
          <cell r="Z6532">
            <v>5098517</v>
          </cell>
          <cell r="AA6532">
            <v>20801</v>
          </cell>
          <cell r="AB6532" t="str">
            <v>Elite Sales Group</v>
          </cell>
        </row>
        <row r="6533">
          <cell r="Z6533">
            <v>5098518</v>
          </cell>
          <cell r="AA6533">
            <v>20801</v>
          </cell>
          <cell r="AB6533" t="str">
            <v>Elite Sales Group</v>
          </cell>
        </row>
        <row r="6534">
          <cell r="Z6534">
            <v>5098519</v>
          </cell>
          <cell r="AA6534">
            <v>20801</v>
          </cell>
          <cell r="AB6534" t="str">
            <v>Elite Sales Group</v>
          </cell>
        </row>
        <row r="6535">
          <cell r="Z6535">
            <v>5098520</v>
          </cell>
          <cell r="AA6535">
            <v>20801</v>
          </cell>
          <cell r="AB6535" t="str">
            <v>Elite Sales Group</v>
          </cell>
        </row>
        <row r="6536">
          <cell r="Z6536">
            <v>5098521</v>
          </cell>
          <cell r="AA6536">
            <v>20801</v>
          </cell>
          <cell r="AB6536" t="str">
            <v>Elite Sales Group</v>
          </cell>
        </row>
        <row r="6537">
          <cell r="Z6537">
            <v>5098522</v>
          </cell>
          <cell r="AA6537">
            <v>20801</v>
          </cell>
          <cell r="AB6537" t="str">
            <v>Elite Sales Group</v>
          </cell>
        </row>
        <row r="6538">
          <cell r="Z6538">
            <v>5098523</v>
          </cell>
          <cell r="AA6538">
            <v>20801</v>
          </cell>
          <cell r="AB6538" t="str">
            <v>Elite Sales Group</v>
          </cell>
        </row>
        <row r="6539">
          <cell r="Z6539">
            <v>5098524</v>
          </cell>
          <cell r="AA6539">
            <v>20801</v>
          </cell>
          <cell r="AB6539" t="str">
            <v>Elite Sales Group</v>
          </cell>
        </row>
        <row r="6540">
          <cell r="Z6540">
            <v>5098525</v>
          </cell>
          <cell r="AA6540">
            <v>20801</v>
          </cell>
          <cell r="AB6540" t="str">
            <v>Elite Sales Group</v>
          </cell>
        </row>
        <row r="6541">
          <cell r="Z6541">
            <v>5098526</v>
          </cell>
          <cell r="AA6541">
            <v>20801</v>
          </cell>
          <cell r="AB6541" t="str">
            <v>Elite Sales Group</v>
          </cell>
        </row>
        <row r="6542">
          <cell r="Z6542">
            <v>5098527</v>
          </cell>
          <cell r="AA6542">
            <v>20801</v>
          </cell>
          <cell r="AB6542" t="str">
            <v>Elite Sales Group</v>
          </cell>
        </row>
        <row r="6543">
          <cell r="Z6543">
            <v>5098528</v>
          </cell>
          <cell r="AA6543">
            <v>20801</v>
          </cell>
          <cell r="AB6543" t="str">
            <v>Elite Sales Group</v>
          </cell>
        </row>
        <row r="6544">
          <cell r="Z6544">
            <v>5098529</v>
          </cell>
          <cell r="AA6544">
            <v>20801</v>
          </cell>
          <cell r="AB6544" t="str">
            <v>Elite Sales Group</v>
          </cell>
        </row>
        <row r="6545">
          <cell r="Z6545">
            <v>5098530</v>
          </cell>
          <cell r="AA6545">
            <v>20801</v>
          </cell>
          <cell r="AB6545" t="str">
            <v>Elite Sales Group</v>
          </cell>
        </row>
        <row r="6546">
          <cell r="Z6546">
            <v>5098531</v>
          </cell>
          <cell r="AA6546">
            <v>20801</v>
          </cell>
          <cell r="AB6546" t="str">
            <v>Elite Sales Group</v>
          </cell>
        </row>
        <row r="6547">
          <cell r="Z6547">
            <v>5098532</v>
          </cell>
          <cell r="AA6547">
            <v>20801</v>
          </cell>
          <cell r="AB6547" t="str">
            <v>Elite Sales Group</v>
          </cell>
        </row>
        <row r="6548">
          <cell r="Z6548">
            <v>5098533</v>
          </cell>
          <cell r="AA6548">
            <v>20801</v>
          </cell>
          <cell r="AB6548" t="str">
            <v>Elite Sales Group</v>
          </cell>
        </row>
        <row r="6549">
          <cell r="Z6549">
            <v>5098534</v>
          </cell>
          <cell r="AA6549">
            <v>20801</v>
          </cell>
          <cell r="AB6549" t="str">
            <v>Elite Sales Group</v>
          </cell>
        </row>
        <row r="6550">
          <cell r="Z6550">
            <v>5098535</v>
          </cell>
          <cell r="AA6550">
            <v>20801</v>
          </cell>
          <cell r="AB6550" t="str">
            <v>Elite Sales Group</v>
          </cell>
        </row>
        <row r="6551">
          <cell r="Z6551">
            <v>5098536</v>
          </cell>
          <cell r="AA6551">
            <v>20801</v>
          </cell>
          <cell r="AB6551" t="str">
            <v>Elite Sales Group</v>
          </cell>
        </row>
        <row r="6552">
          <cell r="Z6552">
            <v>5098537</v>
          </cell>
          <cell r="AA6552">
            <v>20801</v>
          </cell>
          <cell r="AB6552" t="str">
            <v>Elite Sales Group</v>
          </cell>
        </row>
        <row r="6553">
          <cell r="Z6553">
            <v>5098538</v>
          </cell>
          <cell r="AA6553">
            <v>20801</v>
          </cell>
          <cell r="AB6553" t="str">
            <v>Elite Sales Group</v>
          </cell>
        </row>
        <row r="6554">
          <cell r="Z6554">
            <v>5098539</v>
          </cell>
          <cell r="AA6554">
            <v>20801</v>
          </cell>
          <cell r="AB6554" t="str">
            <v>Elite Sales Group</v>
          </cell>
        </row>
        <row r="6555">
          <cell r="Z6555">
            <v>5098540</v>
          </cell>
          <cell r="AA6555">
            <v>20801</v>
          </cell>
          <cell r="AB6555" t="str">
            <v>Elite Sales Group</v>
          </cell>
        </row>
        <row r="6556">
          <cell r="Z6556">
            <v>5098541</v>
          </cell>
          <cell r="AA6556">
            <v>20801</v>
          </cell>
          <cell r="AB6556" t="str">
            <v>Elite Sales Group</v>
          </cell>
        </row>
        <row r="6557">
          <cell r="Z6557">
            <v>5098542</v>
          </cell>
          <cell r="AA6557">
            <v>20801</v>
          </cell>
          <cell r="AB6557" t="str">
            <v>Elite Sales Group</v>
          </cell>
        </row>
        <row r="6558">
          <cell r="Z6558">
            <v>5098543</v>
          </cell>
          <cell r="AA6558">
            <v>20801</v>
          </cell>
          <cell r="AB6558" t="str">
            <v>Elite Sales Group</v>
          </cell>
        </row>
        <row r="6559">
          <cell r="Z6559">
            <v>5098544</v>
          </cell>
          <cell r="AA6559">
            <v>20801</v>
          </cell>
          <cell r="AB6559" t="str">
            <v>Elite Sales Group</v>
          </cell>
        </row>
        <row r="6560">
          <cell r="Z6560">
            <v>5098545</v>
          </cell>
          <cell r="AA6560">
            <v>20801</v>
          </cell>
          <cell r="AB6560" t="str">
            <v>Elite Sales Group</v>
          </cell>
        </row>
        <row r="6561">
          <cell r="Z6561">
            <v>5098546</v>
          </cell>
          <cell r="AA6561">
            <v>20801</v>
          </cell>
          <cell r="AB6561" t="str">
            <v>Elite Sales Group</v>
          </cell>
        </row>
        <row r="6562">
          <cell r="Z6562">
            <v>5098547</v>
          </cell>
          <cell r="AA6562">
            <v>20801</v>
          </cell>
          <cell r="AB6562" t="str">
            <v>Elite Sales Group</v>
          </cell>
        </row>
        <row r="6563">
          <cell r="Z6563">
            <v>5098548</v>
          </cell>
          <cell r="AA6563">
            <v>20801</v>
          </cell>
          <cell r="AB6563" t="str">
            <v>Elite Sales Group</v>
          </cell>
        </row>
        <row r="6564">
          <cell r="Z6564">
            <v>5098549</v>
          </cell>
          <cell r="AA6564">
            <v>20801</v>
          </cell>
          <cell r="AB6564" t="str">
            <v>Elite Sales Group</v>
          </cell>
        </row>
        <row r="6565">
          <cell r="Z6565">
            <v>5098550</v>
          </cell>
          <cell r="AA6565">
            <v>20801</v>
          </cell>
          <cell r="AB6565" t="str">
            <v>Elite Sales Group</v>
          </cell>
        </row>
        <row r="6566">
          <cell r="Z6566">
            <v>5098551</v>
          </cell>
          <cell r="AA6566">
            <v>20801</v>
          </cell>
          <cell r="AB6566" t="str">
            <v>Elite Sales Group</v>
          </cell>
        </row>
        <row r="6567">
          <cell r="Z6567">
            <v>5098552</v>
          </cell>
          <cell r="AA6567">
            <v>20801</v>
          </cell>
          <cell r="AB6567" t="str">
            <v>Elite Sales Group</v>
          </cell>
        </row>
        <row r="6568">
          <cell r="Z6568">
            <v>5098553</v>
          </cell>
          <cell r="AA6568">
            <v>20801</v>
          </cell>
          <cell r="AB6568" t="str">
            <v>Elite Sales Group</v>
          </cell>
        </row>
        <row r="6569">
          <cell r="Z6569">
            <v>5098554</v>
          </cell>
          <cell r="AA6569">
            <v>20801</v>
          </cell>
          <cell r="AB6569" t="str">
            <v>Elite Sales Group</v>
          </cell>
        </row>
        <row r="6570">
          <cell r="Z6570">
            <v>5098555</v>
          </cell>
          <cell r="AA6570">
            <v>20801</v>
          </cell>
          <cell r="AB6570" t="str">
            <v>Elite Sales Group</v>
          </cell>
        </row>
        <row r="6571">
          <cell r="Z6571">
            <v>5098556</v>
          </cell>
          <cell r="AA6571">
            <v>20801</v>
          </cell>
          <cell r="AB6571" t="str">
            <v>Elite Sales Group</v>
          </cell>
        </row>
        <row r="6572">
          <cell r="Z6572">
            <v>5098557</v>
          </cell>
          <cell r="AA6572">
            <v>20801</v>
          </cell>
          <cell r="AB6572" t="str">
            <v>Elite Sales Group</v>
          </cell>
        </row>
        <row r="6573">
          <cell r="Z6573">
            <v>5098558</v>
          </cell>
          <cell r="AA6573">
            <v>20801</v>
          </cell>
          <cell r="AB6573" t="str">
            <v>Elite Sales Group</v>
          </cell>
        </row>
        <row r="6574">
          <cell r="Z6574">
            <v>5098559</v>
          </cell>
          <cell r="AA6574">
            <v>20801</v>
          </cell>
          <cell r="AB6574" t="str">
            <v>Elite Sales Group</v>
          </cell>
        </row>
        <row r="6575">
          <cell r="Z6575">
            <v>5098560</v>
          </cell>
          <cell r="AA6575">
            <v>20801</v>
          </cell>
          <cell r="AB6575" t="str">
            <v>Elite Sales Group</v>
          </cell>
        </row>
        <row r="6576">
          <cell r="Z6576">
            <v>5098561</v>
          </cell>
          <cell r="AA6576">
            <v>20801</v>
          </cell>
          <cell r="AB6576" t="str">
            <v>Elite Sales Group</v>
          </cell>
        </row>
        <row r="6577">
          <cell r="Z6577">
            <v>5098562</v>
          </cell>
          <cell r="AA6577">
            <v>20801</v>
          </cell>
          <cell r="AB6577" t="str">
            <v>Elite Sales Group</v>
          </cell>
        </row>
        <row r="6578">
          <cell r="Z6578">
            <v>5098563</v>
          </cell>
          <cell r="AA6578">
            <v>20801</v>
          </cell>
          <cell r="AB6578" t="str">
            <v>Elite Sales Group</v>
          </cell>
        </row>
        <row r="6579">
          <cell r="Z6579">
            <v>5098564</v>
          </cell>
          <cell r="AA6579">
            <v>20801</v>
          </cell>
          <cell r="AB6579" t="str">
            <v>Elite Sales Group</v>
          </cell>
        </row>
        <row r="6580">
          <cell r="Z6580">
            <v>5098565</v>
          </cell>
          <cell r="AA6580">
            <v>20801</v>
          </cell>
          <cell r="AB6580" t="str">
            <v>Elite Sales Group</v>
          </cell>
        </row>
        <row r="6581">
          <cell r="Z6581">
            <v>5098566</v>
          </cell>
          <cell r="AA6581">
            <v>20801</v>
          </cell>
          <cell r="AB6581" t="str">
            <v>Elite Sales Group</v>
          </cell>
        </row>
        <row r="6582">
          <cell r="Z6582">
            <v>5098567</v>
          </cell>
          <cell r="AA6582">
            <v>20801</v>
          </cell>
          <cell r="AB6582" t="str">
            <v>Elite Sales Group</v>
          </cell>
        </row>
        <row r="6583">
          <cell r="Z6583">
            <v>5098568</v>
          </cell>
          <cell r="AA6583">
            <v>20801</v>
          </cell>
          <cell r="AB6583" t="str">
            <v>Elite Sales Group</v>
          </cell>
        </row>
        <row r="6584">
          <cell r="Z6584">
            <v>5098569</v>
          </cell>
          <cell r="AA6584">
            <v>20801</v>
          </cell>
          <cell r="AB6584" t="str">
            <v>Elite Sales Group</v>
          </cell>
        </row>
        <row r="6585">
          <cell r="Z6585">
            <v>5098570</v>
          </cell>
          <cell r="AA6585">
            <v>20801</v>
          </cell>
          <cell r="AB6585" t="str">
            <v>Elite Sales Group</v>
          </cell>
        </row>
        <row r="6586">
          <cell r="Z6586">
            <v>5098571</v>
          </cell>
          <cell r="AA6586">
            <v>20801</v>
          </cell>
          <cell r="AB6586" t="str">
            <v>Elite Sales Group</v>
          </cell>
        </row>
        <row r="6587">
          <cell r="Z6587">
            <v>5098572</v>
          </cell>
          <cell r="AA6587">
            <v>20801</v>
          </cell>
          <cell r="AB6587" t="str">
            <v>Elite Sales Group</v>
          </cell>
        </row>
        <row r="6588">
          <cell r="Z6588">
            <v>5098573</v>
          </cell>
          <cell r="AA6588">
            <v>20801</v>
          </cell>
          <cell r="AB6588" t="str">
            <v>Elite Sales Group</v>
          </cell>
        </row>
        <row r="6589">
          <cell r="Z6589">
            <v>5098574</v>
          </cell>
          <cell r="AA6589">
            <v>20801</v>
          </cell>
          <cell r="AB6589" t="str">
            <v>Elite Sales Group</v>
          </cell>
        </row>
        <row r="6590">
          <cell r="Z6590">
            <v>5098575</v>
          </cell>
          <cell r="AA6590">
            <v>20801</v>
          </cell>
          <cell r="AB6590" t="str">
            <v>Elite Sales Group</v>
          </cell>
        </row>
        <row r="6591">
          <cell r="Z6591">
            <v>5098576</v>
          </cell>
          <cell r="AA6591">
            <v>20801</v>
          </cell>
          <cell r="AB6591" t="str">
            <v>Elite Sales Group</v>
          </cell>
        </row>
        <row r="6592">
          <cell r="Z6592">
            <v>5098577</v>
          </cell>
          <cell r="AA6592">
            <v>20801</v>
          </cell>
          <cell r="AB6592" t="str">
            <v>Elite Sales Group</v>
          </cell>
        </row>
        <row r="6593">
          <cell r="Z6593">
            <v>5098578</v>
          </cell>
          <cell r="AA6593">
            <v>20801</v>
          </cell>
          <cell r="AB6593" t="str">
            <v>Elite Sales Group</v>
          </cell>
        </row>
        <row r="6594">
          <cell r="Z6594">
            <v>5098579</v>
          </cell>
          <cell r="AA6594">
            <v>20801</v>
          </cell>
          <cell r="AB6594" t="str">
            <v>Elite Sales Group</v>
          </cell>
        </row>
        <row r="6595">
          <cell r="Z6595">
            <v>5098220</v>
          </cell>
          <cell r="AA6595">
            <v>20801</v>
          </cell>
          <cell r="AB6595" t="str">
            <v>Elite Sales Group</v>
          </cell>
        </row>
        <row r="6596">
          <cell r="Z6596">
            <v>5098221</v>
          </cell>
          <cell r="AA6596">
            <v>20801</v>
          </cell>
          <cell r="AB6596" t="str">
            <v>Elite Sales Group</v>
          </cell>
        </row>
        <row r="6597">
          <cell r="Z6597">
            <v>5098222</v>
          </cell>
          <cell r="AA6597">
            <v>20801</v>
          </cell>
          <cell r="AB6597" t="str">
            <v>Elite Sales Group</v>
          </cell>
        </row>
        <row r="6598">
          <cell r="Z6598">
            <v>5098223</v>
          </cell>
          <cell r="AA6598">
            <v>20801</v>
          </cell>
          <cell r="AB6598" t="str">
            <v>Elite Sales Group</v>
          </cell>
        </row>
        <row r="6599">
          <cell r="Z6599">
            <v>5098224</v>
          </cell>
          <cell r="AA6599">
            <v>20801</v>
          </cell>
          <cell r="AB6599" t="str">
            <v>Elite Sales Group</v>
          </cell>
        </row>
        <row r="6600">
          <cell r="Z6600">
            <v>5098225</v>
          </cell>
          <cell r="AA6600">
            <v>20801</v>
          </cell>
          <cell r="AB6600" t="str">
            <v>Elite Sales Group</v>
          </cell>
        </row>
        <row r="6601">
          <cell r="Z6601">
            <v>5098226</v>
          </cell>
          <cell r="AA6601">
            <v>20801</v>
          </cell>
          <cell r="AB6601" t="str">
            <v>Elite Sales Group</v>
          </cell>
        </row>
        <row r="6602">
          <cell r="Z6602">
            <v>5098227</v>
          </cell>
          <cell r="AA6602">
            <v>20801</v>
          </cell>
          <cell r="AB6602" t="str">
            <v>Elite Sales Group</v>
          </cell>
        </row>
        <row r="6603">
          <cell r="Z6603">
            <v>5098228</v>
          </cell>
          <cell r="AA6603">
            <v>20801</v>
          </cell>
          <cell r="AB6603" t="str">
            <v>Elite Sales Group</v>
          </cell>
        </row>
        <row r="6604">
          <cell r="Z6604">
            <v>5098229</v>
          </cell>
          <cell r="AA6604">
            <v>20801</v>
          </cell>
          <cell r="AB6604" t="str">
            <v>Elite Sales Group</v>
          </cell>
        </row>
        <row r="6605">
          <cell r="Z6605">
            <v>5098230</v>
          </cell>
          <cell r="AA6605">
            <v>20801</v>
          </cell>
          <cell r="AB6605" t="str">
            <v>Elite Sales Group</v>
          </cell>
        </row>
        <row r="6606">
          <cell r="Z6606">
            <v>5098231</v>
          </cell>
          <cell r="AA6606">
            <v>20801</v>
          </cell>
          <cell r="AB6606" t="str">
            <v>Elite Sales Group</v>
          </cell>
        </row>
        <row r="6607">
          <cell r="Z6607">
            <v>5098232</v>
          </cell>
          <cell r="AA6607">
            <v>20801</v>
          </cell>
          <cell r="AB6607" t="str">
            <v>Elite Sales Group</v>
          </cell>
        </row>
        <row r="6608">
          <cell r="Z6608">
            <v>5098233</v>
          </cell>
          <cell r="AA6608">
            <v>20801</v>
          </cell>
          <cell r="AB6608" t="str">
            <v>Elite Sales Group</v>
          </cell>
        </row>
        <row r="6609">
          <cell r="Z6609">
            <v>5098234</v>
          </cell>
          <cell r="AA6609">
            <v>20801</v>
          </cell>
          <cell r="AB6609" t="str">
            <v>Elite Sales Group</v>
          </cell>
        </row>
        <row r="6610">
          <cell r="Z6610">
            <v>5098235</v>
          </cell>
          <cell r="AA6610">
            <v>20801</v>
          </cell>
          <cell r="AB6610" t="str">
            <v>Elite Sales Group</v>
          </cell>
        </row>
        <row r="6611">
          <cell r="Z6611">
            <v>5098236</v>
          </cell>
          <cell r="AA6611">
            <v>20801</v>
          </cell>
          <cell r="AB6611" t="str">
            <v>Elite Sales Group</v>
          </cell>
        </row>
        <row r="6612">
          <cell r="Z6612">
            <v>5098237</v>
          </cell>
          <cell r="AA6612">
            <v>20801</v>
          </cell>
          <cell r="AB6612" t="str">
            <v>Elite Sales Group</v>
          </cell>
        </row>
        <row r="6613">
          <cell r="Z6613">
            <v>5098238</v>
          </cell>
          <cell r="AA6613">
            <v>20801</v>
          </cell>
          <cell r="AB6613" t="str">
            <v>Elite Sales Group</v>
          </cell>
        </row>
        <row r="6614">
          <cell r="Z6614">
            <v>5098239</v>
          </cell>
          <cell r="AA6614">
            <v>20801</v>
          </cell>
          <cell r="AB6614" t="str">
            <v>Elite Sales Group</v>
          </cell>
        </row>
        <row r="6615">
          <cell r="Z6615">
            <v>5098240</v>
          </cell>
          <cell r="AA6615">
            <v>20801</v>
          </cell>
          <cell r="AB6615" t="str">
            <v>Elite Sales Group</v>
          </cell>
        </row>
        <row r="6616">
          <cell r="Z6616">
            <v>5098241</v>
          </cell>
          <cell r="AA6616">
            <v>20801</v>
          </cell>
          <cell r="AB6616" t="str">
            <v>Elite Sales Group</v>
          </cell>
        </row>
        <row r="6617">
          <cell r="Z6617">
            <v>5098242</v>
          </cell>
          <cell r="AA6617">
            <v>20801</v>
          </cell>
          <cell r="AB6617" t="str">
            <v>Elite Sales Group</v>
          </cell>
        </row>
        <row r="6618">
          <cell r="Z6618">
            <v>5098243</v>
          </cell>
          <cell r="AA6618">
            <v>20801</v>
          </cell>
          <cell r="AB6618" t="str">
            <v>Elite Sales Group</v>
          </cell>
        </row>
        <row r="6619">
          <cell r="Z6619">
            <v>5098244</v>
          </cell>
          <cell r="AA6619">
            <v>20801</v>
          </cell>
          <cell r="AB6619" t="str">
            <v>Elite Sales Group</v>
          </cell>
        </row>
        <row r="6620">
          <cell r="Z6620">
            <v>5098245</v>
          </cell>
          <cell r="AA6620">
            <v>20801</v>
          </cell>
          <cell r="AB6620" t="str">
            <v>Elite Sales Group</v>
          </cell>
        </row>
        <row r="6621">
          <cell r="Z6621">
            <v>5098246</v>
          </cell>
          <cell r="AA6621">
            <v>20801</v>
          </cell>
          <cell r="AB6621" t="str">
            <v>Elite Sales Group</v>
          </cell>
        </row>
        <row r="6622">
          <cell r="Z6622">
            <v>5098247</v>
          </cell>
          <cell r="AA6622">
            <v>20801</v>
          </cell>
          <cell r="AB6622" t="str">
            <v>Elite Sales Group</v>
          </cell>
        </row>
        <row r="6623">
          <cell r="Z6623">
            <v>5098248</v>
          </cell>
          <cell r="AA6623">
            <v>20801</v>
          </cell>
          <cell r="AB6623" t="str">
            <v>Elite Sales Group</v>
          </cell>
        </row>
        <row r="6624">
          <cell r="Z6624">
            <v>5098249</v>
          </cell>
          <cell r="AA6624">
            <v>20801</v>
          </cell>
          <cell r="AB6624" t="str">
            <v>Elite Sales Group</v>
          </cell>
        </row>
        <row r="6625">
          <cell r="Z6625">
            <v>5098250</v>
          </cell>
          <cell r="AA6625">
            <v>20801</v>
          </cell>
          <cell r="AB6625" t="str">
            <v>Elite Sales Group</v>
          </cell>
        </row>
        <row r="6626">
          <cell r="Z6626">
            <v>5098251</v>
          </cell>
          <cell r="AA6626">
            <v>20801</v>
          </cell>
          <cell r="AB6626" t="str">
            <v>Elite Sales Group</v>
          </cell>
        </row>
        <row r="6627">
          <cell r="Z6627">
            <v>5098252</v>
          </cell>
          <cell r="AA6627">
            <v>20801</v>
          </cell>
          <cell r="AB6627" t="str">
            <v>Elite Sales Group</v>
          </cell>
        </row>
        <row r="6628">
          <cell r="Z6628">
            <v>5098253</v>
          </cell>
          <cell r="AA6628">
            <v>20801</v>
          </cell>
          <cell r="AB6628" t="str">
            <v>Elite Sales Group</v>
          </cell>
        </row>
        <row r="6629">
          <cell r="Z6629">
            <v>5098254</v>
          </cell>
          <cell r="AA6629">
            <v>20801</v>
          </cell>
          <cell r="AB6629" t="str">
            <v>Elite Sales Group</v>
          </cell>
        </row>
        <row r="6630">
          <cell r="Z6630">
            <v>5098255</v>
          </cell>
          <cell r="AA6630">
            <v>20801</v>
          </cell>
          <cell r="AB6630" t="str">
            <v>Elite Sales Group</v>
          </cell>
        </row>
        <row r="6631">
          <cell r="Z6631">
            <v>5098256</v>
          </cell>
          <cell r="AA6631">
            <v>20801</v>
          </cell>
          <cell r="AB6631" t="str">
            <v>Elite Sales Group</v>
          </cell>
        </row>
        <row r="6632">
          <cell r="Z6632">
            <v>5098257</v>
          </cell>
          <cell r="AA6632">
            <v>20801</v>
          </cell>
          <cell r="AB6632" t="str">
            <v>Elite Sales Group</v>
          </cell>
        </row>
        <row r="6633">
          <cell r="Z6633">
            <v>5098258</v>
          </cell>
          <cell r="AA6633">
            <v>20801</v>
          </cell>
          <cell r="AB6633" t="str">
            <v>Elite Sales Group</v>
          </cell>
        </row>
        <row r="6634">
          <cell r="Z6634">
            <v>5098259</v>
          </cell>
          <cell r="AA6634">
            <v>20801</v>
          </cell>
          <cell r="AB6634" t="str">
            <v>Elite Sales Group</v>
          </cell>
        </row>
        <row r="6635">
          <cell r="Z6635">
            <v>5098260</v>
          </cell>
          <cell r="AA6635">
            <v>20801</v>
          </cell>
          <cell r="AB6635" t="str">
            <v>Elite Sales Group</v>
          </cell>
        </row>
        <row r="6636">
          <cell r="Z6636">
            <v>5098261</v>
          </cell>
          <cell r="AA6636">
            <v>20801</v>
          </cell>
          <cell r="AB6636" t="str">
            <v>Elite Sales Group</v>
          </cell>
        </row>
        <row r="6637">
          <cell r="Z6637">
            <v>5098262</v>
          </cell>
          <cell r="AA6637">
            <v>20801</v>
          </cell>
          <cell r="AB6637" t="str">
            <v>Elite Sales Group</v>
          </cell>
        </row>
        <row r="6638">
          <cell r="Z6638">
            <v>5098263</v>
          </cell>
          <cell r="AA6638">
            <v>20801</v>
          </cell>
          <cell r="AB6638" t="str">
            <v>Elite Sales Group</v>
          </cell>
        </row>
        <row r="6639">
          <cell r="Z6639">
            <v>5098264</v>
          </cell>
          <cell r="AA6639">
            <v>20801</v>
          </cell>
          <cell r="AB6639" t="str">
            <v>Elite Sales Group</v>
          </cell>
        </row>
        <row r="6640">
          <cell r="Z6640">
            <v>5098265</v>
          </cell>
          <cell r="AA6640">
            <v>20801</v>
          </cell>
          <cell r="AB6640" t="str">
            <v>Elite Sales Group</v>
          </cell>
        </row>
        <row r="6641">
          <cell r="Z6641">
            <v>5098266</v>
          </cell>
          <cell r="AA6641">
            <v>20801</v>
          </cell>
          <cell r="AB6641" t="str">
            <v>Elite Sales Group</v>
          </cell>
        </row>
        <row r="6642">
          <cell r="Z6642">
            <v>5098267</v>
          </cell>
          <cell r="AA6642">
            <v>20801</v>
          </cell>
          <cell r="AB6642" t="str">
            <v>Elite Sales Group</v>
          </cell>
        </row>
        <row r="6643">
          <cell r="Z6643">
            <v>5098268</v>
          </cell>
          <cell r="AA6643">
            <v>20801</v>
          </cell>
          <cell r="AB6643" t="str">
            <v>Elite Sales Group</v>
          </cell>
        </row>
        <row r="6644">
          <cell r="Z6644">
            <v>5098269</v>
          </cell>
          <cell r="AA6644">
            <v>20801</v>
          </cell>
          <cell r="AB6644" t="str">
            <v>Elite Sales Group</v>
          </cell>
        </row>
        <row r="6645">
          <cell r="Z6645">
            <v>5098270</v>
          </cell>
          <cell r="AA6645">
            <v>20801</v>
          </cell>
          <cell r="AB6645" t="str">
            <v>Elite Sales Group</v>
          </cell>
        </row>
        <row r="6646">
          <cell r="Z6646">
            <v>5098271</v>
          </cell>
          <cell r="AA6646">
            <v>20801</v>
          </cell>
          <cell r="AB6646" t="str">
            <v>Elite Sales Group</v>
          </cell>
        </row>
        <row r="6647">
          <cell r="Z6647">
            <v>5098272</v>
          </cell>
          <cell r="AA6647">
            <v>20801</v>
          </cell>
          <cell r="AB6647" t="str">
            <v>Elite Sales Group</v>
          </cell>
        </row>
        <row r="6648">
          <cell r="Z6648">
            <v>5098273</v>
          </cell>
          <cell r="AA6648">
            <v>20801</v>
          </cell>
          <cell r="AB6648" t="str">
            <v>Elite Sales Group</v>
          </cell>
        </row>
        <row r="6649">
          <cell r="Z6649">
            <v>5098274</v>
          </cell>
          <cell r="AA6649">
            <v>20801</v>
          </cell>
          <cell r="AB6649" t="str">
            <v>Elite Sales Group</v>
          </cell>
        </row>
        <row r="6650">
          <cell r="Z6650">
            <v>5098275</v>
          </cell>
          <cell r="AA6650">
            <v>20801</v>
          </cell>
          <cell r="AB6650" t="str">
            <v>Elite Sales Group</v>
          </cell>
        </row>
        <row r="6651">
          <cell r="Z6651">
            <v>5098276</v>
          </cell>
          <cell r="AA6651">
            <v>20801</v>
          </cell>
          <cell r="AB6651" t="str">
            <v>Elite Sales Group</v>
          </cell>
        </row>
        <row r="6652">
          <cell r="Z6652">
            <v>5098277</v>
          </cell>
          <cell r="AA6652">
            <v>20801</v>
          </cell>
          <cell r="AB6652" t="str">
            <v>Elite Sales Group</v>
          </cell>
        </row>
        <row r="6653">
          <cell r="Z6653">
            <v>5098278</v>
          </cell>
          <cell r="AA6653">
            <v>20801</v>
          </cell>
          <cell r="AB6653" t="str">
            <v>Elite Sales Group</v>
          </cell>
        </row>
        <row r="6654">
          <cell r="Z6654">
            <v>5098279</v>
          </cell>
          <cell r="AA6654">
            <v>20801</v>
          </cell>
          <cell r="AB6654" t="str">
            <v>Elite Sales Group</v>
          </cell>
        </row>
        <row r="6655">
          <cell r="Z6655">
            <v>5098280</v>
          </cell>
          <cell r="AA6655">
            <v>20801</v>
          </cell>
          <cell r="AB6655" t="str">
            <v>Elite Sales Group</v>
          </cell>
        </row>
        <row r="6656">
          <cell r="Z6656">
            <v>5098281</v>
          </cell>
          <cell r="AA6656">
            <v>20801</v>
          </cell>
          <cell r="AB6656" t="str">
            <v>Elite Sales Group</v>
          </cell>
        </row>
        <row r="6657">
          <cell r="Z6657">
            <v>5098282</v>
          </cell>
          <cell r="AA6657">
            <v>20801</v>
          </cell>
          <cell r="AB6657" t="str">
            <v>Elite Sales Group</v>
          </cell>
        </row>
        <row r="6658">
          <cell r="Z6658">
            <v>5098283</v>
          </cell>
          <cell r="AA6658">
            <v>20801</v>
          </cell>
          <cell r="AB6658" t="str">
            <v>Elite Sales Group</v>
          </cell>
        </row>
        <row r="6659">
          <cell r="Z6659">
            <v>5098284</v>
          </cell>
          <cell r="AA6659">
            <v>20801</v>
          </cell>
          <cell r="AB6659" t="str">
            <v>Elite Sales Group</v>
          </cell>
        </row>
        <row r="6660">
          <cell r="Z6660">
            <v>5098285</v>
          </cell>
          <cell r="AA6660">
            <v>20801</v>
          </cell>
          <cell r="AB6660" t="str">
            <v>Elite Sales Group</v>
          </cell>
        </row>
        <row r="6661">
          <cell r="Z6661">
            <v>5098286</v>
          </cell>
          <cell r="AA6661">
            <v>20801</v>
          </cell>
          <cell r="AB6661" t="str">
            <v>Elite Sales Group</v>
          </cell>
        </row>
        <row r="6662">
          <cell r="Z6662">
            <v>5098287</v>
          </cell>
          <cell r="AA6662">
            <v>20801</v>
          </cell>
          <cell r="AB6662" t="str">
            <v>Elite Sales Group</v>
          </cell>
        </row>
        <row r="6663">
          <cell r="Z6663">
            <v>5098288</v>
          </cell>
          <cell r="AA6663">
            <v>20801</v>
          </cell>
          <cell r="AB6663" t="str">
            <v>Elite Sales Group</v>
          </cell>
        </row>
        <row r="6664">
          <cell r="Z6664">
            <v>5098289</v>
          </cell>
          <cell r="AA6664">
            <v>20801</v>
          </cell>
          <cell r="AB6664" t="str">
            <v>Elite Sales Group</v>
          </cell>
        </row>
        <row r="6665">
          <cell r="Z6665">
            <v>5098290</v>
          </cell>
          <cell r="AA6665">
            <v>20801</v>
          </cell>
          <cell r="AB6665" t="str">
            <v>Elite Sales Group</v>
          </cell>
        </row>
        <row r="6666">
          <cell r="Z6666">
            <v>5098291</v>
          </cell>
          <cell r="AA6666">
            <v>20801</v>
          </cell>
          <cell r="AB6666" t="str">
            <v>Elite Sales Group</v>
          </cell>
        </row>
        <row r="6667">
          <cell r="Z6667">
            <v>5098292</v>
          </cell>
          <cell r="AA6667">
            <v>20801</v>
          </cell>
          <cell r="AB6667" t="str">
            <v>Elite Sales Group</v>
          </cell>
        </row>
        <row r="6668">
          <cell r="Z6668">
            <v>5098293</v>
          </cell>
          <cell r="AA6668">
            <v>20801</v>
          </cell>
          <cell r="AB6668" t="str">
            <v>Elite Sales Group</v>
          </cell>
        </row>
        <row r="6669">
          <cell r="Z6669">
            <v>5098294</v>
          </cell>
          <cell r="AA6669">
            <v>20801</v>
          </cell>
          <cell r="AB6669" t="str">
            <v>Elite Sales Group</v>
          </cell>
        </row>
        <row r="6670">
          <cell r="Z6670">
            <v>5098295</v>
          </cell>
          <cell r="AA6670">
            <v>20801</v>
          </cell>
          <cell r="AB6670" t="str">
            <v>Elite Sales Group</v>
          </cell>
        </row>
        <row r="6671">
          <cell r="Z6671">
            <v>5098296</v>
          </cell>
          <cell r="AA6671">
            <v>20801</v>
          </cell>
          <cell r="AB6671" t="str">
            <v>Elite Sales Group</v>
          </cell>
        </row>
        <row r="6672">
          <cell r="Z6672">
            <v>5098297</v>
          </cell>
          <cell r="AA6672">
            <v>20801</v>
          </cell>
          <cell r="AB6672" t="str">
            <v>Elite Sales Group</v>
          </cell>
        </row>
        <row r="6673">
          <cell r="Z6673">
            <v>5098298</v>
          </cell>
          <cell r="AA6673">
            <v>20801</v>
          </cell>
          <cell r="AB6673" t="str">
            <v>Elite Sales Group</v>
          </cell>
        </row>
        <row r="6674">
          <cell r="Z6674">
            <v>5098299</v>
          </cell>
          <cell r="AA6674">
            <v>20801</v>
          </cell>
          <cell r="AB6674" t="str">
            <v>Elite Sales Group</v>
          </cell>
        </row>
        <row r="6675">
          <cell r="Z6675">
            <v>5098300</v>
          </cell>
          <cell r="AA6675">
            <v>20801</v>
          </cell>
          <cell r="AB6675" t="str">
            <v>Elite Sales Group</v>
          </cell>
        </row>
        <row r="6676">
          <cell r="Z6676">
            <v>5098301</v>
          </cell>
          <cell r="AA6676">
            <v>20801</v>
          </cell>
          <cell r="AB6676" t="str">
            <v>Elite Sales Group</v>
          </cell>
        </row>
        <row r="6677">
          <cell r="Z6677">
            <v>5098302</v>
          </cell>
          <cell r="AA6677">
            <v>20801</v>
          </cell>
          <cell r="AB6677" t="str">
            <v>Elite Sales Group</v>
          </cell>
        </row>
        <row r="6678">
          <cell r="Z6678">
            <v>5098303</v>
          </cell>
          <cell r="AA6678">
            <v>20801</v>
          </cell>
          <cell r="AB6678" t="str">
            <v>Elite Sales Group</v>
          </cell>
        </row>
        <row r="6679">
          <cell r="Z6679">
            <v>5098304</v>
          </cell>
          <cell r="AA6679">
            <v>20801</v>
          </cell>
          <cell r="AB6679" t="str">
            <v>Elite Sales Group</v>
          </cell>
        </row>
        <row r="6680">
          <cell r="Z6680">
            <v>5098305</v>
          </cell>
          <cell r="AA6680">
            <v>20801</v>
          </cell>
          <cell r="AB6680" t="str">
            <v>Elite Sales Group</v>
          </cell>
        </row>
        <row r="6681">
          <cell r="Z6681">
            <v>5098306</v>
          </cell>
          <cell r="AA6681">
            <v>20801</v>
          </cell>
          <cell r="AB6681" t="str">
            <v>Elite Sales Group</v>
          </cell>
        </row>
        <row r="6682">
          <cell r="Z6682">
            <v>5098307</v>
          </cell>
          <cell r="AA6682">
            <v>20801</v>
          </cell>
          <cell r="AB6682" t="str">
            <v>Elite Sales Group</v>
          </cell>
        </row>
        <row r="6683">
          <cell r="Z6683">
            <v>5098308</v>
          </cell>
          <cell r="AA6683">
            <v>20801</v>
          </cell>
          <cell r="AB6683" t="str">
            <v>Elite Sales Group</v>
          </cell>
        </row>
        <row r="6684">
          <cell r="Z6684">
            <v>5098309</v>
          </cell>
          <cell r="AA6684">
            <v>20801</v>
          </cell>
          <cell r="AB6684" t="str">
            <v>Elite Sales Group</v>
          </cell>
        </row>
        <row r="6685">
          <cell r="Z6685">
            <v>5098310</v>
          </cell>
          <cell r="AA6685">
            <v>20801</v>
          </cell>
          <cell r="AB6685" t="str">
            <v>Elite Sales Group</v>
          </cell>
        </row>
        <row r="6686">
          <cell r="Z6686">
            <v>5098311</v>
          </cell>
          <cell r="AA6686">
            <v>20801</v>
          </cell>
          <cell r="AB6686" t="str">
            <v>Elite Sales Group</v>
          </cell>
        </row>
        <row r="6687">
          <cell r="Z6687">
            <v>5098312</v>
          </cell>
          <cell r="AA6687">
            <v>20801</v>
          </cell>
          <cell r="AB6687" t="str">
            <v>Elite Sales Group</v>
          </cell>
        </row>
        <row r="6688">
          <cell r="Z6688">
            <v>5098313</v>
          </cell>
          <cell r="AA6688">
            <v>20801</v>
          </cell>
          <cell r="AB6688" t="str">
            <v>Elite Sales Group</v>
          </cell>
        </row>
        <row r="6689">
          <cell r="Z6689">
            <v>5098314</v>
          </cell>
          <cell r="AA6689">
            <v>20801</v>
          </cell>
          <cell r="AB6689" t="str">
            <v>Elite Sales Group</v>
          </cell>
        </row>
        <row r="6690">
          <cell r="Z6690">
            <v>5098315</v>
          </cell>
          <cell r="AA6690">
            <v>20801</v>
          </cell>
          <cell r="AB6690" t="str">
            <v>Elite Sales Group</v>
          </cell>
        </row>
        <row r="6691">
          <cell r="Z6691">
            <v>5098316</v>
          </cell>
          <cell r="AA6691">
            <v>20801</v>
          </cell>
          <cell r="AB6691" t="str">
            <v>Elite Sales Group</v>
          </cell>
        </row>
        <row r="6692">
          <cell r="Z6692">
            <v>5098317</v>
          </cell>
          <cell r="AA6692">
            <v>20801</v>
          </cell>
          <cell r="AB6692" t="str">
            <v>Elite Sales Group</v>
          </cell>
        </row>
        <row r="6693">
          <cell r="Z6693">
            <v>5098318</v>
          </cell>
          <cell r="AA6693">
            <v>20801</v>
          </cell>
          <cell r="AB6693" t="str">
            <v>Elite Sales Group</v>
          </cell>
        </row>
        <row r="6694">
          <cell r="Z6694">
            <v>5098319</v>
          </cell>
          <cell r="AA6694">
            <v>20801</v>
          </cell>
          <cell r="AB6694" t="str">
            <v>Elite Sales Group</v>
          </cell>
        </row>
        <row r="6695">
          <cell r="Z6695">
            <v>5098320</v>
          </cell>
          <cell r="AA6695">
            <v>20801</v>
          </cell>
          <cell r="AB6695" t="str">
            <v>Elite Sales Group</v>
          </cell>
        </row>
        <row r="6696">
          <cell r="Z6696">
            <v>5098321</v>
          </cell>
          <cell r="AA6696">
            <v>20801</v>
          </cell>
          <cell r="AB6696" t="str">
            <v>Elite Sales Group</v>
          </cell>
        </row>
        <row r="6697">
          <cell r="Z6697">
            <v>5098322</v>
          </cell>
          <cell r="AA6697">
            <v>20801</v>
          </cell>
          <cell r="AB6697" t="str">
            <v>Elite Sales Group</v>
          </cell>
        </row>
        <row r="6698">
          <cell r="Z6698">
            <v>5098323</v>
          </cell>
          <cell r="AA6698">
            <v>20801</v>
          </cell>
          <cell r="AB6698" t="str">
            <v>Elite Sales Group</v>
          </cell>
        </row>
        <row r="6699">
          <cell r="Z6699">
            <v>5098324</v>
          </cell>
          <cell r="AA6699">
            <v>20801</v>
          </cell>
          <cell r="AB6699" t="str">
            <v>Elite Sales Group</v>
          </cell>
        </row>
        <row r="6700">
          <cell r="Z6700">
            <v>5098325</v>
          </cell>
          <cell r="AA6700">
            <v>20801</v>
          </cell>
          <cell r="AB6700" t="str">
            <v>Elite Sales Group</v>
          </cell>
        </row>
        <row r="6701">
          <cell r="Z6701">
            <v>5098326</v>
          </cell>
          <cell r="AA6701">
            <v>20801</v>
          </cell>
          <cell r="AB6701" t="str">
            <v>Elite Sales Group</v>
          </cell>
        </row>
        <row r="6702">
          <cell r="Z6702">
            <v>5098327</v>
          </cell>
          <cell r="AA6702">
            <v>20801</v>
          </cell>
          <cell r="AB6702" t="str">
            <v>Elite Sales Group</v>
          </cell>
        </row>
        <row r="6703">
          <cell r="Z6703">
            <v>5098328</v>
          </cell>
          <cell r="AA6703">
            <v>20801</v>
          </cell>
          <cell r="AB6703" t="str">
            <v>Elite Sales Group</v>
          </cell>
        </row>
        <row r="6704">
          <cell r="Z6704">
            <v>5098329</v>
          </cell>
          <cell r="AA6704">
            <v>20801</v>
          </cell>
          <cell r="AB6704" t="str">
            <v>Elite Sales Group</v>
          </cell>
        </row>
        <row r="6705">
          <cell r="Z6705">
            <v>5098330</v>
          </cell>
          <cell r="AA6705">
            <v>20801</v>
          </cell>
          <cell r="AB6705" t="str">
            <v>Elite Sales Group</v>
          </cell>
        </row>
        <row r="6706">
          <cell r="Z6706">
            <v>5098331</v>
          </cell>
          <cell r="AA6706">
            <v>20801</v>
          </cell>
          <cell r="AB6706" t="str">
            <v>Elite Sales Group</v>
          </cell>
        </row>
        <row r="6707">
          <cell r="Z6707">
            <v>5098332</v>
          </cell>
          <cell r="AA6707">
            <v>20801</v>
          </cell>
          <cell r="AB6707" t="str">
            <v>Elite Sales Group</v>
          </cell>
        </row>
        <row r="6708">
          <cell r="Z6708">
            <v>5098333</v>
          </cell>
          <cell r="AA6708">
            <v>20801</v>
          </cell>
          <cell r="AB6708" t="str">
            <v>Elite Sales Group</v>
          </cell>
        </row>
        <row r="6709">
          <cell r="Z6709">
            <v>5098334</v>
          </cell>
          <cell r="AA6709">
            <v>20801</v>
          </cell>
          <cell r="AB6709" t="str">
            <v>Elite Sales Group</v>
          </cell>
        </row>
        <row r="6710">
          <cell r="Z6710">
            <v>5098335</v>
          </cell>
          <cell r="AA6710">
            <v>20801</v>
          </cell>
          <cell r="AB6710" t="str">
            <v>Elite Sales Group</v>
          </cell>
        </row>
        <row r="6711">
          <cell r="Z6711">
            <v>5098336</v>
          </cell>
          <cell r="AA6711">
            <v>20801</v>
          </cell>
          <cell r="AB6711" t="str">
            <v>Elite Sales Group</v>
          </cell>
        </row>
        <row r="6712">
          <cell r="Z6712">
            <v>5098337</v>
          </cell>
          <cell r="AA6712">
            <v>20801</v>
          </cell>
          <cell r="AB6712" t="str">
            <v>Elite Sales Group</v>
          </cell>
        </row>
        <row r="6713">
          <cell r="Z6713">
            <v>5098338</v>
          </cell>
          <cell r="AA6713">
            <v>20801</v>
          </cell>
          <cell r="AB6713" t="str">
            <v>Elite Sales Group</v>
          </cell>
        </row>
        <row r="6714">
          <cell r="Z6714">
            <v>5098339</v>
          </cell>
          <cell r="AA6714">
            <v>20801</v>
          </cell>
          <cell r="AB6714" t="str">
            <v>Elite Sales Group</v>
          </cell>
        </row>
        <row r="6715">
          <cell r="Z6715">
            <v>5098340</v>
          </cell>
          <cell r="AA6715">
            <v>20801</v>
          </cell>
          <cell r="AB6715" t="str">
            <v>Elite Sales Group</v>
          </cell>
        </row>
        <row r="6716">
          <cell r="Z6716">
            <v>5098341</v>
          </cell>
          <cell r="AA6716">
            <v>20801</v>
          </cell>
          <cell r="AB6716" t="str">
            <v>Elite Sales Group</v>
          </cell>
        </row>
        <row r="6717">
          <cell r="Z6717">
            <v>5098342</v>
          </cell>
          <cell r="AA6717">
            <v>20801</v>
          </cell>
          <cell r="AB6717" t="str">
            <v>Elite Sales Group</v>
          </cell>
        </row>
        <row r="6718">
          <cell r="Z6718">
            <v>5098343</v>
          </cell>
          <cell r="AA6718">
            <v>20801</v>
          </cell>
          <cell r="AB6718" t="str">
            <v>Elite Sales Group</v>
          </cell>
        </row>
        <row r="6719">
          <cell r="Z6719">
            <v>5098344</v>
          </cell>
          <cell r="AA6719">
            <v>20801</v>
          </cell>
          <cell r="AB6719" t="str">
            <v>Elite Sales Group</v>
          </cell>
        </row>
        <row r="6720">
          <cell r="Z6720">
            <v>5098345</v>
          </cell>
          <cell r="AA6720">
            <v>20801</v>
          </cell>
          <cell r="AB6720" t="str">
            <v>Elite Sales Group</v>
          </cell>
        </row>
        <row r="6721">
          <cell r="Z6721">
            <v>5098346</v>
          </cell>
          <cell r="AA6721">
            <v>20801</v>
          </cell>
          <cell r="AB6721" t="str">
            <v>Elite Sales Group</v>
          </cell>
        </row>
        <row r="6722">
          <cell r="Z6722">
            <v>5098347</v>
          </cell>
          <cell r="AA6722">
            <v>20801</v>
          </cell>
          <cell r="AB6722" t="str">
            <v>Elite Sales Group</v>
          </cell>
        </row>
        <row r="6723">
          <cell r="Z6723">
            <v>5098348</v>
          </cell>
          <cell r="AA6723">
            <v>20801</v>
          </cell>
          <cell r="AB6723" t="str">
            <v>Elite Sales Group</v>
          </cell>
        </row>
        <row r="6724">
          <cell r="Z6724">
            <v>5098349</v>
          </cell>
          <cell r="AA6724">
            <v>20801</v>
          </cell>
          <cell r="AB6724" t="str">
            <v>Elite Sales Group</v>
          </cell>
        </row>
        <row r="6725">
          <cell r="Z6725">
            <v>5098350</v>
          </cell>
          <cell r="AA6725">
            <v>20801</v>
          </cell>
          <cell r="AB6725" t="str">
            <v>Elite Sales Group</v>
          </cell>
        </row>
        <row r="6726">
          <cell r="Z6726">
            <v>5098351</v>
          </cell>
          <cell r="AA6726">
            <v>20801</v>
          </cell>
          <cell r="AB6726" t="str">
            <v>Elite Sales Group</v>
          </cell>
        </row>
        <row r="6727">
          <cell r="Z6727">
            <v>5098352</v>
          </cell>
          <cell r="AA6727">
            <v>20801</v>
          </cell>
          <cell r="AB6727" t="str">
            <v>Elite Sales Group</v>
          </cell>
        </row>
        <row r="6728">
          <cell r="Z6728">
            <v>5098353</v>
          </cell>
          <cell r="AA6728">
            <v>20801</v>
          </cell>
          <cell r="AB6728" t="str">
            <v>Elite Sales Group</v>
          </cell>
        </row>
        <row r="6729">
          <cell r="Z6729">
            <v>5098354</v>
          </cell>
          <cell r="AA6729">
            <v>20801</v>
          </cell>
          <cell r="AB6729" t="str">
            <v>Elite Sales Group</v>
          </cell>
        </row>
        <row r="6730">
          <cell r="Z6730">
            <v>5098355</v>
          </cell>
          <cell r="AA6730">
            <v>20801</v>
          </cell>
          <cell r="AB6730" t="str">
            <v>Elite Sales Group</v>
          </cell>
        </row>
        <row r="6731">
          <cell r="Z6731">
            <v>5098356</v>
          </cell>
          <cell r="AA6731">
            <v>20801</v>
          </cell>
          <cell r="AB6731" t="str">
            <v>Elite Sales Group</v>
          </cell>
        </row>
        <row r="6732">
          <cell r="Z6732">
            <v>5098357</v>
          </cell>
          <cell r="AA6732">
            <v>20801</v>
          </cell>
          <cell r="AB6732" t="str">
            <v>Elite Sales Group</v>
          </cell>
        </row>
        <row r="6733">
          <cell r="Z6733">
            <v>5098358</v>
          </cell>
          <cell r="AA6733">
            <v>20801</v>
          </cell>
          <cell r="AB6733" t="str">
            <v>Elite Sales Group</v>
          </cell>
        </row>
        <row r="6734">
          <cell r="Z6734">
            <v>5098359</v>
          </cell>
          <cell r="AA6734">
            <v>20801</v>
          </cell>
          <cell r="AB6734" t="str">
            <v>Elite Sales Group</v>
          </cell>
        </row>
        <row r="6735">
          <cell r="Z6735">
            <v>5098360</v>
          </cell>
          <cell r="AA6735">
            <v>20801</v>
          </cell>
          <cell r="AB6735" t="str">
            <v>Elite Sales Group</v>
          </cell>
        </row>
        <row r="6736">
          <cell r="Z6736">
            <v>5098361</v>
          </cell>
          <cell r="AA6736">
            <v>20801</v>
          </cell>
          <cell r="AB6736" t="str">
            <v>Elite Sales Group</v>
          </cell>
        </row>
        <row r="6737">
          <cell r="Z6737">
            <v>5098362</v>
          </cell>
          <cell r="AA6737">
            <v>20801</v>
          </cell>
          <cell r="AB6737" t="str">
            <v>Elite Sales Group</v>
          </cell>
        </row>
        <row r="6738">
          <cell r="Z6738">
            <v>5098363</v>
          </cell>
          <cell r="AA6738">
            <v>20801</v>
          </cell>
          <cell r="AB6738" t="str">
            <v>Elite Sales Group</v>
          </cell>
        </row>
        <row r="6739">
          <cell r="Z6739">
            <v>5098364</v>
          </cell>
          <cell r="AA6739">
            <v>20801</v>
          </cell>
          <cell r="AB6739" t="str">
            <v>Elite Sales Group</v>
          </cell>
        </row>
        <row r="6740">
          <cell r="Z6740">
            <v>5098365</v>
          </cell>
          <cell r="AA6740">
            <v>20801</v>
          </cell>
          <cell r="AB6740" t="str">
            <v>Elite Sales Group</v>
          </cell>
        </row>
        <row r="6741">
          <cell r="Z6741">
            <v>5098366</v>
          </cell>
          <cell r="AA6741">
            <v>20801</v>
          </cell>
          <cell r="AB6741" t="str">
            <v>Elite Sales Group</v>
          </cell>
        </row>
        <row r="6742">
          <cell r="Z6742">
            <v>5098367</v>
          </cell>
          <cell r="AA6742">
            <v>20801</v>
          </cell>
          <cell r="AB6742" t="str">
            <v>Elite Sales Group</v>
          </cell>
        </row>
        <row r="6743">
          <cell r="Z6743">
            <v>5098368</v>
          </cell>
          <cell r="AA6743">
            <v>20801</v>
          </cell>
          <cell r="AB6743" t="str">
            <v>Elite Sales Group</v>
          </cell>
        </row>
        <row r="6744">
          <cell r="Z6744">
            <v>5098369</v>
          </cell>
          <cell r="AA6744">
            <v>20801</v>
          </cell>
          <cell r="AB6744" t="str">
            <v>Elite Sales Group</v>
          </cell>
        </row>
        <row r="6745">
          <cell r="Z6745">
            <v>5098370</v>
          </cell>
          <cell r="AA6745">
            <v>20801</v>
          </cell>
          <cell r="AB6745" t="str">
            <v>Elite Sales Group</v>
          </cell>
        </row>
        <row r="6746">
          <cell r="Z6746">
            <v>5098371</v>
          </cell>
          <cell r="AA6746">
            <v>20801</v>
          </cell>
          <cell r="AB6746" t="str">
            <v>Elite Sales Group</v>
          </cell>
        </row>
        <row r="6747">
          <cell r="Z6747">
            <v>5098372</v>
          </cell>
          <cell r="AA6747">
            <v>20801</v>
          </cell>
          <cell r="AB6747" t="str">
            <v>Elite Sales Group</v>
          </cell>
        </row>
        <row r="6748">
          <cell r="Z6748">
            <v>5098373</v>
          </cell>
          <cell r="AA6748">
            <v>20801</v>
          </cell>
          <cell r="AB6748" t="str">
            <v>Elite Sales Group</v>
          </cell>
        </row>
        <row r="6749">
          <cell r="Z6749">
            <v>5098374</v>
          </cell>
          <cell r="AA6749">
            <v>20801</v>
          </cell>
          <cell r="AB6749" t="str">
            <v>Elite Sales Group</v>
          </cell>
        </row>
        <row r="6750">
          <cell r="Z6750">
            <v>5098375</v>
          </cell>
          <cell r="AA6750">
            <v>20801</v>
          </cell>
          <cell r="AB6750" t="str">
            <v>Elite Sales Group</v>
          </cell>
        </row>
        <row r="6751">
          <cell r="Z6751">
            <v>5098376</v>
          </cell>
          <cell r="AA6751">
            <v>20801</v>
          </cell>
          <cell r="AB6751" t="str">
            <v>Elite Sales Group</v>
          </cell>
        </row>
        <row r="6752">
          <cell r="Z6752">
            <v>5098377</v>
          </cell>
          <cell r="AA6752">
            <v>20801</v>
          </cell>
          <cell r="AB6752" t="str">
            <v>Elite Sales Group</v>
          </cell>
        </row>
        <row r="6753">
          <cell r="Z6753">
            <v>5098378</v>
          </cell>
          <cell r="AA6753">
            <v>20801</v>
          </cell>
          <cell r="AB6753" t="str">
            <v>Elite Sales Group</v>
          </cell>
        </row>
        <row r="6754">
          <cell r="Z6754">
            <v>5098379</v>
          </cell>
          <cell r="AA6754">
            <v>20801</v>
          </cell>
          <cell r="AB6754" t="str">
            <v>Elite Sales Group</v>
          </cell>
        </row>
        <row r="6755">
          <cell r="Z6755">
            <v>5098380</v>
          </cell>
          <cell r="AA6755">
            <v>20801</v>
          </cell>
          <cell r="AB6755" t="str">
            <v>Elite Sales Group</v>
          </cell>
        </row>
        <row r="6756">
          <cell r="Z6756">
            <v>5098381</v>
          </cell>
          <cell r="AA6756">
            <v>20801</v>
          </cell>
          <cell r="AB6756" t="str">
            <v>Elite Sales Group</v>
          </cell>
        </row>
        <row r="6757">
          <cell r="Z6757">
            <v>5098382</v>
          </cell>
          <cell r="AA6757">
            <v>20801</v>
          </cell>
          <cell r="AB6757" t="str">
            <v>Elite Sales Group</v>
          </cell>
        </row>
        <row r="6758">
          <cell r="Z6758">
            <v>5098383</v>
          </cell>
          <cell r="AA6758">
            <v>20801</v>
          </cell>
          <cell r="AB6758" t="str">
            <v>Elite Sales Group</v>
          </cell>
        </row>
        <row r="6759">
          <cell r="Z6759">
            <v>5098384</v>
          </cell>
          <cell r="AA6759">
            <v>20801</v>
          </cell>
          <cell r="AB6759" t="str">
            <v>Elite Sales Group</v>
          </cell>
        </row>
        <row r="6760">
          <cell r="Z6760">
            <v>5098385</v>
          </cell>
          <cell r="AA6760">
            <v>20801</v>
          </cell>
          <cell r="AB6760" t="str">
            <v>Elite Sales Group</v>
          </cell>
        </row>
        <row r="6761">
          <cell r="Z6761">
            <v>5098386</v>
          </cell>
          <cell r="AA6761">
            <v>20801</v>
          </cell>
          <cell r="AB6761" t="str">
            <v>Elite Sales Group</v>
          </cell>
        </row>
        <row r="6762">
          <cell r="Z6762">
            <v>5098387</v>
          </cell>
          <cell r="AA6762">
            <v>20801</v>
          </cell>
          <cell r="AB6762" t="str">
            <v>Elite Sales Group</v>
          </cell>
        </row>
        <row r="6763">
          <cell r="Z6763">
            <v>5098388</v>
          </cell>
          <cell r="AA6763">
            <v>20801</v>
          </cell>
          <cell r="AB6763" t="str">
            <v>Elite Sales Group</v>
          </cell>
        </row>
        <row r="6764">
          <cell r="Z6764">
            <v>5098389</v>
          </cell>
          <cell r="AA6764">
            <v>20801</v>
          </cell>
          <cell r="AB6764" t="str">
            <v>Elite Sales Group</v>
          </cell>
        </row>
        <row r="6765">
          <cell r="Z6765">
            <v>5098390</v>
          </cell>
          <cell r="AA6765">
            <v>20801</v>
          </cell>
          <cell r="AB6765" t="str">
            <v>Elite Sales Group</v>
          </cell>
        </row>
        <row r="6766">
          <cell r="Z6766">
            <v>5098391</v>
          </cell>
          <cell r="AA6766">
            <v>20801</v>
          </cell>
          <cell r="AB6766" t="str">
            <v>Elite Sales Group</v>
          </cell>
        </row>
        <row r="6767">
          <cell r="Z6767">
            <v>5098392</v>
          </cell>
          <cell r="AA6767">
            <v>20801</v>
          </cell>
          <cell r="AB6767" t="str">
            <v>Elite Sales Group</v>
          </cell>
        </row>
        <row r="6768">
          <cell r="Z6768">
            <v>5098393</v>
          </cell>
          <cell r="AA6768">
            <v>20801</v>
          </cell>
          <cell r="AB6768" t="str">
            <v>Elite Sales Group</v>
          </cell>
        </row>
        <row r="6769">
          <cell r="Z6769">
            <v>5098394</v>
          </cell>
          <cell r="AA6769">
            <v>20801</v>
          </cell>
          <cell r="AB6769" t="str">
            <v>Elite Sales Group</v>
          </cell>
        </row>
        <row r="6770">
          <cell r="Z6770">
            <v>5098395</v>
          </cell>
          <cell r="AA6770">
            <v>20801</v>
          </cell>
          <cell r="AB6770" t="str">
            <v>Elite Sales Group</v>
          </cell>
        </row>
        <row r="6771">
          <cell r="Z6771">
            <v>5098396</v>
          </cell>
          <cell r="AA6771">
            <v>20801</v>
          </cell>
          <cell r="AB6771" t="str">
            <v>Elite Sales Group</v>
          </cell>
        </row>
        <row r="6772">
          <cell r="Z6772">
            <v>5098397</v>
          </cell>
          <cell r="AA6772">
            <v>20801</v>
          </cell>
          <cell r="AB6772" t="str">
            <v>Elite Sales Group</v>
          </cell>
        </row>
        <row r="6773">
          <cell r="Z6773">
            <v>5098398</v>
          </cell>
          <cell r="AA6773">
            <v>20801</v>
          </cell>
          <cell r="AB6773" t="str">
            <v>Elite Sales Group</v>
          </cell>
        </row>
        <row r="6774">
          <cell r="Z6774">
            <v>5098399</v>
          </cell>
          <cell r="AA6774">
            <v>20801</v>
          </cell>
          <cell r="AB6774" t="str">
            <v>Elite Sales Group</v>
          </cell>
        </row>
        <row r="6775">
          <cell r="Z6775">
            <v>5098400</v>
          </cell>
          <cell r="AA6775">
            <v>20801</v>
          </cell>
          <cell r="AB6775" t="str">
            <v>Elite Sales Group</v>
          </cell>
        </row>
        <row r="6776">
          <cell r="Z6776">
            <v>5098401</v>
          </cell>
          <cell r="AA6776">
            <v>20801</v>
          </cell>
          <cell r="AB6776" t="str">
            <v>Elite Sales Group</v>
          </cell>
        </row>
        <row r="6777">
          <cell r="Z6777">
            <v>5098402</v>
          </cell>
          <cell r="AA6777">
            <v>20801</v>
          </cell>
          <cell r="AB6777" t="str">
            <v>Elite Sales Group</v>
          </cell>
        </row>
        <row r="6778">
          <cell r="Z6778">
            <v>5098403</v>
          </cell>
          <cell r="AA6778">
            <v>20801</v>
          </cell>
          <cell r="AB6778" t="str">
            <v>Elite Sales Group</v>
          </cell>
        </row>
        <row r="6779">
          <cell r="Z6779">
            <v>5098404</v>
          </cell>
          <cell r="AA6779">
            <v>20801</v>
          </cell>
          <cell r="AB6779" t="str">
            <v>Elite Sales Group</v>
          </cell>
        </row>
        <row r="6780">
          <cell r="Z6780">
            <v>5098405</v>
          </cell>
          <cell r="AA6780">
            <v>20801</v>
          </cell>
          <cell r="AB6780" t="str">
            <v>Elite Sales Group</v>
          </cell>
        </row>
        <row r="6781">
          <cell r="Z6781">
            <v>5098406</v>
          </cell>
          <cell r="AA6781">
            <v>20801</v>
          </cell>
          <cell r="AB6781" t="str">
            <v>Elite Sales Group</v>
          </cell>
        </row>
        <row r="6782">
          <cell r="Z6782">
            <v>5098407</v>
          </cell>
          <cell r="AA6782">
            <v>20801</v>
          </cell>
          <cell r="AB6782" t="str">
            <v>Elite Sales Group</v>
          </cell>
        </row>
        <row r="6783">
          <cell r="Z6783">
            <v>5098408</v>
          </cell>
          <cell r="AA6783">
            <v>20801</v>
          </cell>
          <cell r="AB6783" t="str">
            <v>Elite Sales Group</v>
          </cell>
        </row>
        <row r="6784">
          <cell r="Z6784">
            <v>5098409</v>
          </cell>
          <cell r="AA6784">
            <v>20801</v>
          </cell>
          <cell r="AB6784" t="str">
            <v>Elite Sales Group</v>
          </cell>
        </row>
        <row r="6785">
          <cell r="Z6785">
            <v>5098410</v>
          </cell>
          <cell r="AA6785">
            <v>20801</v>
          </cell>
          <cell r="AB6785" t="str">
            <v>Elite Sales Group</v>
          </cell>
        </row>
        <row r="6786">
          <cell r="Z6786">
            <v>5098411</v>
          </cell>
          <cell r="AA6786">
            <v>20801</v>
          </cell>
          <cell r="AB6786" t="str">
            <v>Elite Sales Group</v>
          </cell>
        </row>
        <row r="6787">
          <cell r="Z6787">
            <v>5098412</v>
          </cell>
          <cell r="AA6787">
            <v>20801</v>
          </cell>
          <cell r="AB6787" t="str">
            <v>Elite Sales Group</v>
          </cell>
        </row>
        <row r="6788">
          <cell r="Z6788">
            <v>5098413</v>
          </cell>
          <cell r="AA6788">
            <v>20801</v>
          </cell>
          <cell r="AB6788" t="str">
            <v>Elite Sales Group</v>
          </cell>
        </row>
        <row r="6789">
          <cell r="Z6789">
            <v>5098414</v>
          </cell>
          <cell r="AA6789">
            <v>20801</v>
          </cell>
          <cell r="AB6789" t="str">
            <v>Elite Sales Group</v>
          </cell>
        </row>
        <row r="6790">
          <cell r="Z6790">
            <v>5098415</v>
          </cell>
          <cell r="AA6790">
            <v>20801</v>
          </cell>
          <cell r="AB6790" t="str">
            <v>Elite Sales Group</v>
          </cell>
        </row>
        <row r="6791">
          <cell r="Z6791">
            <v>5098416</v>
          </cell>
          <cell r="AA6791">
            <v>20801</v>
          </cell>
          <cell r="AB6791" t="str">
            <v>Elite Sales Group</v>
          </cell>
        </row>
        <row r="6792">
          <cell r="Z6792">
            <v>5098417</v>
          </cell>
          <cell r="AA6792">
            <v>20801</v>
          </cell>
          <cell r="AB6792" t="str">
            <v>Elite Sales Group</v>
          </cell>
        </row>
        <row r="6793">
          <cell r="Z6793">
            <v>5098418</v>
          </cell>
          <cell r="AA6793">
            <v>20801</v>
          </cell>
          <cell r="AB6793" t="str">
            <v>Elite Sales Group</v>
          </cell>
        </row>
        <row r="6794">
          <cell r="Z6794">
            <v>5098419</v>
          </cell>
          <cell r="AA6794">
            <v>20801</v>
          </cell>
          <cell r="AB6794" t="str">
            <v>Elite Sales Group</v>
          </cell>
        </row>
        <row r="6795">
          <cell r="Z6795">
            <v>5098420</v>
          </cell>
          <cell r="AA6795">
            <v>20801</v>
          </cell>
          <cell r="AB6795" t="str">
            <v>Elite Sales Group</v>
          </cell>
        </row>
        <row r="6796">
          <cell r="Z6796">
            <v>5098421</v>
          </cell>
          <cell r="AA6796">
            <v>20801</v>
          </cell>
          <cell r="AB6796" t="str">
            <v>Elite Sales Group</v>
          </cell>
        </row>
        <row r="6797">
          <cell r="Z6797">
            <v>5098422</v>
          </cell>
          <cell r="AA6797">
            <v>20801</v>
          </cell>
          <cell r="AB6797" t="str">
            <v>Elite Sales Group</v>
          </cell>
        </row>
        <row r="6798">
          <cell r="Z6798">
            <v>5098423</v>
          </cell>
          <cell r="AA6798">
            <v>20801</v>
          </cell>
          <cell r="AB6798" t="str">
            <v>Elite Sales Group</v>
          </cell>
        </row>
        <row r="6799">
          <cell r="Z6799">
            <v>5098424</v>
          </cell>
          <cell r="AA6799">
            <v>20801</v>
          </cell>
          <cell r="AB6799" t="str">
            <v>Elite Sales Group</v>
          </cell>
        </row>
        <row r="6800">
          <cell r="Z6800">
            <v>5098425</v>
          </cell>
          <cell r="AA6800">
            <v>20801</v>
          </cell>
          <cell r="AB6800" t="str">
            <v>Elite Sales Group</v>
          </cell>
        </row>
        <row r="6801">
          <cell r="Z6801">
            <v>5098426</v>
          </cell>
          <cell r="AA6801">
            <v>20801</v>
          </cell>
          <cell r="AB6801" t="str">
            <v>Elite Sales Group</v>
          </cell>
        </row>
        <row r="6802">
          <cell r="Z6802">
            <v>5098427</v>
          </cell>
          <cell r="AA6802">
            <v>20801</v>
          </cell>
          <cell r="AB6802" t="str">
            <v>Elite Sales Group</v>
          </cell>
        </row>
        <row r="6803">
          <cell r="Z6803">
            <v>5098428</v>
          </cell>
          <cell r="AA6803">
            <v>20801</v>
          </cell>
          <cell r="AB6803" t="str">
            <v>Elite Sales Group</v>
          </cell>
        </row>
        <row r="6804">
          <cell r="Z6804">
            <v>5098429</v>
          </cell>
          <cell r="AA6804">
            <v>20801</v>
          </cell>
          <cell r="AB6804" t="str">
            <v>Elite Sales Group</v>
          </cell>
        </row>
        <row r="6805">
          <cell r="Z6805">
            <v>5098430</v>
          </cell>
          <cell r="AA6805">
            <v>20801</v>
          </cell>
          <cell r="AB6805" t="str">
            <v>Elite Sales Group</v>
          </cell>
        </row>
        <row r="6806">
          <cell r="Z6806">
            <v>5098431</v>
          </cell>
          <cell r="AA6806">
            <v>20801</v>
          </cell>
          <cell r="AB6806" t="str">
            <v>Elite Sales Group</v>
          </cell>
        </row>
        <row r="6807">
          <cell r="Z6807">
            <v>5098432</v>
          </cell>
          <cell r="AA6807">
            <v>20801</v>
          </cell>
          <cell r="AB6807" t="str">
            <v>Elite Sales Group</v>
          </cell>
        </row>
        <row r="6808">
          <cell r="Z6808">
            <v>5098433</v>
          </cell>
          <cell r="AA6808">
            <v>20801</v>
          </cell>
          <cell r="AB6808" t="str">
            <v>Elite Sales Group</v>
          </cell>
        </row>
        <row r="6809">
          <cell r="Z6809">
            <v>5098434</v>
          </cell>
          <cell r="AA6809">
            <v>20801</v>
          </cell>
          <cell r="AB6809" t="str">
            <v>Elite Sales Group</v>
          </cell>
        </row>
        <row r="6810">
          <cell r="Z6810">
            <v>5098435</v>
          </cell>
          <cell r="AA6810">
            <v>20801</v>
          </cell>
          <cell r="AB6810" t="str">
            <v>Elite Sales Group</v>
          </cell>
        </row>
        <row r="6811">
          <cell r="Z6811">
            <v>5098436</v>
          </cell>
          <cell r="AA6811">
            <v>20801</v>
          </cell>
          <cell r="AB6811" t="str">
            <v>Elite Sales Group</v>
          </cell>
        </row>
        <row r="6812">
          <cell r="Z6812">
            <v>5098437</v>
          </cell>
          <cell r="AA6812">
            <v>20801</v>
          </cell>
          <cell r="AB6812" t="str">
            <v>Elite Sales Group</v>
          </cell>
        </row>
        <row r="6813">
          <cell r="Z6813">
            <v>5098438</v>
          </cell>
          <cell r="AA6813">
            <v>20801</v>
          </cell>
          <cell r="AB6813" t="str">
            <v>Elite Sales Group</v>
          </cell>
        </row>
        <row r="6814">
          <cell r="Z6814">
            <v>5098439</v>
          </cell>
          <cell r="AA6814">
            <v>20801</v>
          </cell>
          <cell r="AB6814" t="str">
            <v>Elite Sales Group</v>
          </cell>
        </row>
        <row r="6815">
          <cell r="Z6815">
            <v>5098440</v>
          </cell>
          <cell r="AA6815">
            <v>20801</v>
          </cell>
          <cell r="AB6815" t="str">
            <v>Elite Sales Group</v>
          </cell>
        </row>
        <row r="6816">
          <cell r="Z6816">
            <v>5098441</v>
          </cell>
          <cell r="AA6816">
            <v>20801</v>
          </cell>
          <cell r="AB6816" t="str">
            <v>Elite Sales Group</v>
          </cell>
        </row>
        <row r="6817">
          <cell r="Z6817">
            <v>5098442</v>
          </cell>
          <cell r="AA6817">
            <v>20801</v>
          </cell>
          <cell r="AB6817" t="str">
            <v>Elite Sales Group</v>
          </cell>
        </row>
        <row r="6818">
          <cell r="Z6818">
            <v>5098443</v>
          </cell>
          <cell r="AA6818">
            <v>20801</v>
          </cell>
          <cell r="AB6818" t="str">
            <v>Elite Sales Group</v>
          </cell>
        </row>
        <row r="6819">
          <cell r="Z6819">
            <v>5098444</v>
          </cell>
          <cell r="AA6819">
            <v>20801</v>
          </cell>
          <cell r="AB6819" t="str">
            <v>Elite Sales Group</v>
          </cell>
        </row>
        <row r="6820">
          <cell r="Z6820">
            <v>5098445</v>
          </cell>
          <cell r="AA6820">
            <v>20801</v>
          </cell>
          <cell r="AB6820" t="str">
            <v>Elite Sales Group</v>
          </cell>
        </row>
        <row r="6821">
          <cell r="Z6821">
            <v>5098446</v>
          </cell>
          <cell r="AA6821">
            <v>20801</v>
          </cell>
          <cell r="AB6821" t="str">
            <v>Elite Sales Group</v>
          </cell>
        </row>
        <row r="6822">
          <cell r="Z6822">
            <v>5098447</v>
          </cell>
          <cell r="AA6822">
            <v>20801</v>
          </cell>
          <cell r="AB6822" t="str">
            <v>Elite Sales Group</v>
          </cell>
        </row>
        <row r="6823">
          <cell r="Z6823">
            <v>5098448</v>
          </cell>
          <cell r="AA6823">
            <v>20801</v>
          </cell>
          <cell r="AB6823" t="str">
            <v>Elite Sales Group</v>
          </cell>
        </row>
        <row r="6824">
          <cell r="Z6824">
            <v>5098449</v>
          </cell>
          <cell r="AA6824">
            <v>20801</v>
          </cell>
          <cell r="AB6824" t="str">
            <v>Elite Sales Group</v>
          </cell>
        </row>
        <row r="6825">
          <cell r="Z6825">
            <v>5098450</v>
          </cell>
          <cell r="AA6825">
            <v>20801</v>
          </cell>
          <cell r="AB6825" t="str">
            <v>Elite Sales Group</v>
          </cell>
        </row>
        <row r="6826">
          <cell r="Z6826">
            <v>5098451</v>
          </cell>
          <cell r="AA6826">
            <v>20801</v>
          </cell>
          <cell r="AB6826" t="str">
            <v>Elite Sales Group</v>
          </cell>
        </row>
        <row r="6827">
          <cell r="Z6827">
            <v>5098452</v>
          </cell>
          <cell r="AA6827">
            <v>20801</v>
          </cell>
          <cell r="AB6827" t="str">
            <v>Elite Sales Group</v>
          </cell>
        </row>
        <row r="6828">
          <cell r="Z6828">
            <v>5098453</v>
          </cell>
          <cell r="AA6828">
            <v>20801</v>
          </cell>
          <cell r="AB6828" t="str">
            <v>Elite Sales Group</v>
          </cell>
        </row>
        <row r="6829">
          <cell r="Z6829">
            <v>5098454</v>
          </cell>
          <cell r="AA6829">
            <v>20801</v>
          </cell>
          <cell r="AB6829" t="str">
            <v>Elite Sales Group</v>
          </cell>
        </row>
        <row r="6830">
          <cell r="Z6830">
            <v>5098455</v>
          </cell>
          <cell r="AA6830">
            <v>20801</v>
          </cell>
          <cell r="AB6830" t="str">
            <v>Elite Sales Group</v>
          </cell>
        </row>
        <row r="6831">
          <cell r="Z6831">
            <v>5098456</v>
          </cell>
          <cell r="AA6831">
            <v>20801</v>
          </cell>
          <cell r="AB6831" t="str">
            <v>Elite Sales Group</v>
          </cell>
        </row>
        <row r="6832">
          <cell r="Z6832">
            <v>5098457</v>
          </cell>
          <cell r="AA6832">
            <v>20801</v>
          </cell>
          <cell r="AB6832" t="str">
            <v>Elite Sales Group</v>
          </cell>
        </row>
        <row r="6833">
          <cell r="Z6833">
            <v>5098458</v>
          </cell>
          <cell r="AA6833">
            <v>20801</v>
          </cell>
          <cell r="AB6833" t="str">
            <v>Elite Sales Group</v>
          </cell>
        </row>
        <row r="6834">
          <cell r="Z6834">
            <v>5098459</v>
          </cell>
          <cell r="AA6834">
            <v>20801</v>
          </cell>
          <cell r="AB6834" t="str">
            <v>Elite Sales Group</v>
          </cell>
        </row>
        <row r="6835">
          <cell r="Z6835">
            <v>5098139</v>
          </cell>
          <cell r="AA6835">
            <v>20801</v>
          </cell>
          <cell r="AB6835" t="str">
            <v>Elite Sales Group</v>
          </cell>
        </row>
        <row r="6836">
          <cell r="Z6836">
            <v>5098140</v>
          </cell>
          <cell r="AA6836">
            <v>20801</v>
          </cell>
          <cell r="AB6836" t="str">
            <v>Elite Sales Group</v>
          </cell>
        </row>
        <row r="6837">
          <cell r="Z6837">
            <v>5098141</v>
          </cell>
          <cell r="AA6837">
            <v>20801</v>
          </cell>
          <cell r="AB6837" t="str">
            <v>Elite Sales Group</v>
          </cell>
        </row>
        <row r="6838">
          <cell r="Z6838">
            <v>5098142</v>
          </cell>
          <cell r="AA6838">
            <v>20801</v>
          </cell>
          <cell r="AB6838" t="str">
            <v>Elite Sales Group</v>
          </cell>
        </row>
        <row r="6839">
          <cell r="Z6839">
            <v>5098143</v>
          </cell>
          <cell r="AA6839">
            <v>20801</v>
          </cell>
          <cell r="AB6839" t="str">
            <v>Elite Sales Group</v>
          </cell>
        </row>
        <row r="6840">
          <cell r="Z6840">
            <v>5098144</v>
          </cell>
          <cell r="AA6840">
            <v>20801</v>
          </cell>
          <cell r="AB6840" t="str">
            <v>Elite Sales Group</v>
          </cell>
        </row>
        <row r="6841">
          <cell r="Z6841">
            <v>5098145</v>
          </cell>
          <cell r="AA6841">
            <v>20801</v>
          </cell>
          <cell r="AB6841" t="str">
            <v>Elite Sales Group</v>
          </cell>
        </row>
        <row r="6842">
          <cell r="Z6842">
            <v>5098146</v>
          </cell>
          <cell r="AA6842">
            <v>20801</v>
          </cell>
          <cell r="AB6842" t="str">
            <v>Elite Sales Group</v>
          </cell>
        </row>
        <row r="6843">
          <cell r="Z6843">
            <v>5098147</v>
          </cell>
          <cell r="AA6843">
            <v>20801</v>
          </cell>
          <cell r="AB6843" t="str">
            <v>Elite Sales Group</v>
          </cell>
        </row>
        <row r="6844">
          <cell r="Z6844">
            <v>5098148</v>
          </cell>
          <cell r="AA6844">
            <v>20801</v>
          </cell>
          <cell r="AB6844" t="str">
            <v>Elite Sales Group</v>
          </cell>
        </row>
        <row r="6845">
          <cell r="Z6845">
            <v>5098149</v>
          </cell>
          <cell r="AA6845">
            <v>20801</v>
          </cell>
          <cell r="AB6845" t="str">
            <v>Elite Sales Group</v>
          </cell>
        </row>
        <row r="6846">
          <cell r="Z6846">
            <v>5098150</v>
          </cell>
          <cell r="AA6846">
            <v>20801</v>
          </cell>
          <cell r="AB6846" t="str">
            <v>Elite Sales Group</v>
          </cell>
        </row>
        <row r="6847">
          <cell r="Z6847">
            <v>5098151</v>
          </cell>
          <cell r="AA6847">
            <v>20801</v>
          </cell>
          <cell r="AB6847" t="str">
            <v>Elite Sales Group</v>
          </cell>
        </row>
        <row r="6848">
          <cell r="Z6848">
            <v>5098152</v>
          </cell>
          <cell r="AA6848">
            <v>20801</v>
          </cell>
          <cell r="AB6848" t="str">
            <v>Elite Sales Group</v>
          </cell>
        </row>
        <row r="6849">
          <cell r="Z6849">
            <v>5098153</v>
          </cell>
          <cell r="AA6849">
            <v>20801</v>
          </cell>
          <cell r="AB6849" t="str">
            <v>Elite Sales Group</v>
          </cell>
        </row>
        <row r="6850">
          <cell r="Z6850">
            <v>5098154</v>
          </cell>
          <cell r="AA6850">
            <v>20801</v>
          </cell>
          <cell r="AB6850" t="str">
            <v>Elite Sales Group</v>
          </cell>
        </row>
        <row r="6851">
          <cell r="Z6851">
            <v>5098155</v>
          </cell>
          <cell r="AA6851">
            <v>20801</v>
          </cell>
          <cell r="AB6851" t="str">
            <v>Elite Sales Group</v>
          </cell>
        </row>
        <row r="6852">
          <cell r="Z6852">
            <v>5098156</v>
          </cell>
          <cell r="AA6852">
            <v>20801</v>
          </cell>
          <cell r="AB6852" t="str">
            <v>Elite Sales Group</v>
          </cell>
        </row>
        <row r="6853">
          <cell r="Z6853">
            <v>5098157</v>
          </cell>
          <cell r="AA6853">
            <v>20801</v>
          </cell>
          <cell r="AB6853" t="str">
            <v>Elite Sales Group</v>
          </cell>
        </row>
        <row r="6854">
          <cell r="Z6854">
            <v>5098158</v>
          </cell>
          <cell r="AA6854">
            <v>20801</v>
          </cell>
          <cell r="AB6854" t="str">
            <v>Elite Sales Group</v>
          </cell>
        </row>
        <row r="6855">
          <cell r="Z6855">
            <v>5098159</v>
          </cell>
          <cell r="AA6855">
            <v>20801</v>
          </cell>
          <cell r="AB6855" t="str">
            <v>Elite Sales Group</v>
          </cell>
        </row>
        <row r="6856">
          <cell r="Z6856">
            <v>5098160</v>
          </cell>
          <cell r="AA6856">
            <v>20801</v>
          </cell>
          <cell r="AB6856" t="str">
            <v>Elite Sales Group</v>
          </cell>
        </row>
        <row r="6857">
          <cell r="Z6857">
            <v>5098161</v>
          </cell>
          <cell r="AA6857">
            <v>20801</v>
          </cell>
          <cell r="AB6857" t="str">
            <v>Elite Sales Group</v>
          </cell>
        </row>
        <row r="6858">
          <cell r="Z6858">
            <v>5098162</v>
          </cell>
          <cell r="AA6858">
            <v>20801</v>
          </cell>
          <cell r="AB6858" t="str">
            <v>Elite Sales Group</v>
          </cell>
        </row>
        <row r="6859">
          <cell r="Z6859">
            <v>5098163</v>
          </cell>
          <cell r="AA6859">
            <v>20801</v>
          </cell>
          <cell r="AB6859" t="str">
            <v>Elite Sales Group</v>
          </cell>
        </row>
        <row r="6860">
          <cell r="Z6860">
            <v>5098164</v>
          </cell>
          <cell r="AA6860">
            <v>20801</v>
          </cell>
          <cell r="AB6860" t="str">
            <v>Elite Sales Group</v>
          </cell>
        </row>
        <row r="6861">
          <cell r="Z6861">
            <v>5098165</v>
          </cell>
          <cell r="AA6861">
            <v>20801</v>
          </cell>
          <cell r="AB6861" t="str">
            <v>Elite Sales Group</v>
          </cell>
        </row>
        <row r="6862">
          <cell r="Z6862">
            <v>5098166</v>
          </cell>
          <cell r="AA6862">
            <v>20801</v>
          </cell>
          <cell r="AB6862" t="str">
            <v>Elite Sales Group</v>
          </cell>
        </row>
        <row r="6863">
          <cell r="Z6863">
            <v>5098167</v>
          </cell>
          <cell r="AA6863">
            <v>20801</v>
          </cell>
          <cell r="AB6863" t="str">
            <v>Elite Sales Group</v>
          </cell>
        </row>
        <row r="6864">
          <cell r="Z6864">
            <v>5098168</v>
          </cell>
          <cell r="AA6864">
            <v>20801</v>
          </cell>
          <cell r="AB6864" t="str">
            <v>Elite Sales Group</v>
          </cell>
        </row>
        <row r="6865">
          <cell r="Z6865">
            <v>5098169</v>
          </cell>
          <cell r="AA6865">
            <v>20801</v>
          </cell>
          <cell r="AB6865" t="str">
            <v>Elite Sales Group</v>
          </cell>
        </row>
        <row r="6866">
          <cell r="Z6866">
            <v>5098170</v>
          </cell>
          <cell r="AA6866">
            <v>20801</v>
          </cell>
          <cell r="AB6866" t="str">
            <v>Elite Sales Group</v>
          </cell>
        </row>
        <row r="6867">
          <cell r="Z6867">
            <v>5098171</v>
          </cell>
          <cell r="AA6867">
            <v>20801</v>
          </cell>
          <cell r="AB6867" t="str">
            <v>Elite Sales Group</v>
          </cell>
        </row>
        <row r="6868">
          <cell r="Z6868">
            <v>5098172</v>
          </cell>
          <cell r="AA6868">
            <v>20801</v>
          </cell>
          <cell r="AB6868" t="str">
            <v>Elite Sales Group</v>
          </cell>
        </row>
        <row r="6869">
          <cell r="Z6869">
            <v>5098173</v>
          </cell>
          <cell r="AA6869">
            <v>20801</v>
          </cell>
          <cell r="AB6869" t="str">
            <v>Elite Sales Group</v>
          </cell>
        </row>
        <row r="6870">
          <cell r="Z6870">
            <v>5098174</v>
          </cell>
          <cell r="AA6870">
            <v>20801</v>
          </cell>
          <cell r="AB6870" t="str">
            <v>Elite Sales Group</v>
          </cell>
        </row>
        <row r="6871">
          <cell r="Z6871">
            <v>5098175</v>
          </cell>
          <cell r="AA6871">
            <v>20801</v>
          </cell>
          <cell r="AB6871" t="str">
            <v>Elite Sales Group</v>
          </cell>
        </row>
        <row r="6872">
          <cell r="Z6872">
            <v>5098176</v>
          </cell>
          <cell r="AA6872">
            <v>20801</v>
          </cell>
          <cell r="AB6872" t="str">
            <v>Elite Sales Group</v>
          </cell>
        </row>
        <row r="6873">
          <cell r="Z6873">
            <v>5098177</v>
          </cell>
          <cell r="AA6873">
            <v>20801</v>
          </cell>
          <cell r="AB6873" t="str">
            <v>Elite Sales Group</v>
          </cell>
        </row>
        <row r="6874">
          <cell r="Z6874">
            <v>5098178</v>
          </cell>
          <cell r="AA6874">
            <v>20801</v>
          </cell>
          <cell r="AB6874" t="str">
            <v>Elite Sales Group</v>
          </cell>
        </row>
        <row r="6875">
          <cell r="Z6875">
            <v>5099059</v>
          </cell>
          <cell r="AA6875">
            <v>20801</v>
          </cell>
          <cell r="AB6875" t="str">
            <v>Elite Sales Group</v>
          </cell>
        </row>
        <row r="6876">
          <cell r="Z6876">
            <v>5099060</v>
          </cell>
          <cell r="AA6876">
            <v>20801</v>
          </cell>
          <cell r="AB6876" t="str">
            <v>Elite Sales Group</v>
          </cell>
        </row>
        <row r="6877">
          <cell r="Z6877">
            <v>5099061</v>
          </cell>
          <cell r="AA6877">
            <v>20801</v>
          </cell>
          <cell r="AB6877" t="str">
            <v>Elite Sales Group</v>
          </cell>
        </row>
        <row r="6878">
          <cell r="Z6878">
            <v>5099062</v>
          </cell>
          <cell r="AA6878">
            <v>20801</v>
          </cell>
          <cell r="AB6878" t="str">
            <v>Elite Sales Group</v>
          </cell>
        </row>
        <row r="6879">
          <cell r="Z6879">
            <v>5099063</v>
          </cell>
          <cell r="AA6879">
            <v>20801</v>
          </cell>
          <cell r="AB6879" t="str">
            <v>Elite Sales Group</v>
          </cell>
        </row>
        <row r="6880">
          <cell r="Z6880">
            <v>5099064</v>
          </cell>
          <cell r="AA6880">
            <v>20801</v>
          </cell>
          <cell r="AB6880" t="str">
            <v>Elite Sales Group</v>
          </cell>
        </row>
        <row r="6881">
          <cell r="Z6881">
            <v>5099065</v>
          </cell>
          <cell r="AA6881">
            <v>20801</v>
          </cell>
          <cell r="AB6881" t="str">
            <v>Elite Sales Group</v>
          </cell>
        </row>
        <row r="6882">
          <cell r="Z6882">
            <v>5099066</v>
          </cell>
          <cell r="AA6882">
            <v>20801</v>
          </cell>
          <cell r="AB6882" t="str">
            <v>Elite Sales Group</v>
          </cell>
        </row>
        <row r="6883">
          <cell r="Z6883">
            <v>5099067</v>
          </cell>
          <cell r="AA6883">
            <v>20801</v>
          </cell>
          <cell r="AB6883" t="str">
            <v>Elite Sales Group</v>
          </cell>
        </row>
        <row r="6884">
          <cell r="Z6884">
            <v>5099068</v>
          </cell>
          <cell r="AA6884">
            <v>20801</v>
          </cell>
          <cell r="AB6884" t="str">
            <v>Elite Sales Group</v>
          </cell>
        </row>
        <row r="6885">
          <cell r="Z6885">
            <v>5099069</v>
          </cell>
          <cell r="AA6885">
            <v>20801</v>
          </cell>
          <cell r="AB6885" t="str">
            <v>Elite Sales Group</v>
          </cell>
        </row>
        <row r="6886">
          <cell r="Z6886">
            <v>5099070</v>
          </cell>
          <cell r="AA6886">
            <v>20801</v>
          </cell>
          <cell r="AB6886" t="str">
            <v>Elite Sales Group</v>
          </cell>
        </row>
        <row r="6887">
          <cell r="Z6887">
            <v>5099071</v>
          </cell>
          <cell r="AA6887">
            <v>20801</v>
          </cell>
          <cell r="AB6887" t="str">
            <v>Elite Sales Group</v>
          </cell>
        </row>
        <row r="6888">
          <cell r="Z6888">
            <v>5099072</v>
          </cell>
          <cell r="AA6888">
            <v>20801</v>
          </cell>
          <cell r="AB6888" t="str">
            <v>Elite Sales Group</v>
          </cell>
        </row>
        <row r="6889">
          <cell r="Z6889">
            <v>5099073</v>
          </cell>
          <cell r="AA6889">
            <v>20801</v>
          </cell>
          <cell r="AB6889" t="str">
            <v>Elite Sales Group</v>
          </cell>
        </row>
        <row r="6890">
          <cell r="Z6890">
            <v>5099074</v>
          </cell>
          <cell r="AA6890">
            <v>20801</v>
          </cell>
          <cell r="AB6890" t="str">
            <v>Elite Sales Group</v>
          </cell>
        </row>
        <row r="6891">
          <cell r="Z6891">
            <v>5099075</v>
          </cell>
          <cell r="AA6891">
            <v>20801</v>
          </cell>
          <cell r="AB6891" t="str">
            <v>Elite Sales Group</v>
          </cell>
        </row>
        <row r="6892">
          <cell r="Z6892">
            <v>5099076</v>
          </cell>
          <cell r="AA6892">
            <v>20801</v>
          </cell>
          <cell r="AB6892" t="str">
            <v>Elite Sales Group</v>
          </cell>
        </row>
        <row r="6893">
          <cell r="Z6893">
            <v>5099077</v>
          </cell>
          <cell r="AA6893">
            <v>20801</v>
          </cell>
          <cell r="AB6893" t="str">
            <v>Elite Sales Group</v>
          </cell>
        </row>
        <row r="6894">
          <cell r="Z6894">
            <v>5099078</v>
          </cell>
          <cell r="AA6894">
            <v>20801</v>
          </cell>
          <cell r="AB6894" t="str">
            <v>Elite Sales Group</v>
          </cell>
        </row>
        <row r="6895">
          <cell r="Z6895">
            <v>5099079</v>
          </cell>
          <cell r="AA6895">
            <v>20801</v>
          </cell>
          <cell r="AB6895" t="str">
            <v>Elite Sales Group</v>
          </cell>
        </row>
        <row r="6896">
          <cell r="Z6896">
            <v>5099080</v>
          </cell>
          <cell r="AA6896">
            <v>20801</v>
          </cell>
          <cell r="AB6896" t="str">
            <v>Elite Sales Group</v>
          </cell>
        </row>
        <row r="6897">
          <cell r="Z6897">
            <v>5099081</v>
          </cell>
          <cell r="AA6897">
            <v>20801</v>
          </cell>
          <cell r="AB6897" t="str">
            <v>Elite Sales Group</v>
          </cell>
        </row>
        <row r="6898">
          <cell r="Z6898">
            <v>5099082</v>
          </cell>
          <cell r="AA6898">
            <v>20801</v>
          </cell>
          <cell r="AB6898" t="str">
            <v>Elite Sales Group</v>
          </cell>
        </row>
        <row r="6899">
          <cell r="Z6899">
            <v>5099083</v>
          </cell>
          <cell r="AA6899">
            <v>20801</v>
          </cell>
          <cell r="AB6899" t="str">
            <v>Elite Sales Group</v>
          </cell>
        </row>
        <row r="6900">
          <cell r="Z6900">
            <v>5099084</v>
          </cell>
          <cell r="AA6900">
            <v>20801</v>
          </cell>
          <cell r="AB6900" t="str">
            <v>Elite Sales Group</v>
          </cell>
        </row>
        <row r="6901">
          <cell r="Z6901">
            <v>5099085</v>
          </cell>
          <cell r="AA6901">
            <v>20801</v>
          </cell>
          <cell r="AB6901" t="str">
            <v>Elite Sales Group</v>
          </cell>
        </row>
        <row r="6902">
          <cell r="Z6902">
            <v>5099086</v>
          </cell>
          <cell r="AA6902">
            <v>20801</v>
          </cell>
          <cell r="AB6902" t="str">
            <v>Elite Sales Group</v>
          </cell>
        </row>
        <row r="6903">
          <cell r="Z6903">
            <v>5099087</v>
          </cell>
          <cell r="AA6903">
            <v>20801</v>
          </cell>
          <cell r="AB6903" t="str">
            <v>Elite Sales Group</v>
          </cell>
        </row>
        <row r="6904">
          <cell r="Z6904">
            <v>5099088</v>
          </cell>
          <cell r="AA6904">
            <v>20801</v>
          </cell>
          <cell r="AB6904" t="str">
            <v>Elite Sales Group</v>
          </cell>
        </row>
        <row r="6905">
          <cell r="Z6905">
            <v>5099089</v>
          </cell>
          <cell r="AA6905">
            <v>20801</v>
          </cell>
          <cell r="AB6905" t="str">
            <v>Elite Sales Group</v>
          </cell>
        </row>
        <row r="6906">
          <cell r="Z6906">
            <v>5099090</v>
          </cell>
          <cell r="AA6906">
            <v>20801</v>
          </cell>
          <cell r="AB6906" t="str">
            <v>Elite Sales Group</v>
          </cell>
        </row>
        <row r="6907">
          <cell r="Z6907">
            <v>5099091</v>
          </cell>
          <cell r="AA6907">
            <v>20801</v>
          </cell>
          <cell r="AB6907" t="str">
            <v>Elite Sales Group</v>
          </cell>
        </row>
        <row r="6908">
          <cell r="Z6908">
            <v>5099092</v>
          </cell>
          <cell r="AA6908">
            <v>20801</v>
          </cell>
          <cell r="AB6908" t="str">
            <v>Elite Sales Group</v>
          </cell>
        </row>
        <row r="6909">
          <cell r="Z6909">
            <v>5099093</v>
          </cell>
          <cell r="AA6909">
            <v>20801</v>
          </cell>
          <cell r="AB6909" t="str">
            <v>Elite Sales Group</v>
          </cell>
        </row>
        <row r="6910">
          <cell r="Z6910">
            <v>5099094</v>
          </cell>
          <cell r="AA6910">
            <v>20801</v>
          </cell>
          <cell r="AB6910" t="str">
            <v>Elite Sales Group</v>
          </cell>
        </row>
        <row r="6911">
          <cell r="Z6911">
            <v>5099095</v>
          </cell>
          <cell r="AA6911">
            <v>20801</v>
          </cell>
          <cell r="AB6911" t="str">
            <v>Elite Sales Group</v>
          </cell>
        </row>
        <row r="6912">
          <cell r="Z6912">
            <v>5099096</v>
          </cell>
          <cell r="AA6912">
            <v>20801</v>
          </cell>
          <cell r="AB6912" t="str">
            <v>Elite Sales Group</v>
          </cell>
        </row>
        <row r="6913">
          <cell r="Z6913">
            <v>5099097</v>
          </cell>
          <cell r="AA6913">
            <v>20801</v>
          </cell>
          <cell r="AB6913" t="str">
            <v>Elite Sales Group</v>
          </cell>
        </row>
        <row r="6914">
          <cell r="Z6914">
            <v>5099098</v>
          </cell>
          <cell r="AA6914">
            <v>20801</v>
          </cell>
          <cell r="AB6914" t="str">
            <v>Elite Sales Group</v>
          </cell>
        </row>
        <row r="6915">
          <cell r="Z6915">
            <v>5099099</v>
          </cell>
          <cell r="AA6915">
            <v>20801</v>
          </cell>
          <cell r="AB6915" t="str">
            <v>Elite Sales Group</v>
          </cell>
        </row>
        <row r="6916">
          <cell r="Z6916">
            <v>5099180</v>
          </cell>
          <cell r="AA6916">
            <v>20801</v>
          </cell>
          <cell r="AB6916" t="str">
            <v>Elite Sales Group</v>
          </cell>
        </row>
        <row r="6917">
          <cell r="Z6917">
            <v>5099181</v>
          </cell>
          <cell r="AA6917">
            <v>20801</v>
          </cell>
          <cell r="AB6917" t="str">
            <v>Elite Sales Group</v>
          </cell>
        </row>
        <row r="6918">
          <cell r="Z6918">
            <v>5099182</v>
          </cell>
          <cell r="AA6918">
            <v>20801</v>
          </cell>
          <cell r="AB6918" t="str">
            <v>Elite Sales Group</v>
          </cell>
        </row>
        <row r="6919">
          <cell r="Z6919">
            <v>5099183</v>
          </cell>
          <cell r="AA6919">
            <v>20801</v>
          </cell>
          <cell r="AB6919" t="str">
            <v>Elite Sales Group</v>
          </cell>
        </row>
        <row r="6920">
          <cell r="Z6920">
            <v>5099184</v>
          </cell>
          <cell r="AA6920">
            <v>20801</v>
          </cell>
          <cell r="AB6920" t="str">
            <v>Elite Sales Group</v>
          </cell>
        </row>
        <row r="6921">
          <cell r="Z6921">
            <v>5099185</v>
          </cell>
          <cell r="AA6921">
            <v>20801</v>
          </cell>
          <cell r="AB6921" t="str">
            <v>Elite Sales Group</v>
          </cell>
        </row>
        <row r="6922">
          <cell r="Z6922">
            <v>5099186</v>
          </cell>
          <cell r="AA6922">
            <v>20801</v>
          </cell>
          <cell r="AB6922" t="str">
            <v>Elite Sales Group</v>
          </cell>
        </row>
        <row r="6923">
          <cell r="Z6923">
            <v>5099187</v>
          </cell>
          <cell r="AA6923">
            <v>20801</v>
          </cell>
          <cell r="AB6923" t="str">
            <v>Elite Sales Group</v>
          </cell>
        </row>
        <row r="6924">
          <cell r="Z6924">
            <v>5099188</v>
          </cell>
          <cell r="AA6924">
            <v>20801</v>
          </cell>
          <cell r="AB6924" t="str">
            <v>Elite Sales Group</v>
          </cell>
        </row>
        <row r="6925">
          <cell r="Z6925">
            <v>5099189</v>
          </cell>
          <cell r="AA6925">
            <v>20801</v>
          </cell>
          <cell r="AB6925" t="str">
            <v>Elite Sales Group</v>
          </cell>
        </row>
        <row r="6926">
          <cell r="Z6926">
            <v>5099190</v>
          </cell>
          <cell r="AA6926">
            <v>20801</v>
          </cell>
          <cell r="AB6926" t="str">
            <v>Elite Sales Group</v>
          </cell>
        </row>
        <row r="6927">
          <cell r="Z6927">
            <v>5099191</v>
          </cell>
          <cell r="AA6927">
            <v>20801</v>
          </cell>
          <cell r="AB6927" t="str">
            <v>Elite Sales Group</v>
          </cell>
        </row>
        <row r="6928">
          <cell r="Z6928">
            <v>5099192</v>
          </cell>
          <cell r="AA6928">
            <v>20801</v>
          </cell>
          <cell r="AB6928" t="str">
            <v>Elite Sales Group</v>
          </cell>
        </row>
        <row r="6929">
          <cell r="Z6929">
            <v>5099193</v>
          </cell>
          <cell r="AA6929">
            <v>20801</v>
          </cell>
          <cell r="AB6929" t="str">
            <v>Elite Sales Group</v>
          </cell>
        </row>
        <row r="6930">
          <cell r="Z6930">
            <v>5099194</v>
          </cell>
          <cell r="AA6930">
            <v>20801</v>
          </cell>
          <cell r="AB6930" t="str">
            <v>Elite Sales Group</v>
          </cell>
        </row>
        <row r="6931">
          <cell r="Z6931">
            <v>5099195</v>
          </cell>
          <cell r="AA6931">
            <v>20801</v>
          </cell>
          <cell r="AB6931" t="str">
            <v>Elite Sales Group</v>
          </cell>
        </row>
        <row r="6932">
          <cell r="Z6932">
            <v>5099196</v>
          </cell>
          <cell r="AA6932">
            <v>20801</v>
          </cell>
          <cell r="AB6932" t="str">
            <v>Elite Sales Group</v>
          </cell>
        </row>
        <row r="6933">
          <cell r="Z6933">
            <v>5099197</v>
          </cell>
          <cell r="AA6933">
            <v>20801</v>
          </cell>
          <cell r="AB6933" t="str">
            <v>Elite Sales Group</v>
          </cell>
        </row>
        <row r="6934">
          <cell r="Z6934">
            <v>5099198</v>
          </cell>
          <cell r="AA6934">
            <v>20801</v>
          </cell>
          <cell r="AB6934" t="str">
            <v>Elite Sales Group</v>
          </cell>
        </row>
        <row r="6935">
          <cell r="Z6935">
            <v>5099199</v>
          </cell>
          <cell r="AA6935">
            <v>20801</v>
          </cell>
          <cell r="AB6935" t="str">
            <v>Elite Sales Group</v>
          </cell>
        </row>
        <row r="6936">
          <cell r="Z6936">
            <v>5099200</v>
          </cell>
          <cell r="AA6936">
            <v>20801</v>
          </cell>
          <cell r="AB6936" t="str">
            <v>Elite Sales Group</v>
          </cell>
        </row>
        <row r="6937">
          <cell r="Z6937">
            <v>5099201</v>
          </cell>
          <cell r="AA6937">
            <v>20801</v>
          </cell>
          <cell r="AB6937" t="str">
            <v>Elite Sales Group</v>
          </cell>
        </row>
        <row r="6938">
          <cell r="Z6938">
            <v>5099202</v>
          </cell>
          <cell r="AA6938">
            <v>20801</v>
          </cell>
          <cell r="AB6938" t="str">
            <v>Elite Sales Group</v>
          </cell>
        </row>
        <row r="6939">
          <cell r="Z6939">
            <v>5099203</v>
          </cell>
          <cell r="AA6939">
            <v>20801</v>
          </cell>
          <cell r="AB6939" t="str">
            <v>Elite Sales Group</v>
          </cell>
        </row>
        <row r="6940">
          <cell r="Z6940">
            <v>5099204</v>
          </cell>
          <cell r="AA6940">
            <v>20801</v>
          </cell>
          <cell r="AB6940" t="str">
            <v>Elite Sales Group</v>
          </cell>
        </row>
        <row r="6941">
          <cell r="Z6941">
            <v>5099205</v>
          </cell>
          <cell r="AA6941">
            <v>20801</v>
          </cell>
          <cell r="AB6941" t="str">
            <v>Elite Sales Group</v>
          </cell>
        </row>
        <row r="6942">
          <cell r="Z6942">
            <v>5099206</v>
          </cell>
          <cell r="AA6942">
            <v>20801</v>
          </cell>
          <cell r="AB6942" t="str">
            <v>Elite Sales Group</v>
          </cell>
        </row>
        <row r="6943">
          <cell r="Z6943">
            <v>5099207</v>
          </cell>
          <cell r="AA6943">
            <v>20801</v>
          </cell>
          <cell r="AB6943" t="str">
            <v>Elite Sales Group</v>
          </cell>
        </row>
        <row r="6944">
          <cell r="Z6944">
            <v>5099208</v>
          </cell>
          <cell r="AA6944">
            <v>20801</v>
          </cell>
          <cell r="AB6944" t="str">
            <v>Elite Sales Group</v>
          </cell>
        </row>
        <row r="6945">
          <cell r="Z6945">
            <v>5099209</v>
          </cell>
          <cell r="AA6945">
            <v>20801</v>
          </cell>
          <cell r="AB6945" t="str">
            <v>Elite Sales Group</v>
          </cell>
        </row>
        <row r="6946">
          <cell r="Z6946">
            <v>5099210</v>
          </cell>
          <cell r="AA6946">
            <v>20801</v>
          </cell>
          <cell r="AB6946" t="str">
            <v>Elite Sales Group</v>
          </cell>
        </row>
        <row r="6947">
          <cell r="Z6947">
            <v>5099211</v>
          </cell>
          <cell r="AA6947">
            <v>20801</v>
          </cell>
          <cell r="AB6947" t="str">
            <v>Elite Sales Group</v>
          </cell>
        </row>
        <row r="6948">
          <cell r="Z6948">
            <v>5099212</v>
          </cell>
          <cell r="AA6948">
            <v>20801</v>
          </cell>
          <cell r="AB6948" t="str">
            <v>Elite Sales Group</v>
          </cell>
        </row>
        <row r="6949">
          <cell r="Z6949">
            <v>5099213</v>
          </cell>
          <cell r="AA6949">
            <v>20801</v>
          </cell>
          <cell r="AB6949" t="str">
            <v>Elite Sales Group</v>
          </cell>
        </row>
        <row r="6950">
          <cell r="Z6950">
            <v>5099214</v>
          </cell>
          <cell r="AA6950">
            <v>20801</v>
          </cell>
          <cell r="AB6950" t="str">
            <v>Elite Sales Group</v>
          </cell>
        </row>
        <row r="6951">
          <cell r="Z6951">
            <v>5099215</v>
          </cell>
          <cell r="AA6951">
            <v>20801</v>
          </cell>
          <cell r="AB6951" t="str">
            <v>Elite Sales Group</v>
          </cell>
        </row>
        <row r="6952">
          <cell r="Z6952">
            <v>5099216</v>
          </cell>
          <cell r="AA6952">
            <v>20801</v>
          </cell>
          <cell r="AB6952" t="str">
            <v>Elite Sales Group</v>
          </cell>
        </row>
        <row r="6953">
          <cell r="Z6953">
            <v>5099217</v>
          </cell>
          <cell r="AA6953">
            <v>20801</v>
          </cell>
          <cell r="AB6953" t="str">
            <v>Elite Sales Group</v>
          </cell>
        </row>
        <row r="6954">
          <cell r="Z6954">
            <v>5099218</v>
          </cell>
          <cell r="AA6954">
            <v>20801</v>
          </cell>
          <cell r="AB6954" t="str">
            <v>Elite Sales Group</v>
          </cell>
        </row>
        <row r="6955">
          <cell r="Z6955">
            <v>5099219</v>
          </cell>
          <cell r="AA6955">
            <v>20801</v>
          </cell>
          <cell r="AB6955" t="str">
            <v>Elite Sales Group</v>
          </cell>
        </row>
        <row r="6956">
          <cell r="Z6956">
            <v>5099220</v>
          </cell>
          <cell r="AA6956">
            <v>20801</v>
          </cell>
          <cell r="AB6956" t="str">
            <v>Elite Sales Group</v>
          </cell>
        </row>
        <row r="6957">
          <cell r="Z6957">
            <v>5099221</v>
          </cell>
          <cell r="AA6957">
            <v>20801</v>
          </cell>
          <cell r="AB6957" t="str">
            <v>Elite Sales Group</v>
          </cell>
        </row>
        <row r="6958">
          <cell r="Z6958">
            <v>5099222</v>
          </cell>
          <cell r="AA6958">
            <v>20801</v>
          </cell>
          <cell r="AB6958" t="str">
            <v>Elite Sales Group</v>
          </cell>
        </row>
        <row r="6959">
          <cell r="Z6959">
            <v>5099223</v>
          </cell>
          <cell r="AA6959">
            <v>20801</v>
          </cell>
          <cell r="AB6959" t="str">
            <v>Elite Sales Group</v>
          </cell>
        </row>
        <row r="6960">
          <cell r="Z6960">
            <v>5099224</v>
          </cell>
          <cell r="AA6960">
            <v>20801</v>
          </cell>
          <cell r="AB6960" t="str">
            <v>Elite Sales Group</v>
          </cell>
        </row>
        <row r="6961">
          <cell r="Z6961">
            <v>5099225</v>
          </cell>
          <cell r="AA6961">
            <v>20801</v>
          </cell>
          <cell r="AB6961" t="str">
            <v>Elite Sales Group</v>
          </cell>
        </row>
        <row r="6962">
          <cell r="Z6962">
            <v>5099226</v>
          </cell>
          <cell r="AA6962">
            <v>20801</v>
          </cell>
          <cell r="AB6962" t="str">
            <v>Elite Sales Group</v>
          </cell>
        </row>
        <row r="6963">
          <cell r="Z6963">
            <v>5099227</v>
          </cell>
          <cell r="AA6963">
            <v>20801</v>
          </cell>
          <cell r="AB6963" t="str">
            <v>Elite Sales Group</v>
          </cell>
        </row>
        <row r="6964">
          <cell r="Z6964">
            <v>5099228</v>
          </cell>
          <cell r="AA6964">
            <v>20801</v>
          </cell>
          <cell r="AB6964" t="str">
            <v>Elite Sales Group</v>
          </cell>
        </row>
        <row r="6965">
          <cell r="Z6965">
            <v>5099229</v>
          </cell>
          <cell r="AA6965">
            <v>20801</v>
          </cell>
          <cell r="AB6965" t="str">
            <v>Elite Sales Group</v>
          </cell>
        </row>
        <row r="6966">
          <cell r="Z6966">
            <v>5099230</v>
          </cell>
          <cell r="AA6966">
            <v>20801</v>
          </cell>
          <cell r="AB6966" t="str">
            <v>Elite Sales Group</v>
          </cell>
        </row>
        <row r="6967">
          <cell r="Z6967">
            <v>5099231</v>
          </cell>
          <cell r="AA6967">
            <v>20801</v>
          </cell>
          <cell r="AB6967" t="str">
            <v>Elite Sales Group</v>
          </cell>
        </row>
        <row r="6968">
          <cell r="Z6968">
            <v>5099232</v>
          </cell>
          <cell r="AA6968">
            <v>20801</v>
          </cell>
          <cell r="AB6968" t="str">
            <v>Elite Sales Group</v>
          </cell>
        </row>
        <row r="6969">
          <cell r="Z6969">
            <v>5099233</v>
          </cell>
          <cell r="AA6969">
            <v>20801</v>
          </cell>
          <cell r="AB6969" t="str">
            <v>Elite Sales Group</v>
          </cell>
        </row>
        <row r="6970">
          <cell r="Z6970">
            <v>5099234</v>
          </cell>
          <cell r="AA6970">
            <v>20801</v>
          </cell>
          <cell r="AB6970" t="str">
            <v>Elite Sales Group</v>
          </cell>
        </row>
        <row r="6971">
          <cell r="Z6971">
            <v>5099235</v>
          </cell>
          <cell r="AA6971">
            <v>20801</v>
          </cell>
          <cell r="AB6971" t="str">
            <v>Elite Sales Group</v>
          </cell>
        </row>
        <row r="6972">
          <cell r="Z6972">
            <v>5099236</v>
          </cell>
          <cell r="AA6972">
            <v>20801</v>
          </cell>
          <cell r="AB6972" t="str">
            <v>Elite Sales Group</v>
          </cell>
        </row>
        <row r="6973">
          <cell r="Z6973">
            <v>5099237</v>
          </cell>
          <cell r="AA6973">
            <v>20801</v>
          </cell>
          <cell r="AB6973" t="str">
            <v>Elite Sales Group</v>
          </cell>
        </row>
        <row r="6974">
          <cell r="Z6974">
            <v>5099238</v>
          </cell>
          <cell r="AA6974">
            <v>20801</v>
          </cell>
          <cell r="AB6974" t="str">
            <v>Elite Sales Group</v>
          </cell>
        </row>
        <row r="6975">
          <cell r="Z6975">
            <v>5099239</v>
          </cell>
          <cell r="AA6975">
            <v>20801</v>
          </cell>
          <cell r="AB6975" t="str">
            <v>Elite Sales Group</v>
          </cell>
        </row>
        <row r="6976">
          <cell r="Z6976">
            <v>5099240</v>
          </cell>
          <cell r="AA6976">
            <v>20801</v>
          </cell>
          <cell r="AB6976" t="str">
            <v>Elite Sales Group</v>
          </cell>
        </row>
        <row r="6977">
          <cell r="Z6977">
            <v>5099241</v>
          </cell>
          <cell r="AA6977">
            <v>20801</v>
          </cell>
          <cell r="AB6977" t="str">
            <v>Elite Sales Group</v>
          </cell>
        </row>
        <row r="6978">
          <cell r="Z6978">
            <v>5099242</v>
          </cell>
          <cell r="AA6978">
            <v>20801</v>
          </cell>
          <cell r="AB6978" t="str">
            <v>Elite Sales Group</v>
          </cell>
        </row>
        <row r="6979">
          <cell r="Z6979">
            <v>5099243</v>
          </cell>
          <cell r="AA6979">
            <v>20801</v>
          </cell>
          <cell r="AB6979" t="str">
            <v>Elite Sales Group</v>
          </cell>
        </row>
        <row r="6980">
          <cell r="Z6980">
            <v>5099244</v>
          </cell>
          <cell r="AA6980">
            <v>20801</v>
          </cell>
          <cell r="AB6980" t="str">
            <v>Elite Sales Group</v>
          </cell>
        </row>
        <row r="6981">
          <cell r="Z6981">
            <v>5099245</v>
          </cell>
          <cell r="AA6981">
            <v>20801</v>
          </cell>
          <cell r="AB6981" t="str">
            <v>Elite Sales Group</v>
          </cell>
        </row>
        <row r="6982">
          <cell r="Z6982">
            <v>5099246</v>
          </cell>
          <cell r="AA6982">
            <v>20801</v>
          </cell>
          <cell r="AB6982" t="str">
            <v>Elite Sales Group</v>
          </cell>
        </row>
        <row r="6983">
          <cell r="Z6983">
            <v>5099247</v>
          </cell>
          <cell r="AA6983">
            <v>20801</v>
          </cell>
          <cell r="AB6983" t="str">
            <v>Elite Sales Group</v>
          </cell>
        </row>
        <row r="6984">
          <cell r="Z6984">
            <v>5099248</v>
          </cell>
          <cell r="AA6984">
            <v>20801</v>
          </cell>
          <cell r="AB6984" t="str">
            <v>Elite Sales Group</v>
          </cell>
        </row>
        <row r="6985">
          <cell r="Z6985">
            <v>5099249</v>
          </cell>
          <cell r="AA6985">
            <v>20801</v>
          </cell>
          <cell r="AB6985" t="str">
            <v>Elite Sales Group</v>
          </cell>
        </row>
        <row r="6986">
          <cell r="Z6986">
            <v>5099250</v>
          </cell>
          <cell r="AA6986">
            <v>20801</v>
          </cell>
          <cell r="AB6986" t="str">
            <v>Elite Sales Group</v>
          </cell>
        </row>
        <row r="6987">
          <cell r="Z6987">
            <v>5099251</v>
          </cell>
          <cell r="AA6987">
            <v>20801</v>
          </cell>
          <cell r="AB6987" t="str">
            <v>Elite Sales Group</v>
          </cell>
        </row>
        <row r="6988">
          <cell r="Z6988">
            <v>5099252</v>
          </cell>
          <cell r="AA6988">
            <v>20801</v>
          </cell>
          <cell r="AB6988" t="str">
            <v>Elite Sales Group</v>
          </cell>
        </row>
        <row r="6989">
          <cell r="Z6989">
            <v>5099253</v>
          </cell>
          <cell r="AA6989">
            <v>20801</v>
          </cell>
          <cell r="AB6989" t="str">
            <v>Elite Sales Group</v>
          </cell>
        </row>
        <row r="6990">
          <cell r="Z6990">
            <v>5099254</v>
          </cell>
          <cell r="AA6990">
            <v>20801</v>
          </cell>
          <cell r="AB6990" t="str">
            <v>Elite Sales Group</v>
          </cell>
        </row>
        <row r="6991">
          <cell r="Z6991">
            <v>5099255</v>
          </cell>
          <cell r="AA6991">
            <v>20801</v>
          </cell>
          <cell r="AB6991" t="str">
            <v>Elite Sales Group</v>
          </cell>
        </row>
        <row r="6992">
          <cell r="Z6992">
            <v>5099256</v>
          </cell>
          <cell r="AA6992">
            <v>20801</v>
          </cell>
          <cell r="AB6992" t="str">
            <v>Elite Sales Group</v>
          </cell>
        </row>
        <row r="6993">
          <cell r="Z6993">
            <v>5099257</v>
          </cell>
          <cell r="AA6993">
            <v>20801</v>
          </cell>
          <cell r="AB6993" t="str">
            <v>Elite Sales Group</v>
          </cell>
        </row>
        <row r="6994">
          <cell r="Z6994">
            <v>5099258</v>
          </cell>
          <cell r="AA6994">
            <v>20801</v>
          </cell>
          <cell r="AB6994" t="str">
            <v>Elite Sales Group</v>
          </cell>
        </row>
        <row r="6995">
          <cell r="Z6995">
            <v>5099259</v>
          </cell>
          <cell r="AA6995">
            <v>20801</v>
          </cell>
          <cell r="AB6995" t="str">
            <v>Elite Sales Group</v>
          </cell>
        </row>
        <row r="6996">
          <cell r="Z6996">
            <v>5099260</v>
          </cell>
          <cell r="AA6996">
            <v>20801</v>
          </cell>
          <cell r="AB6996" t="str">
            <v>Elite Sales Group</v>
          </cell>
        </row>
        <row r="6997">
          <cell r="Z6997">
            <v>5099261</v>
          </cell>
          <cell r="AA6997">
            <v>20801</v>
          </cell>
          <cell r="AB6997" t="str">
            <v>Elite Sales Group</v>
          </cell>
        </row>
        <row r="6998">
          <cell r="Z6998">
            <v>5099262</v>
          </cell>
          <cell r="AA6998">
            <v>20801</v>
          </cell>
          <cell r="AB6998" t="str">
            <v>Elite Sales Group</v>
          </cell>
        </row>
        <row r="6999">
          <cell r="Z6999">
            <v>5099263</v>
          </cell>
          <cell r="AA6999">
            <v>20801</v>
          </cell>
          <cell r="AB6999" t="str">
            <v>Elite Sales Group</v>
          </cell>
        </row>
        <row r="7000">
          <cell r="Z7000">
            <v>5099264</v>
          </cell>
          <cell r="AA7000">
            <v>20801</v>
          </cell>
          <cell r="AB7000" t="str">
            <v>Elite Sales Group</v>
          </cell>
        </row>
        <row r="7001">
          <cell r="Z7001">
            <v>5099265</v>
          </cell>
          <cell r="AA7001">
            <v>20801</v>
          </cell>
          <cell r="AB7001" t="str">
            <v>Elite Sales Group</v>
          </cell>
        </row>
        <row r="7002">
          <cell r="Z7002">
            <v>5099266</v>
          </cell>
          <cell r="AA7002">
            <v>20801</v>
          </cell>
          <cell r="AB7002" t="str">
            <v>Elite Sales Group</v>
          </cell>
        </row>
        <row r="7003">
          <cell r="Z7003">
            <v>5099267</v>
          </cell>
          <cell r="AA7003">
            <v>20801</v>
          </cell>
          <cell r="AB7003" t="str">
            <v>Elite Sales Group</v>
          </cell>
        </row>
        <row r="7004">
          <cell r="Z7004">
            <v>5099268</v>
          </cell>
          <cell r="AA7004">
            <v>20801</v>
          </cell>
          <cell r="AB7004" t="str">
            <v>Elite Sales Group</v>
          </cell>
        </row>
        <row r="7005">
          <cell r="Z7005">
            <v>5099269</v>
          </cell>
          <cell r="AA7005">
            <v>20801</v>
          </cell>
          <cell r="AB7005" t="str">
            <v>Elite Sales Group</v>
          </cell>
        </row>
        <row r="7006">
          <cell r="Z7006">
            <v>5099270</v>
          </cell>
          <cell r="AA7006">
            <v>20801</v>
          </cell>
          <cell r="AB7006" t="str">
            <v>Elite Sales Group</v>
          </cell>
        </row>
        <row r="7007">
          <cell r="Z7007">
            <v>5099271</v>
          </cell>
          <cell r="AA7007">
            <v>20801</v>
          </cell>
          <cell r="AB7007" t="str">
            <v>Elite Sales Group</v>
          </cell>
        </row>
        <row r="7008">
          <cell r="Z7008">
            <v>5099272</v>
          </cell>
          <cell r="AA7008">
            <v>20801</v>
          </cell>
          <cell r="AB7008" t="str">
            <v>Elite Sales Group</v>
          </cell>
        </row>
        <row r="7009">
          <cell r="Z7009">
            <v>5099273</v>
          </cell>
          <cell r="AA7009">
            <v>20801</v>
          </cell>
          <cell r="AB7009" t="str">
            <v>Elite Sales Group</v>
          </cell>
        </row>
        <row r="7010">
          <cell r="Z7010">
            <v>5099274</v>
          </cell>
          <cell r="AA7010">
            <v>20801</v>
          </cell>
          <cell r="AB7010" t="str">
            <v>Elite Sales Group</v>
          </cell>
        </row>
        <row r="7011">
          <cell r="Z7011">
            <v>5099275</v>
          </cell>
          <cell r="AA7011">
            <v>20801</v>
          </cell>
          <cell r="AB7011" t="str">
            <v>Elite Sales Group</v>
          </cell>
        </row>
        <row r="7012">
          <cell r="Z7012">
            <v>5099276</v>
          </cell>
          <cell r="AA7012">
            <v>20801</v>
          </cell>
          <cell r="AB7012" t="str">
            <v>Elite Sales Group</v>
          </cell>
        </row>
        <row r="7013">
          <cell r="Z7013">
            <v>5099277</v>
          </cell>
          <cell r="AA7013">
            <v>20801</v>
          </cell>
          <cell r="AB7013" t="str">
            <v>Elite Sales Group</v>
          </cell>
        </row>
        <row r="7014">
          <cell r="Z7014">
            <v>5099278</v>
          </cell>
          <cell r="AA7014">
            <v>20801</v>
          </cell>
          <cell r="AB7014" t="str">
            <v>Elite Sales Group</v>
          </cell>
        </row>
        <row r="7015">
          <cell r="Z7015">
            <v>5099279</v>
          </cell>
          <cell r="AA7015">
            <v>20801</v>
          </cell>
          <cell r="AB7015" t="str">
            <v>Elite Sales Group</v>
          </cell>
        </row>
        <row r="7016">
          <cell r="Z7016">
            <v>5099280</v>
          </cell>
          <cell r="AA7016">
            <v>20801</v>
          </cell>
          <cell r="AB7016" t="str">
            <v>Elite Sales Group</v>
          </cell>
        </row>
        <row r="7017">
          <cell r="Z7017">
            <v>5099281</v>
          </cell>
          <cell r="AA7017">
            <v>20801</v>
          </cell>
          <cell r="AB7017" t="str">
            <v>Elite Sales Group</v>
          </cell>
        </row>
        <row r="7018">
          <cell r="Z7018">
            <v>5099282</v>
          </cell>
          <cell r="AA7018">
            <v>20801</v>
          </cell>
          <cell r="AB7018" t="str">
            <v>Elite Sales Group</v>
          </cell>
        </row>
        <row r="7019">
          <cell r="Z7019">
            <v>5099283</v>
          </cell>
          <cell r="AA7019">
            <v>20801</v>
          </cell>
          <cell r="AB7019" t="str">
            <v>Elite Sales Group</v>
          </cell>
        </row>
        <row r="7020">
          <cell r="Z7020">
            <v>5099284</v>
          </cell>
          <cell r="AA7020">
            <v>20801</v>
          </cell>
          <cell r="AB7020" t="str">
            <v>Elite Sales Group</v>
          </cell>
        </row>
        <row r="7021">
          <cell r="Z7021">
            <v>5099285</v>
          </cell>
          <cell r="AA7021">
            <v>20801</v>
          </cell>
          <cell r="AB7021" t="str">
            <v>Elite Sales Group</v>
          </cell>
        </row>
        <row r="7022">
          <cell r="Z7022">
            <v>5099286</v>
          </cell>
          <cell r="AA7022">
            <v>20801</v>
          </cell>
          <cell r="AB7022" t="str">
            <v>Elite Sales Group</v>
          </cell>
        </row>
        <row r="7023">
          <cell r="Z7023">
            <v>5099287</v>
          </cell>
          <cell r="AA7023">
            <v>20801</v>
          </cell>
          <cell r="AB7023" t="str">
            <v>Elite Sales Group</v>
          </cell>
        </row>
        <row r="7024">
          <cell r="Z7024">
            <v>5099288</v>
          </cell>
          <cell r="AA7024">
            <v>20801</v>
          </cell>
          <cell r="AB7024" t="str">
            <v>Elite Sales Group</v>
          </cell>
        </row>
        <row r="7025">
          <cell r="Z7025">
            <v>5099289</v>
          </cell>
          <cell r="AA7025">
            <v>20801</v>
          </cell>
          <cell r="AB7025" t="str">
            <v>Elite Sales Group</v>
          </cell>
        </row>
        <row r="7026">
          <cell r="Z7026">
            <v>5099290</v>
          </cell>
          <cell r="AA7026">
            <v>20801</v>
          </cell>
          <cell r="AB7026" t="str">
            <v>Elite Sales Group</v>
          </cell>
        </row>
        <row r="7027">
          <cell r="Z7027">
            <v>5099291</v>
          </cell>
          <cell r="AA7027">
            <v>20801</v>
          </cell>
          <cell r="AB7027" t="str">
            <v>Elite Sales Group</v>
          </cell>
        </row>
        <row r="7028">
          <cell r="Z7028">
            <v>5099292</v>
          </cell>
          <cell r="AA7028">
            <v>20801</v>
          </cell>
          <cell r="AB7028" t="str">
            <v>Elite Sales Group</v>
          </cell>
        </row>
        <row r="7029">
          <cell r="Z7029">
            <v>5099293</v>
          </cell>
          <cell r="AA7029">
            <v>20801</v>
          </cell>
          <cell r="AB7029" t="str">
            <v>Elite Sales Group</v>
          </cell>
        </row>
        <row r="7030">
          <cell r="Z7030">
            <v>5099294</v>
          </cell>
          <cell r="AA7030">
            <v>20801</v>
          </cell>
          <cell r="AB7030" t="str">
            <v>Elite Sales Group</v>
          </cell>
        </row>
        <row r="7031">
          <cell r="Z7031">
            <v>5099295</v>
          </cell>
          <cell r="AA7031">
            <v>20801</v>
          </cell>
          <cell r="AB7031" t="str">
            <v>Elite Sales Group</v>
          </cell>
        </row>
        <row r="7032">
          <cell r="Z7032">
            <v>5099296</v>
          </cell>
          <cell r="AA7032">
            <v>20801</v>
          </cell>
          <cell r="AB7032" t="str">
            <v>Elite Sales Group</v>
          </cell>
        </row>
        <row r="7033">
          <cell r="Z7033">
            <v>5099297</v>
          </cell>
          <cell r="AA7033">
            <v>20801</v>
          </cell>
          <cell r="AB7033" t="str">
            <v>Elite Sales Group</v>
          </cell>
        </row>
        <row r="7034">
          <cell r="Z7034">
            <v>5099298</v>
          </cell>
          <cell r="AA7034">
            <v>20801</v>
          </cell>
          <cell r="AB7034" t="str">
            <v>Elite Sales Group</v>
          </cell>
        </row>
        <row r="7035">
          <cell r="Z7035">
            <v>5099299</v>
          </cell>
          <cell r="AA7035">
            <v>20801</v>
          </cell>
          <cell r="AB7035" t="str">
            <v>Elite Sales Group</v>
          </cell>
        </row>
        <row r="7036">
          <cell r="Z7036">
            <v>5099300</v>
          </cell>
          <cell r="AA7036">
            <v>20801</v>
          </cell>
          <cell r="AB7036" t="str">
            <v>Elite Sales Group</v>
          </cell>
        </row>
        <row r="7037">
          <cell r="Z7037">
            <v>5099301</v>
          </cell>
          <cell r="AA7037">
            <v>20801</v>
          </cell>
          <cell r="AB7037" t="str">
            <v>Elite Sales Group</v>
          </cell>
        </row>
        <row r="7038">
          <cell r="Z7038">
            <v>5099302</v>
          </cell>
          <cell r="AA7038">
            <v>20801</v>
          </cell>
          <cell r="AB7038" t="str">
            <v>Elite Sales Group</v>
          </cell>
        </row>
        <row r="7039">
          <cell r="Z7039">
            <v>5099303</v>
          </cell>
          <cell r="AA7039">
            <v>20801</v>
          </cell>
          <cell r="AB7039" t="str">
            <v>Elite Sales Group</v>
          </cell>
        </row>
        <row r="7040">
          <cell r="Z7040">
            <v>5099304</v>
          </cell>
          <cell r="AA7040">
            <v>20801</v>
          </cell>
          <cell r="AB7040" t="str">
            <v>Elite Sales Group</v>
          </cell>
        </row>
        <row r="7041">
          <cell r="Z7041">
            <v>5099305</v>
          </cell>
          <cell r="AA7041">
            <v>20801</v>
          </cell>
          <cell r="AB7041" t="str">
            <v>Elite Sales Group</v>
          </cell>
        </row>
        <row r="7042">
          <cell r="Z7042">
            <v>5099306</v>
          </cell>
          <cell r="AA7042">
            <v>20801</v>
          </cell>
          <cell r="AB7042" t="str">
            <v>Elite Sales Group</v>
          </cell>
        </row>
        <row r="7043">
          <cell r="Z7043">
            <v>5099307</v>
          </cell>
          <cell r="AA7043">
            <v>20801</v>
          </cell>
          <cell r="AB7043" t="str">
            <v>Elite Sales Group</v>
          </cell>
        </row>
        <row r="7044">
          <cell r="Z7044">
            <v>5099308</v>
          </cell>
          <cell r="AA7044">
            <v>20801</v>
          </cell>
          <cell r="AB7044" t="str">
            <v>Elite Sales Group</v>
          </cell>
        </row>
        <row r="7045">
          <cell r="Z7045">
            <v>5099309</v>
          </cell>
          <cell r="AA7045">
            <v>20801</v>
          </cell>
          <cell r="AB7045" t="str">
            <v>Elite Sales Group</v>
          </cell>
        </row>
        <row r="7046">
          <cell r="Z7046">
            <v>5099310</v>
          </cell>
          <cell r="AA7046">
            <v>20801</v>
          </cell>
          <cell r="AB7046" t="str">
            <v>Elite Sales Group</v>
          </cell>
        </row>
        <row r="7047">
          <cell r="Z7047">
            <v>5099311</v>
          </cell>
          <cell r="AA7047">
            <v>20801</v>
          </cell>
          <cell r="AB7047" t="str">
            <v>Elite Sales Group</v>
          </cell>
        </row>
        <row r="7048">
          <cell r="Z7048">
            <v>5099312</v>
          </cell>
          <cell r="AA7048">
            <v>20801</v>
          </cell>
          <cell r="AB7048" t="str">
            <v>Elite Sales Group</v>
          </cell>
        </row>
        <row r="7049">
          <cell r="Z7049">
            <v>5099313</v>
          </cell>
          <cell r="AA7049">
            <v>20801</v>
          </cell>
          <cell r="AB7049" t="str">
            <v>Elite Sales Group</v>
          </cell>
        </row>
        <row r="7050">
          <cell r="Z7050">
            <v>5099314</v>
          </cell>
          <cell r="AA7050">
            <v>20801</v>
          </cell>
          <cell r="AB7050" t="str">
            <v>Elite Sales Group</v>
          </cell>
        </row>
        <row r="7051">
          <cell r="Z7051">
            <v>5099315</v>
          </cell>
          <cell r="AA7051">
            <v>20801</v>
          </cell>
          <cell r="AB7051" t="str">
            <v>Elite Sales Group</v>
          </cell>
        </row>
        <row r="7052">
          <cell r="Z7052">
            <v>5099316</v>
          </cell>
          <cell r="AA7052">
            <v>20801</v>
          </cell>
          <cell r="AB7052" t="str">
            <v>Elite Sales Group</v>
          </cell>
        </row>
        <row r="7053">
          <cell r="Z7053">
            <v>5099317</v>
          </cell>
          <cell r="AA7053">
            <v>20801</v>
          </cell>
          <cell r="AB7053" t="str">
            <v>Elite Sales Group</v>
          </cell>
        </row>
        <row r="7054">
          <cell r="Z7054">
            <v>5099318</v>
          </cell>
          <cell r="AA7054">
            <v>20801</v>
          </cell>
          <cell r="AB7054" t="str">
            <v>Elite Sales Group</v>
          </cell>
        </row>
        <row r="7055">
          <cell r="Z7055">
            <v>5099319</v>
          </cell>
          <cell r="AA7055">
            <v>20801</v>
          </cell>
          <cell r="AB7055" t="str">
            <v>Elite Sales Group</v>
          </cell>
        </row>
        <row r="7056">
          <cell r="Z7056">
            <v>5099320</v>
          </cell>
          <cell r="AA7056">
            <v>20801</v>
          </cell>
          <cell r="AB7056" t="str">
            <v>Elite Sales Group</v>
          </cell>
        </row>
        <row r="7057">
          <cell r="Z7057">
            <v>5099321</v>
          </cell>
          <cell r="AA7057">
            <v>20801</v>
          </cell>
          <cell r="AB7057" t="str">
            <v>Elite Sales Group</v>
          </cell>
        </row>
        <row r="7058">
          <cell r="Z7058">
            <v>5099322</v>
          </cell>
          <cell r="AA7058">
            <v>20801</v>
          </cell>
          <cell r="AB7058" t="str">
            <v>Elite Sales Group</v>
          </cell>
        </row>
        <row r="7059">
          <cell r="Z7059">
            <v>5099323</v>
          </cell>
          <cell r="AA7059">
            <v>20801</v>
          </cell>
          <cell r="AB7059" t="str">
            <v>Elite Sales Group</v>
          </cell>
        </row>
        <row r="7060">
          <cell r="Z7060">
            <v>5099324</v>
          </cell>
          <cell r="AA7060">
            <v>20801</v>
          </cell>
          <cell r="AB7060" t="str">
            <v>Elite Sales Group</v>
          </cell>
        </row>
        <row r="7061">
          <cell r="Z7061">
            <v>5099325</v>
          </cell>
          <cell r="AA7061">
            <v>20801</v>
          </cell>
          <cell r="AB7061" t="str">
            <v>Elite Sales Group</v>
          </cell>
        </row>
        <row r="7062">
          <cell r="Z7062">
            <v>5099326</v>
          </cell>
          <cell r="AA7062">
            <v>20801</v>
          </cell>
          <cell r="AB7062" t="str">
            <v>Elite Sales Group</v>
          </cell>
        </row>
        <row r="7063">
          <cell r="Z7063">
            <v>5099327</v>
          </cell>
          <cell r="AA7063">
            <v>20801</v>
          </cell>
          <cell r="AB7063" t="str">
            <v>Elite Sales Group</v>
          </cell>
        </row>
        <row r="7064">
          <cell r="Z7064">
            <v>5099328</v>
          </cell>
          <cell r="AA7064">
            <v>20801</v>
          </cell>
          <cell r="AB7064" t="str">
            <v>Elite Sales Group</v>
          </cell>
        </row>
        <row r="7065">
          <cell r="Z7065">
            <v>5099329</v>
          </cell>
          <cell r="AA7065">
            <v>20801</v>
          </cell>
          <cell r="AB7065" t="str">
            <v>Elite Sales Group</v>
          </cell>
        </row>
        <row r="7066">
          <cell r="Z7066">
            <v>5099330</v>
          </cell>
          <cell r="AA7066">
            <v>20801</v>
          </cell>
          <cell r="AB7066" t="str">
            <v>Elite Sales Group</v>
          </cell>
        </row>
        <row r="7067">
          <cell r="Z7067">
            <v>5099331</v>
          </cell>
          <cell r="AA7067">
            <v>20801</v>
          </cell>
          <cell r="AB7067" t="str">
            <v>Elite Sales Group</v>
          </cell>
        </row>
        <row r="7068">
          <cell r="Z7068">
            <v>5099332</v>
          </cell>
          <cell r="AA7068">
            <v>20801</v>
          </cell>
          <cell r="AB7068" t="str">
            <v>Elite Sales Group</v>
          </cell>
        </row>
        <row r="7069">
          <cell r="Z7069">
            <v>5099333</v>
          </cell>
          <cell r="AA7069">
            <v>20801</v>
          </cell>
          <cell r="AB7069" t="str">
            <v>Elite Sales Group</v>
          </cell>
        </row>
        <row r="7070">
          <cell r="Z7070">
            <v>5099334</v>
          </cell>
          <cell r="AA7070">
            <v>20801</v>
          </cell>
          <cell r="AB7070" t="str">
            <v>Elite Sales Group</v>
          </cell>
        </row>
        <row r="7071">
          <cell r="Z7071">
            <v>5099335</v>
          </cell>
          <cell r="AA7071">
            <v>20801</v>
          </cell>
          <cell r="AB7071" t="str">
            <v>Elite Sales Group</v>
          </cell>
        </row>
        <row r="7072">
          <cell r="Z7072">
            <v>5099336</v>
          </cell>
          <cell r="AA7072">
            <v>20801</v>
          </cell>
          <cell r="AB7072" t="str">
            <v>Elite Sales Group</v>
          </cell>
        </row>
        <row r="7073">
          <cell r="Z7073">
            <v>5099337</v>
          </cell>
          <cell r="AA7073">
            <v>20801</v>
          </cell>
          <cell r="AB7073" t="str">
            <v>Elite Sales Group</v>
          </cell>
        </row>
        <row r="7074">
          <cell r="Z7074">
            <v>5099338</v>
          </cell>
          <cell r="AA7074">
            <v>20801</v>
          </cell>
          <cell r="AB7074" t="str">
            <v>Elite Sales Group</v>
          </cell>
        </row>
        <row r="7075">
          <cell r="Z7075">
            <v>5099339</v>
          </cell>
          <cell r="AA7075">
            <v>20801</v>
          </cell>
          <cell r="AB7075" t="str">
            <v>Elite Sales Group</v>
          </cell>
        </row>
        <row r="7076">
          <cell r="Z7076">
            <v>5099340</v>
          </cell>
          <cell r="AA7076">
            <v>20801</v>
          </cell>
          <cell r="AB7076" t="str">
            <v>Elite Sales Group</v>
          </cell>
        </row>
        <row r="7077">
          <cell r="Z7077">
            <v>5099341</v>
          </cell>
          <cell r="AA7077">
            <v>20801</v>
          </cell>
          <cell r="AB7077" t="str">
            <v>Elite Sales Group</v>
          </cell>
        </row>
        <row r="7078">
          <cell r="Z7078">
            <v>5099342</v>
          </cell>
          <cell r="AA7078">
            <v>20801</v>
          </cell>
          <cell r="AB7078" t="str">
            <v>Elite Sales Group</v>
          </cell>
        </row>
        <row r="7079">
          <cell r="Z7079">
            <v>5099343</v>
          </cell>
          <cell r="AA7079">
            <v>20801</v>
          </cell>
          <cell r="AB7079" t="str">
            <v>Elite Sales Group</v>
          </cell>
        </row>
        <row r="7080">
          <cell r="Z7080">
            <v>5099344</v>
          </cell>
          <cell r="AA7080">
            <v>20801</v>
          </cell>
          <cell r="AB7080" t="str">
            <v>Elite Sales Group</v>
          </cell>
        </row>
        <row r="7081">
          <cell r="Z7081">
            <v>5099345</v>
          </cell>
          <cell r="AA7081">
            <v>20801</v>
          </cell>
          <cell r="AB7081" t="str">
            <v>Elite Sales Group</v>
          </cell>
        </row>
        <row r="7082">
          <cell r="Z7082">
            <v>5099346</v>
          </cell>
          <cell r="AA7082">
            <v>20801</v>
          </cell>
          <cell r="AB7082" t="str">
            <v>Elite Sales Group</v>
          </cell>
        </row>
        <row r="7083">
          <cell r="Z7083">
            <v>5099347</v>
          </cell>
          <cell r="AA7083">
            <v>20801</v>
          </cell>
          <cell r="AB7083" t="str">
            <v>Elite Sales Group</v>
          </cell>
        </row>
        <row r="7084">
          <cell r="Z7084">
            <v>5099348</v>
          </cell>
          <cell r="AA7084">
            <v>20801</v>
          </cell>
          <cell r="AB7084" t="str">
            <v>Elite Sales Group</v>
          </cell>
        </row>
        <row r="7085">
          <cell r="Z7085">
            <v>5099349</v>
          </cell>
          <cell r="AA7085">
            <v>20801</v>
          </cell>
          <cell r="AB7085" t="str">
            <v>Elite Sales Group</v>
          </cell>
        </row>
        <row r="7086">
          <cell r="Z7086">
            <v>5099350</v>
          </cell>
          <cell r="AA7086">
            <v>20801</v>
          </cell>
          <cell r="AB7086" t="str">
            <v>Elite Sales Group</v>
          </cell>
        </row>
        <row r="7087">
          <cell r="Z7087">
            <v>5099351</v>
          </cell>
          <cell r="AA7087">
            <v>20801</v>
          </cell>
          <cell r="AB7087" t="str">
            <v>Elite Sales Group</v>
          </cell>
        </row>
        <row r="7088">
          <cell r="Z7088">
            <v>5099100</v>
          </cell>
          <cell r="AA7088">
            <v>20801</v>
          </cell>
          <cell r="AB7088" t="str">
            <v>Elite Sales Group</v>
          </cell>
        </row>
        <row r="7089">
          <cell r="Z7089">
            <v>5099101</v>
          </cell>
          <cell r="AA7089">
            <v>20801</v>
          </cell>
          <cell r="AB7089" t="str">
            <v>Elite Sales Group</v>
          </cell>
        </row>
        <row r="7090">
          <cell r="Z7090">
            <v>5099102</v>
          </cell>
          <cell r="AA7090">
            <v>20801</v>
          </cell>
          <cell r="AB7090" t="str">
            <v>Elite Sales Group</v>
          </cell>
        </row>
        <row r="7091">
          <cell r="Z7091">
            <v>5099103</v>
          </cell>
          <cell r="AA7091">
            <v>20801</v>
          </cell>
          <cell r="AB7091" t="str">
            <v>Elite Sales Group</v>
          </cell>
        </row>
        <row r="7092">
          <cell r="Z7092">
            <v>5099104</v>
          </cell>
          <cell r="AA7092">
            <v>20801</v>
          </cell>
          <cell r="AB7092" t="str">
            <v>Elite Sales Group</v>
          </cell>
        </row>
        <row r="7093">
          <cell r="Z7093">
            <v>5099105</v>
          </cell>
          <cell r="AA7093">
            <v>20801</v>
          </cell>
          <cell r="AB7093" t="str">
            <v>Elite Sales Group</v>
          </cell>
        </row>
        <row r="7094">
          <cell r="Z7094">
            <v>5099106</v>
          </cell>
          <cell r="AA7094">
            <v>20801</v>
          </cell>
          <cell r="AB7094" t="str">
            <v>Elite Sales Group</v>
          </cell>
        </row>
        <row r="7095">
          <cell r="Z7095">
            <v>5099107</v>
          </cell>
          <cell r="AA7095">
            <v>20801</v>
          </cell>
          <cell r="AB7095" t="str">
            <v>Elite Sales Group</v>
          </cell>
        </row>
        <row r="7096">
          <cell r="Z7096">
            <v>5099108</v>
          </cell>
          <cell r="AA7096">
            <v>20801</v>
          </cell>
          <cell r="AB7096" t="str">
            <v>Elite Sales Group</v>
          </cell>
        </row>
        <row r="7097">
          <cell r="Z7097">
            <v>5099109</v>
          </cell>
          <cell r="AA7097">
            <v>20801</v>
          </cell>
          <cell r="AB7097" t="str">
            <v>Elite Sales Group</v>
          </cell>
        </row>
        <row r="7098">
          <cell r="Z7098">
            <v>5099110</v>
          </cell>
          <cell r="AA7098">
            <v>20801</v>
          </cell>
          <cell r="AB7098" t="str">
            <v>Elite Sales Group</v>
          </cell>
        </row>
        <row r="7099">
          <cell r="Z7099">
            <v>5099111</v>
          </cell>
          <cell r="AA7099">
            <v>20801</v>
          </cell>
          <cell r="AB7099" t="str">
            <v>Elite Sales Group</v>
          </cell>
        </row>
        <row r="7100">
          <cell r="Z7100">
            <v>5099112</v>
          </cell>
          <cell r="AA7100">
            <v>20801</v>
          </cell>
          <cell r="AB7100" t="str">
            <v>Elite Sales Group</v>
          </cell>
        </row>
        <row r="7101">
          <cell r="Z7101">
            <v>5099113</v>
          </cell>
          <cell r="AA7101">
            <v>20801</v>
          </cell>
          <cell r="AB7101" t="str">
            <v>Elite Sales Group</v>
          </cell>
        </row>
        <row r="7102">
          <cell r="Z7102">
            <v>5099114</v>
          </cell>
          <cell r="AA7102">
            <v>20801</v>
          </cell>
          <cell r="AB7102" t="str">
            <v>Elite Sales Group</v>
          </cell>
        </row>
        <row r="7103">
          <cell r="Z7103">
            <v>5099115</v>
          </cell>
          <cell r="AA7103">
            <v>20801</v>
          </cell>
          <cell r="AB7103" t="str">
            <v>Elite Sales Group</v>
          </cell>
        </row>
        <row r="7104">
          <cell r="Z7104">
            <v>5099116</v>
          </cell>
          <cell r="AA7104">
            <v>20801</v>
          </cell>
          <cell r="AB7104" t="str">
            <v>Elite Sales Group</v>
          </cell>
        </row>
        <row r="7105">
          <cell r="Z7105">
            <v>5099117</v>
          </cell>
          <cell r="AA7105">
            <v>20801</v>
          </cell>
          <cell r="AB7105" t="str">
            <v>Elite Sales Group</v>
          </cell>
        </row>
        <row r="7106">
          <cell r="Z7106">
            <v>5099118</v>
          </cell>
          <cell r="AA7106">
            <v>20801</v>
          </cell>
          <cell r="AB7106" t="str">
            <v>Elite Sales Group</v>
          </cell>
        </row>
        <row r="7107">
          <cell r="Z7107">
            <v>5099119</v>
          </cell>
          <cell r="AA7107">
            <v>20801</v>
          </cell>
          <cell r="AB7107" t="str">
            <v>Elite Sales Group</v>
          </cell>
        </row>
        <row r="7108">
          <cell r="Z7108">
            <v>5099120</v>
          </cell>
          <cell r="AA7108">
            <v>20801</v>
          </cell>
          <cell r="AB7108" t="str">
            <v>Elite Sales Group</v>
          </cell>
        </row>
        <row r="7109">
          <cell r="Z7109">
            <v>5099121</v>
          </cell>
          <cell r="AA7109">
            <v>20801</v>
          </cell>
          <cell r="AB7109" t="str">
            <v>Elite Sales Group</v>
          </cell>
        </row>
        <row r="7110">
          <cell r="Z7110">
            <v>5099122</v>
          </cell>
          <cell r="AA7110">
            <v>20801</v>
          </cell>
          <cell r="AB7110" t="str">
            <v>Elite Sales Group</v>
          </cell>
        </row>
        <row r="7111">
          <cell r="Z7111">
            <v>5099123</v>
          </cell>
          <cell r="AA7111">
            <v>20801</v>
          </cell>
          <cell r="AB7111" t="str">
            <v>Elite Sales Group</v>
          </cell>
        </row>
        <row r="7112">
          <cell r="Z7112">
            <v>5099124</v>
          </cell>
          <cell r="AA7112">
            <v>20801</v>
          </cell>
          <cell r="AB7112" t="str">
            <v>Elite Sales Group</v>
          </cell>
        </row>
        <row r="7113">
          <cell r="Z7113">
            <v>5099125</v>
          </cell>
          <cell r="AA7113">
            <v>20801</v>
          </cell>
          <cell r="AB7113" t="str">
            <v>Elite Sales Group</v>
          </cell>
        </row>
        <row r="7114">
          <cell r="Z7114">
            <v>5099126</v>
          </cell>
          <cell r="AA7114">
            <v>20801</v>
          </cell>
          <cell r="AB7114" t="str">
            <v>Elite Sales Group</v>
          </cell>
        </row>
        <row r="7115">
          <cell r="Z7115">
            <v>5099127</v>
          </cell>
          <cell r="AA7115">
            <v>20801</v>
          </cell>
          <cell r="AB7115" t="str">
            <v>Elite Sales Group</v>
          </cell>
        </row>
        <row r="7116">
          <cell r="Z7116">
            <v>5099128</v>
          </cell>
          <cell r="AA7116">
            <v>20801</v>
          </cell>
          <cell r="AB7116" t="str">
            <v>Elite Sales Group</v>
          </cell>
        </row>
        <row r="7117">
          <cell r="Z7117">
            <v>5099129</v>
          </cell>
          <cell r="AA7117">
            <v>20801</v>
          </cell>
          <cell r="AB7117" t="str">
            <v>Elite Sales Group</v>
          </cell>
        </row>
        <row r="7118">
          <cell r="Z7118">
            <v>5099130</v>
          </cell>
          <cell r="AA7118">
            <v>20801</v>
          </cell>
          <cell r="AB7118" t="str">
            <v>Elite Sales Group</v>
          </cell>
        </row>
        <row r="7119">
          <cell r="Z7119">
            <v>5099131</v>
          </cell>
          <cell r="AA7119">
            <v>20801</v>
          </cell>
          <cell r="AB7119" t="str">
            <v>Elite Sales Group</v>
          </cell>
        </row>
        <row r="7120">
          <cell r="Z7120">
            <v>5099132</v>
          </cell>
          <cell r="AA7120">
            <v>20801</v>
          </cell>
          <cell r="AB7120" t="str">
            <v>Elite Sales Group</v>
          </cell>
        </row>
        <row r="7121">
          <cell r="Z7121">
            <v>5099133</v>
          </cell>
          <cell r="AA7121">
            <v>20801</v>
          </cell>
          <cell r="AB7121" t="str">
            <v>Elite Sales Group</v>
          </cell>
        </row>
        <row r="7122">
          <cell r="Z7122">
            <v>5099134</v>
          </cell>
          <cell r="AA7122">
            <v>20801</v>
          </cell>
          <cell r="AB7122" t="str">
            <v>Elite Sales Group</v>
          </cell>
        </row>
        <row r="7123">
          <cell r="Z7123">
            <v>5099135</v>
          </cell>
          <cell r="AA7123">
            <v>20801</v>
          </cell>
          <cell r="AB7123" t="str">
            <v>Elite Sales Group</v>
          </cell>
        </row>
        <row r="7124">
          <cell r="Z7124">
            <v>5099136</v>
          </cell>
          <cell r="AA7124">
            <v>20801</v>
          </cell>
          <cell r="AB7124" t="str">
            <v>Elite Sales Group</v>
          </cell>
        </row>
        <row r="7125">
          <cell r="Z7125">
            <v>5099137</v>
          </cell>
          <cell r="AA7125">
            <v>20801</v>
          </cell>
          <cell r="AB7125" t="str">
            <v>Elite Sales Group</v>
          </cell>
        </row>
        <row r="7126">
          <cell r="Z7126">
            <v>5099138</v>
          </cell>
          <cell r="AA7126">
            <v>20801</v>
          </cell>
          <cell r="AB7126" t="str">
            <v>Elite Sales Group</v>
          </cell>
        </row>
        <row r="7127">
          <cell r="Z7127">
            <v>5099139</v>
          </cell>
          <cell r="AA7127">
            <v>20801</v>
          </cell>
          <cell r="AB7127" t="str">
            <v>Elite Sales Group</v>
          </cell>
        </row>
        <row r="7128">
          <cell r="Z7128">
            <v>5099140</v>
          </cell>
          <cell r="AA7128">
            <v>20801</v>
          </cell>
          <cell r="AB7128" t="str">
            <v>Elite Sales Group</v>
          </cell>
        </row>
        <row r="7129">
          <cell r="Z7129">
            <v>5099141</v>
          </cell>
          <cell r="AA7129">
            <v>20801</v>
          </cell>
          <cell r="AB7129" t="str">
            <v>Elite Sales Group</v>
          </cell>
        </row>
        <row r="7130">
          <cell r="Z7130">
            <v>5099142</v>
          </cell>
          <cell r="AA7130">
            <v>20801</v>
          </cell>
          <cell r="AB7130" t="str">
            <v>Elite Sales Group</v>
          </cell>
        </row>
        <row r="7131">
          <cell r="Z7131">
            <v>5099143</v>
          </cell>
          <cell r="AA7131">
            <v>20801</v>
          </cell>
          <cell r="AB7131" t="str">
            <v>Elite Sales Group</v>
          </cell>
        </row>
        <row r="7132">
          <cell r="Z7132">
            <v>5099144</v>
          </cell>
          <cell r="AA7132">
            <v>20801</v>
          </cell>
          <cell r="AB7132" t="str">
            <v>Elite Sales Group</v>
          </cell>
        </row>
        <row r="7133">
          <cell r="Z7133">
            <v>5099145</v>
          </cell>
          <cell r="AA7133">
            <v>20801</v>
          </cell>
          <cell r="AB7133" t="str">
            <v>Elite Sales Group</v>
          </cell>
        </row>
        <row r="7134">
          <cell r="Z7134">
            <v>5099146</v>
          </cell>
          <cell r="AA7134">
            <v>20801</v>
          </cell>
          <cell r="AB7134" t="str">
            <v>Elite Sales Group</v>
          </cell>
        </row>
        <row r="7135">
          <cell r="Z7135">
            <v>5099147</v>
          </cell>
          <cell r="AA7135">
            <v>20801</v>
          </cell>
          <cell r="AB7135" t="str">
            <v>Elite Sales Group</v>
          </cell>
        </row>
        <row r="7136">
          <cell r="Z7136">
            <v>5099148</v>
          </cell>
          <cell r="AA7136">
            <v>20801</v>
          </cell>
          <cell r="AB7136" t="str">
            <v>Elite Sales Group</v>
          </cell>
        </row>
        <row r="7137">
          <cell r="Z7137">
            <v>5099149</v>
          </cell>
          <cell r="AA7137">
            <v>20801</v>
          </cell>
          <cell r="AB7137" t="str">
            <v>Elite Sales Group</v>
          </cell>
        </row>
        <row r="7138">
          <cell r="Z7138">
            <v>5099150</v>
          </cell>
          <cell r="AA7138">
            <v>20801</v>
          </cell>
          <cell r="AB7138" t="str">
            <v>Elite Sales Group</v>
          </cell>
        </row>
        <row r="7139">
          <cell r="Z7139">
            <v>5099151</v>
          </cell>
          <cell r="AA7139">
            <v>20801</v>
          </cell>
          <cell r="AB7139" t="str">
            <v>Elite Sales Group</v>
          </cell>
        </row>
        <row r="7140">
          <cell r="Z7140">
            <v>5099152</v>
          </cell>
          <cell r="AA7140">
            <v>20801</v>
          </cell>
          <cell r="AB7140" t="str">
            <v>Elite Sales Group</v>
          </cell>
        </row>
        <row r="7141">
          <cell r="Z7141">
            <v>5099153</v>
          </cell>
          <cell r="AA7141">
            <v>20801</v>
          </cell>
          <cell r="AB7141" t="str">
            <v>Elite Sales Group</v>
          </cell>
        </row>
        <row r="7142">
          <cell r="Z7142">
            <v>5099154</v>
          </cell>
          <cell r="AA7142">
            <v>20801</v>
          </cell>
          <cell r="AB7142" t="str">
            <v>Elite Sales Group</v>
          </cell>
        </row>
        <row r="7143">
          <cell r="Z7143">
            <v>5099155</v>
          </cell>
          <cell r="AA7143">
            <v>20801</v>
          </cell>
          <cell r="AB7143" t="str">
            <v>Elite Sales Group</v>
          </cell>
        </row>
        <row r="7144">
          <cell r="Z7144">
            <v>5099156</v>
          </cell>
          <cell r="AA7144">
            <v>20801</v>
          </cell>
          <cell r="AB7144" t="str">
            <v>Elite Sales Group</v>
          </cell>
        </row>
        <row r="7145">
          <cell r="Z7145">
            <v>5099157</v>
          </cell>
          <cell r="AA7145">
            <v>20801</v>
          </cell>
          <cell r="AB7145" t="str">
            <v>Elite Sales Group</v>
          </cell>
        </row>
        <row r="7146">
          <cell r="Z7146">
            <v>5099158</v>
          </cell>
          <cell r="AA7146">
            <v>20801</v>
          </cell>
          <cell r="AB7146" t="str">
            <v>Elite Sales Group</v>
          </cell>
        </row>
        <row r="7147">
          <cell r="Z7147">
            <v>5099159</v>
          </cell>
          <cell r="AA7147">
            <v>20801</v>
          </cell>
          <cell r="AB7147" t="str">
            <v>Elite Sales Group</v>
          </cell>
        </row>
        <row r="7148">
          <cell r="Z7148">
            <v>5099160</v>
          </cell>
          <cell r="AA7148">
            <v>20801</v>
          </cell>
          <cell r="AB7148" t="str">
            <v>Elite Sales Group</v>
          </cell>
        </row>
        <row r="7149">
          <cell r="Z7149">
            <v>5099161</v>
          </cell>
          <cell r="AA7149">
            <v>20801</v>
          </cell>
          <cell r="AB7149" t="str">
            <v>Elite Sales Group</v>
          </cell>
        </row>
        <row r="7150">
          <cell r="Z7150">
            <v>5099162</v>
          </cell>
          <cell r="AA7150">
            <v>20801</v>
          </cell>
          <cell r="AB7150" t="str">
            <v>Elite Sales Group</v>
          </cell>
        </row>
        <row r="7151">
          <cell r="Z7151">
            <v>5099163</v>
          </cell>
          <cell r="AA7151">
            <v>20801</v>
          </cell>
          <cell r="AB7151" t="str">
            <v>Elite Sales Group</v>
          </cell>
        </row>
        <row r="7152">
          <cell r="Z7152">
            <v>5099164</v>
          </cell>
          <cell r="AA7152">
            <v>20801</v>
          </cell>
          <cell r="AB7152" t="str">
            <v>Elite Sales Group</v>
          </cell>
        </row>
        <row r="7153">
          <cell r="Z7153">
            <v>5099165</v>
          </cell>
          <cell r="AA7153">
            <v>20801</v>
          </cell>
          <cell r="AB7153" t="str">
            <v>Elite Sales Group</v>
          </cell>
        </row>
        <row r="7154">
          <cell r="Z7154">
            <v>5099166</v>
          </cell>
          <cell r="AA7154">
            <v>20801</v>
          </cell>
          <cell r="AB7154" t="str">
            <v>Elite Sales Group</v>
          </cell>
        </row>
        <row r="7155">
          <cell r="Z7155">
            <v>5099167</v>
          </cell>
          <cell r="AA7155">
            <v>20801</v>
          </cell>
          <cell r="AB7155" t="str">
            <v>Elite Sales Group</v>
          </cell>
        </row>
        <row r="7156">
          <cell r="Z7156">
            <v>5099168</v>
          </cell>
          <cell r="AA7156">
            <v>20801</v>
          </cell>
          <cell r="AB7156" t="str">
            <v>Elite Sales Group</v>
          </cell>
        </row>
        <row r="7157">
          <cell r="Z7157">
            <v>5099169</v>
          </cell>
          <cell r="AA7157">
            <v>20801</v>
          </cell>
          <cell r="AB7157" t="str">
            <v>Elite Sales Group</v>
          </cell>
        </row>
        <row r="7158">
          <cell r="Z7158">
            <v>5099170</v>
          </cell>
          <cell r="AA7158">
            <v>20801</v>
          </cell>
          <cell r="AB7158" t="str">
            <v>Elite Sales Group</v>
          </cell>
        </row>
        <row r="7159">
          <cell r="Z7159">
            <v>5099171</v>
          </cell>
          <cell r="AA7159">
            <v>20801</v>
          </cell>
          <cell r="AB7159" t="str">
            <v>Elite Sales Group</v>
          </cell>
        </row>
        <row r="7160">
          <cell r="Z7160">
            <v>5099172</v>
          </cell>
          <cell r="AA7160">
            <v>20801</v>
          </cell>
          <cell r="AB7160" t="str">
            <v>Elite Sales Group</v>
          </cell>
        </row>
        <row r="7161">
          <cell r="Z7161">
            <v>5099173</v>
          </cell>
          <cell r="AA7161">
            <v>20801</v>
          </cell>
          <cell r="AB7161" t="str">
            <v>Elite Sales Group</v>
          </cell>
        </row>
        <row r="7162">
          <cell r="Z7162">
            <v>5099174</v>
          </cell>
          <cell r="AA7162">
            <v>20801</v>
          </cell>
          <cell r="AB7162" t="str">
            <v>Elite Sales Group</v>
          </cell>
        </row>
        <row r="7163">
          <cell r="Z7163">
            <v>5099175</v>
          </cell>
          <cell r="AA7163">
            <v>20801</v>
          </cell>
          <cell r="AB7163" t="str">
            <v>Elite Sales Group</v>
          </cell>
        </row>
        <row r="7164">
          <cell r="Z7164">
            <v>5099176</v>
          </cell>
          <cell r="AA7164">
            <v>20801</v>
          </cell>
          <cell r="AB7164" t="str">
            <v>Elite Sales Group</v>
          </cell>
        </row>
        <row r="7165">
          <cell r="Z7165">
            <v>5099177</v>
          </cell>
          <cell r="AA7165">
            <v>20801</v>
          </cell>
          <cell r="AB7165" t="str">
            <v>Elite Sales Group</v>
          </cell>
        </row>
        <row r="7166">
          <cell r="Z7166">
            <v>5099178</v>
          </cell>
          <cell r="AA7166">
            <v>20801</v>
          </cell>
          <cell r="AB7166" t="str">
            <v>Elite Sales Group</v>
          </cell>
        </row>
        <row r="7167">
          <cell r="Z7167">
            <v>5099179</v>
          </cell>
          <cell r="AA7167">
            <v>20801</v>
          </cell>
          <cell r="AB7167" t="str">
            <v>Elite Sales Group</v>
          </cell>
        </row>
        <row r="7168">
          <cell r="Z7168">
            <v>5098779</v>
          </cell>
          <cell r="AA7168">
            <v>20801</v>
          </cell>
          <cell r="AB7168" t="str">
            <v>Elite Sales Group</v>
          </cell>
        </row>
        <row r="7169">
          <cell r="Z7169">
            <v>5098780</v>
          </cell>
          <cell r="AA7169">
            <v>20801</v>
          </cell>
          <cell r="AB7169" t="str">
            <v>Elite Sales Group</v>
          </cell>
        </row>
        <row r="7170">
          <cell r="Z7170">
            <v>5098781</v>
          </cell>
          <cell r="AA7170">
            <v>20801</v>
          </cell>
          <cell r="AB7170" t="str">
            <v>Elite Sales Group</v>
          </cell>
        </row>
        <row r="7171">
          <cell r="Z7171">
            <v>5098782</v>
          </cell>
          <cell r="AA7171">
            <v>20801</v>
          </cell>
          <cell r="AB7171" t="str">
            <v>Elite Sales Group</v>
          </cell>
        </row>
        <row r="7172">
          <cell r="Z7172">
            <v>5098783</v>
          </cell>
          <cell r="AA7172">
            <v>20801</v>
          </cell>
          <cell r="AB7172" t="str">
            <v>Elite Sales Group</v>
          </cell>
        </row>
        <row r="7173">
          <cell r="Z7173">
            <v>5098784</v>
          </cell>
          <cell r="AA7173">
            <v>20801</v>
          </cell>
          <cell r="AB7173" t="str">
            <v>Elite Sales Group</v>
          </cell>
        </row>
        <row r="7174">
          <cell r="Z7174">
            <v>5098785</v>
          </cell>
          <cell r="AA7174">
            <v>20801</v>
          </cell>
          <cell r="AB7174" t="str">
            <v>Elite Sales Group</v>
          </cell>
        </row>
        <row r="7175">
          <cell r="Z7175">
            <v>5098786</v>
          </cell>
          <cell r="AA7175">
            <v>20801</v>
          </cell>
          <cell r="AB7175" t="str">
            <v>Elite Sales Group</v>
          </cell>
        </row>
        <row r="7176">
          <cell r="Z7176">
            <v>5098787</v>
          </cell>
          <cell r="AA7176">
            <v>20801</v>
          </cell>
          <cell r="AB7176" t="str">
            <v>Elite Sales Group</v>
          </cell>
        </row>
        <row r="7177">
          <cell r="Z7177">
            <v>5098788</v>
          </cell>
          <cell r="AA7177">
            <v>20801</v>
          </cell>
          <cell r="AB7177" t="str">
            <v>Elite Sales Group</v>
          </cell>
        </row>
        <row r="7178">
          <cell r="Z7178">
            <v>5098789</v>
          </cell>
          <cell r="AA7178">
            <v>20801</v>
          </cell>
          <cell r="AB7178" t="str">
            <v>Elite Sales Group</v>
          </cell>
        </row>
        <row r="7179">
          <cell r="Z7179">
            <v>5098790</v>
          </cell>
          <cell r="AA7179">
            <v>20801</v>
          </cell>
          <cell r="AB7179" t="str">
            <v>Elite Sales Group</v>
          </cell>
        </row>
        <row r="7180">
          <cell r="Z7180">
            <v>5098791</v>
          </cell>
          <cell r="AA7180">
            <v>20801</v>
          </cell>
          <cell r="AB7180" t="str">
            <v>Elite Sales Group</v>
          </cell>
        </row>
        <row r="7181">
          <cell r="Z7181">
            <v>5098792</v>
          </cell>
          <cell r="AA7181">
            <v>20801</v>
          </cell>
          <cell r="AB7181" t="str">
            <v>Elite Sales Group</v>
          </cell>
        </row>
        <row r="7182">
          <cell r="Z7182">
            <v>5098793</v>
          </cell>
          <cell r="AA7182">
            <v>20801</v>
          </cell>
          <cell r="AB7182" t="str">
            <v>Elite Sales Group</v>
          </cell>
        </row>
        <row r="7183">
          <cell r="Z7183">
            <v>5098794</v>
          </cell>
          <cell r="AA7183">
            <v>20801</v>
          </cell>
          <cell r="AB7183" t="str">
            <v>Elite Sales Group</v>
          </cell>
        </row>
        <row r="7184">
          <cell r="Z7184">
            <v>5098795</v>
          </cell>
          <cell r="AA7184">
            <v>20801</v>
          </cell>
          <cell r="AB7184" t="str">
            <v>Elite Sales Group</v>
          </cell>
        </row>
        <row r="7185">
          <cell r="Z7185">
            <v>5098796</v>
          </cell>
          <cell r="AA7185">
            <v>20801</v>
          </cell>
          <cell r="AB7185" t="str">
            <v>Elite Sales Group</v>
          </cell>
        </row>
        <row r="7186">
          <cell r="Z7186">
            <v>5098797</v>
          </cell>
          <cell r="AA7186">
            <v>20801</v>
          </cell>
          <cell r="AB7186" t="str">
            <v>Elite Sales Group</v>
          </cell>
        </row>
        <row r="7187">
          <cell r="Z7187">
            <v>5098798</v>
          </cell>
          <cell r="AA7187">
            <v>20801</v>
          </cell>
          <cell r="AB7187" t="str">
            <v>Elite Sales Group</v>
          </cell>
        </row>
        <row r="7188">
          <cell r="Z7188">
            <v>5098799</v>
          </cell>
          <cell r="AA7188">
            <v>20801</v>
          </cell>
          <cell r="AB7188" t="str">
            <v>Elite Sales Group</v>
          </cell>
        </row>
        <row r="7189">
          <cell r="Z7189">
            <v>5098800</v>
          </cell>
          <cell r="AA7189">
            <v>20801</v>
          </cell>
          <cell r="AB7189" t="str">
            <v>Elite Sales Group</v>
          </cell>
        </row>
        <row r="7190">
          <cell r="Z7190">
            <v>5098801</v>
          </cell>
          <cell r="AA7190">
            <v>20801</v>
          </cell>
          <cell r="AB7190" t="str">
            <v>Elite Sales Group</v>
          </cell>
        </row>
        <row r="7191">
          <cell r="Z7191">
            <v>5098802</v>
          </cell>
          <cell r="AA7191">
            <v>20801</v>
          </cell>
          <cell r="AB7191" t="str">
            <v>Elite Sales Group</v>
          </cell>
        </row>
        <row r="7192">
          <cell r="Z7192">
            <v>5098803</v>
          </cell>
          <cell r="AA7192">
            <v>20801</v>
          </cell>
          <cell r="AB7192" t="str">
            <v>Elite Sales Group</v>
          </cell>
        </row>
        <row r="7193">
          <cell r="Z7193">
            <v>5098804</v>
          </cell>
          <cell r="AA7193">
            <v>20801</v>
          </cell>
          <cell r="AB7193" t="str">
            <v>Elite Sales Group</v>
          </cell>
        </row>
        <row r="7194">
          <cell r="Z7194">
            <v>5098805</v>
          </cell>
          <cell r="AA7194">
            <v>20801</v>
          </cell>
          <cell r="AB7194" t="str">
            <v>Elite Sales Group</v>
          </cell>
        </row>
        <row r="7195">
          <cell r="Z7195">
            <v>5098806</v>
          </cell>
          <cell r="AA7195">
            <v>20801</v>
          </cell>
          <cell r="AB7195" t="str">
            <v>Elite Sales Group</v>
          </cell>
        </row>
        <row r="7196">
          <cell r="Z7196">
            <v>5098807</v>
          </cell>
          <cell r="AA7196">
            <v>20801</v>
          </cell>
          <cell r="AB7196" t="str">
            <v>Elite Sales Group</v>
          </cell>
        </row>
        <row r="7197">
          <cell r="Z7197">
            <v>5098808</v>
          </cell>
          <cell r="AA7197">
            <v>20801</v>
          </cell>
          <cell r="AB7197" t="str">
            <v>Elite Sales Group</v>
          </cell>
        </row>
        <row r="7198">
          <cell r="Z7198">
            <v>5098809</v>
          </cell>
          <cell r="AA7198">
            <v>20801</v>
          </cell>
          <cell r="AB7198" t="str">
            <v>Elite Sales Group</v>
          </cell>
        </row>
        <row r="7199">
          <cell r="Z7199">
            <v>5098810</v>
          </cell>
          <cell r="AA7199">
            <v>20801</v>
          </cell>
          <cell r="AB7199" t="str">
            <v>Elite Sales Group</v>
          </cell>
        </row>
        <row r="7200">
          <cell r="Z7200">
            <v>5098811</v>
          </cell>
          <cell r="AA7200">
            <v>20801</v>
          </cell>
          <cell r="AB7200" t="str">
            <v>Elite Sales Group</v>
          </cell>
        </row>
        <row r="7201">
          <cell r="Z7201">
            <v>5098812</v>
          </cell>
          <cell r="AA7201">
            <v>20801</v>
          </cell>
          <cell r="AB7201" t="str">
            <v>Elite Sales Group</v>
          </cell>
        </row>
        <row r="7202">
          <cell r="Z7202">
            <v>5098813</v>
          </cell>
          <cell r="AA7202">
            <v>20801</v>
          </cell>
          <cell r="AB7202" t="str">
            <v>Elite Sales Group</v>
          </cell>
        </row>
        <row r="7203">
          <cell r="Z7203">
            <v>5098814</v>
          </cell>
          <cell r="AA7203">
            <v>20801</v>
          </cell>
          <cell r="AB7203" t="str">
            <v>Elite Sales Group</v>
          </cell>
        </row>
        <row r="7204">
          <cell r="Z7204">
            <v>5098815</v>
          </cell>
          <cell r="AA7204">
            <v>20801</v>
          </cell>
          <cell r="AB7204" t="str">
            <v>Elite Sales Group</v>
          </cell>
        </row>
        <row r="7205">
          <cell r="Z7205">
            <v>5098816</v>
          </cell>
          <cell r="AA7205">
            <v>20801</v>
          </cell>
          <cell r="AB7205" t="str">
            <v>Elite Sales Group</v>
          </cell>
        </row>
        <row r="7206">
          <cell r="Z7206">
            <v>5098817</v>
          </cell>
          <cell r="AA7206">
            <v>20801</v>
          </cell>
          <cell r="AB7206" t="str">
            <v>Elite Sales Group</v>
          </cell>
        </row>
        <row r="7207">
          <cell r="Z7207">
            <v>5098818</v>
          </cell>
          <cell r="AA7207">
            <v>20801</v>
          </cell>
          <cell r="AB7207" t="str">
            <v>Elite Sales Group</v>
          </cell>
        </row>
        <row r="7208">
          <cell r="Z7208">
            <v>5098819</v>
          </cell>
          <cell r="AA7208">
            <v>20801</v>
          </cell>
          <cell r="AB7208" t="str">
            <v>Elite Sales Group</v>
          </cell>
        </row>
        <row r="7209">
          <cell r="Z7209">
            <v>5098820</v>
          </cell>
          <cell r="AA7209">
            <v>20801</v>
          </cell>
          <cell r="AB7209" t="str">
            <v>Elite Sales Group</v>
          </cell>
        </row>
        <row r="7210">
          <cell r="Z7210">
            <v>5098821</v>
          </cell>
          <cell r="AA7210">
            <v>20801</v>
          </cell>
          <cell r="AB7210" t="str">
            <v>Elite Sales Group</v>
          </cell>
        </row>
        <row r="7211">
          <cell r="Z7211">
            <v>5098822</v>
          </cell>
          <cell r="AA7211">
            <v>20801</v>
          </cell>
          <cell r="AB7211" t="str">
            <v>Elite Sales Group</v>
          </cell>
        </row>
        <row r="7212">
          <cell r="Z7212">
            <v>5098823</v>
          </cell>
          <cell r="AA7212">
            <v>20801</v>
          </cell>
          <cell r="AB7212" t="str">
            <v>Elite Sales Group</v>
          </cell>
        </row>
        <row r="7213">
          <cell r="Z7213">
            <v>5098824</v>
          </cell>
          <cell r="AA7213">
            <v>20801</v>
          </cell>
          <cell r="AB7213" t="str">
            <v>Elite Sales Group</v>
          </cell>
        </row>
        <row r="7214">
          <cell r="Z7214">
            <v>5098825</v>
          </cell>
          <cell r="AA7214">
            <v>20801</v>
          </cell>
          <cell r="AB7214" t="str">
            <v>Elite Sales Group</v>
          </cell>
        </row>
        <row r="7215">
          <cell r="Z7215">
            <v>5098826</v>
          </cell>
          <cell r="AA7215">
            <v>20801</v>
          </cell>
          <cell r="AB7215" t="str">
            <v>Elite Sales Group</v>
          </cell>
        </row>
        <row r="7216">
          <cell r="Z7216">
            <v>5098827</v>
          </cell>
          <cell r="AA7216">
            <v>20801</v>
          </cell>
          <cell r="AB7216" t="str">
            <v>Elite Sales Group</v>
          </cell>
        </row>
        <row r="7217">
          <cell r="Z7217">
            <v>5098828</v>
          </cell>
          <cell r="AA7217">
            <v>20801</v>
          </cell>
          <cell r="AB7217" t="str">
            <v>Elite Sales Group</v>
          </cell>
        </row>
        <row r="7218">
          <cell r="Z7218">
            <v>5098829</v>
          </cell>
          <cell r="AA7218">
            <v>20801</v>
          </cell>
          <cell r="AB7218" t="str">
            <v>Elite Sales Group</v>
          </cell>
        </row>
        <row r="7219">
          <cell r="Z7219">
            <v>5098830</v>
          </cell>
          <cell r="AA7219">
            <v>20801</v>
          </cell>
          <cell r="AB7219" t="str">
            <v>Elite Sales Group</v>
          </cell>
        </row>
        <row r="7220">
          <cell r="Z7220">
            <v>5098831</v>
          </cell>
          <cell r="AA7220">
            <v>20801</v>
          </cell>
          <cell r="AB7220" t="str">
            <v>Elite Sales Group</v>
          </cell>
        </row>
        <row r="7221">
          <cell r="Z7221">
            <v>5098832</v>
          </cell>
          <cell r="AA7221">
            <v>20801</v>
          </cell>
          <cell r="AB7221" t="str">
            <v>Elite Sales Group</v>
          </cell>
        </row>
        <row r="7222">
          <cell r="Z7222">
            <v>5098833</v>
          </cell>
          <cell r="AA7222">
            <v>20801</v>
          </cell>
          <cell r="AB7222" t="str">
            <v>Elite Sales Group</v>
          </cell>
        </row>
        <row r="7223">
          <cell r="Z7223">
            <v>5098834</v>
          </cell>
          <cell r="AA7223">
            <v>20801</v>
          </cell>
          <cell r="AB7223" t="str">
            <v>Elite Sales Group</v>
          </cell>
        </row>
        <row r="7224">
          <cell r="Z7224">
            <v>5098835</v>
          </cell>
          <cell r="AA7224">
            <v>20801</v>
          </cell>
          <cell r="AB7224" t="str">
            <v>Elite Sales Group</v>
          </cell>
        </row>
        <row r="7225">
          <cell r="Z7225">
            <v>5098836</v>
          </cell>
          <cell r="AA7225">
            <v>20801</v>
          </cell>
          <cell r="AB7225" t="str">
            <v>Elite Sales Group</v>
          </cell>
        </row>
        <row r="7226">
          <cell r="Z7226">
            <v>5098837</v>
          </cell>
          <cell r="AA7226">
            <v>20801</v>
          </cell>
          <cell r="AB7226" t="str">
            <v>Elite Sales Group</v>
          </cell>
        </row>
        <row r="7227">
          <cell r="Z7227">
            <v>5098838</v>
          </cell>
          <cell r="AA7227">
            <v>20801</v>
          </cell>
          <cell r="AB7227" t="str">
            <v>Elite Sales Group</v>
          </cell>
        </row>
        <row r="7228">
          <cell r="Z7228">
            <v>5098839</v>
          </cell>
          <cell r="AA7228">
            <v>20801</v>
          </cell>
          <cell r="AB7228" t="str">
            <v>Elite Sales Group</v>
          </cell>
        </row>
        <row r="7229">
          <cell r="Z7229">
            <v>5098840</v>
          </cell>
          <cell r="AA7229">
            <v>20801</v>
          </cell>
          <cell r="AB7229" t="str">
            <v>Elite Sales Group</v>
          </cell>
        </row>
        <row r="7230">
          <cell r="Z7230">
            <v>5098841</v>
          </cell>
          <cell r="AA7230">
            <v>20801</v>
          </cell>
          <cell r="AB7230" t="str">
            <v>Elite Sales Group</v>
          </cell>
        </row>
        <row r="7231">
          <cell r="Z7231">
            <v>5098842</v>
          </cell>
          <cell r="AA7231">
            <v>20801</v>
          </cell>
          <cell r="AB7231" t="str">
            <v>Elite Sales Group</v>
          </cell>
        </row>
        <row r="7232">
          <cell r="Z7232">
            <v>5098843</v>
          </cell>
          <cell r="AA7232">
            <v>20801</v>
          </cell>
          <cell r="AB7232" t="str">
            <v>Elite Sales Group</v>
          </cell>
        </row>
        <row r="7233">
          <cell r="Z7233">
            <v>5098844</v>
          </cell>
          <cell r="AA7233">
            <v>20801</v>
          </cell>
          <cell r="AB7233" t="str">
            <v>Elite Sales Group</v>
          </cell>
        </row>
        <row r="7234">
          <cell r="Z7234">
            <v>5098845</v>
          </cell>
          <cell r="AA7234">
            <v>20801</v>
          </cell>
          <cell r="AB7234" t="str">
            <v>Elite Sales Group</v>
          </cell>
        </row>
        <row r="7235">
          <cell r="Z7235">
            <v>5098846</v>
          </cell>
          <cell r="AA7235">
            <v>20801</v>
          </cell>
          <cell r="AB7235" t="str">
            <v>Elite Sales Group</v>
          </cell>
        </row>
        <row r="7236">
          <cell r="Z7236">
            <v>5098847</v>
          </cell>
          <cell r="AA7236">
            <v>20801</v>
          </cell>
          <cell r="AB7236" t="str">
            <v>Elite Sales Group</v>
          </cell>
        </row>
        <row r="7237">
          <cell r="Z7237">
            <v>5098848</v>
          </cell>
          <cell r="AA7237">
            <v>20801</v>
          </cell>
          <cell r="AB7237" t="str">
            <v>Elite Sales Group</v>
          </cell>
        </row>
        <row r="7238">
          <cell r="Z7238">
            <v>5098849</v>
          </cell>
          <cell r="AA7238">
            <v>20801</v>
          </cell>
          <cell r="AB7238" t="str">
            <v>Elite Sales Group</v>
          </cell>
        </row>
        <row r="7239">
          <cell r="Z7239">
            <v>5098850</v>
          </cell>
          <cell r="AA7239">
            <v>20801</v>
          </cell>
          <cell r="AB7239" t="str">
            <v>Elite Sales Group</v>
          </cell>
        </row>
        <row r="7240">
          <cell r="Z7240">
            <v>5098851</v>
          </cell>
          <cell r="AA7240">
            <v>20801</v>
          </cell>
          <cell r="AB7240" t="str">
            <v>Elite Sales Group</v>
          </cell>
        </row>
        <row r="7241">
          <cell r="Z7241">
            <v>5098852</v>
          </cell>
          <cell r="AA7241">
            <v>20801</v>
          </cell>
          <cell r="AB7241" t="str">
            <v>Elite Sales Group</v>
          </cell>
        </row>
        <row r="7242">
          <cell r="Z7242">
            <v>5098853</v>
          </cell>
          <cell r="AA7242">
            <v>20801</v>
          </cell>
          <cell r="AB7242" t="str">
            <v>Elite Sales Group</v>
          </cell>
        </row>
        <row r="7243">
          <cell r="Z7243">
            <v>5098854</v>
          </cell>
          <cell r="AA7243">
            <v>20801</v>
          </cell>
          <cell r="AB7243" t="str">
            <v>Elite Sales Group</v>
          </cell>
        </row>
        <row r="7244">
          <cell r="Z7244">
            <v>5098855</v>
          </cell>
          <cell r="AA7244">
            <v>20801</v>
          </cell>
          <cell r="AB7244" t="str">
            <v>Elite Sales Group</v>
          </cell>
        </row>
        <row r="7245">
          <cell r="Z7245">
            <v>5098856</v>
          </cell>
          <cell r="AA7245">
            <v>20801</v>
          </cell>
          <cell r="AB7245" t="str">
            <v>Elite Sales Group</v>
          </cell>
        </row>
        <row r="7246">
          <cell r="Z7246">
            <v>5098857</v>
          </cell>
          <cell r="AA7246">
            <v>20801</v>
          </cell>
          <cell r="AB7246" t="str">
            <v>Elite Sales Group</v>
          </cell>
        </row>
        <row r="7247">
          <cell r="Z7247">
            <v>5098858</v>
          </cell>
          <cell r="AA7247">
            <v>20801</v>
          </cell>
          <cell r="AB7247" t="str">
            <v>Elite Sales Group</v>
          </cell>
        </row>
        <row r="7248">
          <cell r="Z7248">
            <v>5098859</v>
          </cell>
          <cell r="AA7248">
            <v>20801</v>
          </cell>
          <cell r="AB7248" t="str">
            <v>Elite Sales Group</v>
          </cell>
        </row>
        <row r="7249">
          <cell r="Z7249">
            <v>5098860</v>
          </cell>
          <cell r="AA7249">
            <v>20801</v>
          </cell>
          <cell r="AB7249" t="str">
            <v>Elite Sales Group</v>
          </cell>
        </row>
        <row r="7250">
          <cell r="Z7250">
            <v>5098861</v>
          </cell>
          <cell r="AA7250">
            <v>20801</v>
          </cell>
          <cell r="AB7250" t="str">
            <v>Elite Sales Group</v>
          </cell>
        </row>
        <row r="7251">
          <cell r="Z7251">
            <v>5098862</v>
          </cell>
          <cell r="AA7251">
            <v>20801</v>
          </cell>
          <cell r="AB7251" t="str">
            <v>Elite Sales Group</v>
          </cell>
        </row>
        <row r="7252">
          <cell r="Z7252">
            <v>5098863</v>
          </cell>
          <cell r="AA7252">
            <v>20801</v>
          </cell>
          <cell r="AB7252" t="str">
            <v>Elite Sales Group</v>
          </cell>
        </row>
        <row r="7253">
          <cell r="Z7253">
            <v>5098864</v>
          </cell>
          <cell r="AA7253">
            <v>20801</v>
          </cell>
          <cell r="AB7253" t="str">
            <v>Elite Sales Group</v>
          </cell>
        </row>
        <row r="7254">
          <cell r="Z7254">
            <v>5098865</v>
          </cell>
          <cell r="AA7254">
            <v>20801</v>
          </cell>
          <cell r="AB7254" t="str">
            <v>Elite Sales Group</v>
          </cell>
        </row>
        <row r="7255">
          <cell r="Z7255">
            <v>5098866</v>
          </cell>
          <cell r="AA7255">
            <v>20801</v>
          </cell>
          <cell r="AB7255" t="str">
            <v>Elite Sales Group</v>
          </cell>
        </row>
        <row r="7256">
          <cell r="Z7256">
            <v>5098867</v>
          </cell>
          <cell r="AA7256">
            <v>20801</v>
          </cell>
          <cell r="AB7256" t="str">
            <v>Elite Sales Group</v>
          </cell>
        </row>
        <row r="7257">
          <cell r="Z7257">
            <v>5098868</v>
          </cell>
          <cell r="AA7257">
            <v>20801</v>
          </cell>
          <cell r="AB7257" t="str">
            <v>Elite Sales Group</v>
          </cell>
        </row>
        <row r="7258">
          <cell r="Z7258">
            <v>5098869</v>
          </cell>
          <cell r="AA7258">
            <v>20801</v>
          </cell>
          <cell r="AB7258" t="str">
            <v>Elite Sales Group</v>
          </cell>
        </row>
        <row r="7259">
          <cell r="Z7259">
            <v>5098870</v>
          </cell>
          <cell r="AA7259">
            <v>20801</v>
          </cell>
          <cell r="AB7259" t="str">
            <v>Elite Sales Group</v>
          </cell>
        </row>
        <row r="7260">
          <cell r="Z7260">
            <v>5098871</v>
          </cell>
          <cell r="AA7260">
            <v>20801</v>
          </cell>
          <cell r="AB7260" t="str">
            <v>Elite Sales Group</v>
          </cell>
        </row>
        <row r="7261">
          <cell r="Z7261">
            <v>5098872</v>
          </cell>
          <cell r="AA7261">
            <v>20801</v>
          </cell>
          <cell r="AB7261" t="str">
            <v>Elite Sales Group</v>
          </cell>
        </row>
        <row r="7262">
          <cell r="Z7262">
            <v>5098873</v>
          </cell>
          <cell r="AA7262">
            <v>20801</v>
          </cell>
          <cell r="AB7262" t="str">
            <v>Elite Sales Group</v>
          </cell>
        </row>
        <row r="7263">
          <cell r="Z7263">
            <v>5098874</v>
          </cell>
          <cell r="AA7263">
            <v>20801</v>
          </cell>
          <cell r="AB7263" t="str">
            <v>Elite Sales Group</v>
          </cell>
        </row>
        <row r="7264">
          <cell r="Z7264">
            <v>5098875</v>
          </cell>
          <cell r="AA7264">
            <v>20801</v>
          </cell>
          <cell r="AB7264" t="str">
            <v>Elite Sales Group</v>
          </cell>
        </row>
        <row r="7265">
          <cell r="Z7265">
            <v>5098876</v>
          </cell>
          <cell r="AA7265">
            <v>20801</v>
          </cell>
          <cell r="AB7265" t="str">
            <v>Elite Sales Group</v>
          </cell>
        </row>
        <row r="7266">
          <cell r="Z7266">
            <v>5098877</v>
          </cell>
          <cell r="AA7266">
            <v>20801</v>
          </cell>
          <cell r="AB7266" t="str">
            <v>Elite Sales Group</v>
          </cell>
        </row>
        <row r="7267">
          <cell r="Z7267">
            <v>5098878</v>
          </cell>
          <cell r="AA7267">
            <v>20801</v>
          </cell>
          <cell r="AB7267" t="str">
            <v>Elite Sales Group</v>
          </cell>
        </row>
        <row r="7268">
          <cell r="Z7268">
            <v>5098879</v>
          </cell>
          <cell r="AA7268">
            <v>20801</v>
          </cell>
          <cell r="AB7268" t="str">
            <v>Elite Sales Group</v>
          </cell>
        </row>
        <row r="7269">
          <cell r="Z7269">
            <v>5098880</v>
          </cell>
          <cell r="AA7269">
            <v>20801</v>
          </cell>
          <cell r="AB7269" t="str">
            <v>Elite Sales Group</v>
          </cell>
        </row>
        <row r="7270">
          <cell r="Z7270">
            <v>5098881</v>
          </cell>
          <cell r="AA7270">
            <v>20801</v>
          </cell>
          <cell r="AB7270" t="str">
            <v>Elite Sales Group</v>
          </cell>
        </row>
        <row r="7271">
          <cell r="Z7271">
            <v>5098882</v>
          </cell>
          <cell r="AA7271">
            <v>20801</v>
          </cell>
          <cell r="AB7271" t="str">
            <v>Elite Sales Group</v>
          </cell>
        </row>
        <row r="7272">
          <cell r="Z7272">
            <v>5098883</v>
          </cell>
          <cell r="AA7272">
            <v>20801</v>
          </cell>
          <cell r="AB7272" t="str">
            <v>Elite Sales Group</v>
          </cell>
        </row>
        <row r="7273">
          <cell r="Z7273">
            <v>5098884</v>
          </cell>
          <cell r="AA7273">
            <v>20801</v>
          </cell>
          <cell r="AB7273" t="str">
            <v>Elite Sales Group</v>
          </cell>
        </row>
        <row r="7274">
          <cell r="Z7274">
            <v>5098885</v>
          </cell>
          <cell r="AA7274">
            <v>20801</v>
          </cell>
          <cell r="AB7274" t="str">
            <v>Elite Sales Group</v>
          </cell>
        </row>
        <row r="7275">
          <cell r="Z7275">
            <v>5098886</v>
          </cell>
          <cell r="AA7275">
            <v>20801</v>
          </cell>
          <cell r="AB7275" t="str">
            <v>Elite Sales Group</v>
          </cell>
        </row>
        <row r="7276">
          <cell r="Z7276">
            <v>5098887</v>
          </cell>
          <cell r="AA7276">
            <v>20801</v>
          </cell>
          <cell r="AB7276" t="str">
            <v>Elite Sales Group</v>
          </cell>
        </row>
        <row r="7277">
          <cell r="Z7277">
            <v>5098888</v>
          </cell>
          <cell r="AA7277">
            <v>20801</v>
          </cell>
          <cell r="AB7277" t="str">
            <v>Elite Sales Group</v>
          </cell>
        </row>
        <row r="7278">
          <cell r="Z7278">
            <v>5098889</v>
          </cell>
          <cell r="AA7278">
            <v>20801</v>
          </cell>
          <cell r="AB7278" t="str">
            <v>Elite Sales Group</v>
          </cell>
        </row>
        <row r="7279">
          <cell r="Z7279">
            <v>5098890</v>
          </cell>
          <cell r="AA7279">
            <v>20801</v>
          </cell>
          <cell r="AB7279" t="str">
            <v>Elite Sales Group</v>
          </cell>
        </row>
        <row r="7280">
          <cell r="Z7280">
            <v>5098891</v>
          </cell>
          <cell r="AA7280">
            <v>20801</v>
          </cell>
          <cell r="AB7280" t="str">
            <v>Elite Sales Group</v>
          </cell>
        </row>
        <row r="7281">
          <cell r="Z7281">
            <v>5098892</v>
          </cell>
          <cell r="AA7281">
            <v>20801</v>
          </cell>
          <cell r="AB7281" t="str">
            <v>Elite Sales Group</v>
          </cell>
        </row>
        <row r="7282">
          <cell r="Z7282">
            <v>5098893</v>
          </cell>
          <cell r="AA7282">
            <v>20801</v>
          </cell>
          <cell r="AB7282" t="str">
            <v>Elite Sales Group</v>
          </cell>
        </row>
        <row r="7283">
          <cell r="Z7283">
            <v>5098894</v>
          </cell>
          <cell r="AA7283">
            <v>20801</v>
          </cell>
          <cell r="AB7283" t="str">
            <v>Elite Sales Group</v>
          </cell>
        </row>
        <row r="7284">
          <cell r="Z7284">
            <v>5098895</v>
          </cell>
          <cell r="AA7284">
            <v>20801</v>
          </cell>
          <cell r="AB7284" t="str">
            <v>Elite Sales Group</v>
          </cell>
        </row>
        <row r="7285">
          <cell r="Z7285">
            <v>5098896</v>
          </cell>
          <cell r="AA7285">
            <v>20801</v>
          </cell>
          <cell r="AB7285" t="str">
            <v>Elite Sales Group</v>
          </cell>
        </row>
        <row r="7286">
          <cell r="Z7286">
            <v>5098897</v>
          </cell>
          <cell r="AA7286">
            <v>20801</v>
          </cell>
          <cell r="AB7286" t="str">
            <v>Elite Sales Group</v>
          </cell>
        </row>
        <row r="7287">
          <cell r="Z7287">
            <v>5098898</v>
          </cell>
          <cell r="AA7287">
            <v>20801</v>
          </cell>
          <cell r="AB7287" t="str">
            <v>Elite Sales Group</v>
          </cell>
        </row>
        <row r="7288">
          <cell r="Z7288">
            <v>5098899</v>
          </cell>
          <cell r="AA7288">
            <v>20801</v>
          </cell>
          <cell r="AB7288" t="str">
            <v>Elite Sales Group</v>
          </cell>
        </row>
        <row r="7289">
          <cell r="Z7289">
            <v>5098900</v>
          </cell>
          <cell r="AA7289">
            <v>20801</v>
          </cell>
          <cell r="AB7289" t="str">
            <v>Elite Sales Group</v>
          </cell>
        </row>
        <row r="7290">
          <cell r="Z7290">
            <v>5098901</v>
          </cell>
          <cell r="AA7290">
            <v>20801</v>
          </cell>
          <cell r="AB7290" t="str">
            <v>Elite Sales Group</v>
          </cell>
        </row>
        <row r="7291">
          <cell r="Z7291">
            <v>5098902</v>
          </cell>
          <cell r="AA7291">
            <v>20801</v>
          </cell>
          <cell r="AB7291" t="str">
            <v>Elite Sales Group</v>
          </cell>
        </row>
        <row r="7292">
          <cell r="Z7292">
            <v>5098903</v>
          </cell>
          <cell r="AA7292">
            <v>20801</v>
          </cell>
          <cell r="AB7292" t="str">
            <v>Elite Sales Group</v>
          </cell>
        </row>
        <row r="7293">
          <cell r="Z7293">
            <v>5098904</v>
          </cell>
          <cell r="AA7293">
            <v>20801</v>
          </cell>
          <cell r="AB7293" t="str">
            <v>Elite Sales Group</v>
          </cell>
        </row>
        <row r="7294">
          <cell r="Z7294">
            <v>5098905</v>
          </cell>
          <cell r="AA7294">
            <v>20801</v>
          </cell>
          <cell r="AB7294" t="str">
            <v>Elite Sales Group</v>
          </cell>
        </row>
        <row r="7295">
          <cell r="Z7295">
            <v>5098906</v>
          </cell>
          <cell r="AA7295">
            <v>20801</v>
          </cell>
          <cell r="AB7295" t="str">
            <v>Elite Sales Group</v>
          </cell>
        </row>
        <row r="7296">
          <cell r="Z7296">
            <v>5098907</v>
          </cell>
          <cell r="AA7296">
            <v>20801</v>
          </cell>
          <cell r="AB7296" t="str">
            <v>Elite Sales Group</v>
          </cell>
        </row>
        <row r="7297">
          <cell r="Z7297">
            <v>5098908</v>
          </cell>
          <cell r="AA7297">
            <v>20801</v>
          </cell>
          <cell r="AB7297" t="str">
            <v>Elite Sales Group</v>
          </cell>
        </row>
        <row r="7298">
          <cell r="Z7298">
            <v>5098909</v>
          </cell>
          <cell r="AA7298">
            <v>20801</v>
          </cell>
          <cell r="AB7298" t="str">
            <v>Elite Sales Group</v>
          </cell>
        </row>
        <row r="7299">
          <cell r="Z7299">
            <v>5098910</v>
          </cell>
          <cell r="AA7299">
            <v>20801</v>
          </cell>
          <cell r="AB7299" t="str">
            <v>Elite Sales Group</v>
          </cell>
        </row>
        <row r="7300">
          <cell r="Z7300">
            <v>5098911</v>
          </cell>
          <cell r="AA7300">
            <v>20801</v>
          </cell>
          <cell r="AB7300" t="str">
            <v>Elite Sales Group</v>
          </cell>
        </row>
        <row r="7301">
          <cell r="Z7301">
            <v>5098912</v>
          </cell>
          <cell r="AA7301">
            <v>20801</v>
          </cell>
          <cell r="AB7301" t="str">
            <v>Elite Sales Group</v>
          </cell>
        </row>
        <row r="7302">
          <cell r="Z7302">
            <v>5098913</v>
          </cell>
          <cell r="AA7302">
            <v>20801</v>
          </cell>
          <cell r="AB7302" t="str">
            <v>Elite Sales Group</v>
          </cell>
        </row>
        <row r="7303">
          <cell r="Z7303">
            <v>5098914</v>
          </cell>
          <cell r="AA7303">
            <v>20801</v>
          </cell>
          <cell r="AB7303" t="str">
            <v>Elite Sales Group</v>
          </cell>
        </row>
        <row r="7304">
          <cell r="Z7304">
            <v>5098915</v>
          </cell>
          <cell r="AA7304">
            <v>20801</v>
          </cell>
          <cell r="AB7304" t="str">
            <v>Elite Sales Group</v>
          </cell>
        </row>
        <row r="7305">
          <cell r="Z7305">
            <v>5098916</v>
          </cell>
          <cell r="AA7305">
            <v>20801</v>
          </cell>
          <cell r="AB7305" t="str">
            <v>Elite Sales Group</v>
          </cell>
        </row>
        <row r="7306">
          <cell r="Z7306">
            <v>5098917</v>
          </cell>
          <cell r="AA7306">
            <v>20801</v>
          </cell>
          <cell r="AB7306" t="str">
            <v>Elite Sales Group</v>
          </cell>
        </row>
        <row r="7307">
          <cell r="Z7307">
            <v>5098918</v>
          </cell>
          <cell r="AA7307">
            <v>20801</v>
          </cell>
          <cell r="AB7307" t="str">
            <v>Elite Sales Group</v>
          </cell>
        </row>
        <row r="7308">
          <cell r="Z7308">
            <v>5098919</v>
          </cell>
          <cell r="AA7308">
            <v>20801</v>
          </cell>
          <cell r="AB7308" t="str">
            <v>Elite Sales Group</v>
          </cell>
        </row>
        <row r="7309">
          <cell r="Z7309">
            <v>5098920</v>
          </cell>
          <cell r="AA7309">
            <v>20801</v>
          </cell>
          <cell r="AB7309" t="str">
            <v>Elite Sales Group</v>
          </cell>
        </row>
        <row r="7310">
          <cell r="Z7310">
            <v>5098921</v>
          </cell>
          <cell r="AA7310">
            <v>20801</v>
          </cell>
          <cell r="AB7310" t="str">
            <v>Elite Sales Group</v>
          </cell>
        </row>
        <row r="7311">
          <cell r="Z7311">
            <v>5098922</v>
          </cell>
          <cell r="AA7311">
            <v>20801</v>
          </cell>
          <cell r="AB7311" t="str">
            <v>Elite Sales Group</v>
          </cell>
        </row>
        <row r="7312">
          <cell r="Z7312">
            <v>5098923</v>
          </cell>
          <cell r="AA7312">
            <v>20801</v>
          </cell>
          <cell r="AB7312" t="str">
            <v>Elite Sales Group</v>
          </cell>
        </row>
        <row r="7313">
          <cell r="Z7313">
            <v>5098924</v>
          </cell>
          <cell r="AA7313">
            <v>20801</v>
          </cell>
          <cell r="AB7313" t="str">
            <v>Elite Sales Group</v>
          </cell>
        </row>
        <row r="7314">
          <cell r="Z7314">
            <v>5098925</v>
          </cell>
          <cell r="AA7314">
            <v>20801</v>
          </cell>
          <cell r="AB7314" t="str">
            <v>Elite Sales Group</v>
          </cell>
        </row>
        <row r="7315">
          <cell r="Z7315">
            <v>5098926</v>
          </cell>
          <cell r="AA7315">
            <v>20801</v>
          </cell>
          <cell r="AB7315" t="str">
            <v>Elite Sales Group</v>
          </cell>
        </row>
        <row r="7316">
          <cell r="Z7316">
            <v>5098927</v>
          </cell>
          <cell r="AA7316">
            <v>20801</v>
          </cell>
          <cell r="AB7316" t="str">
            <v>Elite Sales Group</v>
          </cell>
        </row>
        <row r="7317">
          <cell r="Z7317">
            <v>5098928</v>
          </cell>
          <cell r="AA7317">
            <v>20801</v>
          </cell>
          <cell r="AB7317" t="str">
            <v>Elite Sales Group</v>
          </cell>
        </row>
        <row r="7318">
          <cell r="Z7318">
            <v>5098929</v>
          </cell>
          <cell r="AA7318">
            <v>20801</v>
          </cell>
          <cell r="AB7318" t="str">
            <v>Elite Sales Group</v>
          </cell>
        </row>
        <row r="7319">
          <cell r="Z7319">
            <v>5098930</v>
          </cell>
          <cell r="AA7319">
            <v>20801</v>
          </cell>
          <cell r="AB7319" t="str">
            <v>Elite Sales Group</v>
          </cell>
        </row>
        <row r="7320">
          <cell r="Z7320">
            <v>5098931</v>
          </cell>
          <cell r="AA7320">
            <v>20801</v>
          </cell>
          <cell r="AB7320" t="str">
            <v>Elite Sales Group</v>
          </cell>
        </row>
        <row r="7321">
          <cell r="Z7321">
            <v>5098932</v>
          </cell>
          <cell r="AA7321">
            <v>20801</v>
          </cell>
          <cell r="AB7321" t="str">
            <v>Elite Sales Group</v>
          </cell>
        </row>
        <row r="7322">
          <cell r="Z7322">
            <v>5098933</v>
          </cell>
          <cell r="AA7322">
            <v>20801</v>
          </cell>
          <cell r="AB7322" t="str">
            <v>Elite Sales Group</v>
          </cell>
        </row>
        <row r="7323">
          <cell r="Z7323">
            <v>5098934</v>
          </cell>
          <cell r="AA7323">
            <v>20801</v>
          </cell>
          <cell r="AB7323" t="str">
            <v>Elite Sales Group</v>
          </cell>
        </row>
        <row r="7324">
          <cell r="Z7324">
            <v>5098935</v>
          </cell>
          <cell r="AA7324">
            <v>20801</v>
          </cell>
          <cell r="AB7324" t="str">
            <v>Elite Sales Group</v>
          </cell>
        </row>
        <row r="7325">
          <cell r="Z7325">
            <v>5098936</v>
          </cell>
          <cell r="AA7325">
            <v>20801</v>
          </cell>
          <cell r="AB7325" t="str">
            <v>Elite Sales Group</v>
          </cell>
        </row>
        <row r="7326">
          <cell r="Z7326">
            <v>5098937</v>
          </cell>
          <cell r="AA7326">
            <v>20801</v>
          </cell>
          <cell r="AB7326" t="str">
            <v>Elite Sales Group</v>
          </cell>
        </row>
        <row r="7327">
          <cell r="Z7327">
            <v>5098938</v>
          </cell>
          <cell r="AA7327">
            <v>20801</v>
          </cell>
          <cell r="AB7327" t="str">
            <v>Elite Sales Group</v>
          </cell>
        </row>
        <row r="7328">
          <cell r="Z7328">
            <v>5098939</v>
          </cell>
          <cell r="AA7328">
            <v>20801</v>
          </cell>
          <cell r="AB7328" t="str">
            <v>Elite Sales Group</v>
          </cell>
        </row>
        <row r="7329">
          <cell r="Z7329">
            <v>5098940</v>
          </cell>
          <cell r="AA7329">
            <v>20801</v>
          </cell>
          <cell r="AB7329" t="str">
            <v>Elite Sales Group</v>
          </cell>
        </row>
        <row r="7330">
          <cell r="Z7330">
            <v>5098941</v>
          </cell>
          <cell r="AA7330">
            <v>20801</v>
          </cell>
          <cell r="AB7330" t="str">
            <v>Elite Sales Group</v>
          </cell>
        </row>
        <row r="7331">
          <cell r="Z7331">
            <v>5098942</v>
          </cell>
          <cell r="AA7331">
            <v>20801</v>
          </cell>
          <cell r="AB7331" t="str">
            <v>Elite Sales Group</v>
          </cell>
        </row>
        <row r="7332">
          <cell r="Z7332">
            <v>5098943</v>
          </cell>
          <cell r="AA7332">
            <v>20801</v>
          </cell>
          <cell r="AB7332" t="str">
            <v>Elite Sales Group</v>
          </cell>
        </row>
        <row r="7333">
          <cell r="Z7333">
            <v>5098944</v>
          </cell>
          <cell r="AA7333">
            <v>20801</v>
          </cell>
          <cell r="AB7333" t="str">
            <v>Elite Sales Group</v>
          </cell>
        </row>
        <row r="7334">
          <cell r="Z7334">
            <v>5098945</v>
          </cell>
          <cell r="AA7334">
            <v>20801</v>
          </cell>
          <cell r="AB7334" t="str">
            <v>Elite Sales Group</v>
          </cell>
        </row>
        <row r="7335">
          <cell r="Z7335">
            <v>5098946</v>
          </cell>
          <cell r="AA7335">
            <v>20801</v>
          </cell>
          <cell r="AB7335" t="str">
            <v>Elite Sales Group</v>
          </cell>
        </row>
        <row r="7336">
          <cell r="Z7336">
            <v>5098947</v>
          </cell>
          <cell r="AA7336">
            <v>20801</v>
          </cell>
          <cell r="AB7336" t="str">
            <v>Elite Sales Group</v>
          </cell>
        </row>
        <row r="7337">
          <cell r="Z7337">
            <v>5098948</v>
          </cell>
          <cell r="AA7337">
            <v>20801</v>
          </cell>
          <cell r="AB7337" t="str">
            <v>Elite Sales Group</v>
          </cell>
        </row>
        <row r="7338">
          <cell r="Z7338">
            <v>5098949</v>
          </cell>
          <cell r="AA7338">
            <v>20801</v>
          </cell>
          <cell r="AB7338" t="str">
            <v>Elite Sales Group</v>
          </cell>
        </row>
        <row r="7339">
          <cell r="Z7339">
            <v>5098950</v>
          </cell>
          <cell r="AA7339">
            <v>20801</v>
          </cell>
          <cell r="AB7339" t="str">
            <v>Elite Sales Group</v>
          </cell>
        </row>
        <row r="7340">
          <cell r="Z7340">
            <v>5098951</v>
          </cell>
          <cell r="AA7340">
            <v>20801</v>
          </cell>
          <cell r="AB7340" t="str">
            <v>Elite Sales Group</v>
          </cell>
        </row>
        <row r="7341">
          <cell r="Z7341">
            <v>5098952</v>
          </cell>
          <cell r="AA7341">
            <v>20801</v>
          </cell>
          <cell r="AB7341" t="str">
            <v>Elite Sales Group</v>
          </cell>
        </row>
        <row r="7342">
          <cell r="Z7342">
            <v>5098953</v>
          </cell>
          <cell r="AA7342">
            <v>20801</v>
          </cell>
          <cell r="AB7342" t="str">
            <v>Elite Sales Group</v>
          </cell>
        </row>
        <row r="7343">
          <cell r="Z7343">
            <v>5098954</v>
          </cell>
          <cell r="AA7343">
            <v>20801</v>
          </cell>
          <cell r="AB7343" t="str">
            <v>Elite Sales Group</v>
          </cell>
        </row>
        <row r="7344">
          <cell r="Z7344">
            <v>5098955</v>
          </cell>
          <cell r="AA7344">
            <v>20801</v>
          </cell>
          <cell r="AB7344" t="str">
            <v>Elite Sales Group</v>
          </cell>
        </row>
        <row r="7345">
          <cell r="Z7345">
            <v>5098956</v>
          </cell>
          <cell r="AA7345">
            <v>20801</v>
          </cell>
          <cell r="AB7345" t="str">
            <v>Elite Sales Group</v>
          </cell>
        </row>
        <row r="7346">
          <cell r="Z7346">
            <v>5098957</v>
          </cell>
          <cell r="AA7346">
            <v>20801</v>
          </cell>
          <cell r="AB7346" t="str">
            <v>Elite Sales Group</v>
          </cell>
        </row>
        <row r="7347">
          <cell r="Z7347">
            <v>5098958</v>
          </cell>
          <cell r="AA7347">
            <v>20801</v>
          </cell>
          <cell r="AB7347" t="str">
            <v>Elite Sales Group</v>
          </cell>
        </row>
        <row r="7348">
          <cell r="Z7348">
            <v>5098959</v>
          </cell>
          <cell r="AA7348">
            <v>20801</v>
          </cell>
          <cell r="AB7348" t="str">
            <v>Elite Sales Group</v>
          </cell>
        </row>
        <row r="7349">
          <cell r="Z7349">
            <v>5098960</v>
          </cell>
          <cell r="AA7349">
            <v>20801</v>
          </cell>
          <cell r="AB7349" t="str">
            <v>Elite Sales Group</v>
          </cell>
        </row>
        <row r="7350">
          <cell r="Z7350">
            <v>5098961</v>
          </cell>
          <cell r="AA7350">
            <v>20801</v>
          </cell>
          <cell r="AB7350" t="str">
            <v>Elite Sales Group</v>
          </cell>
        </row>
        <row r="7351">
          <cell r="Z7351">
            <v>5098962</v>
          </cell>
          <cell r="AA7351">
            <v>20801</v>
          </cell>
          <cell r="AB7351" t="str">
            <v>Elite Sales Group</v>
          </cell>
        </row>
        <row r="7352">
          <cell r="Z7352">
            <v>5098963</v>
          </cell>
          <cell r="AA7352">
            <v>20801</v>
          </cell>
          <cell r="AB7352" t="str">
            <v>Elite Sales Group</v>
          </cell>
        </row>
        <row r="7353">
          <cell r="Z7353">
            <v>5098964</v>
          </cell>
          <cell r="AA7353">
            <v>20801</v>
          </cell>
          <cell r="AB7353" t="str">
            <v>Elite Sales Group</v>
          </cell>
        </row>
        <row r="7354">
          <cell r="Z7354">
            <v>5098965</v>
          </cell>
          <cell r="AA7354">
            <v>20801</v>
          </cell>
          <cell r="AB7354" t="str">
            <v>Elite Sales Group</v>
          </cell>
        </row>
        <row r="7355">
          <cell r="Z7355">
            <v>5098966</v>
          </cell>
          <cell r="AA7355">
            <v>20801</v>
          </cell>
          <cell r="AB7355" t="str">
            <v>Elite Sales Group</v>
          </cell>
        </row>
        <row r="7356">
          <cell r="Z7356">
            <v>5098967</v>
          </cell>
          <cell r="AA7356">
            <v>20801</v>
          </cell>
          <cell r="AB7356" t="str">
            <v>Elite Sales Group</v>
          </cell>
        </row>
        <row r="7357">
          <cell r="Z7357">
            <v>5098968</v>
          </cell>
          <cell r="AA7357">
            <v>20801</v>
          </cell>
          <cell r="AB7357" t="str">
            <v>Elite Sales Group</v>
          </cell>
        </row>
        <row r="7358">
          <cell r="Z7358">
            <v>5098969</v>
          </cell>
          <cell r="AA7358">
            <v>20801</v>
          </cell>
          <cell r="AB7358" t="str">
            <v>Elite Sales Group</v>
          </cell>
        </row>
        <row r="7359">
          <cell r="Z7359">
            <v>5098970</v>
          </cell>
          <cell r="AA7359">
            <v>20801</v>
          </cell>
          <cell r="AB7359" t="str">
            <v>Elite Sales Group</v>
          </cell>
        </row>
        <row r="7360">
          <cell r="Z7360">
            <v>5098971</v>
          </cell>
          <cell r="AA7360">
            <v>20801</v>
          </cell>
          <cell r="AB7360" t="str">
            <v>Elite Sales Group</v>
          </cell>
        </row>
        <row r="7361">
          <cell r="Z7361">
            <v>5098980</v>
          </cell>
          <cell r="AA7361">
            <v>20801</v>
          </cell>
          <cell r="AB7361" t="str">
            <v>Elite Sales Group</v>
          </cell>
        </row>
        <row r="7362">
          <cell r="Z7362">
            <v>5098983</v>
          </cell>
          <cell r="AA7362">
            <v>20801</v>
          </cell>
          <cell r="AB7362" t="str">
            <v>Elite Sales Group</v>
          </cell>
        </row>
        <row r="7363">
          <cell r="Z7363">
            <v>5098984</v>
          </cell>
          <cell r="AA7363">
            <v>20801</v>
          </cell>
          <cell r="AB7363" t="str">
            <v>Elite Sales Group</v>
          </cell>
        </row>
        <row r="7364">
          <cell r="Z7364">
            <v>5098985</v>
          </cell>
          <cell r="AA7364">
            <v>20801</v>
          </cell>
          <cell r="AB7364" t="str">
            <v>Elite Sales Group</v>
          </cell>
        </row>
        <row r="7365">
          <cell r="Z7365">
            <v>5098986</v>
          </cell>
          <cell r="AA7365">
            <v>20801</v>
          </cell>
          <cell r="AB7365" t="str">
            <v>Elite Sales Group</v>
          </cell>
        </row>
        <row r="7366">
          <cell r="Z7366">
            <v>5098987</v>
          </cell>
          <cell r="AA7366">
            <v>20801</v>
          </cell>
          <cell r="AB7366" t="str">
            <v>Elite Sales Group</v>
          </cell>
        </row>
        <row r="7367">
          <cell r="Z7367">
            <v>5098988</v>
          </cell>
          <cell r="AA7367">
            <v>20801</v>
          </cell>
          <cell r="AB7367" t="str">
            <v>Elite Sales Group</v>
          </cell>
        </row>
        <row r="7368">
          <cell r="Z7368">
            <v>5098989</v>
          </cell>
          <cell r="AA7368">
            <v>20801</v>
          </cell>
          <cell r="AB7368" t="str">
            <v>Elite Sales Group</v>
          </cell>
        </row>
        <row r="7369">
          <cell r="Z7369">
            <v>5098990</v>
          </cell>
          <cell r="AA7369">
            <v>20801</v>
          </cell>
          <cell r="AB7369" t="str">
            <v>Elite Sales Group</v>
          </cell>
        </row>
        <row r="7370">
          <cell r="Z7370">
            <v>5098991</v>
          </cell>
          <cell r="AA7370">
            <v>20801</v>
          </cell>
          <cell r="AB7370" t="str">
            <v>Elite Sales Group</v>
          </cell>
        </row>
        <row r="7371">
          <cell r="Z7371">
            <v>5098992</v>
          </cell>
          <cell r="AA7371">
            <v>20801</v>
          </cell>
          <cell r="AB7371" t="str">
            <v>Elite Sales Group</v>
          </cell>
        </row>
        <row r="7372">
          <cell r="Z7372">
            <v>5098993</v>
          </cell>
          <cell r="AA7372">
            <v>20801</v>
          </cell>
          <cell r="AB7372" t="str">
            <v>Elite Sales Group</v>
          </cell>
        </row>
        <row r="7373">
          <cell r="Z7373">
            <v>5098994</v>
          </cell>
          <cell r="AA7373">
            <v>20801</v>
          </cell>
          <cell r="AB7373" t="str">
            <v>Elite Sales Group</v>
          </cell>
        </row>
        <row r="7374">
          <cell r="Z7374">
            <v>5098995</v>
          </cell>
          <cell r="AA7374">
            <v>20801</v>
          </cell>
          <cell r="AB7374" t="str">
            <v>Elite Sales Group</v>
          </cell>
        </row>
        <row r="7375">
          <cell r="Z7375">
            <v>5098996</v>
          </cell>
          <cell r="AA7375">
            <v>20801</v>
          </cell>
          <cell r="AB7375" t="str">
            <v>Elite Sales Group</v>
          </cell>
        </row>
        <row r="7376">
          <cell r="Z7376">
            <v>5098997</v>
          </cell>
          <cell r="AA7376">
            <v>20801</v>
          </cell>
          <cell r="AB7376" t="str">
            <v>Elite Sales Group</v>
          </cell>
        </row>
        <row r="7377">
          <cell r="Z7377">
            <v>5098998</v>
          </cell>
          <cell r="AA7377">
            <v>20801</v>
          </cell>
          <cell r="AB7377" t="str">
            <v>Elite Sales Group</v>
          </cell>
        </row>
        <row r="7378">
          <cell r="Z7378">
            <v>5098999</v>
          </cell>
          <cell r="AA7378">
            <v>20801</v>
          </cell>
          <cell r="AB7378" t="str">
            <v>Elite Sales Group</v>
          </cell>
        </row>
        <row r="7379">
          <cell r="Z7379">
            <v>5099000</v>
          </cell>
          <cell r="AA7379">
            <v>20801</v>
          </cell>
          <cell r="AB7379" t="str">
            <v>Elite Sales Group</v>
          </cell>
        </row>
        <row r="7380">
          <cell r="Z7380">
            <v>5099001</v>
          </cell>
          <cell r="AA7380">
            <v>20801</v>
          </cell>
          <cell r="AB7380" t="str">
            <v>Elite Sales Group</v>
          </cell>
        </row>
        <row r="7381">
          <cell r="Z7381">
            <v>5099002</v>
          </cell>
          <cell r="AA7381">
            <v>20801</v>
          </cell>
          <cell r="AB7381" t="str">
            <v>Elite Sales Group</v>
          </cell>
        </row>
        <row r="7382">
          <cell r="Z7382">
            <v>5099003</v>
          </cell>
          <cell r="AA7382">
            <v>20801</v>
          </cell>
          <cell r="AB7382" t="str">
            <v>Elite Sales Group</v>
          </cell>
        </row>
        <row r="7383">
          <cell r="Z7383">
            <v>5099004</v>
          </cell>
          <cell r="AA7383">
            <v>20801</v>
          </cell>
          <cell r="AB7383" t="str">
            <v>Elite Sales Group</v>
          </cell>
        </row>
        <row r="7384">
          <cell r="Z7384">
            <v>5099005</v>
          </cell>
          <cell r="AA7384">
            <v>20801</v>
          </cell>
          <cell r="AB7384" t="str">
            <v>Elite Sales Group</v>
          </cell>
        </row>
        <row r="7385">
          <cell r="Z7385">
            <v>5099006</v>
          </cell>
          <cell r="AA7385">
            <v>20801</v>
          </cell>
          <cell r="AB7385" t="str">
            <v>Elite Sales Group</v>
          </cell>
        </row>
        <row r="7386">
          <cell r="Z7386">
            <v>5099007</v>
          </cell>
          <cell r="AA7386">
            <v>20801</v>
          </cell>
          <cell r="AB7386" t="str">
            <v>Elite Sales Group</v>
          </cell>
        </row>
        <row r="7387">
          <cell r="Z7387">
            <v>5099008</v>
          </cell>
          <cell r="AA7387">
            <v>20801</v>
          </cell>
          <cell r="AB7387" t="str">
            <v>Elite Sales Group</v>
          </cell>
        </row>
        <row r="7388">
          <cell r="Z7388">
            <v>5099009</v>
          </cell>
          <cell r="AA7388">
            <v>20801</v>
          </cell>
          <cell r="AB7388" t="str">
            <v>Elite Sales Group</v>
          </cell>
        </row>
        <row r="7389">
          <cell r="Z7389">
            <v>5099010</v>
          </cell>
          <cell r="AA7389">
            <v>20801</v>
          </cell>
          <cell r="AB7389" t="str">
            <v>Elite Sales Group</v>
          </cell>
        </row>
        <row r="7390">
          <cell r="Z7390">
            <v>5099011</v>
          </cell>
          <cell r="AA7390">
            <v>20801</v>
          </cell>
          <cell r="AB7390" t="str">
            <v>Elite Sales Group</v>
          </cell>
        </row>
        <row r="7391">
          <cell r="Z7391">
            <v>5099012</v>
          </cell>
          <cell r="AA7391">
            <v>20801</v>
          </cell>
          <cell r="AB7391" t="str">
            <v>Elite Sales Group</v>
          </cell>
        </row>
        <row r="7392">
          <cell r="Z7392">
            <v>5099013</v>
          </cell>
          <cell r="AA7392">
            <v>20801</v>
          </cell>
          <cell r="AB7392" t="str">
            <v>Elite Sales Group</v>
          </cell>
        </row>
        <row r="7393">
          <cell r="Z7393">
            <v>5099014</v>
          </cell>
          <cell r="AA7393">
            <v>20801</v>
          </cell>
          <cell r="AB7393" t="str">
            <v>Elite Sales Group</v>
          </cell>
        </row>
        <row r="7394">
          <cell r="Z7394">
            <v>5099015</v>
          </cell>
          <cell r="AA7394">
            <v>20801</v>
          </cell>
          <cell r="AB7394" t="str">
            <v>Elite Sales Group</v>
          </cell>
        </row>
        <row r="7395">
          <cell r="Z7395">
            <v>5099016</v>
          </cell>
          <cell r="AA7395">
            <v>20801</v>
          </cell>
          <cell r="AB7395" t="str">
            <v>Elite Sales Group</v>
          </cell>
        </row>
        <row r="7396">
          <cell r="Z7396">
            <v>5099017</v>
          </cell>
          <cell r="AA7396">
            <v>20801</v>
          </cell>
          <cell r="AB7396" t="str">
            <v>Elite Sales Group</v>
          </cell>
        </row>
        <row r="7397">
          <cell r="Z7397">
            <v>5099018</v>
          </cell>
          <cell r="AA7397">
            <v>20801</v>
          </cell>
          <cell r="AB7397" t="str">
            <v>Elite Sales Group</v>
          </cell>
        </row>
        <row r="7398">
          <cell r="Z7398">
            <v>5099019</v>
          </cell>
          <cell r="AA7398">
            <v>20801</v>
          </cell>
          <cell r="AB7398" t="str">
            <v>Elite Sales Group</v>
          </cell>
        </row>
        <row r="7399">
          <cell r="Z7399">
            <v>5099020</v>
          </cell>
          <cell r="AA7399">
            <v>20801</v>
          </cell>
          <cell r="AB7399" t="str">
            <v>Elite Sales Group</v>
          </cell>
        </row>
        <row r="7400">
          <cell r="Z7400">
            <v>5099021</v>
          </cell>
          <cell r="AA7400">
            <v>20801</v>
          </cell>
          <cell r="AB7400" t="str">
            <v>Elite Sales Group</v>
          </cell>
        </row>
        <row r="7401">
          <cell r="Z7401">
            <v>5099022</v>
          </cell>
          <cell r="AA7401">
            <v>20801</v>
          </cell>
          <cell r="AB7401" t="str">
            <v>Elite Sales Group</v>
          </cell>
        </row>
        <row r="7402">
          <cell r="Z7402">
            <v>5099023</v>
          </cell>
          <cell r="AA7402">
            <v>20801</v>
          </cell>
          <cell r="AB7402" t="str">
            <v>Elite Sales Group</v>
          </cell>
        </row>
        <row r="7403">
          <cell r="Z7403">
            <v>5099024</v>
          </cell>
          <cell r="AA7403">
            <v>20801</v>
          </cell>
          <cell r="AB7403" t="str">
            <v>Elite Sales Group</v>
          </cell>
        </row>
        <row r="7404">
          <cell r="Z7404">
            <v>5099025</v>
          </cell>
          <cell r="AA7404">
            <v>20801</v>
          </cell>
          <cell r="AB7404" t="str">
            <v>Elite Sales Group</v>
          </cell>
        </row>
        <row r="7405">
          <cell r="Z7405">
            <v>5099026</v>
          </cell>
          <cell r="AA7405">
            <v>20801</v>
          </cell>
          <cell r="AB7405" t="str">
            <v>Elite Sales Group</v>
          </cell>
        </row>
        <row r="7406">
          <cell r="Z7406">
            <v>5099027</v>
          </cell>
          <cell r="AA7406">
            <v>20801</v>
          </cell>
          <cell r="AB7406" t="str">
            <v>Elite Sales Group</v>
          </cell>
        </row>
        <row r="7407">
          <cell r="Z7407">
            <v>5099028</v>
          </cell>
          <cell r="AA7407">
            <v>20801</v>
          </cell>
          <cell r="AB7407" t="str">
            <v>Elite Sales Group</v>
          </cell>
        </row>
        <row r="7408">
          <cell r="Z7408">
            <v>5099029</v>
          </cell>
          <cell r="AA7408">
            <v>20801</v>
          </cell>
          <cell r="AB7408" t="str">
            <v>Elite Sales Group</v>
          </cell>
        </row>
        <row r="7409">
          <cell r="Z7409">
            <v>5099030</v>
          </cell>
          <cell r="AA7409">
            <v>20801</v>
          </cell>
          <cell r="AB7409" t="str">
            <v>Elite Sales Group</v>
          </cell>
        </row>
        <row r="7410">
          <cell r="Z7410">
            <v>5099031</v>
          </cell>
          <cell r="AA7410">
            <v>20801</v>
          </cell>
          <cell r="AB7410" t="str">
            <v>Elite Sales Group</v>
          </cell>
        </row>
        <row r="7411">
          <cell r="Z7411">
            <v>5099032</v>
          </cell>
          <cell r="AA7411">
            <v>20801</v>
          </cell>
          <cell r="AB7411" t="str">
            <v>Elite Sales Group</v>
          </cell>
        </row>
        <row r="7412">
          <cell r="Z7412">
            <v>5099033</v>
          </cell>
          <cell r="AA7412">
            <v>20801</v>
          </cell>
          <cell r="AB7412" t="str">
            <v>Elite Sales Group</v>
          </cell>
        </row>
        <row r="7413">
          <cell r="Z7413">
            <v>5099034</v>
          </cell>
          <cell r="AA7413">
            <v>20801</v>
          </cell>
          <cell r="AB7413" t="str">
            <v>Elite Sales Group</v>
          </cell>
        </row>
        <row r="7414">
          <cell r="Z7414">
            <v>5099035</v>
          </cell>
          <cell r="AA7414">
            <v>20801</v>
          </cell>
          <cell r="AB7414" t="str">
            <v>Elite Sales Group</v>
          </cell>
        </row>
        <row r="7415">
          <cell r="Z7415">
            <v>5099036</v>
          </cell>
          <cell r="AA7415">
            <v>20801</v>
          </cell>
          <cell r="AB7415" t="str">
            <v>Elite Sales Group</v>
          </cell>
        </row>
        <row r="7416">
          <cell r="Z7416">
            <v>5099037</v>
          </cell>
          <cell r="AA7416">
            <v>20801</v>
          </cell>
          <cell r="AB7416" t="str">
            <v>Elite Sales Group</v>
          </cell>
        </row>
        <row r="7417">
          <cell r="Z7417">
            <v>5099038</v>
          </cell>
          <cell r="AA7417">
            <v>20801</v>
          </cell>
          <cell r="AB7417" t="str">
            <v>Elite Sales Group</v>
          </cell>
        </row>
        <row r="7418">
          <cell r="Z7418">
            <v>5099039</v>
          </cell>
          <cell r="AA7418">
            <v>20801</v>
          </cell>
          <cell r="AB7418" t="str">
            <v>Elite Sales Group</v>
          </cell>
        </row>
        <row r="7419">
          <cell r="Z7419">
            <v>5099040</v>
          </cell>
          <cell r="AA7419">
            <v>20801</v>
          </cell>
          <cell r="AB7419" t="str">
            <v>Elite Sales Group</v>
          </cell>
        </row>
        <row r="7420">
          <cell r="Z7420">
            <v>5099041</v>
          </cell>
          <cell r="AA7420">
            <v>20801</v>
          </cell>
          <cell r="AB7420" t="str">
            <v>Elite Sales Group</v>
          </cell>
        </row>
        <row r="7421">
          <cell r="Z7421">
            <v>5099042</v>
          </cell>
          <cell r="AA7421">
            <v>20801</v>
          </cell>
          <cell r="AB7421" t="str">
            <v>Elite Sales Group</v>
          </cell>
        </row>
        <row r="7422">
          <cell r="Z7422">
            <v>5099043</v>
          </cell>
          <cell r="AA7422">
            <v>20801</v>
          </cell>
          <cell r="AB7422" t="str">
            <v>Elite Sales Group</v>
          </cell>
        </row>
        <row r="7423">
          <cell r="Z7423">
            <v>5099044</v>
          </cell>
          <cell r="AA7423">
            <v>20801</v>
          </cell>
          <cell r="AB7423" t="str">
            <v>Elite Sales Group</v>
          </cell>
        </row>
        <row r="7424">
          <cell r="Z7424">
            <v>5099045</v>
          </cell>
          <cell r="AA7424">
            <v>20801</v>
          </cell>
          <cell r="AB7424" t="str">
            <v>Elite Sales Group</v>
          </cell>
        </row>
        <row r="7425">
          <cell r="Z7425">
            <v>5099046</v>
          </cell>
          <cell r="AA7425">
            <v>20801</v>
          </cell>
          <cell r="AB7425" t="str">
            <v>Elite Sales Group</v>
          </cell>
        </row>
        <row r="7426">
          <cell r="Z7426">
            <v>5099047</v>
          </cell>
          <cell r="AA7426">
            <v>20801</v>
          </cell>
          <cell r="AB7426" t="str">
            <v>Elite Sales Group</v>
          </cell>
        </row>
        <row r="7427">
          <cell r="Z7427">
            <v>5099048</v>
          </cell>
          <cell r="AA7427">
            <v>20801</v>
          </cell>
          <cell r="AB7427" t="str">
            <v>Elite Sales Group</v>
          </cell>
        </row>
        <row r="7428">
          <cell r="Z7428">
            <v>5099049</v>
          </cell>
          <cell r="AA7428">
            <v>20801</v>
          </cell>
          <cell r="AB7428" t="str">
            <v>Elite Sales Group</v>
          </cell>
        </row>
        <row r="7429">
          <cell r="Z7429">
            <v>5099050</v>
          </cell>
          <cell r="AA7429">
            <v>20801</v>
          </cell>
          <cell r="AB7429" t="str">
            <v>Elite Sales Group</v>
          </cell>
        </row>
        <row r="7430">
          <cell r="Z7430">
            <v>5099051</v>
          </cell>
          <cell r="AA7430">
            <v>20801</v>
          </cell>
          <cell r="AB7430" t="str">
            <v>Elite Sales Group</v>
          </cell>
        </row>
        <row r="7431">
          <cell r="Z7431">
            <v>5099052</v>
          </cell>
          <cell r="AA7431">
            <v>20801</v>
          </cell>
          <cell r="AB7431" t="str">
            <v>Elite Sales Group</v>
          </cell>
        </row>
        <row r="7432">
          <cell r="Z7432">
            <v>5099053</v>
          </cell>
          <cell r="AA7432">
            <v>20801</v>
          </cell>
          <cell r="AB7432" t="str">
            <v>Elite Sales Group</v>
          </cell>
        </row>
        <row r="7433">
          <cell r="Z7433">
            <v>5099054</v>
          </cell>
          <cell r="AA7433">
            <v>20801</v>
          </cell>
          <cell r="AB7433" t="str">
            <v>Elite Sales Group</v>
          </cell>
        </row>
        <row r="7434">
          <cell r="Z7434">
            <v>5099055</v>
          </cell>
          <cell r="AA7434">
            <v>20801</v>
          </cell>
          <cell r="AB7434" t="str">
            <v>Elite Sales Group</v>
          </cell>
        </row>
        <row r="7435">
          <cell r="Z7435">
            <v>5099056</v>
          </cell>
          <cell r="AA7435">
            <v>20801</v>
          </cell>
          <cell r="AB7435" t="str">
            <v>Elite Sales Group</v>
          </cell>
        </row>
        <row r="7436">
          <cell r="Z7436">
            <v>5099057</v>
          </cell>
          <cell r="AA7436">
            <v>20801</v>
          </cell>
          <cell r="AB7436" t="str">
            <v>Elite Sales Group</v>
          </cell>
        </row>
        <row r="7437">
          <cell r="Z7437">
            <v>5099058</v>
          </cell>
          <cell r="AA7437">
            <v>20801</v>
          </cell>
          <cell r="AB7437" t="str">
            <v>Elite Sales Group</v>
          </cell>
        </row>
        <row r="7438">
          <cell r="Z7438">
            <v>5102103</v>
          </cell>
          <cell r="AA7438">
            <v>20801</v>
          </cell>
          <cell r="AB7438" t="str">
            <v>Elite Sales Group</v>
          </cell>
        </row>
        <row r="7439">
          <cell r="Z7439">
            <v>5102104</v>
          </cell>
          <cell r="AA7439">
            <v>20801</v>
          </cell>
          <cell r="AB7439" t="str">
            <v>Elite Sales Group</v>
          </cell>
        </row>
        <row r="7440">
          <cell r="Z7440">
            <v>5102120</v>
          </cell>
          <cell r="AA7440">
            <v>20801</v>
          </cell>
          <cell r="AB7440" t="str">
            <v>Elite Sales Group</v>
          </cell>
        </row>
        <row r="7441">
          <cell r="Z7441">
            <v>5102121</v>
          </cell>
          <cell r="AA7441">
            <v>20801</v>
          </cell>
          <cell r="AB7441" t="str">
            <v>Elite Sales Group</v>
          </cell>
        </row>
        <row r="7442">
          <cell r="Z7442">
            <v>5094291</v>
          </cell>
          <cell r="AA7442">
            <v>20823</v>
          </cell>
          <cell r="AB7442" t="str">
            <v>Fulford &amp; Associates</v>
          </cell>
        </row>
        <row r="7443">
          <cell r="Z7443">
            <v>5101045</v>
          </cell>
          <cell r="AA7443">
            <v>20823</v>
          </cell>
          <cell r="AB7443" t="str">
            <v>Fulford &amp; Associates</v>
          </cell>
        </row>
        <row r="7444">
          <cell r="Z7444">
            <v>5099428</v>
          </cell>
          <cell r="AA7444">
            <v>20823</v>
          </cell>
          <cell r="AB7444" t="str">
            <v>Fulford &amp; Associates</v>
          </cell>
        </row>
        <row r="7445">
          <cell r="Z7445">
            <v>5084124</v>
          </cell>
          <cell r="AA7445">
            <v>20823</v>
          </cell>
          <cell r="AB7445" t="str">
            <v>Fulford &amp; Associates</v>
          </cell>
        </row>
        <row r="7446">
          <cell r="Z7446">
            <v>5084098</v>
          </cell>
          <cell r="AA7446">
            <v>20823</v>
          </cell>
          <cell r="AB7446" t="str">
            <v>Fulford &amp; Associates</v>
          </cell>
        </row>
        <row r="7447">
          <cell r="Z7447">
            <v>5081051</v>
          </cell>
          <cell r="AA7447">
            <v>20835</v>
          </cell>
          <cell r="AB7447" t="str">
            <v>Market Markers Inc.</v>
          </cell>
        </row>
        <row r="7448">
          <cell r="Z7448">
            <v>5081052</v>
          </cell>
          <cell r="AA7448">
            <v>20835</v>
          </cell>
          <cell r="AB7448" t="str">
            <v>Market Markers Inc.</v>
          </cell>
        </row>
        <row r="7449">
          <cell r="Z7449">
            <v>5081053</v>
          </cell>
          <cell r="AA7449">
            <v>20835</v>
          </cell>
          <cell r="AB7449" t="str">
            <v>Market Markers Inc.</v>
          </cell>
        </row>
        <row r="7450">
          <cell r="Z7450">
            <v>5081054</v>
          </cell>
          <cell r="AA7450">
            <v>20835</v>
          </cell>
          <cell r="AB7450" t="str">
            <v>Market Markers Inc.</v>
          </cell>
        </row>
        <row r="7451">
          <cell r="Z7451">
            <v>5081055</v>
          </cell>
          <cell r="AA7451">
            <v>20835</v>
          </cell>
          <cell r="AB7451" t="str">
            <v>Market Markers Inc.</v>
          </cell>
        </row>
        <row r="7452">
          <cell r="Z7452">
            <v>5081242</v>
          </cell>
          <cell r="AA7452">
            <v>20835</v>
          </cell>
          <cell r="AB7452" t="str">
            <v>Market Markers Inc.</v>
          </cell>
        </row>
        <row r="7453">
          <cell r="Z7453">
            <v>5081769</v>
          </cell>
          <cell r="AA7453">
            <v>20835</v>
          </cell>
          <cell r="AB7453" t="str">
            <v>Market Markers Inc.</v>
          </cell>
        </row>
        <row r="7454">
          <cell r="Z7454">
            <v>5081843</v>
          </cell>
          <cell r="AA7454">
            <v>20835</v>
          </cell>
          <cell r="AB7454" t="str">
            <v>Market Markers Inc.</v>
          </cell>
        </row>
        <row r="7455">
          <cell r="Z7455">
            <v>5083958</v>
          </cell>
          <cell r="AA7455">
            <v>20835</v>
          </cell>
          <cell r="AB7455" t="str">
            <v>Market Markers Inc.</v>
          </cell>
        </row>
        <row r="7456">
          <cell r="Z7456">
            <v>5084042</v>
          </cell>
          <cell r="AA7456">
            <v>20835</v>
          </cell>
          <cell r="AB7456" t="str">
            <v>Market Markers Inc.</v>
          </cell>
        </row>
        <row r="7457">
          <cell r="Z7457">
            <v>5084202</v>
          </cell>
          <cell r="AA7457">
            <v>20835</v>
          </cell>
          <cell r="AB7457" t="str">
            <v>Market Markers Inc.</v>
          </cell>
        </row>
        <row r="7458">
          <cell r="Z7458">
            <v>5084247</v>
          </cell>
          <cell r="AA7458">
            <v>20835</v>
          </cell>
          <cell r="AB7458" t="str">
            <v>Market Markers Inc.</v>
          </cell>
        </row>
        <row r="7459">
          <cell r="Z7459">
            <v>5084376</v>
          </cell>
          <cell r="AA7459">
            <v>20835</v>
          </cell>
          <cell r="AB7459" t="str">
            <v>Market Markers Inc.</v>
          </cell>
        </row>
        <row r="7460">
          <cell r="Z7460">
            <v>5084377</v>
          </cell>
          <cell r="AA7460">
            <v>20835</v>
          </cell>
          <cell r="AB7460" t="str">
            <v>Market Markers Inc.</v>
          </cell>
        </row>
        <row r="7461">
          <cell r="Z7461">
            <v>5084179</v>
          </cell>
          <cell r="AA7461">
            <v>20835</v>
          </cell>
          <cell r="AB7461" t="str">
            <v>Market Markers Inc.</v>
          </cell>
        </row>
        <row r="7462">
          <cell r="Z7462">
            <v>5084096</v>
          </cell>
          <cell r="AA7462">
            <v>20835</v>
          </cell>
          <cell r="AB7462" t="str">
            <v>Market Markers Inc.</v>
          </cell>
        </row>
        <row r="7463">
          <cell r="Z7463">
            <v>5081481</v>
          </cell>
          <cell r="AA7463">
            <v>20835</v>
          </cell>
          <cell r="AB7463" t="str">
            <v>Market Markers Inc.</v>
          </cell>
        </row>
        <row r="7464">
          <cell r="Z7464">
            <v>5081464</v>
          </cell>
          <cell r="AA7464">
            <v>20835</v>
          </cell>
          <cell r="AB7464" t="str">
            <v>Market Markers Inc.</v>
          </cell>
        </row>
        <row r="7465">
          <cell r="Z7465">
            <v>5081465</v>
          </cell>
          <cell r="AA7465">
            <v>20835</v>
          </cell>
          <cell r="AB7465" t="str">
            <v>Market Markers Inc.</v>
          </cell>
        </row>
        <row r="7466">
          <cell r="Z7466">
            <v>5081426</v>
          </cell>
          <cell r="AA7466">
            <v>20835</v>
          </cell>
          <cell r="AB7466" t="str">
            <v>Market Markers Inc.</v>
          </cell>
        </row>
        <row r="7467">
          <cell r="Z7467">
            <v>5094301</v>
          </cell>
          <cell r="AA7467">
            <v>20851</v>
          </cell>
          <cell r="AB7467" t="str">
            <v>J.C. Bernard &amp; Assoc. Inc</v>
          </cell>
        </row>
        <row r="7468">
          <cell r="Z7468">
            <v>5081846</v>
          </cell>
          <cell r="AA7468">
            <v>20851</v>
          </cell>
          <cell r="AB7468" t="str">
            <v>J.C. Bernard &amp; Assoc. Inc</v>
          </cell>
        </row>
        <row r="7469">
          <cell r="Z7469">
            <v>5094306</v>
          </cell>
          <cell r="AA7469">
            <v>20851</v>
          </cell>
          <cell r="AB7469" t="str">
            <v>J.C. Bernard &amp; Assoc. Inc</v>
          </cell>
        </row>
        <row r="7470">
          <cell r="Z7470">
            <v>5084071</v>
          </cell>
          <cell r="AA7470">
            <v>20851</v>
          </cell>
          <cell r="AB7470" t="str">
            <v>J.C. Bernard &amp; Assoc. Inc</v>
          </cell>
        </row>
        <row r="7471">
          <cell r="Z7471">
            <v>5084072</v>
          </cell>
          <cell r="AA7471">
            <v>20851</v>
          </cell>
          <cell r="AB7471" t="str">
            <v>J.C. Bernard &amp; Assoc. Inc</v>
          </cell>
        </row>
        <row r="7472">
          <cell r="Z7472">
            <v>5084073</v>
          </cell>
          <cell r="AA7472">
            <v>20851</v>
          </cell>
          <cell r="AB7472" t="str">
            <v>J.C. Bernard &amp; Assoc. Inc</v>
          </cell>
        </row>
        <row r="7473">
          <cell r="Z7473">
            <v>5084074</v>
          </cell>
          <cell r="AA7473">
            <v>20851</v>
          </cell>
          <cell r="AB7473" t="str">
            <v>J.C. Bernard &amp; Assoc. Inc</v>
          </cell>
        </row>
        <row r="7474">
          <cell r="Z7474">
            <v>5084086</v>
          </cell>
          <cell r="AA7474">
            <v>20851</v>
          </cell>
          <cell r="AB7474" t="str">
            <v>J.C. Bernard &amp; Assoc. Inc</v>
          </cell>
        </row>
        <row r="7475">
          <cell r="Z7475">
            <v>5084087</v>
          </cell>
          <cell r="AA7475">
            <v>20851</v>
          </cell>
          <cell r="AB7475" t="str">
            <v>J.C. Bernard &amp; Assoc. Inc</v>
          </cell>
        </row>
        <row r="7476">
          <cell r="Z7476">
            <v>5084093</v>
          </cell>
          <cell r="AA7476">
            <v>20851</v>
          </cell>
          <cell r="AB7476" t="str">
            <v>J.C. Bernard &amp; Assoc. Inc</v>
          </cell>
        </row>
        <row r="7477">
          <cell r="Z7477">
            <v>5094462</v>
          </cell>
          <cell r="AA7477">
            <v>20851</v>
          </cell>
          <cell r="AB7477" t="str">
            <v>J.C. Bernard &amp; Assoc. Inc</v>
          </cell>
        </row>
        <row r="7478">
          <cell r="Z7478">
            <v>5084382</v>
          </cell>
          <cell r="AA7478">
            <v>20851</v>
          </cell>
          <cell r="AB7478" t="str">
            <v>J.C. Bernard &amp; Assoc. Inc</v>
          </cell>
        </row>
        <row r="7479">
          <cell r="Z7479">
            <v>5084148</v>
          </cell>
          <cell r="AA7479">
            <v>20851</v>
          </cell>
          <cell r="AB7479" t="str">
            <v>J.C. Bernard &amp; Assoc. Inc</v>
          </cell>
        </row>
        <row r="7480">
          <cell r="Z7480">
            <v>5084162</v>
          </cell>
          <cell r="AA7480">
            <v>20851</v>
          </cell>
          <cell r="AB7480" t="str">
            <v>J.C. Bernard &amp; Assoc. Inc</v>
          </cell>
        </row>
        <row r="7481">
          <cell r="Z7481">
            <v>5081262</v>
          </cell>
          <cell r="AA7481">
            <v>20851</v>
          </cell>
          <cell r="AB7481" t="str">
            <v>J.C. Bernard &amp; Assoc. Inc</v>
          </cell>
        </row>
        <row r="7482">
          <cell r="Z7482">
            <v>5081263</v>
          </cell>
          <cell r="AA7482">
            <v>20851</v>
          </cell>
          <cell r="AB7482" t="str">
            <v>J.C. Bernard &amp; Assoc. Inc</v>
          </cell>
        </row>
        <row r="7483">
          <cell r="Z7483">
            <v>5084447</v>
          </cell>
          <cell r="AA7483">
            <v>20851</v>
          </cell>
          <cell r="AB7483" t="str">
            <v>J.C. Bernard &amp; Assoc. Inc</v>
          </cell>
        </row>
        <row r="7484">
          <cell r="Z7484">
            <v>5081788</v>
          </cell>
          <cell r="AA7484">
            <v>20851</v>
          </cell>
          <cell r="AB7484" t="str">
            <v>J.C. Bernard &amp; Assoc. Inc</v>
          </cell>
        </row>
        <row r="7485">
          <cell r="Z7485">
            <v>5081845</v>
          </cell>
          <cell r="AA7485">
            <v>20851</v>
          </cell>
          <cell r="AB7485" t="str">
            <v>J.C. Bernard &amp; Assoc. Inc</v>
          </cell>
        </row>
        <row r="7486">
          <cell r="Z7486">
            <v>5081199</v>
          </cell>
          <cell r="AA7486">
            <v>20851</v>
          </cell>
          <cell r="AB7486" t="str">
            <v>J.C. Bernard &amp; Assoc. Inc</v>
          </cell>
        </row>
        <row r="7487">
          <cell r="Z7487">
            <v>5081558</v>
          </cell>
          <cell r="AA7487">
            <v>20854</v>
          </cell>
          <cell r="AB7487" t="str">
            <v>REPNET</v>
          </cell>
          <cell r="AC7487">
            <v>30013</v>
          </cell>
          <cell r="AD7487" t="str">
            <v>PACIFIC RIM PARTNERSHIP</v>
          </cell>
        </row>
        <row r="7488">
          <cell r="Z7488">
            <v>5084311</v>
          </cell>
          <cell r="AA7488">
            <v>20854</v>
          </cell>
          <cell r="AB7488" t="str">
            <v>REPNET</v>
          </cell>
        </row>
        <row r="7489">
          <cell r="Z7489">
            <v>5084312</v>
          </cell>
          <cell r="AA7489">
            <v>20854</v>
          </cell>
          <cell r="AB7489" t="str">
            <v>REPNET</v>
          </cell>
        </row>
        <row r="7490">
          <cell r="Z7490">
            <v>5084044</v>
          </cell>
          <cell r="AA7490">
            <v>20854</v>
          </cell>
          <cell r="AB7490" t="str">
            <v>REPNET</v>
          </cell>
        </row>
        <row r="7491">
          <cell r="Z7491">
            <v>5094305</v>
          </cell>
          <cell r="AA7491">
            <v>20856</v>
          </cell>
          <cell r="AB7491" t="str">
            <v>First Choice Global Marketing</v>
          </cell>
        </row>
        <row r="7492">
          <cell r="Z7492">
            <v>5081486</v>
          </cell>
          <cell r="AA7492">
            <v>20856</v>
          </cell>
          <cell r="AB7492" t="str">
            <v>First Choice Global Marketing</v>
          </cell>
        </row>
        <row r="7493">
          <cell r="Z7493">
            <v>5081487</v>
          </cell>
          <cell r="AA7493">
            <v>20856</v>
          </cell>
          <cell r="AB7493" t="str">
            <v>First Choice Global Marketing</v>
          </cell>
        </row>
        <row r="7494">
          <cell r="Z7494">
            <v>5081491</v>
          </cell>
          <cell r="AA7494">
            <v>20856</v>
          </cell>
          <cell r="AB7494" t="str">
            <v>First Choice Global Marketing</v>
          </cell>
        </row>
        <row r="7495">
          <cell r="Z7495">
            <v>5081492</v>
          </cell>
          <cell r="AA7495">
            <v>20856</v>
          </cell>
          <cell r="AB7495" t="str">
            <v>First Choice Global Marketing</v>
          </cell>
        </row>
        <row r="7496">
          <cell r="Z7496">
            <v>5081493</v>
          </cell>
          <cell r="AA7496">
            <v>20856</v>
          </cell>
          <cell r="AB7496" t="str">
            <v>First Choice Global Marketing</v>
          </cell>
        </row>
        <row r="7497">
          <cell r="Z7497">
            <v>5081534</v>
          </cell>
          <cell r="AA7497">
            <v>20856</v>
          </cell>
          <cell r="AB7497" t="str">
            <v>First Choice Global Marketing</v>
          </cell>
        </row>
        <row r="7498">
          <cell r="Z7498">
            <v>5081088</v>
          </cell>
          <cell r="AA7498">
            <v>20856</v>
          </cell>
          <cell r="AB7498" t="str">
            <v>First Choice Global Marketing</v>
          </cell>
        </row>
        <row r="7499">
          <cell r="Z7499">
            <v>5081127</v>
          </cell>
          <cell r="AA7499">
            <v>20856</v>
          </cell>
          <cell r="AB7499" t="str">
            <v>First Choice Global Marketing</v>
          </cell>
        </row>
        <row r="7500">
          <cell r="Z7500">
            <v>5081130</v>
          </cell>
          <cell r="AA7500">
            <v>20856</v>
          </cell>
          <cell r="AB7500" t="str">
            <v>First Choice Global Marketing</v>
          </cell>
        </row>
        <row r="7501">
          <cell r="Z7501">
            <v>5081150</v>
          </cell>
          <cell r="AA7501">
            <v>20856</v>
          </cell>
          <cell r="AB7501" t="str">
            <v>First Choice Global Marketing</v>
          </cell>
        </row>
        <row r="7502">
          <cell r="Z7502">
            <v>5081151</v>
          </cell>
          <cell r="AA7502">
            <v>20856</v>
          </cell>
          <cell r="AB7502" t="str">
            <v>First Choice Global Marketing</v>
          </cell>
        </row>
        <row r="7503">
          <cell r="Z7503">
            <v>5081152</v>
          </cell>
          <cell r="AA7503">
            <v>20856</v>
          </cell>
          <cell r="AB7503" t="str">
            <v>First Choice Global Marketing</v>
          </cell>
        </row>
        <row r="7504">
          <cell r="Z7504">
            <v>5081153</v>
          </cell>
          <cell r="AA7504">
            <v>20856</v>
          </cell>
          <cell r="AB7504" t="str">
            <v>First Choice Global Marketing</v>
          </cell>
        </row>
        <row r="7505">
          <cell r="Z7505">
            <v>5081154</v>
          </cell>
          <cell r="AA7505">
            <v>20856</v>
          </cell>
          <cell r="AB7505" t="str">
            <v>First Choice Global Marketing</v>
          </cell>
        </row>
        <row r="7506">
          <cell r="Z7506">
            <v>5081157</v>
          </cell>
          <cell r="AA7506">
            <v>20856</v>
          </cell>
          <cell r="AB7506" t="str">
            <v>First Choice Global Marketing</v>
          </cell>
        </row>
        <row r="7507">
          <cell r="Z7507">
            <v>5081158</v>
          </cell>
          <cell r="AA7507">
            <v>20856</v>
          </cell>
          <cell r="AB7507" t="str">
            <v>First Choice Global Marketing</v>
          </cell>
        </row>
        <row r="7508">
          <cell r="Z7508">
            <v>5081159</v>
          </cell>
          <cell r="AA7508">
            <v>20856</v>
          </cell>
          <cell r="AB7508" t="str">
            <v>First Choice Global Marketing</v>
          </cell>
        </row>
        <row r="7509">
          <cell r="Z7509">
            <v>5081163</v>
          </cell>
          <cell r="AA7509">
            <v>20856</v>
          </cell>
          <cell r="AB7509" t="str">
            <v>First Choice Global Marketing</v>
          </cell>
        </row>
        <row r="7510">
          <cell r="Z7510">
            <v>5081182</v>
          </cell>
          <cell r="AA7510">
            <v>20856</v>
          </cell>
          <cell r="AB7510" t="str">
            <v>First Choice Global Marketing</v>
          </cell>
        </row>
        <row r="7511">
          <cell r="Z7511">
            <v>5081183</v>
          </cell>
          <cell r="AA7511">
            <v>20856</v>
          </cell>
          <cell r="AB7511" t="str">
            <v>First Choice Global Marketing</v>
          </cell>
        </row>
        <row r="7512">
          <cell r="Z7512">
            <v>5081184</v>
          </cell>
          <cell r="AA7512">
            <v>20856</v>
          </cell>
          <cell r="AB7512" t="str">
            <v>First Choice Global Marketing</v>
          </cell>
        </row>
        <row r="7513">
          <cell r="Z7513">
            <v>5081185</v>
          </cell>
          <cell r="AA7513">
            <v>20856</v>
          </cell>
          <cell r="AB7513" t="str">
            <v>First Choice Global Marketing</v>
          </cell>
        </row>
        <row r="7514">
          <cell r="Z7514">
            <v>5081186</v>
          </cell>
          <cell r="AA7514">
            <v>20856</v>
          </cell>
          <cell r="AB7514" t="str">
            <v>First Choice Global Marketing</v>
          </cell>
        </row>
        <row r="7515">
          <cell r="Z7515">
            <v>5081190</v>
          </cell>
          <cell r="AA7515">
            <v>20856</v>
          </cell>
          <cell r="AB7515" t="str">
            <v>First Choice Global Marketing</v>
          </cell>
        </row>
        <row r="7516">
          <cell r="Z7516">
            <v>5081191</v>
          </cell>
          <cell r="AA7516">
            <v>20856</v>
          </cell>
          <cell r="AB7516" t="str">
            <v>First Choice Global Marketing</v>
          </cell>
        </row>
        <row r="7517">
          <cell r="Z7517">
            <v>5081198</v>
          </cell>
          <cell r="AA7517">
            <v>20856</v>
          </cell>
          <cell r="AB7517" t="str">
            <v>First Choice Global Marketing</v>
          </cell>
        </row>
        <row r="7518">
          <cell r="Z7518">
            <v>5081200</v>
          </cell>
          <cell r="AA7518">
            <v>20856</v>
          </cell>
          <cell r="AB7518" t="str">
            <v>First Choice Global Marketing</v>
          </cell>
        </row>
        <row r="7519">
          <cell r="Z7519">
            <v>5081201</v>
          </cell>
          <cell r="AA7519">
            <v>20856</v>
          </cell>
          <cell r="AB7519" t="str">
            <v>First Choice Global Marketing</v>
          </cell>
        </row>
        <row r="7520">
          <cell r="Z7520">
            <v>5081215</v>
          </cell>
          <cell r="AA7520">
            <v>20856</v>
          </cell>
          <cell r="AB7520" t="str">
            <v>First Choice Global Marketing</v>
          </cell>
        </row>
        <row r="7521">
          <cell r="Z7521">
            <v>5081217</v>
          </cell>
          <cell r="AA7521">
            <v>20856</v>
          </cell>
          <cell r="AB7521" t="str">
            <v>First Choice Global Marketing</v>
          </cell>
        </row>
        <row r="7522">
          <cell r="Z7522">
            <v>5081218</v>
          </cell>
          <cell r="AA7522">
            <v>20856</v>
          </cell>
          <cell r="AB7522" t="str">
            <v>First Choice Global Marketing</v>
          </cell>
        </row>
        <row r="7523">
          <cell r="Z7523">
            <v>5081221</v>
          </cell>
          <cell r="AA7523">
            <v>20856</v>
          </cell>
          <cell r="AB7523" t="str">
            <v>First Choice Global Marketing</v>
          </cell>
        </row>
        <row r="7524">
          <cell r="Z7524">
            <v>5081225</v>
          </cell>
          <cell r="AA7524">
            <v>20856</v>
          </cell>
          <cell r="AB7524" t="str">
            <v>First Choice Global Marketing</v>
          </cell>
        </row>
        <row r="7525">
          <cell r="Z7525">
            <v>5081227</v>
          </cell>
          <cell r="AA7525">
            <v>20856</v>
          </cell>
          <cell r="AB7525" t="str">
            <v>First Choice Global Marketing</v>
          </cell>
        </row>
        <row r="7526">
          <cell r="Z7526">
            <v>5081228</v>
          </cell>
          <cell r="AA7526">
            <v>20856</v>
          </cell>
          <cell r="AB7526" t="str">
            <v>First Choice Global Marketing</v>
          </cell>
        </row>
        <row r="7527">
          <cell r="Z7527">
            <v>5081230</v>
          </cell>
          <cell r="AA7527">
            <v>20856</v>
          </cell>
          <cell r="AB7527" t="str">
            <v>First Choice Global Marketing</v>
          </cell>
        </row>
        <row r="7528">
          <cell r="Z7528">
            <v>5081231</v>
          </cell>
          <cell r="AA7528">
            <v>20856</v>
          </cell>
          <cell r="AB7528" t="str">
            <v>First Choice Global Marketing</v>
          </cell>
        </row>
        <row r="7529">
          <cell r="Z7529">
            <v>5081237</v>
          </cell>
          <cell r="AA7529">
            <v>20856</v>
          </cell>
          <cell r="AB7529" t="str">
            <v>First Choice Global Marketing</v>
          </cell>
        </row>
        <row r="7530">
          <cell r="Z7530">
            <v>5081238</v>
          </cell>
          <cell r="AA7530">
            <v>20856</v>
          </cell>
          <cell r="AB7530" t="str">
            <v>First Choice Global Marketing</v>
          </cell>
        </row>
        <row r="7531">
          <cell r="Z7531">
            <v>5081239</v>
          </cell>
          <cell r="AA7531">
            <v>20856</v>
          </cell>
          <cell r="AB7531" t="str">
            <v>First Choice Global Marketing</v>
          </cell>
        </row>
        <row r="7532">
          <cell r="Z7532">
            <v>5081240</v>
          </cell>
          <cell r="AA7532">
            <v>20856</v>
          </cell>
          <cell r="AB7532" t="str">
            <v>First Choice Global Marketing</v>
          </cell>
        </row>
        <row r="7533">
          <cell r="Z7533">
            <v>5081249</v>
          </cell>
          <cell r="AA7533">
            <v>20856</v>
          </cell>
          <cell r="AB7533" t="str">
            <v>First Choice Global Marketing</v>
          </cell>
        </row>
        <row r="7534">
          <cell r="Z7534">
            <v>5081250</v>
          </cell>
          <cell r="AA7534">
            <v>20856</v>
          </cell>
          <cell r="AB7534" t="str">
            <v>First Choice Global Marketing</v>
          </cell>
        </row>
        <row r="7535">
          <cell r="Z7535">
            <v>5081253</v>
          </cell>
          <cell r="AA7535">
            <v>20856</v>
          </cell>
          <cell r="AB7535" t="str">
            <v>First Choice Global Marketing</v>
          </cell>
        </row>
        <row r="7536">
          <cell r="Z7536">
            <v>5081255</v>
          </cell>
          <cell r="AA7536">
            <v>20856</v>
          </cell>
          <cell r="AB7536" t="str">
            <v>First Choice Global Marketing</v>
          </cell>
        </row>
        <row r="7537">
          <cell r="Z7537">
            <v>5081256</v>
          </cell>
          <cell r="AA7537">
            <v>20856</v>
          </cell>
          <cell r="AB7537" t="str">
            <v>First Choice Global Marketing</v>
          </cell>
        </row>
        <row r="7538">
          <cell r="Z7538">
            <v>5081260</v>
          </cell>
          <cell r="AA7538">
            <v>20856</v>
          </cell>
          <cell r="AB7538" t="str">
            <v>First Choice Global Marketing</v>
          </cell>
        </row>
        <row r="7539">
          <cell r="Z7539">
            <v>5081265</v>
          </cell>
          <cell r="AA7539">
            <v>20856</v>
          </cell>
          <cell r="AB7539" t="str">
            <v>First Choice Global Marketing</v>
          </cell>
        </row>
        <row r="7540">
          <cell r="Z7540">
            <v>5081269</v>
          </cell>
          <cell r="AA7540">
            <v>20856</v>
          </cell>
          <cell r="AB7540" t="str">
            <v>First Choice Global Marketing</v>
          </cell>
        </row>
        <row r="7541">
          <cell r="Z7541">
            <v>5081279</v>
          </cell>
          <cell r="AA7541">
            <v>20856</v>
          </cell>
          <cell r="AB7541" t="str">
            <v>First Choice Global Marketing</v>
          </cell>
        </row>
        <row r="7542">
          <cell r="Z7542">
            <v>5081280</v>
          </cell>
          <cell r="AA7542">
            <v>20856</v>
          </cell>
          <cell r="AB7542" t="str">
            <v>First Choice Global Marketing</v>
          </cell>
        </row>
        <row r="7543">
          <cell r="Z7543">
            <v>5081283</v>
          </cell>
          <cell r="AA7543">
            <v>20856</v>
          </cell>
          <cell r="AB7543" t="str">
            <v>First Choice Global Marketing</v>
          </cell>
        </row>
        <row r="7544">
          <cell r="Z7544">
            <v>5081284</v>
          </cell>
          <cell r="AA7544">
            <v>20856</v>
          </cell>
          <cell r="AB7544" t="str">
            <v>First Choice Global Marketing</v>
          </cell>
        </row>
        <row r="7545">
          <cell r="Z7545">
            <v>5081369</v>
          </cell>
          <cell r="AA7545">
            <v>20856</v>
          </cell>
          <cell r="AB7545" t="str">
            <v>First Choice Global Marketing</v>
          </cell>
        </row>
        <row r="7546">
          <cell r="Z7546">
            <v>5081374</v>
          </cell>
          <cell r="AA7546">
            <v>20856</v>
          </cell>
          <cell r="AB7546" t="str">
            <v>First Choice Global Marketing</v>
          </cell>
        </row>
        <row r="7547">
          <cell r="Z7547">
            <v>5081375</v>
          </cell>
          <cell r="AA7547">
            <v>20856</v>
          </cell>
          <cell r="AB7547" t="str">
            <v>First Choice Global Marketing</v>
          </cell>
        </row>
        <row r="7548">
          <cell r="Z7548">
            <v>5081376</v>
          </cell>
          <cell r="AA7548">
            <v>20856</v>
          </cell>
          <cell r="AB7548" t="str">
            <v>First Choice Global Marketing</v>
          </cell>
        </row>
        <row r="7549">
          <cell r="Z7549">
            <v>5081377</v>
          </cell>
          <cell r="AA7549">
            <v>20856</v>
          </cell>
          <cell r="AB7549" t="str">
            <v>First Choice Global Marketing</v>
          </cell>
        </row>
        <row r="7550">
          <cell r="Z7550">
            <v>5081379</v>
          </cell>
          <cell r="AA7550">
            <v>20856</v>
          </cell>
          <cell r="AB7550" t="str">
            <v>First Choice Global Marketing</v>
          </cell>
        </row>
        <row r="7551">
          <cell r="Z7551">
            <v>5081383</v>
          </cell>
          <cell r="AA7551">
            <v>20856</v>
          </cell>
          <cell r="AB7551" t="str">
            <v>First Choice Global Marketing</v>
          </cell>
        </row>
        <row r="7552">
          <cell r="Z7552">
            <v>5081384</v>
          </cell>
          <cell r="AA7552">
            <v>20856</v>
          </cell>
          <cell r="AB7552" t="str">
            <v>First Choice Global Marketing</v>
          </cell>
        </row>
        <row r="7553">
          <cell r="Z7553">
            <v>5081385</v>
          </cell>
          <cell r="AA7553">
            <v>20856</v>
          </cell>
          <cell r="AB7553" t="str">
            <v>First Choice Global Marketing</v>
          </cell>
        </row>
        <row r="7554">
          <cell r="Z7554">
            <v>5081386</v>
          </cell>
          <cell r="AA7554">
            <v>20856</v>
          </cell>
          <cell r="AB7554" t="str">
            <v>First Choice Global Marketing</v>
          </cell>
        </row>
        <row r="7555">
          <cell r="Z7555">
            <v>5081387</v>
          </cell>
          <cell r="AA7555">
            <v>20856</v>
          </cell>
          <cell r="AB7555" t="str">
            <v>First Choice Global Marketing</v>
          </cell>
        </row>
        <row r="7556">
          <cell r="Z7556">
            <v>5081388</v>
          </cell>
          <cell r="AA7556">
            <v>20856</v>
          </cell>
          <cell r="AB7556" t="str">
            <v>First Choice Global Marketing</v>
          </cell>
        </row>
        <row r="7557">
          <cell r="Z7557">
            <v>5081391</v>
          </cell>
          <cell r="AA7557">
            <v>20856</v>
          </cell>
          <cell r="AB7557" t="str">
            <v>First Choice Global Marketing</v>
          </cell>
        </row>
        <row r="7558">
          <cell r="Z7558">
            <v>5081392</v>
          </cell>
          <cell r="AA7558">
            <v>20856</v>
          </cell>
          <cell r="AB7558" t="str">
            <v>First Choice Global Marketing</v>
          </cell>
        </row>
        <row r="7559">
          <cell r="Z7559">
            <v>5081393</v>
          </cell>
          <cell r="AA7559">
            <v>20856</v>
          </cell>
          <cell r="AB7559" t="str">
            <v>First Choice Global Marketing</v>
          </cell>
        </row>
        <row r="7560">
          <cell r="Z7560">
            <v>5081394</v>
          </cell>
          <cell r="AA7560">
            <v>20856</v>
          </cell>
          <cell r="AB7560" t="str">
            <v>First Choice Global Marketing</v>
          </cell>
        </row>
        <row r="7561">
          <cell r="Z7561">
            <v>5081399</v>
          </cell>
          <cell r="AA7561">
            <v>20856</v>
          </cell>
          <cell r="AB7561" t="str">
            <v>First Choice Global Marketing</v>
          </cell>
        </row>
        <row r="7562">
          <cell r="Z7562">
            <v>5081400</v>
          </cell>
          <cell r="AA7562">
            <v>20856</v>
          </cell>
          <cell r="AB7562" t="str">
            <v>First Choice Global Marketing</v>
          </cell>
        </row>
        <row r="7563">
          <cell r="Z7563">
            <v>5081402</v>
          </cell>
          <cell r="AA7563">
            <v>20856</v>
          </cell>
          <cell r="AB7563" t="str">
            <v>First Choice Global Marketing</v>
          </cell>
        </row>
        <row r="7564">
          <cell r="Z7564">
            <v>5081403</v>
          </cell>
          <cell r="AA7564">
            <v>20856</v>
          </cell>
          <cell r="AB7564" t="str">
            <v>First Choice Global Marketing</v>
          </cell>
        </row>
        <row r="7565">
          <cell r="Z7565">
            <v>5081410</v>
          </cell>
          <cell r="AA7565">
            <v>20856</v>
          </cell>
          <cell r="AB7565" t="str">
            <v>First Choice Global Marketing</v>
          </cell>
        </row>
        <row r="7566">
          <cell r="Z7566">
            <v>5081418</v>
          </cell>
          <cell r="AA7566">
            <v>20856</v>
          </cell>
          <cell r="AB7566" t="str">
            <v>First Choice Global Marketing</v>
          </cell>
        </row>
        <row r="7567">
          <cell r="Z7567">
            <v>5081419</v>
          </cell>
          <cell r="AA7567">
            <v>20856</v>
          </cell>
          <cell r="AB7567" t="str">
            <v>First Choice Global Marketing</v>
          </cell>
        </row>
        <row r="7568">
          <cell r="Z7568">
            <v>5081420</v>
          </cell>
          <cell r="AA7568">
            <v>20856</v>
          </cell>
          <cell r="AB7568" t="str">
            <v>First Choice Global Marketing</v>
          </cell>
        </row>
        <row r="7569">
          <cell r="Z7569">
            <v>5081421</v>
          </cell>
          <cell r="AA7569">
            <v>20856</v>
          </cell>
          <cell r="AB7569" t="str">
            <v>First Choice Global Marketing</v>
          </cell>
        </row>
        <row r="7570">
          <cell r="Z7570">
            <v>5081425</v>
          </cell>
          <cell r="AA7570">
            <v>20856</v>
          </cell>
          <cell r="AB7570" t="str">
            <v>First Choice Global Marketing</v>
          </cell>
        </row>
        <row r="7571">
          <cell r="Z7571">
            <v>5081428</v>
          </cell>
          <cell r="AA7571">
            <v>20856</v>
          </cell>
          <cell r="AB7571" t="str">
            <v>First Choice Global Marketing</v>
          </cell>
        </row>
        <row r="7572">
          <cell r="Z7572">
            <v>5081429</v>
          </cell>
          <cell r="AA7572">
            <v>20856</v>
          </cell>
          <cell r="AB7572" t="str">
            <v>First Choice Global Marketing</v>
          </cell>
        </row>
        <row r="7573">
          <cell r="Z7573">
            <v>5081435</v>
          </cell>
          <cell r="AA7573">
            <v>20856</v>
          </cell>
          <cell r="AB7573" t="str">
            <v>First Choice Global Marketing</v>
          </cell>
        </row>
        <row r="7574">
          <cell r="Z7574">
            <v>5081436</v>
          </cell>
          <cell r="AA7574">
            <v>20856</v>
          </cell>
          <cell r="AB7574" t="str">
            <v>First Choice Global Marketing</v>
          </cell>
        </row>
        <row r="7575">
          <cell r="Z7575">
            <v>5081441</v>
          </cell>
          <cell r="AA7575">
            <v>20856</v>
          </cell>
          <cell r="AB7575" t="str">
            <v>First Choice Global Marketing</v>
          </cell>
        </row>
        <row r="7576">
          <cell r="Z7576">
            <v>5081450</v>
          </cell>
          <cell r="AA7576">
            <v>20856</v>
          </cell>
          <cell r="AB7576" t="str">
            <v>First Choice Global Marketing</v>
          </cell>
        </row>
        <row r="7577">
          <cell r="Z7577">
            <v>5081454</v>
          </cell>
          <cell r="AA7577">
            <v>20856</v>
          </cell>
          <cell r="AB7577" t="str">
            <v>First Choice Global Marketing</v>
          </cell>
        </row>
        <row r="7578">
          <cell r="Z7578">
            <v>5081455</v>
          </cell>
          <cell r="AA7578">
            <v>20856</v>
          </cell>
          <cell r="AB7578" t="str">
            <v>First Choice Global Marketing</v>
          </cell>
        </row>
        <row r="7579">
          <cell r="Z7579">
            <v>5081458</v>
          </cell>
          <cell r="AA7579">
            <v>20856</v>
          </cell>
          <cell r="AB7579" t="str">
            <v>First Choice Global Marketing</v>
          </cell>
        </row>
        <row r="7580">
          <cell r="Z7580">
            <v>5081459</v>
          </cell>
          <cell r="AA7580">
            <v>20856</v>
          </cell>
          <cell r="AB7580" t="str">
            <v>First Choice Global Marketing</v>
          </cell>
        </row>
        <row r="7581">
          <cell r="Z7581">
            <v>5081463</v>
          </cell>
          <cell r="AA7581">
            <v>20856</v>
          </cell>
          <cell r="AB7581" t="str">
            <v>First Choice Global Marketing</v>
          </cell>
        </row>
        <row r="7582">
          <cell r="Z7582">
            <v>5081469</v>
          </cell>
          <cell r="AA7582">
            <v>20856</v>
          </cell>
          <cell r="AB7582" t="str">
            <v>First Choice Global Marketing</v>
          </cell>
        </row>
        <row r="7583">
          <cell r="Z7583">
            <v>5081470</v>
          </cell>
          <cell r="AA7583">
            <v>20856</v>
          </cell>
          <cell r="AB7583" t="str">
            <v>First Choice Global Marketing</v>
          </cell>
        </row>
        <row r="7584">
          <cell r="Z7584">
            <v>5081471</v>
          </cell>
          <cell r="AA7584">
            <v>20856</v>
          </cell>
          <cell r="AB7584" t="str">
            <v>First Choice Global Marketing</v>
          </cell>
        </row>
        <row r="7585">
          <cell r="Z7585">
            <v>5081472</v>
          </cell>
          <cell r="AA7585">
            <v>20856</v>
          </cell>
          <cell r="AB7585" t="str">
            <v>First Choice Global Marketing</v>
          </cell>
        </row>
        <row r="7586">
          <cell r="Z7586">
            <v>5081473</v>
          </cell>
          <cell r="AA7586">
            <v>20856</v>
          </cell>
          <cell r="AB7586" t="str">
            <v>First Choice Global Marketing</v>
          </cell>
        </row>
        <row r="7587">
          <cell r="Z7587">
            <v>5081475</v>
          </cell>
          <cell r="AA7587">
            <v>20856</v>
          </cell>
          <cell r="AB7587" t="str">
            <v>First Choice Global Marketing</v>
          </cell>
        </row>
        <row r="7588">
          <cell r="Z7588">
            <v>5081478</v>
          </cell>
          <cell r="AA7588">
            <v>20856</v>
          </cell>
          <cell r="AB7588" t="str">
            <v>First Choice Global Marketing</v>
          </cell>
        </row>
        <row r="7589">
          <cell r="Z7589">
            <v>5081479</v>
          </cell>
          <cell r="AA7589">
            <v>20856</v>
          </cell>
          <cell r="AB7589" t="str">
            <v>First Choice Global Marketing</v>
          </cell>
        </row>
        <row r="7590">
          <cell r="Z7590">
            <v>5081480</v>
          </cell>
          <cell r="AA7590">
            <v>20856</v>
          </cell>
          <cell r="AB7590" t="str">
            <v>First Choice Global Marketing</v>
          </cell>
        </row>
        <row r="7591">
          <cell r="Z7591">
            <v>5081644</v>
          </cell>
          <cell r="AA7591">
            <v>20856</v>
          </cell>
          <cell r="AB7591" t="str">
            <v>First Choice Global Marketing</v>
          </cell>
        </row>
        <row r="7592">
          <cell r="Z7592">
            <v>5081696</v>
          </cell>
          <cell r="AA7592">
            <v>20856</v>
          </cell>
          <cell r="AB7592" t="str">
            <v>First Choice Global Marketing</v>
          </cell>
        </row>
        <row r="7593">
          <cell r="Z7593">
            <v>5081697</v>
          </cell>
          <cell r="AA7593">
            <v>20856</v>
          </cell>
          <cell r="AB7593" t="str">
            <v>First Choice Global Marketing</v>
          </cell>
        </row>
        <row r="7594">
          <cell r="Z7594">
            <v>5081701</v>
          </cell>
          <cell r="AA7594">
            <v>20856</v>
          </cell>
          <cell r="AB7594" t="str">
            <v>First Choice Global Marketing</v>
          </cell>
        </row>
        <row r="7595">
          <cell r="Z7595">
            <v>5081703</v>
          </cell>
          <cell r="AA7595">
            <v>20856</v>
          </cell>
          <cell r="AB7595" t="str">
            <v>First Choice Global Marketing</v>
          </cell>
        </row>
        <row r="7596">
          <cell r="Z7596">
            <v>5081704</v>
          </cell>
          <cell r="AA7596">
            <v>20856</v>
          </cell>
          <cell r="AB7596" t="str">
            <v>First Choice Global Marketing</v>
          </cell>
        </row>
        <row r="7597">
          <cell r="Z7597">
            <v>5081705</v>
          </cell>
          <cell r="AA7597">
            <v>20856</v>
          </cell>
          <cell r="AB7597" t="str">
            <v>First Choice Global Marketing</v>
          </cell>
        </row>
        <row r="7598">
          <cell r="Z7598">
            <v>5081707</v>
          </cell>
          <cell r="AA7598">
            <v>20856</v>
          </cell>
          <cell r="AB7598" t="str">
            <v>First Choice Global Marketing</v>
          </cell>
        </row>
        <row r="7599">
          <cell r="Z7599">
            <v>5081713</v>
          </cell>
          <cell r="AA7599">
            <v>20856</v>
          </cell>
          <cell r="AB7599" t="str">
            <v>First Choice Global Marketing</v>
          </cell>
        </row>
        <row r="7600">
          <cell r="Z7600">
            <v>5081714</v>
          </cell>
          <cell r="AA7600">
            <v>20856</v>
          </cell>
          <cell r="AB7600" t="str">
            <v>First Choice Global Marketing</v>
          </cell>
        </row>
        <row r="7601">
          <cell r="Z7601">
            <v>5081716</v>
          </cell>
          <cell r="AA7601">
            <v>20856</v>
          </cell>
          <cell r="AB7601" t="str">
            <v>First Choice Global Marketing</v>
          </cell>
        </row>
        <row r="7602">
          <cell r="Z7602">
            <v>5081717</v>
          </cell>
          <cell r="AA7602">
            <v>20856</v>
          </cell>
          <cell r="AB7602" t="str">
            <v>First Choice Global Marketing</v>
          </cell>
        </row>
        <row r="7603">
          <cell r="Z7603">
            <v>5081718</v>
          </cell>
          <cell r="AA7603">
            <v>20856</v>
          </cell>
          <cell r="AB7603" t="str">
            <v>First Choice Global Marketing</v>
          </cell>
        </row>
        <row r="7604">
          <cell r="Z7604">
            <v>5081719</v>
          </cell>
          <cell r="AA7604">
            <v>20856</v>
          </cell>
          <cell r="AB7604" t="str">
            <v>First Choice Global Marketing</v>
          </cell>
        </row>
        <row r="7605">
          <cell r="Z7605">
            <v>5081720</v>
          </cell>
          <cell r="AA7605">
            <v>20856</v>
          </cell>
          <cell r="AB7605" t="str">
            <v>First Choice Global Marketing</v>
          </cell>
        </row>
        <row r="7606">
          <cell r="Z7606">
            <v>5081721</v>
          </cell>
          <cell r="AA7606">
            <v>20856</v>
          </cell>
          <cell r="AB7606" t="str">
            <v>First Choice Global Marketing</v>
          </cell>
        </row>
        <row r="7607">
          <cell r="Z7607">
            <v>5081726</v>
          </cell>
          <cell r="AA7607">
            <v>20856</v>
          </cell>
          <cell r="AB7607" t="str">
            <v>First Choice Global Marketing</v>
          </cell>
        </row>
        <row r="7608">
          <cell r="Z7608">
            <v>5081734</v>
          </cell>
          <cell r="AA7608">
            <v>20856</v>
          </cell>
          <cell r="AB7608" t="str">
            <v>First Choice Global Marketing</v>
          </cell>
        </row>
        <row r="7609">
          <cell r="Z7609">
            <v>5081737</v>
          </cell>
          <cell r="AA7609">
            <v>20856</v>
          </cell>
          <cell r="AB7609" t="str">
            <v>First Choice Global Marketing</v>
          </cell>
        </row>
        <row r="7610">
          <cell r="Z7610">
            <v>5081739</v>
          </cell>
          <cell r="AA7610">
            <v>20856</v>
          </cell>
          <cell r="AB7610" t="str">
            <v>First Choice Global Marketing</v>
          </cell>
        </row>
        <row r="7611">
          <cell r="Z7611">
            <v>5081740</v>
          </cell>
          <cell r="AA7611">
            <v>20856</v>
          </cell>
          <cell r="AB7611" t="str">
            <v>First Choice Global Marketing</v>
          </cell>
        </row>
        <row r="7612">
          <cell r="Z7612">
            <v>5081741</v>
          </cell>
          <cell r="AA7612">
            <v>20856</v>
          </cell>
          <cell r="AB7612" t="str">
            <v>First Choice Global Marketing</v>
          </cell>
        </row>
        <row r="7613">
          <cell r="Z7613">
            <v>5081742</v>
          </cell>
          <cell r="AA7613">
            <v>20856</v>
          </cell>
          <cell r="AB7613" t="str">
            <v>First Choice Global Marketing</v>
          </cell>
        </row>
        <row r="7614">
          <cell r="Z7614">
            <v>5081743</v>
          </cell>
          <cell r="AA7614">
            <v>20856</v>
          </cell>
          <cell r="AB7614" t="str">
            <v>First Choice Global Marketing</v>
          </cell>
        </row>
        <row r="7615">
          <cell r="Z7615">
            <v>5081744</v>
          </cell>
          <cell r="AA7615">
            <v>20856</v>
          </cell>
          <cell r="AB7615" t="str">
            <v>First Choice Global Marketing</v>
          </cell>
        </row>
        <row r="7616">
          <cell r="Z7616">
            <v>5081759</v>
          </cell>
          <cell r="AA7616">
            <v>20856</v>
          </cell>
          <cell r="AB7616" t="str">
            <v>First Choice Global Marketing</v>
          </cell>
        </row>
        <row r="7617">
          <cell r="Z7617">
            <v>5081760</v>
          </cell>
          <cell r="AA7617">
            <v>20856</v>
          </cell>
          <cell r="AB7617" t="str">
            <v>First Choice Global Marketing</v>
          </cell>
        </row>
        <row r="7618">
          <cell r="Z7618">
            <v>5081761</v>
          </cell>
          <cell r="AA7618">
            <v>20856</v>
          </cell>
          <cell r="AB7618" t="str">
            <v>First Choice Global Marketing</v>
          </cell>
        </row>
        <row r="7619">
          <cell r="Z7619">
            <v>5081764</v>
          </cell>
          <cell r="AA7619">
            <v>20856</v>
          </cell>
          <cell r="AB7619" t="str">
            <v>First Choice Global Marketing</v>
          </cell>
        </row>
        <row r="7620">
          <cell r="Z7620">
            <v>5081765</v>
          </cell>
          <cell r="AA7620">
            <v>20856</v>
          </cell>
          <cell r="AB7620" t="str">
            <v>First Choice Global Marketing</v>
          </cell>
        </row>
        <row r="7621">
          <cell r="Z7621">
            <v>5081767</v>
          </cell>
          <cell r="AA7621">
            <v>20856</v>
          </cell>
          <cell r="AB7621" t="str">
            <v>First Choice Global Marketing</v>
          </cell>
        </row>
        <row r="7622">
          <cell r="Z7622">
            <v>5081787</v>
          </cell>
          <cell r="AA7622">
            <v>20856</v>
          </cell>
          <cell r="AB7622" t="str">
            <v>First Choice Global Marketing</v>
          </cell>
        </row>
        <row r="7623">
          <cell r="Z7623">
            <v>5081789</v>
          </cell>
          <cell r="AA7623">
            <v>20856</v>
          </cell>
          <cell r="AB7623" t="str">
            <v>First Choice Global Marketing</v>
          </cell>
        </row>
        <row r="7624">
          <cell r="Z7624">
            <v>5081791</v>
          </cell>
          <cell r="AA7624">
            <v>20856</v>
          </cell>
          <cell r="AB7624" t="str">
            <v>First Choice Global Marketing</v>
          </cell>
        </row>
        <row r="7625">
          <cell r="Z7625">
            <v>5081794</v>
          </cell>
          <cell r="AA7625">
            <v>20856</v>
          </cell>
          <cell r="AB7625" t="str">
            <v>First Choice Global Marketing</v>
          </cell>
        </row>
        <row r="7626">
          <cell r="Z7626">
            <v>5081844</v>
          </cell>
          <cell r="AA7626">
            <v>20856</v>
          </cell>
          <cell r="AB7626" t="str">
            <v>First Choice Global Marketing</v>
          </cell>
        </row>
        <row r="7627">
          <cell r="Z7627">
            <v>5081849</v>
          </cell>
          <cell r="AA7627">
            <v>20856</v>
          </cell>
          <cell r="AB7627" t="str">
            <v>First Choice Global Marketing</v>
          </cell>
        </row>
        <row r="7628">
          <cell r="Z7628">
            <v>5081852</v>
          </cell>
          <cell r="AA7628">
            <v>20856</v>
          </cell>
          <cell r="AB7628" t="str">
            <v>First Choice Global Marketing</v>
          </cell>
        </row>
        <row r="7629">
          <cell r="Z7629">
            <v>5081853</v>
          </cell>
          <cell r="AA7629">
            <v>20856</v>
          </cell>
          <cell r="AB7629" t="str">
            <v>First Choice Global Marketing</v>
          </cell>
        </row>
        <row r="7630">
          <cell r="Z7630">
            <v>5081854</v>
          </cell>
          <cell r="AA7630">
            <v>20856</v>
          </cell>
          <cell r="AB7630" t="str">
            <v>First Choice Global Marketing</v>
          </cell>
        </row>
        <row r="7631">
          <cell r="Z7631">
            <v>5081855</v>
          </cell>
          <cell r="AA7631">
            <v>20856</v>
          </cell>
          <cell r="AB7631" t="str">
            <v>First Choice Global Marketing</v>
          </cell>
        </row>
        <row r="7632">
          <cell r="Z7632">
            <v>5081857</v>
          </cell>
          <cell r="AA7632">
            <v>20856</v>
          </cell>
          <cell r="AB7632" t="str">
            <v>First Choice Global Marketing</v>
          </cell>
        </row>
        <row r="7633">
          <cell r="Z7633">
            <v>5081858</v>
          </cell>
          <cell r="AA7633">
            <v>20856</v>
          </cell>
          <cell r="AB7633" t="str">
            <v>First Choice Global Marketing</v>
          </cell>
        </row>
        <row r="7634">
          <cell r="Z7634">
            <v>5081859</v>
          </cell>
          <cell r="AA7634">
            <v>20856</v>
          </cell>
          <cell r="AB7634" t="str">
            <v>First Choice Global Marketing</v>
          </cell>
        </row>
        <row r="7635">
          <cell r="Z7635">
            <v>5081860</v>
          </cell>
          <cell r="AA7635">
            <v>20856</v>
          </cell>
          <cell r="AB7635" t="str">
            <v>First Choice Global Marketing</v>
          </cell>
        </row>
        <row r="7636">
          <cell r="Z7636">
            <v>5081861</v>
          </cell>
          <cell r="AA7636">
            <v>20856</v>
          </cell>
          <cell r="AB7636" t="str">
            <v>First Choice Global Marketing</v>
          </cell>
        </row>
        <row r="7637">
          <cell r="Z7637">
            <v>5081862</v>
          </cell>
          <cell r="AA7637">
            <v>20856</v>
          </cell>
          <cell r="AB7637" t="str">
            <v>First Choice Global Marketing</v>
          </cell>
        </row>
        <row r="7638">
          <cell r="Z7638">
            <v>5081865</v>
          </cell>
          <cell r="AA7638">
            <v>20856</v>
          </cell>
          <cell r="AB7638" t="str">
            <v>First Choice Global Marketing</v>
          </cell>
        </row>
        <row r="7639">
          <cell r="Z7639">
            <v>5081866</v>
          </cell>
          <cell r="AA7639">
            <v>20856</v>
          </cell>
          <cell r="AB7639" t="str">
            <v>First Choice Global Marketing</v>
          </cell>
        </row>
        <row r="7640">
          <cell r="Z7640">
            <v>5081871</v>
          </cell>
          <cell r="AA7640">
            <v>20856</v>
          </cell>
          <cell r="AB7640" t="str">
            <v>First Choice Global Marketing</v>
          </cell>
        </row>
        <row r="7641">
          <cell r="Z7641">
            <v>5081872</v>
          </cell>
          <cell r="AA7641">
            <v>20856</v>
          </cell>
          <cell r="AB7641" t="str">
            <v>First Choice Global Marketing</v>
          </cell>
        </row>
        <row r="7642">
          <cell r="Z7642">
            <v>5081874</v>
          </cell>
          <cell r="AA7642">
            <v>20856</v>
          </cell>
          <cell r="AB7642" t="str">
            <v>First Choice Global Marketing</v>
          </cell>
        </row>
        <row r="7643">
          <cell r="Z7643">
            <v>5081880</v>
          </cell>
          <cell r="AA7643">
            <v>20856</v>
          </cell>
          <cell r="AB7643" t="str">
            <v>First Choice Global Marketing</v>
          </cell>
        </row>
        <row r="7644">
          <cell r="Z7644">
            <v>5081881</v>
          </cell>
          <cell r="AA7644">
            <v>20856</v>
          </cell>
          <cell r="AB7644" t="str">
            <v>First Choice Global Marketing</v>
          </cell>
        </row>
        <row r="7645">
          <cell r="Z7645">
            <v>5081885</v>
          </cell>
          <cell r="AA7645">
            <v>20856</v>
          </cell>
          <cell r="AB7645" t="str">
            <v>First Choice Global Marketing</v>
          </cell>
        </row>
        <row r="7646">
          <cell r="Z7646">
            <v>5081886</v>
          </cell>
          <cell r="AA7646">
            <v>20856</v>
          </cell>
          <cell r="AB7646" t="str">
            <v>First Choice Global Marketing</v>
          </cell>
        </row>
        <row r="7647">
          <cell r="Z7647">
            <v>5081887</v>
          </cell>
          <cell r="AA7647">
            <v>20856</v>
          </cell>
          <cell r="AB7647" t="str">
            <v>First Choice Global Marketing</v>
          </cell>
        </row>
        <row r="7648">
          <cell r="Z7648">
            <v>5081892</v>
          </cell>
          <cell r="AA7648">
            <v>20856</v>
          </cell>
          <cell r="AB7648" t="str">
            <v>First Choice Global Marketing</v>
          </cell>
        </row>
        <row r="7649">
          <cell r="Z7649">
            <v>5081893</v>
          </cell>
          <cell r="AA7649">
            <v>20856</v>
          </cell>
          <cell r="AB7649" t="str">
            <v>First Choice Global Marketing</v>
          </cell>
        </row>
        <row r="7650">
          <cell r="Z7650">
            <v>5081896</v>
          </cell>
          <cell r="AA7650">
            <v>20856</v>
          </cell>
          <cell r="AB7650" t="str">
            <v>First Choice Global Marketing</v>
          </cell>
        </row>
        <row r="7651">
          <cell r="Z7651">
            <v>5081897</v>
          </cell>
          <cell r="AA7651">
            <v>20856</v>
          </cell>
          <cell r="AB7651" t="str">
            <v>First Choice Global Marketing</v>
          </cell>
        </row>
        <row r="7652">
          <cell r="Z7652">
            <v>5081904</v>
          </cell>
          <cell r="AA7652">
            <v>20856</v>
          </cell>
          <cell r="AB7652" t="str">
            <v>First Choice Global Marketing</v>
          </cell>
        </row>
        <row r="7653">
          <cell r="Z7653">
            <v>5081905</v>
          </cell>
          <cell r="AA7653">
            <v>20856</v>
          </cell>
          <cell r="AB7653" t="str">
            <v>First Choice Global Marketing</v>
          </cell>
        </row>
        <row r="7654">
          <cell r="Z7654">
            <v>5081909</v>
          </cell>
          <cell r="AA7654">
            <v>20856</v>
          </cell>
          <cell r="AB7654" t="str">
            <v>First Choice Global Marketing</v>
          </cell>
        </row>
        <row r="7655">
          <cell r="Z7655">
            <v>5081910</v>
          </cell>
          <cell r="AA7655">
            <v>20856</v>
          </cell>
          <cell r="AB7655" t="str">
            <v>First Choice Global Marketing</v>
          </cell>
        </row>
        <row r="7656">
          <cell r="Z7656">
            <v>5081914</v>
          </cell>
          <cell r="AA7656">
            <v>20856</v>
          </cell>
          <cell r="AB7656" t="str">
            <v>First Choice Global Marketing</v>
          </cell>
        </row>
        <row r="7657">
          <cell r="Z7657">
            <v>5081928</v>
          </cell>
          <cell r="AA7657">
            <v>20856</v>
          </cell>
          <cell r="AB7657" t="str">
            <v>First Choice Global Marketing</v>
          </cell>
        </row>
        <row r="7658">
          <cell r="Z7658">
            <v>5081929</v>
          </cell>
          <cell r="AA7658">
            <v>20856</v>
          </cell>
          <cell r="AB7658" t="str">
            <v>First Choice Global Marketing</v>
          </cell>
        </row>
        <row r="7659">
          <cell r="Z7659">
            <v>5081939</v>
          </cell>
          <cell r="AA7659">
            <v>20856</v>
          </cell>
          <cell r="AB7659" t="str">
            <v>First Choice Global Marketing</v>
          </cell>
        </row>
        <row r="7660">
          <cell r="Z7660">
            <v>5081944</v>
          </cell>
          <cell r="AA7660">
            <v>20856</v>
          </cell>
          <cell r="AB7660" t="str">
            <v>First Choice Global Marketing</v>
          </cell>
        </row>
        <row r="7661">
          <cell r="Z7661">
            <v>5081967</v>
          </cell>
          <cell r="AA7661">
            <v>20856</v>
          </cell>
          <cell r="AB7661" t="str">
            <v>First Choice Global Marketing</v>
          </cell>
        </row>
        <row r="7662">
          <cell r="Z7662">
            <v>5081971</v>
          </cell>
          <cell r="AA7662">
            <v>20856</v>
          </cell>
          <cell r="AB7662" t="str">
            <v>First Choice Global Marketing</v>
          </cell>
        </row>
        <row r="7663">
          <cell r="Z7663">
            <v>5081972</v>
          </cell>
          <cell r="AA7663">
            <v>20856</v>
          </cell>
          <cell r="AB7663" t="str">
            <v>First Choice Global Marketing</v>
          </cell>
        </row>
        <row r="7664">
          <cell r="Z7664">
            <v>5081973</v>
          </cell>
          <cell r="AA7664">
            <v>20856</v>
          </cell>
          <cell r="AB7664" t="str">
            <v>First Choice Global Marketing</v>
          </cell>
        </row>
        <row r="7665">
          <cell r="Z7665">
            <v>5081974</v>
          </cell>
          <cell r="AA7665">
            <v>20856</v>
          </cell>
          <cell r="AB7665" t="str">
            <v>First Choice Global Marketing</v>
          </cell>
        </row>
        <row r="7666">
          <cell r="Z7666">
            <v>5081980</v>
          </cell>
          <cell r="AA7666">
            <v>20856</v>
          </cell>
          <cell r="AB7666" t="str">
            <v>First Choice Global Marketing</v>
          </cell>
        </row>
        <row r="7667">
          <cell r="Z7667">
            <v>5081986</v>
          </cell>
          <cell r="AA7667">
            <v>20856</v>
          </cell>
          <cell r="AB7667" t="str">
            <v>First Choice Global Marketing</v>
          </cell>
        </row>
        <row r="7668">
          <cell r="Z7668">
            <v>5081989</v>
          </cell>
          <cell r="AA7668">
            <v>20856</v>
          </cell>
          <cell r="AB7668" t="str">
            <v>First Choice Global Marketing</v>
          </cell>
        </row>
        <row r="7669">
          <cell r="Z7669">
            <v>5081990</v>
          </cell>
          <cell r="AA7669">
            <v>20856</v>
          </cell>
          <cell r="AB7669" t="str">
            <v>First Choice Global Marketing</v>
          </cell>
        </row>
        <row r="7670">
          <cell r="Z7670">
            <v>5081991</v>
          </cell>
          <cell r="AA7670">
            <v>20856</v>
          </cell>
          <cell r="AB7670" t="str">
            <v>First Choice Global Marketing</v>
          </cell>
        </row>
        <row r="7671">
          <cell r="Z7671">
            <v>5081992</v>
          </cell>
          <cell r="AA7671">
            <v>20856</v>
          </cell>
          <cell r="AB7671" t="str">
            <v>First Choice Global Marketing</v>
          </cell>
        </row>
        <row r="7672">
          <cell r="Z7672">
            <v>5081993</v>
          </cell>
          <cell r="AA7672">
            <v>20856</v>
          </cell>
          <cell r="AB7672" t="str">
            <v>First Choice Global Marketing</v>
          </cell>
        </row>
        <row r="7673">
          <cell r="Z7673">
            <v>5084111</v>
          </cell>
          <cell r="AA7673">
            <v>20856</v>
          </cell>
          <cell r="AB7673" t="str">
            <v>First Choice Global Marketing</v>
          </cell>
        </row>
        <row r="7674">
          <cell r="Z7674">
            <v>5084120</v>
          </cell>
          <cell r="AA7674">
            <v>20856</v>
          </cell>
          <cell r="AB7674" t="str">
            <v>First Choice Global Marketing</v>
          </cell>
        </row>
        <row r="7675">
          <cell r="Z7675">
            <v>5084121</v>
          </cell>
          <cell r="AA7675">
            <v>20856</v>
          </cell>
          <cell r="AB7675" t="str">
            <v>First Choice Global Marketing</v>
          </cell>
        </row>
        <row r="7676">
          <cell r="Z7676">
            <v>5084123</v>
          </cell>
          <cell r="AA7676">
            <v>20856</v>
          </cell>
          <cell r="AB7676" t="str">
            <v>First Choice Global Marketing</v>
          </cell>
        </row>
        <row r="7677">
          <cell r="Z7677">
            <v>5084126</v>
          </cell>
          <cell r="AA7677">
            <v>20856</v>
          </cell>
          <cell r="AB7677" t="str">
            <v>First Choice Global Marketing</v>
          </cell>
        </row>
        <row r="7678">
          <cell r="Z7678">
            <v>5084127</v>
          </cell>
          <cell r="AA7678">
            <v>20856</v>
          </cell>
          <cell r="AB7678" t="str">
            <v>First Choice Global Marketing</v>
          </cell>
        </row>
        <row r="7679">
          <cell r="Z7679">
            <v>5084145</v>
          </cell>
          <cell r="AA7679">
            <v>20856</v>
          </cell>
          <cell r="AB7679" t="str">
            <v>First Choice Global Marketing</v>
          </cell>
        </row>
        <row r="7680">
          <cell r="Z7680">
            <v>5084149</v>
          </cell>
          <cell r="AA7680">
            <v>20856</v>
          </cell>
          <cell r="AB7680" t="str">
            <v>First Choice Global Marketing</v>
          </cell>
        </row>
        <row r="7681">
          <cell r="Z7681">
            <v>5084150</v>
          </cell>
          <cell r="AA7681">
            <v>20856</v>
          </cell>
          <cell r="AB7681" t="str">
            <v>First Choice Global Marketing</v>
          </cell>
        </row>
        <row r="7682">
          <cell r="Z7682">
            <v>5084151</v>
          </cell>
          <cell r="AA7682">
            <v>20856</v>
          </cell>
          <cell r="AB7682" t="str">
            <v>First Choice Global Marketing</v>
          </cell>
        </row>
        <row r="7683">
          <cell r="Z7683">
            <v>5084152</v>
          </cell>
          <cell r="AA7683">
            <v>20856</v>
          </cell>
          <cell r="AB7683" t="str">
            <v>First Choice Global Marketing</v>
          </cell>
        </row>
        <row r="7684">
          <cell r="Z7684">
            <v>5084153</v>
          </cell>
          <cell r="AA7684">
            <v>20856</v>
          </cell>
          <cell r="AB7684" t="str">
            <v>First Choice Global Marketing</v>
          </cell>
        </row>
        <row r="7685">
          <cell r="Z7685">
            <v>5084154</v>
          </cell>
          <cell r="AA7685">
            <v>20856</v>
          </cell>
          <cell r="AB7685" t="str">
            <v>First Choice Global Marketing</v>
          </cell>
        </row>
        <row r="7686">
          <cell r="Z7686">
            <v>5084155</v>
          </cell>
          <cell r="AA7686">
            <v>20856</v>
          </cell>
          <cell r="AB7686" t="str">
            <v>First Choice Global Marketing</v>
          </cell>
        </row>
        <row r="7687">
          <cell r="Z7687">
            <v>5084156</v>
          </cell>
          <cell r="AA7687">
            <v>20856</v>
          </cell>
          <cell r="AB7687" t="str">
            <v>First Choice Global Marketing</v>
          </cell>
        </row>
        <row r="7688">
          <cell r="Z7688">
            <v>5084161</v>
          </cell>
          <cell r="AA7688">
            <v>20856</v>
          </cell>
          <cell r="AB7688" t="str">
            <v>First Choice Global Marketing</v>
          </cell>
        </row>
        <row r="7689">
          <cell r="Z7689">
            <v>5084163</v>
          </cell>
          <cell r="AA7689">
            <v>20856</v>
          </cell>
          <cell r="AB7689" t="str">
            <v>First Choice Global Marketing</v>
          </cell>
        </row>
        <row r="7690">
          <cell r="Z7690">
            <v>5084169</v>
          </cell>
          <cell r="AA7690">
            <v>20856</v>
          </cell>
          <cell r="AB7690" t="str">
            <v>First Choice Global Marketing</v>
          </cell>
        </row>
        <row r="7691">
          <cell r="Z7691">
            <v>5084180</v>
          </cell>
          <cell r="AA7691">
            <v>20856</v>
          </cell>
          <cell r="AB7691" t="str">
            <v>First Choice Global Marketing</v>
          </cell>
        </row>
        <row r="7692">
          <cell r="Z7692">
            <v>5084182</v>
          </cell>
          <cell r="AA7692">
            <v>20856</v>
          </cell>
          <cell r="AB7692" t="str">
            <v>First Choice Global Marketing</v>
          </cell>
        </row>
        <row r="7693">
          <cell r="Z7693">
            <v>5083951</v>
          </cell>
          <cell r="AA7693">
            <v>20856</v>
          </cell>
          <cell r="AB7693" t="str">
            <v>First Choice Global Marketing</v>
          </cell>
        </row>
        <row r="7694">
          <cell r="Z7694">
            <v>5083952</v>
          </cell>
          <cell r="AA7694">
            <v>20856</v>
          </cell>
          <cell r="AB7694" t="str">
            <v>First Choice Global Marketing</v>
          </cell>
        </row>
        <row r="7695">
          <cell r="Z7695">
            <v>5083960</v>
          </cell>
          <cell r="AA7695">
            <v>20856</v>
          </cell>
          <cell r="AB7695" t="str">
            <v>First Choice Global Marketing</v>
          </cell>
        </row>
        <row r="7696">
          <cell r="Z7696">
            <v>5083963</v>
          </cell>
          <cell r="AA7696">
            <v>20856</v>
          </cell>
          <cell r="AB7696" t="str">
            <v>First Choice Global Marketing</v>
          </cell>
        </row>
        <row r="7697">
          <cell r="Z7697">
            <v>5083964</v>
          </cell>
          <cell r="AA7697">
            <v>20856</v>
          </cell>
          <cell r="AB7697" t="str">
            <v>First Choice Global Marketing</v>
          </cell>
        </row>
        <row r="7698">
          <cell r="Z7698">
            <v>5083965</v>
          </cell>
          <cell r="AA7698">
            <v>20856</v>
          </cell>
          <cell r="AB7698" t="str">
            <v>First Choice Global Marketing</v>
          </cell>
        </row>
        <row r="7699">
          <cell r="Z7699">
            <v>5083966</v>
          </cell>
          <cell r="AA7699">
            <v>20856</v>
          </cell>
          <cell r="AB7699" t="str">
            <v>First Choice Global Marketing</v>
          </cell>
        </row>
        <row r="7700">
          <cell r="Z7700">
            <v>5083967</v>
          </cell>
          <cell r="AA7700">
            <v>20856</v>
          </cell>
          <cell r="AB7700" t="str">
            <v>First Choice Global Marketing</v>
          </cell>
        </row>
        <row r="7701">
          <cell r="Z7701">
            <v>5083968</v>
          </cell>
          <cell r="AA7701">
            <v>20856</v>
          </cell>
          <cell r="AB7701" t="str">
            <v>First Choice Global Marketing</v>
          </cell>
        </row>
        <row r="7702">
          <cell r="Z7702">
            <v>5083969</v>
          </cell>
          <cell r="AA7702">
            <v>20856</v>
          </cell>
          <cell r="AB7702" t="str">
            <v>First Choice Global Marketing</v>
          </cell>
        </row>
        <row r="7703">
          <cell r="Z7703">
            <v>5083970</v>
          </cell>
          <cell r="AA7703">
            <v>20856</v>
          </cell>
          <cell r="AB7703" t="str">
            <v>First Choice Global Marketing</v>
          </cell>
        </row>
        <row r="7704">
          <cell r="Z7704">
            <v>5083971</v>
          </cell>
          <cell r="AA7704">
            <v>20856</v>
          </cell>
          <cell r="AB7704" t="str">
            <v>First Choice Global Marketing</v>
          </cell>
        </row>
        <row r="7705">
          <cell r="Z7705">
            <v>5083972</v>
          </cell>
          <cell r="AA7705">
            <v>20856</v>
          </cell>
          <cell r="AB7705" t="str">
            <v>First Choice Global Marketing</v>
          </cell>
        </row>
        <row r="7706">
          <cell r="Z7706">
            <v>5083973</v>
          </cell>
          <cell r="AA7706">
            <v>20856</v>
          </cell>
          <cell r="AB7706" t="str">
            <v>First Choice Global Marketing</v>
          </cell>
        </row>
        <row r="7707">
          <cell r="Z7707">
            <v>5083974</v>
          </cell>
          <cell r="AA7707">
            <v>20856</v>
          </cell>
          <cell r="AB7707" t="str">
            <v>First Choice Global Marketing</v>
          </cell>
        </row>
        <row r="7708">
          <cell r="Z7708">
            <v>5083976</v>
          </cell>
          <cell r="AA7708">
            <v>20856</v>
          </cell>
          <cell r="AB7708" t="str">
            <v>First Choice Global Marketing</v>
          </cell>
        </row>
        <row r="7709">
          <cell r="Z7709">
            <v>5083977</v>
          </cell>
          <cell r="AA7709">
            <v>20856</v>
          </cell>
          <cell r="AB7709" t="str">
            <v>First Choice Global Marketing</v>
          </cell>
        </row>
        <row r="7710">
          <cell r="Z7710">
            <v>5083978</v>
          </cell>
          <cell r="AA7710">
            <v>20856</v>
          </cell>
          <cell r="AB7710" t="str">
            <v>First Choice Global Marketing</v>
          </cell>
        </row>
        <row r="7711">
          <cell r="Z7711">
            <v>5083983</v>
          </cell>
          <cell r="AA7711">
            <v>20856</v>
          </cell>
          <cell r="AB7711" t="str">
            <v>First Choice Global Marketing</v>
          </cell>
        </row>
        <row r="7712">
          <cell r="Z7712">
            <v>5083984</v>
          </cell>
          <cell r="AA7712">
            <v>20856</v>
          </cell>
          <cell r="AB7712" t="str">
            <v>First Choice Global Marketing</v>
          </cell>
        </row>
        <row r="7713">
          <cell r="Z7713">
            <v>5083985</v>
          </cell>
          <cell r="AA7713">
            <v>20856</v>
          </cell>
          <cell r="AB7713" t="str">
            <v>First Choice Global Marketing</v>
          </cell>
        </row>
        <row r="7714">
          <cell r="Z7714">
            <v>5083986</v>
          </cell>
          <cell r="AA7714">
            <v>20856</v>
          </cell>
          <cell r="AB7714" t="str">
            <v>First Choice Global Marketing</v>
          </cell>
        </row>
        <row r="7715">
          <cell r="Z7715">
            <v>5083987</v>
          </cell>
          <cell r="AA7715">
            <v>20856</v>
          </cell>
          <cell r="AB7715" t="str">
            <v>First Choice Global Marketing</v>
          </cell>
        </row>
        <row r="7716">
          <cell r="Z7716">
            <v>5083988</v>
          </cell>
          <cell r="AA7716">
            <v>20856</v>
          </cell>
          <cell r="AB7716" t="str">
            <v>First Choice Global Marketing</v>
          </cell>
        </row>
        <row r="7717">
          <cell r="Z7717">
            <v>5083992</v>
          </cell>
          <cell r="AA7717">
            <v>20856</v>
          </cell>
          <cell r="AB7717" t="str">
            <v>First Choice Global Marketing</v>
          </cell>
        </row>
        <row r="7718">
          <cell r="Z7718">
            <v>5083993</v>
          </cell>
          <cell r="AA7718">
            <v>20856</v>
          </cell>
          <cell r="AB7718" t="str">
            <v>First Choice Global Marketing</v>
          </cell>
        </row>
        <row r="7719">
          <cell r="Z7719">
            <v>5083994</v>
          </cell>
          <cell r="AA7719">
            <v>20856</v>
          </cell>
          <cell r="AB7719" t="str">
            <v>First Choice Global Marketing</v>
          </cell>
        </row>
        <row r="7720">
          <cell r="Z7720">
            <v>5083995</v>
          </cell>
          <cell r="AA7720">
            <v>20856</v>
          </cell>
          <cell r="AB7720" t="str">
            <v>First Choice Global Marketing</v>
          </cell>
        </row>
        <row r="7721">
          <cell r="Z7721">
            <v>5084001</v>
          </cell>
          <cell r="AA7721">
            <v>20856</v>
          </cell>
          <cell r="AB7721" t="str">
            <v>First Choice Global Marketing</v>
          </cell>
        </row>
        <row r="7722">
          <cell r="Z7722">
            <v>5084003</v>
          </cell>
          <cell r="AA7722">
            <v>20856</v>
          </cell>
          <cell r="AB7722" t="str">
            <v>First Choice Global Marketing</v>
          </cell>
        </row>
        <row r="7723">
          <cell r="Z7723">
            <v>5084004</v>
          </cell>
          <cell r="AA7723">
            <v>20856</v>
          </cell>
          <cell r="AB7723" t="str">
            <v>First Choice Global Marketing</v>
          </cell>
        </row>
        <row r="7724">
          <cell r="Z7724">
            <v>5084005</v>
          </cell>
          <cell r="AA7724">
            <v>20856</v>
          </cell>
          <cell r="AB7724" t="str">
            <v>First Choice Global Marketing</v>
          </cell>
        </row>
        <row r="7725">
          <cell r="Z7725">
            <v>5084008</v>
          </cell>
          <cell r="AA7725">
            <v>20856</v>
          </cell>
          <cell r="AB7725" t="str">
            <v>First Choice Global Marketing</v>
          </cell>
        </row>
        <row r="7726">
          <cell r="Z7726">
            <v>5084009</v>
          </cell>
          <cell r="AA7726">
            <v>20856</v>
          </cell>
          <cell r="AB7726" t="str">
            <v>First Choice Global Marketing</v>
          </cell>
        </row>
        <row r="7727">
          <cell r="Z7727">
            <v>5084011</v>
          </cell>
          <cell r="AA7727">
            <v>20856</v>
          </cell>
          <cell r="AB7727" t="str">
            <v>First Choice Global Marketing</v>
          </cell>
        </row>
        <row r="7728">
          <cell r="Z7728">
            <v>5084013</v>
          </cell>
          <cell r="AA7728">
            <v>20856</v>
          </cell>
          <cell r="AB7728" t="str">
            <v>First Choice Global Marketing</v>
          </cell>
        </row>
        <row r="7729">
          <cell r="Z7729">
            <v>5084015</v>
          </cell>
          <cell r="AA7729">
            <v>20856</v>
          </cell>
          <cell r="AB7729" t="str">
            <v>First Choice Global Marketing</v>
          </cell>
        </row>
        <row r="7730">
          <cell r="Z7730">
            <v>5084016</v>
          </cell>
          <cell r="AA7730">
            <v>20856</v>
          </cell>
          <cell r="AB7730" t="str">
            <v>First Choice Global Marketing</v>
          </cell>
        </row>
        <row r="7731">
          <cell r="Z7731">
            <v>5084017</v>
          </cell>
          <cell r="AA7731">
            <v>20856</v>
          </cell>
          <cell r="AB7731" t="str">
            <v>First Choice Global Marketing</v>
          </cell>
        </row>
        <row r="7732">
          <cell r="Z7732">
            <v>5084018</v>
          </cell>
          <cell r="AA7732">
            <v>20856</v>
          </cell>
          <cell r="AB7732" t="str">
            <v>First Choice Global Marketing</v>
          </cell>
        </row>
        <row r="7733">
          <cell r="Z7733">
            <v>5084019</v>
          </cell>
          <cell r="AA7733">
            <v>20856</v>
          </cell>
          <cell r="AB7733" t="str">
            <v>First Choice Global Marketing</v>
          </cell>
        </row>
        <row r="7734">
          <cell r="Z7734">
            <v>5084026</v>
          </cell>
          <cell r="AA7734">
            <v>20856</v>
          </cell>
          <cell r="AB7734" t="str">
            <v>First Choice Global Marketing</v>
          </cell>
        </row>
        <row r="7735">
          <cell r="Z7735">
            <v>5084027</v>
          </cell>
          <cell r="AA7735">
            <v>20856</v>
          </cell>
          <cell r="AB7735" t="str">
            <v>First Choice Global Marketing</v>
          </cell>
        </row>
        <row r="7736">
          <cell r="Z7736">
            <v>5084030</v>
          </cell>
          <cell r="AA7736">
            <v>20856</v>
          </cell>
          <cell r="AB7736" t="str">
            <v>First Choice Global Marketing</v>
          </cell>
        </row>
        <row r="7737">
          <cell r="Z7737">
            <v>5084031</v>
          </cell>
          <cell r="AA7737">
            <v>20856</v>
          </cell>
          <cell r="AB7737" t="str">
            <v>First Choice Global Marketing</v>
          </cell>
        </row>
        <row r="7738">
          <cell r="Z7738">
            <v>5084033</v>
          </cell>
          <cell r="AA7738">
            <v>20856</v>
          </cell>
          <cell r="AB7738" t="str">
            <v>First Choice Global Marketing</v>
          </cell>
        </row>
        <row r="7739">
          <cell r="Z7739">
            <v>5084034</v>
          </cell>
          <cell r="AA7739">
            <v>20856</v>
          </cell>
          <cell r="AB7739" t="str">
            <v>First Choice Global Marketing</v>
          </cell>
        </row>
        <row r="7740">
          <cell r="Z7740">
            <v>5084035</v>
          </cell>
          <cell r="AA7740">
            <v>20856</v>
          </cell>
          <cell r="AB7740" t="str">
            <v>First Choice Global Marketing</v>
          </cell>
        </row>
        <row r="7741">
          <cell r="Z7741">
            <v>5084036</v>
          </cell>
          <cell r="AA7741">
            <v>20856</v>
          </cell>
          <cell r="AB7741" t="str">
            <v>First Choice Global Marketing</v>
          </cell>
        </row>
        <row r="7742">
          <cell r="Z7742">
            <v>5084037</v>
          </cell>
          <cell r="AA7742">
            <v>20856</v>
          </cell>
          <cell r="AB7742" t="str">
            <v>First Choice Global Marketing</v>
          </cell>
        </row>
        <row r="7743">
          <cell r="Z7743">
            <v>5084038</v>
          </cell>
          <cell r="AA7743">
            <v>20856</v>
          </cell>
          <cell r="AB7743" t="str">
            <v>First Choice Global Marketing</v>
          </cell>
        </row>
        <row r="7744">
          <cell r="Z7744">
            <v>5084041</v>
          </cell>
          <cell r="AA7744">
            <v>20856</v>
          </cell>
          <cell r="AB7744" t="str">
            <v>First Choice Global Marketing</v>
          </cell>
        </row>
        <row r="7745">
          <cell r="Z7745">
            <v>5084059</v>
          </cell>
          <cell r="AA7745">
            <v>20856</v>
          </cell>
          <cell r="AB7745" t="str">
            <v>First Choice Global Marketing</v>
          </cell>
        </row>
        <row r="7746">
          <cell r="Z7746">
            <v>5084065</v>
          </cell>
          <cell r="AA7746">
            <v>20856</v>
          </cell>
          <cell r="AB7746" t="str">
            <v>First Choice Global Marketing</v>
          </cell>
        </row>
        <row r="7747">
          <cell r="Z7747">
            <v>5084066</v>
          </cell>
          <cell r="AA7747">
            <v>20856</v>
          </cell>
          <cell r="AB7747" t="str">
            <v>First Choice Global Marketing</v>
          </cell>
        </row>
        <row r="7748">
          <cell r="Z7748">
            <v>5084067</v>
          </cell>
          <cell r="AA7748">
            <v>20856</v>
          </cell>
          <cell r="AB7748" t="str">
            <v>First Choice Global Marketing</v>
          </cell>
        </row>
        <row r="7749">
          <cell r="Z7749">
            <v>5084070</v>
          </cell>
          <cell r="AA7749">
            <v>20856</v>
          </cell>
          <cell r="AB7749" t="str">
            <v>First Choice Global Marketing</v>
          </cell>
        </row>
        <row r="7750">
          <cell r="Z7750">
            <v>5084077</v>
          </cell>
          <cell r="AA7750">
            <v>20856</v>
          </cell>
          <cell r="AB7750" t="str">
            <v>First Choice Global Marketing</v>
          </cell>
        </row>
        <row r="7751">
          <cell r="Z7751">
            <v>5084078</v>
          </cell>
          <cell r="AA7751">
            <v>20856</v>
          </cell>
          <cell r="AB7751" t="str">
            <v>First Choice Global Marketing</v>
          </cell>
        </row>
        <row r="7752">
          <cell r="Z7752">
            <v>5084079</v>
          </cell>
          <cell r="AA7752">
            <v>20856</v>
          </cell>
          <cell r="AB7752" t="str">
            <v>First Choice Global Marketing</v>
          </cell>
        </row>
        <row r="7753">
          <cell r="Z7753">
            <v>5084080</v>
          </cell>
          <cell r="AA7753">
            <v>20856</v>
          </cell>
          <cell r="AB7753" t="str">
            <v>First Choice Global Marketing</v>
          </cell>
        </row>
        <row r="7754">
          <cell r="Z7754">
            <v>5084081</v>
          </cell>
          <cell r="AA7754">
            <v>20856</v>
          </cell>
          <cell r="AB7754" t="str">
            <v>First Choice Global Marketing</v>
          </cell>
        </row>
        <row r="7755">
          <cell r="Z7755">
            <v>5084085</v>
          </cell>
          <cell r="AA7755">
            <v>20856</v>
          </cell>
          <cell r="AB7755" t="str">
            <v>First Choice Global Marketing</v>
          </cell>
        </row>
        <row r="7756">
          <cell r="Z7756">
            <v>5084088</v>
          </cell>
          <cell r="AA7756">
            <v>20856</v>
          </cell>
          <cell r="AB7756" t="str">
            <v>First Choice Global Marketing</v>
          </cell>
        </row>
        <row r="7757">
          <cell r="Z7757">
            <v>5084089</v>
          </cell>
          <cell r="AA7757">
            <v>20856</v>
          </cell>
          <cell r="AB7757" t="str">
            <v>First Choice Global Marketing</v>
          </cell>
        </row>
        <row r="7758">
          <cell r="Z7758">
            <v>5084090</v>
          </cell>
          <cell r="AA7758">
            <v>20856</v>
          </cell>
          <cell r="AB7758" t="str">
            <v>First Choice Global Marketing</v>
          </cell>
        </row>
        <row r="7759">
          <cell r="Z7759">
            <v>5084092</v>
          </cell>
          <cell r="AA7759">
            <v>20856</v>
          </cell>
          <cell r="AB7759" t="str">
            <v>First Choice Global Marketing</v>
          </cell>
        </row>
        <row r="7760">
          <cell r="Z7760">
            <v>5084094</v>
          </cell>
          <cell r="AA7760">
            <v>20856</v>
          </cell>
          <cell r="AB7760" t="str">
            <v>First Choice Global Marketing</v>
          </cell>
        </row>
        <row r="7761">
          <cell r="Z7761">
            <v>5094475</v>
          </cell>
          <cell r="AA7761">
            <v>20856</v>
          </cell>
          <cell r="AB7761" t="str">
            <v>First Choice Global Marketing</v>
          </cell>
        </row>
        <row r="7762">
          <cell r="Z7762">
            <v>5084183</v>
          </cell>
          <cell r="AA7762">
            <v>20856</v>
          </cell>
          <cell r="AB7762" t="str">
            <v>First Choice Global Marketing</v>
          </cell>
        </row>
        <row r="7763">
          <cell r="Z7763">
            <v>5084184</v>
          </cell>
          <cell r="AA7763">
            <v>20856</v>
          </cell>
          <cell r="AB7763" t="str">
            <v>First Choice Global Marketing</v>
          </cell>
        </row>
        <row r="7764">
          <cell r="Z7764">
            <v>5084185</v>
          </cell>
          <cell r="AA7764">
            <v>20856</v>
          </cell>
          <cell r="AB7764" t="str">
            <v>First Choice Global Marketing</v>
          </cell>
        </row>
        <row r="7765">
          <cell r="Z7765">
            <v>5084191</v>
          </cell>
          <cell r="AA7765">
            <v>20856</v>
          </cell>
          <cell r="AB7765" t="str">
            <v>First Choice Global Marketing</v>
          </cell>
        </row>
        <row r="7766">
          <cell r="Z7766">
            <v>5084193</v>
          </cell>
          <cell r="AA7766">
            <v>20856</v>
          </cell>
          <cell r="AB7766" t="str">
            <v>First Choice Global Marketing</v>
          </cell>
        </row>
        <row r="7767">
          <cell r="Z7767">
            <v>5084196</v>
          </cell>
          <cell r="AA7767">
            <v>20856</v>
          </cell>
          <cell r="AB7767" t="str">
            <v>First Choice Global Marketing</v>
          </cell>
        </row>
        <row r="7768">
          <cell r="Z7768">
            <v>5084197</v>
          </cell>
          <cell r="AA7768">
            <v>20856</v>
          </cell>
          <cell r="AB7768" t="str">
            <v>First Choice Global Marketing</v>
          </cell>
        </row>
        <row r="7769">
          <cell r="Z7769">
            <v>5084198</v>
          </cell>
          <cell r="AA7769">
            <v>20856</v>
          </cell>
          <cell r="AB7769" t="str">
            <v>First Choice Global Marketing</v>
          </cell>
        </row>
        <row r="7770">
          <cell r="Z7770">
            <v>5084199</v>
          </cell>
          <cell r="AA7770">
            <v>20856</v>
          </cell>
          <cell r="AB7770" t="str">
            <v>First Choice Global Marketing</v>
          </cell>
        </row>
        <row r="7771">
          <cell r="Z7771">
            <v>5084203</v>
          </cell>
          <cell r="AA7771">
            <v>20856</v>
          </cell>
          <cell r="AB7771" t="str">
            <v>First Choice Global Marketing</v>
          </cell>
        </row>
        <row r="7772">
          <cell r="Z7772">
            <v>5084204</v>
          </cell>
          <cell r="AA7772">
            <v>20856</v>
          </cell>
          <cell r="AB7772" t="str">
            <v>First Choice Global Marketing</v>
          </cell>
        </row>
        <row r="7773">
          <cell r="Z7773">
            <v>5084224</v>
          </cell>
          <cell r="AA7773">
            <v>20856</v>
          </cell>
          <cell r="AB7773" t="str">
            <v>First Choice Global Marketing</v>
          </cell>
        </row>
        <row r="7774">
          <cell r="Z7774">
            <v>5084226</v>
          </cell>
          <cell r="AA7774">
            <v>20856</v>
          </cell>
          <cell r="AB7774" t="str">
            <v>First Choice Global Marketing</v>
          </cell>
        </row>
        <row r="7775">
          <cell r="Z7775">
            <v>5084228</v>
          </cell>
          <cell r="AA7775">
            <v>20856</v>
          </cell>
          <cell r="AB7775" t="str">
            <v>First Choice Global Marketing</v>
          </cell>
        </row>
        <row r="7776">
          <cell r="Z7776">
            <v>5084230</v>
          </cell>
          <cell r="AA7776">
            <v>20856</v>
          </cell>
          <cell r="AB7776" t="str">
            <v>First Choice Global Marketing</v>
          </cell>
        </row>
        <row r="7777">
          <cell r="Z7777">
            <v>5084231</v>
          </cell>
          <cell r="AA7777">
            <v>20856</v>
          </cell>
          <cell r="AB7777" t="str">
            <v>First Choice Global Marketing</v>
          </cell>
        </row>
        <row r="7778">
          <cell r="Z7778">
            <v>5084232</v>
          </cell>
          <cell r="AA7778">
            <v>20856</v>
          </cell>
          <cell r="AB7778" t="str">
            <v>First Choice Global Marketing</v>
          </cell>
        </row>
        <row r="7779">
          <cell r="Z7779">
            <v>5084233</v>
          </cell>
          <cell r="AA7779">
            <v>20856</v>
          </cell>
          <cell r="AB7779" t="str">
            <v>First Choice Global Marketing</v>
          </cell>
        </row>
        <row r="7780">
          <cell r="Z7780">
            <v>5084239</v>
          </cell>
          <cell r="AA7780">
            <v>20856</v>
          </cell>
          <cell r="AB7780" t="str">
            <v>First Choice Global Marketing</v>
          </cell>
        </row>
        <row r="7781">
          <cell r="Z7781">
            <v>5084240</v>
          </cell>
          <cell r="AA7781">
            <v>20856</v>
          </cell>
          <cell r="AB7781" t="str">
            <v>First Choice Global Marketing</v>
          </cell>
        </row>
        <row r="7782">
          <cell r="Z7782">
            <v>5084242</v>
          </cell>
          <cell r="AA7782">
            <v>20856</v>
          </cell>
          <cell r="AB7782" t="str">
            <v>First Choice Global Marketing</v>
          </cell>
        </row>
        <row r="7783">
          <cell r="Z7783">
            <v>5084243</v>
          </cell>
          <cell r="AA7783">
            <v>20856</v>
          </cell>
          <cell r="AB7783" t="str">
            <v>First Choice Global Marketing</v>
          </cell>
        </row>
        <row r="7784">
          <cell r="Z7784">
            <v>5084244</v>
          </cell>
          <cell r="AA7784">
            <v>20856</v>
          </cell>
          <cell r="AB7784" t="str">
            <v>First Choice Global Marketing</v>
          </cell>
        </row>
        <row r="7785">
          <cell r="Z7785">
            <v>5084245</v>
          </cell>
          <cell r="AA7785">
            <v>20856</v>
          </cell>
          <cell r="AB7785" t="str">
            <v>First Choice Global Marketing</v>
          </cell>
        </row>
        <row r="7786">
          <cell r="Z7786">
            <v>5084246</v>
          </cell>
          <cell r="AA7786">
            <v>20856</v>
          </cell>
          <cell r="AB7786" t="str">
            <v>First Choice Global Marketing</v>
          </cell>
        </row>
        <row r="7787">
          <cell r="Z7787">
            <v>5084255</v>
          </cell>
          <cell r="AA7787">
            <v>20856</v>
          </cell>
          <cell r="AB7787" t="str">
            <v>First Choice Global Marketing</v>
          </cell>
        </row>
        <row r="7788">
          <cell r="Z7788">
            <v>5084256</v>
          </cell>
          <cell r="AA7788">
            <v>20856</v>
          </cell>
          <cell r="AB7788" t="str">
            <v>First Choice Global Marketing</v>
          </cell>
        </row>
        <row r="7789">
          <cell r="Z7789">
            <v>5084257</v>
          </cell>
          <cell r="AA7789">
            <v>20856</v>
          </cell>
          <cell r="AB7789" t="str">
            <v>First Choice Global Marketing</v>
          </cell>
        </row>
        <row r="7790">
          <cell r="Z7790">
            <v>5084258</v>
          </cell>
          <cell r="AA7790">
            <v>20856</v>
          </cell>
          <cell r="AB7790" t="str">
            <v>First Choice Global Marketing</v>
          </cell>
        </row>
        <row r="7791">
          <cell r="Z7791">
            <v>5084259</v>
          </cell>
          <cell r="AA7791">
            <v>20856</v>
          </cell>
          <cell r="AB7791" t="str">
            <v>First Choice Global Marketing</v>
          </cell>
        </row>
        <row r="7792">
          <cell r="Z7792">
            <v>5084290</v>
          </cell>
          <cell r="AA7792">
            <v>20856</v>
          </cell>
          <cell r="AB7792" t="str">
            <v>First Choice Global Marketing</v>
          </cell>
        </row>
        <row r="7793">
          <cell r="Z7793">
            <v>5084291</v>
          </cell>
          <cell r="AA7793">
            <v>20856</v>
          </cell>
          <cell r="AB7793" t="str">
            <v>First Choice Global Marketing</v>
          </cell>
        </row>
        <row r="7794">
          <cell r="Z7794">
            <v>5084292</v>
          </cell>
          <cell r="AA7794">
            <v>20856</v>
          </cell>
          <cell r="AB7794" t="str">
            <v>First Choice Global Marketing</v>
          </cell>
        </row>
        <row r="7795">
          <cell r="Z7795">
            <v>5084293</v>
          </cell>
          <cell r="AA7795">
            <v>20856</v>
          </cell>
          <cell r="AB7795" t="str">
            <v>First Choice Global Marketing</v>
          </cell>
        </row>
        <row r="7796">
          <cell r="Z7796">
            <v>5084295</v>
          </cell>
          <cell r="AA7796">
            <v>20856</v>
          </cell>
          <cell r="AB7796" t="str">
            <v>First Choice Global Marketing</v>
          </cell>
        </row>
        <row r="7797">
          <cell r="Z7797">
            <v>5084296</v>
          </cell>
          <cell r="AA7797">
            <v>20856</v>
          </cell>
          <cell r="AB7797" t="str">
            <v>First Choice Global Marketing</v>
          </cell>
        </row>
        <row r="7798">
          <cell r="Z7798">
            <v>5084298</v>
          </cell>
          <cell r="AA7798">
            <v>20856</v>
          </cell>
          <cell r="AB7798" t="str">
            <v>First Choice Global Marketing</v>
          </cell>
        </row>
        <row r="7799">
          <cell r="Z7799">
            <v>5084300</v>
          </cell>
          <cell r="AA7799">
            <v>20856</v>
          </cell>
          <cell r="AB7799" t="str">
            <v>First Choice Global Marketing</v>
          </cell>
        </row>
        <row r="7800">
          <cell r="Z7800">
            <v>5084301</v>
          </cell>
          <cell r="AA7800">
            <v>20856</v>
          </cell>
          <cell r="AB7800" t="str">
            <v>First Choice Global Marketing</v>
          </cell>
        </row>
        <row r="7801">
          <cell r="Z7801">
            <v>5084302</v>
          </cell>
          <cell r="AA7801">
            <v>20856</v>
          </cell>
          <cell r="AB7801" t="str">
            <v>First Choice Global Marketing</v>
          </cell>
        </row>
        <row r="7802">
          <cell r="Z7802">
            <v>5084308</v>
          </cell>
          <cell r="AA7802">
            <v>20856</v>
          </cell>
          <cell r="AB7802" t="str">
            <v>First Choice Global Marketing</v>
          </cell>
        </row>
        <row r="7803">
          <cell r="Z7803">
            <v>5084315</v>
          </cell>
          <cell r="AA7803">
            <v>20856</v>
          </cell>
          <cell r="AB7803" t="str">
            <v>First Choice Global Marketing</v>
          </cell>
        </row>
        <row r="7804">
          <cell r="Z7804">
            <v>5084317</v>
          </cell>
          <cell r="AA7804">
            <v>20856</v>
          </cell>
          <cell r="AB7804" t="str">
            <v>First Choice Global Marketing</v>
          </cell>
        </row>
        <row r="7805">
          <cell r="Z7805">
            <v>5084322</v>
          </cell>
          <cell r="AA7805">
            <v>20856</v>
          </cell>
          <cell r="AB7805" t="str">
            <v>First Choice Global Marketing</v>
          </cell>
        </row>
        <row r="7806">
          <cell r="Z7806">
            <v>5084323</v>
          </cell>
          <cell r="AA7806">
            <v>20856</v>
          </cell>
          <cell r="AB7806" t="str">
            <v>First Choice Global Marketing</v>
          </cell>
        </row>
        <row r="7807">
          <cell r="Z7807">
            <v>5084324</v>
          </cell>
          <cell r="AA7807">
            <v>20856</v>
          </cell>
          <cell r="AB7807" t="str">
            <v>First Choice Global Marketing</v>
          </cell>
        </row>
        <row r="7808">
          <cell r="Z7808">
            <v>5084326</v>
          </cell>
          <cell r="AA7808">
            <v>20856</v>
          </cell>
          <cell r="AB7808" t="str">
            <v>First Choice Global Marketing</v>
          </cell>
        </row>
        <row r="7809">
          <cell r="Z7809">
            <v>5084335</v>
          </cell>
          <cell r="AA7809">
            <v>20856</v>
          </cell>
          <cell r="AB7809" t="str">
            <v>First Choice Global Marketing</v>
          </cell>
        </row>
        <row r="7810">
          <cell r="Z7810">
            <v>5084366</v>
          </cell>
          <cell r="AA7810">
            <v>20856</v>
          </cell>
          <cell r="AB7810" t="str">
            <v>First Choice Global Marketing</v>
          </cell>
        </row>
        <row r="7811">
          <cell r="Z7811">
            <v>5084368</v>
          </cell>
          <cell r="AA7811">
            <v>20856</v>
          </cell>
          <cell r="AB7811" t="str">
            <v>First Choice Global Marketing</v>
          </cell>
        </row>
        <row r="7812">
          <cell r="Z7812">
            <v>5084373</v>
          </cell>
          <cell r="AA7812">
            <v>20856</v>
          </cell>
          <cell r="AB7812" t="str">
            <v>First Choice Global Marketing</v>
          </cell>
        </row>
        <row r="7813">
          <cell r="Z7813">
            <v>5084381</v>
          </cell>
          <cell r="AA7813">
            <v>20856</v>
          </cell>
          <cell r="AB7813" t="str">
            <v>First Choice Global Marketing</v>
          </cell>
        </row>
        <row r="7814">
          <cell r="Z7814">
            <v>5084383</v>
          </cell>
          <cell r="AA7814">
            <v>20856</v>
          </cell>
          <cell r="AB7814" t="str">
            <v>First Choice Global Marketing</v>
          </cell>
        </row>
        <row r="7815">
          <cell r="Z7815">
            <v>5084384</v>
          </cell>
          <cell r="AA7815">
            <v>20856</v>
          </cell>
          <cell r="AB7815" t="str">
            <v>First Choice Global Marketing</v>
          </cell>
        </row>
        <row r="7816">
          <cell r="Z7816">
            <v>5084385</v>
          </cell>
          <cell r="AA7816">
            <v>20856</v>
          </cell>
          <cell r="AB7816" t="str">
            <v>First Choice Global Marketing</v>
          </cell>
        </row>
        <row r="7817">
          <cell r="Z7817">
            <v>5084386</v>
          </cell>
          <cell r="AA7817">
            <v>20856</v>
          </cell>
          <cell r="AB7817" t="str">
            <v>First Choice Global Marketing</v>
          </cell>
        </row>
        <row r="7818">
          <cell r="Z7818">
            <v>5084387</v>
          </cell>
          <cell r="AA7818">
            <v>20856</v>
          </cell>
          <cell r="AB7818" t="str">
            <v>First Choice Global Marketing</v>
          </cell>
        </row>
        <row r="7819">
          <cell r="Z7819">
            <v>5084388</v>
          </cell>
          <cell r="AA7819">
            <v>20856</v>
          </cell>
          <cell r="AB7819" t="str">
            <v>First Choice Global Marketing</v>
          </cell>
        </row>
        <row r="7820">
          <cell r="Z7820">
            <v>5084389</v>
          </cell>
          <cell r="AA7820">
            <v>20856</v>
          </cell>
          <cell r="AB7820" t="str">
            <v>First Choice Global Marketing</v>
          </cell>
        </row>
        <row r="7821">
          <cell r="Z7821">
            <v>5084390</v>
          </cell>
          <cell r="AA7821">
            <v>20856</v>
          </cell>
          <cell r="AB7821" t="str">
            <v>First Choice Global Marketing</v>
          </cell>
        </row>
        <row r="7822">
          <cell r="Z7822">
            <v>5084391</v>
          </cell>
          <cell r="AA7822">
            <v>20856</v>
          </cell>
          <cell r="AB7822" t="str">
            <v>First Choice Global Marketing</v>
          </cell>
        </row>
        <row r="7823">
          <cell r="Z7823">
            <v>5084392</v>
          </cell>
          <cell r="AA7823">
            <v>20856</v>
          </cell>
          <cell r="AB7823" t="str">
            <v>First Choice Global Marketing</v>
          </cell>
        </row>
        <row r="7824">
          <cell r="Z7824">
            <v>5084393</v>
          </cell>
          <cell r="AA7824">
            <v>20856</v>
          </cell>
          <cell r="AB7824" t="str">
            <v>First Choice Global Marketing</v>
          </cell>
        </row>
        <row r="7825">
          <cell r="Z7825">
            <v>5084395</v>
          </cell>
          <cell r="AA7825">
            <v>20856</v>
          </cell>
          <cell r="AB7825" t="str">
            <v>First Choice Global Marketing</v>
          </cell>
        </row>
        <row r="7826">
          <cell r="Z7826">
            <v>5084407</v>
          </cell>
          <cell r="AA7826">
            <v>20856</v>
          </cell>
          <cell r="AB7826" t="str">
            <v>First Choice Global Marketing</v>
          </cell>
        </row>
        <row r="7827">
          <cell r="Z7827">
            <v>5084409</v>
          </cell>
          <cell r="AA7827">
            <v>20856</v>
          </cell>
          <cell r="AB7827" t="str">
            <v>First Choice Global Marketing</v>
          </cell>
        </row>
        <row r="7828">
          <cell r="Z7828">
            <v>5084410</v>
          </cell>
          <cell r="AA7828">
            <v>20856</v>
          </cell>
          <cell r="AB7828" t="str">
            <v>First Choice Global Marketing</v>
          </cell>
        </row>
        <row r="7829">
          <cell r="Z7829">
            <v>5084411</v>
          </cell>
          <cell r="AA7829">
            <v>20856</v>
          </cell>
          <cell r="AB7829" t="str">
            <v>First Choice Global Marketing</v>
          </cell>
        </row>
        <row r="7830">
          <cell r="Z7830">
            <v>5084413</v>
          </cell>
          <cell r="AA7830">
            <v>20856</v>
          </cell>
          <cell r="AB7830" t="str">
            <v>First Choice Global Marketing</v>
          </cell>
        </row>
        <row r="7831">
          <cell r="Z7831">
            <v>5084419</v>
          </cell>
          <cell r="AA7831">
            <v>20856</v>
          </cell>
          <cell r="AB7831" t="str">
            <v>First Choice Global Marketing</v>
          </cell>
        </row>
        <row r="7832">
          <cell r="Z7832">
            <v>5084420</v>
          </cell>
          <cell r="AA7832">
            <v>20856</v>
          </cell>
          <cell r="AB7832" t="str">
            <v>First Choice Global Marketing</v>
          </cell>
        </row>
        <row r="7833">
          <cell r="Z7833">
            <v>5084423</v>
          </cell>
          <cell r="AA7833">
            <v>20856</v>
          </cell>
          <cell r="AB7833" t="str">
            <v>First Choice Global Marketing</v>
          </cell>
        </row>
        <row r="7834">
          <cell r="Z7834">
            <v>5084424</v>
          </cell>
          <cell r="AA7834">
            <v>20856</v>
          </cell>
          <cell r="AB7834" t="str">
            <v>First Choice Global Marketing</v>
          </cell>
        </row>
        <row r="7835">
          <cell r="Z7835">
            <v>5084426</v>
          </cell>
          <cell r="AA7835">
            <v>20856</v>
          </cell>
          <cell r="AB7835" t="str">
            <v>First Choice Global Marketing</v>
          </cell>
        </row>
        <row r="7836">
          <cell r="Z7836">
            <v>5084428</v>
          </cell>
          <cell r="AA7836">
            <v>20856</v>
          </cell>
          <cell r="AB7836" t="str">
            <v>First Choice Global Marketing</v>
          </cell>
        </row>
        <row r="7837">
          <cell r="Z7837">
            <v>5084429</v>
          </cell>
          <cell r="AA7837">
            <v>20856</v>
          </cell>
          <cell r="AB7837" t="str">
            <v>First Choice Global Marketing</v>
          </cell>
        </row>
        <row r="7838">
          <cell r="Z7838">
            <v>5084440</v>
          </cell>
          <cell r="AA7838">
            <v>20856</v>
          </cell>
          <cell r="AB7838" t="str">
            <v>First Choice Global Marketing</v>
          </cell>
        </row>
        <row r="7839">
          <cell r="Z7839">
            <v>5084442</v>
          </cell>
          <cell r="AA7839">
            <v>20856</v>
          </cell>
          <cell r="AB7839" t="str">
            <v>First Choice Global Marketing</v>
          </cell>
        </row>
        <row r="7840">
          <cell r="Z7840">
            <v>5094474</v>
          </cell>
          <cell r="AA7840">
            <v>20856</v>
          </cell>
          <cell r="AB7840" t="str">
            <v>First Choice Global Marketing</v>
          </cell>
        </row>
        <row r="7841">
          <cell r="Z7841">
            <v>5094595</v>
          </cell>
          <cell r="AA7841">
            <v>20856</v>
          </cell>
          <cell r="AB7841" t="str">
            <v>First Choice Global Marketing</v>
          </cell>
        </row>
        <row r="7842">
          <cell r="Z7842">
            <v>5094424</v>
          </cell>
          <cell r="AA7842">
            <v>20856</v>
          </cell>
          <cell r="AB7842" t="str">
            <v>First Choice Global Marketing</v>
          </cell>
        </row>
        <row r="7843">
          <cell r="Z7843">
            <v>5094596</v>
          </cell>
          <cell r="AA7843">
            <v>20856</v>
          </cell>
          <cell r="AB7843" t="str">
            <v>First Choice Global Marketing</v>
          </cell>
        </row>
        <row r="7844">
          <cell r="Z7844">
            <v>5099617</v>
          </cell>
          <cell r="AA7844">
            <v>20856</v>
          </cell>
          <cell r="AB7844" t="str">
            <v>First Choice Global Marketing</v>
          </cell>
        </row>
        <row r="7845">
          <cell r="Z7845">
            <v>5099625</v>
          </cell>
          <cell r="AA7845">
            <v>20856</v>
          </cell>
          <cell r="AB7845" t="str">
            <v>First Choice Global Marketing</v>
          </cell>
        </row>
        <row r="7846">
          <cell r="Z7846">
            <v>5101196</v>
          </cell>
          <cell r="AA7846">
            <v>20856</v>
          </cell>
          <cell r="AB7846" t="str">
            <v>First Choice Global Marketing</v>
          </cell>
        </row>
        <row r="7847">
          <cell r="Z7847">
            <v>5099454</v>
          </cell>
          <cell r="AA7847">
            <v>20856</v>
          </cell>
          <cell r="AB7847" t="str">
            <v>First Choice Global Marketing</v>
          </cell>
        </row>
        <row r="7848">
          <cell r="Z7848">
            <v>5099537</v>
          </cell>
          <cell r="AA7848">
            <v>20856</v>
          </cell>
          <cell r="AB7848" t="str">
            <v>First Choice Global Marketing</v>
          </cell>
        </row>
        <row r="7849">
          <cell r="Z7849">
            <v>5102021</v>
          </cell>
          <cell r="AA7849">
            <v>20856</v>
          </cell>
          <cell r="AB7849" t="str">
            <v>First Choice Global Marketing</v>
          </cell>
        </row>
        <row r="7850">
          <cell r="Z7850">
            <v>5102115</v>
          </cell>
          <cell r="AA7850">
            <v>20856</v>
          </cell>
          <cell r="AB7850" t="str">
            <v>First Choice Global Marketing</v>
          </cell>
        </row>
        <row r="7851">
          <cell r="Z7851">
            <v>5084352</v>
          </cell>
          <cell r="AA7851">
            <v>20856</v>
          </cell>
          <cell r="AB7851" t="str">
            <v>First Choice Global Marketing</v>
          </cell>
        </row>
        <row r="7852">
          <cell r="Z7852">
            <v>5084359</v>
          </cell>
          <cell r="AA7852">
            <v>20856</v>
          </cell>
          <cell r="AB7852" t="str">
            <v>First Choice Global Marketing</v>
          </cell>
        </row>
        <row r="7853">
          <cell r="Z7853">
            <v>5084028</v>
          </cell>
          <cell r="AA7853">
            <v>20859</v>
          </cell>
          <cell r="AB7853" t="str">
            <v>Kamco</v>
          </cell>
        </row>
        <row r="7854">
          <cell r="Z7854">
            <v>5100928</v>
          </cell>
          <cell r="AA7854">
            <v>30012</v>
          </cell>
          <cell r="AB7854" t="str">
            <v>Moore - Gray Sales Corp.</v>
          </cell>
          <cell r="AC7854">
            <v>30012</v>
          </cell>
          <cell r="AD7854" t="str">
            <v>MOORE</v>
          </cell>
        </row>
        <row r="7855">
          <cell r="Z7855">
            <v>5099849</v>
          </cell>
          <cell r="AA7855">
            <v>30014</v>
          </cell>
          <cell r="AB7855" t="str">
            <v>Philbrick Sales Associates</v>
          </cell>
        </row>
        <row r="7856">
          <cell r="Z7856">
            <v>5099851</v>
          </cell>
          <cell r="AA7856">
            <v>30014</v>
          </cell>
          <cell r="AB7856" t="str">
            <v>Philbrick Sales Associates</v>
          </cell>
        </row>
        <row r="7857">
          <cell r="Z7857">
            <v>5099853</v>
          </cell>
          <cell r="AA7857">
            <v>30014</v>
          </cell>
          <cell r="AB7857" t="str">
            <v>Philbrick Sales Associates</v>
          </cell>
        </row>
        <row r="7858">
          <cell r="Z7858">
            <v>5099854</v>
          </cell>
          <cell r="AA7858">
            <v>30015</v>
          </cell>
          <cell r="AB7858" t="str">
            <v>Riverstone Inc.</v>
          </cell>
        </row>
        <row r="7859">
          <cell r="Z7859">
            <v>5100953</v>
          </cell>
          <cell r="AA7859">
            <v>30017</v>
          </cell>
          <cell r="AB7859" t="str">
            <v>Vista Sales Associates</v>
          </cell>
          <cell r="AC7859">
            <v>30017</v>
          </cell>
          <cell r="AD7859" t="str">
            <v>VISTA</v>
          </cell>
        </row>
        <row r="7860">
          <cell r="Z7860">
            <v>5081710</v>
          </cell>
          <cell r="AA7860">
            <v>30048</v>
          </cell>
          <cell r="AB7860" t="str">
            <v>Jeffrey Caltagirone</v>
          </cell>
          <cell r="AC7860">
            <v>99</v>
          </cell>
          <cell r="AD7860" t="str">
            <v>HOUSE-FUS</v>
          </cell>
        </row>
        <row r="7861">
          <cell r="Z7861">
            <v>5081781</v>
          </cell>
          <cell r="AA7861">
            <v>30048</v>
          </cell>
          <cell r="AB7861" t="str">
            <v>Jeffrey Caltagirone</v>
          </cell>
          <cell r="AC7861">
            <v>99</v>
          </cell>
          <cell r="AD7861" t="str">
            <v>HOUSE-FUS</v>
          </cell>
        </row>
        <row r="7862">
          <cell r="Z7862">
            <v>5081709</v>
          </cell>
          <cell r="AA7862">
            <v>30048</v>
          </cell>
          <cell r="AB7862" t="str">
            <v>Jeffrey Caltagirone</v>
          </cell>
        </row>
        <row r="7863">
          <cell r="Z7863">
            <v>5081712</v>
          </cell>
          <cell r="AA7863">
            <v>30048</v>
          </cell>
          <cell r="AB7863" t="str">
            <v>Jeffrey Caltagirone</v>
          </cell>
        </row>
        <row r="7864">
          <cell r="Z7864">
            <v>5081477</v>
          </cell>
          <cell r="AA7864">
            <v>30048</v>
          </cell>
          <cell r="AB7864" t="str">
            <v>Jeffrey Caltagirone</v>
          </cell>
        </row>
        <row r="7865">
          <cell r="Z7865">
            <v>5084253</v>
          </cell>
          <cell r="AA7865">
            <v>30048</v>
          </cell>
          <cell r="AB7865" t="str">
            <v>Jeffrey Caltagirone</v>
          </cell>
        </row>
        <row r="7866">
          <cell r="Z7866">
            <v>5078724</v>
          </cell>
          <cell r="AA7866">
            <v>30116</v>
          </cell>
          <cell r="AB7866" t="str">
            <v>Purcell Murray</v>
          </cell>
          <cell r="AC7866">
            <v>30010</v>
          </cell>
          <cell r="AD7866" t="str">
            <v>MJD</v>
          </cell>
        </row>
        <row r="7867">
          <cell r="Z7867">
            <v>5080125</v>
          </cell>
          <cell r="AA7867">
            <v>30116</v>
          </cell>
          <cell r="AB7867" t="str">
            <v>Purcell Murray</v>
          </cell>
          <cell r="AC7867">
            <v>30116</v>
          </cell>
          <cell r="AD7867" t="str">
            <v>PURCELLMURRAY</v>
          </cell>
        </row>
        <row r="7868">
          <cell r="Z7868">
            <v>5080126</v>
          </cell>
          <cell r="AA7868">
            <v>30116</v>
          </cell>
          <cell r="AB7868" t="str">
            <v>Purcell Murray</v>
          </cell>
          <cell r="AC7868">
            <v>30116</v>
          </cell>
          <cell r="AD7868" t="str">
            <v>PURCELLMURRAY</v>
          </cell>
        </row>
        <row r="7869">
          <cell r="Z7869">
            <v>5081526</v>
          </cell>
          <cell r="AA7869">
            <v>30116</v>
          </cell>
          <cell r="AB7869" t="str">
            <v>Purcell Murray</v>
          </cell>
          <cell r="AC7869">
            <v>30116</v>
          </cell>
          <cell r="AD7869" t="str">
            <v>PURCELLMURRAY</v>
          </cell>
        </row>
        <row r="7870">
          <cell r="Z7870">
            <v>5081527</v>
          </cell>
          <cell r="AA7870">
            <v>30116</v>
          </cell>
          <cell r="AB7870" t="str">
            <v>Purcell Murray</v>
          </cell>
          <cell r="AC7870">
            <v>30116</v>
          </cell>
          <cell r="AD7870" t="str">
            <v>PURCELLMURRAY</v>
          </cell>
        </row>
        <row r="7871">
          <cell r="Z7871">
            <v>5081543</v>
          </cell>
          <cell r="AA7871">
            <v>30116</v>
          </cell>
          <cell r="AB7871" t="str">
            <v>Purcell Murray</v>
          </cell>
          <cell r="AC7871">
            <v>30116</v>
          </cell>
          <cell r="AD7871" t="str">
            <v>PURCELLMURRAY</v>
          </cell>
        </row>
        <row r="7872">
          <cell r="Z7872">
            <v>5081555</v>
          </cell>
          <cell r="AA7872">
            <v>30116</v>
          </cell>
          <cell r="AB7872" t="str">
            <v>Purcell Murray</v>
          </cell>
          <cell r="AC7872">
            <v>30116</v>
          </cell>
          <cell r="AD7872" t="str">
            <v>PURCELLMURRAY</v>
          </cell>
        </row>
        <row r="7873">
          <cell r="Z7873">
            <v>5081560</v>
          </cell>
          <cell r="AA7873">
            <v>30116</v>
          </cell>
          <cell r="AB7873" t="str">
            <v>Purcell Murray</v>
          </cell>
          <cell r="AC7873">
            <v>30116</v>
          </cell>
          <cell r="AD7873" t="str">
            <v>PURCELLMURRAY</v>
          </cell>
        </row>
        <row r="7874">
          <cell r="Z7874">
            <v>5081001</v>
          </cell>
          <cell r="AA7874">
            <v>30116</v>
          </cell>
          <cell r="AB7874" t="str">
            <v>Purcell Murray</v>
          </cell>
          <cell r="AC7874">
            <v>30116</v>
          </cell>
          <cell r="AD7874" t="str">
            <v>PURCELLMURRAY</v>
          </cell>
        </row>
        <row r="7875">
          <cell r="Z7875">
            <v>5081003</v>
          </cell>
          <cell r="AA7875">
            <v>30116</v>
          </cell>
          <cell r="AB7875" t="str">
            <v>Purcell Murray</v>
          </cell>
          <cell r="AC7875">
            <v>30116</v>
          </cell>
          <cell r="AD7875" t="str">
            <v>PURCELLMURRAY</v>
          </cell>
        </row>
        <row r="7876">
          <cell r="Z7876">
            <v>5081008</v>
          </cell>
          <cell r="AA7876">
            <v>30116</v>
          </cell>
          <cell r="AB7876" t="str">
            <v>Purcell Murray</v>
          </cell>
          <cell r="AC7876">
            <v>30116</v>
          </cell>
          <cell r="AD7876" t="str">
            <v>PURCELLMURRAY</v>
          </cell>
        </row>
        <row r="7877">
          <cell r="Z7877">
            <v>5081016</v>
          </cell>
          <cell r="AA7877">
            <v>30116</v>
          </cell>
          <cell r="AB7877" t="str">
            <v>Purcell Murray</v>
          </cell>
          <cell r="AC7877">
            <v>30116</v>
          </cell>
          <cell r="AD7877" t="str">
            <v>PURCELLMURRAY</v>
          </cell>
        </row>
        <row r="7878">
          <cell r="Z7878">
            <v>5081017</v>
          </cell>
          <cell r="AA7878">
            <v>30116</v>
          </cell>
          <cell r="AB7878" t="str">
            <v>Purcell Murray</v>
          </cell>
          <cell r="AC7878">
            <v>30116</v>
          </cell>
          <cell r="AD7878" t="str">
            <v>PURCELLMURRAY</v>
          </cell>
        </row>
        <row r="7879">
          <cell r="Z7879">
            <v>5081019</v>
          </cell>
          <cell r="AA7879">
            <v>30116</v>
          </cell>
          <cell r="AB7879" t="str">
            <v>Purcell Murray</v>
          </cell>
          <cell r="AC7879">
            <v>30116</v>
          </cell>
          <cell r="AD7879" t="str">
            <v>PURCELLMURRAY</v>
          </cell>
        </row>
        <row r="7880">
          <cell r="Z7880">
            <v>5081020</v>
          </cell>
          <cell r="AA7880">
            <v>30116</v>
          </cell>
          <cell r="AB7880" t="str">
            <v>Purcell Murray</v>
          </cell>
          <cell r="AC7880">
            <v>30116</v>
          </cell>
          <cell r="AD7880" t="str">
            <v>PURCELLMURRAY</v>
          </cell>
        </row>
        <row r="7881">
          <cell r="Z7881">
            <v>5081583</v>
          </cell>
          <cell r="AA7881">
            <v>30116</v>
          </cell>
          <cell r="AB7881" t="str">
            <v>Purcell Murray</v>
          </cell>
          <cell r="AC7881">
            <v>30116</v>
          </cell>
          <cell r="AD7881" t="str">
            <v>PURCELLMURRAY</v>
          </cell>
        </row>
        <row r="7882">
          <cell r="Z7882">
            <v>5081585</v>
          </cell>
          <cell r="AA7882">
            <v>30116</v>
          </cell>
          <cell r="AB7882" t="str">
            <v>Purcell Murray</v>
          </cell>
          <cell r="AC7882">
            <v>30116</v>
          </cell>
          <cell r="AD7882" t="str">
            <v>PURCELLMURRAY</v>
          </cell>
        </row>
        <row r="7883">
          <cell r="Z7883">
            <v>5081586</v>
          </cell>
          <cell r="AA7883">
            <v>30116</v>
          </cell>
          <cell r="AB7883" t="str">
            <v>Purcell Murray</v>
          </cell>
          <cell r="AC7883">
            <v>30116</v>
          </cell>
          <cell r="AD7883" t="str">
            <v>PURCELLMURRAY</v>
          </cell>
        </row>
        <row r="7884">
          <cell r="Z7884">
            <v>5081613</v>
          </cell>
          <cell r="AA7884">
            <v>30116</v>
          </cell>
          <cell r="AB7884" t="str">
            <v>Purcell Murray</v>
          </cell>
          <cell r="AC7884">
            <v>30116</v>
          </cell>
          <cell r="AD7884" t="str">
            <v>PURCELLMURRAY</v>
          </cell>
        </row>
        <row r="7885">
          <cell r="Z7885">
            <v>5081614</v>
          </cell>
          <cell r="AA7885">
            <v>30116</v>
          </cell>
          <cell r="AB7885" t="str">
            <v>Purcell Murray</v>
          </cell>
          <cell r="AC7885">
            <v>30116</v>
          </cell>
          <cell r="AD7885" t="str">
            <v>PURCELLMURRAY</v>
          </cell>
        </row>
        <row r="7886">
          <cell r="Z7886">
            <v>5081621</v>
          </cell>
          <cell r="AA7886">
            <v>30116</v>
          </cell>
          <cell r="AB7886" t="str">
            <v>Purcell Murray</v>
          </cell>
          <cell r="AC7886">
            <v>30116</v>
          </cell>
          <cell r="AD7886" t="str">
            <v>PURCELLMURRAY</v>
          </cell>
        </row>
        <row r="7887">
          <cell r="Z7887">
            <v>5081622</v>
          </cell>
          <cell r="AA7887">
            <v>30116</v>
          </cell>
          <cell r="AB7887" t="str">
            <v>Purcell Murray</v>
          </cell>
          <cell r="AC7887">
            <v>30116</v>
          </cell>
          <cell r="AD7887" t="str">
            <v>PURCELLMURRAY</v>
          </cell>
        </row>
        <row r="7888">
          <cell r="Z7888">
            <v>5081625</v>
          </cell>
          <cell r="AA7888">
            <v>30116</v>
          </cell>
          <cell r="AB7888" t="str">
            <v>Purcell Murray</v>
          </cell>
          <cell r="AC7888">
            <v>30116</v>
          </cell>
          <cell r="AD7888" t="str">
            <v>PURCELLMURRAY</v>
          </cell>
        </row>
        <row r="7889">
          <cell r="Z7889">
            <v>5081626</v>
          </cell>
          <cell r="AA7889">
            <v>30116</v>
          </cell>
          <cell r="AB7889" t="str">
            <v>Purcell Murray</v>
          </cell>
          <cell r="AC7889">
            <v>30116</v>
          </cell>
          <cell r="AD7889" t="str">
            <v>PURCELLMURRAY</v>
          </cell>
        </row>
        <row r="7890">
          <cell r="Z7890">
            <v>5081641</v>
          </cell>
          <cell r="AA7890">
            <v>30116</v>
          </cell>
          <cell r="AB7890" t="str">
            <v>Purcell Murray</v>
          </cell>
          <cell r="AC7890">
            <v>30116</v>
          </cell>
          <cell r="AD7890" t="str">
            <v>PURCELLMURRAY</v>
          </cell>
        </row>
        <row r="7891">
          <cell r="Z7891">
            <v>5081642</v>
          </cell>
          <cell r="AA7891">
            <v>30116</v>
          </cell>
          <cell r="AB7891" t="str">
            <v>Purcell Murray</v>
          </cell>
          <cell r="AC7891">
            <v>30116</v>
          </cell>
          <cell r="AD7891" t="str">
            <v>PURCELLMURRAY</v>
          </cell>
        </row>
        <row r="7892">
          <cell r="Z7892">
            <v>5081643</v>
          </cell>
          <cell r="AA7892">
            <v>30116</v>
          </cell>
          <cell r="AB7892" t="str">
            <v>Purcell Murray</v>
          </cell>
          <cell r="AC7892">
            <v>30116</v>
          </cell>
          <cell r="AD7892" t="str">
            <v>PURCELLMURRAY</v>
          </cell>
        </row>
        <row r="7893">
          <cell r="Z7893">
            <v>5081649</v>
          </cell>
          <cell r="AA7893">
            <v>30116</v>
          </cell>
          <cell r="AB7893" t="str">
            <v>Purcell Murray</v>
          </cell>
          <cell r="AC7893">
            <v>30116</v>
          </cell>
          <cell r="AD7893" t="str">
            <v>PURCELLMURRAY</v>
          </cell>
        </row>
        <row r="7894">
          <cell r="Z7894">
            <v>5081668</v>
          </cell>
          <cell r="AA7894">
            <v>30116</v>
          </cell>
          <cell r="AB7894" t="str">
            <v>Purcell Murray</v>
          </cell>
          <cell r="AC7894">
            <v>30116</v>
          </cell>
          <cell r="AD7894" t="str">
            <v>PURCELLMURRAY</v>
          </cell>
        </row>
        <row r="7895">
          <cell r="Z7895">
            <v>5081672</v>
          </cell>
          <cell r="AA7895">
            <v>30116</v>
          </cell>
          <cell r="AB7895" t="str">
            <v>Purcell Murray</v>
          </cell>
          <cell r="AC7895">
            <v>30116</v>
          </cell>
          <cell r="AD7895" t="str">
            <v>PURCELLMURRAY</v>
          </cell>
        </row>
        <row r="7896">
          <cell r="Z7896">
            <v>5081673</v>
          </cell>
          <cell r="AA7896">
            <v>30116</v>
          </cell>
          <cell r="AB7896" t="str">
            <v>Purcell Murray</v>
          </cell>
          <cell r="AC7896">
            <v>30116</v>
          </cell>
          <cell r="AD7896" t="str">
            <v>PURCELLMURRAY</v>
          </cell>
        </row>
        <row r="7897">
          <cell r="Z7897">
            <v>5081682</v>
          </cell>
          <cell r="AA7897">
            <v>30116</v>
          </cell>
          <cell r="AB7897" t="str">
            <v>Purcell Murray</v>
          </cell>
          <cell r="AC7897">
            <v>30116</v>
          </cell>
          <cell r="AD7897" t="str">
            <v>PURCELLMURRAY</v>
          </cell>
        </row>
        <row r="7898">
          <cell r="Z7898">
            <v>5081684</v>
          </cell>
          <cell r="AA7898">
            <v>30116</v>
          </cell>
          <cell r="AB7898" t="str">
            <v>Purcell Murray</v>
          </cell>
          <cell r="AC7898">
            <v>30116</v>
          </cell>
          <cell r="AD7898" t="str">
            <v>PURCELLMURRAY</v>
          </cell>
        </row>
        <row r="7899">
          <cell r="Z7899">
            <v>5081692</v>
          </cell>
          <cell r="AA7899">
            <v>30116</v>
          </cell>
          <cell r="AB7899" t="str">
            <v>Purcell Murray</v>
          </cell>
          <cell r="AC7899">
            <v>30116</v>
          </cell>
          <cell r="AD7899" t="str">
            <v>PURCELLMURRAY</v>
          </cell>
        </row>
        <row r="7900">
          <cell r="Z7900">
            <v>5099819</v>
          </cell>
          <cell r="AA7900">
            <v>30116</v>
          </cell>
          <cell r="AB7900" t="str">
            <v>Purcell Murray</v>
          </cell>
          <cell r="AC7900">
            <v>30116</v>
          </cell>
          <cell r="AD7900" t="str">
            <v>PURCELLMURRAY</v>
          </cell>
        </row>
        <row r="7901">
          <cell r="Z7901">
            <v>5099917</v>
          </cell>
          <cell r="AA7901">
            <v>30116</v>
          </cell>
          <cell r="AB7901" t="str">
            <v>Purcell Murray</v>
          </cell>
          <cell r="AC7901">
            <v>30116</v>
          </cell>
          <cell r="AD7901" t="str">
            <v>PURCELLMURRAY</v>
          </cell>
        </row>
        <row r="7902">
          <cell r="Z7902">
            <v>5099918</v>
          </cell>
          <cell r="AA7902">
            <v>30116</v>
          </cell>
          <cell r="AB7902" t="str">
            <v>Purcell Murray</v>
          </cell>
          <cell r="AC7902">
            <v>30116</v>
          </cell>
          <cell r="AD7902" t="str">
            <v>PURCELLMURRAY</v>
          </cell>
        </row>
        <row r="7903">
          <cell r="Z7903">
            <v>5099955</v>
          </cell>
          <cell r="AA7903">
            <v>30116</v>
          </cell>
          <cell r="AB7903" t="str">
            <v>Purcell Murray</v>
          </cell>
          <cell r="AC7903">
            <v>30116</v>
          </cell>
          <cell r="AD7903" t="str">
            <v>PURCELLMURRAY</v>
          </cell>
        </row>
        <row r="7904">
          <cell r="Z7904">
            <v>5100871</v>
          </cell>
          <cell r="AA7904">
            <v>30116</v>
          </cell>
          <cell r="AB7904" t="str">
            <v>Purcell Murray</v>
          </cell>
          <cell r="AC7904">
            <v>30116</v>
          </cell>
          <cell r="AD7904" t="str">
            <v>PURCELLMURRAY</v>
          </cell>
        </row>
        <row r="7905">
          <cell r="Z7905">
            <v>5100957</v>
          </cell>
          <cell r="AA7905">
            <v>30116</v>
          </cell>
          <cell r="AB7905" t="str">
            <v>Purcell Murray</v>
          </cell>
          <cell r="AC7905">
            <v>30116</v>
          </cell>
          <cell r="AD7905" t="str">
            <v>PURCELLMURRAY</v>
          </cell>
        </row>
        <row r="7906">
          <cell r="Z7906">
            <v>5101129</v>
          </cell>
          <cell r="AA7906">
            <v>30116</v>
          </cell>
          <cell r="AB7906" t="str">
            <v>Purcell Murray</v>
          </cell>
          <cell r="AC7906">
            <v>30116</v>
          </cell>
          <cell r="AD7906" t="str">
            <v>PURCELLMURRAY</v>
          </cell>
        </row>
        <row r="7907">
          <cell r="Z7907">
            <v>5101130</v>
          </cell>
          <cell r="AA7907">
            <v>30116</v>
          </cell>
          <cell r="AB7907" t="str">
            <v>Purcell Murray</v>
          </cell>
          <cell r="AC7907">
            <v>30116</v>
          </cell>
          <cell r="AD7907" t="str">
            <v>PURCELLMURRAY</v>
          </cell>
        </row>
        <row r="7908">
          <cell r="Z7908">
            <v>5101131</v>
          </cell>
          <cell r="AA7908">
            <v>30116</v>
          </cell>
          <cell r="AB7908" t="str">
            <v>Purcell Murray</v>
          </cell>
          <cell r="AC7908">
            <v>30116</v>
          </cell>
          <cell r="AD7908" t="str">
            <v>PURCELLMURRAY</v>
          </cell>
        </row>
        <row r="7909">
          <cell r="Z7909">
            <v>5101132</v>
          </cell>
          <cell r="AA7909">
            <v>30116</v>
          </cell>
          <cell r="AB7909" t="str">
            <v>Purcell Murray</v>
          </cell>
          <cell r="AC7909">
            <v>30116</v>
          </cell>
          <cell r="AD7909" t="str">
            <v>PURCELLMURRAY</v>
          </cell>
        </row>
        <row r="7910">
          <cell r="Z7910">
            <v>5101194</v>
          </cell>
          <cell r="AA7910">
            <v>30116</v>
          </cell>
          <cell r="AB7910" t="str">
            <v>Purcell Murray</v>
          </cell>
          <cell r="AC7910">
            <v>30116</v>
          </cell>
          <cell r="AD7910" t="str">
            <v>PURCELLMURRAY</v>
          </cell>
        </row>
        <row r="7911">
          <cell r="Z7911">
            <v>5101193</v>
          </cell>
          <cell r="AA7911">
            <v>30116</v>
          </cell>
          <cell r="AB7911" t="str">
            <v>Purcell Murray</v>
          </cell>
          <cell r="AC7911">
            <v>30116</v>
          </cell>
          <cell r="AD7911" t="str">
            <v>PURCELLMURRAY</v>
          </cell>
        </row>
        <row r="7912">
          <cell r="Z7912">
            <v>5101579</v>
          </cell>
          <cell r="AA7912">
            <v>30116</v>
          </cell>
          <cell r="AB7912" t="str">
            <v>Purcell Murray</v>
          </cell>
          <cell r="AC7912">
            <v>30116</v>
          </cell>
          <cell r="AD7912" t="str">
            <v>PURCELLMURRAY</v>
          </cell>
        </row>
        <row r="7913">
          <cell r="Z7913">
            <v>5101580</v>
          </cell>
          <cell r="AA7913">
            <v>30116</v>
          </cell>
          <cell r="AB7913" t="str">
            <v>Purcell Murray</v>
          </cell>
          <cell r="AC7913">
            <v>30116</v>
          </cell>
          <cell r="AD7913" t="str">
            <v>PURCELLMURRAY</v>
          </cell>
        </row>
        <row r="7914">
          <cell r="Z7914">
            <v>5101608</v>
          </cell>
          <cell r="AA7914">
            <v>30116</v>
          </cell>
          <cell r="AB7914" t="str">
            <v>Purcell Murray</v>
          </cell>
          <cell r="AC7914">
            <v>30116</v>
          </cell>
          <cell r="AD7914" t="str">
            <v>PURCELLMURRAY</v>
          </cell>
        </row>
        <row r="7915">
          <cell r="Z7915">
            <v>5101698</v>
          </cell>
          <cell r="AA7915">
            <v>30116</v>
          </cell>
          <cell r="AB7915" t="str">
            <v>Purcell Murray</v>
          </cell>
          <cell r="AC7915">
            <v>30116</v>
          </cell>
          <cell r="AD7915" t="str">
            <v>PURCELLMURRAY</v>
          </cell>
        </row>
        <row r="7916">
          <cell r="Z7916">
            <v>5101775</v>
          </cell>
          <cell r="AA7916">
            <v>30116</v>
          </cell>
          <cell r="AB7916" t="str">
            <v>Purcell Murray</v>
          </cell>
          <cell r="AC7916">
            <v>30116</v>
          </cell>
          <cell r="AD7916" t="str">
            <v>PURCELLMURRAY</v>
          </cell>
        </row>
        <row r="7917">
          <cell r="Z7917">
            <v>5101846</v>
          </cell>
          <cell r="AA7917">
            <v>30116</v>
          </cell>
          <cell r="AB7917" t="str">
            <v>Purcell Murray</v>
          </cell>
          <cell r="AC7917">
            <v>30116</v>
          </cell>
          <cell r="AD7917" t="str">
            <v>PURCELLMURRAY</v>
          </cell>
        </row>
        <row r="7918">
          <cell r="Z7918">
            <v>5101847</v>
          </cell>
          <cell r="AA7918">
            <v>30116</v>
          </cell>
          <cell r="AB7918" t="str">
            <v>Purcell Murray</v>
          </cell>
          <cell r="AC7918">
            <v>30116</v>
          </cell>
          <cell r="AD7918" t="str">
            <v>PURCELLMURRAY</v>
          </cell>
        </row>
        <row r="7919">
          <cell r="Z7919">
            <v>5101959</v>
          </cell>
          <cell r="AA7919">
            <v>30116</v>
          </cell>
          <cell r="AB7919" t="str">
            <v>Purcell Murray</v>
          </cell>
          <cell r="AC7919">
            <v>30116</v>
          </cell>
          <cell r="AD7919" t="str">
            <v>PURCELLMURRAY</v>
          </cell>
        </row>
        <row r="7920">
          <cell r="Z7920">
            <v>5101946</v>
          </cell>
          <cell r="AA7920">
            <v>30116</v>
          </cell>
          <cell r="AB7920" t="str">
            <v>Purcell Murray</v>
          </cell>
          <cell r="AC7920">
            <v>30116</v>
          </cell>
          <cell r="AD7920" t="str">
            <v>PURCELLMURRAY</v>
          </cell>
        </row>
        <row r="7921">
          <cell r="Z7921">
            <v>5102101</v>
          </cell>
          <cell r="AA7921">
            <v>30116</v>
          </cell>
          <cell r="AB7921" t="str">
            <v>Purcell Murray</v>
          </cell>
          <cell r="AC7921">
            <v>30116</v>
          </cell>
          <cell r="AD7921" t="str">
            <v>PURCELLMURRAY</v>
          </cell>
        </row>
        <row r="7922">
          <cell r="Z7922">
            <v>5102236</v>
          </cell>
          <cell r="AA7922">
            <v>30116</v>
          </cell>
          <cell r="AB7922" t="str">
            <v>Purcell Murray</v>
          </cell>
          <cell r="AC7922">
            <v>30116</v>
          </cell>
          <cell r="AD7922" t="str">
            <v>PURCELLMURRAY</v>
          </cell>
        </row>
        <row r="7923">
          <cell r="Z7923">
            <v>5079660</v>
          </cell>
          <cell r="AA7923">
            <v>30116</v>
          </cell>
          <cell r="AB7923" t="str">
            <v>Purcell Murray</v>
          </cell>
          <cell r="AC7923">
            <v>30116</v>
          </cell>
          <cell r="AD7923" t="str">
            <v>PURCELLMURRAY</v>
          </cell>
        </row>
        <row r="7924">
          <cell r="Z7924">
            <v>5079665</v>
          </cell>
          <cell r="AA7924">
            <v>30116</v>
          </cell>
          <cell r="AB7924" t="str">
            <v>Purcell Murray</v>
          </cell>
          <cell r="AC7924">
            <v>30116</v>
          </cell>
          <cell r="AD7924" t="str">
            <v>PURCELLMURRAY</v>
          </cell>
        </row>
        <row r="7925">
          <cell r="Z7925">
            <v>5081731</v>
          </cell>
          <cell r="AA7925">
            <v>30116</v>
          </cell>
          <cell r="AB7925" t="str">
            <v>Purcell Murray</v>
          </cell>
          <cell r="AC7925">
            <v>30116</v>
          </cell>
          <cell r="AD7925" t="str">
            <v>PURCELLMURRAY</v>
          </cell>
        </row>
        <row r="7926">
          <cell r="Z7926">
            <v>5081733</v>
          </cell>
          <cell r="AA7926">
            <v>30116</v>
          </cell>
          <cell r="AB7926" t="str">
            <v>Purcell Murray</v>
          </cell>
          <cell r="AC7926">
            <v>30116</v>
          </cell>
          <cell r="AD7926" t="str">
            <v>PURCELLMURRAY</v>
          </cell>
        </row>
        <row r="7927">
          <cell r="Z7927">
            <v>5081748</v>
          </cell>
          <cell r="AA7927">
            <v>30116</v>
          </cell>
          <cell r="AB7927" t="str">
            <v>Purcell Murray</v>
          </cell>
          <cell r="AC7927">
            <v>30116</v>
          </cell>
          <cell r="AD7927" t="str">
            <v>PURCELLMURRAY</v>
          </cell>
        </row>
        <row r="7928">
          <cell r="Z7928">
            <v>5094755</v>
          </cell>
          <cell r="AA7928">
            <v>30116</v>
          </cell>
          <cell r="AB7928" t="str">
            <v>Purcell Murray</v>
          </cell>
          <cell r="AC7928">
            <v>30116</v>
          </cell>
          <cell r="AD7928" t="str">
            <v>PURCELLMURRAY</v>
          </cell>
        </row>
        <row r="7929">
          <cell r="Z7929">
            <v>5101433</v>
          </cell>
          <cell r="AA7929">
            <v>30116</v>
          </cell>
          <cell r="AB7929" t="str">
            <v>Purcell Murray</v>
          </cell>
          <cell r="AC7929">
            <v>30116</v>
          </cell>
          <cell r="AD7929" t="str">
            <v>PURCELLMURRAY</v>
          </cell>
        </row>
        <row r="7930">
          <cell r="Z7930">
            <v>5101436</v>
          </cell>
          <cell r="AA7930">
            <v>30116</v>
          </cell>
          <cell r="AB7930" t="str">
            <v>Purcell Murray</v>
          </cell>
          <cell r="AC7930">
            <v>30116</v>
          </cell>
          <cell r="AD7930" t="str">
            <v>PURCELLMURRAY</v>
          </cell>
        </row>
        <row r="7931">
          <cell r="Z7931">
            <v>5101487</v>
          </cell>
          <cell r="AA7931">
            <v>30116</v>
          </cell>
          <cell r="AB7931" t="str">
            <v>Purcell Murray</v>
          </cell>
          <cell r="AC7931">
            <v>30116</v>
          </cell>
          <cell r="AD7931" t="str">
            <v>PURCELLMURRAY</v>
          </cell>
        </row>
        <row r="7932">
          <cell r="Z7932">
            <v>5101539</v>
          </cell>
          <cell r="AA7932">
            <v>30116</v>
          </cell>
          <cell r="AB7932" t="str">
            <v>Purcell Murray</v>
          </cell>
          <cell r="AC7932">
            <v>30116</v>
          </cell>
          <cell r="AD7932" t="str">
            <v>PURCELLMURRAY</v>
          </cell>
        </row>
        <row r="7933">
          <cell r="Z7933">
            <v>5101542</v>
          </cell>
          <cell r="AA7933">
            <v>30116</v>
          </cell>
          <cell r="AB7933" t="str">
            <v>Purcell Murray</v>
          </cell>
          <cell r="AC7933">
            <v>30116</v>
          </cell>
          <cell r="AD7933" t="str">
            <v>PURCELLMURRAY</v>
          </cell>
        </row>
        <row r="7934">
          <cell r="Z7934">
            <v>5101287</v>
          </cell>
          <cell r="AA7934">
            <v>30116</v>
          </cell>
          <cell r="AB7934" t="str">
            <v>Purcell Murray</v>
          </cell>
          <cell r="AC7934">
            <v>30116</v>
          </cell>
          <cell r="AD7934" t="str">
            <v>PURCELLMURRAY</v>
          </cell>
        </row>
        <row r="7935">
          <cell r="Z7935">
            <v>5101353</v>
          </cell>
          <cell r="AA7935">
            <v>30116</v>
          </cell>
          <cell r="AB7935" t="str">
            <v>Purcell Murray</v>
          </cell>
          <cell r="AC7935">
            <v>30116</v>
          </cell>
          <cell r="AD7935" t="str">
            <v>PURCELLMURRAY</v>
          </cell>
        </row>
        <row r="7936">
          <cell r="Z7936">
            <v>5079836</v>
          </cell>
          <cell r="AA7936">
            <v>30116</v>
          </cell>
          <cell r="AB7936" t="str">
            <v>Purcell Murray</v>
          </cell>
          <cell r="AC7936">
            <v>30116</v>
          </cell>
          <cell r="AD7936" t="str">
            <v>PURCELLMURRAY</v>
          </cell>
        </row>
        <row r="7937">
          <cell r="Z7937">
            <v>5094570</v>
          </cell>
          <cell r="AA7937">
            <v>30116</v>
          </cell>
          <cell r="AB7937" t="str">
            <v>Purcell Murray</v>
          </cell>
          <cell r="AC7937">
            <v>30116</v>
          </cell>
          <cell r="AD7937" t="str">
            <v>PURCELLMURRAY</v>
          </cell>
        </row>
        <row r="7938">
          <cell r="Z7938">
            <v>5099850</v>
          </cell>
          <cell r="AA7938">
            <v>30116</v>
          </cell>
          <cell r="AB7938" t="str">
            <v>Purcell Murray</v>
          </cell>
          <cell r="AC7938">
            <v>30116</v>
          </cell>
          <cell r="AD7938" t="str">
            <v>PURCELLMURRAY</v>
          </cell>
        </row>
        <row r="7939">
          <cell r="Z7939">
            <v>5099855</v>
          </cell>
          <cell r="AA7939">
            <v>30116</v>
          </cell>
          <cell r="AB7939" t="str">
            <v>Purcell Murray</v>
          </cell>
          <cell r="AC7939">
            <v>30116</v>
          </cell>
          <cell r="AD7939" t="str">
            <v>PURCELLMURRAY</v>
          </cell>
        </row>
        <row r="7940">
          <cell r="Z7940">
            <v>5099856</v>
          </cell>
          <cell r="AA7940">
            <v>30116</v>
          </cell>
          <cell r="AB7940" t="str">
            <v>Purcell Murray</v>
          </cell>
          <cell r="AC7940">
            <v>30116</v>
          </cell>
          <cell r="AD7940" t="str">
            <v>PURCELLMURRAY</v>
          </cell>
        </row>
        <row r="7941">
          <cell r="Z7941">
            <v>5100131</v>
          </cell>
          <cell r="AA7941">
            <v>30116</v>
          </cell>
          <cell r="AB7941" t="str">
            <v>Purcell Murray</v>
          </cell>
          <cell r="AC7941">
            <v>30116</v>
          </cell>
          <cell r="AD7941" t="str">
            <v>PURCELLMURRAY</v>
          </cell>
        </row>
        <row r="7942">
          <cell r="Z7942">
            <v>5100132</v>
          </cell>
          <cell r="AA7942">
            <v>30116</v>
          </cell>
          <cell r="AB7942" t="str">
            <v>Purcell Murray</v>
          </cell>
          <cell r="AC7942">
            <v>30116</v>
          </cell>
          <cell r="AD7942" t="str">
            <v>PURCELLMURRAY</v>
          </cell>
        </row>
        <row r="7943">
          <cell r="Z7943">
            <v>5100133</v>
          </cell>
          <cell r="AA7943">
            <v>30116</v>
          </cell>
          <cell r="AB7943" t="str">
            <v>Purcell Murray</v>
          </cell>
          <cell r="AC7943">
            <v>30116</v>
          </cell>
          <cell r="AD7943" t="str">
            <v>PURCELLMURRAY</v>
          </cell>
        </row>
        <row r="7944">
          <cell r="Z7944">
            <v>5084274</v>
          </cell>
          <cell r="AA7944">
            <v>30116</v>
          </cell>
          <cell r="AB7944" t="str">
            <v>Purcell Murray</v>
          </cell>
          <cell r="AC7944">
            <v>30116</v>
          </cell>
          <cell r="AD7944" t="str">
            <v>PURCELLMURRAY</v>
          </cell>
        </row>
        <row r="7945">
          <cell r="Z7945">
            <v>5084277</v>
          </cell>
          <cell r="AA7945">
            <v>30116</v>
          </cell>
          <cell r="AB7945" t="str">
            <v>Purcell Murray</v>
          </cell>
          <cell r="AC7945">
            <v>30116</v>
          </cell>
          <cell r="AD7945" t="str">
            <v>PURCELLMURRAY</v>
          </cell>
        </row>
        <row r="7946">
          <cell r="Z7946">
            <v>5099975</v>
          </cell>
          <cell r="AA7946">
            <v>30116</v>
          </cell>
          <cell r="AB7946" t="str">
            <v>Purcell Murray</v>
          </cell>
          <cell r="AC7946">
            <v>30116</v>
          </cell>
          <cell r="AD7946" t="str">
            <v>PURCELLMURRAY</v>
          </cell>
        </row>
        <row r="7947">
          <cell r="Z7947">
            <v>5099978</v>
          </cell>
          <cell r="AA7947">
            <v>30116</v>
          </cell>
          <cell r="AB7947" t="str">
            <v>Purcell Murray</v>
          </cell>
          <cell r="AC7947">
            <v>30116</v>
          </cell>
          <cell r="AD7947" t="str">
            <v>PURCELLMURRAY</v>
          </cell>
        </row>
        <row r="7948">
          <cell r="Z7948">
            <v>5099984</v>
          </cell>
          <cell r="AA7948">
            <v>30116</v>
          </cell>
          <cell r="AB7948" t="str">
            <v>Purcell Murray</v>
          </cell>
          <cell r="AC7948">
            <v>30116</v>
          </cell>
          <cell r="AD7948" t="str">
            <v>PURCELLMURRAY</v>
          </cell>
        </row>
        <row r="7949">
          <cell r="Z7949">
            <v>5099985</v>
          </cell>
          <cell r="AA7949">
            <v>30116</v>
          </cell>
          <cell r="AB7949" t="str">
            <v>Purcell Murray</v>
          </cell>
          <cell r="AC7949">
            <v>30116</v>
          </cell>
          <cell r="AD7949" t="str">
            <v>PURCELLMURRAY</v>
          </cell>
        </row>
        <row r="7950">
          <cell r="Z7950">
            <v>5099986</v>
          </cell>
          <cell r="AA7950">
            <v>30116</v>
          </cell>
          <cell r="AB7950" t="str">
            <v>Purcell Murray</v>
          </cell>
          <cell r="AC7950">
            <v>30116</v>
          </cell>
          <cell r="AD7950" t="str">
            <v>PURCELLMURRAY</v>
          </cell>
        </row>
        <row r="7951">
          <cell r="Z7951">
            <v>5099988</v>
          </cell>
          <cell r="AA7951">
            <v>30116</v>
          </cell>
          <cell r="AB7951" t="str">
            <v>Purcell Murray</v>
          </cell>
          <cell r="AC7951">
            <v>30116</v>
          </cell>
          <cell r="AD7951" t="str">
            <v>PURCELLMURRAY</v>
          </cell>
        </row>
        <row r="7952">
          <cell r="Z7952">
            <v>5099905</v>
          </cell>
          <cell r="AA7952">
            <v>30116</v>
          </cell>
          <cell r="AB7952" t="str">
            <v>Purcell Murray</v>
          </cell>
          <cell r="AC7952">
            <v>30116</v>
          </cell>
          <cell r="AD7952" t="str">
            <v>PURCELLMURRAY</v>
          </cell>
        </row>
        <row r="7953">
          <cell r="Z7953">
            <v>5099989</v>
          </cell>
          <cell r="AA7953">
            <v>30116</v>
          </cell>
          <cell r="AB7953" t="str">
            <v>Purcell Murray</v>
          </cell>
          <cell r="AC7953">
            <v>30116</v>
          </cell>
          <cell r="AD7953" t="str">
            <v>PURCELLMURRAY</v>
          </cell>
        </row>
        <row r="7954">
          <cell r="Z7954">
            <v>5099991</v>
          </cell>
          <cell r="AA7954">
            <v>30116</v>
          </cell>
          <cell r="AB7954" t="str">
            <v>Purcell Murray</v>
          </cell>
          <cell r="AC7954">
            <v>30116</v>
          </cell>
          <cell r="AD7954" t="str">
            <v>PURCELLMURRAY</v>
          </cell>
        </row>
        <row r="7955">
          <cell r="Z7955">
            <v>5099998</v>
          </cell>
          <cell r="AA7955">
            <v>30116</v>
          </cell>
          <cell r="AB7955" t="str">
            <v>Purcell Murray</v>
          </cell>
          <cell r="AC7955">
            <v>30116</v>
          </cell>
          <cell r="AD7955" t="str">
            <v>PURCELLMURRAY</v>
          </cell>
        </row>
        <row r="7956">
          <cell r="Z7956">
            <v>5099999</v>
          </cell>
          <cell r="AA7956">
            <v>30116</v>
          </cell>
          <cell r="AB7956" t="str">
            <v>Purcell Murray</v>
          </cell>
          <cell r="AC7956">
            <v>30116</v>
          </cell>
          <cell r="AD7956" t="str">
            <v>PURCELLMURRAY</v>
          </cell>
        </row>
        <row r="7957">
          <cell r="Z7957">
            <v>5100010</v>
          </cell>
          <cell r="AA7957">
            <v>30116</v>
          </cell>
          <cell r="AB7957" t="str">
            <v>Purcell Murray</v>
          </cell>
          <cell r="AC7957">
            <v>30116</v>
          </cell>
          <cell r="AD7957" t="str">
            <v>PURCELLMURRAY</v>
          </cell>
        </row>
        <row r="7958">
          <cell r="Z7958">
            <v>5099981</v>
          </cell>
          <cell r="AA7958">
            <v>30116</v>
          </cell>
          <cell r="AB7958" t="str">
            <v>Purcell Murray</v>
          </cell>
          <cell r="AC7958">
            <v>30116</v>
          </cell>
          <cell r="AD7958" t="str">
            <v>PURCELLMURRAY</v>
          </cell>
        </row>
        <row r="7959">
          <cell r="Z7959">
            <v>5099982</v>
          </cell>
          <cell r="AA7959">
            <v>30116</v>
          </cell>
          <cell r="AB7959" t="str">
            <v>Purcell Murray</v>
          </cell>
          <cell r="AC7959">
            <v>30116</v>
          </cell>
          <cell r="AD7959" t="str">
            <v>PURCELLMURRAY</v>
          </cell>
        </row>
        <row r="7960">
          <cell r="Z7960">
            <v>5099983</v>
          </cell>
          <cell r="AA7960">
            <v>30116</v>
          </cell>
          <cell r="AB7960" t="str">
            <v>Purcell Murray</v>
          </cell>
          <cell r="AC7960">
            <v>30116</v>
          </cell>
          <cell r="AD7960" t="str">
            <v>PURCELLMURRAY</v>
          </cell>
        </row>
        <row r="7961">
          <cell r="Z7961">
            <v>5100005</v>
          </cell>
          <cell r="AA7961">
            <v>30116</v>
          </cell>
          <cell r="AB7961" t="str">
            <v>Purcell Murray</v>
          </cell>
          <cell r="AC7961">
            <v>30116</v>
          </cell>
          <cell r="AD7961" t="str">
            <v>PURCELLMURRAY</v>
          </cell>
        </row>
        <row r="7962">
          <cell r="Z7962">
            <v>5100007</v>
          </cell>
          <cell r="AA7962">
            <v>30116</v>
          </cell>
          <cell r="AB7962" t="str">
            <v>Purcell Murray</v>
          </cell>
          <cell r="AC7962">
            <v>30116</v>
          </cell>
          <cell r="AD7962" t="str">
            <v>PURCELLMURRAY</v>
          </cell>
        </row>
        <row r="7963">
          <cell r="Z7963">
            <v>5080293</v>
          </cell>
          <cell r="AA7963">
            <v>30116</v>
          </cell>
          <cell r="AB7963" t="str">
            <v>Purcell Murray</v>
          </cell>
          <cell r="AC7963">
            <v>30116</v>
          </cell>
          <cell r="AD7963" t="str">
            <v>PURCELLMURRAY</v>
          </cell>
        </row>
        <row r="7964">
          <cell r="Z7964">
            <v>5080295</v>
          </cell>
          <cell r="AA7964">
            <v>30116</v>
          </cell>
          <cell r="AB7964" t="str">
            <v>Purcell Murray</v>
          </cell>
          <cell r="AC7964">
            <v>30116</v>
          </cell>
          <cell r="AD7964" t="str">
            <v>PURCELLMURRAY</v>
          </cell>
        </row>
        <row r="7965">
          <cell r="Z7965">
            <v>5080296</v>
          </cell>
          <cell r="AA7965">
            <v>30116</v>
          </cell>
          <cell r="AB7965" t="str">
            <v>Purcell Murray</v>
          </cell>
          <cell r="AC7965">
            <v>30116</v>
          </cell>
          <cell r="AD7965" t="str">
            <v>PURCELLMURRAY</v>
          </cell>
        </row>
        <row r="7966">
          <cell r="Z7966">
            <v>5084394</v>
          </cell>
          <cell r="AA7966">
            <v>30116</v>
          </cell>
          <cell r="AB7966" t="str">
            <v>Purcell Murray</v>
          </cell>
          <cell r="AC7966">
            <v>30116</v>
          </cell>
          <cell r="AD7966" t="str">
            <v>PURCELLMURRAY</v>
          </cell>
        </row>
        <row r="7967">
          <cell r="Z7967">
            <v>5080391</v>
          </cell>
          <cell r="AA7967">
            <v>30116</v>
          </cell>
          <cell r="AB7967" t="str">
            <v>Purcell Murray</v>
          </cell>
          <cell r="AC7967">
            <v>30116</v>
          </cell>
          <cell r="AD7967" t="str">
            <v>PURCELLMURRAY</v>
          </cell>
        </row>
        <row r="7968">
          <cell r="Z7968">
            <v>5080394</v>
          </cell>
          <cell r="AA7968">
            <v>30116</v>
          </cell>
          <cell r="AB7968" t="str">
            <v>Purcell Murray</v>
          </cell>
          <cell r="AC7968">
            <v>30116</v>
          </cell>
          <cell r="AD7968" t="str">
            <v>PURCELLMURRAY</v>
          </cell>
        </row>
        <row r="7969">
          <cell r="Z7969">
            <v>5081390</v>
          </cell>
          <cell r="AA7969">
            <v>30116</v>
          </cell>
          <cell r="AB7969" t="str">
            <v>Purcell Murray</v>
          </cell>
          <cell r="AC7969">
            <v>30116</v>
          </cell>
          <cell r="AD7969" t="str">
            <v>PURCELLMURRAY</v>
          </cell>
        </row>
        <row r="7970">
          <cell r="Z7970">
            <v>5081778</v>
          </cell>
          <cell r="AA7970">
            <v>30116</v>
          </cell>
          <cell r="AB7970" t="str">
            <v>Purcell Murray</v>
          </cell>
          <cell r="AC7970">
            <v>30116</v>
          </cell>
          <cell r="AD7970" t="str">
            <v>PURCELLMURRAY</v>
          </cell>
        </row>
        <row r="7971">
          <cell r="Z7971">
            <v>5081941</v>
          </cell>
          <cell r="AA7971">
            <v>30116</v>
          </cell>
          <cell r="AB7971" t="str">
            <v>Purcell Murray</v>
          </cell>
          <cell r="AC7971">
            <v>30116</v>
          </cell>
          <cell r="AD7971" t="str">
            <v>PURCELLMURRAY</v>
          </cell>
        </row>
        <row r="7972">
          <cell r="Z7972">
            <v>5081942</v>
          </cell>
          <cell r="AA7972">
            <v>30116</v>
          </cell>
          <cell r="AB7972" t="str">
            <v>Purcell Murray</v>
          </cell>
          <cell r="AC7972">
            <v>30116</v>
          </cell>
          <cell r="AD7972" t="str">
            <v>PURCELLMURRAY</v>
          </cell>
        </row>
        <row r="7973">
          <cell r="Z7973">
            <v>5084177</v>
          </cell>
          <cell r="AA7973">
            <v>30116</v>
          </cell>
          <cell r="AB7973" t="str">
            <v>Purcell Murray</v>
          </cell>
          <cell r="AC7973">
            <v>30116</v>
          </cell>
          <cell r="AD7973" t="str">
            <v>PURCELLMURRAY</v>
          </cell>
        </row>
        <row r="7974">
          <cell r="Z7974">
            <v>5080421</v>
          </cell>
          <cell r="AA7974">
            <v>30116</v>
          </cell>
          <cell r="AB7974" t="str">
            <v>Purcell Murray</v>
          </cell>
          <cell r="AC7974">
            <v>30116</v>
          </cell>
          <cell r="AD7974" t="str">
            <v>PURCELLMURRAY</v>
          </cell>
        </row>
        <row r="7975">
          <cell r="Z7975">
            <v>5078894</v>
          </cell>
          <cell r="AA7975">
            <v>30116</v>
          </cell>
          <cell r="AB7975" t="str">
            <v>Purcell Murray</v>
          </cell>
          <cell r="AC7975">
            <v>30116</v>
          </cell>
          <cell r="AD7975" t="str">
            <v>PURCELLMURRAY</v>
          </cell>
        </row>
        <row r="7976">
          <cell r="Z7976">
            <v>5079644</v>
          </cell>
          <cell r="AA7976">
            <v>30116</v>
          </cell>
          <cell r="AB7976" t="str">
            <v>Purcell Murray</v>
          </cell>
          <cell r="AC7976">
            <v>30116</v>
          </cell>
          <cell r="AD7976" t="str">
            <v>PURCELLMURRAY</v>
          </cell>
        </row>
        <row r="7977">
          <cell r="Z7977">
            <v>5079645</v>
          </cell>
          <cell r="AA7977">
            <v>30116</v>
          </cell>
          <cell r="AB7977" t="str">
            <v>Purcell Murray</v>
          </cell>
          <cell r="AC7977">
            <v>30116</v>
          </cell>
          <cell r="AD7977" t="str">
            <v>PURCELLMURRAY</v>
          </cell>
        </row>
        <row r="7978">
          <cell r="Z7978">
            <v>5079648</v>
          </cell>
          <cell r="AA7978">
            <v>30116</v>
          </cell>
          <cell r="AB7978" t="str">
            <v>Purcell Murray</v>
          </cell>
          <cell r="AC7978">
            <v>30116</v>
          </cell>
          <cell r="AD7978" t="str">
            <v>PURCELLMURRAY</v>
          </cell>
        </row>
        <row r="7979">
          <cell r="Z7979">
            <v>5079649</v>
          </cell>
          <cell r="AA7979">
            <v>30116</v>
          </cell>
          <cell r="AB7979" t="str">
            <v>Purcell Murray</v>
          </cell>
          <cell r="AC7979">
            <v>30116</v>
          </cell>
          <cell r="AD7979" t="str">
            <v>PURCELLMURRAY</v>
          </cell>
        </row>
        <row r="7980">
          <cell r="Z7980">
            <v>5079650</v>
          </cell>
          <cell r="AA7980">
            <v>30116</v>
          </cell>
          <cell r="AB7980" t="str">
            <v>Purcell Murray</v>
          </cell>
          <cell r="AC7980">
            <v>30116</v>
          </cell>
          <cell r="AD7980" t="str">
            <v>PURCELLMURRAY</v>
          </cell>
        </row>
        <row r="7981">
          <cell r="Z7981">
            <v>5079651</v>
          </cell>
          <cell r="AA7981">
            <v>30116</v>
          </cell>
          <cell r="AB7981" t="str">
            <v>Purcell Murray</v>
          </cell>
          <cell r="AC7981">
            <v>30116</v>
          </cell>
          <cell r="AD7981" t="str">
            <v>PURCELLMURRAY</v>
          </cell>
        </row>
        <row r="7982">
          <cell r="Z7982">
            <v>5079652</v>
          </cell>
          <cell r="AA7982">
            <v>30116</v>
          </cell>
          <cell r="AB7982" t="str">
            <v>Purcell Murray</v>
          </cell>
          <cell r="AC7982">
            <v>30116</v>
          </cell>
          <cell r="AD7982" t="str">
            <v>PURCELLMURRAY</v>
          </cell>
        </row>
        <row r="7983">
          <cell r="Z7983">
            <v>5080460</v>
          </cell>
          <cell r="AA7983">
            <v>30116</v>
          </cell>
          <cell r="AB7983" t="str">
            <v>Purcell Murray</v>
          </cell>
          <cell r="AC7983">
            <v>30116</v>
          </cell>
          <cell r="AD7983" t="str">
            <v>PURCELLMURRAY</v>
          </cell>
        </row>
        <row r="7984">
          <cell r="Z7984">
            <v>5081439</v>
          </cell>
          <cell r="AA7984">
            <v>30116</v>
          </cell>
          <cell r="AB7984" t="str">
            <v>Purcell Murray</v>
          </cell>
          <cell r="AC7984">
            <v>30116</v>
          </cell>
          <cell r="AD7984" t="str">
            <v>PURCELLMURRAY</v>
          </cell>
        </row>
        <row r="7985">
          <cell r="Z7985">
            <v>5081440</v>
          </cell>
          <cell r="AA7985">
            <v>30116</v>
          </cell>
          <cell r="AB7985" t="str">
            <v>Purcell Murray</v>
          </cell>
          <cell r="AC7985">
            <v>30116</v>
          </cell>
          <cell r="AD7985" t="str">
            <v>PURCELLMURRAY</v>
          </cell>
        </row>
        <row r="7986">
          <cell r="Z7986">
            <v>5078722</v>
          </cell>
          <cell r="AA7986">
            <v>30116</v>
          </cell>
          <cell r="AB7986" t="str">
            <v>Purcell Murray</v>
          </cell>
          <cell r="AC7986">
            <v>30116</v>
          </cell>
          <cell r="AD7986" t="str">
            <v>PURCELLMURRAY</v>
          </cell>
        </row>
        <row r="7987">
          <cell r="Z7987">
            <v>5078723</v>
          </cell>
          <cell r="AA7987">
            <v>30116</v>
          </cell>
          <cell r="AB7987" t="str">
            <v>Purcell Murray</v>
          </cell>
          <cell r="AC7987">
            <v>30116</v>
          </cell>
          <cell r="AD7987" t="str">
            <v>PURCELLMURRAY</v>
          </cell>
        </row>
        <row r="7988">
          <cell r="Z7988">
            <v>5078725</v>
          </cell>
          <cell r="AA7988">
            <v>30116</v>
          </cell>
          <cell r="AB7988" t="str">
            <v>Purcell Murray</v>
          </cell>
          <cell r="AC7988">
            <v>30116</v>
          </cell>
          <cell r="AD7988" t="str">
            <v>PURCELLMURRAY</v>
          </cell>
        </row>
        <row r="7989">
          <cell r="Z7989">
            <v>5078726</v>
          </cell>
          <cell r="AA7989">
            <v>30116</v>
          </cell>
          <cell r="AB7989" t="str">
            <v>Purcell Murray</v>
          </cell>
          <cell r="AC7989">
            <v>30116</v>
          </cell>
          <cell r="AD7989" t="str">
            <v>PURCELLMURRAY</v>
          </cell>
        </row>
        <row r="7990">
          <cell r="Z7990">
            <v>5084414</v>
          </cell>
          <cell r="AA7990">
            <v>30116</v>
          </cell>
          <cell r="AB7990" t="str">
            <v>Purcell Murray</v>
          </cell>
          <cell r="AC7990">
            <v>30116</v>
          </cell>
          <cell r="AD7990" t="str">
            <v>PURCELLMURRAY</v>
          </cell>
        </row>
        <row r="7991">
          <cell r="Z7991">
            <v>5084415</v>
          </cell>
          <cell r="AA7991">
            <v>30116</v>
          </cell>
          <cell r="AB7991" t="str">
            <v>Purcell Murray</v>
          </cell>
          <cell r="AC7991">
            <v>30116</v>
          </cell>
          <cell r="AD7991" t="str">
            <v>PURCELLMURRAY</v>
          </cell>
        </row>
        <row r="7992">
          <cell r="Z7992">
            <v>5084416</v>
          </cell>
          <cell r="AA7992">
            <v>30116</v>
          </cell>
          <cell r="AB7992" t="str">
            <v>Purcell Murray</v>
          </cell>
          <cell r="AC7992">
            <v>30116</v>
          </cell>
          <cell r="AD7992" t="str">
            <v>PURCELLMURRAY</v>
          </cell>
        </row>
        <row r="7993">
          <cell r="Z7993">
            <v>5084418</v>
          </cell>
          <cell r="AA7993">
            <v>30116</v>
          </cell>
          <cell r="AB7993" t="str">
            <v>Purcell Murray</v>
          </cell>
          <cell r="AC7993">
            <v>30116</v>
          </cell>
          <cell r="AD7993" t="str">
            <v>PURCELLMURRAY</v>
          </cell>
        </row>
        <row r="7994">
          <cell r="Z7994">
            <v>5101041</v>
          </cell>
          <cell r="AA7994">
            <v>30116</v>
          </cell>
          <cell r="AB7994" t="str">
            <v>Purcell Murray</v>
          </cell>
          <cell r="AC7994">
            <v>30116</v>
          </cell>
          <cell r="AD7994" t="str">
            <v>PURCELLMURRAY</v>
          </cell>
        </row>
        <row r="7995">
          <cell r="Z7995">
            <v>5101408</v>
          </cell>
          <cell r="AA7995">
            <v>30116</v>
          </cell>
          <cell r="AB7995" t="str">
            <v>Purcell Murray</v>
          </cell>
          <cell r="AC7995">
            <v>30116</v>
          </cell>
          <cell r="AD7995" t="str">
            <v>PURCELLMURRAY</v>
          </cell>
        </row>
        <row r="7996">
          <cell r="Z7996">
            <v>5101415</v>
          </cell>
          <cell r="AA7996">
            <v>30116</v>
          </cell>
          <cell r="AB7996" t="str">
            <v>Purcell Murray</v>
          </cell>
          <cell r="AC7996">
            <v>30116</v>
          </cell>
          <cell r="AD7996" t="str">
            <v>PURCELLMURRAY</v>
          </cell>
        </row>
        <row r="7997">
          <cell r="Z7997">
            <v>5101429</v>
          </cell>
          <cell r="AA7997">
            <v>30116</v>
          </cell>
          <cell r="AB7997" t="str">
            <v>Purcell Murray</v>
          </cell>
          <cell r="AC7997">
            <v>30116</v>
          </cell>
          <cell r="AD7997" t="str">
            <v>PURCELLMURRAY</v>
          </cell>
        </row>
        <row r="7998">
          <cell r="Z7998">
            <v>5101443</v>
          </cell>
          <cell r="AA7998">
            <v>30116</v>
          </cell>
          <cell r="AB7998" t="str">
            <v>Purcell Murray</v>
          </cell>
          <cell r="AC7998">
            <v>30116</v>
          </cell>
          <cell r="AD7998" t="str">
            <v>PURCELLMURRAY</v>
          </cell>
        </row>
        <row r="7999">
          <cell r="Z7999">
            <v>5101499</v>
          </cell>
          <cell r="AA7999">
            <v>30116</v>
          </cell>
          <cell r="AB7999" t="str">
            <v>Purcell Murray</v>
          </cell>
          <cell r="AC7999">
            <v>30116</v>
          </cell>
          <cell r="AD7999" t="str">
            <v>PURCELLMURRAY</v>
          </cell>
        </row>
        <row r="8000">
          <cell r="Z8000">
            <v>5101500</v>
          </cell>
          <cell r="AA8000">
            <v>30116</v>
          </cell>
          <cell r="AB8000" t="str">
            <v>Purcell Murray</v>
          </cell>
          <cell r="AC8000">
            <v>30116</v>
          </cell>
          <cell r="AD8000" t="str">
            <v>PURCELLMURRAY</v>
          </cell>
        </row>
        <row r="8001">
          <cell r="Z8001">
            <v>5101524</v>
          </cell>
          <cell r="AA8001">
            <v>30116</v>
          </cell>
          <cell r="AB8001" t="str">
            <v>Purcell Murray</v>
          </cell>
          <cell r="AC8001">
            <v>30116</v>
          </cell>
          <cell r="AD8001" t="str">
            <v>PURCELLMURRAY</v>
          </cell>
        </row>
        <row r="8002">
          <cell r="Z8002">
            <v>5101529</v>
          </cell>
          <cell r="AA8002">
            <v>30116</v>
          </cell>
          <cell r="AB8002" t="str">
            <v>Purcell Murray</v>
          </cell>
          <cell r="AC8002">
            <v>30116</v>
          </cell>
          <cell r="AD8002" t="str">
            <v>PURCELLMURRAY</v>
          </cell>
        </row>
        <row r="8003">
          <cell r="Z8003">
            <v>5101536</v>
          </cell>
          <cell r="AA8003">
            <v>30116</v>
          </cell>
          <cell r="AB8003" t="str">
            <v>Purcell Murray</v>
          </cell>
          <cell r="AC8003">
            <v>30116</v>
          </cell>
          <cell r="AD8003" t="str">
            <v>PURCELLMURRAY</v>
          </cell>
        </row>
        <row r="8004">
          <cell r="Z8004">
            <v>5101548</v>
          </cell>
          <cell r="AA8004">
            <v>30116</v>
          </cell>
          <cell r="AB8004" t="str">
            <v>Purcell Murray</v>
          </cell>
          <cell r="AC8004">
            <v>30116</v>
          </cell>
          <cell r="AD8004" t="str">
            <v>PURCELLMURRAY</v>
          </cell>
        </row>
        <row r="8005">
          <cell r="Z8005">
            <v>5101563</v>
          </cell>
          <cell r="AA8005">
            <v>30116</v>
          </cell>
          <cell r="AB8005" t="str">
            <v>Purcell Murray</v>
          </cell>
          <cell r="AC8005">
            <v>30116</v>
          </cell>
          <cell r="AD8005" t="str">
            <v>PURCELLMURRAY</v>
          </cell>
        </row>
        <row r="8006">
          <cell r="Z8006">
            <v>5101566</v>
          </cell>
          <cell r="AA8006">
            <v>30116</v>
          </cell>
          <cell r="AB8006" t="str">
            <v>Purcell Murray</v>
          </cell>
          <cell r="AC8006">
            <v>30116</v>
          </cell>
          <cell r="AD8006" t="str">
            <v>PURCELLMURRAY</v>
          </cell>
        </row>
        <row r="8007">
          <cell r="Z8007">
            <v>5101298</v>
          </cell>
          <cell r="AA8007">
            <v>30116</v>
          </cell>
          <cell r="AB8007" t="str">
            <v>Purcell Murray</v>
          </cell>
          <cell r="AC8007">
            <v>30116</v>
          </cell>
          <cell r="AD8007" t="str">
            <v>PURCELLMURRAY</v>
          </cell>
        </row>
        <row r="8008">
          <cell r="Z8008">
            <v>5101304</v>
          </cell>
          <cell r="AA8008">
            <v>30116</v>
          </cell>
          <cell r="AB8008" t="str">
            <v>Purcell Murray</v>
          </cell>
          <cell r="AC8008">
            <v>30116</v>
          </cell>
          <cell r="AD8008" t="str">
            <v>PURCELLMURRAY</v>
          </cell>
        </row>
        <row r="8009">
          <cell r="Z8009">
            <v>5101311</v>
          </cell>
          <cell r="AA8009">
            <v>30116</v>
          </cell>
          <cell r="AB8009" t="str">
            <v>Purcell Murray</v>
          </cell>
          <cell r="AC8009">
            <v>30116</v>
          </cell>
          <cell r="AD8009" t="str">
            <v>PURCELLMURRAY</v>
          </cell>
        </row>
        <row r="8010">
          <cell r="Z8010">
            <v>5101323</v>
          </cell>
          <cell r="AA8010">
            <v>30116</v>
          </cell>
          <cell r="AB8010" t="str">
            <v>Purcell Murray</v>
          </cell>
          <cell r="AC8010">
            <v>30116</v>
          </cell>
          <cell r="AD8010" t="str">
            <v>PURCELLMURRAY</v>
          </cell>
        </row>
        <row r="8011">
          <cell r="Z8011">
            <v>5101327</v>
          </cell>
          <cell r="AA8011">
            <v>30116</v>
          </cell>
          <cell r="AB8011" t="str">
            <v>Purcell Murray</v>
          </cell>
          <cell r="AC8011">
            <v>30116</v>
          </cell>
          <cell r="AD8011" t="str">
            <v>PURCELLMURRAY</v>
          </cell>
        </row>
        <row r="8012">
          <cell r="Z8012">
            <v>5101336</v>
          </cell>
          <cell r="AA8012">
            <v>30116</v>
          </cell>
          <cell r="AB8012" t="str">
            <v>Purcell Murray</v>
          </cell>
          <cell r="AC8012">
            <v>30116</v>
          </cell>
          <cell r="AD8012" t="str">
            <v>PURCELLMURRAY</v>
          </cell>
        </row>
        <row r="8013">
          <cell r="Z8013">
            <v>5101338</v>
          </cell>
          <cell r="AA8013">
            <v>30116</v>
          </cell>
          <cell r="AB8013" t="str">
            <v>Purcell Murray</v>
          </cell>
          <cell r="AC8013">
            <v>30116</v>
          </cell>
          <cell r="AD8013" t="str">
            <v>PURCELLMURRAY</v>
          </cell>
        </row>
        <row r="8014">
          <cell r="Z8014">
            <v>5101384</v>
          </cell>
          <cell r="AA8014">
            <v>30116</v>
          </cell>
          <cell r="AB8014" t="str">
            <v>Purcell Murray</v>
          </cell>
          <cell r="AC8014">
            <v>30116</v>
          </cell>
          <cell r="AD8014" t="str">
            <v>PURCELLMURRAY</v>
          </cell>
        </row>
        <row r="8015">
          <cell r="Z8015">
            <v>5101385</v>
          </cell>
          <cell r="AA8015">
            <v>30116</v>
          </cell>
          <cell r="AB8015" t="str">
            <v>Purcell Murray</v>
          </cell>
          <cell r="AC8015">
            <v>30116</v>
          </cell>
          <cell r="AD8015" t="str">
            <v>PURCELLMURRAY</v>
          </cell>
        </row>
        <row r="8016">
          <cell r="Z8016">
            <v>5102146</v>
          </cell>
          <cell r="AA8016">
            <v>30116</v>
          </cell>
          <cell r="AB8016" t="str">
            <v>Purcell Murray</v>
          </cell>
          <cell r="AC8016">
            <v>30116</v>
          </cell>
          <cell r="AD8016" t="str">
            <v>PURCELLMURRAY</v>
          </cell>
        </row>
        <row r="8017">
          <cell r="Z8017">
            <v>5080007</v>
          </cell>
          <cell r="AA8017">
            <v>30116</v>
          </cell>
          <cell r="AB8017" t="str">
            <v>Purcell Murray</v>
          </cell>
          <cell r="AC8017">
            <v>30116</v>
          </cell>
          <cell r="AD8017" t="str">
            <v>PURCELLMURRAY</v>
          </cell>
        </row>
        <row r="8018">
          <cell r="Z8018">
            <v>5080008</v>
          </cell>
          <cell r="AA8018">
            <v>30116</v>
          </cell>
          <cell r="AB8018" t="str">
            <v>Purcell Murray</v>
          </cell>
          <cell r="AC8018">
            <v>30116</v>
          </cell>
          <cell r="AD8018" t="str">
            <v>PURCELLMURRAY</v>
          </cell>
        </row>
        <row r="8019">
          <cell r="Z8019">
            <v>5080011</v>
          </cell>
          <cell r="AA8019">
            <v>30116</v>
          </cell>
          <cell r="AB8019" t="str">
            <v>Purcell Murray</v>
          </cell>
          <cell r="AC8019">
            <v>30116</v>
          </cell>
          <cell r="AD8019" t="str">
            <v>PURCELLMURRAY</v>
          </cell>
        </row>
        <row r="8020">
          <cell r="Z8020">
            <v>5080012</v>
          </cell>
          <cell r="AA8020">
            <v>30116</v>
          </cell>
          <cell r="AB8020" t="str">
            <v>Purcell Murray</v>
          </cell>
          <cell r="AC8020">
            <v>30116</v>
          </cell>
          <cell r="AD8020" t="str">
            <v>PURCELLMURRAY</v>
          </cell>
        </row>
        <row r="8021">
          <cell r="Z8021">
            <v>5080014</v>
          </cell>
          <cell r="AA8021">
            <v>30116</v>
          </cell>
          <cell r="AB8021" t="str">
            <v>Purcell Murray</v>
          </cell>
          <cell r="AC8021">
            <v>30116</v>
          </cell>
          <cell r="AD8021" t="str">
            <v>PURCELLMURRAY</v>
          </cell>
        </row>
        <row r="8022">
          <cell r="Z8022">
            <v>5080018</v>
          </cell>
          <cell r="AA8022">
            <v>30116</v>
          </cell>
          <cell r="AB8022" t="str">
            <v>Purcell Murray</v>
          </cell>
          <cell r="AC8022">
            <v>30116</v>
          </cell>
          <cell r="AD8022" t="str">
            <v>PURCELLMURRAY</v>
          </cell>
        </row>
        <row r="8023">
          <cell r="Z8023">
            <v>5080019</v>
          </cell>
          <cell r="AA8023">
            <v>30116</v>
          </cell>
          <cell r="AB8023" t="str">
            <v>Purcell Murray</v>
          </cell>
          <cell r="AC8023">
            <v>30116</v>
          </cell>
          <cell r="AD8023" t="str">
            <v>PURCELLMURRAY</v>
          </cell>
        </row>
        <row r="8024">
          <cell r="Z8024">
            <v>5080020</v>
          </cell>
          <cell r="AA8024">
            <v>30116</v>
          </cell>
          <cell r="AB8024" t="str">
            <v>Purcell Murray</v>
          </cell>
          <cell r="AC8024">
            <v>30116</v>
          </cell>
          <cell r="AD8024" t="str">
            <v>PURCELLMURRAY</v>
          </cell>
        </row>
        <row r="8025">
          <cell r="Z8025">
            <v>5080022</v>
          </cell>
          <cell r="AA8025">
            <v>30116</v>
          </cell>
          <cell r="AB8025" t="str">
            <v>Purcell Murray</v>
          </cell>
          <cell r="AC8025">
            <v>30116</v>
          </cell>
          <cell r="AD8025" t="str">
            <v>PURCELLMURRAY</v>
          </cell>
        </row>
        <row r="8026">
          <cell r="Z8026">
            <v>5080023</v>
          </cell>
          <cell r="AA8026">
            <v>30116</v>
          </cell>
          <cell r="AB8026" t="str">
            <v>Purcell Murray</v>
          </cell>
          <cell r="AC8026">
            <v>30116</v>
          </cell>
          <cell r="AD8026" t="str">
            <v>PURCELLMURRAY</v>
          </cell>
        </row>
        <row r="8027">
          <cell r="Z8027">
            <v>5080024</v>
          </cell>
          <cell r="AA8027">
            <v>30116</v>
          </cell>
          <cell r="AB8027" t="str">
            <v>Purcell Murray</v>
          </cell>
          <cell r="AC8027">
            <v>30116</v>
          </cell>
          <cell r="AD8027" t="str">
            <v>PURCELLMURRAY</v>
          </cell>
        </row>
        <row r="8028">
          <cell r="Z8028">
            <v>5080026</v>
          </cell>
          <cell r="AA8028">
            <v>30116</v>
          </cell>
          <cell r="AB8028" t="str">
            <v>Purcell Murray</v>
          </cell>
          <cell r="AC8028">
            <v>30116</v>
          </cell>
          <cell r="AD8028" t="str">
            <v>PURCELLMURRAY</v>
          </cell>
        </row>
        <row r="8029">
          <cell r="Z8029">
            <v>5080027</v>
          </cell>
          <cell r="AA8029">
            <v>30116</v>
          </cell>
          <cell r="AB8029" t="str">
            <v>Purcell Murray</v>
          </cell>
          <cell r="AC8029">
            <v>30116</v>
          </cell>
          <cell r="AD8029" t="str">
            <v>PURCELLMURRAY</v>
          </cell>
        </row>
        <row r="8030">
          <cell r="Z8030">
            <v>5080030</v>
          </cell>
          <cell r="AA8030">
            <v>30116</v>
          </cell>
          <cell r="AB8030" t="str">
            <v>Purcell Murray</v>
          </cell>
          <cell r="AC8030">
            <v>30116</v>
          </cell>
          <cell r="AD8030" t="str">
            <v>PURCELLMURRAY</v>
          </cell>
        </row>
        <row r="8031">
          <cell r="Z8031">
            <v>5080031</v>
          </cell>
          <cell r="AA8031">
            <v>30116</v>
          </cell>
          <cell r="AB8031" t="str">
            <v>Purcell Murray</v>
          </cell>
          <cell r="AC8031">
            <v>30116</v>
          </cell>
          <cell r="AD8031" t="str">
            <v>PURCELLMURRAY</v>
          </cell>
        </row>
        <row r="8032">
          <cell r="Z8032">
            <v>5080032</v>
          </cell>
          <cell r="AA8032">
            <v>30116</v>
          </cell>
          <cell r="AB8032" t="str">
            <v>Purcell Murray</v>
          </cell>
          <cell r="AC8032">
            <v>30116</v>
          </cell>
          <cell r="AD8032" t="str">
            <v>PURCELLMURRAY</v>
          </cell>
        </row>
        <row r="8033">
          <cell r="Z8033">
            <v>5080033</v>
          </cell>
          <cell r="AA8033">
            <v>30116</v>
          </cell>
          <cell r="AB8033" t="str">
            <v>Purcell Murray</v>
          </cell>
          <cell r="AC8033">
            <v>30116</v>
          </cell>
          <cell r="AD8033" t="str">
            <v>PURCELLMURRAY</v>
          </cell>
        </row>
        <row r="8034">
          <cell r="Z8034">
            <v>5080034</v>
          </cell>
          <cell r="AA8034">
            <v>30116</v>
          </cell>
          <cell r="AB8034" t="str">
            <v>Purcell Murray</v>
          </cell>
          <cell r="AC8034">
            <v>30116</v>
          </cell>
          <cell r="AD8034" t="str">
            <v>PURCELLMURRAY</v>
          </cell>
        </row>
        <row r="8035">
          <cell r="Z8035">
            <v>5080035</v>
          </cell>
          <cell r="AA8035">
            <v>30116</v>
          </cell>
          <cell r="AB8035" t="str">
            <v>Purcell Murray</v>
          </cell>
          <cell r="AC8035">
            <v>30116</v>
          </cell>
          <cell r="AD8035" t="str">
            <v>PURCELLMURRAY</v>
          </cell>
        </row>
        <row r="8036">
          <cell r="Z8036">
            <v>5080036</v>
          </cell>
          <cell r="AA8036">
            <v>30116</v>
          </cell>
          <cell r="AB8036" t="str">
            <v>Purcell Murray</v>
          </cell>
          <cell r="AC8036">
            <v>30116</v>
          </cell>
          <cell r="AD8036" t="str">
            <v>PURCELLMURRAY</v>
          </cell>
        </row>
        <row r="8037">
          <cell r="Z8037">
            <v>5080039</v>
          </cell>
          <cell r="AA8037">
            <v>30116</v>
          </cell>
          <cell r="AB8037" t="str">
            <v>Purcell Murray</v>
          </cell>
          <cell r="AC8037">
            <v>30116</v>
          </cell>
          <cell r="AD8037" t="str">
            <v>PURCELLMURRAY</v>
          </cell>
        </row>
        <row r="8038">
          <cell r="Z8038">
            <v>5080041</v>
          </cell>
          <cell r="AA8038">
            <v>30116</v>
          </cell>
          <cell r="AB8038" t="str">
            <v>Purcell Murray</v>
          </cell>
          <cell r="AC8038">
            <v>30116</v>
          </cell>
          <cell r="AD8038" t="str">
            <v>PURCELLMURRAY</v>
          </cell>
        </row>
        <row r="8039">
          <cell r="Z8039">
            <v>5080042</v>
          </cell>
          <cell r="AA8039">
            <v>30116</v>
          </cell>
          <cell r="AB8039" t="str">
            <v>Purcell Murray</v>
          </cell>
          <cell r="AC8039">
            <v>30116</v>
          </cell>
          <cell r="AD8039" t="str">
            <v>PURCELLMURRAY</v>
          </cell>
        </row>
        <row r="8040">
          <cell r="Z8040">
            <v>5080903</v>
          </cell>
          <cell r="AA8040">
            <v>30116</v>
          </cell>
          <cell r="AB8040" t="str">
            <v>Purcell Murray</v>
          </cell>
          <cell r="AC8040">
            <v>30116</v>
          </cell>
          <cell r="AD8040" t="str">
            <v>PURCELLMURRAY</v>
          </cell>
        </row>
        <row r="8041">
          <cell r="Z8041">
            <v>5080904</v>
          </cell>
          <cell r="AA8041">
            <v>30116</v>
          </cell>
          <cell r="AB8041" t="str">
            <v>Purcell Murray</v>
          </cell>
          <cell r="AC8041">
            <v>30116</v>
          </cell>
          <cell r="AD8041" t="str">
            <v>PURCELLMURRAY</v>
          </cell>
        </row>
        <row r="8042">
          <cell r="Z8042">
            <v>5084105</v>
          </cell>
          <cell r="AA8042">
            <v>30116</v>
          </cell>
          <cell r="AB8042" t="str">
            <v>Purcell Murray</v>
          </cell>
          <cell r="AC8042">
            <v>30116</v>
          </cell>
          <cell r="AD8042" t="str">
            <v>PURCELLMURRAY</v>
          </cell>
        </row>
        <row r="8043">
          <cell r="Z8043">
            <v>5084106</v>
          </cell>
          <cell r="AA8043">
            <v>30116</v>
          </cell>
          <cell r="AB8043" t="str">
            <v>Purcell Murray</v>
          </cell>
          <cell r="AC8043">
            <v>30116</v>
          </cell>
          <cell r="AD8043" t="str">
            <v>PURCELLMURRAY</v>
          </cell>
        </row>
        <row r="8044">
          <cell r="Z8044">
            <v>5084107</v>
          </cell>
          <cell r="AA8044">
            <v>30116</v>
          </cell>
          <cell r="AB8044" t="str">
            <v>Purcell Murray</v>
          </cell>
          <cell r="AC8044">
            <v>30116</v>
          </cell>
          <cell r="AD8044" t="str">
            <v>PURCELLMURRAY</v>
          </cell>
        </row>
        <row r="8045">
          <cell r="Z8045">
            <v>5084108</v>
          </cell>
          <cell r="AA8045">
            <v>30116</v>
          </cell>
          <cell r="AB8045" t="str">
            <v>Purcell Murray</v>
          </cell>
          <cell r="AC8045">
            <v>30116</v>
          </cell>
          <cell r="AD8045" t="str">
            <v>PURCELLMURRAY</v>
          </cell>
        </row>
        <row r="8046">
          <cell r="Z8046">
            <v>5084109</v>
          </cell>
          <cell r="AA8046">
            <v>30116</v>
          </cell>
          <cell r="AB8046" t="str">
            <v>Purcell Murray</v>
          </cell>
          <cell r="AC8046">
            <v>30116</v>
          </cell>
          <cell r="AD8046" t="str">
            <v>PURCELLMURRAY</v>
          </cell>
        </row>
        <row r="8047">
          <cell r="Z8047">
            <v>5084110</v>
          </cell>
          <cell r="AA8047">
            <v>30116</v>
          </cell>
          <cell r="AB8047" t="str">
            <v>Purcell Murray</v>
          </cell>
          <cell r="AC8047">
            <v>30116</v>
          </cell>
          <cell r="AD8047" t="str">
            <v>PURCELLMURRAY</v>
          </cell>
        </row>
        <row r="8048">
          <cell r="Z8048">
            <v>5084171</v>
          </cell>
          <cell r="AA8048">
            <v>30116</v>
          </cell>
          <cell r="AB8048" t="str">
            <v>Purcell Murray</v>
          </cell>
          <cell r="AC8048">
            <v>30116</v>
          </cell>
          <cell r="AD8048" t="str">
            <v>PURCELLMURRAY</v>
          </cell>
        </row>
        <row r="8049">
          <cell r="Z8049">
            <v>5084172</v>
          </cell>
          <cell r="AA8049">
            <v>30116</v>
          </cell>
          <cell r="AB8049" t="str">
            <v>Purcell Murray</v>
          </cell>
          <cell r="AC8049">
            <v>30116</v>
          </cell>
          <cell r="AD8049" t="str">
            <v>PURCELLMURRAY</v>
          </cell>
        </row>
        <row r="8050">
          <cell r="Z8050">
            <v>5084173</v>
          </cell>
          <cell r="AA8050">
            <v>30116</v>
          </cell>
          <cell r="AB8050" t="str">
            <v>Purcell Murray</v>
          </cell>
          <cell r="AC8050">
            <v>30116</v>
          </cell>
          <cell r="AD8050" t="str">
            <v>PURCELLMURRAY</v>
          </cell>
        </row>
        <row r="8051">
          <cell r="Z8051">
            <v>5084174</v>
          </cell>
          <cell r="AA8051">
            <v>30116</v>
          </cell>
          <cell r="AB8051" t="str">
            <v>Purcell Murray</v>
          </cell>
          <cell r="AC8051">
            <v>30116</v>
          </cell>
          <cell r="AD8051" t="str">
            <v>PURCELLMURRAY</v>
          </cell>
        </row>
        <row r="8052">
          <cell r="Z8052">
            <v>5084175</v>
          </cell>
          <cell r="AA8052">
            <v>30116</v>
          </cell>
          <cell r="AB8052" t="str">
            <v>Purcell Murray</v>
          </cell>
          <cell r="AC8052">
            <v>30116</v>
          </cell>
          <cell r="AD8052" t="str">
            <v>PURCELLMURRAY</v>
          </cell>
        </row>
        <row r="8053">
          <cell r="Z8053">
            <v>5094757</v>
          </cell>
          <cell r="AA8053">
            <v>30116</v>
          </cell>
          <cell r="AB8053" t="str">
            <v>Purcell Murray</v>
          </cell>
          <cell r="AC8053">
            <v>30116</v>
          </cell>
          <cell r="AD8053" t="str">
            <v>PURCELLMURRAY</v>
          </cell>
        </row>
        <row r="8054">
          <cell r="Z8054">
            <v>5094758</v>
          </cell>
          <cell r="AA8054">
            <v>30116</v>
          </cell>
          <cell r="AB8054" t="str">
            <v>Purcell Murray</v>
          </cell>
          <cell r="AC8054">
            <v>30116</v>
          </cell>
          <cell r="AD8054" t="str">
            <v>PURCELLMURRAY</v>
          </cell>
        </row>
        <row r="8055">
          <cell r="Z8055">
            <v>5081485</v>
          </cell>
          <cell r="AA8055">
            <v>30116</v>
          </cell>
          <cell r="AB8055" t="str">
            <v>Purcell Murray</v>
          </cell>
          <cell r="AC8055">
            <v>30116</v>
          </cell>
          <cell r="AD8055" t="str">
            <v>PURCELLMURRAY</v>
          </cell>
        </row>
        <row r="8056">
          <cell r="Z8056">
            <v>5094655</v>
          </cell>
          <cell r="AA8056">
            <v>30116</v>
          </cell>
          <cell r="AB8056" t="str">
            <v>Purcell Murray</v>
          </cell>
          <cell r="AC8056">
            <v>30116</v>
          </cell>
          <cell r="AD8056" t="str">
            <v>PURCELLMURRAY</v>
          </cell>
        </row>
        <row r="8057">
          <cell r="Z8057">
            <v>5080009</v>
          </cell>
          <cell r="AA8057">
            <v>30116</v>
          </cell>
          <cell r="AB8057" t="str">
            <v>Purcell Murray</v>
          </cell>
          <cell r="AC8057">
            <v>30651</v>
          </cell>
          <cell r="AD8057" t="str">
            <v>REPNET</v>
          </cell>
        </row>
        <row r="8058">
          <cell r="Z8058">
            <v>5101936</v>
          </cell>
          <cell r="AA8058">
            <v>30121</v>
          </cell>
          <cell r="AB8058" t="str">
            <v>Smith &amp; Stevenson Co.</v>
          </cell>
          <cell r="AC8058">
            <v>30002</v>
          </cell>
          <cell r="AD8058" t="str">
            <v>DCS</v>
          </cell>
        </row>
        <row r="8059">
          <cell r="Z8059">
            <v>5080945</v>
          </cell>
          <cell r="AA8059">
            <v>30121</v>
          </cell>
          <cell r="AB8059" t="str">
            <v>Smith &amp; Stevenson Co.</v>
          </cell>
          <cell r="AC8059">
            <v>30002</v>
          </cell>
          <cell r="AD8059" t="str">
            <v>DCS</v>
          </cell>
        </row>
        <row r="8060">
          <cell r="Z8060">
            <v>5080950</v>
          </cell>
          <cell r="AA8060">
            <v>30121</v>
          </cell>
          <cell r="AB8060" t="str">
            <v>Smith &amp; Stevenson Co.</v>
          </cell>
          <cell r="AC8060">
            <v>30002</v>
          </cell>
          <cell r="AD8060" t="str">
            <v>DCS</v>
          </cell>
        </row>
        <row r="8061">
          <cell r="Z8061">
            <v>5080952</v>
          </cell>
          <cell r="AA8061">
            <v>30121</v>
          </cell>
          <cell r="AB8061" t="str">
            <v>Smith &amp; Stevenson Co.</v>
          </cell>
          <cell r="AC8061">
            <v>30002</v>
          </cell>
          <cell r="AD8061" t="str">
            <v>DCS</v>
          </cell>
        </row>
        <row r="8062">
          <cell r="Z8062">
            <v>5081507</v>
          </cell>
          <cell r="AA8062">
            <v>30121</v>
          </cell>
          <cell r="AB8062" t="str">
            <v>Smith &amp; Stevenson Co.</v>
          </cell>
          <cell r="AC8062">
            <v>30002</v>
          </cell>
          <cell r="AD8062" t="str">
            <v>DCS</v>
          </cell>
        </row>
        <row r="8063">
          <cell r="Z8063">
            <v>5081508</v>
          </cell>
          <cell r="AA8063">
            <v>30121</v>
          </cell>
          <cell r="AB8063" t="str">
            <v>Smith &amp; Stevenson Co.</v>
          </cell>
          <cell r="AC8063">
            <v>30002</v>
          </cell>
          <cell r="AD8063" t="str">
            <v>DCS</v>
          </cell>
        </row>
        <row r="8064">
          <cell r="Z8064">
            <v>5081509</v>
          </cell>
          <cell r="AA8064">
            <v>30121</v>
          </cell>
          <cell r="AB8064" t="str">
            <v>Smith &amp; Stevenson Co.</v>
          </cell>
          <cell r="AC8064">
            <v>30002</v>
          </cell>
          <cell r="AD8064" t="str">
            <v>DCS</v>
          </cell>
        </row>
        <row r="8065">
          <cell r="Z8065">
            <v>5081510</v>
          </cell>
          <cell r="AA8065">
            <v>30121</v>
          </cell>
          <cell r="AB8065" t="str">
            <v>Smith &amp; Stevenson Co.</v>
          </cell>
          <cell r="AC8065">
            <v>30002</v>
          </cell>
          <cell r="AD8065" t="str">
            <v>DCS</v>
          </cell>
        </row>
        <row r="8066">
          <cell r="Z8066">
            <v>5081548</v>
          </cell>
          <cell r="AA8066">
            <v>30121</v>
          </cell>
          <cell r="AB8066" t="str">
            <v>Smith &amp; Stevenson Co.</v>
          </cell>
          <cell r="AC8066">
            <v>30002</v>
          </cell>
          <cell r="AD8066" t="str">
            <v>DCS</v>
          </cell>
        </row>
        <row r="8067">
          <cell r="Z8067">
            <v>5080972</v>
          </cell>
          <cell r="AA8067">
            <v>30121</v>
          </cell>
          <cell r="AB8067" t="str">
            <v>Smith &amp; Stevenson Co.</v>
          </cell>
          <cell r="AC8067">
            <v>30002</v>
          </cell>
          <cell r="AD8067" t="str">
            <v>DCS</v>
          </cell>
        </row>
        <row r="8068">
          <cell r="Z8068">
            <v>5080978</v>
          </cell>
          <cell r="AA8068">
            <v>30121</v>
          </cell>
          <cell r="AB8068" t="str">
            <v>Smith &amp; Stevenson Co.</v>
          </cell>
          <cell r="AC8068">
            <v>30002</v>
          </cell>
          <cell r="AD8068" t="str">
            <v>DCS</v>
          </cell>
        </row>
        <row r="8069">
          <cell r="Z8069">
            <v>5080979</v>
          </cell>
          <cell r="AA8069">
            <v>30121</v>
          </cell>
          <cell r="AB8069" t="str">
            <v>Smith &amp; Stevenson Co.</v>
          </cell>
          <cell r="AC8069">
            <v>30002</v>
          </cell>
          <cell r="AD8069" t="str">
            <v>DCS</v>
          </cell>
        </row>
        <row r="8070">
          <cell r="Z8070">
            <v>5080980</v>
          </cell>
          <cell r="AA8070">
            <v>30121</v>
          </cell>
          <cell r="AB8070" t="str">
            <v>Smith &amp; Stevenson Co.</v>
          </cell>
          <cell r="AC8070">
            <v>30002</v>
          </cell>
          <cell r="AD8070" t="str">
            <v>DCS</v>
          </cell>
        </row>
        <row r="8071">
          <cell r="Z8071">
            <v>5080981</v>
          </cell>
          <cell r="AA8071">
            <v>30121</v>
          </cell>
          <cell r="AB8071" t="str">
            <v>Smith &amp; Stevenson Co.</v>
          </cell>
          <cell r="AC8071">
            <v>30002</v>
          </cell>
          <cell r="AD8071" t="str">
            <v>DCS</v>
          </cell>
        </row>
        <row r="8072">
          <cell r="Z8072">
            <v>5081009</v>
          </cell>
          <cell r="AA8072">
            <v>30121</v>
          </cell>
          <cell r="AB8072" t="str">
            <v>Smith &amp; Stevenson Co.</v>
          </cell>
          <cell r="AC8072">
            <v>30002</v>
          </cell>
          <cell r="AD8072" t="str">
            <v>DCS</v>
          </cell>
        </row>
        <row r="8073">
          <cell r="Z8073">
            <v>5081011</v>
          </cell>
          <cell r="AA8073">
            <v>30121</v>
          </cell>
          <cell r="AB8073" t="str">
            <v>Smith &amp; Stevenson Co.</v>
          </cell>
          <cell r="AC8073">
            <v>30002</v>
          </cell>
          <cell r="AD8073" t="str">
            <v>DCS</v>
          </cell>
        </row>
        <row r="8074">
          <cell r="Z8074">
            <v>5081012</v>
          </cell>
          <cell r="AA8074">
            <v>30121</v>
          </cell>
          <cell r="AB8074" t="str">
            <v>Smith &amp; Stevenson Co.</v>
          </cell>
          <cell r="AC8074">
            <v>30002</v>
          </cell>
          <cell r="AD8074" t="str">
            <v>DCS</v>
          </cell>
        </row>
        <row r="8075">
          <cell r="Z8075">
            <v>5081597</v>
          </cell>
          <cell r="AA8075">
            <v>30121</v>
          </cell>
          <cell r="AB8075" t="str">
            <v>Smith &amp; Stevenson Co.</v>
          </cell>
          <cell r="AC8075">
            <v>30002</v>
          </cell>
          <cell r="AD8075" t="str">
            <v>DCS</v>
          </cell>
        </row>
        <row r="8076">
          <cell r="Z8076">
            <v>5081612</v>
          </cell>
          <cell r="AA8076">
            <v>30121</v>
          </cell>
          <cell r="AB8076" t="str">
            <v>Smith &amp; Stevenson Co.</v>
          </cell>
          <cell r="AC8076">
            <v>30002</v>
          </cell>
          <cell r="AD8076" t="str">
            <v>DCS</v>
          </cell>
        </row>
        <row r="8077">
          <cell r="Z8077">
            <v>5081618</v>
          </cell>
          <cell r="AA8077">
            <v>30121</v>
          </cell>
          <cell r="AB8077" t="str">
            <v>Smith &amp; Stevenson Co.</v>
          </cell>
          <cell r="AC8077">
            <v>30002</v>
          </cell>
          <cell r="AD8077" t="str">
            <v>DCS</v>
          </cell>
        </row>
        <row r="8078">
          <cell r="Z8078">
            <v>5081635</v>
          </cell>
          <cell r="AA8078">
            <v>30121</v>
          </cell>
          <cell r="AB8078" t="str">
            <v>Smith &amp; Stevenson Co.</v>
          </cell>
          <cell r="AC8078">
            <v>30002</v>
          </cell>
          <cell r="AD8078" t="str">
            <v>DCS</v>
          </cell>
        </row>
        <row r="8079">
          <cell r="Z8079">
            <v>5081647</v>
          </cell>
          <cell r="AA8079">
            <v>30121</v>
          </cell>
          <cell r="AB8079" t="str">
            <v>Smith &amp; Stevenson Co.</v>
          </cell>
          <cell r="AC8079">
            <v>30002</v>
          </cell>
          <cell r="AD8079" t="str">
            <v>DCS</v>
          </cell>
        </row>
        <row r="8080">
          <cell r="Z8080">
            <v>5081671</v>
          </cell>
          <cell r="AA8080">
            <v>30121</v>
          </cell>
          <cell r="AB8080" t="str">
            <v>Smith &amp; Stevenson Co.</v>
          </cell>
          <cell r="AC8080">
            <v>30002</v>
          </cell>
          <cell r="AD8080" t="str">
            <v>DCS</v>
          </cell>
        </row>
        <row r="8081">
          <cell r="Z8081">
            <v>5081674</v>
          </cell>
          <cell r="AA8081">
            <v>30121</v>
          </cell>
          <cell r="AB8081" t="str">
            <v>Smith &amp; Stevenson Co.</v>
          </cell>
          <cell r="AC8081">
            <v>30002</v>
          </cell>
          <cell r="AD8081" t="str">
            <v>DCS</v>
          </cell>
        </row>
        <row r="8082">
          <cell r="Z8082">
            <v>5081683</v>
          </cell>
          <cell r="AA8082">
            <v>30121</v>
          </cell>
          <cell r="AB8082" t="str">
            <v>Smith &amp; Stevenson Co.</v>
          </cell>
          <cell r="AC8082">
            <v>30002</v>
          </cell>
          <cell r="AD8082" t="str">
            <v>DCS</v>
          </cell>
        </row>
        <row r="8083">
          <cell r="Z8083">
            <v>5081689</v>
          </cell>
          <cell r="AA8083">
            <v>30121</v>
          </cell>
          <cell r="AB8083" t="str">
            <v>Smith &amp; Stevenson Co.</v>
          </cell>
          <cell r="AC8083">
            <v>30002</v>
          </cell>
          <cell r="AD8083" t="str">
            <v>DCS</v>
          </cell>
        </row>
        <row r="8084">
          <cell r="Z8084">
            <v>5081690</v>
          </cell>
          <cell r="AA8084">
            <v>30121</v>
          </cell>
          <cell r="AB8084" t="str">
            <v>Smith &amp; Stevenson Co.</v>
          </cell>
          <cell r="AC8084">
            <v>30002</v>
          </cell>
          <cell r="AD8084" t="str">
            <v>DCS</v>
          </cell>
        </row>
        <row r="8085">
          <cell r="Z8085">
            <v>5099755</v>
          </cell>
          <cell r="AA8085">
            <v>30121</v>
          </cell>
          <cell r="AB8085" t="str">
            <v>Smith &amp; Stevenson Co.</v>
          </cell>
          <cell r="AC8085">
            <v>30002</v>
          </cell>
          <cell r="AD8085" t="str">
            <v>DCS</v>
          </cell>
        </row>
        <row r="8086">
          <cell r="Z8086">
            <v>5101000</v>
          </cell>
          <cell r="AA8086">
            <v>30121</v>
          </cell>
          <cell r="AB8086" t="str">
            <v>Smith &amp; Stevenson Co.</v>
          </cell>
          <cell r="AC8086">
            <v>30002</v>
          </cell>
          <cell r="AD8086" t="str">
            <v>DCS</v>
          </cell>
        </row>
        <row r="8087">
          <cell r="Z8087">
            <v>5102003</v>
          </cell>
          <cell r="AA8087">
            <v>30121</v>
          </cell>
          <cell r="AB8087" t="str">
            <v>Smith &amp; Stevenson Co.</v>
          </cell>
          <cell r="AC8087">
            <v>30002</v>
          </cell>
          <cell r="AD8087" t="str">
            <v>DCS</v>
          </cell>
        </row>
        <row r="8088">
          <cell r="Z8088">
            <v>5101430</v>
          </cell>
          <cell r="AA8088">
            <v>30121</v>
          </cell>
          <cell r="AB8088" t="str">
            <v>Smith &amp; Stevenson Co.</v>
          </cell>
          <cell r="AC8088">
            <v>30002</v>
          </cell>
          <cell r="AD8088" t="str">
            <v>DCS</v>
          </cell>
        </row>
        <row r="8089">
          <cell r="Z8089">
            <v>5101435</v>
          </cell>
          <cell r="AA8089">
            <v>30121</v>
          </cell>
          <cell r="AB8089" t="str">
            <v>Smith &amp; Stevenson Co.</v>
          </cell>
          <cell r="AC8089">
            <v>30002</v>
          </cell>
          <cell r="AD8089" t="str">
            <v>DCS</v>
          </cell>
        </row>
        <row r="8090">
          <cell r="Z8090">
            <v>5101437</v>
          </cell>
          <cell r="AA8090">
            <v>30121</v>
          </cell>
          <cell r="AB8090" t="str">
            <v>Smith &amp; Stevenson Co.</v>
          </cell>
          <cell r="AC8090">
            <v>30002</v>
          </cell>
          <cell r="AD8090" t="str">
            <v>DCS</v>
          </cell>
        </row>
        <row r="8091">
          <cell r="Z8091">
            <v>5101460</v>
          </cell>
          <cell r="AA8091">
            <v>30121</v>
          </cell>
          <cell r="AB8091" t="str">
            <v>Smith &amp; Stevenson Co.</v>
          </cell>
          <cell r="AC8091">
            <v>30002</v>
          </cell>
          <cell r="AD8091" t="str">
            <v>DCS</v>
          </cell>
        </row>
        <row r="8092">
          <cell r="Z8092">
            <v>5101483</v>
          </cell>
          <cell r="AA8092">
            <v>30121</v>
          </cell>
          <cell r="AB8092" t="str">
            <v>Smith &amp; Stevenson Co.</v>
          </cell>
          <cell r="AC8092">
            <v>30002</v>
          </cell>
          <cell r="AD8092" t="str">
            <v>DCS</v>
          </cell>
        </row>
        <row r="8093">
          <cell r="Z8093">
            <v>5101518</v>
          </cell>
          <cell r="AA8093">
            <v>30121</v>
          </cell>
          <cell r="AB8093" t="str">
            <v>Smith &amp; Stevenson Co.</v>
          </cell>
          <cell r="AC8093">
            <v>30002</v>
          </cell>
          <cell r="AD8093" t="str">
            <v>DCS</v>
          </cell>
        </row>
        <row r="8094">
          <cell r="Z8094">
            <v>5101520</v>
          </cell>
          <cell r="AA8094">
            <v>30121</v>
          </cell>
          <cell r="AB8094" t="str">
            <v>Smith &amp; Stevenson Co.</v>
          </cell>
          <cell r="AC8094">
            <v>30002</v>
          </cell>
          <cell r="AD8094" t="str">
            <v>DCS</v>
          </cell>
        </row>
        <row r="8095">
          <cell r="Z8095">
            <v>5101521</v>
          </cell>
          <cell r="AA8095">
            <v>30121</v>
          </cell>
          <cell r="AB8095" t="str">
            <v>Smith &amp; Stevenson Co.</v>
          </cell>
          <cell r="AC8095">
            <v>30002</v>
          </cell>
          <cell r="AD8095" t="str">
            <v>DCS</v>
          </cell>
        </row>
        <row r="8096">
          <cell r="Z8096">
            <v>5101522</v>
          </cell>
          <cell r="AA8096">
            <v>30121</v>
          </cell>
          <cell r="AB8096" t="str">
            <v>Smith &amp; Stevenson Co.</v>
          </cell>
          <cell r="AC8096">
            <v>30002</v>
          </cell>
          <cell r="AD8096" t="str">
            <v>DCS</v>
          </cell>
        </row>
        <row r="8097">
          <cell r="Z8097">
            <v>5101538</v>
          </cell>
          <cell r="AA8097">
            <v>30121</v>
          </cell>
          <cell r="AB8097" t="str">
            <v>Smith &amp; Stevenson Co.</v>
          </cell>
          <cell r="AC8097">
            <v>30002</v>
          </cell>
          <cell r="AD8097" t="str">
            <v>DCS</v>
          </cell>
        </row>
        <row r="8098">
          <cell r="Z8098">
            <v>5101541</v>
          </cell>
          <cell r="AA8098">
            <v>30121</v>
          </cell>
          <cell r="AB8098" t="str">
            <v>Smith &amp; Stevenson Co.</v>
          </cell>
          <cell r="AC8098">
            <v>30002</v>
          </cell>
          <cell r="AD8098" t="str">
            <v>DCS</v>
          </cell>
        </row>
        <row r="8099">
          <cell r="Z8099">
            <v>5101570</v>
          </cell>
          <cell r="AA8099">
            <v>30121</v>
          </cell>
          <cell r="AB8099" t="str">
            <v>Smith &amp; Stevenson Co.</v>
          </cell>
          <cell r="AC8099">
            <v>30002</v>
          </cell>
          <cell r="AD8099" t="str">
            <v>DCS</v>
          </cell>
        </row>
        <row r="8100">
          <cell r="Z8100">
            <v>5101309</v>
          </cell>
          <cell r="AA8100">
            <v>30121</v>
          </cell>
          <cell r="AB8100" t="str">
            <v>Smith &amp; Stevenson Co.</v>
          </cell>
          <cell r="AC8100">
            <v>30002</v>
          </cell>
          <cell r="AD8100" t="str">
            <v>DCS</v>
          </cell>
        </row>
        <row r="8101">
          <cell r="Z8101">
            <v>5101335</v>
          </cell>
          <cell r="AA8101">
            <v>30121</v>
          </cell>
          <cell r="AB8101" t="str">
            <v>Smith &amp; Stevenson Co.</v>
          </cell>
          <cell r="AC8101">
            <v>30002</v>
          </cell>
          <cell r="AD8101" t="str">
            <v>DCS</v>
          </cell>
        </row>
        <row r="8102">
          <cell r="Z8102">
            <v>5101351</v>
          </cell>
          <cell r="AA8102">
            <v>30121</v>
          </cell>
          <cell r="AB8102" t="str">
            <v>Smith &amp; Stevenson Co.</v>
          </cell>
          <cell r="AC8102">
            <v>30002</v>
          </cell>
          <cell r="AD8102" t="str">
            <v>DCS</v>
          </cell>
        </row>
        <row r="8103">
          <cell r="Z8103">
            <v>5101354</v>
          </cell>
          <cell r="AA8103">
            <v>30121</v>
          </cell>
          <cell r="AB8103" t="str">
            <v>Smith &amp; Stevenson Co.</v>
          </cell>
          <cell r="AC8103">
            <v>30002</v>
          </cell>
          <cell r="AD8103" t="str">
            <v>DCS</v>
          </cell>
        </row>
        <row r="8104">
          <cell r="Z8104">
            <v>5101355</v>
          </cell>
          <cell r="AA8104">
            <v>30121</v>
          </cell>
          <cell r="AB8104" t="str">
            <v>Smith &amp; Stevenson Co.</v>
          </cell>
          <cell r="AC8104">
            <v>30002</v>
          </cell>
          <cell r="AD8104" t="str">
            <v>DCS</v>
          </cell>
        </row>
        <row r="8105">
          <cell r="Z8105">
            <v>5101374</v>
          </cell>
          <cell r="AA8105">
            <v>30121</v>
          </cell>
          <cell r="AB8105" t="str">
            <v>Smith &amp; Stevenson Co.</v>
          </cell>
          <cell r="AC8105">
            <v>30002</v>
          </cell>
          <cell r="AD8105" t="str">
            <v>DCS</v>
          </cell>
        </row>
        <row r="8106">
          <cell r="Z8106">
            <v>5099409</v>
          </cell>
          <cell r="AA8106">
            <v>30121</v>
          </cell>
          <cell r="AB8106" t="str">
            <v>Smith &amp; Stevenson Co.</v>
          </cell>
          <cell r="AC8106">
            <v>30002</v>
          </cell>
          <cell r="AD8106" t="str">
            <v>DCS</v>
          </cell>
        </row>
        <row r="8107">
          <cell r="Z8107">
            <v>5101031</v>
          </cell>
          <cell r="AA8107">
            <v>30121</v>
          </cell>
          <cell r="AB8107" t="str">
            <v>Smith &amp; Stevenson Co.</v>
          </cell>
          <cell r="AC8107">
            <v>30002</v>
          </cell>
          <cell r="AD8107" t="str">
            <v>DCS</v>
          </cell>
        </row>
        <row r="8108">
          <cell r="Z8108">
            <v>5081085</v>
          </cell>
          <cell r="AA8108">
            <v>30121</v>
          </cell>
          <cell r="AB8108" t="str">
            <v>Smith &amp; Stevenson Co.</v>
          </cell>
          <cell r="AC8108">
            <v>30002</v>
          </cell>
          <cell r="AD8108" t="str">
            <v>DCS</v>
          </cell>
        </row>
        <row r="8109">
          <cell r="Z8109">
            <v>5084404</v>
          </cell>
          <cell r="AA8109">
            <v>30121</v>
          </cell>
          <cell r="AB8109" t="str">
            <v>Smith &amp; Stevenson Co.</v>
          </cell>
          <cell r="AC8109">
            <v>30002</v>
          </cell>
          <cell r="AD8109" t="str">
            <v>DCS</v>
          </cell>
        </row>
        <row r="8110">
          <cell r="Z8110">
            <v>5084405</v>
          </cell>
          <cell r="AA8110">
            <v>30121</v>
          </cell>
          <cell r="AB8110" t="str">
            <v>Smith &amp; Stevenson Co.</v>
          </cell>
          <cell r="AC8110">
            <v>30002</v>
          </cell>
          <cell r="AD8110" t="str">
            <v>DCS</v>
          </cell>
        </row>
        <row r="8111">
          <cell r="Z8111">
            <v>5101231</v>
          </cell>
          <cell r="AA8111">
            <v>30121</v>
          </cell>
          <cell r="AB8111" t="str">
            <v>Smith &amp; Stevenson Co.</v>
          </cell>
          <cell r="AC8111">
            <v>30002</v>
          </cell>
          <cell r="AD8111" t="str">
            <v>DCS</v>
          </cell>
        </row>
        <row r="8112">
          <cell r="Z8112">
            <v>5101440</v>
          </cell>
          <cell r="AA8112">
            <v>30121</v>
          </cell>
          <cell r="AB8112" t="str">
            <v>Smith &amp; Stevenson Co.</v>
          </cell>
          <cell r="AC8112">
            <v>30002</v>
          </cell>
          <cell r="AD8112" t="str">
            <v>DCS</v>
          </cell>
        </row>
        <row r="8113">
          <cell r="Z8113">
            <v>5101497</v>
          </cell>
          <cell r="AA8113">
            <v>30121</v>
          </cell>
          <cell r="AB8113" t="str">
            <v>Smith &amp; Stevenson Co.</v>
          </cell>
          <cell r="AC8113">
            <v>30002</v>
          </cell>
          <cell r="AD8113" t="str">
            <v>DCS</v>
          </cell>
        </row>
        <row r="8114">
          <cell r="Z8114">
            <v>5101551</v>
          </cell>
          <cell r="AA8114">
            <v>30121</v>
          </cell>
          <cell r="AB8114" t="str">
            <v>Smith &amp; Stevenson Co.</v>
          </cell>
          <cell r="AC8114">
            <v>30002</v>
          </cell>
          <cell r="AD8114" t="str">
            <v>DCS</v>
          </cell>
        </row>
        <row r="8115">
          <cell r="Z8115">
            <v>5101301</v>
          </cell>
          <cell r="AA8115">
            <v>30121</v>
          </cell>
          <cell r="AB8115" t="str">
            <v>Smith &amp; Stevenson Co.</v>
          </cell>
          <cell r="AC8115">
            <v>30002</v>
          </cell>
          <cell r="AD8115" t="str">
            <v>DCS</v>
          </cell>
        </row>
        <row r="8116">
          <cell r="Z8116">
            <v>5101310</v>
          </cell>
          <cell r="AA8116">
            <v>30121</v>
          </cell>
          <cell r="AB8116" t="str">
            <v>Smith &amp; Stevenson Co.</v>
          </cell>
          <cell r="AC8116">
            <v>30002</v>
          </cell>
          <cell r="AD8116" t="str">
            <v>DCS</v>
          </cell>
        </row>
        <row r="8117">
          <cell r="Z8117">
            <v>5101326</v>
          </cell>
          <cell r="AA8117">
            <v>30121</v>
          </cell>
          <cell r="AB8117" t="str">
            <v>Smith &amp; Stevenson Co.</v>
          </cell>
          <cell r="AC8117">
            <v>30002</v>
          </cell>
          <cell r="AD8117" t="str">
            <v>DCS</v>
          </cell>
        </row>
        <row r="8118">
          <cell r="Z8118">
            <v>5101330</v>
          </cell>
          <cell r="AA8118">
            <v>30121</v>
          </cell>
          <cell r="AB8118" t="str">
            <v>Smith &amp; Stevenson Co.</v>
          </cell>
          <cell r="AC8118">
            <v>30002</v>
          </cell>
          <cell r="AD8118" t="str">
            <v>DCS</v>
          </cell>
        </row>
        <row r="8119">
          <cell r="Z8119">
            <v>5101361</v>
          </cell>
          <cell r="AA8119">
            <v>30121</v>
          </cell>
          <cell r="AB8119" t="str">
            <v>Smith &amp; Stevenson Co.</v>
          </cell>
          <cell r="AC8119">
            <v>30002</v>
          </cell>
          <cell r="AD8119" t="str">
            <v>DCS</v>
          </cell>
        </row>
        <row r="8120">
          <cell r="Z8120">
            <v>5101468</v>
          </cell>
          <cell r="AA8120">
            <v>30121</v>
          </cell>
          <cell r="AB8120" t="str">
            <v>Smith &amp; Stevenson Co.</v>
          </cell>
          <cell r="AC8120">
            <v>30002</v>
          </cell>
          <cell r="AD8120" t="str">
            <v>DCS</v>
          </cell>
        </row>
        <row r="8121">
          <cell r="Z8121">
            <v>5078739</v>
          </cell>
          <cell r="AA8121">
            <v>30121</v>
          </cell>
          <cell r="AB8121" t="str">
            <v>Smith &amp; Stevenson Co.</v>
          </cell>
          <cell r="AC8121">
            <v>30002</v>
          </cell>
          <cell r="AD8121" t="str">
            <v>DCS</v>
          </cell>
        </row>
        <row r="8122">
          <cell r="Z8122">
            <v>5078742</v>
          </cell>
          <cell r="AA8122">
            <v>30121</v>
          </cell>
          <cell r="AB8122" t="str">
            <v>Smith &amp; Stevenson Co.</v>
          </cell>
          <cell r="AC8122">
            <v>30002</v>
          </cell>
          <cell r="AD8122" t="str">
            <v>DCS</v>
          </cell>
        </row>
        <row r="8123">
          <cell r="Z8123">
            <v>5081187</v>
          </cell>
          <cell r="AA8123">
            <v>30121</v>
          </cell>
          <cell r="AB8123" t="str">
            <v>Smith &amp; Stevenson Co.</v>
          </cell>
          <cell r="AC8123">
            <v>30002</v>
          </cell>
          <cell r="AD8123" t="str">
            <v>DCS</v>
          </cell>
        </row>
        <row r="8124">
          <cell r="Z8124">
            <v>5081188</v>
          </cell>
          <cell r="AA8124">
            <v>30121</v>
          </cell>
          <cell r="AB8124" t="str">
            <v>Smith &amp; Stevenson Co.</v>
          </cell>
          <cell r="AC8124">
            <v>30002</v>
          </cell>
          <cell r="AD8124" t="str">
            <v>DCS</v>
          </cell>
        </row>
        <row r="8125">
          <cell r="Z8125">
            <v>5084022</v>
          </cell>
          <cell r="AA8125">
            <v>30121</v>
          </cell>
          <cell r="AB8125" t="str">
            <v>Smith &amp; Stevenson Co.</v>
          </cell>
          <cell r="AC8125">
            <v>30002</v>
          </cell>
          <cell r="AD8125" t="str">
            <v>DCS</v>
          </cell>
        </row>
        <row r="8126">
          <cell r="Z8126">
            <v>5084025</v>
          </cell>
          <cell r="AA8126">
            <v>30121</v>
          </cell>
          <cell r="AB8126" t="str">
            <v>Smith &amp; Stevenson Co.</v>
          </cell>
          <cell r="AC8126">
            <v>30002</v>
          </cell>
          <cell r="AD8126" t="str">
            <v>DCS</v>
          </cell>
        </row>
        <row r="8127">
          <cell r="Z8127">
            <v>5080411</v>
          </cell>
          <cell r="AA8127">
            <v>30121</v>
          </cell>
          <cell r="AB8127" t="str">
            <v>Smith &amp; Stevenson Co.</v>
          </cell>
          <cell r="AC8127">
            <v>30002</v>
          </cell>
          <cell r="AD8127" t="str">
            <v>DCS</v>
          </cell>
        </row>
        <row r="8128">
          <cell r="Z8128">
            <v>5078854</v>
          </cell>
          <cell r="AA8128">
            <v>30121</v>
          </cell>
          <cell r="AB8128" t="str">
            <v>Smith &amp; Stevenson Co.</v>
          </cell>
          <cell r="AC8128">
            <v>30002</v>
          </cell>
          <cell r="AD8128" t="str">
            <v>DCS</v>
          </cell>
        </row>
        <row r="8129">
          <cell r="Z8129">
            <v>5078859</v>
          </cell>
          <cell r="AA8129">
            <v>30121</v>
          </cell>
          <cell r="AB8129" t="str">
            <v>Smith &amp; Stevenson Co.</v>
          </cell>
          <cell r="AC8129">
            <v>30002</v>
          </cell>
          <cell r="AD8129" t="str">
            <v>DCS</v>
          </cell>
        </row>
        <row r="8130">
          <cell r="Z8130">
            <v>5078860</v>
          </cell>
          <cell r="AA8130">
            <v>30121</v>
          </cell>
          <cell r="AB8130" t="str">
            <v>Smith &amp; Stevenson Co.</v>
          </cell>
          <cell r="AC8130">
            <v>30002</v>
          </cell>
          <cell r="AD8130" t="str">
            <v>DCS</v>
          </cell>
        </row>
        <row r="8131">
          <cell r="Z8131">
            <v>5078861</v>
          </cell>
          <cell r="AA8131">
            <v>30121</v>
          </cell>
          <cell r="AB8131" t="str">
            <v>Smith &amp; Stevenson Co.</v>
          </cell>
          <cell r="AC8131">
            <v>30002</v>
          </cell>
          <cell r="AD8131" t="str">
            <v>DCS</v>
          </cell>
        </row>
        <row r="8132">
          <cell r="Z8132">
            <v>5078862</v>
          </cell>
          <cell r="AA8132">
            <v>30121</v>
          </cell>
          <cell r="AB8132" t="str">
            <v>Smith &amp; Stevenson Co.</v>
          </cell>
          <cell r="AC8132">
            <v>30002</v>
          </cell>
          <cell r="AD8132" t="str">
            <v>DCS</v>
          </cell>
        </row>
        <row r="8133">
          <cell r="Z8133">
            <v>5078863</v>
          </cell>
          <cell r="AA8133">
            <v>30121</v>
          </cell>
          <cell r="AB8133" t="str">
            <v>Smith &amp; Stevenson Co.</v>
          </cell>
          <cell r="AC8133">
            <v>30002</v>
          </cell>
          <cell r="AD8133" t="str">
            <v>DCS</v>
          </cell>
        </row>
        <row r="8134">
          <cell r="Z8134">
            <v>5078865</v>
          </cell>
          <cell r="AA8134">
            <v>30121</v>
          </cell>
          <cell r="AB8134" t="str">
            <v>Smith &amp; Stevenson Co.</v>
          </cell>
          <cell r="AC8134">
            <v>30002</v>
          </cell>
          <cell r="AD8134" t="str">
            <v>DCS</v>
          </cell>
        </row>
        <row r="8135">
          <cell r="Z8135">
            <v>5078867</v>
          </cell>
          <cell r="AA8135">
            <v>30121</v>
          </cell>
          <cell r="AB8135" t="str">
            <v>Smith &amp; Stevenson Co.</v>
          </cell>
          <cell r="AC8135">
            <v>30002</v>
          </cell>
          <cell r="AD8135" t="str">
            <v>DCS</v>
          </cell>
        </row>
        <row r="8136">
          <cell r="Z8136">
            <v>5078869</v>
          </cell>
          <cell r="AA8136">
            <v>30121</v>
          </cell>
          <cell r="AB8136" t="str">
            <v>Smith &amp; Stevenson Co.</v>
          </cell>
          <cell r="AC8136">
            <v>30002</v>
          </cell>
          <cell r="AD8136" t="str">
            <v>DCS</v>
          </cell>
        </row>
        <row r="8137">
          <cell r="Z8137">
            <v>5078870</v>
          </cell>
          <cell r="AA8137">
            <v>30121</v>
          </cell>
          <cell r="AB8137" t="str">
            <v>Smith &amp; Stevenson Co.</v>
          </cell>
          <cell r="AC8137">
            <v>30002</v>
          </cell>
          <cell r="AD8137" t="str">
            <v>DCS</v>
          </cell>
        </row>
        <row r="8138">
          <cell r="Z8138">
            <v>5078872</v>
          </cell>
          <cell r="AA8138">
            <v>30121</v>
          </cell>
          <cell r="AB8138" t="str">
            <v>Smith &amp; Stevenson Co.</v>
          </cell>
          <cell r="AC8138">
            <v>30002</v>
          </cell>
          <cell r="AD8138" t="str">
            <v>DCS</v>
          </cell>
        </row>
        <row r="8139">
          <cell r="Z8139">
            <v>5078874</v>
          </cell>
          <cell r="AA8139">
            <v>30121</v>
          </cell>
          <cell r="AB8139" t="str">
            <v>Smith &amp; Stevenson Co.</v>
          </cell>
          <cell r="AC8139">
            <v>30002</v>
          </cell>
          <cell r="AD8139" t="str">
            <v>DCS</v>
          </cell>
        </row>
        <row r="8140">
          <cell r="Z8140">
            <v>5078875</v>
          </cell>
          <cell r="AA8140">
            <v>30121</v>
          </cell>
          <cell r="AB8140" t="str">
            <v>Smith &amp; Stevenson Co.</v>
          </cell>
          <cell r="AC8140">
            <v>30002</v>
          </cell>
          <cell r="AD8140" t="str">
            <v>DCS</v>
          </cell>
        </row>
        <row r="8141">
          <cell r="Z8141">
            <v>5100019</v>
          </cell>
          <cell r="AA8141">
            <v>30121</v>
          </cell>
          <cell r="AB8141" t="str">
            <v>Smith &amp; Stevenson Co.</v>
          </cell>
          <cell r="AC8141">
            <v>30002</v>
          </cell>
          <cell r="AD8141" t="str">
            <v>DCS</v>
          </cell>
        </row>
        <row r="8142">
          <cell r="Z8142">
            <v>5099394</v>
          </cell>
          <cell r="AA8142">
            <v>30121</v>
          </cell>
          <cell r="AB8142" t="str">
            <v>Smith &amp; Stevenson Co.</v>
          </cell>
          <cell r="AC8142">
            <v>30002</v>
          </cell>
          <cell r="AD8142" t="str">
            <v>DCS</v>
          </cell>
        </row>
        <row r="8143">
          <cell r="Z8143">
            <v>5099395</v>
          </cell>
          <cell r="AA8143">
            <v>30121</v>
          </cell>
          <cell r="AB8143" t="str">
            <v>Smith &amp; Stevenson Co.</v>
          </cell>
          <cell r="AC8143">
            <v>30002</v>
          </cell>
          <cell r="AD8143" t="str">
            <v>DCS</v>
          </cell>
        </row>
        <row r="8144">
          <cell r="Z8144">
            <v>5099534</v>
          </cell>
          <cell r="AA8144">
            <v>30121</v>
          </cell>
          <cell r="AB8144" t="str">
            <v>Smith &amp; Stevenson Co.</v>
          </cell>
          <cell r="AC8144">
            <v>30002</v>
          </cell>
          <cell r="AD8144" t="str">
            <v>DCS</v>
          </cell>
        </row>
        <row r="8145">
          <cell r="Z8145">
            <v>5099396</v>
          </cell>
          <cell r="AA8145">
            <v>30121</v>
          </cell>
          <cell r="AB8145" t="str">
            <v>Smith &amp; Stevenson Co.</v>
          </cell>
          <cell r="AC8145">
            <v>30002</v>
          </cell>
          <cell r="AD8145" t="str">
            <v>DCS</v>
          </cell>
        </row>
        <row r="8146">
          <cell r="Z8146">
            <v>5078754</v>
          </cell>
          <cell r="AA8146">
            <v>30121</v>
          </cell>
          <cell r="AB8146" t="str">
            <v>Smith &amp; Stevenson Co.</v>
          </cell>
          <cell r="AC8146">
            <v>30002</v>
          </cell>
          <cell r="AD8146" t="str">
            <v>DCS</v>
          </cell>
        </row>
        <row r="8147">
          <cell r="Z8147">
            <v>5078755</v>
          </cell>
          <cell r="AA8147">
            <v>30121</v>
          </cell>
          <cell r="AB8147" t="str">
            <v>Smith &amp; Stevenson Co.</v>
          </cell>
          <cell r="AC8147">
            <v>30002</v>
          </cell>
          <cell r="AD8147" t="str">
            <v>DCS</v>
          </cell>
        </row>
        <row r="8148">
          <cell r="Z8148">
            <v>5078756</v>
          </cell>
          <cell r="AA8148">
            <v>30121</v>
          </cell>
          <cell r="AB8148" t="str">
            <v>Smith &amp; Stevenson Co.</v>
          </cell>
          <cell r="AC8148">
            <v>30002</v>
          </cell>
          <cell r="AD8148" t="str">
            <v>DCS</v>
          </cell>
        </row>
        <row r="8149">
          <cell r="Z8149">
            <v>5099769</v>
          </cell>
          <cell r="AA8149">
            <v>30121</v>
          </cell>
          <cell r="AB8149" t="str">
            <v>Smith &amp; Stevenson Co.</v>
          </cell>
          <cell r="AC8149">
            <v>30002</v>
          </cell>
          <cell r="AD8149" t="str">
            <v>DCS</v>
          </cell>
        </row>
        <row r="8150">
          <cell r="Z8150">
            <v>5099770</v>
          </cell>
          <cell r="AA8150">
            <v>30121</v>
          </cell>
          <cell r="AB8150" t="str">
            <v>Smith &amp; Stevenson Co.</v>
          </cell>
          <cell r="AC8150">
            <v>30002</v>
          </cell>
          <cell r="AD8150" t="str">
            <v>DCS</v>
          </cell>
        </row>
        <row r="8151">
          <cell r="Z8151">
            <v>5099771</v>
          </cell>
          <cell r="AA8151">
            <v>30121</v>
          </cell>
          <cell r="AB8151" t="str">
            <v>Smith &amp; Stevenson Co.</v>
          </cell>
          <cell r="AC8151">
            <v>30002</v>
          </cell>
          <cell r="AD8151" t="str">
            <v>DCS</v>
          </cell>
        </row>
        <row r="8152">
          <cell r="Z8152">
            <v>5099772</v>
          </cell>
          <cell r="AA8152">
            <v>30121</v>
          </cell>
          <cell r="AB8152" t="str">
            <v>Smith &amp; Stevenson Co.</v>
          </cell>
          <cell r="AC8152">
            <v>30002</v>
          </cell>
          <cell r="AD8152" t="str">
            <v>DCS</v>
          </cell>
        </row>
        <row r="8153">
          <cell r="Z8153">
            <v>5099773</v>
          </cell>
          <cell r="AA8153">
            <v>30121</v>
          </cell>
          <cell r="AB8153" t="str">
            <v>Smith &amp; Stevenson Co.</v>
          </cell>
          <cell r="AC8153">
            <v>30002</v>
          </cell>
          <cell r="AD8153" t="str">
            <v>DCS</v>
          </cell>
        </row>
        <row r="8154">
          <cell r="Z8154">
            <v>5081863</v>
          </cell>
          <cell r="AA8154">
            <v>30121</v>
          </cell>
          <cell r="AB8154" t="str">
            <v>Smith &amp; Stevenson Co.</v>
          </cell>
        </row>
        <row r="8155">
          <cell r="Z8155">
            <v>5081864</v>
          </cell>
          <cell r="AA8155">
            <v>30121</v>
          </cell>
          <cell r="AB8155" t="str">
            <v>Smith &amp; Stevenson Co.</v>
          </cell>
        </row>
        <row r="8156">
          <cell r="Z8156">
            <v>5081870</v>
          </cell>
          <cell r="AA8156">
            <v>30121</v>
          </cell>
          <cell r="AB8156" t="str">
            <v>Smith &amp; Stevenson Co.</v>
          </cell>
        </row>
        <row r="8157">
          <cell r="Z8157">
            <v>5094642</v>
          </cell>
          <cell r="AA8157">
            <v>30121</v>
          </cell>
          <cell r="AB8157" t="str">
            <v>Smith &amp; Stevenson Co.</v>
          </cell>
        </row>
        <row r="8158">
          <cell r="Z8158">
            <v>5099407</v>
          </cell>
          <cell r="AA8158">
            <v>30121</v>
          </cell>
          <cell r="AB8158" t="str">
            <v>Smith &amp; Stevenson Co.</v>
          </cell>
        </row>
        <row r="8159">
          <cell r="Z8159">
            <v>5084406</v>
          </cell>
          <cell r="AA8159">
            <v>30121</v>
          </cell>
          <cell r="AB8159" t="str">
            <v>Smith &amp; Stevenson Co.</v>
          </cell>
        </row>
        <row r="8160">
          <cell r="Z8160">
            <v>5084280</v>
          </cell>
          <cell r="AA8160">
            <v>30121</v>
          </cell>
          <cell r="AB8160" t="str">
            <v>Smith &amp; Stevenson Co.</v>
          </cell>
        </row>
        <row r="8161">
          <cell r="Z8161">
            <v>5101048</v>
          </cell>
          <cell r="AA8161">
            <v>30121</v>
          </cell>
          <cell r="AB8161" t="str">
            <v>Smith &amp; Stevenson Co.</v>
          </cell>
        </row>
        <row r="8162">
          <cell r="Z8162">
            <v>5084164</v>
          </cell>
          <cell r="AA8162">
            <v>30121</v>
          </cell>
          <cell r="AB8162" t="str">
            <v>Smith &amp; Stevenson Co.</v>
          </cell>
        </row>
        <row r="8163">
          <cell r="Z8163">
            <v>5084165</v>
          </cell>
          <cell r="AA8163">
            <v>30121</v>
          </cell>
          <cell r="AB8163" t="str">
            <v>Smith &amp; Stevenson Co.</v>
          </cell>
        </row>
        <row r="8164">
          <cell r="Z8164">
            <v>5084166</v>
          </cell>
          <cell r="AA8164">
            <v>30121</v>
          </cell>
          <cell r="AB8164" t="str">
            <v>Smith &amp; Stevenson Co.</v>
          </cell>
        </row>
        <row r="8165">
          <cell r="Z8165">
            <v>5084170</v>
          </cell>
          <cell r="AA8165">
            <v>30121</v>
          </cell>
          <cell r="AB8165" t="str">
            <v>Smith &amp; Stevenson Co.</v>
          </cell>
        </row>
        <row r="8166">
          <cell r="Z8166">
            <v>5094744</v>
          </cell>
          <cell r="AA8166">
            <v>30121</v>
          </cell>
          <cell r="AB8166" t="str">
            <v>Smith &amp; Stevenson Co.</v>
          </cell>
        </row>
        <row r="8167">
          <cell r="Z8167">
            <v>5094745</v>
          </cell>
          <cell r="AA8167">
            <v>30121</v>
          </cell>
          <cell r="AB8167" t="str">
            <v>Smith &amp; Stevenson Co.</v>
          </cell>
        </row>
        <row r="8168">
          <cell r="Z8168">
            <v>5081512</v>
          </cell>
          <cell r="AA8168">
            <v>30150</v>
          </cell>
          <cell r="AB8168" t="str">
            <v>Pinnacle Sales Group</v>
          </cell>
          <cell r="AC8168">
            <v>99</v>
          </cell>
          <cell r="AD8168" t="str">
            <v>HOUSE-FUS</v>
          </cell>
        </row>
        <row r="8169">
          <cell r="Z8169">
            <v>5081513</v>
          </cell>
          <cell r="AA8169">
            <v>30150</v>
          </cell>
          <cell r="AB8169" t="str">
            <v>Pinnacle Sales Group</v>
          </cell>
          <cell r="AC8169">
            <v>99</v>
          </cell>
          <cell r="AD8169" t="str">
            <v>HOUSE-FUS</v>
          </cell>
        </row>
        <row r="8170">
          <cell r="Z8170">
            <v>5081538</v>
          </cell>
          <cell r="AA8170">
            <v>30150</v>
          </cell>
          <cell r="AB8170" t="str">
            <v>Pinnacle Sales Group</v>
          </cell>
          <cell r="AC8170">
            <v>99</v>
          </cell>
          <cell r="AD8170" t="str">
            <v>HOUSE-FUS</v>
          </cell>
        </row>
        <row r="8171">
          <cell r="Z8171">
            <v>5081554</v>
          </cell>
          <cell r="AA8171">
            <v>30150</v>
          </cell>
          <cell r="AB8171" t="str">
            <v>Pinnacle Sales Group</v>
          </cell>
          <cell r="AC8171">
            <v>99</v>
          </cell>
          <cell r="AD8171" t="str">
            <v>HOUSE-FUS</v>
          </cell>
        </row>
        <row r="8172">
          <cell r="Z8172">
            <v>5080957</v>
          </cell>
          <cell r="AA8172">
            <v>30150</v>
          </cell>
          <cell r="AB8172" t="str">
            <v>Pinnacle Sales Group</v>
          </cell>
          <cell r="AC8172">
            <v>99</v>
          </cell>
          <cell r="AD8172" t="str">
            <v>HOUSE-FUS</v>
          </cell>
        </row>
        <row r="8173">
          <cell r="Z8173">
            <v>5080977</v>
          </cell>
          <cell r="AA8173">
            <v>30150</v>
          </cell>
          <cell r="AB8173" t="str">
            <v>Pinnacle Sales Group</v>
          </cell>
          <cell r="AC8173">
            <v>99</v>
          </cell>
          <cell r="AD8173" t="str">
            <v>HOUSE-FUS</v>
          </cell>
        </row>
        <row r="8174">
          <cell r="Z8174">
            <v>5080989</v>
          </cell>
          <cell r="AA8174">
            <v>30150</v>
          </cell>
          <cell r="AB8174" t="str">
            <v>Pinnacle Sales Group</v>
          </cell>
          <cell r="AC8174">
            <v>99</v>
          </cell>
          <cell r="AD8174" t="str">
            <v>HOUSE-FUS</v>
          </cell>
        </row>
        <row r="8175">
          <cell r="Z8175">
            <v>5081466</v>
          </cell>
          <cell r="AA8175">
            <v>30150</v>
          </cell>
          <cell r="AB8175" t="str">
            <v>Pinnacle Sales Group</v>
          </cell>
          <cell r="AC8175">
            <v>99</v>
          </cell>
          <cell r="AD8175" t="str">
            <v>HOUSE-FUS</v>
          </cell>
        </row>
        <row r="8176">
          <cell r="Z8176">
            <v>5081562</v>
          </cell>
          <cell r="AA8176">
            <v>30150</v>
          </cell>
          <cell r="AB8176" t="str">
            <v>Pinnacle Sales Group</v>
          </cell>
          <cell r="AC8176">
            <v>99</v>
          </cell>
          <cell r="AD8176" t="str">
            <v>HOUSE-FUS</v>
          </cell>
        </row>
        <row r="8177">
          <cell r="Z8177">
            <v>5081601</v>
          </cell>
          <cell r="AA8177">
            <v>30150</v>
          </cell>
          <cell r="AB8177" t="str">
            <v>Pinnacle Sales Group</v>
          </cell>
          <cell r="AC8177">
            <v>99</v>
          </cell>
          <cell r="AD8177" t="str">
            <v>HOUSE-FUS</v>
          </cell>
        </row>
        <row r="8178">
          <cell r="Z8178">
            <v>5081610</v>
          </cell>
          <cell r="AA8178">
            <v>30150</v>
          </cell>
          <cell r="AB8178" t="str">
            <v>Pinnacle Sales Group</v>
          </cell>
          <cell r="AC8178">
            <v>99</v>
          </cell>
          <cell r="AD8178" t="str">
            <v>HOUSE-FUS</v>
          </cell>
        </row>
        <row r="8179">
          <cell r="Z8179">
            <v>5081615</v>
          </cell>
          <cell r="AA8179">
            <v>30150</v>
          </cell>
          <cell r="AB8179" t="str">
            <v>Pinnacle Sales Group</v>
          </cell>
          <cell r="AC8179">
            <v>99</v>
          </cell>
          <cell r="AD8179" t="str">
            <v>HOUSE-FUS</v>
          </cell>
        </row>
        <row r="8180">
          <cell r="Z8180">
            <v>5099756</v>
          </cell>
          <cell r="AA8180">
            <v>30150</v>
          </cell>
          <cell r="AB8180" t="str">
            <v>Pinnacle Sales Group</v>
          </cell>
          <cell r="AC8180">
            <v>99</v>
          </cell>
          <cell r="AD8180" t="str">
            <v>HOUSE-FUS</v>
          </cell>
        </row>
        <row r="8181">
          <cell r="Z8181">
            <v>5101665</v>
          </cell>
          <cell r="AA8181">
            <v>30150</v>
          </cell>
          <cell r="AB8181" t="str">
            <v>Pinnacle Sales Group</v>
          </cell>
          <cell r="AC8181">
            <v>99</v>
          </cell>
          <cell r="AD8181" t="str">
            <v>HOUSE-FUS</v>
          </cell>
        </row>
        <row r="8182">
          <cell r="Z8182">
            <v>5102278</v>
          </cell>
          <cell r="AA8182">
            <v>30150</v>
          </cell>
          <cell r="AB8182" t="str">
            <v>Pinnacle Sales Group</v>
          </cell>
          <cell r="AC8182">
            <v>99</v>
          </cell>
          <cell r="AD8182" t="str">
            <v>HOUSE-FUS</v>
          </cell>
        </row>
        <row r="8183">
          <cell r="Z8183">
            <v>5102145</v>
          </cell>
          <cell r="AA8183">
            <v>30150</v>
          </cell>
          <cell r="AB8183" t="str">
            <v>Pinnacle Sales Group</v>
          </cell>
          <cell r="AC8183">
            <v>99</v>
          </cell>
          <cell r="AD8183" t="str">
            <v>HOUSE-FUS</v>
          </cell>
        </row>
        <row r="8184">
          <cell r="Z8184">
            <v>5101403</v>
          </cell>
          <cell r="AA8184">
            <v>30150</v>
          </cell>
          <cell r="AB8184" t="str">
            <v>Pinnacle Sales Group</v>
          </cell>
          <cell r="AC8184">
            <v>99</v>
          </cell>
          <cell r="AD8184" t="str">
            <v>HOUSE-FUS</v>
          </cell>
        </row>
        <row r="8185">
          <cell r="Z8185">
            <v>5101432</v>
          </cell>
          <cell r="AA8185">
            <v>30150</v>
          </cell>
          <cell r="AB8185" t="str">
            <v>Pinnacle Sales Group</v>
          </cell>
          <cell r="AC8185">
            <v>99</v>
          </cell>
          <cell r="AD8185" t="str">
            <v>HOUSE-FUS</v>
          </cell>
        </row>
        <row r="8186">
          <cell r="Z8186">
            <v>5101457</v>
          </cell>
          <cell r="AA8186">
            <v>30150</v>
          </cell>
          <cell r="AB8186" t="str">
            <v>Pinnacle Sales Group</v>
          </cell>
          <cell r="AC8186">
            <v>99</v>
          </cell>
          <cell r="AD8186" t="str">
            <v>HOUSE-FUS</v>
          </cell>
        </row>
        <row r="8187">
          <cell r="Z8187">
            <v>5101462</v>
          </cell>
          <cell r="AA8187">
            <v>30150</v>
          </cell>
          <cell r="AB8187" t="str">
            <v>Pinnacle Sales Group</v>
          </cell>
          <cell r="AC8187">
            <v>99</v>
          </cell>
          <cell r="AD8187" t="str">
            <v>HOUSE-FUS</v>
          </cell>
        </row>
        <row r="8188">
          <cell r="Z8188">
            <v>5101482</v>
          </cell>
          <cell r="AA8188">
            <v>30150</v>
          </cell>
          <cell r="AB8188" t="str">
            <v>Pinnacle Sales Group</v>
          </cell>
          <cell r="AC8188">
            <v>99</v>
          </cell>
          <cell r="AD8188" t="str">
            <v>HOUSE-FUS</v>
          </cell>
        </row>
        <row r="8189">
          <cell r="Z8189">
            <v>5101515</v>
          </cell>
          <cell r="AA8189">
            <v>30150</v>
          </cell>
          <cell r="AB8189" t="str">
            <v>Pinnacle Sales Group</v>
          </cell>
          <cell r="AC8189">
            <v>99</v>
          </cell>
          <cell r="AD8189" t="str">
            <v>HOUSE-FUS</v>
          </cell>
        </row>
        <row r="8190">
          <cell r="Z8190">
            <v>5101516</v>
          </cell>
          <cell r="AA8190">
            <v>30150</v>
          </cell>
          <cell r="AB8190" t="str">
            <v>Pinnacle Sales Group</v>
          </cell>
          <cell r="AC8190">
            <v>99</v>
          </cell>
          <cell r="AD8190" t="str">
            <v>HOUSE-FUS</v>
          </cell>
        </row>
        <row r="8191">
          <cell r="Z8191">
            <v>5101540</v>
          </cell>
          <cell r="AA8191">
            <v>30150</v>
          </cell>
          <cell r="AB8191" t="str">
            <v>Pinnacle Sales Group</v>
          </cell>
          <cell r="AC8191">
            <v>99</v>
          </cell>
          <cell r="AD8191" t="str">
            <v>HOUSE-FUS</v>
          </cell>
        </row>
        <row r="8192">
          <cell r="Z8192">
            <v>5079654</v>
          </cell>
          <cell r="AA8192">
            <v>30150</v>
          </cell>
          <cell r="AB8192" t="str">
            <v>Pinnacle Sales Group</v>
          </cell>
          <cell r="AC8192">
            <v>99</v>
          </cell>
          <cell r="AD8192" t="str">
            <v>HOUSE-FUS</v>
          </cell>
        </row>
        <row r="8193">
          <cell r="Z8193">
            <v>5101414</v>
          </cell>
          <cell r="AA8193">
            <v>30150</v>
          </cell>
          <cell r="AB8193" t="str">
            <v>Pinnacle Sales Group</v>
          </cell>
          <cell r="AC8193">
            <v>99</v>
          </cell>
          <cell r="AD8193" t="str">
            <v>HOUSE-FUS</v>
          </cell>
        </row>
        <row r="8194">
          <cell r="Z8194">
            <v>5101417</v>
          </cell>
          <cell r="AA8194">
            <v>30150</v>
          </cell>
          <cell r="AB8194" t="str">
            <v>Pinnacle Sales Group</v>
          </cell>
          <cell r="AC8194">
            <v>99</v>
          </cell>
          <cell r="AD8194" t="str">
            <v>HOUSE-FUS</v>
          </cell>
        </row>
        <row r="8195">
          <cell r="Z8195">
            <v>5101438</v>
          </cell>
          <cell r="AA8195">
            <v>30150</v>
          </cell>
          <cell r="AB8195" t="str">
            <v>Pinnacle Sales Group</v>
          </cell>
          <cell r="AC8195">
            <v>99</v>
          </cell>
          <cell r="AD8195" t="str">
            <v>HOUSE-FUS</v>
          </cell>
        </row>
        <row r="8196">
          <cell r="Z8196">
            <v>5101441</v>
          </cell>
          <cell r="AA8196">
            <v>30150</v>
          </cell>
          <cell r="AB8196" t="str">
            <v>Pinnacle Sales Group</v>
          </cell>
          <cell r="AC8196">
            <v>99</v>
          </cell>
          <cell r="AD8196" t="str">
            <v>HOUSE-FUS</v>
          </cell>
        </row>
        <row r="8197">
          <cell r="Z8197">
            <v>5101466</v>
          </cell>
          <cell r="AA8197">
            <v>30150</v>
          </cell>
          <cell r="AB8197" t="str">
            <v>Pinnacle Sales Group</v>
          </cell>
          <cell r="AC8197">
            <v>99</v>
          </cell>
          <cell r="AD8197" t="str">
            <v>HOUSE-FUS</v>
          </cell>
        </row>
        <row r="8198">
          <cell r="Z8198">
            <v>5101494</v>
          </cell>
          <cell r="AA8198">
            <v>30150</v>
          </cell>
          <cell r="AB8198" t="str">
            <v>Pinnacle Sales Group</v>
          </cell>
          <cell r="AC8198">
            <v>99</v>
          </cell>
          <cell r="AD8198" t="str">
            <v>HOUSE-FUS</v>
          </cell>
        </row>
        <row r="8199">
          <cell r="Z8199">
            <v>5101523</v>
          </cell>
          <cell r="AA8199">
            <v>30150</v>
          </cell>
          <cell r="AB8199" t="str">
            <v>Pinnacle Sales Group</v>
          </cell>
          <cell r="AC8199">
            <v>99</v>
          </cell>
          <cell r="AD8199" t="str">
            <v>HOUSE-FUS</v>
          </cell>
        </row>
        <row r="8200">
          <cell r="Z8200">
            <v>5101543</v>
          </cell>
          <cell r="AA8200">
            <v>30150</v>
          </cell>
          <cell r="AB8200" t="str">
            <v>Pinnacle Sales Group</v>
          </cell>
          <cell r="AC8200">
            <v>99</v>
          </cell>
          <cell r="AD8200" t="str">
            <v>HOUSE-FUS</v>
          </cell>
        </row>
        <row r="8201">
          <cell r="Z8201">
            <v>5101567</v>
          </cell>
          <cell r="AA8201">
            <v>30150</v>
          </cell>
          <cell r="AB8201" t="str">
            <v>Pinnacle Sales Group</v>
          </cell>
          <cell r="AC8201">
            <v>99</v>
          </cell>
          <cell r="AD8201" t="str">
            <v>HOUSE-FUS</v>
          </cell>
        </row>
        <row r="8202">
          <cell r="Z8202">
            <v>5101292</v>
          </cell>
          <cell r="AA8202">
            <v>30150</v>
          </cell>
          <cell r="AB8202" t="str">
            <v>Pinnacle Sales Group</v>
          </cell>
          <cell r="AC8202">
            <v>99</v>
          </cell>
          <cell r="AD8202" t="str">
            <v>HOUSE-FUS</v>
          </cell>
        </row>
        <row r="8203">
          <cell r="Z8203">
            <v>5101357</v>
          </cell>
          <cell r="AA8203">
            <v>30150</v>
          </cell>
          <cell r="AB8203" t="str">
            <v>Pinnacle Sales Group</v>
          </cell>
          <cell r="AC8203">
            <v>99</v>
          </cell>
          <cell r="AD8203" t="str">
            <v>HOUSE-FUS</v>
          </cell>
        </row>
        <row r="8204">
          <cell r="Z8204">
            <v>5101375</v>
          </cell>
          <cell r="AA8204">
            <v>30150</v>
          </cell>
          <cell r="AB8204" t="str">
            <v>Pinnacle Sales Group</v>
          </cell>
          <cell r="AC8204">
            <v>99</v>
          </cell>
          <cell r="AD8204" t="str">
            <v>HOUSE-FUS</v>
          </cell>
        </row>
        <row r="8205">
          <cell r="Z8205">
            <v>5101381</v>
          </cell>
          <cell r="AA8205">
            <v>30150</v>
          </cell>
          <cell r="AB8205" t="str">
            <v>Pinnacle Sales Group</v>
          </cell>
          <cell r="AC8205">
            <v>99</v>
          </cell>
          <cell r="AD8205" t="str">
            <v>HOUSE-FUS</v>
          </cell>
        </row>
        <row r="8206">
          <cell r="Z8206">
            <v>5101383</v>
          </cell>
          <cell r="AA8206">
            <v>30150</v>
          </cell>
          <cell r="AB8206" t="str">
            <v>Pinnacle Sales Group</v>
          </cell>
          <cell r="AC8206">
            <v>99</v>
          </cell>
          <cell r="AD8206" t="str">
            <v>HOUSE-FUS</v>
          </cell>
        </row>
        <row r="8207">
          <cell r="Z8207">
            <v>5101388</v>
          </cell>
          <cell r="AA8207">
            <v>30150</v>
          </cell>
          <cell r="AB8207" t="str">
            <v>Pinnacle Sales Group</v>
          </cell>
          <cell r="AC8207">
            <v>99</v>
          </cell>
          <cell r="AD8207" t="str">
            <v>HOUSE-FUS</v>
          </cell>
        </row>
        <row r="8208">
          <cell r="Z8208">
            <v>5101400</v>
          </cell>
          <cell r="AA8208">
            <v>30150</v>
          </cell>
          <cell r="AB8208" t="str">
            <v>Pinnacle Sales Group</v>
          </cell>
          <cell r="AC8208">
            <v>99</v>
          </cell>
          <cell r="AD8208" t="str">
            <v>HOUSE-FUS</v>
          </cell>
        </row>
        <row r="8209">
          <cell r="Z8209">
            <v>5081488</v>
          </cell>
          <cell r="AA8209">
            <v>30150</v>
          </cell>
          <cell r="AB8209" t="str">
            <v>Pinnacle Sales Group</v>
          </cell>
          <cell r="AC8209">
            <v>30003</v>
          </cell>
          <cell r="AD8209" t="str">
            <v>DSA</v>
          </cell>
        </row>
        <row r="8210">
          <cell r="Z8210">
            <v>5080943</v>
          </cell>
          <cell r="AA8210">
            <v>30150</v>
          </cell>
          <cell r="AB8210" t="str">
            <v>Pinnacle Sales Group</v>
          </cell>
          <cell r="AC8210">
            <v>30003</v>
          </cell>
          <cell r="AD8210" t="str">
            <v>DSA</v>
          </cell>
        </row>
        <row r="8211">
          <cell r="Z8211">
            <v>5080948</v>
          </cell>
          <cell r="AA8211">
            <v>30150</v>
          </cell>
          <cell r="AB8211" t="str">
            <v>Pinnacle Sales Group</v>
          </cell>
          <cell r="AC8211">
            <v>30003</v>
          </cell>
          <cell r="AD8211" t="str">
            <v>DSA</v>
          </cell>
        </row>
        <row r="8212">
          <cell r="Z8212">
            <v>5080949</v>
          </cell>
          <cell r="AA8212">
            <v>30150</v>
          </cell>
          <cell r="AB8212" t="str">
            <v>Pinnacle Sales Group</v>
          </cell>
          <cell r="AC8212">
            <v>30003</v>
          </cell>
          <cell r="AD8212" t="str">
            <v>DSA</v>
          </cell>
        </row>
        <row r="8213">
          <cell r="Z8213">
            <v>5081511</v>
          </cell>
          <cell r="AA8213">
            <v>30150</v>
          </cell>
          <cell r="AB8213" t="str">
            <v>Pinnacle Sales Group</v>
          </cell>
          <cell r="AC8213">
            <v>30003</v>
          </cell>
          <cell r="AD8213" t="str">
            <v>DSA</v>
          </cell>
        </row>
        <row r="8214">
          <cell r="Z8214">
            <v>5081541</v>
          </cell>
          <cell r="AA8214">
            <v>30150</v>
          </cell>
          <cell r="AB8214" t="str">
            <v>Pinnacle Sales Group</v>
          </cell>
          <cell r="AC8214">
            <v>30003</v>
          </cell>
          <cell r="AD8214" t="str">
            <v>DSA</v>
          </cell>
        </row>
        <row r="8215">
          <cell r="Z8215">
            <v>5081547</v>
          </cell>
          <cell r="AA8215">
            <v>30150</v>
          </cell>
          <cell r="AB8215" t="str">
            <v>Pinnacle Sales Group</v>
          </cell>
          <cell r="AC8215">
            <v>30003</v>
          </cell>
          <cell r="AD8215" t="str">
            <v>DSA</v>
          </cell>
        </row>
        <row r="8216">
          <cell r="Z8216">
            <v>5081549</v>
          </cell>
          <cell r="AA8216">
            <v>30150</v>
          </cell>
          <cell r="AB8216" t="str">
            <v>Pinnacle Sales Group</v>
          </cell>
          <cell r="AC8216">
            <v>30003</v>
          </cell>
          <cell r="AD8216" t="str">
            <v>DSA</v>
          </cell>
        </row>
        <row r="8217">
          <cell r="Z8217">
            <v>5081552</v>
          </cell>
          <cell r="AA8217">
            <v>30150</v>
          </cell>
          <cell r="AB8217" t="str">
            <v>Pinnacle Sales Group</v>
          </cell>
          <cell r="AC8217">
            <v>30003</v>
          </cell>
          <cell r="AD8217" t="str">
            <v>DSA</v>
          </cell>
        </row>
        <row r="8218">
          <cell r="Z8218">
            <v>5081553</v>
          </cell>
          <cell r="AA8218">
            <v>30150</v>
          </cell>
          <cell r="AB8218" t="str">
            <v>Pinnacle Sales Group</v>
          </cell>
          <cell r="AC8218">
            <v>30003</v>
          </cell>
          <cell r="AD8218" t="str">
            <v>DSA</v>
          </cell>
        </row>
        <row r="8219">
          <cell r="Z8219">
            <v>5080958</v>
          </cell>
          <cell r="AA8219">
            <v>30150</v>
          </cell>
          <cell r="AB8219" t="str">
            <v>Pinnacle Sales Group</v>
          </cell>
          <cell r="AC8219">
            <v>30003</v>
          </cell>
          <cell r="AD8219" t="str">
            <v>DSA</v>
          </cell>
        </row>
        <row r="8220">
          <cell r="Z8220">
            <v>5080963</v>
          </cell>
          <cell r="AA8220">
            <v>30150</v>
          </cell>
          <cell r="AB8220" t="str">
            <v>Pinnacle Sales Group</v>
          </cell>
          <cell r="AC8220">
            <v>30003</v>
          </cell>
          <cell r="AD8220" t="str">
            <v>DSA</v>
          </cell>
        </row>
        <row r="8221">
          <cell r="Z8221">
            <v>5080967</v>
          </cell>
          <cell r="AA8221">
            <v>30150</v>
          </cell>
          <cell r="AB8221" t="str">
            <v>Pinnacle Sales Group</v>
          </cell>
          <cell r="AC8221">
            <v>30003</v>
          </cell>
          <cell r="AD8221" t="str">
            <v>DSA</v>
          </cell>
        </row>
        <row r="8222">
          <cell r="Z8222">
            <v>5080976</v>
          </cell>
          <cell r="AA8222">
            <v>30150</v>
          </cell>
          <cell r="AB8222" t="str">
            <v>Pinnacle Sales Group</v>
          </cell>
          <cell r="AC8222">
            <v>30003</v>
          </cell>
          <cell r="AD8222" t="str">
            <v>DSA</v>
          </cell>
        </row>
        <row r="8223">
          <cell r="Z8223">
            <v>5080983</v>
          </cell>
          <cell r="AA8223">
            <v>30150</v>
          </cell>
          <cell r="AB8223" t="str">
            <v>Pinnacle Sales Group</v>
          </cell>
          <cell r="AC8223">
            <v>30003</v>
          </cell>
          <cell r="AD8223" t="str">
            <v>DSA</v>
          </cell>
        </row>
        <row r="8224">
          <cell r="Z8224">
            <v>5080984</v>
          </cell>
          <cell r="AA8224">
            <v>30150</v>
          </cell>
          <cell r="AB8224" t="str">
            <v>Pinnacle Sales Group</v>
          </cell>
          <cell r="AC8224">
            <v>30003</v>
          </cell>
          <cell r="AD8224" t="str">
            <v>DSA</v>
          </cell>
        </row>
        <row r="8225">
          <cell r="Z8225">
            <v>5080985</v>
          </cell>
          <cell r="AA8225">
            <v>30150</v>
          </cell>
          <cell r="AB8225" t="str">
            <v>Pinnacle Sales Group</v>
          </cell>
          <cell r="AC8225">
            <v>30003</v>
          </cell>
          <cell r="AD8225" t="str">
            <v>DSA</v>
          </cell>
        </row>
        <row r="8226">
          <cell r="Z8226">
            <v>5080986</v>
          </cell>
          <cell r="AA8226">
            <v>30150</v>
          </cell>
          <cell r="AB8226" t="str">
            <v>Pinnacle Sales Group</v>
          </cell>
          <cell r="AC8226">
            <v>30003</v>
          </cell>
          <cell r="AD8226" t="str">
            <v>DSA</v>
          </cell>
        </row>
        <row r="8227">
          <cell r="Z8227">
            <v>5080987</v>
          </cell>
          <cell r="AA8227">
            <v>30150</v>
          </cell>
          <cell r="AB8227" t="str">
            <v>Pinnacle Sales Group</v>
          </cell>
          <cell r="AC8227">
            <v>30003</v>
          </cell>
          <cell r="AD8227" t="str">
            <v>DSA</v>
          </cell>
        </row>
        <row r="8228">
          <cell r="Z8228">
            <v>5080988</v>
          </cell>
          <cell r="AA8228">
            <v>30150</v>
          </cell>
          <cell r="AB8228" t="str">
            <v>Pinnacle Sales Group</v>
          </cell>
          <cell r="AC8228">
            <v>30003</v>
          </cell>
          <cell r="AD8228" t="str">
            <v>DSA</v>
          </cell>
        </row>
        <row r="8229">
          <cell r="Z8229">
            <v>5080996</v>
          </cell>
          <cell r="AA8229">
            <v>30150</v>
          </cell>
          <cell r="AB8229" t="str">
            <v>Pinnacle Sales Group</v>
          </cell>
          <cell r="AC8229">
            <v>30003</v>
          </cell>
          <cell r="AD8229" t="str">
            <v>DSA</v>
          </cell>
        </row>
        <row r="8230">
          <cell r="Z8230">
            <v>5081258</v>
          </cell>
          <cell r="AA8230">
            <v>30150</v>
          </cell>
          <cell r="AB8230" t="str">
            <v>Pinnacle Sales Group</v>
          </cell>
          <cell r="AC8230">
            <v>30003</v>
          </cell>
          <cell r="AD8230" t="str">
            <v>DSA</v>
          </cell>
        </row>
        <row r="8231">
          <cell r="Z8231">
            <v>5081408</v>
          </cell>
          <cell r="AA8231">
            <v>30150</v>
          </cell>
          <cell r="AB8231" t="str">
            <v>Pinnacle Sales Group</v>
          </cell>
          <cell r="AC8231">
            <v>30003</v>
          </cell>
          <cell r="AD8231" t="str">
            <v>DSA</v>
          </cell>
        </row>
        <row r="8232">
          <cell r="Z8232">
            <v>5081569</v>
          </cell>
          <cell r="AA8232">
            <v>30150</v>
          </cell>
          <cell r="AB8232" t="str">
            <v>Pinnacle Sales Group</v>
          </cell>
          <cell r="AC8232">
            <v>30003</v>
          </cell>
          <cell r="AD8232" t="str">
            <v>DSA</v>
          </cell>
        </row>
        <row r="8233">
          <cell r="Z8233">
            <v>5081590</v>
          </cell>
          <cell r="AA8233">
            <v>30150</v>
          </cell>
          <cell r="AB8233" t="str">
            <v>Pinnacle Sales Group</v>
          </cell>
          <cell r="AC8233">
            <v>30003</v>
          </cell>
          <cell r="AD8233" t="str">
            <v>DSA</v>
          </cell>
        </row>
        <row r="8234">
          <cell r="Z8234">
            <v>5081623</v>
          </cell>
          <cell r="AA8234">
            <v>30150</v>
          </cell>
          <cell r="AB8234" t="str">
            <v>Pinnacle Sales Group</v>
          </cell>
          <cell r="AC8234">
            <v>30003</v>
          </cell>
          <cell r="AD8234" t="str">
            <v>DSA</v>
          </cell>
        </row>
        <row r="8235">
          <cell r="Z8235">
            <v>5081636</v>
          </cell>
          <cell r="AA8235">
            <v>30150</v>
          </cell>
          <cell r="AB8235" t="str">
            <v>Pinnacle Sales Group</v>
          </cell>
          <cell r="AC8235">
            <v>30003</v>
          </cell>
          <cell r="AD8235" t="str">
            <v>DSA</v>
          </cell>
        </row>
        <row r="8236">
          <cell r="Z8236">
            <v>5081911</v>
          </cell>
          <cell r="AA8236">
            <v>30150</v>
          </cell>
          <cell r="AB8236" t="str">
            <v>Pinnacle Sales Group</v>
          </cell>
          <cell r="AC8236">
            <v>30003</v>
          </cell>
          <cell r="AD8236" t="str">
            <v>DSA</v>
          </cell>
        </row>
        <row r="8237">
          <cell r="Z8237">
            <v>5081969</v>
          </cell>
          <cell r="AA8237">
            <v>30150</v>
          </cell>
          <cell r="AB8237" t="str">
            <v>Pinnacle Sales Group</v>
          </cell>
          <cell r="AC8237">
            <v>30003</v>
          </cell>
          <cell r="AD8237" t="str">
            <v>DSA</v>
          </cell>
        </row>
        <row r="8238">
          <cell r="Z8238">
            <v>5101626</v>
          </cell>
          <cell r="AA8238">
            <v>30150</v>
          </cell>
          <cell r="AB8238" t="str">
            <v>Pinnacle Sales Group</v>
          </cell>
          <cell r="AC8238">
            <v>30003</v>
          </cell>
          <cell r="AD8238" t="str">
            <v>DSA</v>
          </cell>
        </row>
        <row r="8239">
          <cell r="Z8239">
            <v>5101721</v>
          </cell>
          <cell r="AA8239">
            <v>30150</v>
          </cell>
          <cell r="AB8239" t="str">
            <v>Pinnacle Sales Group</v>
          </cell>
          <cell r="AC8239">
            <v>30003</v>
          </cell>
          <cell r="AD8239" t="str">
            <v>DSA</v>
          </cell>
        </row>
        <row r="8240">
          <cell r="Z8240">
            <v>5102012</v>
          </cell>
          <cell r="AA8240">
            <v>30150</v>
          </cell>
          <cell r="AB8240" t="str">
            <v>Pinnacle Sales Group</v>
          </cell>
          <cell r="AC8240">
            <v>30003</v>
          </cell>
          <cell r="AD8240" t="str">
            <v>DSA</v>
          </cell>
        </row>
        <row r="8241">
          <cell r="Z8241">
            <v>5102279</v>
          </cell>
          <cell r="AA8241">
            <v>30150</v>
          </cell>
          <cell r="AB8241" t="str">
            <v>Pinnacle Sales Group</v>
          </cell>
          <cell r="AC8241">
            <v>30003</v>
          </cell>
          <cell r="AD8241" t="str">
            <v>DSA</v>
          </cell>
        </row>
        <row r="8242">
          <cell r="Z8242">
            <v>5102331</v>
          </cell>
          <cell r="AA8242">
            <v>30150</v>
          </cell>
          <cell r="AB8242" t="str">
            <v>Pinnacle Sales Group</v>
          </cell>
          <cell r="AC8242">
            <v>30003</v>
          </cell>
          <cell r="AD8242" t="str">
            <v>DSA</v>
          </cell>
        </row>
        <row r="8243">
          <cell r="Z8243">
            <v>5102330</v>
          </cell>
          <cell r="AA8243">
            <v>30150</v>
          </cell>
          <cell r="AB8243" t="str">
            <v>Pinnacle Sales Group</v>
          </cell>
          <cell r="AC8243">
            <v>30003</v>
          </cell>
          <cell r="AD8243" t="str">
            <v>DSA</v>
          </cell>
        </row>
        <row r="8244">
          <cell r="Z8244">
            <v>5101052</v>
          </cell>
          <cell r="AA8244">
            <v>30150</v>
          </cell>
          <cell r="AB8244" t="str">
            <v>Pinnacle Sales Group</v>
          </cell>
          <cell r="AC8244">
            <v>30003</v>
          </cell>
          <cell r="AD8244" t="str">
            <v>DSA</v>
          </cell>
        </row>
        <row r="8245">
          <cell r="Z8245">
            <v>5101404</v>
          </cell>
          <cell r="AA8245">
            <v>30150</v>
          </cell>
          <cell r="AB8245" t="str">
            <v>Pinnacle Sales Group</v>
          </cell>
          <cell r="AC8245">
            <v>30003</v>
          </cell>
          <cell r="AD8245" t="str">
            <v>DSA</v>
          </cell>
        </row>
        <row r="8246">
          <cell r="Z8246">
            <v>5101405</v>
          </cell>
          <cell r="AA8246">
            <v>30150</v>
          </cell>
          <cell r="AB8246" t="str">
            <v>Pinnacle Sales Group</v>
          </cell>
          <cell r="AC8246">
            <v>30003</v>
          </cell>
          <cell r="AD8246" t="str">
            <v>DSA</v>
          </cell>
        </row>
        <row r="8247">
          <cell r="Z8247">
            <v>5101431</v>
          </cell>
          <cell r="AA8247">
            <v>30150</v>
          </cell>
          <cell r="AB8247" t="str">
            <v>Pinnacle Sales Group</v>
          </cell>
          <cell r="AC8247">
            <v>30003</v>
          </cell>
          <cell r="AD8247" t="str">
            <v>DSA</v>
          </cell>
        </row>
        <row r="8248">
          <cell r="Z8248">
            <v>5101456</v>
          </cell>
          <cell r="AA8248">
            <v>30150</v>
          </cell>
          <cell r="AB8248" t="str">
            <v>Pinnacle Sales Group</v>
          </cell>
          <cell r="AC8248">
            <v>30003</v>
          </cell>
          <cell r="AD8248" t="str">
            <v>DSA</v>
          </cell>
        </row>
        <row r="8249">
          <cell r="Z8249">
            <v>5101458</v>
          </cell>
          <cell r="AA8249">
            <v>30150</v>
          </cell>
          <cell r="AB8249" t="str">
            <v>Pinnacle Sales Group</v>
          </cell>
          <cell r="AC8249">
            <v>30003</v>
          </cell>
          <cell r="AD8249" t="str">
            <v>DSA</v>
          </cell>
        </row>
        <row r="8250">
          <cell r="Z8250">
            <v>5101459</v>
          </cell>
          <cell r="AA8250">
            <v>30150</v>
          </cell>
          <cell r="AB8250" t="str">
            <v>Pinnacle Sales Group</v>
          </cell>
          <cell r="AC8250">
            <v>30003</v>
          </cell>
          <cell r="AD8250" t="str">
            <v>DSA</v>
          </cell>
        </row>
        <row r="8251">
          <cell r="Z8251">
            <v>5101461</v>
          </cell>
          <cell r="AA8251">
            <v>30150</v>
          </cell>
          <cell r="AB8251" t="str">
            <v>Pinnacle Sales Group</v>
          </cell>
          <cell r="AC8251">
            <v>30003</v>
          </cell>
          <cell r="AD8251" t="str">
            <v>DSA</v>
          </cell>
        </row>
        <row r="8252">
          <cell r="Z8252">
            <v>5101510</v>
          </cell>
          <cell r="AA8252">
            <v>30150</v>
          </cell>
          <cell r="AB8252" t="str">
            <v>Pinnacle Sales Group</v>
          </cell>
          <cell r="AC8252">
            <v>30003</v>
          </cell>
          <cell r="AD8252" t="str">
            <v>DSA</v>
          </cell>
        </row>
        <row r="8253">
          <cell r="Z8253">
            <v>5101512</v>
          </cell>
          <cell r="AA8253">
            <v>30150</v>
          </cell>
          <cell r="AB8253" t="str">
            <v>Pinnacle Sales Group</v>
          </cell>
          <cell r="AC8253">
            <v>30003</v>
          </cell>
          <cell r="AD8253" t="str">
            <v>DSA</v>
          </cell>
        </row>
        <row r="8254">
          <cell r="Z8254">
            <v>5101517</v>
          </cell>
          <cell r="AA8254">
            <v>30150</v>
          </cell>
          <cell r="AB8254" t="str">
            <v>Pinnacle Sales Group</v>
          </cell>
          <cell r="AC8254">
            <v>30003</v>
          </cell>
          <cell r="AD8254" t="str">
            <v>DSA</v>
          </cell>
        </row>
        <row r="8255">
          <cell r="Z8255">
            <v>5101564</v>
          </cell>
          <cell r="AA8255">
            <v>30150</v>
          </cell>
          <cell r="AB8255" t="str">
            <v>Pinnacle Sales Group</v>
          </cell>
          <cell r="AC8255">
            <v>30003</v>
          </cell>
          <cell r="AD8255" t="str">
            <v>DSA</v>
          </cell>
        </row>
        <row r="8256">
          <cell r="Z8256">
            <v>5101261</v>
          </cell>
          <cell r="AA8256">
            <v>30150</v>
          </cell>
          <cell r="AB8256" t="str">
            <v>Pinnacle Sales Group</v>
          </cell>
          <cell r="AC8256">
            <v>30003</v>
          </cell>
          <cell r="AD8256" t="str">
            <v>DSA</v>
          </cell>
        </row>
        <row r="8257">
          <cell r="Z8257">
            <v>5101262</v>
          </cell>
          <cell r="AA8257">
            <v>30150</v>
          </cell>
          <cell r="AB8257" t="str">
            <v>Pinnacle Sales Group</v>
          </cell>
          <cell r="AC8257">
            <v>30003</v>
          </cell>
          <cell r="AD8257" t="str">
            <v>DSA</v>
          </cell>
        </row>
        <row r="8258">
          <cell r="Z8258">
            <v>5101322</v>
          </cell>
          <cell r="AA8258">
            <v>30150</v>
          </cell>
          <cell r="AB8258" t="str">
            <v>Pinnacle Sales Group</v>
          </cell>
          <cell r="AC8258">
            <v>30003</v>
          </cell>
          <cell r="AD8258" t="str">
            <v>DSA</v>
          </cell>
        </row>
        <row r="8259">
          <cell r="Z8259">
            <v>5101352</v>
          </cell>
          <cell r="AA8259">
            <v>30150</v>
          </cell>
          <cell r="AB8259" t="str">
            <v>Pinnacle Sales Group</v>
          </cell>
          <cell r="AC8259">
            <v>30003</v>
          </cell>
          <cell r="AD8259" t="str">
            <v>DSA</v>
          </cell>
        </row>
        <row r="8260">
          <cell r="Z8260">
            <v>5101373</v>
          </cell>
          <cell r="AA8260">
            <v>30150</v>
          </cell>
          <cell r="AB8260" t="str">
            <v>Pinnacle Sales Group</v>
          </cell>
          <cell r="AC8260">
            <v>30003</v>
          </cell>
          <cell r="AD8260" t="str">
            <v>DSA</v>
          </cell>
        </row>
        <row r="8261">
          <cell r="Z8261">
            <v>5083990</v>
          </cell>
          <cell r="AA8261">
            <v>30150</v>
          </cell>
          <cell r="AB8261" t="str">
            <v>Pinnacle Sales Group</v>
          </cell>
          <cell r="AC8261">
            <v>30003</v>
          </cell>
          <cell r="AD8261" t="str">
            <v>DSA</v>
          </cell>
        </row>
        <row r="8262">
          <cell r="Z8262">
            <v>5083991</v>
          </cell>
          <cell r="AA8262">
            <v>30150</v>
          </cell>
          <cell r="AB8262" t="str">
            <v>Pinnacle Sales Group</v>
          </cell>
          <cell r="AC8262">
            <v>30003</v>
          </cell>
          <cell r="AD8262" t="str">
            <v>DSA</v>
          </cell>
        </row>
        <row r="8263">
          <cell r="Z8263">
            <v>5084327</v>
          </cell>
          <cell r="AA8263">
            <v>30150</v>
          </cell>
          <cell r="AB8263" t="str">
            <v>Pinnacle Sales Group</v>
          </cell>
          <cell r="AC8263">
            <v>30003</v>
          </cell>
          <cell r="AD8263" t="str">
            <v>DSA</v>
          </cell>
        </row>
        <row r="8264">
          <cell r="Z8264">
            <v>5080626</v>
          </cell>
          <cell r="AA8264">
            <v>30150</v>
          </cell>
          <cell r="AB8264" t="str">
            <v>Pinnacle Sales Group</v>
          </cell>
          <cell r="AC8264">
            <v>30003</v>
          </cell>
          <cell r="AD8264" t="str">
            <v>DSA</v>
          </cell>
        </row>
        <row r="8265">
          <cell r="Z8265">
            <v>5080201</v>
          </cell>
          <cell r="AA8265">
            <v>30150</v>
          </cell>
          <cell r="AB8265" t="str">
            <v>Pinnacle Sales Group</v>
          </cell>
          <cell r="AC8265">
            <v>30003</v>
          </cell>
          <cell r="AD8265" t="str">
            <v>DSA</v>
          </cell>
        </row>
        <row r="8266">
          <cell r="Z8266">
            <v>5081423</v>
          </cell>
          <cell r="AA8266">
            <v>30150</v>
          </cell>
          <cell r="AB8266" t="str">
            <v>Pinnacle Sales Group</v>
          </cell>
          <cell r="AC8266">
            <v>30003</v>
          </cell>
          <cell r="AD8266" t="str">
            <v>DSA</v>
          </cell>
        </row>
        <row r="8267">
          <cell r="Z8267">
            <v>5081424</v>
          </cell>
          <cell r="AA8267">
            <v>30150</v>
          </cell>
          <cell r="AB8267" t="str">
            <v>Pinnacle Sales Group</v>
          </cell>
          <cell r="AC8267">
            <v>30003</v>
          </cell>
          <cell r="AD8267" t="str">
            <v>DSA</v>
          </cell>
        </row>
        <row r="8268">
          <cell r="Z8268">
            <v>5081448</v>
          </cell>
          <cell r="AA8268">
            <v>30150</v>
          </cell>
          <cell r="AB8268" t="str">
            <v>Pinnacle Sales Group</v>
          </cell>
          <cell r="AC8268">
            <v>30003</v>
          </cell>
          <cell r="AD8268" t="str">
            <v>DSA</v>
          </cell>
        </row>
        <row r="8269">
          <cell r="Z8269">
            <v>5101232</v>
          </cell>
          <cell r="AA8269">
            <v>30150</v>
          </cell>
          <cell r="AB8269" t="str">
            <v>Pinnacle Sales Group</v>
          </cell>
          <cell r="AC8269">
            <v>30003</v>
          </cell>
          <cell r="AD8269" t="str">
            <v>DSA</v>
          </cell>
        </row>
        <row r="8270">
          <cell r="Z8270">
            <v>5101426</v>
          </cell>
          <cell r="AA8270">
            <v>30150</v>
          </cell>
          <cell r="AB8270" t="str">
            <v>Pinnacle Sales Group</v>
          </cell>
          <cell r="AC8270">
            <v>30003</v>
          </cell>
          <cell r="AD8270" t="str">
            <v>DSA</v>
          </cell>
        </row>
        <row r="8271">
          <cell r="Z8271">
            <v>5101427</v>
          </cell>
          <cell r="AA8271">
            <v>30150</v>
          </cell>
          <cell r="AB8271" t="str">
            <v>Pinnacle Sales Group</v>
          </cell>
          <cell r="AC8271">
            <v>30003</v>
          </cell>
          <cell r="AD8271" t="str">
            <v>DSA</v>
          </cell>
        </row>
        <row r="8272">
          <cell r="Z8272">
            <v>5101453</v>
          </cell>
          <cell r="AA8272">
            <v>30150</v>
          </cell>
          <cell r="AB8272" t="str">
            <v>Pinnacle Sales Group</v>
          </cell>
          <cell r="AC8272">
            <v>30003</v>
          </cell>
          <cell r="AD8272" t="str">
            <v>DSA</v>
          </cell>
        </row>
        <row r="8273">
          <cell r="Z8273">
            <v>5101454</v>
          </cell>
          <cell r="AA8273">
            <v>30150</v>
          </cell>
          <cell r="AB8273" t="str">
            <v>Pinnacle Sales Group</v>
          </cell>
          <cell r="AC8273">
            <v>30003</v>
          </cell>
          <cell r="AD8273" t="str">
            <v>DSA</v>
          </cell>
        </row>
        <row r="8274">
          <cell r="Z8274">
            <v>5101455</v>
          </cell>
          <cell r="AA8274">
            <v>30150</v>
          </cell>
          <cell r="AB8274" t="str">
            <v>Pinnacle Sales Group</v>
          </cell>
          <cell r="AC8274">
            <v>30003</v>
          </cell>
          <cell r="AD8274" t="str">
            <v>DSA</v>
          </cell>
        </row>
        <row r="8275">
          <cell r="Z8275">
            <v>5101478</v>
          </cell>
          <cell r="AA8275">
            <v>30150</v>
          </cell>
          <cell r="AB8275" t="str">
            <v>Pinnacle Sales Group</v>
          </cell>
          <cell r="AC8275">
            <v>30003</v>
          </cell>
          <cell r="AD8275" t="str">
            <v>DSA</v>
          </cell>
        </row>
        <row r="8276">
          <cell r="Z8276">
            <v>5101479</v>
          </cell>
          <cell r="AA8276">
            <v>30150</v>
          </cell>
          <cell r="AB8276" t="str">
            <v>Pinnacle Sales Group</v>
          </cell>
          <cell r="AC8276">
            <v>30003</v>
          </cell>
          <cell r="AD8276" t="str">
            <v>DSA</v>
          </cell>
        </row>
        <row r="8277">
          <cell r="Z8277">
            <v>5101506</v>
          </cell>
          <cell r="AA8277">
            <v>30150</v>
          </cell>
          <cell r="AB8277" t="str">
            <v>Pinnacle Sales Group</v>
          </cell>
          <cell r="AC8277">
            <v>30003</v>
          </cell>
          <cell r="AD8277" t="str">
            <v>DSA</v>
          </cell>
        </row>
        <row r="8278">
          <cell r="Z8278">
            <v>5101507</v>
          </cell>
          <cell r="AA8278">
            <v>30150</v>
          </cell>
          <cell r="AB8278" t="str">
            <v>Pinnacle Sales Group</v>
          </cell>
          <cell r="AC8278">
            <v>30003</v>
          </cell>
          <cell r="AD8278" t="str">
            <v>DSA</v>
          </cell>
        </row>
        <row r="8279">
          <cell r="Z8279">
            <v>5101527</v>
          </cell>
          <cell r="AA8279">
            <v>30150</v>
          </cell>
          <cell r="AB8279" t="str">
            <v>Pinnacle Sales Group</v>
          </cell>
          <cell r="AC8279">
            <v>30003</v>
          </cell>
          <cell r="AD8279" t="str">
            <v>DSA</v>
          </cell>
        </row>
        <row r="8280">
          <cell r="Z8280">
            <v>5101535</v>
          </cell>
          <cell r="AA8280">
            <v>30150</v>
          </cell>
          <cell r="AB8280" t="str">
            <v>Pinnacle Sales Group</v>
          </cell>
          <cell r="AC8280">
            <v>30003</v>
          </cell>
          <cell r="AD8280" t="str">
            <v>DSA</v>
          </cell>
        </row>
        <row r="8281">
          <cell r="Z8281">
            <v>5101556</v>
          </cell>
          <cell r="AA8281">
            <v>30150</v>
          </cell>
          <cell r="AB8281" t="str">
            <v>Pinnacle Sales Group</v>
          </cell>
          <cell r="AC8281">
            <v>30003</v>
          </cell>
          <cell r="AD8281" t="str">
            <v>DSA</v>
          </cell>
        </row>
        <row r="8282">
          <cell r="Z8282">
            <v>5101561</v>
          </cell>
          <cell r="AA8282">
            <v>30150</v>
          </cell>
          <cell r="AB8282" t="str">
            <v>Pinnacle Sales Group</v>
          </cell>
          <cell r="AC8282">
            <v>30003</v>
          </cell>
          <cell r="AD8282" t="str">
            <v>DSA</v>
          </cell>
        </row>
        <row r="8283">
          <cell r="Z8283">
            <v>5101568</v>
          </cell>
          <cell r="AA8283">
            <v>30150</v>
          </cell>
          <cell r="AB8283" t="str">
            <v>Pinnacle Sales Group</v>
          </cell>
          <cell r="AC8283">
            <v>30003</v>
          </cell>
          <cell r="AD8283" t="str">
            <v>DSA</v>
          </cell>
        </row>
        <row r="8284">
          <cell r="Z8284">
            <v>5101275</v>
          </cell>
          <cell r="AA8284">
            <v>30150</v>
          </cell>
          <cell r="AB8284" t="str">
            <v>Pinnacle Sales Group</v>
          </cell>
          <cell r="AC8284">
            <v>30003</v>
          </cell>
          <cell r="AD8284" t="str">
            <v>DSA</v>
          </cell>
        </row>
        <row r="8285">
          <cell r="Z8285">
            <v>5101278</v>
          </cell>
          <cell r="AA8285">
            <v>30150</v>
          </cell>
          <cell r="AB8285" t="str">
            <v>Pinnacle Sales Group</v>
          </cell>
          <cell r="AC8285">
            <v>30003</v>
          </cell>
          <cell r="AD8285" t="str">
            <v>DSA</v>
          </cell>
        </row>
        <row r="8286">
          <cell r="Z8286">
            <v>5101284</v>
          </cell>
          <cell r="AA8286">
            <v>30150</v>
          </cell>
          <cell r="AB8286" t="str">
            <v>Pinnacle Sales Group</v>
          </cell>
          <cell r="AC8286">
            <v>30003</v>
          </cell>
          <cell r="AD8286" t="str">
            <v>DSA</v>
          </cell>
        </row>
        <row r="8287">
          <cell r="Z8287">
            <v>5101285</v>
          </cell>
          <cell r="AA8287">
            <v>30150</v>
          </cell>
          <cell r="AB8287" t="str">
            <v>Pinnacle Sales Group</v>
          </cell>
          <cell r="AC8287">
            <v>30003</v>
          </cell>
          <cell r="AD8287" t="str">
            <v>DSA</v>
          </cell>
        </row>
        <row r="8288">
          <cell r="Z8288">
            <v>5101291</v>
          </cell>
          <cell r="AA8288">
            <v>30150</v>
          </cell>
          <cell r="AB8288" t="str">
            <v>Pinnacle Sales Group</v>
          </cell>
          <cell r="AC8288">
            <v>30003</v>
          </cell>
          <cell r="AD8288" t="str">
            <v>DSA</v>
          </cell>
        </row>
        <row r="8289">
          <cell r="Z8289">
            <v>5101308</v>
          </cell>
          <cell r="AA8289">
            <v>30150</v>
          </cell>
          <cell r="AB8289" t="str">
            <v>Pinnacle Sales Group</v>
          </cell>
          <cell r="AC8289">
            <v>30003</v>
          </cell>
          <cell r="AD8289" t="str">
            <v>DSA</v>
          </cell>
        </row>
        <row r="8290">
          <cell r="Z8290">
            <v>5101318</v>
          </cell>
          <cell r="AA8290">
            <v>30150</v>
          </cell>
          <cell r="AB8290" t="str">
            <v>Pinnacle Sales Group</v>
          </cell>
          <cell r="AC8290">
            <v>30003</v>
          </cell>
          <cell r="AD8290" t="str">
            <v>DSA</v>
          </cell>
        </row>
        <row r="8291">
          <cell r="Z8291">
            <v>5101319</v>
          </cell>
          <cell r="AA8291">
            <v>30150</v>
          </cell>
          <cell r="AB8291" t="str">
            <v>Pinnacle Sales Group</v>
          </cell>
          <cell r="AC8291">
            <v>30003</v>
          </cell>
          <cell r="AD8291" t="str">
            <v>DSA</v>
          </cell>
        </row>
        <row r="8292">
          <cell r="Z8292">
            <v>5101320</v>
          </cell>
          <cell r="AA8292">
            <v>30150</v>
          </cell>
          <cell r="AB8292" t="str">
            <v>Pinnacle Sales Group</v>
          </cell>
          <cell r="AC8292">
            <v>30003</v>
          </cell>
          <cell r="AD8292" t="str">
            <v>DSA</v>
          </cell>
        </row>
        <row r="8293">
          <cell r="Z8293">
            <v>5101348</v>
          </cell>
          <cell r="AA8293">
            <v>30150</v>
          </cell>
          <cell r="AB8293" t="str">
            <v>Pinnacle Sales Group</v>
          </cell>
          <cell r="AC8293">
            <v>30003</v>
          </cell>
          <cell r="AD8293" t="str">
            <v>DSA</v>
          </cell>
        </row>
        <row r="8294">
          <cell r="Z8294">
            <v>5101349</v>
          </cell>
          <cell r="AA8294">
            <v>30150</v>
          </cell>
          <cell r="AB8294" t="str">
            <v>Pinnacle Sales Group</v>
          </cell>
          <cell r="AC8294">
            <v>30003</v>
          </cell>
          <cell r="AD8294" t="str">
            <v>DSA</v>
          </cell>
        </row>
        <row r="8295">
          <cell r="Z8295">
            <v>5101350</v>
          </cell>
          <cell r="AA8295">
            <v>30150</v>
          </cell>
          <cell r="AB8295" t="str">
            <v>Pinnacle Sales Group</v>
          </cell>
          <cell r="AC8295">
            <v>30003</v>
          </cell>
          <cell r="AD8295" t="str">
            <v>DSA</v>
          </cell>
        </row>
        <row r="8296">
          <cell r="Z8296">
            <v>5101366</v>
          </cell>
          <cell r="AA8296">
            <v>30150</v>
          </cell>
          <cell r="AB8296" t="str">
            <v>Pinnacle Sales Group</v>
          </cell>
          <cell r="AC8296">
            <v>30003</v>
          </cell>
          <cell r="AD8296" t="str">
            <v>DSA</v>
          </cell>
        </row>
        <row r="8297">
          <cell r="Z8297">
            <v>5101367</v>
          </cell>
          <cell r="AA8297">
            <v>30150</v>
          </cell>
          <cell r="AB8297" t="str">
            <v>Pinnacle Sales Group</v>
          </cell>
          <cell r="AC8297">
            <v>30003</v>
          </cell>
          <cell r="AD8297" t="str">
            <v>DSA</v>
          </cell>
        </row>
        <row r="8298">
          <cell r="Z8298">
            <v>5101368</v>
          </cell>
          <cell r="AA8298">
            <v>30150</v>
          </cell>
          <cell r="AB8298" t="str">
            <v>Pinnacle Sales Group</v>
          </cell>
          <cell r="AC8298">
            <v>30003</v>
          </cell>
          <cell r="AD8298" t="str">
            <v>DSA</v>
          </cell>
        </row>
        <row r="8299">
          <cell r="Z8299">
            <v>5101369</v>
          </cell>
          <cell r="AA8299">
            <v>30150</v>
          </cell>
          <cell r="AB8299" t="str">
            <v>Pinnacle Sales Group</v>
          </cell>
          <cell r="AC8299">
            <v>30003</v>
          </cell>
          <cell r="AD8299" t="str">
            <v>DSA</v>
          </cell>
        </row>
        <row r="8300">
          <cell r="Z8300">
            <v>5101395</v>
          </cell>
          <cell r="AA8300">
            <v>30150</v>
          </cell>
          <cell r="AB8300" t="str">
            <v>Pinnacle Sales Group</v>
          </cell>
          <cell r="AC8300">
            <v>30003</v>
          </cell>
          <cell r="AD8300" t="str">
            <v>DSA</v>
          </cell>
        </row>
        <row r="8301">
          <cell r="Z8301">
            <v>5101396</v>
          </cell>
          <cell r="AA8301">
            <v>30150</v>
          </cell>
          <cell r="AB8301" t="str">
            <v>Pinnacle Sales Group</v>
          </cell>
          <cell r="AC8301">
            <v>30003</v>
          </cell>
          <cell r="AD8301" t="str">
            <v>DSA</v>
          </cell>
        </row>
        <row r="8302">
          <cell r="Z8302">
            <v>5101397</v>
          </cell>
          <cell r="AA8302">
            <v>30150</v>
          </cell>
          <cell r="AB8302" t="str">
            <v>Pinnacle Sales Group</v>
          </cell>
          <cell r="AC8302">
            <v>30003</v>
          </cell>
          <cell r="AD8302" t="str">
            <v>DSA</v>
          </cell>
        </row>
        <row r="8303">
          <cell r="Z8303">
            <v>5101398</v>
          </cell>
          <cell r="AA8303">
            <v>30150</v>
          </cell>
          <cell r="AB8303" t="str">
            <v>Pinnacle Sales Group</v>
          </cell>
          <cell r="AC8303">
            <v>30003</v>
          </cell>
          <cell r="AD8303" t="str">
            <v>DSA</v>
          </cell>
        </row>
        <row r="8304">
          <cell r="Z8304">
            <v>5101399</v>
          </cell>
          <cell r="AA8304">
            <v>30150</v>
          </cell>
          <cell r="AB8304" t="str">
            <v>Pinnacle Sales Group</v>
          </cell>
          <cell r="AC8304">
            <v>30003</v>
          </cell>
          <cell r="AD8304" t="str">
            <v>DSA</v>
          </cell>
        </row>
        <row r="8305">
          <cell r="Z8305">
            <v>5101934</v>
          </cell>
          <cell r="AA8305">
            <v>30150</v>
          </cell>
          <cell r="AB8305" t="str">
            <v>Pinnacle Sales Group</v>
          </cell>
          <cell r="AC8305">
            <v>30004</v>
          </cell>
          <cell r="AD8305" t="str">
            <v>GIBBONS</v>
          </cell>
        </row>
        <row r="8306">
          <cell r="Z8306">
            <v>5080946</v>
          </cell>
          <cell r="AA8306">
            <v>30150</v>
          </cell>
          <cell r="AB8306" t="str">
            <v>Pinnacle Sales Group</v>
          </cell>
          <cell r="AC8306">
            <v>30004</v>
          </cell>
          <cell r="AD8306" t="str">
            <v>GIBBONS</v>
          </cell>
        </row>
        <row r="8307">
          <cell r="Z8307">
            <v>5081504</v>
          </cell>
          <cell r="AA8307">
            <v>30150</v>
          </cell>
          <cell r="AB8307" t="str">
            <v>Pinnacle Sales Group</v>
          </cell>
          <cell r="AC8307">
            <v>30004</v>
          </cell>
          <cell r="AD8307" t="str">
            <v>GIBBONS</v>
          </cell>
        </row>
        <row r="8308">
          <cell r="Z8308">
            <v>5081505</v>
          </cell>
          <cell r="AA8308">
            <v>30150</v>
          </cell>
          <cell r="AB8308" t="str">
            <v>Pinnacle Sales Group</v>
          </cell>
          <cell r="AC8308">
            <v>30004</v>
          </cell>
          <cell r="AD8308" t="str">
            <v>GIBBONS</v>
          </cell>
        </row>
        <row r="8309">
          <cell r="Z8309">
            <v>5081506</v>
          </cell>
          <cell r="AA8309">
            <v>30150</v>
          </cell>
          <cell r="AB8309" t="str">
            <v>Pinnacle Sales Group</v>
          </cell>
          <cell r="AC8309">
            <v>30004</v>
          </cell>
          <cell r="AD8309" t="str">
            <v>GIBBONS</v>
          </cell>
        </row>
        <row r="8310">
          <cell r="Z8310">
            <v>5081536</v>
          </cell>
          <cell r="AA8310">
            <v>30150</v>
          </cell>
          <cell r="AB8310" t="str">
            <v>Pinnacle Sales Group</v>
          </cell>
          <cell r="AC8310">
            <v>30004</v>
          </cell>
          <cell r="AD8310" t="str">
            <v>GIBBONS</v>
          </cell>
        </row>
        <row r="8311">
          <cell r="Z8311">
            <v>5080964</v>
          </cell>
          <cell r="AA8311">
            <v>30150</v>
          </cell>
          <cell r="AB8311" t="str">
            <v>Pinnacle Sales Group</v>
          </cell>
          <cell r="AC8311">
            <v>30004</v>
          </cell>
          <cell r="AD8311" t="str">
            <v>GIBBONS</v>
          </cell>
        </row>
        <row r="8312">
          <cell r="Z8312">
            <v>5080968</v>
          </cell>
          <cell r="AA8312">
            <v>30150</v>
          </cell>
          <cell r="AB8312" t="str">
            <v>Pinnacle Sales Group</v>
          </cell>
          <cell r="AC8312">
            <v>30004</v>
          </cell>
          <cell r="AD8312" t="str">
            <v>GIBBONS</v>
          </cell>
        </row>
        <row r="8313">
          <cell r="Z8313">
            <v>5080969</v>
          </cell>
          <cell r="AA8313">
            <v>30150</v>
          </cell>
          <cell r="AB8313" t="str">
            <v>Pinnacle Sales Group</v>
          </cell>
          <cell r="AC8313">
            <v>30004</v>
          </cell>
          <cell r="AD8313" t="str">
            <v>GIBBONS</v>
          </cell>
        </row>
        <row r="8314">
          <cell r="Z8314">
            <v>5080970</v>
          </cell>
          <cell r="AA8314">
            <v>30150</v>
          </cell>
          <cell r="AB8314" t="str">
            <v>Pinnacle Sales Group</v>
          </cell>
          <cell r="AC8314">
            <v>30004</v>
          </cell>
          <cell r="AD8314" t="str">
            <v>GIBBONS</v>
          </cell>
        </row>
        <row r="8315">
          <cell r="Z8315">
            <v>5080971</v>
          </cell>
          <cell r="AA8315">
            <v>30150</v>
          </cell>
          <cell r="AB8315" t="str">
            <v>Pinnacle Sales Group</v>
          </cell>
          <cell r="AC8315">
            <v>30004</v>
          </cell>
          <cell r="AD8315" t="str">
            <v>GIBBONS</v>
          </cell>
        </row>
        <row r="8316">
          <cell r="Z8316">
            <v>5080973</v>
          </cell>
          <cell r="AA8316">
            <v>30150</v>
          </cell>
          <cell r="AB8316" t="str">
            <v>Pinnacle Sales Group</v>
          </cell>
          <cell r="AC8316">
            <v>30004</v>
          </cell>
          <cell r="AD8316" t="str">
            <v>GIBBONS</v>
          </cell>
        </row>
        <row r="8317">
          <cell r="Z8317">
            <v>5080990</v>
          </cell>
          <cell r="AA8317">
            <v>30150</v>
          </cell>
          <cell r="AB8317" t="str">
            <v>Pinnacle Sales Group</v>
          </cell>
          <cell r="AC8317">
            <v>30004</v>
          </cell>
          <cell r="AD8317" t="str">
            <v>GIBBONS</v>
          </cell>
        </row>
        <row r="8318">
          <cell r="Z8318">
            <v>5081561</v>
          </cell>
          <cell r="AA8318">
            <v>30150</v>
          </cell>
          <cell r="AB8318" t="str">
            <v>Pinnacle Sales Group</v>
          </cell>
          <cell r="AC8318">
            <v>30004</v>
          </cell>
          <cell r="AD8318" t="str">
            <v>GIBBONS</v>
          </cell>
        </row>
        <row r="8319">
          <cell r="Z8319">
            <v>5081564</v>
          </cell>
          <cell r="AA8319">
            <v>30150</v>
          </cell>
          <cell r="AB8319" t="str">
            <v>Pinnacle Sales Group</v>
          </cell>
          <cell r="AC8319">
            <v>30004</v>
          </cell>
          <cell r="AD8319" t="str">
            <v>GIBBONS</v>
          </cell>
        </row>
        <row r="8320">
          <cell r="Z8320">
            <v>5081565</v>
          </cell>
          <cell r="AA8320">
            <v>30150</v>
          </cell>
          <cell r="AB8320" t="str">
            <v>Pinnacle Sales Group</v>
          </cell>
          <cell r="AC8320">
            <v>30004</v>
          </cell>
          <cell r="AD8320" t="str">
            <v>GIBBONS</v>
          </cell>
        </row>
        <row r="8321">
          <cell r="Z8321">
            <v>5081567</v>
          </cell>
          <cell r="AA8321">
            <v>30150</v>
          </cell>
          <cell r="AB8321" t="str">
            <v>Pinnacle Sales Group</v>
          </cell>
          <cell r="AC8321">
            <v>30004</v>
          </cell>
          <cell r="AD8321" t="str">
            <v>GIBBONS</v>
          </cell>
        </row>
        <row r="8322">
          <cell r="Z8322">
            <v>5081571</v>
          </cell>
          <cell r="AA8322">
            <v>30150</v>
          </cell>
          <cell r="AB8322" t="str">
            <v>Pinnacle Sales Group</v>
          </cell>
          <cell r="AC8322">
            <v>30004</v>
          </cell>
          <cell r="AD8322" t="str">
            <v>GIBBONS</v>
          </cell>
        </row>
        <row r="8323">
          <cell r="Z8323">
            <v>5081573</v>
          </cell>
          <cell r="AA8323">
            <v>30150</v>
          </cell>
          <cell r="AB8323" t="str">
            <v>Pinnacle Sales Group</v>
          </cell>
          <cell r="AC8323">
            <v>30004</v>
          </cell>
          <cell r="AD8323" t="str">
            <v>GIBBONS</v>
          </cell>
        </row>
        <row r="8324">
          <cell r="Z8324">
            <v>5081576</v>
          </cell>
          <cell r="AA8324">
            <v>30150</v>
          </cell>
          <cell r="AB8324" t="str">
            <v>Pinnacle Sales Group</v>
          </cell>
          <cell r="AC8324">
            <v>30004</v>
          </cell>
          <cell r="AD8324" t="str">
            <v>GIBBONS</v>
          </cell>
        </row>
        <row r="8325">
          <cell r="Z8325">
            <v>5081577</v>
          </cell>
          <cell r="AA8325">
            <v>30150</v>
          </cell>
          <cell r="AB8325" t="str">
            <v>Pinnacle Sales Group</v>
          </cell>
          <cell r="AC8325">
            <v>30004</v>
          </cell>
          <cell r="AD8325" t="str">
            <v>GIBBONS</v>
          </cell>
        </row>
        <row r="8326">
          <cell r="Z8326">
            <v>5081587</v>
          </cell>
          <cell r="AA8326">
            <v>30150</v>
          </cell>
          <cell r="AB8326" t="str">
            <v>Pinnacle Sales Group</v>
          </cell>
          <cell r="AC8326">
            <v>30004</v>
          </cell>
          <cell r="AD8326" t="str">
            <v>GIBBONS</v>
          </cell>
        </row>
        <row r="8327">
          <cell r="Z8327">
            <v>5081603</v>
          </cell>
          <cell r="AA8327">
            <v>30150</v>
          </cell>
          <cell r="AB8327" t="str">
            <v>Pinnacle Sales Group</v>
          </cell>
          <cell r="AC8327">
            <v>30004</v>
          </cell>
          <cell r="AD8327" t="str">
            <v>GIBBONS</v>
          </cell>
        </row>
        <row r="8328">
          <cell r="Z8328">
            <v>5081607</v>
          </cell>
          <cell r="AA8328">
            <v>30150</v>
          </cell>
          <cell r="AB8328" t="str">
            <v>Pinnacle Sales Group</v>
          </cell>
          <cell r="AC8328">
            <v>30004</v>
          </cell>
          <cell r="AD8328" t="str">
            <v>GIBBONS</v>
          </cell>
        </row>
        <row r="8329">
          <cell r="Z8329">
            <v>5081611</v>
          </cell>
          <cell r="AA8329">
            <v>30150</v>
          </cell>
          <cell r="AB8329" t="str">
            <v>Pinnacle Sales Group</v>
          </cell>
          <cell r="AC8329">
            <v>30004</v>
          </cell>
          <cell r="AD8329" t="str">
            <v>GIBBONS</v>
          </cell>
        </row>
        <row r="8330">
          <cell r="Z8330">
            <v>5081650</v>
          </cell>
          <cell r="AA8330">
            <v>30150</v>
          </cell>
          <cell r="AB8330" t="str">
            <v>Pinnacle Sales Group</v>
          </cell>
          <cell r="AC8330">
            <v>30004</v>
          </cell>
          <cell r="AD8330" t="str">
            <v>GIBBONS</v>
          </cell>
        </row>
        <row r="8331">
          <cell r="Z8331">
            <v>5081652</v>
          </cell>
          <cell r="AA8331">
            <v>30150</v>
          </cell>
          <cell r="AB8331" t="str">
            <v>Pinnacle Sales Group</v>
          </cell>
          <cell r="AC8331">
            <v>30004</v>
          </cell>
          <cell r="AD8331" t="str">
            <v>GIBBONS</v>
          </cell>
        </row>
        <row r="8332">
          <cell r="Z8332">
            <v>5081662</v>
          </cell>
          <cell r="AA8332">
            <v>30150</v>
          </cell>
          <cell r="AB8332" t="str">
            <v>Pinnacle Sales Group</v>
          </cell>
          <cell r="AC8332">
            <v>30004</v>
          </cell>
          <cell r="AD8332" t="str">
            <v>GIBBONS</v>
          </cell>
        </row>
        <row r="8333">
          <cell r="Z8333">
            <v>5081663</v>
          </cell>
          <cell r="AA8333">
            <v>30150</v>
          </cell>
          <cell r="AB8333" t="str">
            <v>Pinnacle Sales Group</v>
          </cell>
          <cell r="AC8333">
            <v>30004</v>
          </cell>
          <cell r="AD8333" t="str">
            <v>GIBBONS</v>
          </cell>
        </row>
        <row r="8334">
          <cell r="Z8334">
            <v>5081687</v>
          </cell>
          <cell r="AA8334">
            <v>30150</v>
          </cell>
          <cell r="AB8334" t="str">
            <v>Pinnacle Sales Group</v>
          </cell>
          <cell r="AC8334">
            <v>30004</v>
          </cell>
          <cell r="AD8334" t="str">
            <v>GIBBONS</v>
          </cell>
        </row>
        <row r="8335">
          <cell r="Z8335">
            <v>5094831</v>
          </cell>
          <cell r="AA8335">
            <v>30150</v>
          </cell>
          <cell r="AB8335" t="str">
            <v>Pinnacle Sales Group</v>
          </cell>
          <cell r="AC8335">
            <v>30004</v>
          </cell>
          <cell r="AD8335" t="str">
            <v>GIBBONS</v>
          </cell>
        </row>
        <row r="8336">
          <cell r="Z8336">
            <v>5101195</v>
          </cell>
          <cell r="AA8336">
            <v>30150</v>
          </cell>
          <cell r="AB8336" t="str">
            <v>Pinnacle Sales Group</v>
          </cell>
          <cell r="AC8336">
            <v>30004</v>
          </cell>
          <cell r="AD8336" t="str">
            <v>GIBBONS</v>
          </cell>
        </row>
        <row r="8337">
          <cell r="Z8337">
            <v>5101434</v>
          </cell>
          <cell r="AA8337">
            <v>30150</v>
          </cell>
          <cell r="AB8337" t="str">
            <v>Pinnacle Sales Group</v>
          </cell>
          <cell r="AC8337">
            <v>30004</v>
          </cell>
          <cell r="AD8337" t="str">
            <v>GIBBONS</v>
          </cell>
        </row>
        <row r="8338">
          <cell r="Z8338">
            <v>5101565</v>
          </cell>
          <cell r="AA8338">
            <v>30150</v>
          </cell>
          <cell r="AB8338" t="str">
            <v>Pinnacle Sales Group</v>
          </cell>
          <cell r="AC8338">
            <v>30004</v>
          </cell>
          <cell r="AD8338" t="str">
            <v>GIBBONS</v>
          </cell>
        </row>
        <row r="8339">
          <cell r="Z8339">
            <v>5080085</v>
          </cell>
          <cell r="AA8339">
            <v>30150</v>
          </cell>
          <cell r="AB8339" t="str">
            <v>Pinnacle Sales Group</v>
          </cell>
          <cell r="AC8339">
            <v>30004</v>
          </cell>
          <cell r="AD8339" t="str">
            <v>GIBBONS</v>
          </cell>
        </row>
        <row r="8340">
          <cell r="Z8340">
            <v>5080086</v>
          </cell>
          <cell r="AA8340">
            <v>30150</v>
          </cell>
          <cell r="AB8340" t="str">
            <v>Pinnacle Sales Group</v>
          </cell>
          <cell r="AC8340">
            <v>30004</v>
          </cell>
          <cell r="AD8340" t="str">
            <v>GIBBONS</v>
          </cell>
        </row>
        <row r="8341">
          <cell r="Z8341">
            <v>5080087</v>
          </cell>
          <cell r="AA8341">
            <v>30150</v>
          </cell>
          <cell r="AB8341" t="str">
            <v>Pinnacle Sales Group</v>
          </cell>
          <cell r="AC8341">
            <v>30004</v>
          </cell>
          <cell r="AD8341" t="str">
            <v>GIBBONS</v>
          </cell>
        </row>
        <row r="8342">
          <cell r="Z8342">
            <v>5080089</v>
          </cell>
          <cell r="AA8342">
            <v>30150</v>
          </cell>
          <cell r="AB8342" t="str">
            <v>Pinnacle Sales Group</v>
          </cell>
          <cell r="AC8342">
            <v>30004</v>
          </cell>
          <cell r="AD8342" t="str">
            <v>GIBBONS</v>
          </cell>
        </row>
        <row r="8343">
          <cell r="Z8343">
            <v>5080090</v>
          </cell>
          <cell r="AA8343">
            <v>30150</v>
          </cell>
          <cell r="AB8343" t="str">
            <v>Pinnacle Sales Group</v>
          </cell>
          <cell r="AC8343">
            <v>30004</v>
          </cell>
          <cell r="AD8343" t="str">
            <v>GIBBONS</v>
          </cell>
        </row>
        <row r="8344">
          <cell r="Z8344">
            <v>5080092</v>
          </cell>
          <cell r="AA8344">
            <v>30150</v>
          </cell>
          <cell r="AB8344" t="str">
            <v>Pinnacle Sales Group</v>
          </cell>
          <cell r="AC8344">
            <v>30004</v>
          </cell>
          <cell r="AD8344" t="str">
            <v>GIBBONS</v>
          </cell>
        </row>
        <row r="8345">
          <cell r="Z8345">
            <v>5080093</v>
          </cell>
          <cell r="AA8345">
            <v>30150</v>
          </cell>
          <cell r="AB8345" t="str">
            <v>Pinnacle Sales Group</v>
          </cell>
          <cell r="AC8345">
            <v>30004</v>
          </cell>
          <cell r="AD8345" t="str">
            <v>GIBBONS</v>
          </cell>
        </row>
        <row r="8346">
          <cell r="Z8346">
            <v>5080095</v>
          </cell>
          <cell r="AA8346">
            <v>30150</v>
          </cell>
          <cell r="AB8346" t="str">
            <v>Pinnacle Sales Group</v>
          </cell>
          <cell r="AC8346">
            <v>30004</v>
          </cell>
          <cell r="AD8346" t="str">
            <v>GIBBONS</v>
          </cell>
        </row>
        <row r="8347">
          <cell r="Z8347">
            <v>5080096</v>
          </cell>
          <cell r="AA8347">
            <v>30150</v>
          </cell>
          <cell r="AB8347" t="str">
            <v>Pinnacle Sales Group</v>
          </cell>
          <cell r="AC8347">
            <v>30004</v>
          </cell>
          <cell r="AD8347" t="str">
            <v>GIBBONS</v>
          </cell>
        </row>
        <row r="8348">
          <cell r="Z8348">
            <v>5081075</v>
          </cell>
          <cell r="AA8348">
            <v>30150</v>
          </cell>
          <cell r="AB8348" t="str">
            <v>Pinnacle Sales Group</v>
          </cell>
          <cell r="AC8348">
            <v>30004</v>
          </cell>
          <cell r="AD8348" t="str">
            <v>GIBBONS</v>
          </cell>
        </row>
        <row r="8349">
          <cell r="Z8349">
            <v>5084186</v>
          </cell>
          <cell r="AA8349">
            <v>30150</v>
          </cell>
          <cell r="AB8349" t="str">
            <v>Pinnacle Sales Group</v>
          </cell>
          <cell r="AC8349">
            <v>30004</v>
          </cell>
          <cell r="AD8349" t="str">
            <v>GIBBONS</v>
          </cell>
        </row>
        <row r="8350">
          <cell r="Z8350">
            <v>5101411</v>
          </cell>
          <cell r="AA8350">
            <v>30150</v>
          </cell>
          <cell r="AB8350" t="str">
            <v>Pinnacle Sales Group</v>
          </cell>
          <cell r="AC8350">
            <v>30004</v>
          </cell>
          <cell r="AD8350" t="str">
            <v>GIBBONS</v>
          </cell>
        </row>
        <row r="8351">
          <cell r="Z8351">
            <v>5101496</v>
          </cell>
          <cell r="AA8351">
            <v>30150</v>
          </cell>
          <cell r="AB8351" t="str">
            <v>Pinnacle Sales Group</v>
          </cell>
          <cell r="AC8351">
            <v>30004</v>
          </cell>
          <cell r="AD8351" t="str">
            <v>GIBBONS</v>
          </cell>
        </row>
        <row r="8352">
          <cell r="Z8352">
            <v>5101324</v>
          </cell>
          <cell r="AA8352">
            <v>30150</v>
          </cell>
          <cell r="AB8352" t="str">
            <v>Pinnacle Sales Group</v>
          </cell>
          <cell r="AC8352">
            <v>30004</v>
          </cell>
          <cell r="AD8352" t="str">
            <v>GIBBONS</v>
          </cell>
        </row>
        <row r="8353">
          <cell r="Z8353">
            <v>5101337</v>
          </cell>
          <cell r="AA8353">
            <v>30150</v>
          </cell>
          <cell r="AB8353" t="str">
            <v>Pinnacle Sales Group</v>
          </cell>
          <cell r="AC8353">
            <v>30004</v>
          </cell>
          <cell r="AD8353" t="str">
            <v>GIBBONS</v>
          </cell>
        </row>
        <row r="8354">
          <cell r="Z8354">
            <v>5101342</v>
          </cell>
          <cell r="AA8354">
            <v>30150</v>
          </cell>
          <cell r="AB8354" t="str">
            <v>Pinnacle Sales Group</v>
          </cell>
          <cell r="AC8354">
            <v>30004</v>
          </cell>
          <cell r="AD8354" t="str">
            <v>GIBBONS</v>
          </cell>
        </row>
        <row r="8355">
          <cell r="Z8355">
            <v>5101343</v>
          </cell>
          <cell r="AA8355">
            <v>30150</v>
          </cell>
          <cell r="AB8355" t="str">
            <v>Pinnacle Sales Group</v>
          </cell>
          <cell r="AC8355">
            <v>30004</v>
          </cell>
          <cell r="AD8355" t="str">
            <v>GIBBONS</v>
          </cell>
        </row>
        <row r="8356">
          <cell r="Z8356">
            <v>5080141</v>
          </cell>
          <cell r="AA8356">
            <v>30150</v>
          </cell>
          <cell r="AB8356" t="str">
            <v>Pinnacle Sales Group</v>
          </cell>
          <cell r="AC8356">
            <v>30004</v>
          </cell>
          <cell r="AD8356" t="str">
            <v>GIBBONS</v>
          </cell>
        </row>
        <row r="8357">
          <cell r="Z8357">
            <v>5084282</v>
          </cell>
          <cell r="AA8357">
            <v>30150</v>
          </cell>
          <cell r="AB8357" t="str">
            <v>Pinnacle Sales Group</v>
          </cell>
          <cell r="AC8357">
            <v>30004</v>
          </cell>
          <cell r="AD8357" t="str">
            <v>GIBBONS</v>
          </cell>
        </row>
        <row r="8358">
          <cell r="Z8358">
            <v>5084284</v>
          </cell>
          <cell r="AA8358">
            <v>30150</v>
          </cell>
          <cell r="AB8358" t="str">
            <v>Pinnacle Sales Group</v>
          </cell>
          <cell r="AC8358">
            <v>30004</v>
          </cell>
          <cell r="AD8358" t="str">
            <v>GIBBONS</v>
          </cell>
        </row>
        <row r="8359">
          <cell r="Z8359">
            <v>5084427</v>
          </cell>
          <cell r="AA8359">
            <v>30150</v>
          </cell>
          <cell r="AB8359" t="str">
            <v>Pinnacle Sales Group</v>
          </cell>
          <cell r="AC8359">
            <v>30004</v>
          </cell>
          <cell r="AD8359" t="str">
            <v>GIBBONS</v>
          </cell>
        </row>
        <row r="8360">
          <cell r="Z8360">
            <v>5084358</v>
          </cell>
          <cell r="AA8360">
            <v>30150</v>
          </cell>
          <cell r="AB8360" t="str">
            <v>Pinnacle Sales Group</v>
          </cell>
          <cell r="AC8360">
            <v>30004</v>
          </cell>
          <cell r="AD8360" t="str">
            <v>GIBBONS</v>
          </cell>
        </row>
        <row r="8361">
          <cell r="Z8361">
            <v>5078698</v>
          </cell>
          <cell r="AA8361">
            <v>30150</v>
          </cell>
          <cell r="AB8361" t="str">
            <v>Pinnacle Sales Group</v>
          </cell>
          <cell r="AC8361">
            <v>30004</v>
          </cell>
          <cell r="AD8361" t="str">
            <v>GIBBONS</v>
          </cell>
        </row>
        <row r="8362">
          <cell r="Z8362">
            <v>5078700</v>
          </cell>
          <cell r="AA8362">
            <v>30150</v>
          </cell>
          <cell r="AB8362" t="str">
            <v>Pinnacle Sales Group</v>
          </cell>
          <cell r="AC8362">
            <v>30004</v>
          </cell>
          <cell r="AD8362" t="str">
            <v>GIBBONS</v>
          </cell>
        </row>
        <row r="8363">
          <cell r="Z8363">
            <v>5099397</v>
          </cell>
          <cell r="AA8363">
            <v>30150</v>
          </cell>
          <cell r="AB8363" t="str">
            <v>Pinnacle Sales Group</v>
          </cell>
          <cell r="AC8363">
            <v>30004</v>
          </cell>
          <cell r="AD8363" t="str">
            <v>GIBBONS</v>
          </cell>
        </row>
        <row r="8364">
          <cell r="Z8364">
            <v>5099398</v>
          </cell>
          <cell r="AA8364">
            <v>30150</v>
          </cell>
          <cell r="AB8364" t="str">
            <v>Pinnacle Sales Group</v>
          </cell>
          <cell r="AC8364">
            <v>30004</v>
          </cell>
          <cell r="AD8364" t="str">
            <v>GIBBONS</v>
          </cell>
        </row>
        <row r="8365">
          <cell r="Z8365">
            <v>5099399</v>
          </cell>
          <cell r="AA8365">
            <v>30150</v>
          </cell>
          <cell r="AB8365" t="str">
            <v>Pinnacle Sales Group</v>
          </cell>
          <cell r="AC8365">
            <v>30004</v>
          </cell>
          <cell r="AD8365" t="str">
            <v>GIBBONS</v>
          </cell>
        </row>
        <row r="8366">
          <cell r="Z8366">
            <v>5102311</v>
          </cell>
          <cell r="AA8366">
            <v>30150</v>
          </cell>
          <cell r="AB8366" t="str">
            <v>Pinnacle Sales Group</v>
          </cell>
          <cell r="AC8366">
            <v>30004</v>
          </cell>
          <cell r="AD8366" t="str">
            <v>GIBBONS</v>
          </cell>
        </row>
        <row r="8367">
          <cell r="Z8367">
            <v>5081490</v>
          </cell>
          <cell r="AA8367">
            <v>30150</v>
          </cell>
          <cell r="AB8367" t="str">
            <v>Pinnacle Sales Group</v>
          </cell>
          <cell r="AC8367">
            <v>30016</v>
          </cell>
          <cell r="AD8367" t="str">
            <v>SANTE</v>
          </cell>
        </row>
        <row r="8368">
          <cell r="Z8368">
            <v>5080982</v>
          </cell>
          <cell r="AA8368">
            <v>30150</v>
          </cell>
          <cell r="AB8368" t="str">
            <v>Pinnacle Sales Group</v>
          </cell>
          <cell r="AC8368">
            <v>30016</v>
          </cell>
          <cell r="AD8368" t="str">
            <v>SANTE</v>
          </cell>
        </row>
        <row r="8369">
          <cell r="Z8369">
            <v>5081563</v>
          </cell>
          <cell r="AA8369">
            <v>30150</v>
          </cell>
          <cell r="AB8369" t="str">
            <v>Pinnacle Sales Group</v>
          </cell>
          <cell r="AC8369">
            <v>30016</v>
          </cell>
          <cell r="AD8369" t="str">
            <v>SANTE</v>
          </cell>
        </row>
        <row r="8370">
          <cell r="Z8370">
            <v>5081566</v>
          </cell>
          <cell r="AA8370">
            <v>30150</v>
          </cell>
          <cell r="AB8370" t="str">
            <v>Pinnacle Sales Group</v>
          </cell>
          <cell r="AC8370">
            <v>30016</v>
          </cell>
          <cell r="AD8370" t="str">
            <v>SANTE</v>
          </cell>
        </row>
        <row r="8371">
          <cell r="Z8371">
            <v>5081676</v>
          </cell>
          <cell r="AA8371">
            <v>30150</v>
          </cell>
          <cell r="AB8371" t="str">
            <v>Pinnacle Sales Group</v>
          </cell>
          <cell r="AC8371">
            <v>30016</v>
          </cell>
          <cell r="AD8371" t="str">
            <v>SANTE</v>
          </cell>
        </row>
        <row r="8372">
          <cell r="Z8372">
            <v>5081685</v>
          </cell>
          <cell r="AA8372">
            <v>30150</v>
          </cell>
          <cell r="AB8372" t="str">
            <v>Pinnacle Sales Group</v>
          </cell>
          <cell r="AC8372">
            <v>30016</v>
          </cell>
          <cell r="AD8372" t="str">
            <v>SANTE</v>
          </cell>
        </row>
        <row r="8373">
          <cell r="Z8373">
            <v>5101488</v>
          </cell>
          <cell r="AA8373">
            <v>30150</v>
          </cell>
          <cell r="AB8373" t="str">
            <v>Pinnacle Sales Group</v>
          </cell>
          <cell r="AC8373">
            <v>30016</v>
          </cell>
          <cell r="AD8373" t="str">
            <v>SANTE</v>
          </cell>
        </row>
        <row r="8374">
          <cell r="Z8374">
            <v>5101544</v>
          </cell>
          <cell r="AA8374">
            <v>30150</v>
          </cell>
          <cell r="AB8374" t="str">
            <v>Pinnacle Sales Group</v>
          </cell>
          <cell r="AC8374">
            <v>30016</v>
          </cell>
          <cell r="AD8374" t="str">
            <v>SANTE</v>
          </cell>
        </row>
        <row r="8375">
          <cell r="Z8375">
            <v>5101569</v>
          </cell>
          <cell r="AA8375">
            <v>30150</v>
          </cell>
          <cell r="AB8375" t="str">
            <v>Pinnacle Sales Group</v>
          </cell>
          <cell r="AC8375">
            <v>30016</v>
          </cell>
          <cell r="AD8375" t="str">
            <v>SANTE</v>
          </cell>
        </row>
        <row r="8376">
          <cell r="Z8376">
            <v>5101571</v>
          </cell>
          <cell r="AA8376">
            <v>30150</v>
          </cell>
          <cell r="AB8376" t="str">
            <v>Pinnacle Sales Group</v>
          </cell>
          <cell r="AC8376">
            <v>30016</v>
          </cell>
          <cell r="AD8376" t="str">
            <v>SANTE</v>
          </cell>
        </row>
        <row r="8377">
          <cell r="Z8377">
            <v>5101572</v>
          </cell>
          <cell r="AA8377">
            <v>30150</v>
          </cell>
          <cell r="AB8377" t="str">
            <v>Pinnacle Sales Group</v>
          </cell>
          <cell r="AC8377">
            <v>30016</v>
          </cell>
          <cell r="AD8377" t="str">
            <v>SANTE</v>
          </cell>
        </row>
        <row r="8378">
          <cell r="Z8378">
            <v>5101268</v>
          </cell>
          <cell r="AA8378">
            <v>30150</v>
          </cell>
          <cell r="AB8378" t="str">
            <v>Pinnacle Sales Group</v>
          </cell>
          <cell r="AC8378">
            <v>30016</v>
          </cell>
          <cell r="AD8378" t="str">
            <v>SANTE</v>
          </cell>
        </row>
        <row r="8379">
          <cell r="Z8379">
            <v>5101276</v>
          </cell>
          <cell r="AA8379">
            <v>30150</v>
          </cell>
          <cell r="AB8379" t="str">
            <v>Pinnacle Sales Group</v>
          </cell>
          <cell r="AC8379">
            <v>30016</v>
          </cell>
          <cell r="AD8379" t="str">
            <v>SANTE</v>
          </cell>
        </row>
        <row r="8380">
          <cell r="Z8380">
            <v>5101277</v>
          </cell>
          <cell r="AA8380">
            <v>30150</v>
          </cell>
          <cell r="AB8380" t="str">
            <v>Pinnacle Sales Group</v>
          </cell>
          <cell r="AC8380">
            <v>30016</v>
          </cell>
          <cell r="AD8380" t="str">
            <v>SANTE</v>
          </cell>
        </row>
        <row r="8381">
          <cell r="Z8381">
            <v>5101321</v>
          </cell>
          <cell r="AA8381">
            <v>30150</v>
          </cell>
          <cell r="AB8381" t="str">
            <v>Pinnacle Sales Group</v>
          </cell>
          <cell r="AC8381">
            <v>30016</v>
          </cell>
          <cell r="AD8381" t="str">
            <v>SANTE</v>
          </cell>
        </row>
        <row r="8382">
          <cell r="Z8382">
            <v>5101371</v>
          </cell>
          <cell r="AA8382">
            <v>30150</v>
          </cell>
          <cell r="AB8382" t="str">
            <v>Pinnacle Sales Group</v>
          </cell>
          <cell r="AC8382">
            <v>30016</v>
          </cell>
          <cell r="AD8382" t="str">
            <v>SANTE</v>
          </cell>
        </row>
        <row r="8383">
          <cell r="Z8383">
            <v>5101372</v>
          </cell>
          <cell r="AA8383">
            <v>30150</v>
          </cell>
          <cell r="AB8383" t="str">
            <v>Pinnacle Sales Group</v>
          </cell>
          <cell r="AC8383">
            <v>30016</v>
          </cell>
          <cell r="AD8383" t="str">
            <v>SANTE</v>
          </cell>
        </row>
        <row r="8384">
          <cell r="Z8384">
            <v>5079647</v>
          </cell>
          <cell r="AA8384">
            <v>30150</v>
          </cell>
          <cell r="AB8384" t="str">
            <v>Pinnacle Sales Group</v>
          </cell>
          <cell r="AC8384">
            <v>30016</v>
          </cell>
          <cell r="AD8384" t="str">
            <v>SANTE</v>
          </cell>
        </row>
        <row r="8385">
          <cell r="Z8385">
            <v>5101092</v>
          </cell>
          <cell r="AA8385">
            <v>30150</v>
          </cell>
          <cell r="AB8385" t="str">
            <v>Pinnacle Sales Group</v>
          </cell>
          <cell r="AC8385">
            <v>30016</v>
          </cell>
          <cell r="AD8385" t="str">
            <v>SANTE</v>
          </cell>
        </row>
        <row r="8386">
          <cell r="Z8386">
            <v>5081395</v>
          </cell>
          <cell r="AA8386">
            <v>30150</v>
          </cell>
          <cell r="AB8386" t="str">
            <v>Pinnacle Sales Group</v>
          </cell>
          <cell r="AC8386">
            <v>30016</v>
          </cell>
          <cell r="AD8386" t="str">
            <v>SANTE</v>
          </cell>
        </row>
        <row r="8387">
          <cell r="Z8387">
            <v>5101288</v>
          </cell>
          <cell r="AA8387">
            <v>30150</v>
          </cell>
          <cell r="AB8387" t="str">
            <v>Pinnacle Sales Group</v>
          </cell>
          <cell r="AC8387">
            <v>30016</v>
          </cell>
          <cell r="AD8387" t="str">
            <v>SANTE</v>
          </cell>
        </row>
        <row r="8388">
          <cell r="Z8388">
            <v>5101293</v>
          </cell>
          <cell r="AA8388">
            <v>30150</v>
          </cell>
          <cell r="AB8388" t="str">
            <v>Pinnacle Sales Group</v>
          </cell>
          <cell r="AC8388">
            <v>30016</v>
          </cell>
          <cell r="AD8388" t="str">
            <v>SANTE</v>
          </cell>
        </row>
        <row r="8389">
          <cell r="Z8389">
            <v>5094730</v>
          </cell>
          <cell r="AA8389">
            <v>30150</v>
          </cell>
          <cell r="AB8389" t="str">
            <v>Pinnacle Sales Group</v>
          </cell>
          <cell r="AC8389">
            <v>30016</v>
          </cell>
          <cell r="AD8389" t="str">
            <v>SANTE</v>
          </cell>
        </row>
        <row r="8390">
          <cell r="Z8390">
            <v>5078855</v>
          </cell>
          <cell r="AA8390">
            <v>30150</v>
          </cell>
          <cell r="AB8390" t="str">
            <v>Pinnacle Sales Group</v>
          </cell>
          <cell r="AC8390">
            <v>30016</v>
          </cell>
          <cell r="AD8390" t="str">
            <v>SANTE</v>
          </cell>
        </row>
        <row r="8391">
          <cell r="Z8391">
            <v>5078866</v>
          </cell>
          <cell r="AA8391">
            <v>30150</v>
          </cell>
          <cell r="AB8391" t="str">
            <v>Pinnacle Sales Group</v>
          </cell>
          <cell r="AC8391">
            <v>30016</v>
          </cell>
          <cell r="AD8391" t="str">
            <v>SANTE</v>
          </cell>
        </row>
        <row r="8392">
          <cell r="Z8392">
            <v>5094729</v>
          </cell>
          <cell r="AA8392">
            <v>30150</v>
          </cell>
          <cell r="AB8392" t="str">
            <v>Pinnacle Sales Group</v>
          </cell>
        </row>
        <row r="8393">
          <cell r="Z8393">
            <v>5099866</v>
          </cell>
          <cell r="AA8393">
            <v>30150</v>
          </cell>
          <cell r="AB8393" t="str">
            <v>Pinnacle Sales Group</v>
          </cell>
        </row>
        <row r="8394">
          <cell r="Z8394">
            <v>5081267</v>
          </cell>
          <cell r="AA8394">
            <v>30150</v>
          </cell>
          <cell r="AB8394" t="str">
            <v>Pinnacle Sales Group</v>
          </cell>
        </row>
        <row r="8395">
          <cell r="Z8395">
            <v>5081489</v>
          </cell>
          <cell r="AA8395">
            <v>30150</v>
          </cell>
          <cell r="AB8395" t="str">
            <v>Pinnacle Sales Group</v>
          </cell>
        </row>
        <row r="8396">
          <cell r="Z8396">
            <v>5094461</v>
          </cell>
          <cell r="AA8396">
            <v>30150</v>
          </cell>
          <cell r="AB8396" t="str">
            <v>Pinnacle Sales Group</v>
          </cell>
        </row>
        <row r="8397">
          <cell r="Z8397">
            <v>5101106</v>
          </cell>
          <cell r="AA8397">
            <v>30150</v>
          </cell>
          <cell r="AB8397" t="str">
            <v>Pinnacle Sales Group</v>
          </cell>
        </row>
        <row r="8398">
          <cell r="Z8398">
            <v>5101102</v>
          </cell>
          <cell r="AA8398">
            <v>30150</v>
          </cell>
          <cell r="AB8398" t="str">
            <v>Pinnacle Sales Group</v>
          </cell>
        </row>
        <row r="8399">
          <cell r="Z8399">
            <v>5084062</v>
          </cell>
          <cell r="AA8399">
            <v>30150</v>
          </cell>
          <cell r="AB8399" t="str">
            <v>Pinnacle Sales Group</v>
          </cell>
        </row>
        <row r="8400">
          <cell r="Z8400">
            <v>5084063</v>
          </cell>
          <cell r="AA8400">
            <v>30150</v>
          </cell>
          <cell r="AB8400" t="str">
            <v>Pinnacle Sales Group</v>
          </cell>
        </row>
        <row r="8401">
          <cell r="Z8401">
            <v>5084064</v>
          </cell>
          <cell r="AA8401">
            <v>30150</v>
          </cell>
          <cell r="AB8401" t="str">
            <v>Pinnacle Sales Group</v>
          </cell>
        </row>
        <row r="8402">
          <cell r="Z8402">
            <v>5084069</v>
          </cell>
          <cell r="AA8402">
            <v>30150</v>
          </cell>
          <cell r="AB8402" t="str">
            <v>Pinnacle Sales Group</v>
          </cell>
        </row>
        <row r="8403">
          <cell r="Z8403">
            <v>5081976</v>
          </cell>
          <cell r="AA8403">
            <v>30150</v>
          </cell>
          <cell r="AB8403" t="str">
            <v>Pinnacle Sales Group</v>
          </cell>
        </row>
        <row r="8404">
          <cell r="Z8404">
            <v>5084047</v>
          </cell>
          <cell r="AA8404">
            <v>30150</v>
          </cell>
          <cell r="AB8404" t="str">
            <v>Pinnacle Sales Group</v>
          </cell>
        </row>
        <row r="8405">
          <cell r="Z8405">
            <v>5084119</v>
          </cell>
          <cell r="AA8405">
            <v>30150</v>
          </cell>
          <cell r="AB8405" t="str">
            <v>Pinnacle Sales Group</v>
          </cell>
        </row>
        <row r="8406">
          <cell r="Z8406">
            <v>5084176</v>
          </cell>
          <cell r="AA8406">
            <v>30150</v>
          </cell>
          <cell r="AB8406" t="str">
            <v>Pinnacle Sales Group</v>
          </cell>
        </row>
        <row r="8407">
          <cell r="Z8407">
            <v>5081729</v>
          </cell>
          <cell r="AA8407">
            <v>30150</v>
          </cell>
          <cell r="AB8407" t="str">
            <v>Pinnacle Sales Group</v>
          </cell>
        </row>
        <row r="8408">
          <cell r="Z8408">
            <v>5081730</v>
          </cell>
          <cell r="AA8408">
            <v>30150</v>
          </cell>
          <cell r="AB8408" t="str">
            <v>Pinnacle Sales Group</v>
          </cell>
        </row>
        <row r="8409">
          <cell r="Z8409">
            <v>5094851</v>
          </cell>
          <cell r="AA8409">
            <v>30150</v>
          </cell>
          <cell r="AB8409" t="str">
            <v>Pinnacle Sales Group</v>
          </cell>
        </row>
        <row r="8410">
          <cell r="Z8410">
            <v>5099547</v>
          </cell>
          <cell r="AA8410">
            <v>30150</v>
          </cell>
          <cell r="AB8410" t="str">
            <v>Pinnacle Sales Group</v>
          </cell>
        </row>
        <row r="8411">
          <cell r="Z8411">
            <v>5099637</v>
          </cell>
          <cell r="AA8411">
            <v>30150</v>
          </cell>
          <cell r="AB8411" t="str">
            <v>Pinnacle Sales Group</v>
          </cell>
        </row>
        <row r="8412">
          <cell r="Z8412">
            <v>5081482</v>
          </cell>
          <cell r="AA8412">
            <v>30222</v>
          </cell>
          <cell r="AB8412" t="str">
            <v>Emerson Swan</v>
          </cell>
          <cell r="AC8412">
            <v>99</v>
          </cell>
          <cell r="AD8412" t="str">
            <v>HOUSE-FUS</v>
          </cell>
        </row>
        <row r="8413">
          <cell r="Z8413">
            <v>5080953</v>
          </cell>
          <cell r="AA8413">
            <v>30222</v>
          </cell>
          <cell r="AB8413" t="str">
            <v>Emerson Swan</v>
          </cell>
          <cell r="AC8413">
            <v>30006</v>
          </cell>
          <cell r="AD8413" t="str">
            <v>THE BOSTON SALES GROUP, LLC</v>
          </cell>
        </row>
        <row r="8414">
          <cell r="Z8414">
            <v>5081500</v>
          </cell>
          <cell r="AA8414">
            <v>30222</v>
          </cell>
          <cell r="AB8414" t="str">
            <v>Emerson Swan</v>
          </cell>
          <cell r="AC8414">
            <v>30006</v>
          </cell>
          <cell r="AD8414" t="str">
            <v>THE BOSTON SALES GROUP, LLC</v>
          </cell>
        </row>
        <row r="8415">
          <cell r="Z8415">
            <v>5081501</v>
          </cell>
          <cell r="AA8415">
            <v>30222</v>
          </cell>
          <cell r="AB8415" t="str">
            <v>Emerson Swan</v>
          </cell>
          <cell r="AC8415">
            <v>30006</v>
          </cell>
          <cell r="AD8415" t="str">
            <v>THE BOSTON SALES GROUP, LLC</v>
          </cell>
        </row>
        <row r="8416">
          <cell r="Z8416">
            <v>5081899</v>
          </cell>
          <cell r="AA8416">
            <v>30222</v>
          </cell>
          <cell r="AB8416" t="str">
            <v>Emerson Swan</v>
          </cell>
          <cell r="AC8416">
            <v>30006</v>
          </cell>
          <cell r="AD8416" t="str">
            <v>THE BOSTON SALES GROUP, LLC</v>
          </cell>
        </row>
        <row r="8417">
          <cell r="Z8417">
            <v>5081900</v>
          </cell>
          <cell r="AA8417">
            <v>30222</v>
          </cell>
          <cell r="AB8417" t="str">
            <v>Emerson Swan</v>
          </cell>
          <cell r="AC8417">
            <v>30006</v>
          </cell>
          <cell r="AD8417" t="str">
            <v>THE BOSTON SALES GROUP, LLC</v>
          </cell>
        </row>
        <row r="8418">
          <cell r="Z8418">
            <v>5081901</v>
          </cell>
          <cell r="AA8418">
            <v>30222</v>
          </cell>
          <cell r="AB8418" t="str">
            <v>Emerson Swan</v>
          </cell>
          <cell r="AC8418">
            <v>30006</v>
          </cell>
          <cell r="AD8418" t="str">
            <v>THE BOSTON SALES GROUP, LLC</v>
          </cell>
        </row>
        <row r="8419">
          <cell r="Z8419">
            <v>5081902</v>
          </cell>
          <cell r="AA8419">
            <v>30222</v>
          </cell>
          <cell r="AB8419" t="str">
            <v>Emerson Swan</v>
          </cell>
          <cell r="AC8419">
            <v>30006</v>
          </cell>
          <cell r="AD8419" t="str">
            <v>THE BOSTON SALES GROUP, LLC</v>
          </cell>
        </row>
        <row r="8420">
          <cell r="Z8420">
            <v>5101077</v>
          </cell>
          <cell r="AA8420">
            <v>30222</v>
          </cell>
          <cell r="AB8420" t="str">
            <v>Emerson Swan</v>
          </cell>
          <cell r="AC8420">
            <v>30006</v>
          </cell>
          <cell r="AD8420" t="str">
            <v>THE BOSTON SALES GROUP, LLC</v>
          </cell>
        </row>
        <row r="8421">
          <cell r="Z8421">
            <v>5101203</v>
          </cell>
          <cell r="AA8421">
            <v>30222</v>
          </cell>
          <cell r="AB8421" t="str">
            <v>Emerson Swan</v>
          </cell>
          <cell r="AC8421">
            <v>30006</v>
          </cell>
          <cell r="AD8421" t="str">
            <v>THE BOSTON SALES GROUP, LLC</v>
          </cell>
        </row>
        <row r="8422">
          <cell r="Z8422">
            <v>5094598</v>
          </cell>
          <cell r="AA8422">
            <v>30222</v>
          </cell>
          <cell r="AB8422" t="str">
            <v>Emerson Swan</v>
          </cell>
          <cell r="AC8422">
            <v>30006</v>
          </cell>
          <cell r="AD8422" t="str">
            <v>THE BOSTON SALES GROUP, LLC</v>
          </cell>
        </row>
        <row r="8423">
          <cell r="Z8423">
            <v>5084131</v>
          </cell>
          <cell r="AA8423">
            <v>30222</v>
          </cell>
          <cell r="AB8423" t="str">
            <v>Emerson Swan</v>
          </cell>
          <cell r="AC8423">
            <v>30006</v>
          </cell>
          <cell r="AD8423" t="str">
            <v>THE BOSTON SALES GROUP, LLC</v>
          </cell>
        </row>
        <row r="8424">
          <cell r="Z8424">
            <v>5084158</v>
          </cell>
          <cell r="AA8424">
            <v>30222</v>
          </cell>
          <cell r="AB8424" t="str">
            <v>Emerson Swan</v>
          </cell>
          <cell r="AC8424">
            <v>30006</v>
          </cell>
          <cell r="AD8424" t="str">
            <v>THE BOSTON SALES GROUP, LLC</v>
          </cell>
        </row>
        <row r="8425">
          <cell r="Z8425">
            <v>5084159</v>
          </cell>
          <cell r="AA8425">
            <v>30222</v>
          </cell>
          <cell r="AB8425" t="str">
            <v>Emerson Swan</v>
          </cell>
          <cell r="AC8425">
            <v>30006</v>
          </cell>
          <cell r="AD8425" t="str">
            <v>THE BOSTON SALES GROUP, LLC</v>
          </cell>
        </row>
        <row r="8426">
          <cell r="Z8426">
            <v>5084160</v>
          </cell>
          <cell r="AA8426">
            <v>30222</v>
          </cell>
          <cell r="AB8426" t="str">
            <v>Emerson Swan</v>
          </cell>
          <cell r="AC8426">
            <v>30006</v>
          </cell>
          <cell r="AD8426" t="str">
            <v>THE BOSTON SALES GROUP, LLC</v>
          </cell>
        </row>
        <row r="8427">
          <cell r="Z8427">
            <v>5094573</v>
          </cell>
          <cell r="AA8427">
            <v>30222</v>
          </cell>
          <cell r="AB8427" t="str">
            <v>Emerson Swan</v>
          </cell>
          <cell r="AC8427">
            <v>30006</v>
          </cell>
          <cell r="AD8427" t="str">
            <v>THE BOSTON SALES GROUP, LLC</v>
          </cell>
        </row>
        <row r="8428">
          <cell r="Z8428">
            <v>5094574</v>
          </cell>
          <cell r="AA8428">
            <v>30222</v>
          </cell>
          <cell r="AB8428" t="str">
            <v>Emerson Swan</v>
          </cell>
          <cell r="AC8428">
            <v>30006</v>
          </cell>
          <cell r="AD8428" t="str">
            <v>THE BOSTON SALES GROUP, LLC</v>
          </cell>
        </row>
        <row r="8429">
          <cell r="Z8429">
            <v>5094575</v>
          </cell>
          <cell r="AA8429">
            <v>30222</v>
          </cell>
          <cell r="AB8429" t="str">
            <v>Emerson Swan</v>
          </cell>
          <cell r="AC8429">
            <v>30006</v>
          </cell>
          <cell r="AD8429" t="str">
            <v>THE BOSTON SALES GROUP, LLC</v>
          </cell>
        </row>
        <row r="8430">
          <cell r="Z8430">
            <v>5094576</v>
          </cell>
          <cell r="AA8430">
            <v>30222</v>
          </cell>
          <cell r="AB8430" t="str">
            <v>Emerson Swan</v>
          </cell>
          <cell r="AC8430">
            <v>30006</v>
          </cell>
          <cell r="AD8430" t="str">
            <v>THE BOSTON SALES GROUP, LLC</v>
          </cell>
        </row>
        <row r="8431">
          <cell r="Z8431">
            <v>5094577</v>
          </cell>
          <cell r="AA8431">
            <v>30222</v>
          </cell>
          <cell r="AB8431" t="str">
            <v>Emerson Swan</v>
          </cell>
          <cell r="AC8431">
            <v>30006</v>
          </cell>
          <cell r="AD8431" t="str">
            <v>THE BOSTON SALES GROUP, LLC</v>
          </cell>
        </row>
        <row r="8432">
          <cell r="Z8432">
            <v>5094578</v>
          </cell>
          <cell r="AA8432">
            <v>30222</v>
          </cell>
          <cell r="AB8432" t="str">
            <v>Emerson Swan</v>
          </cell>
          <cell r="AC8432">
            <v>30006</v>
          </cell>
          <cell r="AD8432" t="str">
            <v>THE BOSTON SALES GROUP, LLC</v>
          </cell>
        </row>
        <row r="8433">
          <cell r="Z8433">
            <v>5094579</v>
          </cell>
          <cell r="AA8433">
            <v>30222</v>
          </cell>
          <cell r="AB8433" t="str">
            <v>Emerson Swan</v>
          </cell>
          <cell r="AC8433">
            <v>30006</v>
          </cell>
          <cell r="AD8433" t="str">
            <v>THE BOSTON SALES GROUP, LLC</v>
          </cell>
        </row>
        <row r="8434">
          <cell r="Z8434">
            <v>5094580</v>
          </cell>
          <cell r="AA8434">
            <v>30222</v>
          </cell>
          <cell r="AB8434" t="str">
            <v>Emerson Swan</v>
          </cell>
          <cell r="AC8434">
            <v>30006</v>
          </cell>
          <cell r="AD8434" t="str">
            <v>THE BOSTON SALES GROUP, LLC</v>
          </cell>
        </row>
        <row r="8435">
          <cell r="Z8435">
            <v>5080109</v>
          </cell>
          <cell r="AA8435">
            <v>30222</v>
          </cell>
          <cell r="AB8435" t="str">
            <v>Emerson Swan</v>
          </cell>
          <cell r="AC8435">
            <v>30006</v>
          </cell>
          <cell r="AD8435" t="str">
            <v>THE BOSTON SALES GROUP, LLC</v>
          </cell>
        </row>
        <row r="8436">
          <cell r="Z8436">
            <v>5080110</v>
          </cell>
          <cell r="AA8436">
            <v>30222</v>
          </cell>
          <cell r="AB8436" t="str">
            <v>Emerson Swan</v>
          </cell>
          <cell r="AC8436">
            <v>30006</v>
          </cell>
          <cell r="AD8436" t="str">
            <v>THE BOSTON SALES GROUP, LLC</v>
          </cell>
        </row>
        <row r="8437">
          <cell r="Z8437">
            <v>5080112</v>
          </cell>
          <cell r="AA8437">
            <v>30222</v>
          </cell>
          <cell r="AB8437" t="str">
            <v>Emerson Swan</v>
          </cell>
          <cell r="AC8437">
            <v>30006</v>
          </cell>
          <cell r="AD8437" t="str">
            <v>THE BOSTON SALES GROUP, LLC</v>
          </cell>
        </row>
        <row r="8438">
          <cell r="Z8438">
            <v>5080113</v>
          </cell>
          <cell r="AA8438">
            <v>30222</v>
          </cell>
          <cell r="AB8438" t="str">
            <v>Emerson Swan</v>
          </cell>
          <cell r="AC8438">
            <v>30006</v>
          </cell>
          <cell r="AD8438" t="str">
            <v>THE BOSTON SALES GROUP, LLC</v>
          </cell>
        </row>
        <row r="8439">
          <cell r="Z8439">
            <v>5080114</v>
          </cell>
          <cell r="AA8439">
            <v>30222</v>
          </cell>
          <cell r="AB8439" t="str">
            <v>Emerson Swan</v>
          </cell>
          <cell r="AC8439">
            <v>30006</v>
          </cell>
          <cell r="AD8439" t="str">
            <v>THE BOSTON SALES GROUP, LLC</v>
          </cell>
        </row>
        <row r="8440">
          <cell r="Z8440">
            <v>5080117</v>
          </cell>
          <cell r="AA8440">
            <v>30222</v>
          </cell>
          <cell r="AB8440" t="str">
            <v>Emerson Swan</v>
          </cell>
          <cell r="AC8440">
            <v>30006</v>
          </cell>
          <cell r="AD8440" t="str">
            <v>THE BOSTON SALES GROUP, LLC</v>
          </cell>
        </row>
        <row r="8441">
          <cell r="Z8441">
            <v>5084189</v>
          </cell>
          <cell r="AA8441">
            <v>30222</v>
          </cell>
          <cell r="AB8441" t="str">
            <v>Emerson Swan</v>
          </cell>
          <cell r="AC8441">
            <v>30006</v>
          </cell>
          <cell r="AD8441" t="str">
            <v>THE BOSTON SALES GROUP, LLC</v>
          </cell>
        </row>
        <row r="8442">
          <cell r="Z8442">
            <v>5100834</v>
          </cell>
          <cell r="AA8442">
            <v>30222</v>
          </cell>
          <cell r="AB8442" t="str">
            <v>Emerson Swan</v>
          </cell>
          <cell r="AC8442">
            <v>30006</v>
          </cell>
          <cell r="AD8442" t="str">
            <v>THE BOSTON SALES GROUP, LLC</v>
          </cell>
        </row>
        <row r="8443">
          <cell r="Z8443">
            <v>5099582</v>
          </cell>
          <cell r="AA8443">
            <v>30222</v>
          </cell>
          <cell r="AB8443" t="str">
            <v>Emerson Swan</v>
          </cell>
          <cell r="AC8443">
            <v>30006</v>
          </cell>
          <cell r="AD8443" t="str">
            <v>THE BOSTON SALES GROUP, LLC</v>
          </cell>
        </row>
        <row r="8444">
          <cell r="Z8444">
            <v>5099588</v>
          </cell>
          <cell r="AA8444">
            <v>30222</v>
          </cell>
          <cell r="AB8444" t="str">
            <v>Emerson Swan</v>
          </cell>
          <cell r="AC8444">
            <v>30006</v>
          </cell>
          <cell r="AD8444" t="str">
            <v>THE BOSTON SALES GROUP, LLC</v>
          </cell>
        </row>
        <row r="8445">
          <cell r="Z8445">
            <v>5081774</v>
          </cell>
          <cell r="AA8445">
            <v>30222</v>
          </cell>
          <cell r="AB8445" t="str">
            <v>Emerson Swan</v>
          </cell>
          <cell r="AC8445">
            <v>30006</v>
          </cell>
          <cell r="AD8445" t="str">
            <v>THE BOSTON SALES GROUP, LLC</v>
          </cell>
        </row>
        <row r="8446">
          <cell r="Z8446">
            <v>5100929</v>
          </cell>
          <cell r="AA8446">
            <v>30222</v>
          </cell>
          <cell r="AB8446" t="str">
            <v>Emerson Swan</v>
          </cell>
          <cell r="AC8446">
            <v>30006</v>
          </cell>
          <cell r="AD8446" t="str">
            <v>THE BOSTON SALES GROUP, LLC</v>
          </cell>
        </row>
        <row r="8447">
          <cell r="Z8447">
            <v>5100930</v>
          </cell>
          <cell r="AA8447">
            <v>30222</v>
          </cell>
          <cell r="AB8447" t="str">
            <v>Emerson Swan</v>
          </cell>
          <cell r="AC8447">
            <v>30006</v>
          </cell>
          <cell r="AD8447" t="str">
            <v>THE BOSTON SALES GROUP, LLC</v>
          </cell>
        </row>
        <row r="8448">
          <cell r="Z8448">
            <v>5100931</v>
          </cell>
          <cell r="AA8448">
            <v>30222</v>
          </cell>
          <cell r="AB8448" t="str">
            <v>Emerson Swan</v>
          </cell>
          <cell r="AC8448">
            <v>30006</v>
          </cell>
          <cell r="AD8448" t="str">
            <v>THE BOSTON SALES GROUP, LLC</v>
          </cell>
        </row>
        <row r="8449">
          <cell r="Z8449">
            <v>5100932</v>
          </cell>
          <cell r="AA8449">
            <v>30222</v>
          </cell>
          <cell r="AB8449" t="str">
            <v>Emerson Swan</v>
          </cell>
          <cell r="AC8449">
            <v>30006</v>
          </cell>
          <cell r="AD8449" t="str">
            <v>THE BOSTON SALES GROUP, LLC</v>
          </cell>
        </row>
        <row r="8450">
          <cell r="Z8450">
            <v>5101480</v>
          </cell>
          <cell r="AA8450">
            <v>30222</v>
          </cell>
          <cell r="AB8450" t="str">
            <v>Emerson Swan</v>
          </cell>
          <cell r="AC8450">
            <v>30006</v>
          </cell>
          <cell r="AD8450" t="str">
            <v>THE BOSTON SALES GROUP, LLC</v>
          </cell>
        </row>
        <row r="8451">
          <cell r="Z8451">
            <v>5101534</v>
          </cell>
          <cell r="AA8451">
            <v>30222</v>
          </cell>
          <cell r="AB8451" t="str">
            <v>Emerson Swan</v>
          </cell>
          <cell r="AC8451">
            <v>30006</v>
          </cell>
          <cell r="AD8451" t="str">
            <v>THE BOSTON SALES GROUP, LLC</v>
          </cell>
        </row>
        <row r="8452">
          <cell r="Z8452">
            <v>5101562</v>
          </cell>
          <cell r="AA8452">
            <v>30222</v>
          </cell>
          <cell r="AB8452" t="str">
            <v>Emerson Swan</v>
          </cell>
          <cell r="AC8452">
            <v>30006</v>
          </cell>
          <cell r="AD8452" t="str">
            <v>THE BOSTON SALES GROUP, LLC</v>
          </cell>
        </row>
        <row r="8453">
          <cell r="Z8453">
            <v>5101259</v>
          </cell>
          <cell r="AA8453">
            <v>30222</v>
          </cell>
          <cell r="AB8453" t="str">
            <v>Emerson Swan</v>
          </cell>
          <cell r="AC8453">
            <v>30006</v>
          </cell>
          <cell r="AD8453" t="str">
            <v>THE BOSTON SALES GROUP, LLC</v>
          </cell>
        </row>
        <row r="8454">
          <cell r="Z8454">
            <v>5101328</v>
          </cell>
          <cell r="AA8454">
            <v>30222</v>
          </cell>
          <cell r="AB8454" t="str">
            <v>Emerson Swan</v>
          </cell>
          <cell r="AC8454">
            <v>30006</v>
          </cell>
          <cell r="AD8454" t="str">
            <v>THE BOSTON SALES GROUP, LLC</v>
          </cell>
        </row>
        <row r="8455">
          <cell r="Z8455">
            <v>5101401</v>
          </cell>
          <cell r="AA8455">
            <v>30222</v>
          </cell>
          <cell r="AB8455" t="str">
            <v>Emerson Swan</v>
          </cell>
          <cell r="AC8455">
            <v>30006</v>
          </cell>
          <cell r="AD8455" t="str">
            <v>THE BOSTON SALES GROUP, LLC</v>
          </cell>
        </row>
        <row r="8456">
          <cell r="Z8456">
            <v>5094716</v>
          </cell>
          <cell r="AA8456">
            <v>30222</v>
          </cell>
          <cell r="AB8456" t="str">
            <v>Emerson Swan</v>
          </cell>
          <cell r="AC8456">
            <v>30006</v>
          </cell>
          <cell r="AD8456" t="str">
            <v>THE BOSTON SALES GROUP, LLC</v>
          </cell>
        </row>
        <row r="8457">
          <cell r="Z8457">
            <v>5094717</v>
          </cell>
          <cell r="AA8457">
            <v>30222</v>
          </cell>
          <cell r="AB8457" t="str">
            <v>Emerson Swan</v>
          </cell>
          <cell r="AC8457">
            <v>30006</v>
          </cell>
          <cell r="AD8457" t="str">
            <v>THE BOSTON SALES GROUP, LLC</v>
          </cell>
        </row>
        <row r="8458">
          <cell r="Z8458">
            <v>5094715</v>
          </cell>
          <cell r="AA8458">
            <v>30222</v>
          </cell>
          <cell r="AB8458" t="str">
            <v>Emerson Swan</v>
          </cell>
          <cell r="AC8458">
            <v>30006</v>
          </cell>
          <cell r="AD8458" t="str">
            <v>THE BOSTON SALES GROUP, LLC</v>
          </cell>
        </row>
        <row r="8459">
          <cell r="Z8459">
            <v>5099939</v>
          </cell>
          <cell r="AA8459">
            <v>30222</v>
          </cell>
          <cell r="AB8459" t="str">
            <v>Emerson Swan</v>
          </cell>
          <cell r="AC8459">
            <v>30006</v>
          </cell>
          <cell r="AD8459" t="str">
            <v>THE BOSTON SALES GROUP, LLC</v>
          </cell>
        </row>
        <row r="8460">
          <cell r="Z8460">
            <v>5099940</v>
          </cell>
          <cell r="AA8460">
            <v>30222</v>
          </cell>
          <cell r="AB8460" t="str">
            <v>Emerson Swan</v>
          </cell>
          <cell r="AC8460">
            <v>30006</v>
          </cell>
          <cell r="AD8460" t="str">
            <v>THE BOSTON SALES GROUP, LLC</v>
          </cell>
        </row>
        <row r="8461">
          <cell r="Z8461">
            <v>5099941</v>
          </cell>
          <cell r="AA8461">
            <v>30222</v>
          </cell>
          <cell r="AB8461" t="str">
            <v>Emerson Swan</v>
          </cell>
          <cell r="AC8461">
            <v>30006</v>
          </cell>
          <cell r="AD8461" t="str">
            <v>THE BOSTON SALES GROUP, LLC</v>
          </cell>
        </row>
        <row r="8462">
          <cell r="Z8462">
            <v>5099942</v>
          </cell>
          <cell r="AA8462">
            <v>30222</v>
          </cell>
          <cell r="AB8462" t="str">
            <v>Emerson Swan</v>
          </cell>
          <cell r="AC8462">
            <v>30006</v>
          </cell>
          <cell r="AD8462" t="str">
            <v>THE BOSTON SALES GROUP, LLC</v>
          </cell>
        </row>
        <row r="8463">
          <cell r="Z8463">
            <v>5099943</v>
          </cell>
          <cell r="AA8463">
            <v>30222</v>
          </cell>
          <cell r="AB8463" t="str">
            <v>Emerson Swan</v>
          </cell>
          <cell r="AC8463">
            <v>30006</v>
          </cell>
          <cell r="AD8463" t="str">
            <v>THE BOSTON SALES GROUP, LLC</v>
          </cell>
        </row>
        <row r="8464">
          <cell r="Z8464">
            <v>5099944</v>
          </cell>
          <cell r="AA8464">
            <v>30222</v>
          </cell>
          <cell r="AB8464" t="str">
            <v>Emerson Swan</v>
          </cell>
          <cell r="AC8464">
            <v>30006</v>
          </cell>
          <cell r="AD8464" t="str">
            <v>THE BOSTON SALES GROUP, LLC</v>
          </cell>
        </row>
        <row r="8465">
          <cell r="Z8465">
            <v>5078750</v>
          </cell>
          <cell r="AA8465">
            <v>30222</v>
          </cell>
          <cell r="AB8465" t="str">
            <v>Emerson Swan</v>
          </cell>
          <cell r="AC8465">
            <v>30006</v>
          </cell>
          <cell r="AD8465" t="str">
            <v>THE BOSTON SALES GROUP, LLC</v>
          </cell>
        </row>
        <row r="8466">
          <cell r="Z8466">
            <v>5094517</v>
          </cell>
          <cell r="AA8466">
            <v>30222</v>
          </cell>
          <cell r="AB8466" t="str">
            <v>Emerson Swan</v>
          </cell>
          <cell r="AC8466">
            <v>30006</v>
          </cell>
          <cell r="AD8466" t="str">
            <v>THE BOSTON SALES GROUP, LLC</v>
          </cell>
        </row>
        <row r="8467">
          <cell r="Z8467">
            <v>5101068</v>
          </cell>
          <cell r="AA8467">
            <v>30222</v>
          </cell>
          <cell r="AB8467" t="str">
            <v>Emerson Swan</v>
          </cell>
          <cell r="AC8467">
            <v>30222</v>
          </cell>
          <cell r="AD8467" t="str">
            <v>EMERSONSWAN</v>
          </cell>
        </row>
        <row r="8468">
          <cell r="Z8468">
            <v>5101047</v>
          </cell>
          <cell r="AA8468">
            <v>30222</v>
          </cell>
          <cell r="AB8468" t="str">
            <v>Emerson Swan</v>
          </cell>
        </row>
        <row r="8469">
          <cell r="Z8469">
            <v>5099569</v>
          </cell>
          <cell r="AA8469">
            <v>30222</v>
          </cell>
          <cell r="AB8469" t="str">
            <v>Emerson Swan</v>
          </cell>
        </row>
        <row r="8470">
          <cell r="Z8470">
            <v>5099570</v>
          </cell>
          <cell r="AA8470">
            <v>30222</v>
          </cell>
          <cell r="AB8470" t="str">
            <v>Emerson Swan</v>
          </cell>
        </row>
        <row r="8471">
          <cell r="Z8471">
            <v>5099571</v>
          </cell>
          <cell r="AA8471">
            <v>30222</v>
          </cell>
          <cell r="AB8471" t="str">
            <v>Emerson Swan</v>
          </cell>
        </row>
        <row r="8472">
          <cell r="Z8472">
            <v>5099572</v>
          </cell>
          <cell r="AA8472">
            <v>30222</v>
          </cell>
          <cell r="AB8472" t="str">
            <v>Emerson Swan</v>
          </cell>
        </row>
        <row r="8473">
          <cell r="Z8473">
            <v>5099573</v>
          </cell>
          <cell r="AA8473">
            <v>30222</v>
          </cell>
          <cell r="AB8473" t="str">
            <v>Emerson Swan</v>
          </cell>
        </row>
        <row r="8474">
          <cell r="Z8474">
            <v>5099574</v>
          </cell>
          <cell r="AA8474">
            <v>30222</v>
          </cell>
          <cell r="AB8474" t="str">
            <v>Emerson Swan</v>
          </cell>
        </row>
        <row r="8475">
          <cell r="Z8475">
            <v>5099575</v>
          </cell>
          <cell r="AA8475">
            <v>30222</v>
          </cell>
          <cell r="AB8475" t="str">
            <v>Emerson Swan</v>
          </cell>
        </row>
        <row r="8476">
          <cell r="Z8476">
            <v>5099576</v>
          </cell>
          <cell r="AA8476">
            <v>30222</v>
          </cell>
          <cell r="AB8476" t="str">
            <v>Emerson Swan</v>
          </cell>
        </row>
        <row r="8477">
          <cell r="Z8477">
            <v>5101990</v>
          </cell>
          <cell r="AA8477">
            <v>30250</v>
          </cell>
          <cell r="AB8477" t="str">
            <v>New Century Sales</v>
          </cell>
          <cell r="AC8477">
            <v>99</v>
          </cell>
          <cell r="AD8477" t="str">
            <v>HOUSE-FUS</v>
          </cell>
        </row>
        <row r="8478">
          <cell r="Z8478">
            <v>5081550</v>
          </cell>
          <cell r="AA8478">
            <v>30250</v>
          </cell>
          <cell r="AB8478" t="str">
            <v>New Century Sales</v>
          </cell>
          <cell r="AC8478">
            <v>99</v>
          </cell>
          <cell r="AD8478" t="str">
            <v>HOUSE-FUS</v>
          </cell>
        </row>
        <row r="8479">
          <cell r="Z8479">
            <v>5080991</v>
          </cell>
          <cell r="AA8479">
            <v>30250</v>
          </cell>
          <cell r="AB8479" t="str">
            <v>New Century Sales</v>
          </cell>
          <cell r="AC8479">
            <v>99</v>
          </cell>
          <cell r="AD8479" t="str">
            <v>HOUSE-FUS</v>
          </cell>
        </row>
        <row r="8480">
          <cell r="Z8480">
            <v>5080994</v>
          </cell>
          <cell r="AA8480">
            <v>30250</v>
          </cell>
          <cell r="AB8480" t="str">
            <v>New Century Sales</v>
          </cell>
          <cell r="AC8480">
            <v>99</v>
          </cell>
          <cell r="AD8480" t="str">
            <v>HOUSE-FUS</v>
          </cell>
        </row>
        <row r="8481">
          <cell r="Z8481">
            <v>5081598</v>
          </cell>
          <cell r="AA8481">
            <v>30250</v>
          </cell>
          <cell r="AB8481" t="str">
            <v>New Century Sales</v>
          </cell>
          <cell r="AC8481">
            <v>99</v>
          </cell>
          <cell r="AD8481" t="str">
            <v>HOUSE-FUS</v>
          </cell>
        </row>
        <row r="8482">
          <cell r="Z8482">
            <v>5081624</v>
          </cell>
          <cell r="AA8482">
            <v>30250</v>
          </cell>
          <cell r="AB8482" t="str">
            <v>New Century Sales</v>
          </cell>
          <cell r="AC8482">
            <v>99</v>
          </cell>
          <cell r="AD8482" t="str">
            <v>HOUSE-FUS</v>
          </cell>
        </row>
        <row r="8483">
          <cell r="Z8483">
            <v>5099728</v>
          </cell>
          <cell r="AA8483">
            <v>30250</v>
          </cell>
          <cell r="AB8483" t="str">
            <v>New Century Sales</v>
          </cell>
          <cell r="AC8483">
            <v>99</v>
          </cell>
          <cell r="AD8483" t="str">
            <v>HOUSE-FUS</v>
          </cell>
        </row>
        <row r="8484">
          <cell r="Z8484">
            <v>5101115</v>
          </cell>
          <cell r="AA8484">
            <v>30250</v>
          </cell>
          <cell r="AB8484" t="str">
            <v>New Century Sales</v>
          </cell>
          <cell r="AC8484">
            <v>99</v>
          </cell>
          <cell r="AD8484" t="str">
            <v>HOUSE-FUS</v>
          </cell>
        </row>
        <row r="8485">
          <cell r="Z8485">
            <v>5101697</v>
          </cell>
          <cell r="AA8485">
            <v>30250</v>
          </cell>
          <cell r="AB8485" t="str">
            <v>New Century Sales</v>
          </cell>
          <cell r="AC8485">
            <v>99</v>
          </cell>
          <cell r="AD8485" t="str">
            <v>HOUSE-FUS</v>
          </cell>
        </row>
        <row r="8486">
          <cell r="Z8486">
            <v>5101706</v>
          </cell>
          <cell r="AA8486">
            <v>30250</v>
          </cell>
          <cell r="AB8486" t="str">
            <v>New Century Sales</v>
          </cell>
          <cell r="AC8486">
            <v>99</v>
          </cell>
          <cell r="AD8486" t="str">
            <v>HOUSE-FUS</v>
          </cell>
        </row>
        <row r="8487">
          <cell r="Z8487">
            <v>5101486</v>
          </cell>
          <cell r="AA8487">
            <v>30250</v>
          </cell>
          <cell r="AB8487" t="str">
            <v>New Century Sales</v>
          </cell>
          <cell r="AC8487">
            <v>99</v>
          </cell>
          <cell r="AD8487" t="str">
            <v>HOUSE-FUS</v>
          </cell>
        </row>
        <row r="8488">
          <cell r="Z8488">
            <v>5101514</v>
          </cell>
          <cell r="AA8488">
            <v>30250</v>
          </cell>
          <cell r="AB8488" t="str">
            <v>New Century Sales</v>
          </cell>
          <cell r="AC8488">
            <v>99</v>
          </cell>
          <cell r="AD8488" t="str">
            <v>HOUSE-FUS</v>
          </cell>
        </row>
        <row r="8489">
          <cell r="Z8489">
            <v>5101558</v>
          </cell>
          <cell r="AA8489">
            <v>30250</v>
          </cell>
          <cell r="AB8489" t="str">
            <v>New Century Sales</v>
          </cell>
          <cell r="AC8489">
            <v>99</v>
          </cell>
          <cell r="AD8489" t="str">
            <v>HOUSE-FUS</v>
          </cell>
        </row>
        <row r="8490">
          <cell r="Z8490">
            <v>5101286</v>
          </cell>
          <cell r="AA8490">
            <v>30250</v>
          </cell>
          <cell r="AB8490" t="str">
            <v>New Century Sales</v>
          </cell>
          <cell r="AC8490">
            <v>99</v>
          </cell>
          <cell r="AD8490" t="str">
            <v>HOUSE-FUS</v>
          </cell>
        </row>
        <row r="8491">
          <cell r="Z8491">
            <v>5101982</v>
          </cell>
          <cell r="AA8491">
            <v>30250</v>
          </cell>
          <cell r="AB8491" t="str">
            <v>New Century Sales</v>
          </cell>
          <cell r="AC8491">
            <v>99</v>
          </cell>
          <cell r="AD8491" t="str">
            <v>HOUSE-FUS</v>
          </cell>
        </row>
        <row r="8492">
          <cell r="Z8492">
            <v>5101983</v>
          </cell>
          <cell r="AA8492">
            <v>30250</v>
          </cell>
          <cell r="AB8492" t="str">
            <v>New Century Sales</v>
          </cell>
          <cell r="AC8492">
            <v>99</v>
          </cell>
          <cell r="AD8492" t="str">
            <v>HOUSE-FUS</v>
          </cell>
        </row>
        <row r="8493">
          <cell r="Z8493">
            <v>5102346</v>
          </cell>
          <cell r="AA8493">
            <v>30250</v>
          </cell>
          <cell r="AB8493" t="str">
            <v>New Century Sales</v>
          </cell>
          <cell r="AC8493">
            <v>99</v>
          </cell>
          <cell r="AD8493" t="str">
            <v>HOUSE-FUS</v>
          </cell>
        </row>
        <row r="8494">
          <cell r="Z8494">
            <v>5102347</v>
          </cell>
          <cell r="AA8494">
            <v>30250</v>
          </cell>
          <cell r="AB8494" t="str">
            <v>New Century Sales</v>
          </cell>
          <cell r="AC8494">
            <v>99</v>
          </cell>
          <cell r="AD8494" t="str">
            <v>HOUSE-FUS</v>
          </cell>
        </row>
        <row r="8495">
          <cell r="Z8495">
            <v>5080959</v>
          </cell>
          <cell r="AA8495">
            <v>30250</v>
          </cell>
          <cell r="AB8495" t="str">
            <v>New Century Sales</v>
          </cell>
          <cell r="AC8495">
            <v>30001</v>
          </cell>
          <cell r="AD8495" t="str">
            <v>DAVISGRP</v>
          </cell>
        </row>
        <row r="8496">
          <cell r="Z8496">
            <v>5080993</v>
          </cell>
          <cell r="AA8496">
            <v>30250</v>
          </cell>
          <cell r="AB8496" t="str">
            <v>New Century Sales</v>
          </cell>
          <cell r="AC8496">
            <v>30001</v>
          </cell>
          <cell r="AD8496" t="str">
            <v>DAVISGRP</v>
          </cell>
        </row>
        <row r="8497">
          <cell r="Z8497">
            <v>5081582</v>
          </cell>
          <cell r="AA8497">
            <v>30250</v>
          </cell>
          <cell r="AB8497" t="str">
            <v>New Century Sales</v>
          </cell>
          <cell r="AC8497">
            <v>30001</v>
          </cell>
          <cell r="AD8497" t="str">
            <v>DAVISGRP</v>
          </cell>
        </row>
        <row r="8498">
          <cell r="Z8498">
            <v>5081588</v>
          </cell>
          <cell r="AA8498">
            <v>30250</v>
          </cell>
          <cell r="AB8498" t="str">
            <v>New Century Sales</v>
          </cell>
          <cell r="AC8498">
            <v>30001</v>
          </cell>
          <cell r="AD8498" t="str">
            <v>DAVISGRP</v>
          </cell>
        </row>
        <row r="8499">
          <cell r="Z8499">
            <v>5081599</v>
          </cell>
          <cell r="AA8499">
            <v>30250</v>
          </cell>
          <cell r="AB8499" t="str">
            <v>New Century Sales</v>
          </cell>
          <cell r="AC8499">
            <v>30001</v>
          </cell>
          <cell r="AD8499" t="str">
            <v>DAVISGRP</v>
          </cell>
        </row>
        <row r="8500">
          <cell r="Z8500">
            <v>5084318</v>
          </cell>
          <cell r="AA8500">
            <v>30250</v>
          </cell>
          <cell r="AB8500" t="str">
            <v>New Century Sales</v>
          </cell>
          <cell r="AC8500">
            <v>30001</v>
          </cell>
          <cell r="AD8500" t="str">
            <v>DAVISGRP</v>
          </cell>
        </row>
        <row r="8501">
          <cell r="Z8501">
            <v>5084319</v>
          </cell>
          <cell r="AA8501">
            <v>30250</v>
          </cell>
          <cell r="AB8501" t="str">
            <v>New Century Sales</v>
          </cell>
          <cell r="AC8501">
            <v>30001</v>
          </cell>
          <cell r="AD8501" t="str">
            <v>DAVISGRP</v>
          </cell>
        </row>
        <row r="8502">
          <cell r="Z8502">
            <v>5084338</v>
          </cell>
          <cell r="AA8502">
            <v>30250</v>
          </cell>
          <cell r="AB8502" t="str">
            <v>New Century Sales</v>
          </cell>
          <cell r="AC8502">
            <v>30001</v>
          </cell>
          <cell r="AD8502" t="str">
            <v>DAVISGRP</v>
          </cell>
        </row>
        <row r="8503">
          <cell r="Z8503">
            <v>5101419</v>
          </cell>
          <cell r="AA8503">
            <v>30250</v>
          </cell>
          <cell r="AB8503" t="str">
            <v>New Century Sales</v>
          </cell>
          <cell r="AC8503">
            <v>30001</v>
          </cell>
          <cell r="AD8503" t="str">
            <v>DAVISGRP</v>
          </cell>
        </row>
        <row r="8504">
          <cell r="Z8504">
            <v>5101528</v>
          </cell>
          <cell r="AA8504">
            <v>30250</v>
          </cell>
          <cell r="AB8504" t="str">
            <v>New Century Sales</v>
          </cell>
          <cell r="AC8504">
            <v>30001</v>
          </cell>
          <cell r="AD8504" t="str">
            <v>DAVISGRP</v>
          </cell>
        </row>
        <row r="8505">
          <cell r="Z8505">
            <v>5101963</v>
          </cell>
          <cell r="AA8505">
            <v>30250</v>
          </cell>
          <cell r="AB8505" t="str">
            <v>New Century Sales</v>
          </cell>
          <cell r="AC8505">
            <v>30001</v>
          </cell>
          <cell r="AD8505" t="str">
            <v>DAVISGRP</v>
          </cell>
        </row>
        <row r="8506">
          <cell r="Z8506">
            <v>5101993</v>
          </cell>
          <cell r="AA8506">
            <v>30250</v>
          </cell>
          <cell r="AB8506" t="str">
            <v>New Century Sales</v>
          </cell>
          <cell r="AC8506">
            <v>30001</v>
          </cell>
          <cell r="AD8506" t="str">
            <v>DAVISGRP</v>
          </cell>
        </row>
        <row r="8507">
          <cell r="Z8507">
            <v>5101994</v>
          </cell>
          <cell r="AA8507">
            <v>30250</v>
          </cell>
          <cell r="AB8507" t="str">
            <v>New Century Sales</v>
          </cell>
          <cell r="AC8507">
            <v>30001</v>
          </cell>
          <cell r="AD8507" t="str">
            <v>DAVISGRP</v>
          </cell>
        </row>
        <row r="8508">
          <cell r="Z8508">
            <v>5102098</v>
          </cell>
          <cell r="AA8508">
            <v>30250</v>
          </cell>
          <cell r="AB8508" t="str">
            <v>New Century Sales</v>
          </cell>
          <cell r="AC8508">
            <v>30001</v>
          </cell>
          <cell r="AD8508" t="str">
            <v>DAVISGRP</v>
          </cell>
        </row>
        <row r="8509">
          <cell r="Z8509">
            <v>5102099</v>
          </cell>
          <cell r="AA8509">
            <v>30250</v>
          </cell>
          <cell r="AB8509" t="str">
            <v>New Century Sales</v>
          </cell>
          <cell r="AC8509">
            <v>30001</v>
          </cell>
          <cell r="AD8509" t="str">
            <v>DAVISGRP</v>
          </cell>
        </row>
        <row r="8510">
          <cell r="Z8510">
            <v>5099635</v>
          </cell>
          <cell r="AA8510">
            <v>30250</v>
          </cell>
          <cell r="AB8510" t="str">
            <v>New Century Sales</v>
          </cell>
        </row>
        <row r="8511">
          <cell r="Z8511">
            <v>5099622</v>
          </cell>
          <cell r="AA8511">
            <v>30250</v>
          </cell>
          <cell r="AB8511" t="str">
            <v>New Century Sales</v>
          </cell>
        </row>
        <row r="8512">
          <cell r="Z8512">
            <v>5099803</v>
          </cell>
          <cell r="AA8512">
            <v>30250</v>
          </cell>
          <cell r="AB8512" t="str">
            <v>New Century Sales</v>
          </cell>
        </row>
        <row r="8513">
          <cell r="Z8513">
            <v>5099922</v>
          </cell>
          <cell r="AA8513">
            <v>30250</v>
          </cell>
          <cell r="AB8513" t="str">
            <v>New Century Sales</v>
          </cell>
        </row>
        <row r="8514">
          <cell r="Z8514">
            <v>5100790</v>
          </cell>
          <cell r="AA8514">
            <v>30250</v>
          </cell>
          <cell r="AB8514" t="str">
            <v>New Century Sales</v>
          </cell>
        </row>
        <row r="8515">
          <cell r="Z8515">
            <v>5101002</v>
          </cell>
          <cell r="AA8515">
            <v>30250</v>
          </cell>
          <cell r="AB8515" t="str">
            <v>New Century Sales</v>
          </cell>
        </row>
        <row r="8516">
          <cell r="Z8516">
            <v>5081406</v>
          </cell>
          <cell r="AA8516">
            <v>30250</v>
          </cell>
          <cell r="AB8516" t="str">
            <v>New Century Sales</v>
          </cell>
        </row>
        <row r="8517">
          <cell r="Z8517">
            <v>5081483</v>
          </cell>
          <cell r="AA8517">
            <v>30250</v>
          </cell>
          <cell r="AB8517" t="str">
            <v>New Century Sales</v>
          </cell>
        </row>
        <row r="8518">
          <cell r="Z8518">
            <v>5081912</v>
          </cell>
          <cell r="AA8518">
            <v>30250</v>
          </cell>
          <cell r="AB8518" t="str">
            <v>New Century Sales</v>
          </cell>
        </row>
        <row r="8519">
          <cell r="Z8519">
            <v>5084046</v>
          </cell>
          <cell r="AA8519">
            <v>30250</v>
          </cell>
          <cell r="AB8519" t="str">
            <v>New Century Sales</v>
          </cell>
        </row>
        <row r="8520">
          <cell r="Z8520">
            <v>5084048</v>
          </cell>
          <cell r="AA8520">
            <v>30250</v>
          </cell>
          <cell r="AB8520" t="str">
            <v>New Century Sales</v>
          </cell>
        </row>
        <row r="8521">
          <cell r="Z8521">
            <v>5084049</v>
          </cell>
          <cell r="AA8521">
            <v>30250</v>
          </cell>
          <cell r="AB8521" t="str">
            <v>New Century Sales</v>
          </cell>
        </row>
        <row r="8522">
          <cell r="Z8522">
            <v>5084050</v>
          </cell>
          <cell r="AA8522">
            <v>30250</v>
          </cell>
          <cell r="AB8522" t="str">
            <v>New Century Sales</v>
          </cell>
        </row>
        <row r="8523">
          <cell r="Z8523">
            <v>5084052</v>
          </cell>
          <cell r="AA8523">
            <v>30250</v>
          </cell>
          <cell r="AB8523" t="str">
            <v>New Century Sales</v>
          </cell>
        </row>
        <row r="8524">
          <cell r="Z8524">
            <v>5084053</v>
          </cell>
          <cell r="AA8524">
            <v>30250</v>
          </cell>
          <cell r="AB8524" t="str">
            <v>New Century Sales</v>
          </cell>
        </row>
        <row r="8525">
          <cell r="Z8525">
            <v>5081264</v>
          </cell>
          <cell r="AA8525">
            <v>30250</v>
          </cell>
          <cell r="AB8525" t="str">
            <v>New Century Sales</v>
          </cell>
        </row>
        <row r="8526">
          <cell r="Z8526">
            <v>5099779</v>
          </cell>
          <cell r="AA8526">
            <v>30250</v>
          </cell>
          <cell r="AB8526" t="str">
            <v>New Century Sales</v>
          </cell>
        </row>
        <row r="8527">
          <cell r="Z8527">
            <v>5080457</v>
          </cell>
          <cell r="AA8527">
            <v>30256</v>
          </cell>
          <cell r="AB8527" t="str">
            <v>Ferguson Distribution</v>
          </cell>
          <cell r="AC8527">
            <v>30256</v>
          </cell>
          <cell r="AD8527" t="str">
            <v>FERGUSONDIST</v>
          </cell>
        </row>
        <row r="8528">
          <cell r="Z8528">
            <v>5094295</v>
          </cell>
          <cell r="AA8528">
            <v>30256</v>
          </cell>
          <cell r="AB8528" t="str">
            <v>Ferguson Distribution</v>
          </cell>
          <cell r="AC8528">
            <v>30256</v>
          </cell>
          <cell r="AD8528" t="str">
            <v>FERGUSONDIST</v>
          </cell>
        </row>
        <row r="8529">
          <cell r="Z8529">
            <v>5081528</v>
          </cell>
          <cell r="AA8529">
            <v>30256</v>
          </cell>
          <cell r="AB8529" t="str">
            <v>Ferguson Distribution</v>
          </cell>
          <cell r="AC8529">
            <v>30256</v>
          </cell>
          <cell r="AD8529" t="str">
            <v>FERGUSONDIST</v>
          </cell>
        </row>
        <row r="8530">
          <cell r="Z8530">
            <v>5081532</v>
          </cell>
          <cell r="AA8530">
            <v>30256</v>
          </cell>
          <cell r="AB8530" t="str">
            <v>Ferguson Distribution</v>
          </cell>
          <cell r="AC8530">
            <v>30256</v>
          </cell>
          <cell r="AD8530" t="str">
            <v>FERGUSONDIST</v>
          </cell>
        </row>
        <row r="8531">
          <cell r="Z8531">
            <v>5081537</v>
          </cell>
          <cell r="AA8531">
            <v>30256</v>
          </cell>
          <cell r="AB8531" t="str">
            <v>Ferguson Distribution</v>
          </cell>
          <cell r="AC8531">
            <v>30256</v>
          </cell>
          <cell r="AD8531" t="str">
            <v>FERGUSONDIST</v>
          </cell>
        </row>
        <row r="8532">
          <cell r="Z8532">
            <v>5081224</v>
          </cell>
          <cell r="AA8532">
            <v>30256</v>
          </cell>
          <cell r="AB8532" t="str">
            <v>Ferguson Distribution</v>
          </cell>
          <cell r="AC8532">
            <v>30256</v>
          </cell>
          <cell r="AD8532" t="str">
            <v>FERGUSONDIST</v>
          </cell>
        </row>
        <row r="8533">
          <cell r="Z8533">
            <v>5081282</v>
          </cell>
          <cell r="AA8533">
            <v>30256</v>
          </cell>
          <cell r="AB8533" t="str">
            <v>Ferguson Distribution</v>
          </cell>
          <cell r="AC8533">
            <v>30256</v>
          </cell>
          <cell r="AD8533" t="str">
            <v>FERGUSONDIST</v>
          </cell>
        </row>
        <row r="8534">
          <cell r="Z8534">
            <v>5081658</v>
          </cell>
          <cell r="AA8534">
            <v>30256</v>
          </cell>
          <cell r="AB8534" t="str">
            <v>Ferguson Distribution</v>
          </cell>
          <cell r="AC8534">
            <v>30256</v>
          </cell>
          <cell r="AD8534" t="str">
            <v>FERGUSONDIST</v>
          </cell>
        </row>
        <row r="8535">
          <cell r="Z8535">
            <v>5081659</v>
          </cell>
          <cell r="AA8535">
            <v>30256</v>
          </cell>
          <cell r="AB8535" t="str">
            <v>Ferguson Distribution</v>
          </cell>
          <cell r="AC8535">
            <v>30256</v>
          </cell>
          <cell r="AD8535" t="str">
            <v>FERGUSONDIST</v>
          </cell>
        </row>
        <row r="8536">
          <cell r="Z8536">
            <v>5081675</v>
          </cell>
          <cell r="AA8536">
            <v>30256</v>
          </cell>
          <cell r="AB8536" t="str">
            <v>Ferguson Distribution</v>
          </cell>
          <cell r="AC8536">
            <v>30256</v>
          </cell>
          <cell r="AD8536" t="str">
            <v>FERGUSONDIST</v>
          </cell>
        </row>
        <row r="8537">
          <cell r="Z8537">
            <v>5081677</v>
          </cell>
          <cell r="AA8537">
            <v>30256</v>
          </cell>
          <cell r="AB8537" t="str">
            <v>Ferguson Distribution</v>
          </cell>
          <cell r="AC8537">
            <v>30256</v>
          </cell>
          <cell r="AD8537" t="str">
            <v>FERGUSONDIST</v>
          </cell>
        </row>
        <row r="8538">
          <cell r="Z8538">
            <v>5081678</v>
          </cell>
          <cell r="AA8538">
            <v>30256</v>
          </cell>
          <cell r="AB8538" t="str">
            <v>Ferguson Distribution</v>
          </cell>
          <cell r="AC8538">
            <v>30256</v>
          </cell>
          <cell r="AD8538" t="str">
            <v>FERGUSONDIST</v>
          </cell>
        </row>
        <row r="8539">
          <cell r="Z8539">
            <v>5081679</v>
          </cell>
          <cell r="AA8539">
            <v>30256</v>
          </cell>
          <cell r="AB8539" t="str">
            <v>Ferguson Distribution</v>
          </cell>
          <cell r="AC8539">
            <v>30256</v>
          </cell>
          <cell r="AD8539" t="str">
            <v>FERGUSONDIST</v>
          </cell>
        </row>
        <row r="8540">
          <cell r="Z8540">
            <v>5081680</v>
          </cell>
          <cell r="AA8540">
            <v>30256</v>
          </cell>
          <cell r="AB8540" t="str">
            <v>Ferguson Distribution</v>
          </cell>
          <cell r="AC8540">
            <v>30256</v>
          </cell>
          <cell r="AD8540" t="str">
            <v>FERGUSONDIST</v>
          </cell>
        </row>
        <row r="8541">
          <cell r="Z8541">
            <v>5084314</v>
          </cell>
          <cell r="AA8541">
            <v>30256</v>
          </cell>
          <cell r="AB8541" t="str">
            <v>Ferguson Distribution</v>
          </cell>
          <cell r="AC8541">
            <v>30256</v>
          </cell>
          <cell r="AD8541" t="str">
            <v>FERGUSONDIST</v>
          </cell>
        </row>
        <row r="8542">
          <cell r="Z8542">
            <v>5099727</v>
          </cell>
          <cell r="AA8542">
            <v>30256</v>
          </cell>
          <cell r="AB8542" t="str">
            <v>Ferguson Distribution</v>
          </cell>
          <cell r="AC8542">
            <v>30256</v>
          </cell>
          <cell r="AD8542" t="str">
            <v>FERGUSONDIST</v>
          </cell>
        </row>
        <row r="8543">
          <cell r="Z8543">
            <v>5101064</v>
          </cell>
          <cell r="AA8543">
            <v>30256</v>
          </cell>
          <cell r="AB8543" t="str">
            <v>Ferguson Distribution</v>
          </cell>
          <cell r="AC8543">
            <v>30256</v>
          </cell>
          <cell r="AD8543" t="str">
            <v>FERGUSONDIST</v>
          </cell>
        </row>
        <row r="8544">
          <cell r="Z8544">
            <v>5099370</v>
          </cell>
          <cell r="AA8544">
            <v>30256</v>
          </cell>
          <cell r="AB8544" t="str">
            <v>Ferguson Distribution</v>
          </cell>
          <cell r="AC8544">
            <v>30256</v>
          </cell>
          <cell r="AD8544" t="str">
            <v>FERGUSONDIST</v>
          </cell>
        </row>
        <row r="8545">
          <cell r="Z8545">
            <v>5094672</v>
          </cell>
          <cell r="AA8545">
            <v>30256</v>
          </cell>
          <cell r="AB8545" t="str">
            <v>Ferguson Distribution</v>
          </cell>
          <cell r="AC8545">
            <v>30256</v>
          </cell>
          <cell r="AD8545" t="str">
            <v>FERGUSONDIST</v>
          </cell>
        </row>
        <row r="8546">
          <cell r="Z8546">
            <v>5094673</v>
          </cell>
          <cell r="AA8546">
            <v>30256</v>
          </cell>
          <cell r="AB8546" t="str">
            <v>Ferguson Distribution</v>
          </cell>
          <cell r="AC8546">
            <v>30256</v>
          </cell>
          <cell r="AD8546" t="str">
            <v>FERGUSONDIST</v>
          </cell>
        </row>
        <row r="8547">
          <cell r="Z8547">
            <v>5101470</v>
          </cell>
          <cell r="AA8547">
            <v>30265</v>
          </cell>
          <cell r="AB8547" t="str">
            <v>Trevarrow</v>
          </cell>
          <cell r="AC8547">
            <v>30001</v>
          </cell>
          <cell r="AD8547" t="str">
            <v>DAVISGRP</v>
          </cell>
        </row>
        <row r="8548">
          <cell r="Z8548">
            <v>5101471</v>
          </cell>
          <cell r="AA8548">
            <v>30265</v>
          </cell>
          <cell r="AB8548" t="str">
            <v>Trevarrow</v>
          </cell>
          <cell r="AC8548">
            <v>30001</v>
          </cell>
          <cell r="AD8548" t="str">
            <v>DAVISGRP</v>
          </cell>
        </row>
        <row r="8549">
          <cell r="Z8549">
            <v>5101501</v>
          </cell>
          <cell r="AA8549">
            <v>30265</v>
          </cell>
          <cell r="AB8549" t="str">
            <v>Trevarrow</v>
          </cell>
          <cell r="AC8549">
            <v>30001</v>
          </cell>
          <cell r="AD8549" t="str">
            <v>DAVISGRP</v>
          </cell>
        </row>
        <row r="8550">
          <cell r="Z8550">
            <v>5101263</v>
          </cell>
          <cell r="AA8550">
            <v>30265</v>
          </cell>
          <cell r="AB8550" t="str">
            <v>Trevarrow</v>
          </cell>
          <cell r="AC8550">
            <v>30001</v>
          </cell>
          <cell r="AD8550" t="str">
            <v>DAVISGRP</v>
          </cell>
        </row>
        <row r="8551">
          <cell r="Z8551">
            <v>5101302</v>
          </cell>
          <cell r="AA8551">
            <v>30265</v>
          </cell>
          <cell r="AB8551" t="str">
            <v>Trevarrow</v>
          </cell>
          <cell r="AC8551">
            <v>30001</v>
          </cell>
          <cell r="AD8551" t="str">
            <v>DAVISGRP</v>
          </cell>
        </row>
        <row r="8552">
          <cell r="Z8552">
            <v>5101386</v>
          </cell>
          <cell r="AA8552">
            <v>30265</v>
          </cell>
          <cell r="AB8552" t="str">
            <v>Trevarrow</v>
          </cell>
          <cell r="AC8552">
            <v>30001</v>
          </cell>
          <cell r="AD8552" t="str">
            <v>DAVISGRP</v>
          </cell>
        </row>
        <row r="8553">
          <cell r="Z8553">
            <v>5081514</v>
          </cell>
          <cell r="AA8553">
            <v>30265</v>
          </cell>
          <cell r="AB8553" t="str">
            <v>Trevarrow</v>
          </cell>
          <cell r="AC8553">
            <v>30012</v>
          </cell>
          <cell r="AD8553" t="str">
            <v>MOORE</v>
          </cell>
        </row>
        <row r="8554">
          <cell r="Z8554">
            <v>5081545</v>
          </cell>
          <cell r="AA8554">
            <v>30265</v>
          </cell>
          <cell r="AB8554" t="str">
            <v>Trevarrow</v>
          </cell>
          <cell r="AC8554">
            <v>30012</v>
          </cell>
          <cell r="AD8554" t="str">
            <v>MOORE</v>
          </cell>
        </row>
        <row r="8555">
          <cell r="Z8555">
            <v>5081018</v>
          </cell>
          <cell r="AA8555">
            <v>30265</v>
          </cell>
          <cell r="AB8555" t="str">
            <v>Trevarrow</v>
          </cell>
          <cell r="AC8555">
            <v>30012</v>
          </cell>
          <cell r="AD8555" t="str">
            <v>MOORE</v>
          </cell>
        </row>
        <row r="8556">
          <cell r="Z8556">
            <v>5081655</v>
          </cell>
          <cell r="AA8556">
            <v>30265</v>
          </cell>
          <cell r="AB8556" t="str">
            <v>Trevarrow</v>
          </cell>
          <cell r="AC8556">
            <v>30012</v>
          </cell>
          <cell r="AD8556" t="str">
            <v>MOORE</v>
          </cell>
        </row>
        <row r="8557">
          <cell r="Z8557">
            <v>5081661</v>
          </cell>
          <cell r="AA8557">
            <v>30265</v>
          </cell>
          <cell r="AB8557" t="str">
            <v>Trevarrow</v>
          </cell>
          <cell r="AC8557">
            <v>30012</v>
          </cell>
          <cell r="AD8557" t="str">
            <v>MOORE</v>
          </cell>
        </row>
        <row r="8558">
          <cell r="Z8558">
            <v>5081664</v>
          </cell>
          <cell r="AA8558">
            <v>30265</v>
          </cell>
          <cell r="AB8558" t="str">
            <v>Trevarrow</v>
          </cell>
          <cell r="AC8558">
            <v>30012</v>
          </cell>
          <cell r="AD8558" t="str">
            <v>MOORE</v>
          </cell>
        </row>
        <row r="8559">
          <cell r="Z8559">
            <v>5081693</v>
          </cell>
          <cell r="AA8559">
            <v>30265</v>
          </cell>
          <cell r="AB8559" t="str">
            <v>Trevarrow</v>
          </cell>
          <cell r="AC8559">
            <v>30012</v>
          </cell>
          <cell r="AD8559" t="str">
            <v>MOORE</v>
          </cell>
        </row>
        <row r="8560">
          <cell r="Z8560">
            <v>5099863</v>
          </cell>
          <cell r="AA8560">
            <v>30265</v>
          </cell>
          <cell r="AB8560" t="str">
            <v>Trevarrow</v>
          </cell>
          <cell r="AC8560">
            <v>30012</v>
          </cell>
          <cell r="AD8560" t="str">
            <v>MOORE</v>
          </cell>
        </row>
        <row r="8561">
          <cell r="Z8561">
            <v>5101659</v>
          </cell>
          <cell r="AA8561">
            <v>30265</v>
          </cell>
          <cell r="AB8561" t="str">
            <v>Trevarrow</v>
          </cell>
          <cell r="AC8561">
            <v>30012</v>
          </cell>
          <cell r="AD8561" t="str">
            <v>MOORE</v>
          </cell>
        </row>
        <row r="8562">
          <cell r="Z8562">
            <v>5101552</v>
          </cell>
          <cell r="AA8562">
            <v>30265</v>
          </cell>
          <cell r="AB8562" t="str">
            <v>Trevarrow</v>
          </cell>
          <cell r="AC8562">
            <v>30012</v>
          </cell>
          <cell r="AD8562" t="str">
            <v>MOORE</v>
          </cell>
        </row>
        <row r="8563">
          <cell r="Z8563">
            <v>5081756</v>
          </cell>
          <cell r="AA8563">
            <v>30265</v>
          </cell>
          <cell r="AB8563" t="str">
            <v>Trevarrow</v>
          </cell>
        </row>
        <row r="8564">
          <cell r="Z8564">
            <v>5080939</v>
          </cell>
          <cell r="AA8564">
            <v>30265</v>
          </cell>
          <cell r="AB8564" t="str">
            <v>Trevarrow</v>
          </cell>
        </row>
        <row r="8565">
          <cell r="Z8565">
            <v>5100033</v>
          </cell>
          <cell r="AA8565">
            <v>30265</v>
          </cell>
          <cell r="AB8565" t="str">
            <v>Trevarrow</v>
          </cell>
        </row>
        <row r="8566">
          <cell r="Z8566">
            <v>5081982</v>
          </cell>
          <cell r="AA8566">
            <v>30265</v>
          </cell>
          <cell r="AB8566" t="str">
            <v>Trevarrow</v>
          </cell>
        </row>
        <row r="8567">
          <cell r="Z8567">
            <v>5081984</v>
          </cell>
          <cell r="AA8567">
            <v>30265</v>
          </cell>
          <cell r="AB8567" t="str">
            <v>Trevarrow</v>
          </cell>
        </row>
        <row r="8568">
          <cell r="Z8568">
            <v>5084330</v>
          </cell>
          <cell r="AA8568">
            <v>30265</v>
          </cell>
          <cell r="AB8568" t="str">
            <v>Trevarrow</v>
          </cell>
        </row>
        <row r="8569">
          <cell r="Z8569">
            <v>5099928</v>
          </cell>
          <cell r="AA8569">
            <v>30265</v>
          </cell>
          <cell r="AB8569" t="str">
            <v>Trevarrow</v>
          </cell>
        </row>
        <row r="8570">
          <cell r="Z8570">
            <v>5081779</v>
          </cell>
          <cell r="AA8570">
            <v>30265</v>
          </cell>
          <cell r="AB8570" t="str">
            <v>Trevarrow</v>
          </cell>
        </row>
        <row r="8571">
          <cell r="Z8571">
            <v>5081029</v>
          </cell>
          <cell r="AA8571">
            <v>30297</v>
          </cell>
          <cell r="AB8571" t="str">
            <v>Servco</v>
          </cell>
          <cell r="AC8571">
            <v>30013</v>
          </cell>
          <cell r="AD8571" t="str">
            <v>PACIFIC RIM PARTNERSHIP</v>
          </cell>
        </row>
        <row r="8572">
          <cell r="Z8572">
            <v>5081030</v>
          </cell>
          <cell r="AA8572">
            <v>30297</v>
          </cell>
          <cell r="AB8572" t="str">
            <v>Servco</v>
          </cell>
          <cell r="AC8572">
            <v>30013</v>
          </cell>
          <cell r="AD8572" t="str">
            <v>PACIFIC RIM PARTNERSHIP</v>
          </cell>
        </row>
        <row r="8573">
          <cell r="Z8573">
            <v>5084101</v>
          </cell>
          <cell r="AA8573">
            <v>30297</v>
          </cell>
          <cell r="AB8573" t="str">
            <v>Servco</v>
          </cell>
          <cell r="AC8573">
            <v>30013</v>
          </cell>
          <cell r="AD8573" t="str">
            <v>PACIFIC RIM PARTNERSHIP</v>
          </cell>
        </row>
        <row r="8574">
          <cell r="Z8574">
            <v>5100026</v>
          </cell>
          <cell r="AA8574">
            <v>30297</v>
          </cell>
          <cell r="AB8574" t="str">
            <v>Servco</v>
          </cell>
        </row>
        <row r="8575">
          <cell r="Z8575">
            <v>5081780</v>
          </cell>
          <cell r="AA8575">
            <v>30298</v>
          </cell>
          <cell r="AB8575" t="str">
            <v>Pacific Rim Partnership LLC</v>
          </cell>
          <cell r="AC8575">
            <v>30013</v>
          </cell>
          <cell r="AD8575" t="str">
            <v>PACIFIC RIM PARTNERSHIP</v>
          </cell>
        </row>
        <row r="8576">
          <cell r="Z8576">
            <v>5081943</v>
          </cell>
          <cell r="AA8576">
            <v>30298</v>
          </cell>
          <cell r="AB8576" t="str">
            <v>Pacific Rim Partnership LLC</v>
          </cell>
          <cell r="AC8576">
            <v>30116</v>
          </cell>
          <cell r="AD8576" t="str">
            <v>PURCELLMURRAY</v>
          </cell>
        </row>
        <row r="8577">
          <cell r="Z8577">
            <v>5081639</v>
          </cell>
          <cell r="AA8577">
            <v>30298</v>
          </cell>
          <cell r="AB8577" t="str">
            <v>Pacific Rim Partnership LLC</v>
          </cell>
          <cell r="AC8577">
            <v>30298</v>
          </cell>
          <cell r="AD8577" t="str">
            <v>PACIFIC RIM PARTNERSHIP</v>
          </cell>
        </row>
        <row r="8578">
          <cell r="Z8578">
            <v>5101585</v>
          </cell>
          <cell r="AA8578">
            <v>30298</v>
          </cell>
          <cell r="AB8578" t="str">
            <v>Pacific Rim Partnership LLC</v>
          </cell>
          <cell r="AD8578" t="str">
            <v>PACIFIC RIM PARTNERSHIP</v>
          </cell>
        </row>
        <row r="8579">
          <cell r="Z8579">
            <v>5102239</v>
          </cell>
          <cell r="AA8579">
            <v>30335</v>
          </cell>
          <cell r="AB8579" t="str">
            <v>Alliance Manufacturer</v>
          </cell>
          <cell r="AC8579">
            <v>99</v>
          </cell>
          <cell r="AD8579" t="str">
            <v>HOUSE-FUS</v>
          </cell>
        </row>
        <row r="8580">
          <cell r="Z8580">
            <v>5081015</v>
          </cell>
          <cell r="AA8580">
            <v>30335</v>
          </cell>
          <cell r="AB8580" t="str">
            <v>Alliance Manufacturer</v>
          </cell>
          <cell r="AC8580">
            <v>99</v>
          </cell>
          <cell r="AD8580" t="str">
            <v>HOUSE-FUS</v>
          </cell>
        </row>
        <row r="8581">
          <cell r="Z8581">
            <v>5081047</v>
          </cell>
          <cell r="AA8581">
            <v>30335</v>
          </cell>
          <cell r="AB8581" t="str">
            <v>Alliance Manufacturer</v>
          </cell>
          <cell r="AC8581">
            <v>99</v>
          </cell>
          <cell r="AD8581" t="str">
            <v>HOUSE-FUS</v>
          </cell>
        </row>
        <row r="8582">
          <cell r="Z8582">
            <v>5084178</v>
          </cell>
          <cell r="AA8582">
            <v>30335</v>
          </cell>
          <cell r="AB8582" t="str">
            <v>Alliance Manufacturer</v>
          </cell>
          <cell r="AC8582">
            <v>99</v>
          </cell>
          <cell r="AD8582" t="str">
            <v>HOUSE-FUS</v>
          </cell>
        </row>
        <row r="8583">
          <cell r="Z8583">
            <v>5084378</v>
          </cell>
          <cell r="AA8583">
            <v>30335</v>
          </cell>
          <cell r="AB8583" t="str">
            <v>Alliance Manufacturer</v>
          </cell>
          <cell r="AC8583">
            <v>99</v>
          </cell>
          <cell r="AD8583" t="str">
            <v>HOUSE-FUS</v>
          </cell>
        </row>
        <row r="8584">
          <cell r="Z8584">
            <v>5094793</v>
          </cell>
          <cell r="AA8584">
            <v>30335</v>
          </cell>
          <cell r="AB8584" t="str">
            <v>Alliance Manufacturer</v>
          </cell>
          <cell r="AC8584">
            <v>99</v>
          </cell>
          <cell r="AD8584" t="str">
            <v>HOUSE-FUS</v>
          </cell>
        </row>
        <row r="8585">
          <cell r="Z8585">
            <v>5084057</v>
          </cell>
          <cell r="AA8585">
            <v>30335</v>
          </cell>
          <cell r="AB8585" t="str">
            <v>Alliance Manufacturer</v>
          </cell>
          <cell r="AC8585">
            <v>99</v>
          </cell>
          <cell r="AD8585" t="str">
            <v>HOUSE-FUS</v>
          </cell>
        </row>
        <row r="8586">
          <cell r="Z8586">
            <v>5084058</v>
          </cell>
          <cell r="AA8586">
            <v>30335</v>
          </cell>
          <cell r="AB8586" t="str">
            <v>Alliance Manufacturer</v>
          </cell>
          <cell r="AC8586">
            <v>99</v>
          </cell>
          <cell r="AD8586" t="str">
            <v>HOUSE-FUS</v>
          </cell>
        </row>
        <row r="8587">
          <cell r="Z8587">
            <v>5079653</v>
          </cell>
          <cell r="AA8587">
            <v>30335</v>
          </cell>
          <cell r="AB8587" t="str">
            <v>Alliance Manufacturer</v>
          </cell>
          <cell r="AC8587">
            <v>99</v>
          </cell>
          <cell r="AD8587" t="str">
            <v>HOUSE-FUS</v>
          </cell>
        </row>
        <row r="8588">
          <cell r="Z8588">
            <v>5079655</v>
          </cell>
          <cell r="AA8588">
            <v>30335</v>
          </cell>
          <cell r="AB8588" t="str">
            <v>Alliance Manufacturer</v>
          </cell>
          <cell r="AC8588">
            <v>99</v>
          </cell>
          <cell r="AD8588" t="str">
            <v>HOUSE-FUS</v>
          </cell>
        </row>
        <row r="8589">
          <cell r="Z8589">
            <v>5079959</v>
          </cell>
          <cell r="AA8589">
            <v>30335</v>
          </cell>
          <cell r="AB8589" t="str">
            <v>Alliance Manufacturer</v>
          </cell>
          <cell r="AC8589">
            <v>99</v>
          </cell>
          <cell r="AD8589" t="str">
            <v>HOUSE-FUS</v>
          </cell>
        </row>
        <row r="8590">
          <cell r="Z8590">
            <v>5079963</v>
          </cell>
          <cell r="AA8590">
            <v>30335</v>
          </cell>
          <cell r="AB8590" t="str">
            <v>Alliance Manufacturer</v>
          </cell>
          <cell r="AC8590">
            <v>99</v>
          </cell>
          <cell r="AD8590" t="str">
            <v>HOUSE-FUS</v>
          </cell>
        </row>
        <row r="8591">
          <cell r="Z8591">
            <v>5100954</v>
          </cell>
          <cell r="AA8591">
            <v>30335</v>
          </cell>
          <cell r="AB8591" t="str">
            <v>Alliance Manufacturer</v>
          </cell>
          <cell r="AC8591">
            <v>99</v>
          </cell>
          <cell r="AD8591" t="str">
            <v>HOUSE-FUS</v>
          </cell>
        </row>
        <row r="8592">
          <cell r="Z8592">
            <v>5100955</v>
          </cell>
          <cell r="AA8592">
            <v>30335</v>
          </cell>
          <cell r="AB8592" t="str">
            <v>Alliance Manufacturer</v>
          </cell>
          <cell r="AC8592">
            <v>99</v>
          </cell>
          <cell r="AD8592" t="str">
            <v>HOUSE-FUS</v>
          </cell>
        </row>
        <row r="8593">
          <cell r="Z8593">
            <v>5101442</v>
          </cell>
          <cell r="AA8593">
            <v>30335</v>
          </cell>
          <cell r="AB8593" t="str">
            <v>Alliance Manufacturer</v>
          </cell>
          <cell r="AC8593">
            <v>99</v>
          </cell>
          <cell r="AD8593" t="str">
            <v>HOUSE-FUS</v>
          </cell>
        </row>
        <row r="8594">
          <cell r="Z8594">
            <v>5101525</v>
          </cell>
          <cell r="AA8594">
            <v>30335</v>
          </cell>
          <cell r="AB8594" t="str">
            <v>Alliance Manufacturer</v>
          </cell>
          <cell r="AC8594">
            <v>99</v>
          </cell>
          <cell r="AD8594" t="str">
            <v>HOUSE-FUS</v>
          </cell>
        </row>
        <row r="8595">
          <cell r="Z8595">
            <v>5101549</v>
          </cell>
          <cell r="AA8595">
            <v>30335</v>
          </cell>
          <cell r="AB8595" t="str">
            <v>Alliance Manufacturer</v>
          </cell>
          <cell r="AC8595">
            <v>99</v>
          </cell>
          <cell r="AD8595" t="str">
            <v>HOUSE-FUS</v>
          </cell>
        </row>
        <row r="8596">
          <cell r="Z8596">
            <v>5101303</v>
          </cell>
          <cell r="AA8596">
            <v>30335</v>
          </cell>
          <cell r="AB8596" t="str">
            <v>Alliance Manufacturer</v>
          </cell>
          <cell r="AC8596">
            <v>99</v>
          </cell>
          <cell r="AD8596" t="str">
            <v>HOUSE-FUS</v>
          </cell>
        </row>
        <row r="8597">
          <cell r="Z8597">
            <v>5101312</v>
          </cell>
          <cell r="AA8597">
            <v>30335</v>
          </cell>
          <cell r="AB8597" t="str">
            <v>Alliance Manufacturer</v>
          </cell>
          <cell r="AC8597">
            <v>99</v>
          </cell>
          <cell r="AD8597" t="str">
            <v>HOUSE-FUS</v>
          </cell>
        </row>
        <row r="8598">
          <cell r="Z8598">
            <v>5079884</v>
          </cell>
          <cell r="AA8598">
            <v>30335</v>
          </cell>
          <cell r="AB8598" t="str">
            <v>Alliance Manufacturer</v>
          </cell>
          <cell r="AC8598">
            <v>99</v>
          </cell>
          <cell r="AD8598" t="str">
            <v>HOUSE-FUS</v>
          </cell>
        </row>
        <row r="8599">
          <cell r="Z8599">
            <v>5101053</v>
          </cell>
          <cell r="AA8599">
            <v>30335</v>
          </cell>
          <cell r="AB8599" t="str">
            <v>Alliance Manufacturer</v>
          </cell>
          <cell r="AC8599">
            <v>30010</v>
          </cell>
          <cell r="AD8599" t="str">
            <v>MJD</v>
          </cell>
        </row>
        <row r="8600">
          <cell r="Z8600">
            <v>5080947</v>
          </cell>
          <cell r="AA8600">
            <v>30335</v>
          </cell>
          <cell r="AB8600" t="str">
            <v>Alliance Manufacturer</v>
          </cell>
          <cell r="AC8600">
            <v>30010</v>
          </cell>
          <cell r="AD8600" t="str">
            <v>MJD</v>
          </cell>
        </row>
        <row r="8601">
          <cell r="Z8601">
            <v>5081521</v>
          </cell>
          <cell r="AA8601">
            <v>30335</v>
          </cell>
          <cell r="AB8601" t="str">
            <v>Alliance Manufacturer</v>
          </cell>
          <cell r="AC8601">
            <v>30010</v>
          </cell>
          <cell r="AD8601" t="str">
            <v>MJD</v>
          </cell>
        </row>
        <row r="8602">
          <cell r="Z8602">
            <v>5081522</v>
          </cell>
          <cell r="AA8602">
            <v>30335</v>
          </cell>
          <cell r="AB8602" t="str">
            <v>Alliance Manufacturer</v>
          </cell>
          <cell r="AC8602">
            <v>30010</v>
          </cell>
          <cell r="AD8602" t="str">
            <v>MJD</v>
          </cell>
        </row>
        <row r="8603">
          <cell r="Z8603">
            <v>5081539</v>
          </cell>
          <cell r="AA8603">
            <v>30335</v>
          </cell>
          <cell r="AB8603" t="str">
            <v>Alliance Manufacturer</v>
          </cell>
          <cell r="AC8603">
            <v>30010</v>
          </cell>
          <cell r="AD8603" t="str">
            <v>MJD</v>
          </cell>
        </row>
        <row r="8604">
          <cell r="Z8604">
            <v>5081540</v>
          </cell>
          <cell r="AA8604">
            <v>30335</v>
          </cell>
          <cell r="AB8604" t="str">
            <v>Alliance Manufacturer</v>
          </cell>
          <cell r="AC8604">
            <v>30010</v>
          </cell>
          <cell r="AD8604" t="str">
            <v>MJD</v>
          </cell>
        </row>
        <row r="8605">
          <cell r="Z8605">
            <v>5081544</v>
          </cell>
          <cell r="AA8605">
            <v>30335</v>
          </cell>
          <cell r="AB8605" t="str">
            <v>Alliance Manufacturer</v>
          </cell>
          <cell r="AC8605">
            <v>30010</v>
          </cell>
          <cell r="AD8605" t="str">
            <v>MJD</v>
          </cell>
        </row>
        <row r="8606">
          <cell r="Z8606">
            <v>5081546</v>
          </cell>
          <cell r="AA8606">
            <v>30335</v>
          </cell>
          <cell r="AB8606" t="str">
            <v>Alliance Manufacturer</v>
          </cell>
          <cell r="AC8606">
            <v>30010</v>
          </cell>
          <cell r="AD8606" t="str">
            <v>MJD</v>
          </cell>
        </row>
        <row r="8607">
          <cell r="Z8607">
            <v>5080965</v>
          </cell>
          <cell r="AA8607">
            <v>30335</v>
          </cell>
          <cell r="AB8607" t="str">
            <v>Alliance Manufacturer</v>
          </cell>
          <cell r="AC8607">
            <v>30010</v>
          </cell>
          <cell r="AD8607" t="str">
            <v>MJD</v>
          </cell>
        </row>
        <row r="8608">
          <cell r="Z8608">
            <v>5080966</v>
          </cell>
          <cell r="AA8608">
            <v>30335</v>
          </cell>
          <cell r="AB8608" t="str">
            <v>Alliance Manufacturer</v>
          </cell>
          <cell r="AC8608">
            <v>30010</v>
          </cell>
          <cell r="AD8608" t="str">
            <v>MJD</v>
          </cell>
        </row>
        <row r="8609">
          <cell r="Z8609">
            <v>5080974</v>
          </cell>
          <cell r="AA8609">
            <v>30335</v>
          </cell>
          <cell r="AB8609" t="str">
            <v>Alliance Manufacturer</v>
          </cell>
          <cell r="AC8609">
            <v>30010</v>
          </cell>
          <cell r="AD8609" t="str">
            <v>MJD</v>
          </cell>
        </row>
        <row r="8610">
          <cell r="Z8610">
            <v>5080975</v>
          </cell>
          <cell r="AA8610">
            <v>30335</v>
          </cell>
          <cell r="AB8610" t="str">
            <v>Alliance Manufacturer</v>
          </cell>
          <cell r="AC8610">
            <v>30010</v>
          </cell>
          <cell r="AD8610" t="str">
            <v>MJD</v>
          </cell>
        </row>
        <row r="8611">
          <cell r="Z8611">
            <v>5080997</v>
          </cell>
          <cell r="AA8611">
            <v>30335</v>
          </cell>
          <cell r="AB8611" t="str">
            <v>Alliance Manufacturer</v>
          </cell>
          <cell r="AC8611">
            <v>30010</v>
          </cell>
          <cell r="AD8611" t="str">
            <v>MJD</v>
          </cell>
        </row>
        <row r="8612">
          <cell r="Z8612">
            <v>5081002</v>
          </cell>
          <cell r="AA8612">
            <v>30335</v>
          </cell>
          <cell r="AB8612" t="str">
            <v>Alliance Manufacturer</v>
          </cell>
          <cell r="AC8612">
            <v>30010</v>
          </cell>
          <cell r="AD8612" t="str">
            <v>MJD</v>
          </cell>
        </row>
        <row r="8613">
          <cell r="Z8613">
            <v>5081086</v>
          </cell>
          <cell r="AA8613">
            <v>30335</v>
          </cell>
          <cell r="AB8613" t="str">
            <v>Alliance Manufacturer</v>
          </cell>
          <cell r="AC8613">
            <v>30010</v>
          </cell>
          <cell r="AD8613" t="str">
            <v>MJD</v>
          </cell>
        </row>
        <row r="8614">
          <cell r="Z8614">
            <v>5081606</v>
          </cell>
          <cell r="AA8614">
            <v>30335</v>
          </cell>
          <cell r="AB8614" t="str">
            <v>Alliance Manufacturer</v>
          </cell>
          <cell r="AC8614">
            <v>30010</v>
          </cell>
          <cell r="AD8614" t="str">
            <v>MJD</v>
          </cell>
        </row>
        <row r="8615">
          <cell r="Z8615">
            <v>5101043</v>
          </cell>
          <cell r="AA8615">
            <v>30335</v>
          </cell>
          <cell r="AB8615" t="str">
            <v>Alliance Manufacturer</v>
          </cell>
          <cell r="AC8615">
            <v>30010</v>
          </cell>
          <cell r="AD8615" t="str">
            <v>MJD</v>
          </cell>
        </row>
        <row r="8616">
          <cell r="Z8616">
            <v>5101860</v>
          </cell>
          <cell r="AA8616">
            <v>30335</v>
          </cell>
          <cell r="AB8616" t="str">
            <v>Alliance Manufacturer</v>
          </cell>
          <cell r="AC8616">
            <v>30010</v>
          </cell>
          <cell r="AD8616" t="str">
            <v>MJD</v>
          </cell>
        </row>
        <row r="8617">
          <cell r="Z8617">
            <v>5101836</v>
          </cell>
          <cell r="AA8617">
            <v>30335</v>
          </cell>
          <cell r="AB8617" t="str">
            <v>Alliance Manufacturer</v>
          </cell>
          <cell r="AC8617">
            <v>30010</v>
          </cell>
          <cell r="AD8617" t="str">
            <v>MJD</v>
          </cell>
        </row>
        <row r="8618">
          <cell r="Z8618">
            <v>5102004</v>
          </cell>
          <cell r="AA8618">
            <v>30335</v>
          </cell>
          <cell r="AB8618" t="str">
            <v>Alliance Manufacturer</v>
          </cell>
          <cell r="AC8618">
            <v>30010</v>
          </cell>
          <cell r="AD8618" t="str">
            <v>MJD</v>
          </cell>
        </row>
        <row r="8619">
          <cell r="Z8619">
            <v>5102186</v>
          </cell>
          <cell r="AA8619">
            <v>30335</v>
          </cell>
          <cell r="AB8619" t="str">
            <v>Alliance Manufacturer</v>
          </cell>
          <cell r="AC8619">
            <v>30010</v>
          </cell>
          <cell r="AD8619" t="str">
            <v>MJD</v>
          </cell>
        </row>
        <row r="8620">
          <cell r="Z8620">
            <v>5102247</v>
          </cell>
          <cell r="AA8620">
            <v>30335</v>
          </cell>
          <cell r="AB8620" t="str">
            <v>Alliance Manufacturer</v>
          </cell>
          <cell r="AC8620">
            <v>30010</v>
          </cell>
          <cell r="AD8620" t="str">
            <v>MJD</v>
          </cell>
        </row>
        <row r="8621">
          <cell r="Z8621">
            <v>5102141</v>
          </cell>
          <cell r="AA8621">
            <v>30335</v>
          </cell>
          <cell r="AB8621" t="str">
            <v>Alliance Manufacturer</v>
          </cell>
          <cell r="AC8621">
            <v>30010</v>
          </cell>
          <cell r="AD8621" t="str">
            <v>MJD</v>
          </cell>
        </row>
        <row r="8622">
          <cell r="Z8622">
            <v>5081792</v>
          </cell>
          <cell r="AA8622">
            <v>30335</v>
          </cell>
          <cell r="AB8622" t="str">
            <v>Alliance Manufacturer</v>
          </cell>
          <cell r="AC8622">
            <v>30010</v>
          </cell>
          <cell r="AD8622" t="str">
            <v>MJD</v>
          </cell>
        </row>
        <row r="8623">
          <cell r="Z8623">
            <v>5081856</v>
          </cell>
          <cell r="AA8623">
            <v>30335</v>
          </cell>
          <cell r="AB8623" t="str">
            <v>Alliance Manufacturer</v>
          </cell>
          <cell r="AC8623">
            <v>30010</v>
          </cell>
          <cell r="AD8623" t="str">
            <v>MJD</v>
          </cell>
        </row>
        <row r="8624">
          <cell r="Z8624">
            <v>5101422</v>
          </cell>
          <cell r="AA8624">
            <v>30335</v>
          </cell>
          <cell r="AB8624" t="str">
            <v>Alliance Manufacturer</v>
          </cell>
          <cell r="AC8624">
            <v>30010</v>
          </cell>
          <cell r="AD8624" t="str">
            <v>MJD</v>
          </cell>
        </row>
        <row r="8625">
          <cell r="Z8625">
            <v>5101423</v>
          </cell>
          <cell r="AA8625">
            <v>30335</v>
          </cell>
          <cell r="AB8625" t="str">
            <v>Alliance Manufacturer</v>
          </cell>
          <cell r="AC8625">
            <v>30010</v>
          </cell>
          <cell r="AD8625" t="str">
            <v>MJD</v>
          </cell>
        </row>
        <row r="8626">
          <cell r="Z8626">
            <v>5101424</v>
          </cell>
          <cell r="AA8626">
            <v>30335</v>
          </cell>
          <cell r="AB8626" t="str">
            <v>Alliance Manufacturer</v>
          </cell>
          <cell r="AC8626">
            <v>30010</v>
          </cell>
          <cell r="AD8626" t="str">
            <v>MJD</v>
          </cell>
        </row>
        <row r="8627">
          <cell r="Z8627">
            <v>5101425</v>
          </cell>
          <cell r="AA8627">
            <v>30335</v>
          </cell>
          <cell r="AB8627" t="str">
            <v>Alliance Manufacturer</v>
          </cell>
          <cell r="AC8627">
            <v>30010</v>
          </cell>
          <cell r="AD8627" t="str">
            <v>MJD</v>
          </cell>
        </row>
        <row r="8628">
          <cell r="Z8628">
            <v>5101449</v>
          </cell>
          <cell r="AA8628">
            <v>30335</v>
          </cell>
          <cell r="AB8628" t="str">
            <v>Alliance Manufacturer</v>
          </cell>
          <cell r="AC8628">
            <v>30010</v>
          </cell>
          <cell r="AD8628" t="str">
            <v>MJD</v>
          </cell>
        </row>
        <row r="8629">
          <cell r="Z8629">
            <v>5101450</v>
          </cell>
          <cell r="AA8629">
            <v>30335</v>
          </cell>
          <cell r="AB8629" t="str">
            <v>Alliance Manufacturer</v>
          </cell>
          <cell r="AC8629">
            <v>30010</v>
          </cell>
          <cell r="AD8629" t="str">
            <v>MJD</v>
          </cell>
        </row>
        <row r="8630">
          <cell r="Z8630">
            <v>5101451</v>
          </cell>
          <cell r="AA8630">
            <v>30335</v>
          </cell>
          <cell r="AB8630" t="str">
            <v>Alliance Manufacturer</v>
          </cell>
          <cell r="AC8630">
            <v>30010</v>
          </cell>
          <cell r="AD8630" t="str">
            <v>MJD</v>
          </cell>
        </row>
        <row r="8631">
          <cell r="Z8631">
            <v>5101476</v>
          </cell>
          <cell r="AA8631">
            <v>30335</v>
          </cell>
          <cell r="AB8631" t="str">
            <v>Alliance Manufacturer</v>
          </cell>
          <cell r="AC8631">
            <v>30010</v>
          </cell>
          <cell r="AD8631" t="str">
            <v>MJD</v>
          </cell>
        </row>
        <row r="8632">
          <cell r="Z8632">
            <v>5101477</v>
          </cell>
          <cell r="AA8632">
            <v>30335</v>
          </cell>
          <cell r="AB8632" t="str">
            <v>Alliance Manufacturer</v>
          </cell>
          <cell r="AC8632">
            <v>30010</v>
          </cell>
          <cell r="AD8632" t="str">
            <v>MJD</v>
          </cell>
        </row>
        <row r="8633">
          <cell r="Z8633">
            <v>5101505</v>
          </cell>
          <cell r="AA8633">
            <v>30335</v>
          </cell>
          <cell r="AB8633" t="str">
            <v>Alliance Manufacturer</v>
          </cell>
          <cell r="AC8633">
            <v>30010</v>
          </cell>
          <cell r="AD8633" t="str">
            <v>MJD</v>
          </cell>
        </row>
        <row r="8634">
          <cell r="Z8634">
            <v>5101519</v>
          </cell>
          <cell r="AA8634">
            <v>30335</v>
          </cell>
          <cell r="AB8634" t="str">
            <v>Alliance Manufacturer</v>
          </cell>
          <cell r="AC8634">
            <v>30010</v>
          </cell>
          <cell r="AD8634" t="str">
            <v>MJD</v>
          </cell>
        </row>
        <row r="8635">
          <cell r="Z8635">
            <v>5101533</v>
          </cell>
          <cell r="AA8635">
            <v>30335</v>
          </cell>
          <cell r="AB8635" t="str">
            <v>Alliance Manufacturer</v>
          </cell>
          <cell r="AC8635">
            <v>30010</v>
          </cell>
          <cell r="AD8635" t="str">
            <v>MJD</v>
          </cell>
        </row>
        <row r="8636">
          <cell r="Z8636">
            <v>5101537</v>
          </cell>
          <cell r="AA8636">
            <v>30335</v>
          </cell>
          <cell r="AB8636" t="str">
            <v>Alliance Manufacturer</v>
          </cell>
          <cell r="AC8636">
            <v>30010</v>
          </cell>
          <cell r="AD8636" t="str">
            <v>MJD</v>
          </cell>
        </row>
        <row r="8637">
          <cell r="Z8637">
            <v>5101555</v>
          </cell>
          <cell r="AA8637">
            <v>30335</v>
          </cell>
          <cell r="AB8637" t="str">
            <v>Alliance Manufacturer</v>
          </cell>
          <cell r="AC8637">
            <v>30010</v>
          </cell>
          <cell r="AD8637" t="str">
            <v>MJD</v>
          </cell>
        </row>
        <row r="8638">
          <cell r="Z8638">
            <v>5101560</v>
          </cell>
          <cell r="AA8638">
            <v>30335</v>
          </cell>
          <cell r="AB8638" t="str">
            <v>Alliance Manufacturer</v>
          </cell>
          <cell r="AC8638">
            <v>30010</v>
          </cell>
          <cell r="AD8638" t="str">
            <v>MJD</v>
          </cell>
        </row>
        <row r="8639">
          <cell r="Z8639">
            <v>5101265</v>
          </cell>
          <cell r="AA8639">
            <v>30335</v>
          </cell>
          <cell r="AB8639" t="str">
            <v>Alliance Manufacturer</v>
          </cell>
          <cell r="AC8639">
            <v>30010</v>
          </cell>
          <cell r="AD8639" t="str">
            <v>MJD</v>
          </cell>
        </row>
        <row r="8640">
          <cell r="Z8640">
            <v>5101266</v>
          </cell>
          <cell r="AA8640">
            <v>30335</v>
          </cell>
          <cell r="AB8640" t="str">
            <v>Alliance Manufacturer</v>
          </cell>
          <cell r="AC8640">
            <v>30010</v>
          </cell>
          <cell r="AD8640" t="str">
            <v>MJD</v>
          </cell>
        </row>
        <row r="8641">
          <cell r="Z8641">
            <v>5101273</v>
          </cell>
          <cell r="AA8641">
            <v>30335</v>
          </cell>
          <cell r="AB8641" t="str">
            <v>Alliance Manufacturer</v>
          </cell>
          <cell r="AC8641">
            <v>30010</v>
          </cell>
          <cell r="AD8641" t="str">
            <v>MJD</v>
          </cell>
        </row>
        <row r="8642">
          <cell r="Z8642">
            <v>5101274</v>
          </cell>
          <cell r="AA8642">
            <v>30335</v>
          </cell>
          <cell r="AB8642" t="str">
            <v>Alliance Manufacturer</v>
          </cell>
          <cell r="AC8642">
            <v>30010</v>
          </cell>
          <cell r="AD8642" t="str">
            <v>MJD</v>
          </cell>
        </row>
        <row r="8643">
          <cell r="Z8643">
            <v>5101281</v>
          </cell>
          <cell r="AA8643">
            <v>30335</v>
          </cell>
          <cell r="AB8643" t="str">
            <v>Alliance Manufacturer</v>
          </cell>
          <cell r="AC8643">
            <v>30010</v>
          </cell>
          <cell r="AD8643" t="str">
            <v>MJD</v>
          </cell>
        </row>
        <row r="8644">
          <cell r="Z8644">
            <v>5101282</v>
          </cell>
          <cell r="AA8644">
            <v>30335</v>
          </cell>
          <cell r="AB8644" t="str">
            <v>Alliance Manufacturer</v>
          </cell>
          <cell r="AC8644">
            <v>30010</v>
          </cell>
          <cell r="AD8644" t="str">
            <v>MJD</v>
          </cell>
        </row>
        <row r="8645">
          <cell r="Z8645">
            <v>5101283</v>
          </cell>
          <cell r="AA8645">
            <v>30335</v>
          </cell>
          <cell r="AB8645" t="str">
            <v>Alliance Manufacturer</v>
          </cell>
          <cell r="AC8645">
            <v>30010</v>
          </cell>
          <cell r="AD8645" t="str">
            <v>MJD</v>
          </cell>
        </row>
        <row r="8646">
          <cell r="Z8646">
            <v>5101290</v>
          </cell>
          <cell r="AA8646">
            <v>30335</v>
          </cell>
          <cell r="AB8646" t="str">
            <v>Alliance Manufacturer</v>
          </cell>
          <cell r="AC8646">
            <v>30010</v>
          </cell>
          <cell r="AD8646" t="str">
            <v>MJD</v>
          </cell>
        </row>
        <row r="8647">
          <cell r="Z8647">
            <v>5101296</v>
          </cell>
          <cell r="AA8647">
            <v>30335</v>
          </cell>
          <cell r="AB8647" t="str">
            <v>Alliance Manufacturer</v>
          </cell>
          <cell r="AC8647">
            <v>30010</v>
          </cell>
          <cell r="AD8647" t="str">
            <v>MJD</v>
          </cell>
        </row>
        <row r="8648">
          <cell r="Z8648">
            <v>5101297</v>
          </cell>
          <cell r="AA8648">
            <v>30335</v>
          </cell>
          <cell r="AB8648" t="str">
            <v>Alliance Manufacturer</v>
          </cell>
          <cell r="AC8648">
            <v>30010</v>
          </cell>
          <cell r="AD8648" t="str">
            <v>MJD</v>
          </cell>
        </row>
        <row r="8649">
          <cell r="Z8649">
            <v>5101306</v>
          </cell>
          <cell r="AA8649">
            <v>30335</v>
          </cell>
          <cell r="AB8649" t="str">
            <v>Alliance Manufacturer</v>
          </cell>
          <cell r="AC8649">
            <v>30010</v>
          </cell>
          <cell r="AD8649" t="str">
            <v>MJD</v>
          </cell>
        </row>
        <row r="8650">
          <cell r="Z8650">
            <v>5101307</v>
          </cell>
          <cell r="AA8650">
            <v>30335</v>
          </cell>
          <cell r="AB8650" t="str">
            <v>Alliance Manufacturer</v>
          </cell>
          <cell r="AC8650">
            <v>30010</v>
          </cell>
          <cell r="AD8650" t="str">
            <v>MJD</v>
          </cell>
        </row>
        <row r="8651">
          <cell r="Z8651">
            <v>5101316</v>
          </cell>
          <cell r="AA8651">
            <v>30335</v>
          </cell>
          <cell r="AB8651" t="str">
            <v>Alliance Manufacturer</v>
          </cell>
          <cell r="AC8651">
            <v>30010</v>
          </cell>
          <cell r="AD8651" t="str">
            <v>MJD</v>
          </cell>
        </row>
        <row r="8652">
          <cell r="Z8652">
            <v>5101317</v>
          </cell>
          <cell r="AA8652">
            <v>30335</v>
          </cell>
          <cell r="AB8652" t="str">
            <v>Alliance Manufacturer</v>
          </cell>
          <cell r="AC8652">
            <v>30010</v>
          </cell>
          <cell r="AD8652" t="str">
            <v>MJD</v>
          </cell>
        </row>
        <row r="8653">
          <cell r="Z8653">
            <v>5101334</v>
          </cell>
          <cell r="AA8653">
            <v>30335</v>
          </cell>
          <cell r="AB8653" t="str">
            <v>Alliance Manufacturer</v>
          </cell>
          <cell r="AC8653">
            <v>30010</v>
          </cell>
          <cell r="AD8653" t="str">
            <v>MJD</v>
          </cell>
        </row>
        <row r="8654">
          <cell r="Z8654">
            <v>5101347</v>
          </cell>
          <cell r="AA8654">
            <v>30335</v>
          </cell>
          <cell r="AB8654" t="str">
            <v>Alliance Manufacturer</v>
          </cell>
          <cell r="AC8654">
            <v>30010</v>
          </cell>
          <cell r="AD8654" t="str">
            <v>MJD</v>
          </cell>
        </row>
        <row r="8655">
          <cell r="Z8655">
            <v>5101364</v>
          </cell>
          <cell r="AA8655">
            <v>30335</v>
          </cell>
          <cell r="AB8655" t="str">
            <v>Alliance Manufacturer</v>
          </cell>
          <cell r="AC8655">
            <v>30010</v>
          </cell>
          <cell r="AD8655" t="str">
            <v>MJD</v>
          </cell>
        </row>
        <row r="8656">
          <cell r="Z8656">
            <v>5101365</v>
          </cell>
          <cell r="AA8656">
            <v>30335</v>
          </cell>
          <cell r="AB8656" t="str">
            <v>Alliance Manufacturer</v>
          </cell>
          <cell r="AC8656">
            <v>30010</v>
          </cell>
          <cell r="AD8656" t="str">
            <v>MJD</v>
          </cell>
        </row>
        <row r="8657">
          <cell r="Z8657">
            <v>5101390</v>
          </cell>
          <cell r="AA8657">
            <v>30335</v>
          </cell>
          <cell r="AB8657" t="str">
            <v>Alliance Manufacturer</v>
          </cell>
          <cell r="AC8657">
            <v>30010</v>
          </cell>
          <cell r="AD8657" t="str">
            <v>MJD</v>
          </cell>
        </row>
        <row r="8658">
          <cell r="Z8658">
            <v>5101391</v>
          </cell>
          <cell r="AA8658">
            <v>30335</v>
          </cell>
          <cell r="AB8658" t="str">
            <v>Alliance Manufacturer</v>
          </cell>
          <cell r="AC8658">
            <v>30010</v>
          </cell>
          <cell r="AD8658" t="str">
            <v>MJD</v>
          </cell>
        </row>
        <row r="8659">
          <cell r="Z8659">
            <v>5101392</v>
          </cell>
          <cell r="AA8659">
            <v>30335</v>
          </cell>
          <cell r="AB8659" t="str">
            <v>Alliance Manufacturer</v>
          </cell>
          <cell r="AC8659">
            <v>30010</v>
          </cell>
          <cell r="AD8659" t="str">
            <v>MJD</v>
          </cell>
        </row>
        <row r="8660">
          <cell r="Z8660">
            <v>5101393</v>
          </cell>
          <cell r="AA8660">
            <v>30335</v>
          </cell>
          <cell r="AB8660" t="str">
            <v>Alliance Manufacturer</v>
          </cell>
          <cell r="AC8660">
            <v>30010</v>
          </cell>
          <cell r="AD8660" t="str">
            <v>MJD</v>
          </cell>
        </row>
        <row r="8661">
          <cell r="Z8661">
            <v>5101394</v>
          </cell>
          <cell r="AA8661">
            <v>30335</v>
          </cell>
          <cell r="AB8661" t="str">
            <v>Alliance Manufacturer</v>
          </cell>
          <cell r="AC8661">
            <v>30010</v>
          </cell>
          <cell r="AD8661" t="str">
            <v>MJD</v>
          </cell>
        </row>
        <row r="8662">
          <cell r="Z8662">
            <v>5081058</v>
          </cell>
          <cell r="AA8662">
            <v>30335</v>
          </cell>
          <cell r="AB8662" t="str">
            <v>Alliance Manufacturer</v>
          </cell>
          <cell r="AC8662">
            <v>30010</v>
          </cell>
          <cell r="AD8662" t="str">
            <v>MJD</v>
          </cell>
        </row>
        <row r="8663">
          <cell r="Z8663">
            <v>5079902</v>
          </cell>
          <cell r="AA8663">
            <v>30335</v>
          </cell>
          <cell r="AB8663" t="str">
            <v>Alliance Manufacturer</v>
          </cell>
          <cell r="AC8663">
            <v>30010</v>
          </cell>
          <cell r="AD8663" t="str">
            <v>MJD</v>
          </cell>
        </row>
        <row r="8664">
          <cell r="Z8664">
            <v>5081988</v>
          </cell>
          <cell r="AA8664">
            <v>30335</v>
          </cell>
          <cell r="AB8664" t="str">
            <v>Alliance Manufacturer</v>
          </cell>
          <cell r="AC8664">
            <v>30010</v>
          </cell>
          <cell r="AD8664" t="str">
            <v>MJD</v>
          </cell>
        </row>
        <row r="8665">
          <cell r="Z8665">
            <v>5080001</v>
          </cell>
          <cell r="AA8665">
            <v>30335</v>
          </cell>
          <cell r="AB8665" t="str">
            <v>Alliance Manufacturer</v>
          </cell>
          <cell r="AC8665">
            <v>30010</v>
          </cell>
          <cell r="AD8665" t="str">
            <v>MJD</v>
          </cell>
        </row>
        <row r="8666">
          <cell r="Z8666">
            <v>5080003</v>
          </cell>
          <cell r="AA8666">
            <v>30335</v>
          </cell>
          <cell r="AB8666" t="str">
            <v>Alliance Manufacturer</v>
          </cell>
          <cell r="AC8666">
            <v>30010</v>
          </cell>
          <cell r="AD8666" t="str">
            <v>MJD</v>
          </cell>
        </row>
        <row r="8667">
          <cell r="Z8667">
            <v>5080004</v>
          </cell>
          <cell r="AA8667">
            <v>30335</v>
          </cell>
          <cell r="AB8667" t="str">
            <v>Alliance Manufacturer</v>
          </cell>
          <cell r="AC8667">
            <v>30010</v>
          </cell>
          <cell r="AD8667" t="str">
            <v>MJD</v>
          </cell>
        </row>
        <row r="8668">
          <cell r="Z8668">
            <v>5081073</v>
          </cell>
          <cell r="AA8668">
            <v>30335</v>
          </cell>
          <cell r="AB8668" t="str">
            <v>Alliance Manufacturer</v>
          </cell>
          <cell r="AC8668">
            <v>30010</v>
          </cell>
          <cell r="AD8668" t="str">
            <v>MJD</v>
          </cell>
        </row>
        <row r="8669">
          <cell r="Z8669">
            <v>5081894</v>
          </cell>
          <cell r="AA8669">
            <v>30335</v>
          </cell>
          <cell r="AB8669" t="str">
            <v>Alliance Manufacturer</v>
          </cell>
          <cell r="AC8669">
            <v>30010</v>
          </cell>
          <cell r="AD8669" t="str">
            <v>MJD</v>
          </cell>
        </row>
        <row r="8670">
          <cell r="Z8670">
            <v>5084132</v>
          </cell>
          <cell r="AA8670">
            <v>30335</v>
          </cell>
          <cell r="AB8670" t="str">
            <v>Alliance Manufacturer</v>
          </cell>
          <cell r="AC8670">
            <v>30010</v>
          </cell>
          <cell r="AD8670" t="str">
            <v>MJD</v>
          </cell>
        </row>
        <row r="8671">
          <cell r="Z8671">
            <v>5081084</v>
          </cell>
          <cell r="AA8671">
            <v>30335</v>
          </cell>
          <cell r="AB8671" t="str">
            <v>Alliance Manufacturer</v>
          </cell>
          <cell r="AC8671">
            <v>30010</v>
          </cell>
          <cell r="AD8671" t="str">
            <v>MJD</v>
          </cell>
        </row>
        <row r="8672">
          <cell r="Z8672">
            <v>5084401</v>
          </cell>
          <cell r="AA8672">
            <v>30335</v>
          </cell>
          <cell r="AB8672" t="str">
            <v>Alliance Manufacturer</v>
          </cell>
          <cell r="AC8672">
            <v>30010</v>
          </cell>
          <cell r="AD8672" t="str">
            <v>MJD</v>
          </cell>
        </row>
        <row r="8673">
          <cell r="Z8673">
            <v>5079642</v>
          </cell>
          <cell r="AA8673">
            <v>30335</v>
          </cell>
          <cell r="AB8673" t="str">
            <v>Alliance Manufacturer</v>
          </cell>
          <cell r="AC8673">
            <v>30010</v>
          </cell>
          <cell r="AD8673" t="str">
            <v>MJD</v>
          </cell>
        </row>
        <row r="8674">
          <cell r="Z8674">
            <v>5079646</v>
          </cell>
          <cell r="AA8674">
            <v>30335</v>
          </cell>
          <cell r="AB8674" t="str">
            <v>Alliance Manufacturer</v>
          </cell>
          <cell r="AC8674">
            <v>30010</v>
          </cell>
          <cell r="AD8674" t="str">
            <v>MJD</v>
          </cell>
        </row>
        <row r="8675">
          <cell r="Z8675">
            <v>5079946</v>
          </cell>
          <cell r="AA8675">
            <v>30335</v>
          </cell>
          <cell r="AB8675" t="str">
            <v>Alliance Manufacturer</v>
          </cell>
          <cell r="AC8675">
            <v>30010</v>
          </cell>
          <cell r="AD8675" t="str">
            <v>MJD</v>
          </cell>
        </row>
        <row r="8676">
          <cell r="Z8676">
            <v>5079947</v>
          </cell>
          <cell r="AA8676">
            <v>30335</v>
          </cell>
          <cell r="AB8676" t="str">
            <v>Alliance Manufacturer</v>
          </cell>
          <cell r="AC8676">
            <v>30010</v>
          </cell>
          <cell r="AD8676" t="str">
            <v>MJD</v>
          </cell>
        </row>
        <row r="8677">
          <cell r="Z8677">
            <v>5079948</v>
          </cell>
          <cell r="AA8677">
            <v>30335</v>
          </cell>
          <cell r="AB8677" t="str">
            <v>Alliance Manufacturer</v>
          </cell>
          <cell r="AC8677">
            <v>30010</v>
          </cell>
          <cell r="AD8677" t="str">
            <v>MJD</v>
          </cell>
        </row>
        <row r="8678">
          <cell r="Z8678">
            <v>5079949</v>
          </cell>
          <cell r="AA8678">
            <v>30335</v>
          </cell>
          <cell r="AB8678" t="str">
            <v>Alliance Manufacturer</v>
          </cell>
          <cell r="AC8678">
            <v>30010</v>
          </cell>
          <cell r="AD8678" t="str">
            <v>MJD</v>
          </cell>
        </row>
        <row r="8679">
          <cell r="Z8679">
            <v>5079950</v>
          </cell>
          <cell r="AA8679">
            <v>30335</v>
          </cell>
          <cell r="AB8679" t="str">
            <v>Alliance Manufacturer</v>
          </cell>
          <cell r="AC8679">
            <v>30010</v>
          </cell>
          <cell r="AD8679" t="str">
            <v>MJD</v>
          </cell>
        </row>
        <row r="8680">
          <cell r="Z8680">
            <v>5079952</v>
          </cell>
          <cell r="AA8680">
            <v>30335</v>
          </cell>
          <cell r="AB8680" t="str">
            <v>Alliance Manufacturer</v>
          </cell>
          <cell r="AC8680">
            <v>30010</v>
          </cell>
          <cell r="AD8680" t="str">
            <v>MJD</v>
          </cell>
        </row>
        <row r="8681">
          <cell r="Z8681">
            <v>5079953</v>
          </cell>
          <cell r="AA8681">
            <v>30335</v>
          </cell>
          <cell r="AB8681" t="str">
            <v>Alliance Manufacturer</v>
          </cell>
          <cell r="AC8681">
            <v>30010</v>
          </cell>
          <cell r="AD8681" t="str">
            <v>MJD</v>
          </cell>
        </row>
        <row r="8682">
          <cell r="Z8682">
            <v>5079954</v>
          </cell>
          <cell r="AA8682">
            <v>30335</v>
          </cell>
          <cell r="AB8682" t="str">
            <v>Alliance Manufacturer</v>
          </cell>
          <cell r="AC8682">
            <v>30010</v>
          </cell>
          <cell r="AD8682" t="str">
            <v>MJD</v>
          </cell>
        </row>
        <row r="8683">
          <cell r="Z8683">
            <v>5079955</v>
          </cell>
          <cell r="AA8683">
            <v>30335</v>
          </cell>
          <cell r="AB8683" t="str">
            <v>Alliance Manufacturer</v>
          </cell>
          <cell r="AC8683">
            <v>30010</v>
          </cell>
          <cell r="AD8683" t="str">
            <v>MJD</v>
          </cell>
        </row>
        <row r="8684">
          <cell r="Z8684">
            <v>5079956</v>
          </cell>
          <cell r="AA8684">
            <v>30335</v>
          </cell>
          <cell r="AB8684" t="str">
            <v>Alliance Manufacturer</v>
          </cell>
          <cell r="AC8684">
            <v>30010</v>
          </cell>
          <cell r="AD8684" t="str">
            <v>MJD</v>
          </cell>
        </row>
        <row r="8685">
          <cell r="Z8685">
            <v>5079957</v>
          </cell>
          <cell r="AA8685">
            <v>30335</v>
          </cell>
          <cell r="AB8685" t="str">
            <v>Alliance Manufacturer</v>
          </cell>
          <cell r="AC8685">
            <v>30010</v>
          </cell>
          <cell r="AD8685" t="str">
            <v>MJD</v>
          </cell>
        </row>
        <row r="8686">
          <cell r="Z8686">
            <v>5079958</v>
          </cell>
          <cell r="AA8686">
            <v>30335</v>
          </cell>
          <cell r="AB8686" t="str">
            <v>Alliance Manufacturer</v>
          </cell>
          <cell r="AC8686">
            <v>30010</v>
          </cell>
          <cell r="AD8686" t="str">
            <v>MJD</v>
          </cell>
        </row>
        <row r="8687">
          <cell r="Z8687">
            <v>5079961</v>
          </cell>
          <cell r="AA8687">
            <v>30335</v>
          </cell>
          <cell r="AB8687" t="str">
            <v>Alliance Manufacturer</v>
          </cell>
          <cell r="AC8687">
            <v>30010</v>
          </cell>
          <cell r="AD8687" t="str">
            <v>MJD</v>
          </cell>
        </row>
        <row r="8688">
          <cell r="Z8688">
            <v>5079962</v>
          </cell>
          <cell r="AA8688">
            <v>30335</v>
          </cell>
          <cell r="AB8688" t="str">
            <v>Alliance Manufacturer</v>
          </cell>
          <cell r="AC8688">
            <v>30010</v>
          </cell>
          <cell r="AD8688" t="str">
            <v>MJD</v>
          </cell>
        </row>
        <row r="8689">
          <cell r="Z8689">
            <v>5079964</v>
          </cell>
          <cell r="AA8689">
            <v>30335</v>
          </cell>
          <cell r="AB8689" t="str">
            <v>Alliance Manufacturer</v>
          </cell>
          <cell r="AC8689">
            <v>30010</v>
          </cell>
          <cell r="AD8689" t="str">
            <v>MJD</v>
          </cell>
        </row>
        <row r="8690">
          <cell r="Z8690">
            <v>5079965</v>
          </cell>
          <cell r="AA8690">
            <v>30335</v>
          </cell>
          <cell r="AB8690" t="str">
            <v>Alliance Manufacturer</v>
          </cell>
          <cell r="AC8690">
            <v>30010</v>
          </cell>
          <cell r="AD8690" t="str">
            <v>MJD</v>
          </cell>
        </row>
        <row r="8691">
          <cell r="Z8691">
            <v>5079966</v>
          </cell>
          <cell r="AA8691">
            <v>30335</v>
          </cell>
          <cell r="AB8691" t="str">
            <v>Alliance Manufacturer</v>
          </cell>
          <cell r="AC8691">
            <v>30010</v>
          </cell>
          <cell r="AD8691" t="str">
            <v>MJD</v>
          </cell>
        </row>
        <row r="8692">
          <cell r="Z8692">
            <v>5079967</v>
          </cell>
          <cell r="AA8692">
            <v>30335</v>
          </cell>
          <cell r="AB8692" t="str">
            <v>Alliance Manufacturer</v>
          </cell>
          <cell r="AC8692">
            <v>30010</v>
          </cell>
          <cell r="AD8692" t="str">
            <v>MJD</v>
          </cell>
        </row>
        <row r="8693">
          <cell r="Z8693">
            <v>5079968</v>
          </cell>
          <cell r="AA8693">
            <v>30335</v>
          </cell>
          <cell r="AB8693" t="str">
            <v>Alliance Manufacturer</v>
          </cell>
          <cell r="AC8693">
            <v>30010</v>
          </cell>
          <cell r="AD8693" t="str">
            <v>MJD</v>
          </cell>
        </row>
        <row r="8694">
          <cell r="Z8694">
            <v>5079969</v>
          </cell>
          <cell r="AA8694">
            <v>30335</v>
          </cell>
          <cell r="AB8694" t="str">
            <v>Alliance Manufacturer</v>
          </cell>
          <cell r="AC8694">
            <v>30010</v>
          </cell>
          <cell r="AD8694" t="str">
            <v>MJD</v>
          </cell>
        </row>
        <row r="8695">
          <cell r="Z8695">
            <v>5084012</v>
          </cell>
          <cell r="AA8695">
            <v>30335</v>
          </cell>
          <cell r="AB8695" t="str">
            <v>Alliance Manufacturer</v>
          </cell>
          <cell r="AC8695">
            <v>30010</v>
          </cell>
          <cell r="AD8695" t="str">
            <v>MJD</v>
          </cell>
        </row>
        <row r="8696">
          <cell r="Z8696">
            <v>5084020</v>
          </cell>
          <cell r="AA8696">
            <v>30335</v>
          </cell>
          <cell r="AB8696" t="str">
            <v>Alliance Manufacturer</v>
          </cell>
          <cell r="AC8696">
            <v>30010</v>
          </cell>
          <cell r="AD8696" t="str">
            <v>MJD</v>
          </cell>
        </row>
        <row r="8697">
          <cell r="Z8697">
            <v>5084021</v>
          </cell>
          <cell r="AA8697">
            <v>30335</v>
          </cell>
          <cell r="AB8697" t="str">
            <v>Alliance Manufacturer</v>
          </cell>
          <cell r="AC8697">
            <v>30010</v>
          </cell>
          <cell r="AD8697" t="str">
            <v>MJD</v>
          </cell>
        </row>
        <row r="8698">
          <cell r="Z8698">
            <v>5100934</v>
          </cell>
          <cell r="AA8698">
            <v>30335</v>
          </cell>
          <cell r="AB8698" t="str">
            <v>Alliance Manufacturer</v>
          </cell>
          <cell r="AC8698">
            <v>30010</v>
          </cell>
          <cell r="AD8698" t="str">
            <v>MJD</v>
          </cell>
        </row>
        <row r="8699">
          <cell r="Z8699">
            <v>5100935</v>
          </cell>
          <cell r="AA8699">
            <v>30335</v>
          </cell>
          <cell r="AB8699" t="str">
            <v>Alliance Manufacturer</v>
          </cell>
          <cell r="AC8699">
            <v>30010</v>
          </cell>
          <cell r="AD8699" t="str">
            <v>MJD</v>
          </cell>
        </row>
        <row r="8700">
          <cell r="Z8700">
            <v>5100936</v>
          </cell>
          <cell r="AA8700">
            <v>30335</v>
          </cell>
          <cell r="AB8700" t="str">
            <v>Alliance Manufacturer</v>
          </cell>
          <cell r="AC8700">
            <v>30010</v>
          </cell>
          <cell r="AD8700" t="str">
            <v>MJD</v>
          </cell>
        </row>
        <row r="8701">
          <cell r="Z8701">
            <v>5100943</v>
          </cell>
          <cell r="AA8701">
            <v>30335</v>
          </cell>
          <cell r="AB8701" t="str">
            <v>Alliance Manufacturer</v>
          </cell>
          <cell r="AC8701">
            <v>30010</v>
          </cell>
          <cell r="AD8701" t="str">
            <v>MJD</v>
          </cell>
        </row>
        <row r="8702">
          <cell r="Z8702">
            <v>5100944</v>
          </cell>
          <cell r="AA8702">
            <v>30335</v>
          </cell>
          <cell r="AB8702" t="str">
            <v>Alliance Manufacturer</v>
          </cell>
          <cell r="AC8702">
            <v>30010</v>
          </cell>
          <cell r="AD8702" t="str">
            <v>MJD</v>
          </cell>
        </row>
        <row r="8703">
          <cell r="Z8703">
            <v>5100945</v>
          </cell>
          <cell r="AA8703">
            <v>30335</v>
          </cell>
          <cell r="AB8703" t="str">
            <v>Alliance Manufacturer</v>
          </cell>
          <cell r="AC8703">
            <v>30010</v>
          </cell>
          <cell r="AD8703" t="str">
            <v>MJD</v>
          </cell>
        </row>
        <row r="8704">
          <cell r="Z8704">
            <v>5100946</v>
          </cell>
          <cell r="AA8704">
            <v>30335</v>
          </cell>
          <cell r="AB8704" t="str">
            <v>Alliance Manufacturer</v>
          </cell>
          <cell r="AC8704">
            <v>30010</v>
          </cell>
          <cell r="AD8704" t="str">
            <v>MJD</v>
          </cell>
        </row>
        <row r="8705">
          <cell r="Z8705">
            <v>5100940</v>
          </cell>
          <cell r="AA8705">
            <v>30335</v>
          </cell>
          <cell r="AB8705" t="str">
            <v>Alliance Manufacturer</v>
          </cell>
          <cell r="AC8705">
            <v>30010</v>
          </cell>
          <cell r="AD8705" t="str">
            <v>MJD</v>
          </cell>
        </row>
        <row r="8706">
          <cell r="Z8706">
            <v>5100941</v>
          </cell>
          <cell r="AA8706">
            <v>30335</v>
          </cell>
          <cell r="AB8706" t="str">
            <v>Alliance Manufacturer</v>
          </cell>
          <cell r="AC8706">
            <v>30010</v>
          </cell>
          <cell r="AD8706" t="str">
            <v>MJD</v>
          </cell>
        </row>
        <row r="8707">
          <cell r="Z8707">
            <v>5100942</v>
          </cell>
          <cell r="AA8707">
            <v>30335</v>
          </cell>
          <cell r="AB8707" t="str">
            <v>Alliance Manufacturer</v>
          </cell>
          <cell r="AC8707">
            <v>30010</v>
          </cell>
          <cell r="AD8707" t="str">
            <v>MJD</v>
          </cell>
        </row>
        <row r="8708">
          <cell r="Z8708">
            <v>5100950</v>
          </cell>
          <cell r="AA8708">
            <v>30335</v>
          </cell>
          <cell r="AB8708" t="str">
            <v>Alliance Manufacturer</v>
          </cell>
          <cell r="AC8708">
            <v>30010</v>
          </cell>
          <cell r="AD8708" t="str">
            <v>MJD</v>
          </cell>
        </row>
        <row r="8709">
          <cell r="Z8709">
            <v>5100933</v>
          </cell>
          <cell r="AA8709">
            <v>30335</v>
          </cell>
          <cell r="AB8709" t="str">
            <v>Alliance Manufacturer</v>
          </cell>
          <cell r="AC8709">
            <v>30010</v>
          </cell>
          <cell r="AD8709" t="str">
            <v>MJD</v>
          </cell>
        </row>
        <row r="8710">
          <cell r="Z8710">
            <v>5100937</v>
          </cell>
          <cell r="AA8710">
            <v>30335</v>
          </cell>
          <cell r="AB8710" t="str">
            <v>Alliance Manufacturer</v>
          </cell>
          <cell r="AC8710">
            <v>30010</v>
          </cell>
          <cell r="AD8710" t="str">
            <v>MJD</v>
          </cell>
        </row>
        <row r="8711">
          <cell r="Z8711">
            <v>5100938</v>
          </cell>
          <cell r="AA8711">
            <v>30335</v>
          </cell>
          <cell r="AB8711" t="str">
            <v>Alliance Manufacturer</v>
          </cell>
          <cell r="AC8711">
            <v>30010</v>
          </cell>
          <cell r="AD8711" t="str">
            <v>MJD</v>
          </cell>
        </row>
        <row r="8712">
          <cell r="Z8712">
            <v>5100939</v>
          </cell>
          <cell r="AA8712">
            <v>30335</v>
          </cell>
          <cell r="AB8712" t="str">
            <v>Alliance Manufacturer</v>
          </cell>
          <cell r="AC8712">
            <v>30010</v>
          </cell>
          <cell r="AD8712" t="str">
            <v>MJD</v>
          </cell>
        </row>
        <row r="8713">
          <cell r="Z8713">
            <v>5100947</v>
          </cell>
          <cell r="AA8713">
            <v>30335</v>
          </cell>
          <cell r="AB8713" t="str">
            <v>Alliance Manufacturer</v>
          </cell>
          <cell r="AC8713">
            <v>30010</v>
          </cell>
          <cell r="AD8713" t="str">
            <v>MJD</v>
          </cell>
        </row>
        <row r="8714">
          <cell r="Z8714">
            <v>5100948</v>
          </cell>
          <cell r="AA8714">
            <v>30335</v>
          </cell>
          <cell r="AB8714" t="str">
            <v>Alliance Manufacturer</v>
          </cell>
          <cell r="AC8714">
            <v>30010</v>
          </cell>
          <cell r="AD8714" t="str">
            <v>MJD</v>
          </cell>
        </row>
        <row r="8715">
          <cell r="Z8715">
            <v>5100949</v>
          </cell>
          <cell r="AA8715">
            <v>30335</v>
          </cell>
          <cell r="AB8715" t="str">
            <v>Alliance Manufacturer</v>
          </cell>
          <cell r="AC8715">
            <v>30010</v>
          </cell>
          <cell r="AD8715" t="str">
            <v>MJD</v>
          </cell>
        </row>
        <row r="8716">
          <cell r="Z8716">
            <v>5101044</v>
          </cell>
          <cell r="AA8716">
            <v>30335</v>
          </cell>
          <cell r="AB8716" t="str">
            <v>Alliance Manufacturer</v>
          </cell>
          <cell r="AC8716">
            <v>30010</v>
          </cell>
          <cell r="AD8716" t="str">
            <v>MJD</v>
          </cell>
        </row>
        <row r="8717">
          <cell r="Z8717">
            <v>5080364</v>
          </cell>
          <cell r="AA8717">
            <v>30335</v>
          </cell>
          <cell r="AB8717" t="str">
            <v>Alliance Manufacturer</v>
          </cell>
          <cell r="AC8717">
            <v>30010</v>
          </cell>
          <cell r="AD8717" t="str">
            <v>MJD</v>
          </cell>
        </row>
        <row r="8718">
          <cell r="Z8718">
            <v>5081933</v>
          </cell>
          <cell r="AA8718">
            <v>30335</v>
          </cell>
          <cell r="AB8718" t="str">
            <v>Alliance Manufacturer</v>
          </cell>
          <cell r="AC8718">
            <v>30010</v>
          </cell>
          <cell r="AD8718" t="str">
            <v>MJD</v>
          </cell>
        </row>
        <row r="8719">
          <cell r="Z8719">
            <v>5081934</v>
          </cell>
          <cell r="AA8719">
            <v>30335</v>
          </cell>
          <cell r="AB8719" t="str">
            <v>Alliance Manufacturer</v>
          </cell>
          <cell r="AC8719">
            <v>30010</v>
          </cell>
          <cell r="AD8719" t="str">
            <v>MJD</v>
          </cell>
        </row>
        <row r="8720">
          <cell r="Z8720">
            <v>5081935</v>
          </cell>
          <cell r="AA8720">
            <v>30335</v>
          </cell>
          <cell r="AB8720" t="str">
            <v>Alliance Manufacturer</v>
          </cell>
          <cell r="AC8720">
            <v>30010</v>
          </cell>
          <cell r="AD8720" t="str">
            <v>MJD</v>
          </cell>
        </row>
        <row r="8721">
          <cell r="Z8721">
            <v>5081937</v>
          </cell>
          <cell r="AA8721">
            <v>30335</v>
          </cell>
          <cell r="AB8721" t="str">
            <v>Alliance Manufacturer</v>
          </cell>
          <cell r="AC8721">
            <v>30010</v>
          </cell>
          <cell r="AD8721" t="str">
            <v>MJD</v>
          </cell>
        </row>
        <row r="8722">
          <cell r="Z8722">
            <v>5078910</v>
          </cell>
          <cell r="AA8722">
            <v>30335</v>
          </cell>
          <cell r="AB8722" t="str">
            <v>Alliance Manufacturer</v>
          </cell>
          <cell r="AC8722">
            <v>30010</v>
          </cell>
          <cell r="AD8722" t="str">
            <v>MJD</v>
          </cell>
        </row>
        <row r="8723">
          <cell r="Z8723">
            <v>5081467</v>
          </cell>
          <cell r="AA8723">
            <v>30335</v>
          </cell>
          <cell r="AB8723" t="str">
            <v>Alliance Manufacturer</v>
          </cell>
          <cell r="AC8723">
            <v>30010</v>
          </cell>
          <cell r="AD8723" t="str">
            <v>MJD</v>
          </cell>
        </row>
        <row r="8724">
          <cell r="Z8724">
            <v>5081468</v>
          </cell>
          <cell r="AA8724">
            <v>30335</v>
          </cell>
          <cell r="AB8724" t="str">
            <v>Alliance Manufacturer</v>
          </cell>
          <cell r="AC8724">
            <v>30010</v>
          </cell>
          <cell r="AD8724" t="str">
            <v>MJD</v>
          </cell>
        </row>
        <row r="8725">
          <cell r="Z8725">
            <v>5101465</v>
          </cell>
          <cell r="AA8725">
            <v>30335</v>
          </cell>
          <cell r="AB8725" t="str">
            <v>Alliance Manufacturer</v>
          </cell>
          <cell r="AC8725">
            <v>30010</v>
          </cell>
          <cell r="AD8725" t="str">
            <v>MJD</v>
          </cell>
        </row>
        <row r="8726">
          <cell r="Z8726">
            <v>5101489</v>
          </cell>
          <cell r="AA8726">
            <v>30335</v>
          </cell>
          <cell r="AB8726" t="str">
            <v>Alliance Manufacturer</v>
          </cell>
          <cell r="AC8726">
            <v>30010</v>
          </cell>
          <cell r="AD8726" t="str">
            <v>MJD</v>
          </cell>
        </row>
        <row r="8727">
          <cell r="Z8727">
            <v>5101498</v>
          </cell>
          <cell r="AA8727">
            <v>30335</v>
          </cell>
          <cell r="AB8727" t="str">
            <v>Alliance Manufacturer</v>
          </cell>
          <cell r="AC8727">
            <v>30010</v>
          </cell>
          <cell r="AD8727" t="str">
            <v>MJD</v>
          </cell>
        </row>
        <row r="8728">
          <cell r="Z8728">
            <v>5101267</v>
          </cell>
          <cell r="AA8728">
            <v>30335</v>
          </cell>
          <cell r="AB8728" t="str">
            <v>Alliance Manufacturer</v>
          </cell>
          <cell r="AC8728">
            <v>30010</v>
          </cell>
          <cell r="AD8728" t="str">
            <v>MJD</v>
          </cell>
        </row>
        <row r="8729">
          <cell r="Z8729">
            <v>5084285</v>
          </cell>
          <cell r="AA8729">
            <v>30335</v>
          </cell>
          <cell r="AB8729" t="str">
            <v>Alliance Manufacturer</v>
          </cell>
          <cell r="AC8729">
            <v>30010</v>
          </cell>
          <cell r="AD8729" t="str">
            <v>MJD</v>
          </cell>
        </row>
        <row r="8730">
          <cell r="Z8730">
            <v>5080017</v>
          </cell>
          <cell r="AA8730">
            <v>30335</v>
          </cell>
          <cell r="AB8730" t="str">
            <v>Alliance Manufacturer</v>
          </cell>
          <cell r="AC8730">
            <v>30010</v>
          </cell>
          <cell r="AD8730" t="str">
            <v>MJD</v>
          </cell>
        </row>
        <row r="8731">
          <cell r="Z8731">
            <v>5084104</v>
          </cell>
          <cell r="AA8731">
            <v>30335</v>
          </cell>
          <cell r="AB8731" t="str">
            <v>Alliance Manufacturer</v>
          </cell>
          <cell r="AC8731">
            <v>30010</v>
          </cell>
          <cell r="AD8731" t="str">
            <v>MJD</v>
          </cell>
        </row>
        <row r="8732">
          <cell r="Z8732">
            <v>5080339</v>
          </cell>
          <cell r="AA8732">
            <v>30335</v>
          </cell>
          <cell r="AB8732" t="str">
            <v>Alliance Manufacturer</v>
          </cell>
          <cell r="AC8732">
            <v>30010</v>
          </cell>
          <cell r="AD8732" t="str">
            <v>MJD</v>
          </cell>
        </row>
        <row r="8733">
          <cell r="Z8733">
            <v>5081089</v>
          </cell>
          <cell r="AA8733">
            <v>30335</v>
          </cell>
          <cell r="AB8733" t="str">
            <v>Alliance Manufacturer</v>
          </cell>
          <cell r="AC8733">
            <v>30010</v>
          </cell>
          <cell r="AD8733" t="str">
            <v>MJD</v>
          </cell>
        </row>
        <row r="8734">
          <cell r="Z8734">
            <v>5079879</v>
          </cell>
          <cell r="AA8734">
            <v>30335</v>
          </cell>
          <cell r="AB8734" t="str">
            <v>Alliance Manufacturer</v>
          </cell>
          <cell r="AC8734">
            <v>30010</v>
          </cell>
          <cell r="AD8734" t="str">
            <v>MJD</v>
          </cell>
        </row>
        <row r="8735">
          <cell r="Z8735">
            <v>5079880</v>
          </cell>
          <cell r="AA8735">
            <v>30335</v>
          </cell>
          <cell r="AB8735" t="str">
            <v>Alliance Manufacturer</v>
          </cell>
          <cell r="AC8735">
            <v>30010</v>
          </cell>
          <cell r="AD8735" t="str">
            <v>MJD</v>
          </cell>
        </row>
        <row r="8736">
          <cell r="Z8736">
            <v>5079881</v>
          </cell>
          <cell r="AA8736">
            <v>30335</v>
          </cell>
          <cell r="AB8736" t="str">
            <v>Alliance Manufacturer</v>
          </cell>
          <cell r="AC8736">
            <v>30010</v>
          </cell>
          <cell r="AD8736" t="str">
            <v>MJD</v>
          </cell>
        </row>
        <row r="8737">
          <cell r="Z8737">
            <v>5079882</v>
          </cell>
          <cell r="AA8737">
            <v>30335</v>
          </cell>
          <cell r="AB8737" t="str">
            <v>Alliance Manufacturer</v>
          </cell>
          <cell r="AC8737">
            <v>30010</v>
          </cell>
          <cell r="AD8737" t="str">
            <v>MJD</v>
          </cell>
        </row>
        <row r="8738">
          <cell r="Z8738">
            <v>5079883</v>
          </cell>
          <cell r="AA8738">
            <v>30335</v>
          </cell>
          <cell r="AB8738" t="str">
            <v>Alliance Manufacturer</v>
          </cell>
          <cell r="AC8738">
            <v>30010</v>
          </cell>
          <cell r="AD8738" t="str">
            <v>MJD</v>
          </cell>
        </row>
        <row r="8739">
          <cell r="Z8739">
            <v>5079885</v>
          </cell>
          <cell r="AA8739">
            <v>30335</v>
          </cell>
          <cell r="AB8739" t="str">
            <v>Alliance Manufacturer</v>
          </cell>
          <cell r="AC8739">
            <v>30010</v>
          </cell>
          <cell r="AD8739" t="str">
            <v>MJD</v>
          </cell>
        </row>
        <row r="8740">
          <cell r="Z8740">
            <v>5094731</v>
          </cell>
          <cell r="AA8740">
            <v>30335</v>
          </cell>
          <cell r="AB8740" t="str">
            <v>Alliance Manufacturer</v>
          </cell>
          <cell r="AC8740">
            <v>30010</v>
          </cell>
          <cell r="AD8740" t="str">
            <v>MJD</v>
          </cell>
        </row>
        <row r="8741">
          <cell r="Z8741">
            <v>5094732</v>
          </cell>
          <cell r="AA8741">
            <v>30335</v>
          </cell>
          <cell r="AB8741" t="str">
            <v>Alliance Manufacturer</v>
          </cell>
          <cell r="AC8741">
            <v>30010</v>
          </cell>
          <cell r="AD8741" t="str">
            <v>MJD</v>
          </cell>
        </row>
        <row r="8742">
          <cell r="Z8742">
            <v>5099565</v>
          </cell>
          <cell r="AA8742">
            <v>30335</v>
          </cell>
          <cell r="AB8742" t="str">
            <v>Alliance Manufacturer</v>
          </cell>
          <cell r="AC8742">
            <v>30010</v>
          </cell>
          <cell r="AD8742" t="str">
            <v>MJD</v>
          </cell>
        </row>
        <row r="8743">
          <cell r="Z8743">
            <v>5081770</v>
          </cell>
          <cell r="AA8743">
            <v>30335</v>
          </cell>
          <cell r="AB8743" t="str">
            <v>Alliance Manufacturer</v>
          </cell>
        </row>
        <row r="8744">
          <cell r="Z8744">
            <v>5081048</v>
          </cell>
          <cell r="AA8744">
            <v>30335</v>
          </cell>
          <cell r="AB8744" t="str">
            <v>Alliance Manufacturer</v>
          </cell>
        </row>
        <row r="8745">
          <cell r="Z8745">
            <v>5081977</v>
          </cell>
          <cell r="AA8745">
            <v>30335</v>
          </cell>
          <cell r="AB8745" t="str">
            <v>Alliance Manufacturer</v>
          </cell>
        </row>
        <row r="8746">
          <cell r="Z8746">
            <v>5080935</v>
          </cell>
          <cell r="AA8746">
            <v>30335</v>
          </cell>
          <cell r="AB8746" t="str">
            <v>Alliance Manufacturer</v>
          </cell>
        </row>
        <row r="8747">
          <cell r="Z8747">
            <v>5080936</v>
          </cell>
          <cell r="AA8747">
            <v>30335</v>
          </cell>
          <cell r="AB8747" t="str">
            <v>Alliance Manufacturer</v>
          </cell>
        </row>
        <row r="8748">
          <cell r="Z8748">
            <v>5080937</v>
          </cell>
          <cell r="AA8748">
            <v>30335</v>
          </cell>
          <cell r="AB8748" t="str">
            <v>Alliance Manufacturer</v>
          </cell>
        </row>
        <row r="8749">
          <cell r="Z8749">
            <v>5080938</v>
          </cell>
          <cell r="AA8749">
            <v>30335</v>
          </cell>
          <cell r="AB8749" t="str">
            <v>Alliance Manufacturer</v>
          </cell>
        </row>
        <row r="8750">
          <cell r="Z8750">
            <v>5081056</v>
          </cell>
          <cell r="AA8750">
            <v>30335</v>
          </cell>
          <cell r="AB8750" t="str">
            <v>Alliance Manufacturer</v>
          </cell>
        </row>
        <row r="8751">
          <cell r="Z8751">
            <v>5081057</v>
          </cell>
          <cell r="AA8751">
            <v>30335</v>
          </cell>
          <cell r="AB8751" t="str">
            <v>Alliance Manufacturer</v>
          </cell>
        </row>
        <row r="8752">
          <cell r="Z8752">
            <v>5084010</v>
          </cell>
          <cell r="AA8752">
            <v>30335</v>
          </cell>
          <cell r="AB8752" t="str">
            <v>Alliance Manufacturer</v>
          </cell>
        </row>
        <row r="8753">
          <cell r="Z8753">
            <v>5094641</v>
          </cell>
          <cell r="AA8753">
            <v>30335</v>
          </cell>
          <cell r="AB8753" t="str">
            <v>Alliance Manufacturer</v>
          </cell>
        </row>
        <row r="8754">
          <cell r="Z8754">
            <v>5100885</v>
          </cell>
          <cell r="AA8754">
            <v>30335</v>
          </cell>
          <cell r="AB8754" t="str">
            <v>Alliance Manufacturer</v>
          </cell>
        </row>
        <row r="8755">
          <cell r="Z8755">
            <v>5101105</v>
          </cell>
          <cell r="AA8755">
            <v>30335</v>
          </cell>
          <cell r="AB8755" t="str">
            <v>Alliance Manufacturer</v>
          </cell>
        </row>
        <row r="8756">
          <cell r="Z8756">
            <v>5101112</v>
          </cell>
          <cell r="AA8756">
            <v>30335</v>
          </cell>
          <cell r="AB8756" t="str">
            <v>Alliance Manufacturer</v>
          </cell>
        </row>
        <row r="8757">
          <cell r="Z8757">
            <v>5101113</v>
          </cell>
          <cell r="AA8757">
            <v>30335</v>
          </cell>
          <cell r="AB8757" t="str">
            <v>Alliance Manufacturer</v>
          </cell>
        </row>
        <row r="8758">
          <cell r="Z8758">
            <v>5101096</v>
          </cell>
          <cell r="AA8758">
            <v>30335</v>
          </cell>
          <cell r="AB8758" t="str">
            <v>Alliance Manufacturer</v>
          </cell>
        </row>
        <row r="8759">
          <cell r="Z8759">
            <v>5101097</v>
          </cell>
          <cell r="AA8759">
            <v>30335</v>
          </cell>
          <cell r="AB8759" t="str">
            <v>Alliance Manufacturer</v>
          </cell>
        </row>
        <row r="8760">
          <cell r="Z8760">
            <v>5101098</v>
          </cell>
          <cell r="AA8760">
            <v>30335</v>
          </cell>
          <cell r="AB8760" t="str">
            <v>Alliance Manufacturer</v>
          </cell>
        </row>
        <row r="8761">
          <cell r="Z8761">
            <v>5101099</v>
          </cell>
          <cell r="AA8761">
            <v>30335</v>
          </cell>
          <cell r="AB8761" t="str">
            <v>Alliance Manufacturer</v>
          </cell>
        </row>
        <row r="8762">
          <cell r="Z8762">
            <v>5101100</v>
          </cell>
          <cell r="AA8762">
            <v>30335</v>
          </cell>
          <cell r="AB8762" t="str">
            <v>Alliance Manufacturer</v>
          </cell>
        </row>
        <row r="8763">
          <cell r="Z8763">
            <v>5101101</v>
          </cell>
          <cell r="AA8763">
            <v>30335</v>
          </cell>
          <cell r="AB8763" t="str">
            <v>Alliance Manufacturer</v>
          </cell>
        </row>
        <row r="8764">
          <cell r="Z8764">
            <v>5101103</v>
          </cell>
          <cell r="AA8764">
            <v>30335</v>
          </cell>
          <cell r="AB8764" t="str">
            <v>Alliance Manufacturer</v>
          </cell>
        </row>
        <row r="8765">
          <cell r="Z8765">
            <v>5101104</v>
          </cell>
          <cell r="AA8765">
            <v>30335</v>
          </cell>
          <cell r="AB8765" t="str">
            <v>Alliance Manufacturer</v>
          </cell>
        </row>
        <row r="8766">
          <cell r="Z8766">
            <v>5101095</v>
          </cell>
          <cell r="AA8766">
            <v>30335</v>
          </cell>
          <cell r="AB8766" t="str">
            <v>Alliance Manufacturer</v>
          </cell>
        </row>
        <row r="8767">
          <cell r="Z8767">
            <v>5101107</v>
          </cell>
          <cell r="AA8767">
            <v>30335</v>
          </cell>
          <cell r="AB8767" t="str">
            <v>Alliance Manufacturer</v>
          </cell>
        </row>
        <row r="8768">
          <cell r="Z8768">
            <v>5101108</v>
          </cell>
          <cell r="AA8768">
            <v>30335</v>
          </cell>
          <cell r="AB8768" t="str">
            <v>Alliance Manufacturer</v>
          </cell>
        </row>
        <row r="8769">
          <cell r="Z8769">
            <v>5101109</v>
          </cell>
          <cell r="AA8769">
            <v>30335</v>
          </cell>
          <cell r="AB8769" t="str">
            <v>Alliance Manufacturer</v>
          </cell>
        </row>
        <row r="8770">
          <cell r="Z8770">
            <v>5101110</v>
          </cell>
          <cell r="AA8770">
            <v>30335</v>
          </cell>
          <cell r="AB8770" t="str">
            <v>Alliance Manufacturer</v>
          </cell>
        </row>
        <row r="8771">
          <cell r="Z8771">
            <v>5101111</v>
          </cell>
          <cell r="AA8771">
            <v>30335</v>
          </cell>
          <cell r="AB8771" t="str">
            <v>Alliance Manufacturer</v>
          </cell>
        </row>
        <row r="8772">
          <cell r="Z8772">
            <v>5101114</v>
          </cell>
          <cell r="AA8772">
            <v>30335</v>
          </cell>
          <cell r="AB8772" t="str">
            <v>Alliance Manufacturer</v>
          </cell>
        </row>
        <row r="8773">
          <cell r="Z8773">
            <v>5100966</v>
          </cell>
          <cell r="AA8773">
            <v>30335</v>
          </cell>
          <cell r="AB8773" t="str">
            <v>Alliance Manufacturer</v>
          </cell>
        </row>
        <row r="8774">
          <cell r="Z8774">
            <v>5084283</v>
          </cell>
          <cell r="AA8774">
            <v>30335</v>
          </cell>
          <cell r="AB8774" t="str">
            <v>Alliance Manufacturer</v>
          </cell>
        </row>
        <row r="8775">
          <cell r="Z8775">
            <v>5084297</v>
          </cell>
          <cell r="AA8775">
            <v>30335</v>
          </cell>
          <cell r="AB8775" t="str">
            <v>Alliance Manufacturer</v>
          </cell>
        </row>
        <row r="8776">
          <cell r="Z8776">
            <v>5081167</v>
          </cell>
          <cell r="AA8776">
            <v>30335</v>
          </cell>
          <cell r="AB8776" t="str">
            <v>Alliance Manufacturer</v>
          </cell>
        </row>
        <row r="8777">
          <cell r="Z8777">
            <v>5081118</v>
          </cell>
          <cell r="AA8777">
            <v>30335</v>
          </cell>
          <cell r="AB8777" t="str">
            <v>Alliance Manufacturer</v>
          </cell>
        </row>
        <row r="8778">
          <cell r="Z8778">
            <v>5099580</v>
          </cell>
          <cell r="AA8778">
            <v>30335</v>
          </cell>
          <cell r="AB8778" t="str">
            <v>Alliance Manufacturer</v>
          </cell>
        </row>
        <row r="8779">
          <cell r="Z8779">
            <v>5099821</v>
          </cell>
          <cell r="AA8779">
            <v>30335</v>
          </cell>
          <cell r="AB8779" t="str">
            <v>Alliance Manufacturer</v>
          </cell>
        </row>
        <row r="8780">
          <cell r="Z8780">
            <v>5081443</v>
          </cell>
          <cell r="AA8780">
            <v>30339</v>
          </cell>
          <cell r="AB8780" t="str">
            <v>All Pro Marketing</v>
          </cell>
          <cell r="AC8780">
            <v>99</v>
          </cell>
          <cell r="AD8780" t="str">
            <v>HOUSE-FUS</v>
          </cell>
        </row>
        <row r="8781">
          <cell r="Z8781">
            <v>5081775</v>
          </cell>
          <cell r="AA8781">
            <v>30339</v>
          </cell>
          <cell r="AB8781" t="str">
            <v>All Pro Marketing</v>
          </cell>
          <cell r="AC8781">
            <v>99</v>
          </cell>
          <cell r="AD8781" t="str">
            <v>HOUSE-FUS</v>
          </cell>
        </row>
        <row r="8782">
          <cell r="Z8782">
            <v>5081850</v>
          </cell>
          <cell r="AA8782">
            <v>30339</v>
          </cell>
          <cell r="AB8782" t="str">
            <v>All Pro Marketing</v>
          </cell>
          <cell r="AC8782">
            <v>99</v>
          </cell>
          <cell r="AD8782" t="str">
            <v>HOUSE-FUS</v>
          </cell>
        </row>
        <row r="8783">
          <cell r="Z8783">
            <v>5101610</v>
          </cell>
          <cell r="AA8783">
            <v>30339</v>
          </cell>
          <cell r="AB8783" t="str">
            <v>All Pro Marketing</v>
          </cell>
          <cell r="AC8783">
            <v>30339</v>
          </cell>
          <cell r="AD8783" t="str">
            <v>ALLPROMKTG</v>
          </cell>
        </row>
        <row r="8784">
          <cell r="Z8784">
            <v>5102155</v>
          </cell>
          <cell r="AA8784">
            <v>30339</v>
          </cell>
          <cell r="AB8784" t="str">
            <v>All Pro Marketing</v>
          </cell>
          <cell r="AC8784">
            <v>30339</v>
          </cell>
          <cell r="AD8784" t="str">
            <v>ALLPROMKTG</v>
          </cell>
        </row>
        <row r="8785">
          <cell r="Z8785">
            <v>5080387</v>
          </cell>
          <cell r="AA8785">
            <v>30339</v>
          </cell>
          <cell r="AB8785" t="str">
            <v>All Pro Marketing</v>
          </cell>
          <cell r="AC8785">
            <v>30339</v>
          </cell>
          <cell r="AD8785" t="str">
            <v>ALLPROMKTG</v>
          </cell>
        </row>
        <row r="8786">
          <cell r="Z8786">
            <v>5078796</v>
          </cell>
          <cell r="AA8786">
            <v>30339</v>
          </cell>
          <cell r="AB8786" t="str">
            <v>All Pro Marketing</v>
          </cell>
          <cell r="AC8786">
            <v>30339</v>
          </cell>
          <cell r="AD8786" t="str">
            <v>ALLPROMKTG</v>
          </cell>
        </row>
        <row r="8787">
          <cell r="Z8787">
            <v>5078797</v>
          </cell>
          <cell r="AA8787">
            <v>30339</v>
          </cell>
          <cell r="AB8787" t="str">
            <v>All Pro Marketing</v>
          </cell>
          <cell r="AC8787">
            <v>30339</v>
          </cell>
          <cell r="AD8787" t="str">
            <v>ALLPROMKTG</v>
          </cell>
        </row>
        <row r="8788">
          <cell r="Z8788">
            <v>5078798</v>
          </cell>
          <cell r="AA8788">
            <v>30339</v>
          </cell>
          <cell r="AB8788" t="str">
            <v>All Pro Marketing</v>
          </cell>
          <cell r="AC8788">
            <v>30339</v>
          </cell>
          <cell r="AD8788" t="str">
            <v>ALLPROMKTG</v>
          </cell>
        </row>
        <row r="8789">
          <cell r="Z8789">
            <v>5078799</v>
          </cell>
          <cell r="AA8789">
            <v>30339</v>
          </cell>
          <cell r="AB8789" t="str">
            <v>All Pro Marketing</v>
          </cell>
          <cell r="AC8789">
            <v>30339</v>
          </cell>
          <cell r="AD8789" t="str">
            <v>ALLPROMKTG</v>
          </cell>
        </row>
        <row r="8790">
          <cell r="Z8790">
            <v>5078800</v>
          </cell>
          <cell r="AA8790">
            <v>30339</v>
          </cell>
          <cell r="AB8790" t="str">
            <v>All Pro Marketing</v>
          </cell>
          <cell r="AC8790">
            <v>30339</v>
          </cell>
          <cell r="AD8790" t="str">
            <v>ALLPROMKTG</v>
          </cell>
        </row>
        <row r="8791">
          <cell r="Z8791">
            <v>5101420</v>
          </cell>
          <cell r="AA8791">
            <v>30339</v>
          </cell>
          <cell r="AB8791" t="str">
            <v>All Pro Marketing</v>
          </cell>
          <cell r="AC8791">
            <v>30339</v>
          </cell>
          <cell r="AD8791" t="str">
            <v>ALLPROMKTG</v>
          </cell>
        </row>
        <row r="8792">
          <cell r="Z8792">
            <v>5101421</v>
          </cell>
          <cell r="AA8792">
            <v>30339</v>
          </cell>
          <cell r="AB8792" t="str">
            <v>All Pro Marketing</v>
          </cell>
          <cell r="AC8792">
            <v>30339</v>
          </cell>
          <cell r="AD8792" t="str">
            <v>ALLPROMKTG</v>
          </cell>
        </row>
        <row r="8793">
          <cell r="Z8793">
            <v>5101448</v>
          </cell>
          <cell r="AA8793">
            <v>30339</v>
          </cell>
          <cell r="AB8793" t="str">
            <v>All Pro Marketing</v>
          </cell>
          <cell r="AC8793">
            <v>30339</v>
          </cell>
          <cell r="AD8793" t="str">
            <v>ALLPROMKTG</v>
          </cell>
        </row>
        <row r="8794">
          <cell r="Z8794">
            <v>5101475</v>
          </cell>
          <cell r="AA8794">
            <v>30339</v>
          </cell>
          <cell r="AB8794" t="str">
            <v>All Pro Marketing</v>
          </cell>
          <cell r="AC8794">
            <v>30339</v>
          </cell>
          <cell r="AD8794" t="str">
            <v>ALLPROMKTG</v>
          </cell>
        </row>
        <row r="8795">
          <cell r="Z8795">
            <v>5101502</v>
          </cell>
          <cell r="AA8795">
            <v>30339</v>
          </cell>
          <cell r="AB8795" t="str">
            <v>All Pro Marketing</v>
          </cell>
          <cell r="AC8795">
            <v>30339</v>
          </cell>
          <cell r="AD8795" t="str">
            <v>ALLPROMKTG</v>
          </cell>
        </row>
        <row r="8796">
          <cell r="Z8796">
            <v>5101550</v>
          </cell>
          <cell r="AA8796">
            <v>30339</v>
          </cell>
          <cell r="AB8796" t="str">
            <v>All Pro Marketing</v>
          </cell>
          <cell r="AC8796">
            <v>30339</v>
          </cell>
          <cell r="AD8796" t="str">
            <v>ALLPROMKTG</v>
          </cell>
        </row>
        <row r="8797">
          <cell r="Z8797">
            <v>5101280</v>
          </cell>
          <cell r="AA8797">
            <v>30339</v>
          </cell>
          <cell r="AB8797" t="str">
            <v>All Pro Marketing</v>
          </cell>
          <cell r="AC8797">
            <v>30339</v>
          </cell>
          <cell r="AD8797" t="str">
            <v>ALLPROMKTG</v>
          </cell>
        </row>
        <row r="8798">
          <cell r="Z8798">
            <v>5101295</v>
          </cell>
          <cell r="AA8798">
            <v>30339</v>
          </cell>
          <cell r="AB8798" t="str">
            <v>All Pro Marketing</v>
          </cell>
          <cell r="AC8798">
            <v>30339</v>
          </cell>
          <cell r="AD8798" t="str">
            <v>ALLPROMKTG</v>
          </cell>
        </row>
        <row r="8799">
          <cell r="Z8799">
            <v>5101313</v>
          </cell>
          <cell r="AA8799">
            <v>30339</v>
          </cell>
          <cell r="AB8799" t="str">
            <v>All Pro Marketing</v>
          </cell>
          <cell r="AC8799">
            <v>30339</v>
          </cell>
          <cell r="AD8799" t="str">
            <v>ALLPROMKTG</v>
          </cell>
        </row>
        <row r="8800">
          <cell r="Z8800">
            <v>5101346</v>
          </cell>
          <cell r="AA8800">
            <v>30339</v>
          </cell>
          <cell r="AB8800" t="str">
            <v>All Pro Marketing</v>
          </cell>
          <cell r="AC8800">
            <v>30339</v>
          </cell>
          <cell r="AD8800" t="str">
            <v>ALLPROMKTG</v>
          </cell>
        </row>
        <row r="8801">
          <cell r="Z8801">
            <v>5101359</v>
          </cell>
          <cell r="AA8801">
            <v>30339</v>
          </cell>
          <cell r="AB8801" t="str">
            <v>All Pro Marketing</v>
          </cell>
          <cell r="AC8801">
            <v>30339</v>
          </cell>
          <cell r="AD8801" t="str">
            <v>ALLPROMKTG</v>
          </cell>
        </row>
        <row r="8802">
          <cell r="Z8802">
            <v>5101363</v>
          </cell>
          <cell r="AA8802">
            <v>30339</v>
          </cell>
          <cell r="AB8802" t="str">
            <v>All Pro Marketing</v>
          </cell>
          <cell r="AC8802">
            <v>30339</v>
          </cell>
          <cell r="AD8802" t="str">
            <v>ALLPROMKTG</v>
          </cell>
        </row>
        <row r="8803">
          <cell r="Z8803">
            <v>5101694</v>
          </cell>
          <cell r="AA8803">
            <v>30339</v>
          </cell>
          <cell r="AB8803" t="str">
            <v>All Pro Marketing</v>
          </cell>
          <cell r="AC8803">
            <v>30339</v>
          </cell>
          <cell r="AD8803" t="str">
            <v>ALLPROMKTG</v>
          </cell>
        </row>
        <row r="8804">
          <cell r="Z8804">
            <v>5101695</v>
          </cell>
          <cell r="AA8804">
            <v>30339</v>
          </cell>
          <cell r="AB8804" t="str">
            <v>All Pro Marketing</v>
          </cell>
          <cell r="AC8804">
            <v>30339</v>
          </cell>
          <cell r="AD8804" t="str">
            <v>ALLPROMKTG</v>
          </cell>
        </row>
        <row r="8805">
          <cell r="Z8805">
            <v>5081252</v>
          </cell>
          <cell r="AA8805">
            <v>30339</v>
          </cell>
          <cell r="AB8805" t="str">
            <v>All Pro Marketing</v>
          </cell>
        </row>
        <row r="8806">
          <cell r="Z8806">
            <v>5084091</v>
          </cell>
          <cell r="AA8806">
            <v>30339</v>
          </cell>
          <cell r="AB8806" t="str">
            <v>All Pro Marketing</v>
          </cell>
        </row>
        <row r="8807">
          <cell r="Z8807">
            <v>5081515</v>
          </cell>
          <cell r="AA8807">
            <v>30339</v>
          </cell>
          <cell r="AB8807" t="str">
            <v>All Pro Marketing</v>
          </cell>
        </row>
        <row r="8808">
          <cell r="Z8808">
            <v>5081004</v>
          </cell>
          <cell r="AA8808">
            <v>30339</v>
          </cell>
          <cell r="AB8808" t="str">
            <v>All Pro Marketing</v>
          </cell>
        </row>
        <row r="8809">
          <cell r="Z8809">
            <v>5081005</v>
          </cell>
          <cell r="AA8809">
            <v>30339</v>
          </cell>
          <cell r="AB8809" t="str">
            <v>All Pro Marketing</v>
          </cell>
        </row>
        <row r="8810">
          <cell r="Z8810">
            <v>5081631</v>
          </cell>
          <cell r="AA8810">
            <v>30339</v>
          </cell>
          <cell r="AB8810" t="str">
            <v>All Pro Marketing</v>
          </cell>
          <cell r="AD8810" t="str">
            <v>ALLPROMKTG</v>
          </cell>
        </row>
        <row r="8811">
          <cell r="Z8811">
            <v>5081634</v>
          </cell>
          <cell r="AA8811">
            <v>30339</v>
          </cell>
          <cell r="AB8811" t="str">
            <v>All Pro Marketing</v>
          </cell>
        </row>
        <row r="8812">
          <cell r="Z8812">
            <v>5081648</v>
          </cell>
          <cell r="AA8812">
            <v>30339</v>
          </cell>
          <cell r="AB8812" t="str">
            <v>All Pro Marketing</v>
          </cell>
        </row>
        <row r="8813">
          <cell r="Z8813">
            <v>5081665</v>
          </cell>
          <cell r="AA8813">
            <v>30339</v>
          </cell>
          <cell r="AB8813" t="str">
            <v>All Pro Marketing</v>
          </cell>
        </row>
        <row r="8814">
          <cell r="Z8814">
            <v>5084444</v>
          </cell>
          <cell r="AA8814">
            <v>30339</v>
          </cell>
          <cell r="AB8814" t="str">
            <v>All Pro Marketing</v>
          </cell>
        </row>
        <row r="8815">
          <cell r="Z8815">
            <v>5099865</v>
          </cell>
          <cell r="AA8815">
            <v>30339</v>
          </cell>
          <cell r="AB8815" t="str">
            <v>All Pro Marketing</v>
          </cell>
        </row>
        <row r="8816">
          <cell r="Z8816">
            <v>5100964</v>
          </cell>
          <cell r="AA8816">
            <v>30339</v>
          </cell>
          <cell r="AB8816" t="str">
            <v>All Pro Marketing</v>
          </cell>
        </row>
        <row r="8817">
          <cell r="Z8817">
            <v>5081059</v>
          </cell>
          <cell r="AA8817">
            <v>30339</v>
          </cell>
          <cell r="AB8817" t="str">
            <v>All Pro Marketing</v>
          </cell>
        </row>
        <row r="8818">
          <cell r="Z8818">
            <v>5081060</v>
          </cell>
          <cell r="AA8818">
            <v>30339</v>
          </cell>
          <cell r="AB8818" t="str">
            <v>All Pro Marketing</v>
          </cell>
        </row>
        <row r="8819">
          <cell r="Z8819">
            <v>5081061</v>
          </cell>
          <cell r="AA8819">
            <v>30339</v>
          </cell>
          <cell r="AB8819" t="str">
            <v>All Pro Marketing</v>
          </cell>
        </row>
        <row r="8820">
          <cell r="Z8820">
            <v>5081062</v>
          </cell>
          <cell r="AA8820">
            <v>30339</v>
          </cell>
          <cell r="AB8820" t="str">
            <v>All Pro Marketing</v>
          </cell>
        </row>
        <row r="8821">
          <cell r="Z8821">
            <v>5081063</v>
          </cell>
          <cell r="AA8821">
            <v>30339</v>
          </cell>
          <cell r="AB8821" t="str">
            <v>All Pro Marketing</v>
          </cell>
        </row>
        <row r="8822">
          <cell r="Z8822">
            <v>5081064</v>
          </cell>
          <cell r="AA8822">
            <v>30339</v>
          </cell>
          <cell r="AB8822" t="str">
            <v>All Pro Marketing</v>
          </cell>
        </row>
        <row r="8823">
          <cell r="Z8823">
            <v>5081065</v>
          </cell>
          <cell r="AA8823">
            <v>30339</v>
          </cell>
          <cell r="AB8823" t="str">
            <v>All Pro Marketing</v>
          </cell>
        </row>
        <row r="8824">
          <cell r="Z8824">
            <v>5084045</v>
          </cell>
          <cell r="AA8824">
            <v>30339</v>
          </cell>
          <cell r="AB8824" t="str">
            <v>All Pro Marketing</v>
          </cell>
        </row>
        <row r="8825">
          <cell r="Z8825">
            <v>5081155</v>
          </cell>
          <cell r="AA8825">
            <v>30339</v>
          </cell>
          <cell r="AB8825" t="str">
            <v>All Pro Marketing</v>
          </cell>
        </row>
        <row r="8826">
          <cell r="Z8826">
            <v>5084251</v>
          </cell>
          <cell r="AA8826">
            <v>30339</v>
          </cell>
          <cell r="AB8826" t="str">
            <v>All Pro Marketing</v>
          </cell>
        </row>
        <row r="8827">
          <cell r="Z8827">
            <v>5084209</v>
          </cell>
          <cell r="AA8827">
            <v>30339</v>
          </cell>
          <cell r="AB8827" t="str">
            <v>All Pro Marketing</v>
          </cell>
        </row>
        <row r="8828">
          <cell r="Z8828">
            <v>5084210</v>
          </cell>
          <cell r="AA8828">
            <v>30339</v>
          </cell>
          <cell r="AB8828" t="str">
            <v>All Pro Marketing</v>
          </cell>
        </row>
        <row r="8829">
          <cell r="Z8829">
            <v>5081790</v>
          </cell>
          <cell r="AA8829">
            <v>30339</v>
          </cell>
          <cell r="AB8829" t="str">
            <v>All Pro Marketing</v>
          </cell>
        </row>
        <row r="8830">
          <cell r="Z8830">
            <v>5081793</v>
          </cell>
          <cell r="AA8830">
            <v>30339</v>
          </cell>
          <cell r="AB8830" t="str">
            <v>All Pro Marketing</v>
          </cell>
        </row>
        <row r="8831">
          <cell r="Z8831">
            <v>5084029</v>
          </cell>
          <cell r="AA8831">
            <v>30339</v>
          </cell>
          <cell r="AB8831" t="str">
            <v>All Pro Marketing</v>
          </cell>
        </row>
        <row r="8832">
          <cell r="Z8832">
            <v>5084032</v>
          </cell>
          <cell r="AA8832">
            <v>30339</v>
          </cell>
          <cell r="AB8832" t="str">
            <v>All Pro Marketing</v>
          </cell>
        </row>
        <row r="8833">
          <cell r="Z8833">
            <v>5099457</v>
          </cell>
          <cell r="AA8833">
            <v>30339</v>
          </cell>
          <cell r="AB8833" t="str">
            <v>All Pro Marketing</v>
          </cell>
        </row>
        <row r="8834">
          <cell r="Z8834">
            <v>5080905</v>
          </cell>
          <cell r="AA8834">
            <v>30405</v>
          </cell>
          <cell r="AB8834" t="str">
            <v>Next Luxury</v>
          </cell>
          <cell r="AC8834">
            <v>30007</v>
          </cell>
          <cell r="AD8834" t="str">
            <v>KRISALY</v>
          </cell>
        </row>
        <row r="8835">
          <cell r="Z8835">
            <v>5080906</v>
          </cell>
          <cell r="AA8835">
            <v>30405</v>
          </cell>
          <cell r="AB8835" t="str">
            <v>Next Luxury</v>
          </cell>
          <cell r="AC8835">
            <v>30007</v>
          </cell>
          <cell r="AD8835" t="str">
            <v>KRISALY</v>
          </cell>
        </row>
        <row r="8836">
          <cell r="Z8836">
            <v>5080907</v>
          </cell>
          <cell r="AA8836">
            <v>30405</v>
          </cell>
          <cell r="AB8836" t="str">
            <v>Next Luxury</v>
          </cell>
          <cell r="AC8836">
            <v>30007</v>
          </cell>
          <cell r="AD8836" t="str">
            <v>KRISALY</v>
          </cell>
        </row>
        <row r="8837">
          <cell r="Z8837">
            <v>5081092</v>
          </cell>
          <cell r="AA8837">
            <v>30405</v>
          </cell>
          <cell r="AB8837" t="str">
            <v>Next Luxury</v>
          </cell>
          <cell r="AC8837">
            <v>30007</v>
          </cell>
          <cell r="AD8837" t="str">
            <v>KRISALY</v>
          </cell>
        </row>
        <row r="8838">
          <cell r="Z8838">
            <v>5081093</v>
          </cell>
          <cell r="AA8838">
            <v>30405</v>
          </cell>
          <cell r="AB8838" t="str">
            <v>Next Luxury</v>
          </cell>
          <cell r="AC8838">
            <v>30007</v>
          </cell>
          <cell r="AD8838" t="str">
            <v>KRISALY</v>
          </cell>
        </row>
        <row r="8839">
          <cell r="Z8839">
            <v>5081094</v>
          </cell>
          <cell r="AA8839">
            <v>30405</v>
          </cell>
          <cell r="AB8839" t="str">
            <v>Next Luxury</v>
          </cell>
          <cell r="AC8839">
            <v>30007</v>
          </cell>
          <cell r="AD8839" t="str">
            <v>KRISALY</v>
          </cell>
        </row>
        <row r="8840">
          <cell r="Z8840">
            <v>5081095</v>
          </cell>
          <cell r="AA8840">
            <v>30405</v>
          </cell>
          <cell r="AB8840" t="str">
            <v>Next Luxury</v>
          </cell>
          <cell r="AC8840">
            <v>30007</v>
          </cell>
          <cell r="AD8840" t="str">
            <v>KRISALY</v>
          </cell>
        </row>
        <row r="8841">
          <cell r="Z8841">
            <v>5078762</v>
          </cell>
          <cell r="AA8841">
            <v>30405</v>
          </cell>
          <cell r="AB8841" t="str">
            <v>Next Luxury</v>
          </cell>
          <cell r="AC8841">
            <v>30007</v>
          </cell>
          <cell r="AD8841" t="str">
            <v>KRISALY</v>
          </cell>
        </row>
        <row r="8842">
          <cell r="Z8842">
            <v>5078764</v>
          </cell>
          <cell r="AA8842">
            <v>30405</v>
          </cell>
          <cell r="AB8842" t="str">
            <v>Next Luxury</v>
          </cell>
          <cell r="AC8842">
            <v>30007</v>
          </cell>
          <cell r="AD8842" t="str">
            <v>KRISALY</v>
          </cell>
        </row>
        <row r="8843">
          <cell r="Z8843">
            <v>5078780</v>
          </cell>
          <cell r="AA8843">
            <v>30405</v>
          </cell>
          <cell r="AB8843" t="str">
            <v>Next Luxury</v>
          </cell>
          <cell r="AC8843">
            <v>30007</v>
          </cell>
          <cell r="AD8843" t="str">
            <v>KRISALY</v>
          </cell>
        </row>
        <row r="8844">
          <cell r="Z8844">
            <v>5080918</v>
          </cell>
          <cell r="AA8844">
            <v>30405</v>
          </cell>
          <cell r="AB8844" t="str">
            <v>Next Luxury</v>
          </cell>
          <cell r="AC8844">
            <v>30007</v>
          </cell>
          <cell r="AD8844" t="str">
            <v>KRISALY</v>
          </cell>
        </row>
        <row r="8845">
          <cell r="Z8845">
            <v>5080920</v>
          </cell>
          <cell r="AA8845">
            <v>30405</v>
          </cell>
          <cell r="AB8845" t="str">
            <v>Next Luxury</v>
          </cell>
          <cell r="AC8845">
            <v>30007</v>
          </cell>
          <cell r="AD8845" t="str">
            <v>KRISALY</v>
          </cell>
        </row>
        <row r="8846">
          <cell r="Z8846">
            <v>5080921</v>
          </cell>
          <cell r="AA8846">
            <v>30405</v>
          </cell>
          <cell r="AB8846" t="str">
            <v>Next Luxury</v>
          </cell>
          <cell r="AC8846">
            <v>30007</v>
          </cell>
          <cell r="AD8846" t="str">
            <v>KRISALY</v>
          </cell>
        </row>
        <row r="8847">
          <cell r="Z8847">
            <v>5080922</v>
          </cell>
          <cell r="AA8847">
            <v>30405</v>
          </cell>
          <cell r="AB8847" t="str">
            <v>Next Luxury</v>
          </cell>
          <cell r="AC8847">
            <v>30007</v>
          </cell>
          <cell r="AD8847" t="str">
            <v>KRISALY</v>
          </cell>
        </row>
        <row r="8848">
          <cell r="Z8848">
            <v>5081174</v>
          </cell>
          <cell r="AA8848">
            <v>30405</v>
          </cell>
          <cell r="AB8848" t="str">
            <v>Next Luxury</v>
          </cell>
          <cell r="AC8848">
            <v>30007</v>
          </cell>
          <cell r="AD8848" t="str">
            <v>KRISALY</v>
          </cell>
        </row>
        <row r="8849">
          <cell r="Z8849">
            <v>5081176</v>
          </cell>
          <cell r="AA8849">
            <v>30405</v>
          </cell>
          <cell r="AB8849" t="str">
            <v>Next Luxury</v>
          </cell>
          <cell r="AC8849">
            <v>30007</v>
          </cell>
          <cell r="AD8849" t="str">
            <v>KRISALY</v>
          </cell>
        </row>
        <row r="8850">
          <cell r="Z8850">
            <v>5081177</v>
          </cell>
          <cell r="AA8850">
            <v>30405</v>
          </cell>
          <cell r="AB8850" t="str">
            <v>Next Luxury</v>
          </cell>
          <cell r="AC8850">
            <v>30007</v>
          </cell>
          <cell r="AD8850" t="str">
            <v>KRISALY</v>
          </cell>
        </row>
        <row r="8851">
          <cell r="Z8851">
            <v>5081178</v>
          </cell>
          <cell r="AA8851">
            <v>30405</v>
          </cell>
          <cell r="AB8851" t="str">
            <v>Next Luxury</v>
          </cell>
          <cell r="AC8851">
            <v>30007</v>
          </cell>
          <cell r="AD8851" t="str">
            <v>KRISALY</v>
          </cell>
        </row>
        <row r="8852">
          <cell r="Z8852">
            <v>5081179</v>
          </cell>
          <cell r="AA8852">
            <v>30405</v>
          </cell>
          <cell r="AB8852" t="str">
            <v>Next Luxury</v>
          </cell>
          <cell r="AC8852">
            <v>30007</v>
          </cell>
          <cell r="AD8852" t="str">
            <v>KRISALY</v>
          </cell>
        </row>
        <row r="8853">
          <cell r="Z8853">
            <v>5081202</v>
          </cell>
          <cell r="AA8853">
            <v>30405</v>
          </cell>
          <cell r="AB8853" t="str">
            <v>Next Luxury</v>
          </cell>
          <cell r="AC8853">
            <v>30007</v>
          </cell>
          <cell r="AD8853" t="str">
            <v>KRISALY</v>
          </cell>
        </row>
        <row r="8854">
          <cell r="Z8854">
            <v>5081203</v>
          </cell>
          <cell r="AA8854">
            <v>30405</v>
          </cell>
          <cell r="AB8854" t="str">
            <v>Next Luxury</v>
          </cell>
          <cell r="AC8854">
            <v>30007</v>
          </cell>
          <cell r="AD8854" t="str">
            <v>KRISALY</v>
          </cell>
        </row>
        <row r="8855">
          <cell r="Z8855">
            <v>5081204</v>
          </cell>
          <cell r="AA8855">
            <v>30405</v>
          </cell>
          <cell r="AB8855" t="str">
            <v>Next Luxury</v>
          </cell>
          <cell r="AC8855">
            <v>30007</v>
          </cell>
          <cell r="AD8855" t="str">
            <v>KRISALY</v>
          </cell>
        </row>
        <row r="8856">
          <cell r="Z8856">
            <v>5081205</v>
          </cell>
          <cell r="AA8856">
            <v>30405</v>
          </cell>
          <cell r="AB8856" t="str">
            <v>Next Luxury</v>
          </cell>
          <cell r="AC8856">
            <v>30007</v>
          </cell>
          <cell r="AD8856" t="str">
            <v>KRISALY</v>
          </cell>
        </row>
        <row r="8857">
          <cell r="Z8857">
            <v>5081206</v>
          </cell>
          <cell r="AA8857">
            <v>30405</v>
          </cell>
          <cell r="AB8857" t="str">
            <v>Next Luxury</v>
          </cell>
          <cell r="AC8857">
            <v>30007</v>
          </cell>
          <cell r="AD8857" t="str">
            <v>KRISALY</v>
          </cell>
        </row>
        <row r="8858">
          <cell r="Z8858">
            <v>5081209</v>
          </cell>
          <cell r="AA8858">
            <v>30405</v>
          </cell>
          <cell r="AB8858" t="str">
            <v>Next Luxury</v>
          </cell>
          <cell r="AC8858">
            <v>30007</v>
          </cell>
          <cell r="AD8858" t="str">
            <v>KRISALY</v>
          </cell>
        </row>
        <row r="8859">
          <cell r="Z8859">
            <v>5081210</v>
          </cell>
          <cell r="AA8859">
            <v>30405</v>
          </cell>
          <cell r="AB8859" t="str">
            <v>Next Luxury</v>
          </cell>
          <cell r="AC8859">
            <v>30007</v>
          </cell>
          <cell r="AD8859" t="str">
            <v>KRISALY</v>
          </cell>
        </row>
        <row r="8860">
          <cell r="Z8860">
            <v>5081211</v>
          </cell>
          <cell r="AA8860">
            <v>30405</v>
          </cell>
          <cell r="AB8860" t="str">
            <v>Next Luxury</v>
          </cell>
          <cell r="AC8860">
            <v>30007</v>
          </cell>
          <cell r="AD8860" t="str">
            <v>KRISALY</v>
          </cell>
        </row>
        <row r="8861">
          <cell r="Z8861">
            <v>5081212</v>
          </cell>
          <cell r="AA8861">
            <v>30405</v>
          </cell>
          <cell r="AB8861" t="str">
            <v>Next Luxury</v>
          </cell>
          <cell r="AC8861">
            <v>30007</v>
          </cell>
          <cell r="AD8861" t="str">
            <v>KRISALY</v>
          </cell>
        </row>
        <row r="8862">
          <cell r="Z8862">
            <v>5081220</v>
          </cell>
          <cell r="AA8862">
            <v>30405</v>
          </cell>
          <cell r="AB8862" t="str">
            <v>Next Luxury</v>
          </cell>
          <cell r="AC8862">
            <v>30007</v>
          </cell>
          <cell r="AD8862" t="str">
            <v>KRISALY</v>
          </cell>
        </row>
        <row r="8863">
          <cell r="Z8863">
            <v>5099751</v>
          </cell>
          <cell r="AA8863">
            <v>30405</v>
          </cell>
          <cell r="AB8863" t="str">
            <v>Next Luxury</v>
          </cell>
          <cell r="AC8863">
            <v>30007</v>
          </cell>
          <cell r="AD8863" t="str">
            <v>KRISALY</v>
          </cell>
        </row>
        <row r="8864">
          <cell r="Z8864">
            <v>5080932</v>
          </cell>
          <cell r="AA8864">
            <v>30405</v>
          </cell>
          <cell r="AB8864" t="str">
            <v>Next Luxury</v>
          </cell>
          <cell r="AC8864">
            <v>30007</v>
          </cell>
          <cell r="AD8864" t="str">
            <v>KRISALY</v>
          </cell>
        </row>
        <row r="8865">
          <cell r="Z8865">
            <v>5081266</v>
          </cell>
          <cell r="AA8865">
            <v>30405</v>
          </cell>
          <cell r="AB8865" t="str">
            <v>Next Luxury</v>
          </cell>
          <cell r="AC8865">
            <v>30007</v>
          </cell>
          <cell r="AD8865" t="str">
            <v>KRISALY</v>
          </cell>
        </row>
        <row r="8866">
          <cell r="Z8866">
            <v>5081270</v>
          </cell>
          <cell r="AA8866">
            <v>30405</v>
          </cell>
          <cell r="AB8866" t="str">
            <v>Next Luxury</v>
          </cell>
          <cell r="AC8866">
            <v>30007</v>
          </cell>
          <cell r="AD8866" t="str">
            <v>KRISALY</v>
          </cell>
        </row>
        <row r="8867">
          <cell r="Z8867">
            <v>5081271</v>
          </cell>
          <cell r="AA8867">
            <v>30405</v>
          </cell>
          <cell r="AB8867" t="str">
            <v>Next Luxury</v>
          </cell>
          <cell r="AC8867">
            <v>30007</v>
          </cell>
          <cell r="AD8867" t="str">
            <v>KRISALY</v>
          </cell>
        </row>
        <row r="8868">
          <cell r="Z8868">
            <v>5094616</v>
          </cell>
          <cell r="AA8868">
            <v>30405</v>
          </cell>
          <cell r="AB8868" t="str">
            <v>Next Luxury</v>
          </cell>
          <cell r="AC8868">
            <v>30007</v>
          </cell>
          <cell r="AD8868" t="str">
            <v>KRISALY</v>
          </cell>
        </row>
        <row r="8869">
          <cell r="Z8869">
            <v>5094617</v>
          </cell>
          <cell r="AA8869">
            <v>30405</v>
          </cell>
          <cell r="AB8869" t="str">
            <v>Next Luxury</v>
          </cell>
          <cell r="AC8869">
            <v>30007</v>
          </cell>
          <cell r="AD8869" t="str">
            <v>KRISALY</v>
          </cell>
        </row>
        <row r="8870">
          <cell r="Z8870">
            <v>5079527</v>
          </cell>
          <cell r="AA8870">
            <v>30405</v>
          </cell>
          <cell r="AB8870" t="str">
            <v>Next Luxury</v>
          </cell>
          <cell r="AC8870">
            <v>30007</v>
          </cell>
          <cell r="AD8870" t="str">
            <v>KRISALY</v>
          </cell>
        </row>
        <row r="8871">
          <cell r="Z8871">
            <v>5078893</v>
          </cell>
          <cell r="AA8871">
            <v>30405</v>
          </cell>
          <cell r="AB8871" t="str">
            <v>Next Luxury</v>
          </cell>
          <cell r="AC8871">
            <v>30007</v>
          </cell>
          <cell r="AD8871" t="str">
            <v>KRISALY</v>
          </cell>
        </row>
        <row r="8872">
          <cell r="Z8872">
            <v>5081627</v>
          </cell>
          <cell r="AA8872">
            <v>30405</v>
          </cell>
          <cell r="AB8872" t="str">
            <v>Next Luxury</v>
          </cell>
          <cell r="AC8872">
            <v>30007</v>
          </cell>
          <cell r="AD8872" t="str">
            <v>KRISALY</v>
          </cell>
        </row>
        <row r="8873">
          <cell r="Z8873">
            <v>5081628</v>
          </cell>
          <cell r="AA8873">
            <v>30405</v>
          </cell>
          <cell r="AB8873" t="str">
            <v>Next Luxury</v>
          </cell>
          <cell r="AC8873">
            <v>30007</v>
          </cell>
          <cell r="AD8873" t="str">
            <v>KRISALY</v>
          </cell>
        </row>
        <row r="8874">
          <cell r="Z8874">
            <v>5081629</v>
          </cell>
          <cell r="AA8874">
            <v>30405</v>
          </cell>
          <cell r="AB8874" t="str">
            <v>Next Luxury</v>
          </cell>
          <cell r="AC8874">
            <v>30007</v>
          </cell>
          <cell r="AD8874" t="str">
            <v>KRISALY</v>
          </cell>
        </row>
        <row r="8875">
          <cell r="Z8875">
            <v>5081630</v>
          </cell>
          <cell r="AA8875">
            <v>30405</v>
          </cell>
          <cell r="AB8875" t="str">
            <v>Next Luxury</v>
          </cell>
          <cell r="AC8875">
            <v>30007</v>
          </cell>
          <cell r="AD8875" t="str">
            <v>KRISALY</v>
          </cell>
        </row>
        <row r="8876">
          <cell r="Z8876">
            <v>5101643</v>
          </cell>
          <cell r="AA8876">
            <v>30405</v>
          </cell>
          <cell r="AB8876" t="str">
            <v>Next Luxury</v>
          </cell>
          <cell r="AC8876">
            <v>30007</v>
          </cell>
          <cell r="AD8876" t="str">
            <v>KRISALY</v>
          </cell>
        </row>
        <row r="8877">
          <cell r="Z8877">
            <v>5102177</v>
          </cell>
          <cell r="AA8877">
            <v>30405</v>
          </cell>
          <cell r="AB8877" t="str">
            <v>Next Luxury</v>
          </cell>
          <cell r="AC8877">
            <v>30007</v>
          </cell>
          <cell r="AD8877" t="str">
            <v>KRISALY</v>
          </cell>
        </row>
        <row r="8878">
          <cell r="Z8878">
            <v>5081037</v>
          </cell>
          <cell r="AA8878">
            <v>30405</v>
          </cell>
          <cell r="AB8878" t="str">
            <v>Next Luxury</v>
          </cell>
          <cell r="AC8878">
            <v>30007</v>
          </cell>
          <cell r="AD8878" t="str">
            <v>KRISALY</v>
          </cell>
        </row>
        <row r="8879">
          <cell r="Z8879">
            <v>5081724</v>
          </cell>
          <cell r="AA8879">
            <v>30405</v>
          </cell>
          <cell r="AB8879" t="str">
            <v>Next Luxury</v>
          </cell>
          <cell r="AC8879">
            <v>30007</v>
          </cell>
          <cell r="AD8879" t="str">
            <v>KRISALY</v>
          </cell>
        </row>
        <row r="8880">
          <cell r="Z8880">
            <v>5081725</v>
          </cell>
          <cell r="AA8880">
            <v>30405</v>
          </cell>
          <cell r="AB8880" t="str">
            <v>Next Luxury</v>
          </cell>
          <cell r="AC8880">
            <v>30007</v>
          </cell>
          <cell r="AD8880" t="str">
            <v>KRISALY</v>
          </cell>
        </row>
        <row r="8881">
          <cell r="Z8881">
            <v>5081762</v>
          </cell>
          <cell r="AA8881">
            <v>30405</v>
          </cell>
          <cell r="AB8881" t="str">
            <v>Next Luxury</v>
          </cell>
          <cell r="AC8881">
            <v>30007</v>
          </cell>
          <cell r="AD8881" t="str">
            <v>KRISALY</v>
          </cell>
        </row>
        <row r="8882">
          <cell r="Z8882">
            <v>5081763</v>
          </cell>
          <cell r="AA8882">
            <v>30405</v>
          </cell>
          <cell r="AB8882" t="str">
            <v>Next Luxury</v>
          </cell>
          <cell r="AC8882">
            <v>30007</v>
          </cell>
          <cell r="AD8882" t="str">
            <v>KRISALY</v>
          </cell>
        </row>
        <row r="8883">
          <cell r="Z8883">
            <v>5081889</v>
          </cell>
          <cell r="AA8883">
            <v>30405</v>
          </cell>
          <cell r="AB8883" t="str">
            <v>Next Luxury</v>
          </cell>
          <cell r="AC8883">
            <v>30007</v>
          </cell>
          <cell r="AD8883" t="str">
            <v>KRISALY</v>
          </cell>
        </row>
        <row r="8884">
          <cell r="Z8884">
            <v>5081891</v>
          </cell>
          <cell r="AA8884">
            <v>30405</v>
          </cell>
          <cell r="AB8884" t="str">
            <v>Next Luxury</v>
          </cell>
          <cell r="AC8884">
            <v>30007</v>
          </cell>
          <cell r="AD8884" t="str">
            <v>KRISALY</v>
          </cell>
        </row>
        <row r="8885">
          <cell r="Z8885">
            <v>5084250</v>
          </cell>
          <cell r="AA8885">
            <v>30405</v>
          </cell>
          <cell r="AB8885" t="str">
            <v>Next Luxury</v>
          </cell>
          <cell r="AC8885">
            <v>30007</v>
          </cell>
          <cell r="AD8885" t="str">
            <v>KRISALY</v>
          </cell>
        </row>
        <row r="8886">
          <cell r="Z8886">
            <v>5081373</v>
          </cell>
          <cell r="AA8886">
            <v>30405</v>
          </cell>
          <cell r="AB8886" t="str">
            <v>Next Luxury</v>
          </cell>
          <cell r="AC8886">
            <v>30007</v>
          </cell>
          <cell r="AD8886" t="str">
            <v>KRISALY</v>
          </cell>
        </row>
        <row r="8887">
          <cell r="Z8887">
            <v>5081396</v>
          </cell>
          <cell r="AA8887">
            <v>30405</v>
          </cell>
          <cell r="AB8887" t="str">
            <v>Next Luxury</v>
          </cell>
          <cell r="AC8887">
            <v>30007</v>
          </cell>
          <cell r="AD8887" t="str">
            <v>KRISALY</v>
          </cell>
        </row>
        <row r="8888">
          <cell r="Z8888">
            <v>5081234</v>
          </cell>
          <cell r="AA8888">
            <v>30405</v>
          </cell>
          <cell r="AB8888" t="str">
            <v>Next Luxury</v>
          </cell>
          <cell r="AC8888">
            <v>30007</v>
          </cell>
          <cell r="AD8888" t="str">
            <v>KRISALY</v>
          </cell>
        </row>
        <row r="8889">
          <cell r="Z8889">
            <v>5080615</v>
          </cell>
          <cell r="AA8889">
            <v>30405</v>
          </cell>
          <cell r="AB8889" t="str">
            <v>Next Luxury</v>
          </cell>
          <cell r="AC8889">
            <v>30007</v>
          </cell>
          <cell r="AD8889" t="str">
            <v>KRISALY</v>
          </cell>
        </row>
        <row r="8890">
          <cell r="Z8890">
            <v>5080159</v>
          </cell>
          <cell r="AA8890">
            <v>30405</v>
          </cell>
          <cell r="AB8890" t="str">
            <v>Next Luxury</v>
          </cell>
          <cell r="AC8890">
            <v>30007</v>
          </cell>
          <cell r="AD8890" t="str">
            <v>KRISALY</v>
          </cell>
        </row>
        <row r="8891">
          <cell r="Z8891">
            <v>5094561</v>
          </cell>
          <cell r="AA8891">
            <v>30405</v>
          </cell>
          <cell r="AB8891" t="str">
            <v>Next Luxury</v>
          </cell>
          <cell r="AC8891">
            <v>30007</v>
          </cell>
          <cell r="AD8891" t="str">
            <v>KRISALY</v>
          </cell>
        </row>
        <row r="8892">
          <cell r="Z8892">
            <v>5084241</v>
          </cell>
          <cell r="AA8892">
            <v>30405</v>
          </cell>
          <cell r="AB8892" t="str">
            <v>Next Luxury</v>
          </cell>
          <cell r="AC8892">
            <v>30007</v>
          </cell>
          <cell r="AD8892" t="str">
            <v>KRISALY</v>
          </cell>
        </row>
        <row r="8893">
          <cell r="Z8893">
            <v>5084331</v>
          </cell>
          <cell r="AA8893">
            <v>30405</v>
          </cell>
          <cell r="AB8893" t="str">
            <v>Next Luxury</v>
          </cell>
          <cell r="AC8893">
            <v>30007</v>
          </cell>
          <cell r="AD8893" t="str">
            <v>KRISALY</v>
          </cell>
        </row>
        <row r="8894">
          <cell r="Z8894">
            <v>5084353</v>
          </cell>
          <cell r="AA8894">
            <v>30405</v>
          </cell>
          <cell r="AB8894" t="str">
            <v>Next Luxury</v>
          </cell>
          <cell r="AC8894">
            <v>30007</v>
          </cell>
          <cell r="AD8894" t="str">
            <v>KRISALY</v>
          </cell>
        </row>
        <row r="8895">
          <cell r="Z8895">
            <v>5081735</v>
          </cell>
          <cell r="AA8895">
            <v>30405</v>
          </cell>
          <cell r="AB8895" t="str">
            <v>Next Luxury</v>
          </cell>
          <cell r="AC8895">
            <v>30007</v>
          </cell>
          <cell r="AD8895" t="str">
            <v>KRISALY</v>
          </cell>
        </row>
        <row r="8896">
          <cell r="Z8896">
            <v>5081736</v>
          </cell>
          <cell r="AA8896">
            <v>30405</v>
          </cell>
          <cell r="AB8896" t="str">
            <v>Next Luxury</v>
          </cell>
          <cell r="AC8896">
            <v>30007</v>
          </cell>
          <cell r="AD8896" t="str">
            <v>KRISALY</v>
          </cell>
        </row>
        <row r="8897">
          <cell r="Z8897">
            <v>5081738</v>
          </cell>
          <cell r="AA8897">
            <v>30405</v>
          </cell>
          <cell r="AB8897" t="str">
            <v>Next Luxury</v>
          </cell>
          <cell r="AC8897">
            <v>30007</v>
          </cell>
          <cell r="AD8897" t="str">
            <v>KRISALY</v>
          </cell>
        </row>
        <row r="8898">
          <cell r="Z8898">
            <v>5081757</v>
          </cell>
          <cell r="AA8898">
            <v>30405</v>
          </cell>
          <cell r="AB8898" t="str">
            <v>Next Luxury</v>
          </cell>
          <cell r="AC8898">
            <v>30007</v>
          </cell>
          <cell r="AD8898" t="str">
            <v>KRISALY</v>
          </cell>
        </row>
        <row r="8899">
          <cell r="Z8899">
            <v>5081758</v>
          </cell>
          <cell r="AA8899">
            <v>30405</v>
          </cell>
          <cell r="AB8899" t="str">
            <v>Next Luxury</v>
          </cell>
          <cell r="AC8899">
            <v>30007</v>
          </cell>
          <cell r="AD8899" t="str">
            <v>KRISALY</v>
          </cell>
        </row>
        <row r="8900">
          <cell r="Z8900">
            <v>5099774</v>
          </cell>
          <cell r="AA8900">
            <v>30405</v>
          </cell>
          <cell r="AB8900" t="str">
            <v>Next Luxury</v>
          </cell>
          <cell r="AC8900">
            <v>30007</v>
          </cell>
          <cell r="AD8900" t="str">
            <v>KRISALY</v>
          </cell>
        </row>
        <row r="8901">
          <cell r="Z8901">
            <v>5084095</v>
          </cell>
          <cell r="AA8901">
            <v>30405</v>
          </cell>
          <cell r="AB8901" t="str">
            <v>Next Luxury</v>
          </cell>
        </row>
        <row r="8902">
          <cell r="Z8902">
            <v>5099365</v>
          </cell>
          <cell r="AA8902">
            <v>30405</v>
          </cell>
          <cell r="AB8902" t="str">
            <v>Next Luxury</v>
          </cell>
        </row>
        <row r="8903">
          <cell r="Z8903">
            <v>5084441</v>
          </cell>
          <cell r="AA8903">
            <v>30405</v>
          </cell>
          <cell r="AB8903" t="str">
            <v>Next Luxury</v>
          </cell>
        </row>
        <row r="8904">
          <cell r="Z8904">
            <v>5084443</v>
          </cell>
          <cell r="AA8904">
            <v>30405</v>
          </cell>
          <cell r="AB8904" t="str">
            <v>Next Luxury</v>
          </cell>
        </row>
        <row r="8905">
          <cell r="Z8905">
            <v>5099760</v>
          </cell>
          <cell r="AA8905">
            <v>30405</v>
          </cell>
          <cell r="AB8905" t="str">
            <v>Next Luxury</v>
          </cell>
        </row>
        <row r="8906">
          <cell r="Z8906">
            <v>5084211</v>
          </cell>
          <cell r="AA8906">
            <v>30405</v>
          </cell>
          <cell r="AB8906" t="str">
            <v>Next Luxury</v>
          </cell>
        </row>
        <row r="8907">
          <cell r="Z8907">
            <v>5084212</v>
          </cell>
          <cell r="AA8907">
            <v>30405</v>
          </cell>
          <cell r="AB8907" t="str">
            <v>Next Luxury</v>
          </cell>
        </row>
        <row r="8908">
          <cell r="Z8908">
            <v>5081437</v>
          </cell>
          <cell r="AA8908">
            <v>30405</v>
          </cell>
          <cell r="AB8908" t="str">
            <v>Next Luxury</v>
          </cell>
        </row>
        <row r="8909">
          <cell r="Z8909">
            <v>5081438</v>
          </cell>
          <cell r="AA8909">
            <v>30405</v>
          </cell>
          <cell r="AB8909" t="str">
            <v>Next Luxury</v>
          </cell>
        </row>
        <row r="8910">
          <cell r="Z8910">
            <v>5084309</v>
          </cell>
          <cell r="AA8910">
            <v>30405</v>
          </cell>
          <cell r="AB8910" t="str">
            <v>Next Luxury</v>
          </cell>
        </row>
        <row r="8911">
          <cell r="Z8911">
            <v>5084310</v>
          </cell>
          <cell r="AA8911">
            <v>30405</v>
          </cell>
          <cell r="AB8911" t="str">
            <v>Next Luxury</v>
          </cell>
        </row>
        <row r="8912">
          <cell r="Z8912">
            <v>5084114</v>
          </cell>
          <cell r="AA8912">
            <v>30405</v>
          </cell>
          <cell r="AB8912" t="str">
            <v>Next Luxury</v>
          </cell>
        </row>
        <row r="8913">
          <cell r="Z8913">
            <v>5084115</v>
          </cell>
          <cell r="AA8913">
            <v>30405</v>
          </cell>
          <cell r="AB8913" t="str">
            <v>Next Luxury</v>
          </cell>
        </row>
        <row r="8914">
          <cell r="Z8914">
            <v>5084117</v>
          </cell>
          <cell r="AA8914">
            <v>30405</v>
          </cell>
          <cell r="AB8914" t="str">
            <v>Next Luxury</v>
          </cell>
        </row>
        <row r="8915">
          <cell r="Z8915">
            <v>5084118</v>
          </cell>
          <cell r="AA8915">
            <v>30405</v>
          </cell>
          <cell r="AB8915" t="str">
            <v>Next Luxury</v>
          </cell>
        </row>
        <row r="8916">
          <cell r="Z8916">
            <v>5081371</v>
          </cell>
          <cell r="AA8916">
            <v>30405</v>
          </cell>
          <cell r="AB8916" t="str">
            <v>Next Luxury</v>
          </cell>
        </row>
        <row r="8917">
          <cell r="Z8917">
            <v>5084054</v>
          </cell>
          <cell r="AA8917">
            <v>30405</v>
          </cell>
          <cell r="AB8917" t="str">
            <v>Next Luxury</v>
          </cell>
        </row>
        <row r="8918">
          <cell r="Z8918">
            <v>5084056</v>
          </cell>
          <cell r="AA8918">
            <v>30405</v>
          </cell>
          <cell r="AB8918" t="str">
            <v>Next Luxury</v>
          </cell>
        </row>
        <row r="8919">
          <cell r="Z8919">
            <v>5081444</v>
          </cell>
          <cell r="AA8919">
            <v>30405</v>
          </cell>
          <cell r="AB8919" t="str">
            <v>Next Luxury</v>
          </cell>
        </row>
        <row r="8920">
          <cell r="Z8920">
            <v>5081445</v>
          </cell>
          <cell r="AA8920">
            <v>30405</v>
          </cell>
          <cell r="AB8920" t="str">
            <v>Next Luxury</v>
          </cell>
        </row>
        <row r="8921">
          <cell r="Z8921">
            <v>5081446</v>
          </cell>
          <cell r="AA8921">
            <v>30405</v>
          </cell>
          <cell r="AB8921" t="str">
            <v>Next Luxury</v>
          </cell>
        </row>
        <row r="8922">
          <cell r="Z8922">
            <v>5081447</v>
          </cell>
          <cell r="AA8922">
            <v>30405</v>
          </cell>
          <cell r="AB8922" t="str">
            <v>Next Luxury</v>
          </cell>
        </row>
        <row r="8923">
          <cell r="Z8923">
            <v>5099360</v>
          </cell>
          <cell r="AA8923">
            <v>30405</v>
          </cell>
          <cell r="AB8923" t="str">
            <v>Next Luxury</v>
          </cell>
        </row>
        <row r="8924">
          <cell r="Z8924">
            <v>5081926</v>
          </cell>
          <cell r="AA8924">
            <v>30411</v>
          </cell>
          <cell r="AB8924" t="str">
            <v>Franklin James Co.</v>
          </cell>
          <cell r="AC8924">
            <v>30014</v>
          </cell>
          <cell r="AD8924" t="str">
            <v>PHIL</v>
          </cell>
        </row>
        <row r="8925">
          <cell r="Z8925">
            <v>5081559</v>
          </cell>
          <cell r="AA8925">
            <v>30411</v>
          </cell>
          <cell r="AB8925" t="str">
            <v>Franklin James Co.</v>
          </cell>
          <cell r="AC8925">
            <v>30411</v>
          </cell>
          <cell r="AD8925" t="str">
            <v>FRANKLINJAMES</v>
          </cell>
        </row>
        <row r="8926">
          <cell r="Z8926">
            <v>5081024</v>
          </cell>
          <cell r="AA8926">
            <v>30411</v>
          </cell>
          <cell r="AB8926" t="str">
            <v>Franklin James Co.</v>
          </cell>
          <cell r="AC8926">
            <v>30411</v>
          </cell>
          <cell r="AD8926" t="str">
            <v>FRANKLINJAMES</v>
          </cell>
        </row>
        <row r="8927">
          <cell r="Z8927">
            <v>5081026</v>
          </cell>
          <cell r="AA8927">
            <v>30411</v>
          </cell>
          <cell r="AB8927" t="str">
            <v>Franklin James Co.</v>
          </cell>
          <cell r="AC8927">
            <v>30411</v>
          </cell>
          <cell r="AD8927" t="str">
            <v>FRANKLINJAMES</v>
          </cell>
        </row>
        <row r="8928">
          <cell r="Z8928">
            <v>5081027</v>
          </cell>
          <cell r="AA8928">
            <v>30411</v>
          </cell>
          <cell r="AB8928" t="str">
            <v>Franklin James Co.</v>
          </cell>
          <cell r="AC8928">
            <v>30411</v>
          </cell>
          <cell r="AD8928" t="str">
            <v>FRANKLINJAMES</v>
          </cell>
        </row>
        <row r="8929">
          <cell r="Z8929">
            <v>5081028</v>
          </cell>
          <cell r="AA8929">
            <v>30411</v>
          </cell>
          <cell r="AB8929" t="str">
            <v>Franklin James Co.</v>
          </cell>
          <cell r="AC8929">
            <v>30411</v>
          </cell>
          <cell r="AD8929" t="str">
            <v>FRANKLINJAMES</v>
          </cell>
        </row>
        <row r="8930">
          <cell r="Z8930">
            <v>5081660</v>
          </cell>
          <cell r="AA8930">
            <v>30411</v>
          </cell>
          <cell r="AB8930" t="str">
            <v>Franklin James Co.</v>
          </cell>
          <cell r="AC8930">
            <v>30411</v>
          </cell>
          <cell r="AD8930" t="str">
            <v>FRANKLINJAMES</v>
          </cell>
        </row>
        <row r="8931">
          <cell r="Z8931">
            <v>5081670</v>
          </cell>
          <cell r="AA8931">
            <v>30411</v>
          </cell>
          <cell r="AB8931" t="str">
            <v>Franklin James Co.</v>
          </cell>
          <cell r="AC8931">
            <v>30411</v>
          </cell>
          <cell r="AD8931" t="str">
            <v>FRANKLINJAMES</v>
          </cell>
        </row>
        <row r="8932">
          <cell r="Z8932">
            <v>5081681</v>
          </cell>
          <cell r="AA8932">
            <v>30411</v>
          </cell>
          <cell r="AB8932" t="str">
            <v>Franklin James Co.</v>
          </cell>
          <cell r="AC8932">
            <v>30411</v>
          </cell>
          <cell r="AD8932" t="str">
            <v>FRANKLINJAMES</v>
          </cell>
        </row>
        <row r="8933">
          <cell r="Z8933">
            <v>5101856</v>
          </cell>
          <cell r="AA8933">
            <v>30411</v>
          </cell>
          <cell r="AB8933" t="str">
            <v>Franklin James Co.</v>
          </cell>
          <cell r="AC8933">
            <v>30411</v>
          </cell>
          <cell r="AD8933" t="str">
            <v>FRANKLINJAMES</v>
          </cell>
        </row>
        <row r="8934">
          <cell r="Z8934">
            <v>5081768</v>
          </cell>
          <cell r="AA8934">
            <v>30411</v>
          </cell>
          <cell r="AB8934" t="str">
            <v>Franklin James Co.</v>
          </cell>
          <cell r="AC8934">
            <v>30411</v>
          </cell>
          <cell r="AD8934" t="str">
            <v>FRANKLINJAMES</v>
          </cell>
        </row>
        <row r="8935">
          <cell r="Z8935">
            <v>5101967</v>
          </cell>
          <cell r="AA8935">
            <v>30411</v>
          </cell>
          <cell r="AB8935" t="str">
            <v>Franklin James Co.</v>
          </cell>
          <cell r="AC8935">
            <v>30411</v>
          </cell>
          <cell r="AD8935" t="str">
            <v>FRANKLINJAMES</v>
          </cell>
        </row>
        <row r="8936">
          <cell r="Z8936">
            <v>5079847</v>
          </cell>
          <cell r="AA8936">
            <v>30411</v>
          </cell>
          <cell r="AB8936" t="str">
            <v>Franklin James Co.</v>
          </cell>
          <cell r="AC8936">
            <v>30411</v>
          </cell>
          <cell r="AD8936" t="str">
            <v>FRANKLINJAMES</v>
          </cell>
        </row>
        <row r="8937">
          <cell r="Z8937">
            <v>5081927</v>
          </cell>
          <cell r="AA8937">
            <v>30411</v>
          </cell>
          <cell r="AB8937" t="str">
            <v>Franklin James Co.</v>
          </cell>
          <cell r="AC8937">
            <v>30411</v>
          </cell>
          <cell r="AD8937" t="str">
            <v>FRANKLINJAMES</v>
          </cell>
        </row>
        <row r="8938">
          <cell r="Z8938">
            <v>5099857</v>
          </cell>
          <cell r="AA8938">
            <v>30411</v>
          </cell>
          <cell r="AB8938" t="str">
            <v>Franklin James Co.</v>
          </cell>
          <cell r="AC8938">
            <v>30411</v>
          </cell>
          <cell r="AD8938" t="str">
            <v>FRANKLINJAMES</v>
          </cell>
        </row>
        <row r="8939">
          <cell r="Z8939">
            <v>5099846</v>
          </cell>
          <cell r="AA8939">
            <v>30411</v>
          </cell>
          <cell r="AB8939" t="str">
            <v>Franklin James Co.</v>
          </cell>
          <cell r="AC8939">
            <v>30411</v>
          </cell>
          <cell r="AD8939" t="str">
            <v>FRANKLINJAMES</v>
          </cell>
        </row>
        <row r="8940">
          <cell r="Z8940">
            <v>5081078</v>
          </cell>
          <cell r="AA8940">
            <v>30411</v>
          </cell>
          <cell r="AB8940" t="str">
            <v>Franklin James Co.</v>
          </cell>
          <cell r="AC8940">
            <v>30411</v>
          </cell>
          <cell r="AD8940" t="str">
            <v>FRANKLINJAMES</v>
          </cell>
        </row>
        <row r="8941">
          <cell r="Z8941">
            <v>5081079</v>
          </cell>
          <cell r="AA8941">
            <v>30411</v>
          </cell>
          <cell r="AB8941" t="str">
            <v>Franklin James Co.</v>
          </cell>
          <cell r="AC8941">
            <v>30411</v>
          </cell>
          <cell r="AD8941" t="str">
            <v>FRANKLINJAMES</v>
          </cell>
        </row>
        <row r="8942">
          <cell r="Z8942">
            <v>5081080</v>
          </cell>
          <cell r="AA8942">
            <v>30411</v>
          </cell>
          <cell r="AB8942" t="str">
            <v>Franklin James Co.</v>
          </cell>
          <cell r="AC8942">
            <v>30411</v>
          </cell>
          <cell r="AD8942" t="str">
            <v>FRANKLINJAMES</v>
          </cell>
        </row>
        <row r="8943">
          <cell r="Z8943">
            <v>5081082</v>
          </cell>
          <cell r="AA8943">
            <v>30411</v>
          </cell>
          <cell r="AB8943" t="str">
            <v>Franklin James Co.</v>
          </cell>
          <cell r="AC8943">
            <v>30411</v>
          </cell>
          <cell r="AD8943" t="str">
            <v>FRANKLINJAMES</v>
          </cell>
        </row>
        <row r="8944">
          <cell r="Z8944">
            <v>5081208</v>
          </cell>
          <cell r="AA8944">
            <v>30411</v>
          </cell>
          <cell r="AB8944" t="str">
            <v>Franklin James Co.</v>
          </cell>
          <cell r="AC8944">
            <v>30411</v>
          </cell>
          <cell r="AD8944" t="str">
            <v>FRANKLINJAMES</v>
          </cell>
        </row>
        <row r="8945">
          <cell r="Z8945">
            <v>5084216</v>
          </cell>
          <cell r="AA8945">
            <v>30411</v>
          </cell>
          <cell r="AB8945" t="str">
            <v>Franklin James Co.</v>
          </cell>
          <cell r="AC8945">
            <v>30411</v>
          </cell>
          <cell r="AD8945" t="str">
            <v>FRANKLINJAMES</v>
          </cell>
        </row>
        <row r="8946">
          <cell r="Z8946">
            <v>5084217</v>
          </cell>
          <cell r="AA8946">
            <v>30411</v>
          </cell>
          <cell r="AB8946" t="str">
            <v>Franklin James Co.</v>
          </cell>
          <cell r="AC8946">
            <v>30411</v>
          </cell>
          <cell r="AD8946" t="str">
            <v>FRANKLINJAMES</v>
          </cell>
        </row>
        <row r="8947">
          <cell r="Z8947">
            <v>5084218</v>
          </cell>
          <cell r="AA8947">
            <v>30411</v>
          </cell>
          <cell r="AB8947" t="str">
            <v>Franklin James Co.</v>
          </cell>
          <cell r="AC8947">
            <v>30411</v>
          </cell>
          <cell r="AD8947" t="str">
            <v>FRANKLINJAMES</v>
          </cell>
        </row>
        <row r="8948">
          <cell r="Z8948">
            <v>5084219</v>
          </cell>
          <cell r="AA8948">
            <v>30411</v>
          </cell>
          <cell r="AB8948" t="str">
            <v>Franklin James Co.</v>
          </cell>
          <cell r="AC8948">
            <v>30411</v>
          </cell>
          <cell r="AD8948" t="str">
            <v>FRANKLINJAMES</v>
          </cell>
        </row>
        <row r="8949">
          <cell r="Z8949">
            <v>5084220</v>
          </cell>
          <cell r="AA8949">
            <v>30411</v>
          </cell>
          <cell r="AB8949" t="str">
            <v>Franklin James Co.</v>
          </cell>
          <cell r="AC8949">
            <v>30411</v>
          </cell>
          <cell r="AD8949" t="str">
            <v>FRANKLINJAMES</v>
          </cell>
        </row>
        <row r="8950">
          <cell r="Z8950">
            <v>5084221</v>
          </cell>
          <cell r="AA8950">
            <v>30411</v>
          </cell>
          <cell r="AB8950" t="str">
            <v>Franklin James Co.</v>
          </cell>
          <cell r="AC8950">
            <v>30411</v>
          </cell>
          <cell r="AD8950" t="str">
            <v>FRANKLINJAMES</v>
          </cell>
        </row>
        <row r="8951">
          <cell r="Z8951">
            <v>5084222</v>
          </cell>
          <cell r="AA8951">
            <v>30411</v>
          </cell>
          <cell r="AB8951" t="str">
            <v>Franklin James Co.</v>
          </cell>
          <cell r="AC8951">
            <v>30411</v>
          </cell>
          <cell r="AD8951" t="str">
            <v>FRANKLINJAMES</v>
          </cell>
        </row>
        <row r="8952">
          <cell r="Z8952">
            <v>5084254</v>
          </cell>
          <cell r="AA8952">
            <v>30411</v>
          </cell>
          <cell r="AB8952" t="str">
            <v>Franklin James Co.</v>
          </cell>
          <cell r="AC8952">
            <v>30411</v>
          </cell>
          <cell r="AD8952" t="str">
            <v>FRANKLINJAMES</v>
          </cell>
        </row>
        <row r="8953">
          <cell r="Z8953">
            <v>5084260</v>
          </cell>
          <cell r="AA8953">
            <v>30411</v>
          </cell>
          <cell r="AB8953" t="str">
            <v>Franklin James Co.</v>
          </cell>
          <cell r="AC8953">
            <v>30411</v>
          </cell>
          <cell r="AD8953" t="str">
            <v>FRANKLINJAMES</v>
          </cell>
        </row>
        <row r="8954">
          <cell r="Z8954">
            <v>5084262</v>
          </cell>
          <cell r="AA8954">
            <v>30411</v>
          </cell>
          <cell r="AB8954" t="str">
            <v>Franklin James Co.</v>
          </cell>
          <cell r="AC8954">
            <v>30411</v>
          </cell>
          <cell r="AD8954" t="str">
            <v>FRANKLINJAMES</v>
          </cell>
        </row>
        <row r="8955">
          <cell r="Z8955">
            <v>5084269</v>
          </cell>
          <cell r="AA8955">
            <v>30411</v>
          </cell>
          <cell r="AB8955" t="str">
            <v>Franklin James Co.</v>
          </cell>
          <cell r="AC8955">
            <v>30411</v>
          </cell>
          <cell r="AD8955" t="str">
            <v>FRANKLINJAMES</v>
          </cell>
        </row>
        <row r="8956">
          <cell r="Z8956">
            <v>5084270</v>
          </cell>
          <cell r="AA8956">
            <v>30411</v>
          </cell>
          <cell r="AB8956" t="str">
            <v>Franklin James Co.</v>
          </cell>
          <cell r="AC8956">
            <v>30411</v>
          </cell>
          <cell r="AD8956" t="str">
            <v>FRANKLINJAMES</v>
          </cell>
        </row>
        <row r="8957">
          <cell r="Z8957">
            <v>5084272</v>
          </cell>
          <cell r="AA8957">
            <v>30411</v>
          </cell>
          <cell r="AB8957" t="str">
            <v>Franklin James Co.</v>
          </cell>
          <cell r="AC8957">
            <v>30411</v>
          </cell>
          <cell r="AD8957" t="str">
            <v>FRANKLINJAMES</v>
          </cell>
        </row>
        <row r="8958">
          <cell r="Z8958">
            <v>5084273</v>
          </cell>
          <cell r="AA8958">
            <v>30411</v>
          </cell>
          <cell r="AB8958" t="str">
            <v>Franklin James Co.</v>
          </cell>
          <cell r="AC8958">
            <v>30411</v>
          </cell>
          <cell r="AD8958" t="str">
            <v>FRANKLINJAMES</v>
          </cell>
        </row>
        <row r="8959">
          <cell r="Z8959">
            <v>5084275</v>
          </cell>
          <cell r="AA8959">
            <v>30411</v>
          </cell>
          <cell r="AB8959" t="str">
            <v>Franklin James Co.</v>
          </cell>
          <cell r="AC8959">
            <v>30411</v>
          </cell>
          <cell r="AD8959" t="str">
            <v>FRANKLINJAMES</v>
          </cell>
        </row>
        <row r="8960">
          <cell r="Z8960">
            <v>5084276</v>
          </cell>
          <cell r="AA8960">
            <v>30411</v>
          </cell>
          <cell r="AB8960" t="str">
            <v>Franklin James Co.</v>
          </cell>
          <cell r="AC8960">
            <v>30411</v>
          </cell>
          <cell r="AD8960" t="str">
            <v>FRANKLINJAMES</v>
          </cell>
        </row>
        <row r="8961">
          <cell r="Z8961">
            <v>5084278</v>
          </cell>
          <cell r="AA8961">
            <v>30411</v>
          </cell>
          <cell r="AB8961" t="str">
            <v>Franklin James Co.</v>
          </cell>
          <cell r="AC8961">
            <v>30411</v>
          </cell>
          <cell r="AD8961" t="str">
            <v>FRANKLINJAMES</v>
          </cell>
        </row>
        <row r="8962">
          <cell r="Z8962">
            <v>5084279</v>
          </cell>
          <cell r="AA8962">
            <v>30411</v>
          </cell>
          <cell r="AB8962" t="str">
            <v>Franklin James Co.</v>
          </cell>
          <cell r="AC8962">
            <v>30411</v>
          </cell>
          <cell r="AD8962" t="str">
            <v>FRANKLINJAMES</v>
          </cell>
        </row>
        <row r="8963">
          <cell r="Z8963">
            <v>5084286</v>
          </cell>
          <cell r="AA8963">
            <v>30411</v>
          </cell>
          <cell r="AB8963" t="str">
            <v>Franklin James Co.</v>
          </cell>
          <cell r="AC8963">
            <v>30411</v>
          </cell>
          <cell r="AD8963" t="str">
            <v>FRANKLINJAMES</v>
          </cell>
        </row>
        <row r="8964">
          <cell r="Z8964">
            <v>5084287</v>
          </cell>
          <cell r="AA8964">
            <v>30411</v>
          </cell>
          <cell r="AB8964" t="str">
            <v>Franklin James Co.</v>
          </cell>
          <cell r="AC8964">
            <v>30411</v>
          </cell>
          <cell r="AD8964" t="str">
            <v>FRANKLINJAMES</v>
          </cell>
        </row>
        <row r="8965">
          <cell r="Z8965">
            <v>5084305</v>
          </cell>
          <cell r="AA8965">
            <v>30411</v>
          </cell>
          <cell r="AB8965" t="str">
            <v>Franklin James Co.</v>
          </cell>
          <cell r="AC8965">
            <v>30411</v>
          </cell>
          <cell r="AD8965" t="str">
            <v>FRANKLINJAMES</v>
          </cell>
        </row>
        <row r="8966">
          <cell r="Z8966">
            <v>5099974</v>
          </cell>
          <cell r="AA8966">
            <v>30411</v>
          </cell>
          <cell r="AB8966" t="str">
            <v>Franklin James Co.</v>
          </cell>
          <cell r="AC8966">
            <v>30411</v>
          </cell>
          <cell r="AD8966" t="str">
            <v>FRANKLINJAMES</v>
          </cell>
        </row>
        <row r="8967">
          <cell r="Z8967">
            <v>5099976</v>
          </cell>
          <cell r="AA8967">
            <v>30411</v>
          </cell>
          <cell r="AB8967" t="str">
            <v>Franklin James Co.</v>
          </cell>
          <cell r="AC8967">
            <v>30411</v>
          </cell>
          <cell r="AD8967" t="str">
            <v>FRANKLINJAMES</v>
          </cell>
        </row>
        <row r="8968">
          <cell r="Z8968">
            <v>5099977</v>
          </cell>
          <cell r="AA8968">
            <v>30411</v>
          </cell>
          <cell r="AB8968" t="str">
            <v>Franklin James Co.</v>
          </cell>
          <cell r="AC8968">
            <v>30411</v>
          </cell>
          <cell r="AD8968" t="str">
            <v>FRANKLINJAMES</v>
          </cell>
        </row>
        <row r="8969">
          <cell r="Z8969">
            <v>5099987</v>
          </cell>
          <cell r="AA8969">
            <v>30411</v>
          </cell>
          <cell r="AB8969" t="str">
            <v>Franklin James Co.</v>
          </cell>
          <cell r="AC8969">
            <v>30411</v>
          </cell>
          <cell r="AD8969" t="str">
            <v>FRANKLINJAMES</v>
          </cell>
        </row>
        <row r="8970">
          <cell r="Z8970">
            <v>5099990</v>
          </cell>
          <cell r="AA8970">
            <v>30411</v>
          </cell>
          <cell r="AB8970" t="str">
            <v>Franklin James Co.</v>
          </cell>
          <cell r="AC8970">
            <v>30411</v>
          </cell>
          <cell r="AD8970" t="str">
            <v>FRANKLINJAMES</v>
          </cell>
        </row>
        <row r="8971">
          <cell r="Z8971">
            <v>5099994</v>
          </cell>
          <cell r="AA8971">
            <v>30411</v>
          </cell>
          <cell r="AB8971" t="str">
            <v>Franklin James Co.</v>
          </cell>
          <cell r="AC8971">
            <v>30411</v>
          </cell>
          <cell r="AD8971" t="str">
            <v>FRANKLINJAMES</v>
          </cell>
        </row>
        <row r="8972">
          <cell r="Z8972">
            <v>5099995</v>
          </cell>
          <cell r="AA8972">
            <v>30411</v>
          </cell>
          <cell r="AB8972" t="str">
            <v>Franklin James Co.</v>
          </cell>
          <cell r="AC8972">
            <v>30411</v>
          </cell>
          <cell r="AD8972" t="str">
            <v>FRANKLINJAMES</v>
          </cell>
        </row>
        <row r="8973">
          <cell r="Z8973">
            <v>5100000</v>
          </cell>
          <cell r="AA8973">
            <v>30411</v>
          </cell>
          <cell r="AB8973" t="str">
            <v>Franklin James Co.</v>
          </cell>
          <cell r="AC8973">
            <v>30411</v>
          </cell>
          <cell r="AD8973" t="str">
            <v>FRANKLINJAMES</v>
          </cell>
        </row>
        <row r="8974">
          <cell r="Z8974">
            <v>5100001</v>
          </cell>
          <cell r="AA8974">
            <v>30411</v>
          </cell>
          <cell r="AB8974" t="str">
            <v>Franklin James Co.</v>
          </cell>
          <cell r="AC8974">
            <v>30411</v>
          </cell>
          <cell r="AD8974" t="str">
            <v>FRANKLINJAMES</v>
          </cell>
        </row>
        <row r="8975">
          <cell r="Z8975">
            <v>5099971</v>
          </cell>
          <cell r="AA8975">
            <v>30411</v>
          </cell>
          <cell r="AB8975" t="str">
            <v>Franklin James Co.</v>
          </cell>
          <cell r="AC8975">
            <v>30411</v>
          </cell>
          <cell r="AD8975" t="str">
            <v>FRANKLINJAMES</v>
          </cell>
        </row>
        <row r="8976">
          <cell r="Z8976">
            <v>5099973</v>
          </cell>
          <cell r="AA8976">
            <v>30411</v>
          </cell>
          <cell r="AB8976" t="str">
            <v>Franklin James Co.</v>
          </cell>
          <cell r="AC8976">
            <v>30411</v>
          </cell>
          <cell r="AD8976" t="str">
            <v>FRANKLINJAMES</v>
          </cell>
        </row>
        <row r="8977">
          <cell r="Z8977">
            <v>5099979</v>
          </cell>
          <cell r="AA8977">
            <v>30411</v>
          </cell>
          <cell r="AB8977" t="str">
            <v>Franklin James Co.</v>
          </cell>
          <cell r="AC8977">
            <v>30411</v>
          </cell>
          <cell r="AD8977" t="str">
            <v>FRANKLINJAMES</v>
          </cell>
        </row>
        <row r="8978">
          <cell r="Z8978">
            <v>5099980</v>
          </cell>
          <cell r="AA8978">
            <v>30411</v>
          </cell>
          <cell r="AB8978" t="str">
            <v>Franklin James Co.</v>
          </cell>
          <cell r="AC8978">
            <v>30411</v>
          </cell>
          <cell r="AD8978" t="str">
            <v>FRANKLINJAMES</v>
          </cell>
        </row>
        <row r="8979">
          <cell r="Z8979">
            <v>5100003</v>
          </cell>
          <cell r="AA8979">
            <v>30411</v>
          </cell>
          <cell r="AB8979" t="str">
            <v>Franklin James Co.</v>
          </cell>
          <cell r="AC8979">
            <v>30411</v>
          </cell>
          <cell r="AD8979" t="str">
            <v>FRANKLINJAMES</v>
          </cell>
        </row>
        <row r="8980">
          <cell r="Z8980">
            <v>5100004</v>
          </cell>
          <cell r="AA8980">
            <v>30411</v>
          </cell>
          <cell r="AB8980" t="str">
            <v>Franklin James Co.</v>
          </cell>
          <cell r="AC8980">
            <v>30411</v>
          </cell>
          <cell r="AD8980" t="str">
            <v>FRANKLINJAMES</v>
          </cell>
        </row>
        <row r="8981">
          <cell r="Z8981">
            <v>5100006</v>
          </cell>
          <cell r="AA8981">
            <v>30411</v>
          </cell>
          <cell r="AB8981" t="str">
            <v>Franklin James Co.</v>
          </cell>
          <cell r="AC8981">
            <v>30411</v>
          </cell>
          <cell r="AD8981" t="str">
            <v>FRANKLINJAMES</v>
          </cell>
        </row>
        <row r="8982">
          <cell r="Z8982">
            <v>5100008</v>
          </cell>
          <cell r="AA8982">
            <v>30411</v>
          </cell>
          <cell r="AB8982" t="str">
            <v>Franklin James Co.</v>
          </cell>
          <cell r="AC8982">
            <v>30411</v>
          </cell>
          <cell r="AD8982" t="str">
            <v>FRANKLINJAMES</v>
          </cell>
        </row>
        <row r="8983">
          <cell r="Z8983">
            <v>5100009</v>
          </cell>
          <cell r="AA8983">
            <v>30411</v>
          </cell>
          <cell r="AB8983" t="str">
            <v>Franklin James Co.</v>
          </cell>
          <cell r="AC8983">
            <v>30411</v>
          </cell>
          <cell r="AD8983" t="str">
            <v>FRANKLINJAMES</v>
          </cell>
        </row>
        <row r="8984">
          <cell r="Z8984">
            <v>5099970</v>
          </cell>
          <cell r="AA8984">
            <v>30411</v>
          </cell>
          <cell r="AB8984" t="str">
            <v>Franklin James Co.</v>
          </cell>
          <cell r="AC8984">
            <v>30411</v>
          </cell>
          <cell r="AD8984" t="str">
            <v>FRANKLINJAMES</v>
          </cell>
        </row>
        <row r="8985">
          <cell r="Z8985">
            <v>5101709</v>
          </cell>
          <cell r="AA8985">
            <v>30411</v>
          </cell>
          <cell r="AB8985" t="str">
            <v>Franklin James Co.</v>
          </cell>
          <cell r="AC8985">
            <v>30411</v>
          </cell>
          <cell r="AD8985" t="str">
            <v>FRANKLINJAMES</v>
          </cell>
        </row>
        <row r="8986">
          <cell r="Z8986">
            <v>5080302</v>
          </cell>
          <cell r="AA8986">
            <v>30411</v>
          </cell>
          <cell r="AB8986" t="str">
            <v>Franklin James Co.</v>
          </cell>
          <cell r="AC8986">
            <v>30411</v>
          </cell>
          <cell r="AD8986" t="str">
            <v>FRANKLINJAMES</v>
          </cell>
        </row>
        <row r="8987">
          <cell r="Z8987">
            <v>5080303</v>
          </cell>
          <cell r="AA8987">
            <v>30411</v>
          </cell>
          <cell r="AB8987" t="str">
            <v>Franklin James Co.</v>
          </cell>
          <cell r="AC8987">
            <v>30411</v>
          </cell>
          <cell r="AD8987" t="str">
            <v>FRANKLINJAMES</v>
          </cell>
        </row>
        <row r="8988">
          <cell r="Z8988">
            <v>5101407</v>
          </cell>
          <cell r="AA8988">
            <v>30411</v>
          </cell>
          <cell r="AB8988" t="str">
            <v>Franklin James Co.</v>
          </cell>
          <cell r="AC8988">
            <v>30411</v>
          </cell>
          <cell r="AD8988" t="str">
            <v>FRANKLINJAMES</v>
          </cell>
        </row>
        <row r="8989">
          <cell r="Z8989">
            <v>5101467</v>
          </cell>
          <cell r="AA8989">
            <v>30411</v>
          </cell>
          <cell r="AB8989" t="str">
            <v>Franklin James Co.</v>
          </cell>
          <cell r="AC8989">
            <v>30411</v>
          </cell>
          <cell r="AD8989" t="str">
            <v>FRANKLINJAMES</v>
          </cell>
        </row>
        <row r="8990">
          <cell r="Z8990">
            <v>5081782</v>
          </cell>
          <cell r="AA8990">
            <v>30411</v>
          </cell>
          <cell r="AB8990" t="str">
            <v>Franklin James Co.</v>
          </cell>
          <cell r="AC8990">
            <v>30411</v>
          </cell>
          <cell r="AD8990" t="str">
            <v>FRANKLINJAMES</v>
          </cell>
        </row>
        <row r="8991">
          <cell r="Z8991">
            <v>5101553</v>
          </cell>
          <cell r="AA8991">
            <v>30411</v>
          </cell>
          <cell r="AB8991" t="str">
            <v>Franklin James Co.</v>
          </cell>
          <cell r="AC8991">
            <v>30411</v>
          </cell>
          <cell r="AD8991" t="str">
            <v>FRANKLINJAMES</v>
          </cell>
        </row>
        <row r="8992">
          <cell r="Z8992">
            <v>5079938</v>
          </cell>
          <cell r="AA8992">
            <v>30411</v>
          </cell>
          <cell r="AB8992" t="str">
            <v>Franklin James Co.</v>
          </cell>
          <cell r="AC8992">
            <v>30411</v>
          </cell>
          <cell r="AD8992" t="str">
            <v>FRANKLINJAMES</v>
          </cell>
        </row>
        <row r="8993">
          <cell r="Z8993">
            <v>5079939</v>
          </cell>
          <cell r="AA8993">
            <v>30411</v>
          </cell>
          <cell r="AB8993" t="str">
            <v>Franklin James Co.</v>
          </cell>
          <cell r="AC8993">
            <v>30411</v>
          </cell>
          <cell r="AD8993" t="str">
            <v>FRANKLINJAMES</v>
          </cell>
        </row>
        <row r="8994">
          <cell r="Z8994">
            <v>5079940</v>
          </cell>
          <cell r="AA8994">
            <v>30411</v>
          </cell>
          <cell r="AB8994" t="str">
            <v>Franklin James Co.</v>
          </cell>
          <cell r="AC8994">
            <v>30411</v>
          </cell>
          <cell r="AD8994" t="str">
            <v>FRANKLINJAMES</v>
          </cell>
        </row>
        <row r="8995">
          <cell r="Z8995">
            <v>5083997</v>
          </cell>
          <cell r="AA8995">
            <v>30411</v>
          </cell>
          <cell r="AB8995" t="str">
            <v>Franklin James Co.</v>
          </cell>
          <cell r="AC8995">
            <v>30411</v>
          </cell>
          <cell r="AD8995" t="str">
            <v>FRANKLINJAMES</v>
          </cell>
        </row>
        <row r="8996">
          <cell r="Z8996">
            <v>5083999</v>
          </cell>
          <cell r="AA8996">
            <v>30411</v>
          </cell>
          <cell r="AB8996" t="str">
            <v>Franklin James Co.</v>
          </cell>
          <cell r="AC8996">
            <v>30411</v>
          </cell>
          <cell r="AD8996" t="str">
            <v>FRANKLINJAMES</v>
          </cell>
        </row>
        <row r="8997">
          <cell r="Z8997">
            <v>5084000</v>
          </cell>
          <cell r="AA8997">
            <v>30411</v>
          </cell>
          <cell r="AB8997" t="str">
            <v>Franklin James Co.</v>
          </cell>
          <cell r="AC8997">
            <v>30411</v>
          </cell>
          <cell r="AD8997" t="str">
            <v>FRANKLINJAMES</v>
          </cell>
        </row>
        <row r="8998">
          <cell r="Z8998">
            <v>5084014</v>
          </cell>
          <cell r="AA8998">
            <v>30411</v>
          </cell>
          <cell r="AB8998" t="str">
            <v>Franklin James Co.</v>
          </cell>
          <cell r="AC8998">
            <v>30411</v>
          </cell>
          <cell r="AD8998" t="str">
            <v>FRANKLINJAMES</v>
          </cell>
        </row>
        <row r="8999">
          <cell r="Z8999">
            <v>5081699</v>
          </cell>
          <cell r="AA8999">
            <v>30411</v>
          </cell>
          <cell r="AB8999" t="str">
            <v>Franklin James Co.</v>
          </cell>
          <cell r="AC8999">
            <v>30411</v>
          </cell>
          <cell r="AD8999" t="str">
            <v>FRANKLINJAMES</v>
          </cell>
        </row>
        <row r="9000">
          <cell r="Z9000">
            <v>5101588</v>
          </cell>
          <cell r="AA9000">
            <v>30411</v>
          </cell>
          <cell r="AB9000" t="str">
            <v>Franklin James Co.</v>
          </cell>
          <cell r="AC9000">
            <v>30411</v>
          </cell>
          <cell r="AD9000" t="str">
            <v>FRANKLINJAMES</v>
          </cell>
        </row>
        <row r="9001">
          <cell r="Z9001">
            <v>5084402</v>
          </cell>
          <cell r="AA9001">
            <v>30411</v>
          </cell>
          <cell r="AB9001" t="str">
            <v>Franklin James Co.</v>
          </cell>
        </row>
        <row r="9002">
          <cell r="Z9002">
            <v>5083961</v>
          </cell>
          <cell r="AA9002">
            <v>30427</v>
          </cell>
          <cell r="AB9002" t="str">
            <v>Interarchitectural Productions</v>
          </cell>
          <cell r="AC9002">
            <v>30017</v>
          </cell>
          <cell r="AD9002" t="str">
            <v>VISTA</v>
          </cell>
        </row>
        <row r="9003">
          <cell r="Z9003">
            <v>5081451</v>
          </cell>
          <cell r="AA9003">
            <v>30427</v>
          </cell>
          <cell r="AB9003" t="str">
            <v>Interarchitectural Productions</v>
          </cell>
          <cell r="AC9003">
            <v>30017</v>
          </cell>
          <cell r="AD9003" t="str">
            <v>VISTA</v>
          </cell>
        </row>
        <row r="9004">
          <cell r="Z9004">
            <v>5081452</v>
          </cell>
          <cell r="AA9004">
            <v>30427</v>
          </cell>
          <cell r="AB9004" t="str">
            <v>Interarchitectural Productions</v>
          </cell>
          <cell r="AC9004">
            <v>30017</v>
          </cell>
          <cell r="AD9004" t="str">
            <v>VISTA</v>
          </cell>
        </row>
        <row r="9005">
          <cell r="Z9005">
            <v>5081523</v>
          </cell>
          <cell r="AA9005">
            <v>30427</v>
          </cell>
          <cell r="AB9005" t="str">
            <v>Interarchitectural Productions</v>
          </cell>
          <cell r="AC9005">
            <v>30017</v>
          </cell>
          <cell r="AD9005" t="str">
            <v>VISTA</v>
          </cell>
        </row>
        <row r="9006">
          <cell r="Z9006">
            <v>5081524</v>
          </cell>
          <cell r="AA9006">
            <v>30427</v>
          </cell>
          <cell r="AB9006" t="str">
            <v>Interarchitectural Productions</v>
          </cell>
          <cell r="AC9006">
            <v>30017</v>
          </cell>
          <cell r="AD9006" t="str">
            <v>VISTA</v>
          </cell>
        </row>
        <row r="9007">
          <cell r="Z9007">
            <v>5081525</v>
          </cell>
          <cell r="AA9007">
            <v>30427</v>
          </cell>
          <cell r="AB9007" t="str">
            <v>Interarchitectural Productions</v>
          </cell>
          <cell r="AC9007">
            <v>30017</v>
          </cell>
          <cell r="AD9007" t="str">
            <v>VISTA</v>
          </cell>
        </row>
        <row r="9008">
          <cell r="Z9008">
            <v>5081556</v>
          </cell>
          <cell r="AA9008">
            <v>30427</v>
          </cell>
          <cell r="AB9008" t="str">
            <v>Interarchitectural Productions</v>
          </cell>
          <cell r="AC9008">
            <v>30017</v>
          </cell>
          <cell r="AD9008" t="str">
            <v>VISTA</v>
          </cell>
        </row>
        <row r="9009">
          <cell r="Z9009">
            <v>5080992</v>
          </cell>
          <cell r="AA9009">
            <v>30427</v>
          </cell>
          <cell r="AB9009" t="str">
            <v>Interarchitectural Productions</v>
          </cell>
          <cell r="AC9009">
            <v>30017</v>
          </cell>
          <cell r="AD9009" t="str">
            <v>VISTA</v>
          </cell>
        </row>
        <row r="9010">
          <cell r="Z9010">
            <v>5081568</v>
          </cell>
          <cell r="AA9010">
            <v>30427</v>
          </cell>
          <cell r="AB9010" t="str">
            <v>Interarchitectural Productions</v>
          </cell>
          <cell r="AC9010">
            <v>30017</v>
          </cell>
          <cell r="AD9010" t="str">
            <v>VISTA</v>
          </cell>
        </row>
        <row r="9011">
          <cell r="Z9011">
            <v>5081591</v>
          </cell>
          <cell r="AA9011">
            <v>30427</v>
          </cell>
          <cell r="AB9011" t="str">
            <v>Interarchitectural Productions</v>
          </cell>
          <cell r="AC9011">
            <v>30017</v>
          </cell>
          <cell r="AD9011" t="str">
            <v>VISTA</v>
          </cell>
        </row>
        <row r="9012">
          <cell r="Z9012">
            <v>5081594</v>
          </cell>
          <cell r="AA9012">
            <v>30427</v>
          </cell>
          <cell r="AB9012" t="str">
            <v>Interarchitectural Productions</v>
          </cell>
          <cell r="AC9012">
            <v>30017</v>
          </cell>
          <cell r="AD9012" t="str">
            <v>VISTA</v>
          </cell>
        </row>
        <row r="9013">
          <cell r="Z9013">
            <v>5081600</v>
          </cell>
          <cell r="AA9013">
            <v>30427</v>
          </cell>
          <cell r="AB9013" t="str">
            <v>Interarchitectural Productions</v>
          </cell>
          <cell r="AC9013">
            <v>30017</v>
          </cell>
          <cell r="AD9013" t="str">
            <v>VISTA</v>
          </cell>
        </row>
        <row r="9014">
          <cell r="Z9014">
            <v>5081608</v>
          </cell>
          <cell r="AA9014">
            <v>30427</v>
          </cell>
          <cell r="AB9014" t="str">
            <v>Interarchitectural Productions</v>
          </cell>
          <cell r="AC9014">
            <v>30017</v>
          </cell>
          <cell r="AD9014" t="str">
            <v>VISTA</v>
          </cell>
        </row>
        <row r="9015">
          <cell r="Z9015">
            <v>5081609</v>
          </cell>
          <cell r="AA9015">
            <v>30427</v>
          </cell>
          <cell r="AB9015" t="str">
            <v>Interarchitectural Productions</v>
          </cell>
          <cell r="AC9015">
            <v>30017</v>
          </cell>
          <cell r="AD9015" t="str">
            <v>VISTA</v>
          </cell>
        </row>
        <row r="9016">
          <cell r="Z9016">
            <v>5081632</v>
          </cell>
          <cell r="AA9016">
            <v>30427</v>
          </cell>
          <cell r="AB9016" t="str">
            <v>Interarchitectural Productions</v>
          </cell>
          <cell r="AC9016">
            <v>30017</v>
          </cell>
          <cell r="AD9016" t="str">
            <v>VISTA</v>
          </cell>
        </row>
        <row r="9017">
          <cell r="Z9017">
            <v>5101241</v>
          </cell>
          <cell r="AA9017">
            <v>30427</v>
          </cell>
          <cell r="AB9017" t="str">
            <v>Interarchitectural Productions</v>
          </cell>
          <cell r="AC9017">
            <v>30017</v>
          </cell>
          <cell r="AD9017" t="str">
            <v>VISTA</v>
          </cell>
        </row>
        <row r="9018">
          <cell r="Z9018">
            <v>5101406</v>
          </cell>
          <cell r="AA9018">
            <v>30427</v>
          </cell>
          <cell r="AB9018" t="str">
            <v>Interarchitectural Productions</v>
          </cell>
          <cell r="AC9018">
            <v>30017</v>
          </cell>
          <cell r="AD9018" t="str">
            <v>VISTA</v>
          </cell>
        </row>
        <row r="9019">
          <cell r="Z9019">
            <v>5101511</v>
          </cell>
          <cell r="AA9019">
            <v>30427</v>
          </cell>
          <cell r="AB9019" t="str">
            <v>Interarchitectural Productions</v>
          </cell>
          <cell r="AC9019">
            <v>30017</v>
          </cell>
          <cell r="AD9019" t="str">
            <v>VISTA</v>
          </cell>
        </row>
        <row r="9020">
          <cell r="Z9020">
            <v>5081417</v>
          </cell>
          <cell r="AA9020">
            <v>30427</v>
          </cell>
          <cell r="AB9020" t="str">
            <v>Interarchitectural Productions</v>
          </cell>
          <cell r="AC9020">
            <v>30017</v>
          </cell>
          <cell r="AD9020" t="str">
            <v>VISTA</v>
          </cell>
        </row>
        <row r="9021">
          <cell r="Z9021">
            <v>5081422</v>
          </cell>
          <cell r="AA9021">
            <v>30427</v>
          </cell>
          <cell r="AB9021" t="str">
            <v>Interarchitectural Productions</v>
          </cell>
          <cell r="AC9021">
            <v>30017</v>
          </cell>
          <cell r="AD9021" t="str">
            <v>VISTA</v>
          </cell>
        </row>
        <row r="9022">
          <cell r="Z9022">
            <v>5101051</v>
          </cell>
          <cell r="AA9022">
            <v>30427</v>
          </cell>
          <cell r="AB9022" t="str">
            <v>Interarchitectural Productions</v>
          </cell>
          <cell r="AC9022">
            <v>30017</v>
          </cell>
          <cell r="AD9022" t="str">
            <v>VISTA</v>
          </cell>
        </row>
        <row r="9023">
          <cell r="Z9023">
            <v>5101428</v>
          </cell>
          <cell r="AA9023">
            <v>30427</v>
          </cell>
          <cell r="AB9023" t="str">
            <v>Interarchitectural Productions</v>
          </cell>
          <cell r="AC9023">
            <v>30017</v>
          </cell>
          <cell r="AD9023" t="str">
            <v>VISTA</v>
          </cell>
        </row>
        <row r="9024">
          <cell r="Z9024">
            <v>5101463</v>
          </cell>
          <cell r="AA9024">
            <v>30427</v>
          </cell>
          <cell r="AB9024" t="str">
            <v>Interarchitectural Productions</v>
          </cell>
          <cell r="AC9024">
            <v>30017</v>
          </cell>
          <cell r="AD9024" t="str">
            <v>VISTA</v>
          </cell>
        </row>
        <row r="9025">
          <cell r="Z9025">
            <v>5101481</v>
          </cell>
          <cell r="AA9025">
            <v>30427</v>
          </cell>
          <cell r="AB9025" t="str">
            <v>Interarchitectural Productions</v>
          </cell>
          <cell r="AC9025">
            <v>30017</v>
          </cell>
          <cell r="AD9025" t="str">
            <v>VISTA</v>
          </cell>
        </row>
        <row r="9026">
          <cell r="Z9026">
            <v>5101508</v>
          </cell>
          <cell r="AA9026">
            <v>30427</v>
          </cell>
          <cell r="AB9026" t="str">
            <v>Interarchitectural Productions</v>
          </cell>
          <cell r="AC9026">
            <v>30017</v>
          </cell>
          <cell r="AD9026" t="str">
            <v>VISTA</v>
          </cell>
        </row>
        <row r="9027">
          <cell r="Z9027">
            <v>5101509</v>
          </cell>
          <cell r="AA9027">
            <v>30427</v>
          </cell>
          <cell r="AB9027" t="str">
            <v>Interarchitectural Productions</v>
          </cell>
          <cell r="AC9027">
            <v>30017</v>
          </cell>
          <cell r="AD9027" t="str">
            <v>VISTA</v>
          </cell>
        </row>
        <row r="9028">
          <cell r="Z9028">
            <v>5101554</v>
          </cell>
          <cell r="AA9028">
            <v>30427</v>
          </cell>
          <cell r="AB9028" t="str">
            <v>Interarchitectural Productions</v>
          </cell>
          <cell r="AC9028">
            <v>30017</v>
          </cell>
          <cell r="AD9028" t="str">
            <v>VISTA</v>
          </cell>
        </row>
        <row r="9029">
          <cell r="Z9029">
            <v>5101269</v>
          </cell>
          <cell r="AA9029">
            <v>30427</v>
          </cell>
          <cell r="AB9029" t="str">
            <v>Interarchitectural Productions</v>
          </cell>
          <cell r="AC9029">
            <v>30017</v>
          </cell>
          <cell r="AD9029" t="str">
            <v>VISTA</v>
          </cell>
        </row>
        <row r="9030">
          <cell r="Z9030">
            <v>5101270</v>
          </cell>
          <cell r="AA9030">
            <v>30427</v>
          </cell>
          <cell r="AB9030" t="str">
            <v>Interarchitectural Productions</v>
          </cell>
          <cell r="AC9030">
            <v>30017</v>
          </cell>
          <cell r="AD9030" t="str">
            <v>VISTA</v>
          </cell>
        </row>
        <row r="9031">
          <cell r="Z9031">
            <v>5101271</v>
          </cell>
          <cell r="AA9031">
            <v>30427</v>
          </cell>
          <cell r="AB9031" t="str">
            <v>Interarchitectural Productions</v>
          </cell>
          <cell r="AC9031">
            <v>30017</v>
          </cell>
          <cell r="AD9031" t="str">
            <v>VISTA</v>
          </cell>
        </row>
        <row r="9032">
          <cell r="Z9032">
            <v>5101402</v>
          </cell>
          <cell r="AA9032">
            <v>30427</v>
          </cell>
          <cell r="AB9032" t="str">
            <v>Interarchitectural Productions</v>
          </cell>
          <cell r="AC9032">
            <v>30017</v>
          </cell>
          <cell r="AD9032" t="str">
            <v>VISTA</v>
          </cell>
        </row>
        <row r="9033">
          <cell r="Z9033">
            <v>5084356</v>
          </cell>
          <cell r="AA9033">
            <v>30427</v>
          </cell>
          <cell r="AB9033" t="str">
            <v>Interarchitectural Productions</v>
          </cell>
          <cell r="AC9033">
            <v>30017</v>
          </cell>
          <cell r="AD9033" t="str">
            <v>VISTA</v>
          </cell>
        </row>
        <row r="9034">
          <cell r="Z9034">
            <v>5084357</v>
          </cell>
          <cell r="AA9034">
            <v>30427</v>
          </cell>
          <cell r="AB9034" t="str">
            <v>Interarchitectural Productions</v>
          </cell>
          <cell r="AC9034">
            <v>30017</v>
          </cell>
          <cell r="AD9034" t="str">
            <v>VISTA</v>
          </cell>
        </row>
        <row r="9035">
          <cell r="Z9035">
            <v>5094509</v>
          </cell>
          <cell r="AA9035">
            <v>30427</v>
          </cell>
          <cell r="AB9035" t="str">
            <v>Interarchitectural Productions</v>
          </cell>
          <cell r="AC9035">
            <v>30017</v>
          </cell>
          <cell r="AD9035" t="str">
            <v>VISTA</v>
          </cell>
        </row>
        <row r="9036">
          <cell r="Z9036">
            <v>5094510</v>
          </cell>
          <cell r="AA9036">
            <v>30427</v>
          </cell>
          <cell r="AB9036" t="str">
            <v>Interarchitectural Productions</v>
          </cell>
          <cell r="AC9036">
            <v>30017</v>
          </cell>
          <cell r="AD9036" t="str">
            <v>VISTA</v>
          </cell>
        </row>
        <row r="9037">
          <cell r="Z9037">
            <v>5099761</v>
          </cell>
          <cell r="AA9037">
            <v>30427</v>
          </cell>
          <cell r="AB9037" t="str">
            <v>Interarchitectural Productions</v>
          </cell>
        </row>
        <row r="9038">
          <cell r="Z9038">
            <v>5083989</v>
          </cell>
          <cell r="AA9038">
            <v>30427</v>
          </cell>
          <cell r="AB9038" t="str">
            <v>Interarchitectural Productions</v>
          </cell>
        </row>
        <row r="9039">
          <cell r="Z9039">
            <v>5081169</v>
          </cell>
          <cell r="AA9039">
            <v>30427</v>
          </cell>
          <cell r="AB9039" t="str">
            <v>Interarchitectural Productions</v>
          </cell>
        </row>
        <row r="9040">
          <cell r="Z9040">
            <v>5081888</v>
          </cell>
          <cell r="AA9040">
            <v>30427</v>
          </cell>
          <cell r="AB9040" t="str">
            <v>Interarchitectural Productions</v>
          </cell>
        </row>
        <row r="9041">
          <cell r="Z9041">
            <v>5099832</v>
          </cell>
          <cell r="AA9041">
            <v>30435</v>
          </cell>
          <cell r="AB9041" t="str">
            <v>Kamco</v>
          </cell>
          <cell r="AC9041">
            <v>99</v>
          </cell>
          <cell r="AD9041" t="str">
            <v>HOUSE-FUS</v>
          </cell>
        </row>
        <row r="9042">
          <cell r="Z9042">
            <v>5078852</v>
          </cell>
          <cell r="AA9042">
            <v>30435</v>
          </cell>
          <cell r="AB9042" t="str">
            <v>Kamco</v>
          </cell>
          <cell r="AC9042">
            <v>99</v>
          </cell>
          <cell r="AD9042" t="str">
            <v>HOUSE-FUS</v>
          </cell>
        </row>
        <row r="9043">
          <cell r="Z9043">
            <v>5078858</v>
          </cell>
          <cell r="AA9043">
            <v>30435</v>
          </cell>
          <cell r="AB9043" t="str">
            <v>Kamco</v>
          </cell>
          <cell r="AC9043">
            <v>99</v>
          </cell>
          <cell r="AD9043" t="str">
            <v>HOUSE-FUS</v>
          </cell>
        </row>
        <row r="9044">
          <cell r="Z9044">
            <v>5078864</v>
          </cell>
          <cell r="AA9044">
            <v>30435</v>
          </cell>
          <cell r="AB9044" t="str">
            <v>Kamco</v>
          </cell>
          <cell r="AC9044">
            <v>99</v>
          </cell>
          <cell r="AD9044" t="str">
            <v>HOUSE-FUS</v>
          </cell>
        </row>
        <row r="9045">
          <cell r="Z9045">
            <v>5078868</v>
          </cell>
          <cell r="AA9045">
            <v>30435</v>
          </cell>
          <cell r="AB9045" t="str">
            <v>Kamco</v>
          </cell>
          <cell r="AC9045">
            <v>99</v>
          </cell>
          <cell r="AD9045" t="str">
            <v>HOUSE-FUS</v>
          </cell>
        </row>
        <row r="9046">
          <cell r="Z9046">
            <v>5078876</v>
          </cell>
          <cell r="AA9046">
            <v>30435</v>
          </cell>
          <cell r="AB9046" t="str">
            <v>Kamco</v>
          </cell>
          <cell r="AC9046">
            <v>99</v>
          </cell>
          <cell r="AD9046" t="str">
            <v>HOUSE-FUS</v>
          </cell>
        </row>
        <row r="9047">
          <cell r="Z9047">
            <v>5078856</v>
          </cell>
          <cell r="AA9047">
            <v>30435</v>
          </cell>
          <cell r="AB9047" t="str">
            <v>Kamco</v>
          </cell>
          <cell r="AC9047">
            <v>30002</v>
          </cell>
          <cell r="AD9047" t="str">
            <v>DCS</v>
          </cell>
        </row>
        <row r="9048">
          <cell r="Z9048">
            <v>5080915</v>
          </cell>
          <cell r="AA9048">
            <v>30435</v>
          </cell>
          <cell r="AB9048" t="str">
            <v>Kamco</v>
          </cell>
          <cell r="AC9048">
            <v>30015</v>
          </cell>
          <cell r="AD9048" t="str">
            <v>RIVERSTONE</v>
          </cell>
        </row>
        <row r="9049">
          <cell r="Z9049">
            <v>5081181</v>
          </cell>
          <cell r="AA9049">
            <v>30435</v>
          </cell>
          <cell r="AB9049" t="str">
            <v>Kamco</v>
          </cell>
          <cell r="AC9049">
            <v>30015</v>
          </cell>
          <cell r="AD9049" t="str">
            <v>RIVERSTONE</v>
          </cell>
        </row>
        <row r="9050">
          <cell r="Z9050">
            <v>5081226</v>
          </cell>
          <cell r="AA9050">
            <v>30435</v>
          </cell>
          <cell r="AB9050" t="str">
            <v>Kamco</v>
          </cell>
          <cell r="AC9050">
            <v>30015</v>
          </cell>
          <cell r="AD9050" t="str">
            <v>RIVERSTONE</v>
          </cell>
        </row>
        <row r="9051">
          <cell r="Z9051">
            <v>5080942</v>
          </cell>
          <cell r="AA9051">
            <v>30435</v>
          </cell>
          <cell r="AB9051" t="str">
            <v>Kamco</v>
          </cell>
          <cell r="AC9051">
            <v>30015</v>
          </cell>
          <cell r="AD9051" t="str">
            <v>RIVERSTONE</v>
          </cell>
        </row>
        <row r="9052">
          <cell r="Z9052">
            <v>5081398</v>
          </cell>
          <cell r="AA9052">
            <v>30435</v>
          </cell>
          <cell r="AB9052" t="str">
            <v>Kamco</v>
          </cell>
          <cell r="AC9052">
            <v>30015</v>
          </cell>
          <cell r="AD9052" t="str">
            <v>RIVERSTONE</v>
          </cell>
        </row>
        <row r="9053">
          <cell r="Z9053">
            <v>5081409</v>
          </cell>
          <cell r="AA9053">
            <v>30435</v>
          </cell>
          <cell r="AB9053" t="str">
            <v>Kamco</v>
          </cell>
          <cell r="AC9053">
            <v>30015</v>
          </cell>
          <cell r="AD9053" t="str">
            <v>RIVERSTONE</v>
          </cell>
        </row>
        <row r="9054">
          <cell r="Z9054">
            <v>5081519</v>
          </cell>
          <cell r="AA9054">
            <v>30435</v>
          </cell>
          <cell r="AB9054" t="str">
            <v>Kamco</v>
          </cell>
          <cell r="AC9054">
            <v>30015</v>
          </cell>
          <cell r="AD9054" t="str">
            <v>RIVERSTONE</v>
          </cell>
        </row>
        <row r="9055">
          <cell r="Z9055">
            <v>5081520</v>
          </cell>
          <cell r="AA9055">
            <v>30435</v>
          </cell>
          <cell r="AB9055" t="str">
            <v>Kamco</v>
          </cell>
          <cell r="AC9055">
            <v>30015</v>
          </cell>
          <cell r="AD9055" t="str">
            <v>RIVERSTONE</v>
          </cell>
        </row>
        <row r="9056">
          <cell r="Z9056">
            <v>5081542</v>
          </cell>
          <cell r="AA9056">
            <v>30435</v>
          </cell>
          <cell r="AB9056" t="str">
            <v>Kamco</v>
          </cell>
          <cell r="AC9056">
            <v>30015</v>
          </cell>
          <cell r="AD9056" t="str">
            <v>RIVERSTONE</v>
          </cell>
        </row>
        <row r="9057">
          <cell r="Z9057">
            <v>5081593</v>
          </cell>
          <cell r="AA9057">
            <v>30435</v>
          </cell>
          <cell r="AB9057" t="str">
            <v>Kamco</v>
          </cell>
          <cell r="AC9057">
            <v>30015</v>
          </cell>
          <cell r="AD9057" t="str">
            <v>RIVERSTONE</v>
          </cell>
        </row>
        <row r="9058">
          <cell r="Z9058">
            <v>5081605</v>
          </cell>
          <cell r="AA9058">
            <v>30435</v>
          </cell>
          <cell r="AB9058" t="str">
            <v>Kamco</v>
          </cell>
          <cell r="AC9058">
            <v>30015</v>
          </cell>
          <cell r="AD9058" t="str">
            <v>RIVERSTONE</v>
          </cell>
        </row>
        <row r="9059">
          <cell r="Z9059">
            <v>5081646</v>
          </cell>
          <cell r="AA9059">
            <v>30435</v>
          </cell>
          <cell r="AB9059" t="str">
            <v>Kamco</v>
          </cell>
          <cell r="AC9059">
            <v>30015</v>
          </cell>
          <cell r="AD9059" t="str">
            <v>RIVERSTONE</v>
          </cell>
        </row>
        <row r="9060">
          <cell r="Z9060">
            <v>5081656</v>
          </cell>
          <cell r="AA9060">
            <v>30435</v>
          </cell>
          <cell r="AB9060" t="str">
            <v>Kamco</v>
          </cell>
          <cell r="AC9060">
            <v>30015</v>
          </cell>
          <cell r="AD9060" t="str">
            <v>RIVERSTONE</v>
          </cell>
        </row>
        <row r="9061">
          <cell r="Z9061">
            <v>5101619</v>
          </cell>
          <cell r="AA9061">
            <v>30435</v>
          </cell>
          <cell r="AB9061" t="str">
            <v>Kamco</v>
          </cell>
          <cell r="AC9061">
            <v>30015</v>
          </cell>
          <cell r="AD9061" t="str">
            <v>RIVERSTONE</v>
          </cell>
        </row>
        <row r="9062">
          <cell r="Z9062">
            <v>5081076</v>
          </cell>
          <cell r="AA9062">
            <v>30435</v>
          </cell>
          <cell r="AB9062" t="str">
            <v>Kamco</v>
          </cell>
          <cell r="AC9062">
            <v>30015</v>
          </cell>
          <cell r="AD9062" t="str">
            <v>RIVERSTONE</v>
          </cell>
        </row>
        <row r="9063">
          <cell r="Z9063">
            <v>5084187</v>
          </cell>
          <cell r="AA9063">
            <v>30435</v>
          </cell>
          <cell r="AB9063" t="str">
            <v>Kamco</v>
          </cell>
          <cell r="AC9063">
            <v>30015</v>
          </cell>
          <cell r="AD9063" t="str">
            <v>RIVERSTONE</v>
          </cell>
        </row>
        <row r="9064">
          <cell r="Z9064">
            <v>5084207</v>
          </cell>
          <cell r="AA9064">
            <v>30435</v>
          </cell>
          <cell r="AB9064" t="str">
            <v>Kamco</v>
          </cell>
          <cell r="AC9064">
            <v>30015</v>
          </cell>
          <cell r="AD9064" t="str">
            <v>RIVERSTONE</v>
          </cell>
        </row>
        <row r="9065">
          <cell r="Z9065">
            <v>5084208</v>
          </cell>
          <cell r="AA9065">
            <v>30435</v>
          </cell>
          <cell r="AB9065" t="str">
            <v>Kamco</v>
          </cell>
          <cell r="AC9065">
            <v>30015</v>
          </cell>
          <cell r="AD9065" t="str">
            <v>RIVERSTONE</v>
          </cell>
        </row>
        <row r="9066">
          <cell r="Z9066">
            <v>5084213</v>
          </cell>
          <cell r="AA9066">
            <v>30435</v>
          </cell>
          <cell r="AB9066" t="str">
            <v>Kamco</v>
          </cell>
          <cell r="AC9066">
            <v>30015</v>
          </cell>
          <cell r="AD9066" t="str">
            <v>RIVERSTONE</v>
          </cell>
        </row>
        <row r="9067">
          <cell r="Z9067">
            <v>5084214</v>
          </cell>
          <cell r="AA9067">
            <v>30435</v>
          </cell>
          <cell r="AB9067" t="str">
            <v>Kamco</v>
          </cell>
          <cell r="AC9067">
            <v>30015</v>
          </cell>
          <cell r="AD9067" t="str">
            <v>RIVERSTONE</v>
          </cell>
        </row>
        <row r="9068">
          <cell r="Z9068">
            <v>5084299</v>
          </cell>
          <cell r="AA9068">
            <v>30435</v>
          </cell>
          <cell r="AB9068" t="str">
            <v>Kamco</v>
          </cell>
          <cell r="AC9068">
            <v>30015</v>
          </cell>
          <cell r="AD9068" t="str">
            <v>RIVERSTONE</v>
          </cell>
        </row>
        <row r="9069">
          <cell r="Z9069">
            <v>5094529</v>
          </cell>
          <cell r="AA9069">
            <v>30435</v>
          </cell>
          <cell r="AB9069" t="str">
            <v>Kamco</v>
          </cell>
          <cell r="AC9069">
            <v>30015</v>
          </cell>
          <cell r="AD9069" t="str">
            <v>RIVERSTONE</v>
          </cell>
        </row>
        <row r="9070">
          <cell r="Z9070">
            <v>5081776</v>
          </cell>
          <cell r="AA9070">
            <v>30435</v>
          </cell>
          <cell r="AB9070" t="str">
            <v>Kamco</v>
          </cell>
          <cell r="AC9070">
            <v>30015</v>
          </cell>
          <cell r="AD9070" t="str">
            <v>RIVERSTONE</v>
          </cell>
        </row>
        <row r="9071">
          <cell r="Z9071">
            <v>5081930</v>
          </cell>
          <cell r="AA9071">
            <v>30435</v>
          </cell>
          <cell r="AB9071" t="str">
            <v>Kamco</v>
          </cell>
          <cell r="AC9071">
            <v>30015</v>
          </cell>
          <cell r="AD9071" t="str">
            <v>RIVERSTONE</v>
          </cell>
        </row>
        <row r="9072">
          <cell r="Z9072">
            <v>5080343</v>
          </cell>
          <cell r="AA9072">
            <v>30435</v>
          </cell>
          <cell r="AB9072" t="str">
            <v>Kamco</v>
          </cell>
          <cell r="AC9072">
            <v>30015</v>
          </cell>
          <cell r="AD9072" t="str">
            <v>RIVERSTONE</v>
          </cell>
        </row>
        <row r="9073">
          <cell r="Z9073">
            <v>5078684</v>
          </cell>
          <cell r="AA9073">
            <v>30435</v>
          </cell>
          <cell r="AB9073" t="str">
            <v>Kamco</v>
          </cell>
          <cell r="AC9073">
            <v>30015</v>
          </cell>
          <cell r="AD9073" t="str">
            <v>RIVERSTONE</v>
          </cell>
        </row>
        <row r="9074">
          <cell r="Z9074">
            <v>5081091</v>
          </cell>
          <cell r="AA9074">
            <v>30435</v>
          </cell>
          <cell r="AB9074" t="str">
            <v>Kamco</v>
          </cell>
          <cell r="AC9074">
            <v>30015</v>
          </cell>
          <cell r="AD9074" t="str">
            <v>RIVERSTONE</v>
          </cell>
        </row>
        <row r="9075">
          <cell r="Z9075">
            <v>5081116</v>
          </cell>
          <cell r="AA9075">
            <v>30435</v>
          </cell>
          <cell r="AB9075" t="str">
            <v>Kamco</v>
          </cell>
          <cell r="AC9075">
            <v>30015</v>
          </cell>
          <cell r="AD9075" t="str">
            <v>RIVERSTONE</v>
          </cell>
        </row>
        <row r="9076">
          <cell r="Z9076">
            <v>5079643</v>
          </cell>
          <cell r="AA9076">
            <v>30435</v>
          </cell>
          <cell r="AB9076" t="str">
            <v>Kamco</v>
          </cell>
          <cell r="AC9076">
            <v>30015</v>
          </cell>
          <cell r="AD9076" t="str">
            <v>RIVERSTONE</v>
          </cell>
        </row>
        <row r="9077">
          <cell r="Z9077">
            <v>5101093</v>
          </cell>
          <cell r="AA9077">
            <v>30435</v>
          </cell>
          <cell r="AB9077" t="str">
            <v>Kamco</v>
          </cell>
          <cell r="AC9077">
            <v>30015</v>
          </cell>
          <cell r="AD9077" t="str">
            <v>RIVERSTONE</v>
          </cell>
        </row>
        <row r="9078">
          <cell r="Z9078">
            <v>5101503</v>
          </cell>
          <cell r="AA9078">
            <v>30435</v>
          </cell>
          <cell r="AB9078" t="str">
            <v>Kamco</v>
          </cell>
          <cell r="AC9078">
            <v>30015</v>
          </cell>
          <cell r="AD9078" t="str">
            <v>RIVERSTONE</v>
          </cell>
        </row>
        <row r="9079">
          <cell r="Z9079">
            <v>5101333</v>
          </cell>
          <cell r="AA9079">
            <v>30435</v>
          </cell>
          <cell r="AB9079" t="str">
            <v>Kamco</v>
          </cell>
          <cell r="AC9079">
            <v>30015</v>
          </cell>
          <cell r="AD9079" t="str">
            <v>RIVERSTONE</v>
          </cell>
        </row>
        <row r="9080">
          <cell r="Z9080">
            <v>5080631</v>
          </cell>
          <cell r="AA9080">
            <v>30435</v>
          </cell>
          <cell r="AB9080" t="str">
            <v>Kamco</v>
          </cell>
          <cell r="AC9080">
            <v>30015</v>
          </cell>
          <cell r="AD9080" t="str">
            <v>RIVERSTONE</v>
          </cell>
        </row>
        <row r="9081">
          <cell r="Z9081">
            <v>5080202</v>
          </cell>
          <cell r="AA9081">
            <v>30435</v>
          </cell>
          <cell r="AB9081" t="str">
            <v>Kamco</v>
          </cell>
          <cell r="AC9081">
            <v>30015</v>
          </cell>
          <cell r="AD9081" t="str">
            <v>RIVERSTONE</v>
          </cell>
        </row>
        <row r="9082">
          <cell r="Z9082">
            <v>5080914</v>
          </cell>
          <cell r="AA9082">
            <v>30435</v>
          </cell>
          <cell r="AB9082" t="str">
            <v>Kamco</v>
          </cell>
        </row>
        <row r="9083">
          <cell r="Z9083">
            <v>5081162</v>
          </cell>
          <cell r="AA9083">
            <v>30435</v>
          </cell>
          <cell r="AB9083" t="str">
            <v>Kamco</v>
          </cell>
        </row>
        <row r="9084">
          <cell r="Z9084">
            <v>5080940</v>
          </cell>
          <cell r="AA9084">
            <v>30435</v>
          </cell>
          <cell r="AB9084" t="str">
            <v>Kamco</v>
          </cell>
        </row>
        <row r="9085">
          <cell r="Z9085">
            <v>5080941</v>
          </cell>
          <cell r="AA9085">
            <v>30435</v>
          </cell>
          <cell r="AB9085" t="str">
            <v>Kamco</v>
          </cell>
        </row>
        <row r="9086">
          <cell r="Z9086">
            <v>5081404</v>
          </cell>
          <cell r="AA9086">
            <v>30435</v>
          </cell>
          <cell r="AB9086" t="str">
            <v>Kamco</v>
          </cell>
        </row>
        <row r="9087">
          <cell r="Z9087">
            <v>5081407</v>
          </cell>
          <cell r="AA9087">
            <v>30435</v>
          </cell>
          <cell r="AB9087" t="str">
            <v>Kamco</v>
          </cell>
        </row>
        <row r="9088">
          <cell r="Z9088">
            <v>5099455</v>
          </cell>
          <cell r="AA9088">
            <v>30435</v>
          </cell>
          <cell r="AB9088" t="str">
            <v>Kamco</v>
          </cell>
        </row>
        <row r="9089">
          <cell r="Z9089">
            <v>5099456</v>
          </cell>
          <cell r="AA9089">
            <v>30435</v>
          </cell>
          <cell r="AB9089" t="str">
            <v>Kamco</v>
          </cell>
        </row>
        <row r="9090">
          <cell r="Z9090">
            <v>5081045</v>
          </cell>
          <cell r="AA9090">
            <v>30435</v>
          </cell>
          <cell r="AB9090" t="str">
            <v>Kamco</v>
          </cell>
        </row>
        <row r="9091">
          <cell r="Z9091">
            <v>5081915</v>
          </cell>
          <cell r="AA9091">
            <v>30435</v>
          </cell>
          <cell r="AB9091" t="str">
            <v>Kamco</v>
          </cell>
        </row>
        <row r="9092">
          <cell r="Z9092">
            <v>5080902</v>
          </cell>
          <cell r="AA9092">
            <v>30435</v>
          </cell>
          <cell r="AB9092" t="str">
            <v>Kamco</v>
          </cell>
        </row>
        <row r="9093">
          <cell r="Z9093">
            <v>5081049</v>
          </cell>
          <cell r="AA9093">
            <v>30435</v>
          </cell>
          <cell r="AB9093" t="str">
            <v>Kamco</v>
          </cell>
        </row>
        <row r="9094">
          <cell r="Z9094">
            <v>5081050</v>
          </cell>
          <cell r="AA9094">
            <v>30435</v>
          </cell>
          <cell r="AB9094" t="str">
            <v>Kamco</v>
          </cell>
        </row>
        <row r="9095">
          <cell r="Z9095">
            <v>5081161</v>
          </cell>
          <cell r="AA9095">
            <v>30435</v>
          </cell>
          <cell r="AB9095" t="str">
            <v>Kamco</v>
          </cell>
        </row>
        <row r="9096">
          <cell r="Z9096">
            <v>5081970</v>
          </cell>
          <cell r="AA9096">
            <v>30435</v>
          </cell>
          <cell r="AB9096" t="str">
            <v>Kamco</v>
          </cell>
        </row>
        <row r="9097">
          <cell r="Z9097">
            <v>5081981</v>
          </cell>
          <cell r="AA9097">
            <v>30435</v>
          </cell>
          <cell r="AB9097" t="str">
            <v>Kamco</v>
          </cell>
        </row>
        <row r="9098">
          <cell r="Z9098">
            <v>5081983</v>
          </cell>
          <cell r="AA9098">
            <v>30435</v>
          </cell>
          <cell r="AB9098" t="str">
            <v>Kamco</v>
          </cell>
        </row>
        <row r="9099">
          <cell r="Z9099">
            <v>5083959</v>
          </cell>
          <cell r="AA9099">
            <v>30435</v>
          </cell>
          <cell r="AB9099" t="str">
            <v>Kamco</v>
          </cell>
        </row>
        <row r="9100">
          <cell r="Z9100">
            <v>5081274</v>
          </cell>
          <cell r="AA9100">
            <v>30435</v>
          </cell>
          <cell r="AB9100" t="str">
            <v>Kamco</v>
          </cell>
        </row>
        <row r="9101">
          <cell r="Z9101">
            <v>5099539</v>
          </cell>
          <cell r="AA9101">
            <v>30435</v>
          </cell>
          <cell r="AB9101" t="str">
            <v>Kamco</v>
          </cell>
        </row>
        <row r="9102">
          <cell r="Z9102">
            <v>5080954</v>
          </cell>
          <cell r="AA9102">
            <v>30510</v>
          </cell>
          <cell r="AB9102" t="str">
            <v>PF Valente Associates Inc.</v>
          </cell>
          <cell r="AC9102">
            <v>30004</v>
          </cell>
          <cell r="AD9102" t="str">
            <v>GIBBONS</v>
          </cell>
        </row>
        <row r="9103">
          <cell r="Z9103">
            <v>5100032</v>
          </cell>
          <cell r="AA9103">
            <v>30510</v>
          </cell>
          <cell r="AB9103" t="str">
            <v>PF Valente Associates Inc.</v>
          </cell>
          <cell r="AC9103">
            <v>30004</v>
          </cell>
          <cell r="AD9103" t="str">
            <v>GIBBONS</v>
          </cell>
        </row>
        <row r="9104">
          <cell r="Z9104">
            <v>5081484</v>
          </cell>
          <cell r="AA9104">
            <v>30510</v>
          </cell>
          <cell r="AB9104" t="str">
            <v>PF Valente Associates Inc.</v>
          </cell>
          <cell r="AC9104">
            <v>30004</v>
          </cell>
          <cell r="AD9104" t="str">
            <v>GIBBONS</v>
          </cell>
        </row>
        <row r="9105">
          <cell r="Z9105">
            <v>5081502</v>
          </cell>
          <cell r="AA9105">
            <v>30510</v>
          </cell>
          <cell r="AB9105" t="str">
            <v>PF Valente Associates Inc.</v>
          </cell>
          <cell r="AC9105">
            <v>30004</v>
          </cell>
          <cell r="AD9105" t="str">
            <v>GIBBONS</v>
          </cell>
        </row>
        <row r="9106">
          <cell r="Z9106">
            <v>5081503</v>
          </cell>
          <cell r="AA9106">
            <v>30510</v>
          </cell>
          <cell r="AB9106" t="str">
            <v>PF Valente Associates Inc.</v>
          </cell>
          <cell r="AC9106">
            <v>30004</v>
          </cell>
          <cell r="AD9106" t="str">
            <v>GIBBONS</v>
          </cell>
        </row>
        <row r="9107">
          <cell r="Z9107">
            <v>5081474</v>
          </cell>
          <cell r="AA9107">
            <v>30510</v>
          </cell>
          <cell r="AB9107" t="str">
            <v>PF Valente Associates Inc.</v>
          </cell>
          <cell r="AC9107">
            <v>30004</v>
          </cell>
          <cell r="AD9107" t="str">
            <v>GIBBONS</v>
          </cell>
        </row>
        <row r="9108">
          <cell r="Z9108">
            <v>5081589</v>
          </cell>
          <cell r="AA9108">
            <v>30510</v>
          </cell>
          <cell r="AB9108" t="str">
            <v>PF Valente Associates Inc.</v>
          </cell>
          <cell r="AC9108">
            <v>30004</v>
          </cell>
          <cell r="AD9108" t="str">
            <v>GIBBONS</v>
          </cell>
        </row>
        <row r="9109">
          <cell r="Z9109">
            <v>5081592</v>
          </cell>
          <cell r="AA9109">
            <v>30510</v>
          </cell>
          <cell r="AB9109" t="str">
            <v>PF Valente Associates Inc.</v>
          </cell>
          <cell r="AC9109">
            <v>30004</v>
          </cell>
          <cell r="AD9109" t="str">
            <v>GIBBONS</v>
          </cell>
        </row>
        <row r="9110">
          <cell r="Z9110">
            <v>5081604</v>
          </cell>
          <cell r="AA9110">
            <v>30510</v>
          </cell>
          <cell r="AB9110" t="str">
            <v>PF Valente Associates Inc.</v>
          </cell>
          <cell r="AC9110">
            <v>30004</v>
          </cell>
          <cell r="AD9110" t="str">
            <v>GIBBONS</v>
          </cell>
        </row>
        <row r="9111">
          <cell r="Z9111">
            <v>5102256</v>
          </cell>
          <cell r="AA9111">
            <v>30510</v>
          </cell>
          <cell r="AB9111" t="str">
            <v>PF Valente Associates Inc.</v>
          </cell>
          <cell r="AC9111">
            <v>30004</v>
          </cell>
          <cell r="AD9111" t="str">
            <v>GIBBONS</v>
          </cell>
        </row>
        <row r="9112">
          <cell r="Z9112">
            <v>5080091</v>
          </cell>
          <cell r="AA9112">
            <v>30510</v>
          </cell>
          <cell r="AB9112" t="str">
            <v>PF Valente Associates Inc.</v>
          </cell>
          <cell r="AC9112">
            <v>30004</v>
          </cell>
          <cell r="AD9112" t="str">
            <v>GIBBONS</v>
          </cell>
        </row>
        <row r="9113">
          <cell r="Z9113">
            <v>5084190</v>
          </cell>
          <cell r="AA9113">
            <v>30510</v>
          </cell>
          <cell r="AB9113" t="str">
            <v>PF Valente Associates Inc.</v>
          </cell>
          <cell r="AC9113">
            <v>30004</v>
          </cell>
          <cell r="AD9113" t="str">
            <v>GIBBONS</v>
          </cell>
        </row>
        <row r="9114">
          <cell r="Z9114">
            <v>5084321</v>
          </cell>
          <cell r="AA9114">
            <v>30510</v>
          </cell>
          <cell r="AB9114" t="str">
            <v>PF Valente Associates Inc.</v>
          </cell>
          <cell r="AC9114">
            <v>30004</v>
          </cell>
          <cell r="AD9114" t="str">
            <v>GIBBONS</v>
          </cell>
        </row>
        <row r="9115">
          <cell r="Z9115">
            <v>5080279</v>
          </cell>
          <cell r="AA9115">
            <v>30510</v>
          </cell>
          <cell r="AB9115" t="str">
            <v>PF Valente Associates Inc.</v>
          </cell>
          <cell r="AC9115">
            <v>30004</v>
          </cell>
          <cell r="AD9115" t="str">
            <v>GIBBONS</v>
          </cell>
        </row>
        <row r="9116">
          <cell r="Z9116">
            <v>5080281</v>
          </cell>
          <cell r="AA9116">
            <v>30510</v>
          </cell>
          <cell r="AB9116" t="str">
            <v>PF Valente Associates Inc.</v>
          </cell>
          <cell r="AC9116">
            <v>30004</v>
          </cell>
          <cell r="AD9116" t="str">
            <v>GIBBONS</v>
          </cell>
        </row>
        <row r="9117">
          <cell r="Z9117">
            <v>5080282</v>
          </cell>
          <cell r="AA9117">
            <v>30510</v>
          </cell>
          <cell r="AB9117" t="str">
            <v>PF Valente Associates Inc.</v>
          </cell>
          <cell r="AC9117">
            <v>30004</v>
          </cell>
          <cell r="AD9117" t="str">
            <v>GIBBONS</v>
          </cell>
        </row>
        <row r="9118">
          <cell r="Z9118">
            <v>5080283</v>
          </cell>
          <cell r="AA9118">
            <v>30510</v>
          </cell>
          <cell r="AB9118" t="str">
            <v>PF Valente Associates Inc.</v>
          </cell>
          <cell r="AC9118">
            <v>30004</v>
          </cell>
          <cell r="AD9118" t="str">
            <v>GIBBONS</v>
          </cell>
        </row>
        <row r="9119">
          <cell r="Z9119">
            <v>5080284</v>
          </cell>
          <cell r="AA9119">
            <v>30510</v>
          </cell>
          <cell r="AB9119" t="str">
            <v>PF Valente Associates Inc.</v>
          </cell>
          <cell r="AC9119">
            <v>30004</v>
          </cell>
          <cell r="AD9119" t="str">
            <v>GIBBONS</v>
          </cell>
        </row>
        <row r="9120">
          <cell r="Z9120">
            <v>5080285</v>
          </cell>
          <cell r="AA9120">
            <v>30510</v>
          </cell>
          <cell r="AB9120" t="str">
            <v>PF Valente Associates Inc.</v>
          </cell>
          <cell r="AC9120">
            <v>30004</v>
          </cell>
          <cell r="AD9120" t="str">
            <v>GIBBONS</v>
          </cell>
        </row>
        <row r="9121">
          <cell r="Z9121">
            <v>5080286</v>
          </cell>
          <cell r="AA9121">
            <v>30510</v>
          </cell>
          <cell r="AB9121" t="str">
            <v>PF Valente Associates Inc.</v>
          </cell>
          <cell r="AC9121">
            <v>30004</v>
          </cell>
          <cell r="AD9121" t="str">
            <v>GIBBONS</v>
          </cell>
        </row>
        <row r="9122">
          <cell r="Z9122">
            <v>5084354</v>
          </cell>
          <cell r="AA9122">
            <v>30510</v>
          </cell>
          <cell r="AB9122" t="str">
            <v>PF Valente Associates Inc.</v>
          </cell>
          <cell r="AC9122">
            <v>30004</v>
          </cell>
          <cell r="AD9122" t="str">
            <v>GIBBONS</v>
          </cell>
        </row>
        <row r="9123">
          <cell r="Z9123">
            <v>5084355</v>
          </cell>
          <cell r="AA9123">
            <v>30510</v>
          </cell>
          <cell r="AB9123" t="str">
            <v>PF Valente Associates Inc.</v>
          </cell>
          <cell r="AC9123">
            <v>30004</v>
          </cell>
          <cell r="AD9123" t="str">
            <v>GIBBONS</v>
          </cell>
        </row>
        <row r="9124">
          <cell r="Z9124">
            <v>5084367</v>
          </cell>
          <cell r="AA9124">
            <v>30510</v>
          </cell>
          <cell r="AB9124" t="str">
            <v>PF Valente Associates Inc.</v>
          </cell>
          <cell r="AC9124">
            <v>30004</v>
          </cell>
          <cell r="AD9124" t="str">
            <v>GIBBONS</v>
          </cell>
        </row>
        <row r="9125">
          <cell r="Z9125">
            <v>5101007</v>
          </cell>
          <cell r="AA9125">
            <v>30510</v>
          </cell>
          <cell r="AB9125" t="str">
            <v>PF Valente Associates Inc.</v>
          </cell>
          <cell r="AC9125">
            <v>30004</v>
          </cell>
          <cell r="AD9125" t="str">
            <v>GIBBONS</v>
          </cell>
        </row>
        <row r="9126">
          <cell r="Z9126">
            <v>5081083</v>
          </cell>
          <cell r="AA9126">
            <v>30510</v>
          </cell>
          <cell r="AB9126" t="str">
            <v>PF Valente Associates Inc.</v>
          </cell>
          <cell r="AC9126">
            <v>30004</v>
          </cell>
          <cell r="AD9126" t="str">
            <v>GIBBONS</v>
          </cell>
        </row>
        <row r="9127">
          <cell r="Z9127">
            <v>5084396</v>
          </cell>
          <cell r="AA9127">
            <v>30510</v>
          </cell>
          <cell r="AB9127" t="str">
            <v>PF Valente Associates Inc.</v>
          </cell>
          <cell r="AC9127">
            <v>30004</v>
          </cell>
          <cell r="AD9127" t="str">
            <v>GIBBONS</v>
          </cell>
        </row>
        <row r="9128">
          <cell r="Z9128">
            <v>5084397</v>
          </cell>
          <cell r="AA9128">
            <v>30510</v>
          </cell>
          <cell r="AB9128" t="str">
            <v>PF Valente Associates Inc.</v>
          </cell>
          <cell r="AC9128">
            <v>30004</v>
          </cell>
          <cell r="AD9128" t="str">
            <v>GIBBONS</v>
          </cell>
        </row>
        <row r="9129">
          <cell r="Z9129">
            <v>5084398</v>
          </cell>
          <cell r="AA9129">
            <v>30510</v>
          </cell>
          <cell r="AB9129" t="str">
            <v>PF Valente Associates Inc.</v>
          </cell>
          <cell r="AC9129">
            <v>30004</v>
          </cell>
          <cell r="AD9129" t="str">
            <v>GIBBONS</v>
          </cell>
        </row>
        <row r="9130">
          <cell r="Z9130">
            <v>5084421</v>
          </cell>
          <cell r="AA9130">
            <v>30510</v>
          </cell>
          <cell r="AB9130" t="str">
            <v>PF Valente Associates Inc.</v>
          </cell>
          <cell r="AC9130">
            <v>30004</v>
          </cell>
          <cell r="AD9130" t="str">
            <v>GIBBONS</v>
          </cell>
        </row>
        <row r="9131">
          <cell r="Z9131">
            <v>5084425</v>
          </cell>
          <cell r="AA9131">
            <v>30510</v>
          </cell>
          <cell r="AB9131" t="str">
            <v>PF Valente Associates Inc.</v>
          </cell>
          <cell r="AC9131">
            <v>30004</v>
          </cell>
          <cell r="AD9131" t="str">
            <v>GIBBONS</v>
          </cell>
        </row>
        <row r="9132">
          <cell r="Z9132">
            <v>5100864</v>
          </cell>
          <cell r="AA9132">
            <v>30510</v>
          </cell>
          <cell r="AB9132" t="str">
            <v>PF Valente Associates Inc.</v>
          </cell>
          <cell r="AC9132">
            <v>30004</v>
          </cell>
          <cell r="AD9132" t="str">
            <v>GIBBONS</v>
          </cell>
        </row>
        <row r="9133">
          <cell r="Z9133">
            <v>5101145</v>
          </cell>
          <cell r="AA9133">
            <v>30510</v>
          </cell>
          <cell r="AB9133" t="str">
            <v>PF Valente Associates Inc.</v>
          </cell>
          <cell r="AC9133">
            <v>30004</v>
          </cell>
          <cell r="AD9133" t="str">
            <v>GIBBONS</v>
          </cell>
        </row>
        <row r="9134">
          <cell r="Z9134">
            <v>5101412</v>
          </cell>
          <cell r="AA9134">
            <v>30510</v>
          </cell>
          <cell r="AB9134" t="str">
            <v>PF Valente Associates Inc.</v>
          </cell>
          <cell r="AC9134">
            <v>30004</v>
          </cell>
          <cell r="AD9134" t="str">
            <v>GIBBONS</v>
          </cell>
        </row>
        <row r="9135">
          <cell r="Z9135">
            <v>5101445</v>
          </cell>
          <cell r="AA9135">
            <v>30510</v>
          </cell>
          <cell r="AB9135" t="str">
            <v>PF Valente Associates Inc.</v>
          </cell>
          <cell r="AC9135">
            <v>30004</v>
          </cell>
          <cell r="AD9135" t="str">
            <v>GIBBONS</v>
          </cell>
        </row>
        <row r="9136">
          <cell r="Z9136">
            <v>5101446</v>
          </cell>
          <cell r="AA9136">
            <v>30510</v>
          </cell>
          <cell r="AB9136" t="str">
            <v>PF Valente Associates Inc.</v>
          </cell>
          <cell r="AC9136">
            <v>30004</v>
          </cell>
          <cell r="AD9136" t="str">
            <v>GIBBONS</v>
          </cell>
        </row>
        <row r="9137">
          <cell r="Z9137">
            <v>5101469</v>
          </cell>
          <cell r="AA9137">
            <v>30510</v>
          </cell>
          <cell r="AB9137" t="str">
            <v>PF Valente Associates Inc.</v>
          </cell>
          <cell r="AC9137">
            <v>30004</v>
          </cell>
          <cell r="AD9137" t="str">
            <v>GIBBONS</v>
          </cell>
        </row>
        <row r="9138">
          <cell r="Z9138">
            <v>5101474</v>
          </cell>
          <cell r="AA9138">
            <v>30510</v>
          </cell>
          <cell r="AB9138" t="str">
            <v>PF Valente Associates Inc.</v>
          </cell>
          <cell r="AC9138">
            <v>30004</v>
          </cell>
          <cell r="AD9138" t="str">
            <v>GIBBONS</v>
          </cell>
        </row>
        <row r="9139">
          <cell r="Z9139">
            <v>5101493</v>
          </cell>
          <cell r="AA9139">
            <v>30510</v>
          </cell>
          <cell r="AB9139" t="str">
            <v>PF Valente Associates Inc.</v>
          </cell>
          <cell r="AC9139">
            <v>30004</v>
          </cell>
          <cell r="AD9139" t="str">
            <v>GIBBONS</v>
          </cell>
        </row>
        <row r="9140">
          <cell r="Z9140">
            <v>5101531</v>
          </cell>
          <cell r="AA9140">
            <v>30510</v>
          </cell>
          <cell r="AB9140" t="str">
            <v>PF Valente Associates Inc.</v>
          </cell>
          <cell r="AC9140">
            <v>30004</v>
          </cell>
          <cell r="AD9140" t="str">
            <v>GIBBONS</v>
          </cell>
        </row>
        <row r="9141">
          <cell r="Z9141">
            <v>5101546</v>
          </cell>
          <cell r="AA9141">
            <v>30510</v>
          </cell>
          <cell r="AB9141" t="str">
            <v>PF Valente Associates Inc.</v>
          </cell>
          <cell r="AC9141">
            <v>30004</v>
          </cell>
          <cell r="AD9141" t="str">
            <v>GIBBONS</v>
          </cell>
        </row>
        <row r="9142">
          <cell r="Z9142">
            <v>5101272</v>
          </cell>
          <cell r="AA9142">
            <v>30510</v>
          </cell>
          <cell r="AB9142" t="str">
            <v>PF Valente Associates Inc.</v>
          </cell>
          <cell r="AC9142">
            <v>30004</v>
          </cell>
          <cell r="AD9142" t="str">
            <v>GIBBONS</v>
          </cell>
        </row>
        <row r="9143">
          <cell r="Z9143">
            <v>5101300</v>
          </cell>
          <cell r="AA9143">
            <v>30510</v>
          </cell>
          <cell r="AB9143" t="str">
            <v>PF Valente Associates Inc.</v>
          </cell>
          <cell r="AC9143">
            <v>30004</v>
          </cell>
          <cell r="AD9143" t="str">
            <v>GIBBONS</v>
          </cell>
        </row>
        <row r="9144">
          <cell r="Z9144">
            <v>5101305</v>
          </cell>
          <cell r="AA9144">
            <v>30510</v>
          </cell>
          <cell r="AB9144" t="str">
            <v>PF Valente Associates Inc.</v>
          </cell>
          <cell r="AC9144">
            <v>30004</v>
          </cell>
          <cell r="AD9144" t="str">
            <v>GIBBONS</v>
          </cell>
        </row>
        <row r="9145">
          <cell r="Z9145">
            <v>5101329</v>
          </cell>
          <cell r="AA9145">
            <v>30510</v>
          </cell>
          <cell r="AB9145" t="str">
            <v>PF Valente Associates Inc.</v>
          </cell>
          <cell r="AC9145">
            <v>30004</v>
          </cell>
          <cell r="AD9145" t="str">
            <v>GIBBONS</v>
          </cell>
        </row>
        <row r="9146">
          <cell r="Z9146">
            <v>5101332</v>
          </cell>
          <cell r="AA9146">
            <v>30510</v>
          </cell>
          <cell r="AB9146" t="str">
            <v>PF Valente Associates Inc.</v>
          </cell>
          <cell r="AC9146">
            <v>30004</v>
          </cell>
          <cell r="AD9146" t="str">
            <v>GIBBONS</v>
          </cell>
        </row>
        <row r="9147">
          <cell r="Z9147">
            <v>5101344</v>
          </cell>
          <cell r="AA9147">
            <v>30510</v>
          </cell>
          <cell r="AB9147" t="str">
            <v>PF Valente Associates Inc.</v>
          </cell>
          <cell r="AC9147">
            <v>30004</v>
          </cell>
          <cell r="AD9147" t="str">
            <v>GIBBONS</v>
          </cell>
        </row>
        <row r="9148">
          <cell r="Z9148">
            <v>5101345</v>
          </cell>
          <cell r="AA9148">
            <v>30510</v>
          </cell>
          <cell r="AB9148" t="str">
            <v>PF Valente Associates Inc.</v>
          </cell>
          <cell r="AC9148">
            <v>30004</v>
          </cell>
          <cell r="AD9148" t="str">
            <v>GIBBONS</v>
          </cell>
        </row>
        <row r="9149">
          <cell r="Z9149">
            <v>5101356</v>
          </cell>
          <cell r="AA9149">
            <v>30510</v>
          </cell>
          <cell r="AB9149" t="str">
            <v>PF Valente Associates Inc.</v>
          </cell>
          <cell r="AC9149">
            <v>30004</v>
          </cell>
          <cell r="AD9149" t="str">
            <v>GIBBONS</v>
          </cell>
        </row>
        <row r="9150">
          <cell r="Z9150">
            <v>5101362</v>
          </cell>
          <cell r="AA9150">
            <v>30510</v>
          </cell>
          <cell r="AB9150" t="str">
            <v>PF Valente Associates Inc.</v>
          </cell>
          <cell r="AC9150">
            <v>30004</v>
          </cell>
          <cell r="AD9150" t="str">
            <v>GIBBONS</v>
          </cell>
        </row>
        <row r="9151">
          <cell r="Z9151">
            <v>5101379</v>
          </cell>
          <cell r="AA9151">
            <v>30510</v>
          </cell>
          <cell r="AB9151" t="str">
            <v>PF Valente Associates Inc.</v>
          </cell>
          <cell r="AC9151">
            <v>30004</v>
          </cell>
          <cell r="AD9151" t="str">
            <v>GIBBONS</v>
          </cell>
        </row>
        <row r="9152">
          <cell r="Z9152">
            <v>5101380</v>
          </cell>
          <cell r="AA9152">
            <v>30510</v>
          </cell>
          <cell r="AB9152" t="str">
            <v>PF Valente Associates Inc.</v>
          </cell>
          <cell r="AC9152">
            <v>30004</v>
          </cell>
          <cell r="AD9152" t="str">
            <v>GIBBONS</v>
          </cell>
        </row>
        <row r="9153">
          <cell r="Z9153">
            <v>5101314</v>
          </cell>
          <cell r="AA9153">
            <v>30510</v>
          </cell>
          <cell r="AB9153" t="str">
            <v>PF Valente Associates Inc.</v>
          </cell>
          <cell r="AC9153">
            <v>30004</v>
          </cell>
          <cell r="AD9153" t="str">
            <v>GIBBONS</v>
          </cell>
        </row>
        <row r="9154">
          <cell r="Z9154">
            <v>5084403</v>
          </cell>
          <cell r="AA9154">
            <v>30510</v>
          </cell>
          <cell r="AB9154" t="str">
            <v>PF Valente Associates Inc.</v>
          </cell>
          <cell r="AC9154">
            <v>30004</v>
          </cell>
          <cell r="AD9154" t="str">
            <v>GIBBONS</v>
          </cell>
        </row>
        <row r="9155">
          <cell r="Z9155">
            <v>5083980</v>
          </cell>
          <cell r="AA9155">
            <v>30510</v>
          </cell>
          <cell r="AB9155" t="str">
            <v>PF Valente Associates Inc.</v>
          </cell>
          <cell r="AC9155">
            <v>30004</v>
          </cell>
          <cell r="AD9155" t="str">
            <v>GIBBONS</v>
          </cell>
        </row>
        <row r="9156">
          <cell r="Z9156">
            <v>5080951</v>
          </cell>
          <cell r="AA9156">
            <v>30510</v>
          </cell>
          <cell r="AB9156" t="str">
            <v>PF Valente Associates Inc.</v>
          </cell>
          <cell r="AC9156">
            <v>30007</v>
          </cell>
          <cell r="AD9156" t="str">
            <v>KRISALY</v>
          </cell>
        </row>
        <row r="9157">
          <cell r="Z9157">
            <v>5080955</v>
          </cell>
          <cell r="AA9157">
            <v>30510</v>
          </cell>
          <cell r="AB9157" t="str">
            <v>PF Valente Associates Inc.</v>
          </cell>
          <cell r="AC9157">
            <v>30007</v>
          </cell>
          <cell r="AD9157" t="str">
            <v>KRISALY</v>
          </cell>
        </row>
        <row r="9158">
          <cell r="Z9158">
            <v>5081495</v>
          </cell>
          <cell r="AA9158">
            <v>30510</v>
          </cell>
          <cell r="AB9158" t="str">
            <v>PF Valente Associates Inc.</v>
          </cell>
          <cell r="AC9158">
            <v>30007</v>
          </cell>
          <cell r="AD9158" t="str">
            <v>KRISALY</v>
          </cell>
        </row>
        <row r="9159">
          <cell r="Z9159">
            <v>5081496</v>
          </cell>
          <cell r="AA9159">
            <v>30510</v>
          </cell>
          <cell r="AB9159" t="str">
            <v>PF Valente Associates Inc.</v>
          </cell>
          <cell r="AC9159">
            <v>30007</v>
          </cell>
          <cell r="AD9159" t="str">
            <v>KRISALY</v>
          </cell>
        </row>
        <row r="9160">
          <cell r="Z9160">
            <v>5081497</v>
          </cell>
          <cell r="AA9160">
            <v>30510</v>
          </cell>
          <cell r="AB9160" t="str">
            <v>PF Valente Associates Inc.</v>
          </cell>
          <cell r="AC9160">
            <v>30007</v>
          </cell>
          <cell r="AD9160" t="str">
            <v>KRISALY</v>
          </cell>
        </row>
        <row r="9161">
          <cell r="Z9161">
            <v>5081498</v>
          </cell>
          <cell r="AA9161">
            <v>30510</v>
          </cell>
          <cell r="AB9161" t="str">
            <v>PF Valente Associates Inc.</v>
          </cell>
          <cell r="AC9161">
            <v>30007</v>
          </cell>
          <cell r="AD9161" t="str">
            <v>KRISALY</v>
          </cell>
        </row>
        <row r="9162">
          <cell r="Z9162">
            <v>5081499</v>
          </cell>
          <cell r="AA9162">
            <v>30510</v>
          </cell>
          <cell r="AB9162" t="str">
            <v>PF Valente Associates Inc.</v>
          </cell>
          <cell r="AC9162">
            <v>30007</v>
          </cell>
          <cell r="AD9162" t="str">
            <v>KRISALY</v>
          </cell>
        </row>
        <row r="9163">
          <cell r="Z9163">
            <v>5081551</v>
          </cell>
          <cell r="AA9163">
            <v>30510</v>
          </cell>
          <cell r="AB9163" t="str">
            <v>PF Valente Associates Inc.</v>
          </cell>
          <cell r="AC9163">
            <v>30007</v>
          </cell>
          <cell r="AD9163" t="str">
            <v>KRISALY</v>
          </cell>
        </row>
        <row r="9164">
          <cell r="Z9164">
            <v>5080956</v>
          </cell>
          <cell r="AA9164">
            <v>30510</v>
          </cell>
          <cell r="AB9164" t="str">
            <v>PF Valente Associates Inc.</v>
          </cell>
          <cell r="AC9164">
            <v>30007</v>
          </cell>
          <cell r="AD9164" t="str">
            <v>KRISALY</v>
          </cell>
        </row>
        <row r="9165">
          <cell r="Z9165">
            <v>5081572</v>
          </cell>
          <cell r="AA9165">
            <v>30510</v>
          </cell>
          <cell r="AB9165" t="str">
            <v>PF Valente Associates Inc.</v>
          </cell>
          <cell r="AC9165">
            <v>30007</v>
          </cell>
          <cell r="AD9165" t="str">
            <v>KRISALY</v>
          </cell>
        </row>
        <row r="9166">
          <cell r="Z9166">
            <v>5081578</v>
          </cell>
          <cell r="AA9166">
            <v>30510</v>
          </cell>
          <cell r="AB9166" t="str">
            <v>PF Valente Associates Inc.</v>
          </cell>
          <cell r="AC9166">
            <v>30007</v>
          </cell>
          <cell r="AD9166" t="str">
            <v>KRISALY</v>
          </cell>
        </row>
        <row r="9167">
          <cell r="Z9167">
            <v>5081579</v>
          </cell>
          <cell r="AA9167">
            <v>30510</v>
          </cell>
          <cell r="AB9167" t="str">
            <v>PF Valente Associates Inc.</v>
          </cell>
          <cell r="AC9167">
            <v>30007</v>
          </cell>
          <cell r="AD9167" t="str">
            <v>KRISALY</v>
          </cell>
        </row>
        <row r="9168">
          <cell r="Z9168">
            <v>5081580</v>
          </cell>
          <cell r="AA9168">
            <v>30510</v>
          </cell>
          <cell r="AB9168" t="str">
            <v>PF Valente Associates Inc.</v>
          </cell>
          <cell r="AC9168">
            <v>30007</v>
          </cell>
          <cell r="AD9168" t="str">
            <v>KRISALY</v>
          </cell>
        </row>
        <row r="9169">
          <cell r="Z9169">
            <v>5081619</v>
          </cell>
          <cell r="AA9169">
            <v>30510</v>
          </cell>
          <cell r="AB9169" t="str">
            <v>PF Valente Associates Inc.</v>
          </cell>
          <cell r="AC9169">
            <v>30007</v>
          </cell>
          <cell r="AD9169" t="str">
            <v>KRISALY</v>
          </cell>
        </row>
        <row r="9170">
          <cell r="Z9170">
            <v>5081620</v>
          </cell>
          <cell r="AA9170">
            <v>30510</v>
          </cell>
          <cell r="AB9170" t="str">
            <v>PF Valente Associates Inc.</v>
          </cell>
          <cell r="AC9170">
            <v>30007</v>
          </cell>
          <cell r="AD9170" t="str">
            <v>KRISALY</v>
          </cell>
        </row>
        <row r="9171">
          <cell r="Z9171">
            <v>5081653</v>
          </cell>
          <cell r="AA9171">
            <v>30510</v>
          </cell>
          <cell r="AB9171" t="str">
            <v>PF Valente Associates Inc.</v>
          </cell>
          <cell r="AC9171">
            <v>30007</v>
          </cell>
          <cell r="AD9171" t="str">
            <v>KRISALY</v>
          </cell>
        </row>
        <row r="9172">
          <cell r="Z9172">
            <v>5081688</v>
          </cell>
          <cell r="AA9172">
            <v>30510</v>
          </cell>
          <cell r="AB9172" t="str">
            <v>PF Valente Associates Inc.</v>
          </cell>
          <cell r="AC9172">
            <v>30007</v>
          </cell>
          <cell r="AD9172" t="str">
            <v>KRISALY</v>
          </cell>
        </row>
        <row r="9173">
          <cell r="Z9173">
            <v>5081691</v>
          </cell>
          <cell r="AA9173">
            <v>30510</v>
          </cell>
          <cell r="AB9173" t="str">
            <v>PF Valente Associates Inc.</v>
          </cell>
          <cell r="AC9173">
            <v>30007</v>
          </cell>
          <cell r="AD9173" t="str">
            <v>KRISALY</v>
          </cell>
        </row>
        <row r="9174">
          <cell r="Z9174">
            <v>5099919</v>
          </cell>
          <cell r="AA9174">
            <v>30510</v>
          </cell>
          <cell r="AB9174" t="str">
            <v>PF Valente Associates Inc.</v>
          </cell>
          <cell r="AC9174">
            <v>30007</v>
          </cell>
          <cell r="AD9174" t="str">
            <v>KRISALY</v>
          </cell>
        </row>
        <row r="9175">
          <cell r="Z9175">
            <v>5100862</v>
          </cell>
          <cell r="AA9175">
            <v>30510</v>
          </cell>
          <cell r="AB9175" t="str">
            <v>PF Valente Associates Inc.</v>
          </cell>
          <cell r="AC9175">
            <v>30007</v>
          </cell>
          <cell r="AD9175" t="str">
            <v>KRISALY</v>
          </cell>
        </row>
        <row r="9176">
          <cell r="Z9176">
            <v>5101072</v>
          </cell>
          <cell r="AA9176">
            <v>30510</v>
          </cell>
          <cell r="AB9176" t="str">
            <v>PF Valente Associates Inc.</v>
          </cell>
          <cell r="AC9176">
            <v>30007</v>
          </cell>
          <cell r="AD9176" t="str">
            <v>KRISALY</v>
          </cell>
        </row>
        <row r="9177">
          <cell r="Z9177">
            <v>5080868</v>
          </cell>
          <cell r="AA9177">
            <v>30510</v>
          </cell>
          <cell r="AB9177" t="str">
            <v>PF Valente Associates Inc.</v>
          </cell>
          <cell r="AC9177">
            <v>30007</v>
          </cell>
          <cell r="AD9177" t="str">
            <v>KRISALY</v>
          </cell>
        </row>
        <row r="9178">
          <cell r="Z9178">
            <v>5101094</v>
          </cell>
          <cell r="AA9178">
            <v>30510</v>
          </cell>
          <cell r="AB9178" t="str">
            <v>PF Valente Associates Inc.</v>
          </cell>
          <cell r="AC9178">
            <v>30007</v>
          </cell>
          <cell r="AD9178" t="str">
            <v>KRISALY</v>
          </cell>
        </row>
        <row r="9179">
          <cell r="Z9179">
            <v>5084399</v>
          </cell>
          <cell r="AA9179">
            <v>30510</v>
          </cell>
          <cell r="AB9179" t="str">
            <v>PF Valente Associates Inc.</v>
          </cell>
          <cell r="AC9179">
            <v>30007</v>
          </cell>
          <cell r="AD9179" t="str">
            <v>KRISALY</v>
          </cell>
        </row>
        <row r="9180">
          <cell r="Z9180">
            <v>5101532</v>
          </cell>
          <cell r="AA9180">
            <v>30510</v>
          </cell>
          <cell r="AB9180" t="str">
            <v>PF Valente Associates Inc.</v>
          </cell>
          <cell r="AC9180">
            <v>30007</v>
          </cell>
          <cell r="AD9180" t="str">
            <v>KRISALY</v>
          </cell>
        </row>
        <row r="9181">
          <cell r="Z9181">
            <v>5101264</v>
          </cell>
          <cell r="AA9181">
            <v>30510</v>
          </cell>
          <cell r="AB9181" t="str">
            <v>PF Valente Associates Inc.</v>
          </cell>
          <cell r="AC9181">
            <v>30007</v>
          </cell>
          <cell r="AD9181" t="str">
            <v>KRISALY</v>
          </cell>
        </row>
        <row r="9182">
          <cell r="Z9182">
            <v>5101294</v>
          </cell>
          <cell r="AA9182">
            <v>30510</v>
          </cell>
          <cell r="AB9182" t="str">
            <v>PF Valente Associates Inc.</v>
          </cell>
          <cell r="AC9182">
            <v>30007</v>
          </cell>
          <cell r="AD9182" t="str">
            <v>KRISALY</v>
          </cell>
        </row>
        <row r="9183">
          <cell r="Z9183">
            <v>5101315</v>
          </cell>
          <cell r="AA9183">
            <v>30510</v>
          </cell>
          <cell r="AB9183" t="str">
            <v>PF Valente Associates Inc.</v>
          </cell>
          <cell r="AC9183">
            <v>30007</v>
          </cell>
          <cell r="AD9183" t="str">
            <v>KRISALY</v>
          </cell>
        </row>
        <row r="9184">
          <cell r="Z9184">
            <v>5101358</v>
          </cell>
          <cell r="AA9184">
            <v>30510</v>
          </cell>
          <cell r="AB9184" t="str">
            <v>PF Valente Associates Inc.</v>
          </cell>
          <cell r="AC9184">
            <v>30007</v>
          </cell>
          <cell r="AD9184" t="str">
            <v>KRISALY</v>
          </cell>
        </row>
        <row r="9185">
          <cell r="Z9185">
            <v>5102157</v>
          </cell>
          <cell r="AA9185">
            <v>30510</v>
          </cell>
          <cell r="AB9185" t="str">
            <v>PF Valente Associates Inc.</v>
          </cell>
          <cell r="AC9185">
            <v>30007</v>
          </cell>
          <cell r="AD9185" t="str">
            <v>KRISALY</v>
          </cell>
        </row>
        <row r="9186">
          <cell r="Z9186">
            <v>5078673</v>
          </cell>
          <cell r="AA9186">
            <v>30510</v>
          </cell>
          <cell r="AB9186" t="str">
            <v>PF Valente Associates Inc.</v>
          </cell>
          <cell r="AC9186">
            <v>30007</v>
          </cell>
          <cell r="AD9186" t="str">
            <v>KRISALY</v>
          </cell>
        </row>
        <row r="9187">
          <cell r="Z9187">
            <v>5078674</v>
          </cell>
          <cell r="AA9187">
            <v>30510</v>
          </cell>
          <cell r="AB9187" t="str">
            <v>PF Valente Associates Inc.</v>
          </cell>
          <cell r="AC9187">
            <v>30007</v>
          </cell>
          <cell r="AD9187" t="str">
            <v>KRISALY</v>
          </cell>
        </row>
        <row r="9188">
          <cell r="Z9188">
            <v>5078675</v>
          </cell>
          <cell r="AA9188">
            <v>30510</v>
          </cell>
          <cell r="AB9188" t="str">
            <v>PF Valente Associates Inc.</v>
          </cell>
          <cell r="AC9188">
            <v>30007</v>
          </cell>
          <cell r="AD9188" t="str">
            <v>KRISALY</v>
          </cell>
        </row>
        <row r="9189">
          <cell r="Z9189">
            <v>5078676</v>
          </cell>
          <cell r="AA9189">
            <v>30510</v>
          </cell>
          <cell r="AB9189" t="str">
            <v>PF Valente Associates Inc.</v>
          </cell>
          <cell r="AC9189">
            <v>30007</v>
          </cell>
          <cell r="AD9189" t="str">
            <v>KRISALY</v>
          </cell>
        </row>
        <row r="9190">
          <cell r="Z9190">
            <v>5081090</v>
          </cell>
          <cell r="AA9190">
            <v>30510</v>
          </cell>
          <cell r="AB9190" t="str">
            <v>PF Valente Associates Inc.</v>
          </cell>
          <cell r="AC9190">
            <v>30007</v>
          </cell>
          <cell r="AD9190" t="str">
            <v>KRISALY</v>
          </cell>
        </row>
        <row r="9191">
          <cell r="Z9191">
            <v>5081156</v>
          </cell>
          <cell r="AA9191">
            <v>30510</v>
          </cell>
          <cell r="AB9191" t="str">
            <v>PF Valente Associates Inc.</v>
          </cell>
          <cell r="AC9191">
            <v>30007</v>
          </cell>
          <cell r="AD9191" t="str">
            <v>KRISALY</v>
          </cell>
        </row>
        <row r="9192">
          <cell r="Z9192">
            <v>5081456</v>
          </cell>
          <cell r="AA9192">
            <v>30510</v>
          </cell>
          <cell r="AB9192" t="str">
            <v>PF Valente Associates Inc.</v>
          </cell>
          <cell r="AC9192">
            <v>30007</v>
          </cell>
          <cell r="AD9192" t="str">
            <v>KRISALY</v>
          </cell>
        </row>
        <row r="9193">
          <cell r="Z9193">
            <v>5081457</v>
          </cell>
          <cell r="AA9193">
            <v>30510</v>
          </cell>
          <cell r="AB9193" t="str">
            <v>PF Valente Associates Inc.</v>
          </cell>
          <cell r="AC9193">
            <v>30007</v>
          </cell>
          <cell r="AD9193" t="str">
            <v>KRISALY</v>
          </cell>
        </row>
        <row r="9194">
          <cell r="Z9194">
            <v>5100031</v>
          </cell>
          <cell r="AA9194">
            <v>30510</v>
          </cell>
          <cell r="AB9194" t="str">
            <v>PF Valente Associates Inc.</v>
          </cell>
          <cell r="AC9194">
            <v>30007</v>
          </cell>
          <cell r="AD9194" t="str">
            <v>KRISALY</v>
          </cell>
        </row>
        <row r="9195">
          <cell r="Z9195">
            <v>5081732</v>
          </cell>
          <cell r="AA9195">
            <v>30510</v>
          </cell>
          <cell r="AB9195" t="str">
            <v>PF Valente Associates Inc.</v>
          </cell>
          <cell r="AC9195">
            <v>30007</v>
          </cell>
          <cell r="AD9195" t="str">
            <v>KRISALY</v>
          </cell>
        </row>
        <row r="9196">
          <cell r="Z9196">
            <v>5081745</v>
          </cell>
          <cell r="AA9196">
            <v>30510</v>
          </cell>
          <cell r="AB9196" t="str">
            <v>PF Valente Associates Inc.</v>
          </cell>
          <cell r="AC9196">
            <v>30007</v>
          </cell>
          <cell r="AD9196" t="str">
            <v>KRISALY</v>
          </cell>
        </row>
        <row r="9197">
          <cell r="Z9197">
            <v>5081746</v>
          </cell>
          <cell r="AA9197">
            <v>30510</v>
          </cell>
          <cell r="AB9197" t="str">
            <v>PF Valente Associates Inc.</v>
          </cell>
          <cell r="AC9197">
            <v>30007</v>
          </cell>
          <cell r="AD9197" t="str">
            <v>KRISALY</v>
          </cell>
        </row>
        <row r="9198">
          <cell r="Z9198">
            <v>5081747</v>
          </cell>
          <cell r="AA9198">
            <v>30510</v>
          </cell>
          <cell r="AB9198" t="str">
            <v>PF Valente Associates Inc.</v>
          </cell>
          <cell r="AC9198">
            <v>30007</v>
          </cell>
          <cell r="AD9198" t="str">
            <v>KRISALY</v>
          </cell>
        </row>
        <row r="9199">
          <cell r="Z9199">
            <v>5081749</v>
          </cell>
          <cell r="AA9199">
            <v>30510</v>
          </cell>
          <cell r="AB9199" t="str">
            <v>PF Valente Associates Inc.</v>
          </cell>
          <cell r="AC9199">
            <v>30007</v>
          </cell>
          <cell r="AD9199" t="str">
            <v>KRISALY</v>
          </cell>
        </row>
        <row r="9200">
          <cell r="Z9200">
            <v>5081750</v>
          </cell>
          <cell r="AA9200">
            <v>30510</v>
          </cell>
          <cell r="AB9200" t="str">
            <v>PF Valente Associates Inc.</v>
          </cell>
          <cell r="AC9200">
            <v>30007</v>
          </cell>
          <cell r="AD9200" t="str">
            <v>KRISALY</v>
          </cell>
        </row>
        <row r="9201">
          <cell r="Z9201">
            <v>5081751</v>
          </cell>
          <cell r="AA9201">
            <v>30510</v>
          </cell>
          <cell r="AB9201" t="str">
            <v>PF Valente Associates Inc.</v>
          </cell>
          <cell r="AC9201">
            <v>30007</v>
          </cell>
          <cell r="AD9201" t="str">
            <v>KRISALY</v>
          </cell>
        </row>
        <row r="9202">
          <cell r="Z9202">
            <v>5081752</v>
          </cell>
          <cell r="AA9202">
            <v>30510</v>
          </cell>
          <cell r="AB9202" t="str">
            <v>PF Valente Associates Inc.</v>
          </cell>
          <cell r="AC9202">
            <v>30007</v>
          </cell>
          <cell r="AD9202" t="str">
            <v>KRISALY</v>
          </cell>
        </row>
        <row r="9203">
          <cell r="Z9203">
            <v>5081753</v>
          </cell>
          <cell r="AA9203">
            <v>30510</v>
          </cell>
          <cell r="AB9203" t="str">
            <v>PF Valente Associates Inc.</v>
          </cell>
          <cell r="AC9203">
            <v>30007</v>
          </cell>
          <cell r="AD9203" t="str">
            <v>KRISALY</v>
          </cell>
        </row>
        <row r="9204">
          <cell r="Z9204">
            <v>5081754</v>
          </cell>
          <cell r="AA9204">
            <v>30510</v>
          </cell>
          <cell r="AB9204" t="str">
            <v>PF Valente Associates Inc.</v>
          </cell>
          <cell r="AC9204">
            <v>30007</v>
          </cell>
          <cell r="AD9204" t="str">
            <v>KRISALY</v>
          </cell>
        </row>
        <row r="9205">
          <cell r="Z9205">
            <v>5081755</v>
          </cell>
          <cell r="AA9205">
            <v>30510</v>
          </cell>
          <cell r="AB9205" t="str">
            <v>PF Valente Associates Inc.</v>
          </cell>
          <cell r="AC9205">
            <v>30007</v>
          </cell>
          <cell r="AD9205" t="str">
            <v>KRISALY</v>
          </cell>
        </row>
        <row r="9206">
          <cell r="Z9206">
            <v>5101630</v>
          </cell>
          <cell r="AA9206">
            <v>30510</v>
          </cell>
          <cell r="AB9206" t="str">
            <v>PF Valente Associates Inc.</v>
          </cell>
          <cell r="AC9206">
            <v>30007</v>
          </cell>
          <cell r="AD9206" t="str">
            <v>KRISALY</v>
          </cell>
        </row>
        <row r="9207">
          <cell r="Z9207">
            <v>5081108</v>
          </cell>
          <cell r="AA9207">
            <v>30510</v>
          </cell>
          <cell r="AB9207" t="str">
            <v>PF Valente Associates Inc.</v>
          </cell>
          <cell r="AC9207">
            <v>30007</v>
          </cell>
          <cell r="AD9207" t="str">
            <v>KRISALY</v>
          </cell>
        </row>
        <row r="9208">
          <cell r="Z9208">
            <v>5099566</v>
          </cell>
          <cell r="AA9208">
            <v>30510</v>
          </cell>
          <cell r="AB9208" t="str">
            <v>PF Valente Associates Inc.</v>
          </cell>
          <cell r="AC9208">
            <v>30007</v>
          </cell>
          <cell r="AD9208" t="str">
            <v>KRISALY</v>
          </cell>
        </row>
        <row r="9209">
          <cell r="Z9209">
            <v>5084061</v>
          </cell>
          <cell r="AA9209">
            <v>30510</v>
          </cell>
          <cell r="AB9209" t="str">
            <v>PF Valente Associates Inc.</v>
          </cell>
        </row>
        <row r="9210">
          <cell r="Z9210">
            <v>5081777</v>
          </cell>
          <cell r="AA9210">
            <v>30510</v>
          </cell>
          <cell r="AB9210" t="str">
            <v>PF Valente Associates Inc.</v>
          </cell>
        </row>
        <row r="9211">
          <cell r="Z9211">
            <v>5084400</v>
          </cell>
          <cell r="AA9211">
            <v>30510</v>
          </cell>
          <cell r="AB9211" t="str">
            <v>PF Valente Associates Inc.</v>
          </cell>
        </row>
        <row r="9212">
          <cell r="Z9212">
            <v>5084360</v>
          </cell>
          <cell r="AA9212">
            <v>30510</v>
          </cell>
          <cell r="AB9212" t="str">
            <v>PF Valente Associates Inc.</v>
          </cell>
        </row>
        <row r="9213">
          <cell r="Z9213">
            <v>5084361</v>
          </cell>
          <cell r="AA9213">
            <v>30510</v>
          </cell>
          <cell r="AB9213" t="str">
            <v>PF Valente Associates Inc.</v>
          </cell>
        </row>
        <row r="9214">
          <cell r="Z9214">
            <v>5084362</v>
          </cell>
          <cell r="AA9214">
            <v>30510</v>
          </cell>
          <cell r="AB9214" t="str">
            <v>PF Valente Associates Inc.</v>
          </cell>
        </row>
        <row r="9215">
          <cell r="Z9215">
            <v>5084363</v>
          </cell>
          <cell r="AA9215">
            <v>30510</v>
          </cell>
          <cell r="AB9215" t="str">
            <v>PF Valente Associates Inc.</v>
          </cell>
        </row>
        <row r="9216">
          <cell r="Z9216">
            <v>5084130</v>
          </cell>
          <cell r="AA9216">
            <v>30510</v>
          </cell>
          <cell r="AB9216" t="str">
            <v>PF Valente Associates Inc.</v>
          </cell>
        </row>
        <row r="9217">
          <cell r="Z9217">
            <v>5081189</v>
          </cell>
          <cell r="AA9217">
            <v>30510</v>
          </cell>
          <cell r="AB9217" t="str">
            <v>PF Valente Associates Inc.</v>
          </cell>
          <cell r="AD9217" t="str">
            <v>PFVALENTE</v>
          </cell>
        </row>
        <row r="9218">
          <cell r="Z9218">
            <v>5094686</v>
          </cell>
          <cell r="AA9218">
            <v>30510</v>
          </cell>
          <cell r="AB9218" t="str">
            <v>PF Valente Associates Inc.</v>
          </cell>
        </row>
        <row r="9219">
          <cell r="Z9219">
            <v>5094687</v>
          </cell>
          <cell r="AA9219">
            <v>30510</v>
          </cell>
          <cell r="AB9219" t="str">
            <v>PF Valente Associates Inc.</v>
          </cell>
        </row>
        <row r="9220">
          <cell r="Z9220">
            <v>5101587</v>
          </cell>
          <cell r="AA9220">
            <v>30510</v>
          </cell>
          <cell r="AB9220" t="str">
            <v>PF Valente Associates Inc.</v>
          </cell>
        </row>
        <row r="9221">
          <cell r="Z9221">
            <v>5101382</v>
          </cell>
          <cell r="AA9221">
            <v>30529</v>
          </cell>
          <cell r="AB9221" t="str">
            <v>Triumph Sales</v>
          </cell>
          <cell r="AC9221">
            <v>30510</v>
          </cell>
          <cell r="AD9221" t="str">
            <v>PFVALENTE</v>
          </cell>
        </row>
        <row r="9222">
          <cell r="Z9222">
            <v>5081405</v>
          </cell>
          <cell r="AA9222">
            <v>30529</v>
          </cell>
          <cell r="AB9222" t="str">
            <v>Triumph Sales</v>
          </cell>
          <cell r="AC9222">
            <v>30529</v>
          </cell>
          <cell r="AD9222" t="str">
            <v>TRIUMPHSALES</v>
          </cell>
        </row>
        <row r="9223">
          <cell r="Z9223">
            <v>5094743</v>
          </cell>
          <cell r="AA9223">
            <v>30529</v>
          </cell>
          <cell r="AB9223" t="str">
            <v>Triumph Sales</v>
          </cell>
          <cell r="AC9223">
            <v>30529</v>
          </cell>
          <cell r="AD9223" t="str">
            <v>TRIUMPHSALES</v>
          </cell>
        </row>
        <row r="9224">
          <cell r="Z9224">
            <v>5099473</v>
          </cell>
          <cell r="AA9224">
            <v>30529</v>
          </cell>
          <cell r="AB9224" t="str">
            <v>Triumph Sales</v>
          </cell>
          <cell r="AC9224">
            <v>30529</v>
          </cell>
          <cell r="AD9224" t="str">
            <v>TRIUMPHSALES</v>
          </cell>
        </row>
        <row r="9225">
          <cell r="Z9225">
            <v>5080960</v>
          </cell>
          <cell r="AA9225">
            <v>30529</v>
          </cell>
          <cell r="AB9225" t="str">
            <v>Triumph Sales</v>
          </cell>
          <cell r="AC9225">
            <v>30529</v>
          </cell>
          <cell r="AD9225" t="str">
            <v>TRIUMPHSALES</v>
          </cell>
        </row>
        <row r="9226">
          <cell r="Z9226">
            <v>5081570</v>
          </cell>
          <cell r="AA9226">
            <v>30529</v>
          </cell>
          <cell r="AB9226" t="str">
            <v>Triumph Sales</v>
          </cell>
          <cell r="AC9226">
            <v>30529</v>
          </cell>
          <cell r="AD9226" t="str">
            <v>TRIUMPHSALES</v>
          </cell>
        </row>
        <row r="9227">
          <cell r="Z9227">
            <v>5081617</v>
          </cell>
          <cell r="AA9227">
            <v>30529</v>
          </cell>
          <cell r="AB9227" t="str">
            <v>Triumph Sales</v>
          </cell>
          <cell r="AC9227">
            <v>30529</v>
          </cell>
          <cell r="AD9227" t="str">
            <v>TRIUMPHSALES</v>
          </cell>
        </row>
        <row r="9228">
          <cell r="Z9228">
            <v>5081651</v>
          </cell>
          <cell r="AA9228">
            <v>30529</v>
          </cell>
          <cell r="AB9228" t="str">
            <v>Triumph Sales</v>
          </cell>
          <cell r="AC9228">
            <v>30529</v>
          </cell>
          <cell r="AD9228" t="str">
            <v>TRIUMPHSALES</v>
          </cell>
        </row>
        <row r="9229">
          <cell r="Z9229">
            <v>5081046</v>
          </cell>
          <cell r="AA9229">
            <v>30529</v>
          </cell>
          <cell r="AB9229" t="str">
            <v>Triumph Sales</v>
          </cell>
          <cell r="AC9229">
            <v>30529</v>
          </cell>
          <cell r="AD9229" t="str">
            <v>TRIUMPHSALES</v>
          </cell>
        </row>
        <row r="9230">
          <cell r="Z9230">
            <v>5081913</v>
          </cell>
          <cell r="AA9230">
            <v>30529</v>
          </cell>
          <cell r="AB9230" t="str">
            <v>Triumph Sales</v>
          </cell>
          <cell r="AC9230">
            <v>30529</v>
          </cell>
          <cell r="AD9230" t="str">
            <v>TRIUMPHSALES</v>
          </cell>
        </row>
        <row r="9231">
          <cell r="Z9231">
            <v>5081940</v>
          </cell>
          <cell r="AA9231">
            <v>30529</v>
          </cell>
          <cell r="AB9231" t="str">
            <v>Triumph Sales</v>
          </cell>
          <cell r="AC9231">
            <v>30529</v>
          </cell>
          <cell r="AD9231" t="str">
            <v>TRIUMPHSALES</v>
          </cell>
        </row>
        <row r="9232">
          <cell r="Z9232">
            <v>5084333</v>
          </cell>
          <cell r="AA9232">
            <v>30529</v>
          </cell>
          <cell r="AB9232" t="str">
            <v>Triumph Sales</v>
          </cell>
          <cell r="AC9232">
            <v>30529</v>
          </cell>
          <cell r="AD9232" t="str">
            <v>TRIUMPHSALES</v>
          </cell>
        </row>
        <row r="9233">
          <cell r="Z9233">
            <v>5084320</v>
          </cell>
          <cell r="AA9233">
            <v>30529</v>
          </cell>
          <cell r="AB9233" t="str">
            <v>Triumph Sales</v>
          </cell>
          <cell r="AC9233">
            <v>30529</v>
          </cell>
          <cell r="AD9233" t="str">
            <v>TRIUMPHSALES</v>
          </cell>
        </row>
        <row r="9234">
          <cell r="Z9234">
            <v>5084051</v>
          </cell>
          <cell r="AA9234">
            <v>30529</v>
          </cell>
          <cell r="AB9234" t="str">
            <v>Triumph Sales</v>
          </cell>
          <cell r="AC9234">
            <v>30529</v>
          </cell>
          <cell r="AD9234" t="str">
            <v>TRIUMPHSALES</v>
          </cell>
        </row>
        <row r="9235">
          <cell r="Z9235">
            <v>5084307</v>
          </cell>
          <cell r="AA9235">
            <v>30529</v>
          </cell>
          <cell r="AB9235" t="str">
            <v>Triumph Sales</v>
          </cell>
          <cell r="AC9235">
            <v>30529</v>
          </cell>
          <cell r="AD9235" t="str">
            <v>TRIUMPHSALES</v>
          </cell>
        </row>
        <row r="9236">
          <cell r="Z9236">
            <v>5078912</v>
          </cell>
          <cell r="AA9236">
            <v>30529</v>
          </cell>
          <cell r="AB9236" t="str">
            <v>Triumph Sales</v>
          </cell>
          <cell r="AC9236">
            <v>30529</v>
          </cell>
          <cell r="AD9236" t="str">
            <v>TRIUMPHSALES</v>
          </cell>
        </row>
        <row r="9237">
          <cell r="Z9237">
            <v>5101413</v>
          </cell>
          <cell r="AA9237">
            <v>30529</v>
          </cell>
          <cell r="AB9237" t="str">
            <v>Triumph Sales</v>
          </cell>
          <cell r="AC9237">
            <v>30529</v>
          </cell>
          <cell r="AD9237" t="str">
            <v>TRIUMPHSALES</v>
          </cell>
        </row>
        <row r="9238">
          <cell r="Z9238">
            <v>5101439</v>
          </cell>
          <cell r="AA9238">
            <v>30529</v>
          </cell>
          <cell r="AB9238" t="str">
            <v>Triumph Sales</v>
          </cell>
          <cell r="AC9238">
            <v>30529</v>
          </cell>
          <cell r="AD9238" t="str">
            <v>TRIUMPHSALES</v>
          </cell>
        </row>
        <row r="9239">
          <cell r="Z9239">
            <v>5101490</v>
          </cell>
          <cell r="AA9239">
            <v>30529</v>
          </cell>
          <cell r="AB9239" t="str">
            <v>Triumph Sales</v>
          </cell>
          <cell r="AC9239">
            <v>30529</v>
          </cell>
          <cell r="AD9239" t="str">
            <v>TRIUMPHSALES</v>
          </cell>
        </row>
        <row r="9240">
          <cell r="Z9240">
            <v>5101491</v>
          </cell>
          <cell r="AA9240">
            <v>30529</v>
          </cell>
          <cell r="AB9240" t="str">
            <v>Triumph Sales</v>
          </cell>
          <cell r="AC9240">
            <v>30529</v>
          </cell>
          <cell r="AD9240" t="str">
            <v>TRIUMPHSALES</v>
          </cell>
        </row>
        <row r="9241">
          <cell r="Z9241">
            <v>5101492</v>
          </cell>
          <cell r="AA9241">
            <v>30529</v>
          </cell>
          <cell r="AB9241" t="str">
            <v>Triumph Sales</v>
          </cell>
          <cell r="AC9241">
            <v>30529</v>
          </cell>
          <cell r="AD9241" t="str">
            <v>TRIUMPHSALES</v>
          </cell>
        </row>
        <row r="9242">
          <cell r="Z9242">
            <v>5101495</v>
          </cell>
          <cell r="AA9242">
            <v>30529</v>
          </cell>
          <cell r="AB9242" t="str">
            <v>Triumph Sales</v>
          </cell>
          <cell r="AC9242">
            <v>30529</v>
          </cell>
          <cell r="AD9242" t="str">
            <v>TRIUMPHSALES</v>
          </cell>
        </row>
        <row r="9243">
          <cell r="Z9243">
            <v>5101526</v>
          </cell>
          <cell r="AA9243">
            <v>30529</v>
          </cell>
          <cell r="AB9243" t="str">
            <v>Triumph Sales</v>
          </cell>
          <cell r="AC9243">
            <v>30529</v>
          </cell>
          <cell r="AD9243" t="str">
            <v>TRIUMPHSALES</v>
          </cell>
        </row>
        <row r="9244">
          <cell r="Z9244">
            <v>5101547</v>
          </cell>
          <cell r="AA9244">
            <v>30529</v>
          </cell>
          <cell r="AB9244" t="str">
            <v>Triumph Sales</v>
          </cell>
          <cell r="AC9244">
            <v>30529</v>
          </cell>
          <cell r="AD9244" t="str">
            <v>TRIUMPHSALES</v>
          </cell>
        </row>
        <row r="9245">
          <cell r="Z9245">
            <v>5101325</v>
          </cell>
          <cell r="AA9245">
            <v>30529</v>
          </cell>
          <cell r="AB9245" t="str">
            <v>Triumph Sales</v>
          </cell>
          <cell r="AC9245">
            <v>30529</v>
          </cell>
          <cell r="AD9245" t="str">
            <v>TRIUMPHSALES</v>
          </cell>
        </row>
        <row r="9246">
          <cell r="Z9246">
            <v>5101378</v>
          </cell>
          <cell r="AA9246">
            <v>30529</v>
          </cell>
          <cell r="AB9246" t="str">
            <v>Triumph Sales</v>
          </cell>
          <cell r="AC9246">
            <v>30529</v>
          </cell>
          <cell r="AD9246" t="str">
            <v>TRIUMPHSALES</v>
          </cell>
        </row>
        <row r="9247">
          <cell r="Z9247">
            <v>5084237</v>
          </cell>
          <cell r="AA9247">
            <v>30529</v>
          </cell>
          <cell r="AB9247" t="str">
            <v>Triumph Sales</v>
          </cell>
          <cell r="AC9247">
            <v>30529</v>
          </cell>
          <cell r="AD9247" t="str">
            <v>TRIUMPHSALES</v>
          </cell>
        </row>
        <row r="9248">
          <cell r="Z9248">
            <v>5084238</v>
          </cell>
          <cell r="AA9248">
            <v>30529</v>
          </cell>
          <cell r="AB9248" t="str">
            <v>Triumph Sales</v>
          </cell>
          <cell r="AC9248">
            <v>30529</v>
          </cell>
          <cell r="AD9248" t="str">
            <v>TRIUMPHSALES</v>
          </cell>
        </row>
        <row r="9249">
          <cell r="Z9249">
            <v>5084249</v>
          </cell>
          <cell r="AA9249">
            <v>30529</v>
          </cell>
          <cell r="AB9249" t="str">
            <v>Triumph Sales</v>
          </cell>
          <cell r="AC9249">
            <v>30529</v>
          </cell>
          <cell r="AD9249" t="str">
            <v>TRIUMPHSALES</v>
          </cell>
        </row>
        <row r="9250">
          <cell r="Z9250">
            <v>5081401</v>
          </cell>
          <cell r="AA9250">
            <v>30529</v>
          </cell>
          <cell r="AB9250" t="str">
            <v>Triumph Sales</v>
          </cell>
          <cell r="AC9250">
            <v>30529</v>
          </cell>
          <cell r="AD9250" t="str">
            <v>TRIUMPHSALES</v>
          </cell>
        </row>
        <row r="9251">
          <cell r="Z9251">
            <v>5081413</v>
          </cell>
          <cell r="AA9251">
            <v>30529</v>
          </cell>
          <cell r="AB9251" t="str">
            <v>Triumph Sales</v>
          </cell>
          <cell r="AC9251">
            <v>30529</v>
          </cell>
          <cell r="AD9251" t="str">
            <v>TRIUMPHSALES</v>
          </cell>
        </row>
        <row r="9252">
          <cell r="Z9252">
            <v>5081414</v>
          </cell>
          <cell r="AA9252">
            <v>30529</v>
          </cell>
          <cell r="AB9252" t="str">
            <v>Triumph Sales</v>
          </cell>
          <cell r="AC9252">
            <v>30529</v>
          </cell>
          <cell r="AD9252" t="str">
            <v>TRIUMPHSALES</v>
          </cell>
        </row>
        <row r="9253">
          <cell r="Z9253">
            <v>5081415</v>
          </cell>
          <cell r="AA9253">
            <v>30529</v>
          </cell>
          <cell r="AB9253" t="str">
            <v>Triumph Sales</v>
          </cell>
          <cell r="AC9253">
            <v>30529</v>
          </cell>
          <cell r="AD9253" t="str">
            <v>TRIUMPHSALES</v>
          </cell>
        </row>
        <row r="9254">
          <cell r="Z9254">
            <v>5081442</v>
          </cell>
          <cell r="AA9254">
            <v>30529</v>
          </cell>
          <cell r="AB9254" t="str">
            <v>Triumph Sales</v>
          </cell>
          <cell r="AC9254">
            <v>30529</v>
          </cell>
          <cell r="AD9254" t="str">
            <v>TRIUMPHSALES</v>
          </cell>
        </row>
        <row r="9255">
          <cell r="Z9255">
            <v>5099636</v>
          </cell>
          <cell r="AA9255">
            <v>30529</v>
          </cell>
          <cell r="AB9255" t="str">
            <v>Triumph Sales</v>
          </cell>
          <cell r="AC9255">
            <v>30529</v>
          </cell>
          <cell r="AD9255" t="str">
            <v>TRIUMPHSALES</v>
          </cell>
        </row>
        <row r="9256">
          <cell r="Z9256">
            <v>5099577</v>
          </cell>
          <cell r="AA9256">
            <v>30529</v>
          </cell>
          <cell r="AB9256" t="str">
            <v>Triumph Sales</v>
          </cell>
          <cell r="AC9256">
            <v>30529</v>
          </cell>
          <cell r="AD9256" t="str">
            <v>TRIUMPHSALES</v>
          </cell>
        </row>
        <row r="9257">
          <cell r="Z9257">
            <v>5080933</v>
          </cell>
          <cell r="AA9257">
            <v>30600</v>
          </cell>
          <cell r="AB9257" t="str">
            <v>Quality Sales</v>
          </cell>
          <cell r="AC9257">
            <v>30014</v>
          </cell>
          <cell r="AD9257" t="str">
            <v>PHIL</v>
          </cell>
        </row>
        <row r="9258">
          <cell r="Z9258">
            <v>5081281</v>
          </cell>
          <cell r="AA9258">
            <v>30600</v>
          </cell>
          <cell r="AB9258" t="str">
            <v>Quality Sales</v>
          </cell>
          <cell r="AC9258">
            <v>30014</v>
          </cell>
          <cell r="AD9258" t="str">
            <v>PHIL</v>
          </cell>
        </row>
        <row r="9259">
          <cell r="Z9259">
            <v>5081368</v>
          </cell>
          <cell r="AA9259">
            <v>30600</v>
          </cell>
          <cell r="AB9259" t="str">
            <v>Quality Sales</v>
          </cell>
          <cell r="AC9259">
            <v>30014</v>
          </cell>
          <cell r="AD9259" t="str">
            <v>PHIL</v>
          </cell>
        </row>
        <row r="9260">
          <cell r="Z9260">
            <v>5080944</v>
          </cell>
          <cell r="AA9260">
            <v>30600</v>
          </cell>
          <cell r="AB9260" t="str">
            <v>Quality Sales</v>
          </cell>
          <cell r="AC9260">
            <v>30014</v>
          </cell>
          <cell r="AD9260" t="str">
            <v>PHIL</v>
          </cell>
        </row>
        <row r="9261">
          <cell r="Z9261">
            <v>5081031</v>
          </cell>
          <cell r="AA9261">
            <v>30600</v>
          </cell>
          <cell r="AB9261" t="str">
            <v>Quality Sales</v>
          </cell>
          <cell r="AC9261">
            <v>30014</v>
          </cell>
          <cell r="AD9261" t="str">
            <v>PHIL</v>
          </cell>
        </row>
        <row r="9262">
          <cell r="Z9262">
            <v>5081032</v>
          </cell>
          <cell r="AA9262">
            <v>30600</v>
          </cell>
          <cell r="AB9262" t="str">
            <v>Quality Sales</v>
          </cell>
          <cell r="AC9262">
            <v>30014</v>
          </cell>
          <cell r="AD9262" t="str">
            <v>PHIL</v>
          </cell>
        </row>
        <row r="9263">
          <cell r="Z9263">
            <v>5081033</v>
          </cell>
          <cell r="AA9263">
            <v>30600</v>
          </cell>
          <cell r="AB9263" t="str">
            <v>Quality Sales</v>
          </cell>
          <cell r="AC9263">
            <v>30014</v>
          </cell>
          <cell r="AD9263" t="str">
            <v>PHIL</v>
          </cell>
        </row>
        <row r="9264">
          <cell r="Z9264">
            <v>5081034</v>
          </cell>
          <cell r="AA9264">
            <v>30600</v>
          </cell>
          <cell r="AB9264" t="str">
            <v>Quality Sales</v>
          </cell>
          <cell r="AC9264">
            <v>30014</v>
          </cell>
          <cell r="AD9264" t="str">
            <v>PHIL</v>
          </cell>
        </row>
        <row r="9265">
          <cell r="Z9265">
            <v>5081616</v>
          </cell>
          <cell r="AA9265">
            <v>30600</v>
          </cell>
          <cell r="AB9265" t="str">
            <v>Quality Sales</v>
          </cell>
          <cell r="AC9265">
            <v>30014</v>
          </cell>
          <cell r="AD9265" t="str">
            <v>PHIL</v>
          </cell>
        </row>
        <row r="9266">
          <cell r="Z9266">
            <v>5081633</v>
          </cell>
          <cell r="AA9266">
            <v>30600</v>
          </cell>
          <cell r="AB9266" t="str">
            <v>Quality Sales</v>
          </cell>
          <cell r="AC9266">
            <v>30014</v>
          </cell>
          <cell r="AD9266" t="str">
            <v>PHIL</v>
          </cell>
        </row>
        <row r="9267">
          <cell r="Z9267">
            <v>5081637</v>
          </cell>
          <cell r="AA9267">
            <v>30600</v>
          </cell>
          <cell r="AB9267" t="str">
            <v>Quality Sales</v>
          </cell>
          <cell r="AC9267">
            <v>30014</v>
          </cell>
          <cell r="AD9267" t="str">
            <v>PHIL</v>
          </cell>
        </row>
        <row r="9268">
          <cell r="Z9268">
            <v>5081638</v>
          </cell>
          <cell r="AA9268">
            <v>30600</v>
          </cell>
          <cell r="AB9268" t="str">
            <v>Quality Sales</v>
          </cell>
          <cell r="AC9268">
            <v>30014</v>
          </cell>
          <cell r="AD9268" t="str">
            <v>PHIL</v>
          </cell>
        </row>
        <row r="9269">
          <cell r="Z9269">
            <v>5081669</v>
          </cell>
          <cell r="AA9269">
            <v>30600</v>
          </cell>
          <cell r="AB9269" t="str">
            <v>Quality Sales</v>
          </cell>
          <cell r="AC9269">
            <v>30014</v>
          </cell>
          <cell r="AD9269" t="str">
            <v>PHIL</v>
          </cell>
        </row>
        <row r="9270">
          <cell r="Z9270">
            <v>5081686</v>
          </cell>
          <cell r="AA9270">
            <v>30600</v>
          </cell>
          <cell r="AB9270" t="str">
            <v>Quality Sales</v>
          </cell>
          <cell r="AC9270">
            <v>30014</v>
          </cell>
          <cell r="AD9270" t="str">
            <v>PHIL</v>
          </cell>
        </row>
        <row r="9271">
          <cell r="Z9271">
            <v>5100098</v>
          </cell>
          <cell r="AA9271">
            <v>30600</v>
          </cell>
          <cell r="AB9271" t="str">
            <v>Quality Sales</v>
          </cell>
          <cell r="AC9271">
            <v>30014</v>
          </cell>
          <cell r="AD9271" t="str">
            <v>PHIL</v>
          </cell>
        </row>
        <row r="9272">
          <cell r="Z9272">
            <v>5101029</v>
          </cell>
          <cell r="AA9272">
            <v>30600</v>
          </cell>
          <cell r="AB9272" t="str">
            <v>Quality Sales</v>
          </cell>
          <cell r="AC9272">
            <v>30014</v>
          </cell>
          <cell r="AD9272" t="str">
            <v>PHIL</v>
          </cell>
        </row>
        <row r="9273">
          <cell r="Z9273">
            <v>5101128</v>
          </cell>
          <cell r="AA9273">
            <v>30600</v>
          </cell>
          <cell r="AB9273" t="str">
            <v>Quality Sales</v>
          </cell>
          <cell r="AC9273">
            <v>30014</v>
          </cell>
          <cell r="AD9273" t="str">
            <v>PHIL</v>
          </cell>
        </row>
        <row r="9274">
          <cell r="Z9274">
            <v>5101202</v>
          </cell>
          <cell r="AA9274">
            <v>30600</v>
          </cell>
          <cell r="AB9274" t="str">
            <v>Quality Sales</v>
          </cell>
          <cell r="AC9274">
            <v>30014</v>
          </cell>
          <cell r="AD9274" t="str">
            <v>PHIL</v>
          </cell>
        </row>
        <row r="9275">
          <cell r="Z9275">
            <v>5102156</v>
          </cell>
          <cell r="AA9275">
            <v>30600</v>
          </cell>
          <cell r="AB9275" t="str">
            <v>Quality Sales</v>
          </cell>
          <cell r="AC9275">
            <v>30014</v>
          </cell>
          <cell r="AD9275" t="str">
            <v>PHIL</v>
          </cell>
        </row>
        <row r="9276">
          <cell r="Z9276">
            <v>5079850</v>
          </cell>
          <cell r="AA9276">
            <v>30600</v>
          </cell>
          <cell r="AB9276" t="str">
            <v>Quality Sales</v>
          </cell>
          <cell r="AC9276">
            <v>30014</v>
          </cell>
          <cell r="AD9276" t="str">
            <v>PHIL</v>
          </cell>
        </row>
        <row r="9277">
          <cell r="Z9277">
            <v>5079851</v>
          </cell>
          <cell r="AA9277">
            <v>30600</v>
          </cell>
          <cell r="AB9277" t="str">
            <v>Quality Sales</v>
          </cell>
          <cell r="AC9277">
            <v>30014</v>
          </cell>
          <cell r="AD9277" t="str">
            <v>PHIL</v>
          </cell>
        </row>
        <row r="9278">
          <cell r="Z9278">
            <v>5079864</v>
          </cell>
          <cell r="AA9278">
            <v>30600</v>
          </cell>
          <cell r="AB9278" t="str">
            <v>Quality Sales</v>
          </cell>
          <cell r="AC9278">
            <v>30014</v>
          </cell>
          <cell r="AD9278" t="str">
            <v>PHIL</v>
          </cell>
        </row>
        <row r="9279">
          <cell r="Z9279">
            <v>5081919</v>
          </cell>
          <cell r="AA9279">
            <v>30600</v>
          </cell>
          <cell r="AB9279" t="str">
            <v>Quality Sales</v>
          </cell>
          <cell r="AC9279">
            <v>30014</v>
          </cell>
          <cell r="AD9279" t="str">
            <v>PHIL</v>
          </cell>
        </row>
        <row r="9280">
          <cell r="Z9280">
            <v>5081920</v>
          </cell>
          <cell r="AA9280">
            <v>30600</v>
          </cell>
          <cell r="AB9280" t="str">
            <v>Quality Sales</v>
          </cell>
          <cell r="AC9280">
            <v>30014</v>
          </cell>
          <cell r="AD9280" t="str">
            <v>PHIL</v>
          </cell>
        </row>
        <row r="9281">
          <cell r="Z9281">
            <v>5081921</v>
          </cell>
          <cell r="AA9281">
            <v>30600</v>
          </cell>
          <cell r="AB9281" t="str">
            <v>Quality Sales</v>
          </cell>
          <cell r="AC9281">
            <v>30014</v>
          </cell>
          <cell r="AD9281" t="str">
            <v>PHIL</v>
          </cell>
        </row>
        <row r="9282">
          <cell r="Z9282">
            <v>5081923</v>
          </cell>
          <cell r="AA9282">
            <v>30600</v>
          </cell>
          <cell r="AB9282" t="str">
            <v>Quality Sales</v>
          </cell>
          <cell r="AC9282">
            <v>30014</v>
          </cell>
          <cell r="AD9282" t="str">
            <v>PHIL</v>
          </cell>
        </row>
        <row r="9283">
          <cell r="Z9283">
            <v>5081924</v>
          </cell>
          <cell r="AA9283">
            <v>30600</v>
          </cell>
          <cell r="AB9283" t="str">
            <v>Quality Sales</v>
          </cell>
          <cell r="AC9283">
            <v>30014</v>
          </cell>
          <cell r="AD9283" t="str">
            <v>PHIL</v>
          </cell>
        </row>
        <row r="9284">
          <cell r="Z9284">
            <v>5081925</v>
          </cell>
          <cell r="AA9284">
            <v>30600</v>
          </cell>
          <cell r="AB9284" t="str">
            <v>Quality Sales</v>
          </cell>
          <cell r="AC9284">
            <v>30014</v>
          </cell>
          <cell r="AD9284" t="str">
            <v>PHIL</v>
          </cell>
        </row>
        <row r="9285">
          <cell r="Z9285">
            <v>5081946</v>
          </cell>
          <cell r="AA9285">
            <v>30600</v>
          </cell>
          <cell r="AB9285" t="str">
            <v>Quality Sales</v>
          </cell>
          <cell r="AC9285">
            <v>30014</v>
          </cell>
          <cell r="AD9285" t="str">
            <v>PHIL</v>
          </cell>
        </row>
        <row r="9286">
          <cell r="Z9286">
            <v>5081947</v>
          </cell>
          <cell r="AA9286">
            <v>30600</v>
          </cell>
          <cell r="AB9286" t="str">
            <v>Quality Sales</v>
          </cell>
          <cell r="AC9286">
            <v>30014</v>
          </cell>
          <cell r="AD9286" t="str">
            <v>PHIL</v>
          </cell>
        </row>
        <row r="9287">
          <cell r="Z9287">
            <v>5081948</v>
          </cell>
          <cell r="AA9287">
            <v>30600</v>
          </cell>
          <cell r="AB9287" t="str">
            <v>Quality Sales</v>
          </cell>
          <cell r="AC9287">
            <v>30014</v>
          </cell>
          <cell r="AD9287" t="str">
            <v>PHIL</v>
          </cell>
        </row>
        <row r="9288">
          <cell r="Z9288">
            <v>5081949</v>
          </cell>
          <cell r="AA9288">
            <v>30600</v>
          </cell>
          <cell r="AB9288" t="str">
            <v>Quality Sales</v>
          </cell>
          <cell r="AC9288">
            <v>30014</v>
          </cell>
          <cell r="AD9288" t="str">
            <v>PHIL</v>
          </cell>
        </row>
        <row r="9289">
          <cell r="Z9289">
            <v>5081951</v>
          </cell>
          <cell r="AA9289">
            <v>30600</v>
          </cell>
          <cell r="AB9289" t="str">
            <v>Quality Sales</v>
          </cell>
          <cell r="AC9289">
            <v>30014</v>
          </cell>
          <cell r="AD9289" t="str">
            <v>PHIL</v>
          </cell>
        </row>
        <row r="9290">
          <cell r="Z9290">
            <v>5081952</v>
          </cell>
          <cell r="AA9290">
            <v>30600</v>
          </cell>
          <cell r="AB9290" t="str">
            <v>Quality Sales</v>
          </cell>
          <cell r="AC9290">
            <v>30014</v>
          </cell>
          <cell r="AD9290" t="str">
            <v>PHIL</v>
          </cell>
        </row>
        <row r="9291">
          <cell r="Z9291">
            <v>5081953</v>
          </cell>
          <cell r="AA9291">
            <v>30600</v>
          </cell>
          <cell r="AB9291" t="str">
            <v>Quality Sales</v>
          </cell>
          <cell r="AC9291">
            <v>30014</v>
          </cell>
          <cell r="AD9291" t="str">
            <v>PHIL</v>
          </cell>
        </row>
        <row r="9292">
          <cell r="Z9292">
            <v>5081954</v>
          </cell>
          <cell r="AA9292">
            <v>30600</v>
          </cell>
          <cell r="AB9292" t="str">
            <v>Quality Sales</v>
          </cell>
          <cell r="AC9292">
            <v>30014</v>
          </cell>
          <cell r="AD9292" t="str">
            <v>PHIL</v>
          </cell>
        </row>
        <row r="9293">
          <cell r="Z9293">
            <v>5081955</v>
          </cell>
          <cell r="AA9293">
            <v>30600</v>
          </cell>
          <cell r="AB9293" t="str">
            <v>Quality Sales</v>
          </cell>
          <cell r="AC9293">
            <v>30014</v>
          </cell>
          <cell r="AD9293" t="str">
            <v>PHIL</v>
          </cell>
        </row>
        <row r="9294">
          <cell r="Z9294">
            <v>5081956</v>
          </cell>
          <cell r="AA9294">
            <v>30600</v>
          </cell>
          <cell r="AB9294" t="str">
            <v>Quality Sales</v>
          </cell>
          <cell r="AC9294">
            <v>30014</v>
          </cell>
          <cell r="AD9294" t="str">
            <v>PHIL</v>
          </cell>
        </row>
        <row r="9295">
          <cell r="Z9295">
            <v>5081958</v>
          </cell>
          <cell r="AA9295">
            <v>30600</v>
          </cell>
          <cell r="AB9295" t="str">
            <v>Quality Sales</v>
          </cell>
          <cell r="AC9295">
            <v>30014</v>
          </cell>
          <cell r="AD9295" t="str">
            <v>PHIL</v>
          </cell>
        </row>
        <row r="9296">
          <cell r="Z9296">
            <v>5081959</v>
          </cell>
          <cell r="AA9296">
            <v>30600</v>
          </cell>
          <cell r="AB9296" t="str">
            <v>Quality Sales</v>
          </cell>
          <cell r="AC9296">
            <v>30014</v>
          </cell>
          <cell r="AD9296" t="str">
            <v>PHIL</v>
          </cell>
        </row>
        <row r="9297">
          <cell r="Z9297">
            <v>5081960</v>
          </cell>
          <cell r="AA9297">
            <v>30600</v>
          </cell>
          <cell r="AB9297" t="str">
            <v>Quality Sales</v>
          </cell>
          <cell r="AC9297">
            <v>30014</v>
          </cell>
          <cell r="AD9297" t="str">
            <v>PHIL</v>
          </cell>
        </row>
        <row r="9298">
          <cell r="Z9298">
            <v>5081961</v>
          </cell>
          <cell r="AA9298">
            <v>30600</v>
          </cell>
          <cell r="AB9298" t="str">
            <v>Quality Sales</v>
          </cell>
          <cell r="AC9298">
            <v>30014</v>
          </cell>
          <cell r="AD9298" t="str">
            <v>PHIL</v>
          </cell>
        </row>
        <row r="9299">
          <cell r="Z9299">
            <v>5081963</v>
          </cell>
          <cell r="AA9299">
            <v>30600</v>
          </cell>
          <cell r="AB9299" t="str">
            <v>Quality Sales</v>
          </cell>
          <cell r="AC9299">
            <v>30014</v>
          </cell>
          <cell r="AD9299" t="str">
            <v>PHIL</v>
          </cell>
        </row>
        <row r="9300">
          <cell r="Z9300">
            <v>5081964</v>
          </cell>
          <cell r="AA9300">
            <v>30600</v>
          </cell>
          <cell r="AB9300" t="str">
            <v>Quality Sales</v>
          </cell>
          <cell r="AC9300">
            <v>30014</v>
          </cell>
          <cell r="AD9300" t="str">
            <v>PHIL</v>
          </cell>
        </row>
        <row r="9301">
          <cell r="Z9301">
            <v>5081965</v>
          </cell>
          <cell r="AA9301">
            <v>30600</v>
          </cell>
          <cell r="AB9301" t="str">
            <v>Quality Sales</v>
          </cell>
          <cell r="AC9301">
            <v>30014</v>
          </cell>
          <cell r="AD9301" t="str">
            <v>PHIL</v>
          </cell>
        </row>
        <row r="9302">
          <cell r="Z9302">
            <v>5081966</v>
          </cell>
          <cell r="AA9302">
            <v>30600</v>
          </cell>
          <cell r="AB9302" t="str">
            <v>Quality Sales</v>
          </cell>
          <cell r="AC9302">
            <v>30014</v>
          </cell>
          <cell r="AD9302" t="str">
            <v>PHIL</v>
          </cell>
        </row>
        <row r="9303">
          <cell r="Z9303">
            <v>5094610</v>
          </cell>
          <cell r="AA9303">
            <v>30600</v>
          </cell>
          <cell r="AB9303" t="str">
            <v>Quality Sales</v>
          </cell>
          <cell r="AC9303">
            <v>30014</v>
          </cell>
          <cell r="AD9303" t="str">
            <v>PHIL</v>
          </cell>
        </row>
        <row r="9304">
          <cell r="Z9304">
            <v>5099780</v>
          </cell>
          <cell r="AA9304">
            <v>30600</v>
          </cell>
          <cell r="AB9304" t="str">
            <v>Quality Sales</v>
          </cell>
          <cell r="AC9304">
            <v>30014</v>
          </cell>
          <cell r="AD9304" t="str">
            <v>PHIL</v>
          </cell>
        </row>
        <row r="9305">
          <cell r="Z9305">
            <v>5099782</v>
          </cell>
          <cell r="AA9305">
            <v>30600</v>
          </cell>
          <cell r="AB9305" t="str">
            <v>Quality Sales</v>
          </cell>
          <cell r="AC9305">
            <v>30014</v>
          </cell>
          <cell r="AD9305" t="str">
            <v>PHIL</v>
          </cell>
        </row>
        <row r="9306">
          <cell r="Z9306">
            <v>5099783</v>
          </cell>
          <cell r="AA9306">
            <v>30600</v>
          </cell>
          <cell r="AB9306" t="str">
            <v>Quality Sales</v>
          </cell>
          <cell r="AC9306">
            <v>30014</v>
          </cell>
          <cell r="AD9306" t="str">
            <v>PHIL</v>
          </cell>
        </row>
        <row r="9307">
          <cell r="Z9307">
            <v>5099784</v>
          </cell>
          <cell r="AA9307">
            <v>30600</v>
          </cell>
          <cell r="AB9307" t="str">
            <v>Quality Sales</v>
          </cell>
          <cell r="AC9307">
            <v>30014</v>
          </cell>
          <cell r="AD9307" t="str">
            <v>PHIL</v>
          </cell>
        </row>
        <row r="9308">
          <cell r="Z9308">
            <v>5099785</v>
          </cell>
          <cell r="AA9308">
            <v>30600</v>
          </cell>
          <cell r="AB9308" t="str">
            <v>Quality Sales</v>
          </cell>
          <cell r="AC9308">
            <v>30014</v>
          </cell>
          <cell r="AD9308" t="str">
            <v>PHIL</v>
          </cell>
        </row>
        <row r="9309">
          <cell r="Z9309">
            <v>5099707</v>
          </cell>
          <cell r="AA9309">
            <v>30600</v>
          </cell>
          <cell r="AB9309" t="str">
            <v>Quality Sales</v>
          </cell>
          <cell r="AC9309">
            <v>30014</v>
          </cell>
          <cell r="AD9309" t="str">
            <v>PHIL</v>
          </cell>
        </row>
        <row r="9310">
          <cell r="Z9310">
            <v>5099852</v>
          </cell>
          <cell r="AA9310">
            <v>30600</v>
          </cell>
          <cell r="AB9310" t="str">
            <v>Quality Sales</v>
          </cell>
          <cell r="AC9310">
            <v>30014</v>
          </cell>
          <cell r="AD9310" t="str">
            <v>PHIL</v>
          </cell>
        </row>
        <row r="9311">
          <cell r="Z9311">
            <v>5079926</v>
          </cell>
          <cell r="AA9311">
            <v>30600</v>
          </cell>
          <cell r="AB9311" t="str">
            <v>Quality Sales</v>
          </cell>
          <cell r="AC9311">
            <v>30014</v>
          </cell>
          <cell r="AD9311" t="str">
            <v>PHIL</v>
          </cell>
        </row>
        <row r="9312">
          <cell r="Z9312">
            <v>5081066</v>
          </cell>
          <cell r="AA9312">
            <v>30600</v>
          </cell>
          <cell r="AB9312" t="str">
            <v>Quality Sales</v>
          </cell>
          <cell r="AC9312">
            <v>30014</v>
          </cell>
          <cell r="AD9312" t="str">
            <v>PHIL</v>
          </cell>
        </row>
        <row r="9313">
          <cell r="Z9313">
            <v>5081067</v>
          </cell>
          <cell r="AA9313">
            <v>30600</v>
          </cell>
          <cell r="AB9313" t="str">
            <v>Quality Sales</v>
          </cell>
          <cell r="AC9313">
            <v>30014</v>
          </cell>
          <cell r="AD9313" t="str">
            <v>PHIL</v>
          </cell>
        </row>
        <row r="9314">
          <cell r="Z9314">
            <v>5081068</v>
          </cell>
          <cell r="AA9314">
            <v>30600</v>
          </cell>
          <cell r="AB9314" t="str">
            <v>Quality Sales</v>
          </cell>
          <cell r="AC9314">
            <v>30014</v>
          </cell>
          <cell r="AD9314" t="str">
            <v>PHIL</v>
          </cell>
        </row>
        <row r="9315">
          <cell r="Z9315">
            <v>5084102</v>
          </cell>
          <cell r="AA9315">
            <v>30600</v>
          </cell>
          <cell r="AB9315" t="str">
            <v>Quality Sales</v>
          </cell>
          <cell r="AC9315">
            <v>30014</v>
          </cell>
          <cell r="AD9315" t="str">
            <v>PHIL</v>
          </cell>
        </row>
        <row r="9316">
          <cell r="Z9316">
            <v>5084103</v>
          </cell>
          <cell r="AA9316">
            <v>30600</v>
          </cell>
          <cell r="AB9316" t="str">
            <v>Quality Sales</v>
          </cell>
          <cell r="AC9316">
            <v>30014</v>
          </cell>
          <cell r="AD9316" t="str">
            <v>PHIL</v>
          </cell>
        </row>
        <row r="9317">
          <cell r="Z9317">
            <v>5084128</v>
          </cell>
          <cell r="AA9317">
            <v>30600</v>
          </cell>
          <cell r="AB9317" t="str">
            <v>Quality Sales</v>
          </cell>
          <cell r="AC9317">
            <v>30014</v>
          </cell>
          <cell r="AD9317" t="str">
            <v>PHIL</v>
          </cell>
        </row>
        <row r="9318">
          <cell r="Z9318">
            <v>5084129</v>
          </cell>
          <cell r="AA9318">
            <v>30600</v>
          </cell>
          <cell r="AB9318" t="str">
            <v>Quality Sales</v>
          </cell>
          <cell r="AC9318">
            <v>30014</v>
          </cell>
          <cell r="AD9318" t="str">
            <v>PHIL</v>
          </cell>
        </row>
        <row r="9319">
          <cell r="Z9319">
            <v>5083975</v>
          </cell>
          <cell r="AA9319">
            <v>30600</v>
          </cell>
          <cell r="AB9319" t="str">
            <v>Quality Sales</v>
          </cell>
          <cell r="AC9319">
            <v>30014</v>
          </cell>
          <cell r="AD9319" t="str">
            <v>PHIL</v>
          </cell>
        </row>
        <row r="9320">
          <cell r="Z9320">
            <v>5084223</v>
          </cell>
          <cell r="AA9320">
            <v>30600</v>
          </cell>
          <cell r="AB9320" t="str">
            <v>Quality Sales</v>
          </cell>
          <cell r="AC9320">
            <v>30014</v>
          </cell>
          <cell r="AD9320" t="str">
            <v>PHIL</v>
          </cell>
        </row>
        <row r="9321">
          <cell r="Z9321">
            <v>5100797</v>
          </cell>
          <cell r="AA9321">
            <v>30600</v>
          </cell>
          <cell r="AB9321" t="str">
            <v>Quality Sales</v>
          </cell>
          <cell r="AC9321">
            <v>30014</v>
          </cell>
          <cell r="AD9321" t="str">
            <v>PHIL</v>
          </cell>
        </row>
        <row r="9322">
          <cell r="Z9322">
            <v>5100798</v>
          </cell>
          <cell r="AA9322">
            <v>30600</v>
          </cell>
          <cell r="AB9322" t="str">
            <v>Quality Sales</v>
          </cell>
          <cell r="AC9322">
            <v>30014</v>
          </cell>
          <cell r="AD9322" t="str">
            <v>PHIL</v>
          </cell>
        </row>
        <row r="9323">
          <cell r="Z9323">
            <v>5100799</v>
          </cell>
          <cell r="AA9323">
            <v>30600</v>
          </cell>
          <cell r="AB9323" t="str">
            <v>Quality Sales</v>
          </cell>
          <cell r="AC9323">
            <v>30014</v>
          </cell>
          <cell r="AD9323" t="str">
            <v>PHIL</v>
          </cell>
        </row>
        <row r="9324">
          <cell r="Z9324">
            <v>5100800</v>
          </cell>
          <cell r="AA9324">
            <v>30600</v>
          </cell>
          <cell r="AB9324" t="str">
            <v>Quality Sales</v>
          </cell>
          <cell r="AC9324">
            <v>30014</v>
          </cell>
          <cell r="AD9324" t="str">
            <v>PHIL</v>
          </cell>
        </row>
        <row r="9325">
          <cell r="Z9325">
            <v>5100801</v>
          </cell>
          <cell r="AA9325">
            <v>30600</v>
          </cell>
          <cell r="AB9325" t="str">
            <v>Quality Sales</v>
          </cell>
          <cell r="AC9325">
            <v>30014</v>
          </cell>
          <cell r="AD9325" t="str">
            <v>PHIL</v>
          </cell>
        </row>
        <row r="9326">
          <cell r="Z9326">
            <v>5100802</v>
          </cell>
          <cell r="AA9326">
            <v>30600</v>
          </cell>
          <cell r="AB9326" t="str">
            <v>Quality Sales</v>
          </cell>
          <cell r="AC9326">
            <v>30014</v>
          </cell>
          <cell r="AD9326" t="str">
            <v>PHIL</v>
          </cell>
        </row>
        <row r="9327">
          <cell r="Z9327">
            <v>5101410</v>
          </cell>
          <cell r="AA9327">
            <v>30600</v>
          </cell>
          <cell r="AB9327" t="str">
            <v>Quality Sales</v>
          </cell>
          <cell r="AC9327">
            <v>30014</v>
          </cell>
          <cell r="AD9327" t="str">
            <v>PHIL</v>
          </cell>
        </row>
        <row r="9328">
          <cell r="Z9328">
            <v>5101418</v>
          </cell>
          <cell r="AA9328">
            <v>30600</v>
          </cell>
          <cell r="AB9328" t="str">
            <v>Quality Sales</v>
          </cell>
          <cell r="AC9328">
            <v>30014</v>
          </cell>
          <cell r="AD9328" t="str">
            <v>PHIL</v>
          </cell>
        </row>
        <row r="9329">
          <cell r="Z9329">
            <v>5101464</v>
          </cell>
          <cell r="AA9329">
            <v>30600</v>
          </cell>
          <cell r="AB9329" t="str">
            <v>Quality Sales</v>
          </cell>
          <cell r="AC9329">
            <v>30014</v>
          </cell>
          <cell r="AD9329" t="str">
            <v>PHIL</v>
          </cell>
        </row>
        <row r="9330">
          <cell r="Z9330">
            <v>5101530</v>
          </cell>
          <cell r="AA9330">
            <v>30600</v>
          </cell>
          <cell r="AB9330" t="str">
            <v>Quality Sales</v>
          </cell>
          <cell r="AC9330">
            <v>30014</v>
          </cell>
          <cell r="AD9330" t="str">
            <v>PHIL</v>
          </cell>
        </row>
        <row r="9331">
          <cell r="Z9331">
            <v>5101340</v>
          </cell>
          <cell r="AA9331">
            <v>30600</v>
          </cell>
          <cell r="AB9331" t="str">
            <v>Quality Sales</v>
          </cell>
          <cell r="AC9331">
            <v>30014</v>
          </cell>
          <cell r="AD9331" t="str">
            <v>PHIL</v>
          </cell>
        </row>
        <row r="9332">
          <cell r="Z9332">
            <v>5102305</v>
          </cell>
          <cell r="AA9332">
            <v>30600</v>
          </cell>
          <cell r="AB9332" t="str">
            <v>Quality Sales</v>
          </cell>
          <cell r="AC9332">
            <v>30411</v>
          </cell>
          <cell r="AD9332" t="str">
            <v>FRANKLINJAMES</v>
          </cell>
        </row>
        <row r="9333">
          <cell r="Z9333">
            <v>5081518</v>
          </cell>
          <cell r="AA9333">
            <v>30600</v>
          </cell>
          <cell r="AB9333" t="str">
            <v>Quality Sales</v>
          </cell>
          <cell r="AC9333">
            <v>30411</v>
          </cell>
          <cell r="AD9333" t="str">
            <v>FRANKLINJAMES</v>
          </cell>
        </row>
        <row r="9334">
          <cell r="Z9334">
            <v>5081025</v>
          </cell>
          <cell r="AA9334">
            <v>30600</v>
          </cell>
          <cell r="AB9334" t="str">
            <v>Quality Sales</v>
          </cell>
          <cell r="AC9334">
            <v>30411</v>
          </cell>
          <cell r="AD9334" t="str">
            <v>FRANKLINJAMES</v>
          </cell>
        </row>
        <row r="9335">
          <cell r="Z9335">
            <v>5081640</v>
          </cell>
          <cell r="AA9335">
            <v>30600</v>
          </cell>
          <cell r="AB9335" t="str">
            <v>Quality Sales</v>
          </cell>
          <cell r="AC9335">
            <v>30411</v>
          </cell>
          <cell r="AD9335" t="str">
            <v>FRANKLINJAMES</v>
          </cell>
        </row>
        <row r="9336">
          <cell r="Z9336">
            <v>5081922</v>
          </cell>
          <cell r="AA9336">
            <v>30600</v>
          </cell>
          <cell r="AB9336" t="str">
            <v>Quality Sales</v>
          </cell>
          <cell r="AC9336">
            <v>30411</v>
          </cell>
          <cell r="AD9336" t="str">
            <v>FRANKLINJAMES</v>
          </cell>
        </row>
        <row r="9337">
          <cell r="Z9337">
            <v>5081945</v>
          </cell>
          <cell r="AA9337">
            <v>30600</v>
          </cell>
          <cell r="AB9337" t="str">
            <v>Quality Sales</v>
          </cell>
          <cell r="AC9337">
            <v>30411</v>
          </cell>
          <cell r="AD9337" t="str">
            <v>FRANKLINJAMES</v>
          </cell>
        </row>
        <row r="9338">
          <cell r="Z9338">
            <v>5081957</v>
          </cell>
          <cell r="AA9338">
            <v>30600</v>
          </cell>
          <cell r="AB9338" t="str">
            <v>Quality Sales</v>
          </cell>
          <cell r="AC9338">
            <v>30411</v>
          </cell>
          <cell r="AD9338" t="str">
            <v>FRANKLINJAMES</v>
          </cell>
        </row>
        <row r="9339">
          <cell r="Z9339">
            <v>5099848</v>
          </cell>
          <cell r="AA9339">
            <v>30600</v>
          </cell>
          <cell r="AB9339" t="str">
            <v>Quality Sales</v>
          </cell>
        </row>
        <row r="9340">
          <cell r="Z9340">
            <v>5084261</v>
          </cell>
          <cell r="AA9340">
            <v>30600</v>
          </cell>
          <cell r="AB9340" t="str">
            <v>Quality Sales</v>
          </cell>
        </row>
        <row r="9341">
          <cell r="Z9341">
            <v>5100002</v>
          </cell>
          <cell r="AA9341">
            <v>30600</v>
          </cell>
          <cell r="AB9341" t="str">
            <v>Quality Sales</v>
          </cell>
        </row>
        <row r="9342">
          <cell r="Z9342">
            <v>5081119</v>
          </cell>
          <cell r="AA9342">
            <v>30600</v>
          </cell>
          <cell r="AB9342" t="str">
            <v>Quality Sales</v>
          </cell>
        </row>
        <row r="9343">
          <cell r="Z9343">
            <v>5081120</v>
          </cell>
          <cell r="AA9343">
            <v>30600</v>
          </cell>
          <cell r="AB9343" t="str">
            <v>Quality Sales</v>
          </cell>
        </row>
        <row r="9344">
          <cell r="Z9344">
            <v>5081121</v>
          </cell>
          <cell r="AA9344">
            <v>30600</v>
          </cell>
          <cell r="AB9344" t="str">
            <v>Quality Sales</v>
          </cell>
        </row>
        <row r="9345">
          <cell r="Z9345">
            <v>5081122</v>
          </cell>
          <cell r="AA9345">
            <v>30600</v>
          </cell>
          <cell r="AB9345" t="str">
            <v>Quality Sales</v>
          </cell>
        </row>
        <row r="9346">
          <cell r="Z9346">
            <v>5081123</v>
          </cell>
          <cell r="AA9346">
            <v>30600</v>
          </cell>
          <cell r="AB9346" t="str">
            <v>Quality Sales</v>
          </cell>
        </row>
        <row r="9347">
          <cell r="Z9347">
            <v>5081124</v>
          </cell>
          <cell r="AA9347">
            <v>30600</v>
          </cell>
          <cell r="AB9347" t="str">
            <v>Quality Sales</v>
          </cell>
        </row>
        <row r="9348">
          <cell r="Z9348">
            <v>5081125</v>
          </cell>
          <cell r="AA9348">
            <v>30600</v>
          </cell>
          <cell r="AB9348" t="str">
            <v>Quality Sales</v>
          </cell>
        </row>
        <row r="9349">
          <cell r="Z9349">
            <v>5081936</v>
          </cell>
          <cell r="AA9349">
            <v>30600</v>
          </cell>
          <cell r="AB9349" t="str">
            <v>Quality Sales</v>
          </cell>
        </row>
        <row r="9350">
          <cell r="Z9350">
            <v>5084181</v>
          </cell>
          <cell r="AA9350">
            <v>30600</v>
          </cell>
          <cell r="AB9350" t="str">
            <v>Quality Sales</v>
          </cell>
        </row>
        <row r="9351">
          <cell r="Z9351">
            <v>5099833</v>
          </cell>
          <cell r="AA9351">
            <v>30600</v>
          </cell>
          <cell r="AB9351" t="str">
            <v>Quality Sales</v>
          </cell>
        </row>
        <row r="9352">
          <cell r="Z9352">
            <v>5081416</v>
          </cell>
          <cell r="AA9352">
            <v>30651</v>
          </cell>
          <cell r="AB9352" t="str">
            <v>REPNET</v>
          </cell>
          <cell r="AC9352">
            <v>30003</v>
          </cell>
          <cell r="AD9352" t="str">
            <v>DSA</v>
          </cell>
        </row>
        <row r="9353">
          <cell r="Z9353">
            <v>5081010</v>
          </cell>
          <cell r="AA9353">
            <v>30651</v>
          </cell>
          <cell r="AB9353" t="str">
            <v>REPNET</v>
          </cell>
          <cell r="AC9353">
            <v>30010</v>
          </cell>
          <cell r="AD9353" t="str">
            <v>MJD</v>
          </cell>
        </row>
        <row r="9354">
          <cell r="Z9354">
            <v>5080995</v>
          </cell>
          <cell r="AA9354">
            <v>30651</v>
          </cell>
          <cell r="AB9354" t="str">
            <v>REPNET</v>
          </cell>
          <cell r="AC9354">
            <v>30017</v>
          </cell>
          <cell r="AD9354" t="str">
            <v>VISTA</v>
          </cell>
        </row>
        <row r="9355">
          <cell r="Z9355">
            <v>5081654</v>
          </cell>
          <cell r="AA9355">
            <v>30651</v>
          </cell>
          <cell r="AB9355" t="str">
            <v>REPNET</v>
          </cell>
          <cell r="AC9355">
            <v>30017</v>
          </cell>
          <cell r="AD9355" t="str">
            <v>VISTA</v>
          </cell>
        </row>
        <row r="9356">
          <cell r="Z9356">
            <v>5084227</v>
          </cell>
          <cell r="AA9356">
            <v>30651</v>
          </cell>
          <cell r="AB9356" t="str">
            <v>REPNET</v>
          </cell>
          <cell r="AC9356">
            <v>30017</v>
          </cell>
          <cell r="AD9356" t="str">
            <v>VISTA</v>
          </cell>
        </row>
        <row r="9357">
          <cell r="Z9357">
            <v>5084263</v>
          </cell>
          <cell r="AA9357">
            <v>30651</v>
          </cell>
          <cell r="AB9357" t="str">
            <v>REPNET</v>
          </cell>
          <cell r="AC9357">
            <v>30017</v>
          </cell>
          <cell r="AD9357" t="str">
            <v>VISTA</v>
          </cell>
        </row>
        <row r="9358">
          <cell r="Z9358">
            <v>5100951</v>
          </cell>
          <cell r="AA9358">
            <v>30651</v>
          </cell>
          <cell r="AB9358" t="str">
            <v>REPNET</v>
          </cell>
          <cell r="AC9358">
            <v>30017</v>
          </cell>
          <cell r="AD9358" t="str">
            <v>VISTA</v>
          </cell>
        </row>
        <row r="9359">
          <cell r="Z9359">
            <v>5100952</v>
          </cell>
          <cell r="AA9359">
            <v>30651</v>
          </cell>
          <cell r="AB9359" t="str">
            <v>REPNET</v>
          </cell>
          <cell r="AC9359">
            <v>30017</v>
          </cell>
          <cell r="AD9359" t="str">
            <v>VISTA</v>
          </cell>
        </row>
        <row r="9360">
          <cell r="Z9360">
            <v>5101557</v>
          </cell>
          <cell r="AA9360">
            <v>30651</v>
          </cell>
          <cell r="AB9360" t="str">
            <v>REPNET</v>
          </cell>
          <cell r="AC9360">
            <v>30017</v>
          </cell>
          <cell r="AD9360" t="str">
            <v>VISTA</v>
          </cell>
        </row>
        <row r="9361">
          <cell r="Z9361">
            <v>5101299</v>
          </cell>
          <cell r="AA9361">
            <v>30651</v>
          </cell>
          <cell r="AB9361" t="str">
            <v>REPNET</v>
          </cell>
          <cell r="AC9361">
            <v>30017</v>
          </cell>
          <cell r="AD9361" t="str">
            <v>VISTA</v>
          </cell>
        </row>
        <row r="9362">
          <cell r="Z9362">
            <v>5101370</v>
          </cell>
          <cell r="AA9362">
            <v>30651</v>
          </cell>
          <cell r="AB9362" t="str">
            <v>REPNET</v>
          </cell>
          <cell r="AC9362">
            <v>30017</v>
          </cell>
          <cell r="AD9362" t="str">
            <v>VISTA</v>
          </cell>
        </row>
        <row r="9363">
          <cell r="Z9363">
            <v>5101377</v>
          </cell>
          <cell r="AA9363">
            <v>30651</v>
          </cell>
          <cell r="AB9363" t="str">
            <v>REPNET</v>
          </cell>
          <cell r="AC9363">
            <v>30017</v>
          </cell>
          <cell r="AD9363" t="str">
            <v>VISTA</v>
          </cell>
        </row>
        <row r="9364">
          <cell r="Z9364">
            <v>5081427</v>
          </cell>
          <cell r="AA9364">
            <v>30651</v>
          </cell>
          <cell r="AB9364" t="str">
            <v>REPNET</v>
          </cell>
          <cell r="AC9364">
            <v>30116</v>
          </cell>
          <cell r="AD9364" t="str">
            <v>PURCELLMURRAY</v>
          </cell>
        </row>
        <row r="9365">
          <cell r="Z9365">
            <v>5080916</v>
          </cell>
          <cell r="AA9365">
            <v>30651</v>
          </cell>
          <cell r="AB9365" t="str">
            <v>REPNET</v>
          </cell>
          <cell r="AC9365">
            <v>30651</v>
          </cell>
          <cell r="AD9365" t="str">
            <v>REPNET</v>
          </cell>
        </row>
        <row r="9366">
          <cell r="Z9366">
            <v>5080917</v>
          </cell>
          <cell r="AA9366">
            <v>30651</v>
          </cell>
          <cell r="AB9366" t="str">
            <v>REPNET</v>
          </cell>
          <cell r="AC9366">
            <v>30651</v>
          </cell>
          <cell r="AD9366" t="str">
            <v>REPNET</v>
          </cell>
        </row>
        <row r="9367">
          <cell r="Z9367">
            <v>5081192</v>
          </cell>
          <cell r="AA9367">
            <v>30651</v>
          </cell>
          <cell r="AB9367" t="str">
            <v>REPNET</v>
          </cell>
          <cell r="AC9367">
            <v>30651</v>
          </cell>
          <cell r="AD9367" t="str">
            <v>REPNET</v>
          </cell>
        </row>
        <row r="9368">
          <cell r="Z9368">
            <v>5084456</v>
          </cell>
          <cell r="AA9368">
            <v>30651</v>
          </cell>
          <cell r="AB9368" t="str">
            <v>REPNET</v>
          </cell>
          <cell r="AC9368">
            <v>30651</v>
          </cell>
          <cell r="AD9368" t="str">
            <v>REPNET</v>
          </cell>
        </row>
        <row r="9369">
          <cell r="Z9369">
            <v>5084336</v>
          </cell>
          <cell r="AA9369">
            <v>30651</v>
          </cell>
          <cell r="AB9369" t="str">
            <v>REPNET</v>
          </cell>
          <cell r="AC9369">
            <v>30651</v>
          </cell>
          <cell r="AD9369" t="str">
            <v>REPNET</v>
          </cell>
        </row>
        <row r="9370">
          <cell r="Z9370">
            <v>5084412</v>
          </cell>
          <cell r="AA9370">
            <v>30651</v>
          </cell>
          <cell r="AB9370" t="str">
            <v>REPNET</v>
          </cell>
          <cell r="AC9370">
            <v>30651</v>
          </cell>
          <cell r="AD9370" t="str">
            <v>REPNET</v>
          </cell>
        </row>
        <row r="9371">
          <cell r="Z9371">
            <v>5099629</v>
          </cell>
          <cell r="AA9371">
            <v>30651</v>
          </cell>
          <cell r="AB9371" t="str">
            <v>REPNET</v>
          </cell>
          <cell r="AC9371">
            <v>30651</v>
          </cell>
          <cell r="AD9371" t="str">
            <v>REPNET</v>
          </cell>
        </row>
        <row r="9372">
          <cell r="Z9372">
            <v>5080924</v>
          </cell>
          <cell r="AA9372">
            <v>30651</v>
          </cell>
          <cell r="AB9372" t="str">
            <v>REPNET</v>
          </cell>
          <cell r="AC9372">
            <v>30651</v>
          </cell>
          <cell r="AD9372" t="str">
            <v>REPNET</v>
          </cell>
        </row>
        <row r="9373">
          <cell r="Z9373">
            <v>5080925</v>
          </cell>
          <cell r="AA9373">
            <v>30651</v>
          </cell>
          <cell r="AB9373" t="str">
            <v>REPNET</v>
          </cell>
          <cell r="AC9373">
            <v>30651</v>
          </cell>
          <cell r="AD9373" t="str">
            <v>REPNET</v>
          </cell>
        </row>
        <row r="9374">
          <cell r="Z9374">
            <v>5080926</v>
          </cell>
          <cell r="AA9374">
            <v>30651</v>
          </cell>
          <cell r="AB9374" t="str">
            <v>REPNET</v>
          </cell>
          <cell r="AC9374">
            <v>30651</v>
          </cell>
          <cell r="AD9374" t="str">
            <v>REPNET</v>
          </cell>
        </row>
        <row r="9375">
          <cell r="Z9375">
            <v>5080927</v>
          </cell>
          <cell r="AA9375">
            <v>30651</v>
          </cell>
          <cell r="AB9375" t="str">
            <v>REPNET</v>
          </cell>
          <cell r="AC9375">
            <v>30651</v>
          </cell>
          <cell r="AD9375" t="str">
            <v>REPNET</v>
          </cell>
        </row>
        <row r="9376">
          <cell r="Z9376">
            <v>5080928</v>
          </cell>
          <cell r="AA9376">
            <v>30651</v>
          </cell>
          <cell r="AB9376" t="str">
            <v>REPNET</v>
          </cell>
          <cell r="AC9376">
            <v>30651</v>
          </cell>
          <cell r="AD9376" t="str">
            <v>REPNET</v>
          </cell>
        </row>
        <row r="9377">
          <cell r="Z9377">
            <v>5080929</v>
          </cell>
          <cell r="AA9377">
            <v>30651</v>
          </cell>
          <cell r="AB9377" t="str">
            <v>REPNET</v>
          </cell>
          <cell r="AC9377">
            <v>30651</v>
          </cell>
          <cell r="AD9377" t="str">
            <v>REPNET</v>
          </cell>
        </row>
        <row r="9378">
          <cell r="Z9378">
            <v>5080930</v>
          </cell>
          <cell r="AA9378">
            <v>30651</v>
          </cell>
          <cell r="AB9378" t="str">
            <v>REPNET</v>
          </cell>
          <cell r="AC9378">
            <v>30651</v>
          </cell>
          <cell r="AD9378" t="str">
            <v>REPNET</v>
          </cell>
        </row>
        <row r="9379">
          <cell r="Z9379">
            <v>5080931</v>
          </cell>
          <cell r="AA9379">
            <v>30651</v>
          </cell>
          <cell r="AB9379" t="str">
            <v>REPNET</v>
          </cell>
          <cell r="AC9379">
            <v>30651</v>
          </cell>
          <cell r="AD9379" t="str">
            <v>REPNET</v>
          </cell>
        </row>
        <row r="9380">
          <cell r="Z9380">
            <v>5081257</v>
          </cell>
          <cell r="AA9380">
            <v>30651</v>
          </cell>
          <cell r="AB9380" t="str">
            <v>REPNET</v>
          </cell>
          <cell r="AC9380">
            <v>30651</v>
          </cell>
          <cell r="AD9380" t="str">
            <v>REPNET</v>
          </cell>
        </row>
        <row r="9381">
          <cell r="Z9381">
            <v>5081268</v>
          </cell>
          <cell r="AA9381">
            <v>30651</v>
          </cell>
          <cell r="AB9381" t="str">
            <v>REPNET</v>
          </cell>
          <cell r="AC9381">
            <v>30651</v>
          </cell>
          <cell r="AD9381" t="str">
            <v>REPNET</v>
          </cell>
        </row>
        <row r="9382">
          <cell r="Z9382">
            <v>5081411</v>
          </cell>
          <cell r="AA9382">
            <v>30651</v>
          </cell>
          <cell r="AB9382" t="str">
            <v>REPNET</v>
          </cell>
          <cell r="AC9382">
            <v>30651</v>
          </cell>
          <cell r="AD9382" t="str">
            <v>REPNET</v>
          </cell>
        </row>
        <row r="9383">
          <cell r="Z9383">
            <v>5081412</v>
          </cell>
          <cell r="AA9383">
            <v>30651</v>
          </cell>
          <cell r="AB9383" t="str">
            <v>REPNET</v>
          </cell>
          <cell r="AC9383">
            <v>30651</v>
          </cell>
          <cell r="AD9383" t="str">
            <v>REPNET</v>
          </cell>
        </row>
        <row r="9384">
          <cell r="Z9384">
            <v>5080934</v>
          </cell>
          <cell r="AA9384">
            <v>30651</v>
          </cell>
          <cell r="AB9384" t="str">
            <v>REPNET</v>
          </cell>
          <cell r="AC9384">
            <v>30651</v>
          </cell>
          <cell r="AD9384" t="str">
            <v>REPNET</v>
          </cell>
        </row>
        <row r="9385">
          <cell r="Z9385">
            <v>5081378</v>
          </cell>
          <cell r="AA9385">
            <v>30651</v>
          </cell>
          <cell r="AB9385" t="str">
            <v>REPNET</v>
          </cell>
          <cell r="AC9385">
            <v>30651</v>
          </cell>
          <cell r="AD9385" t="str">
            <v>REPNET</v>
          </cell>
        </row>
        <row r="9386">
          <cell r="Z9386">
            <v>5081006</v>
          </cell>
          <cell r="AA9386">
            <v>30651</v>
          </cell>
          <cell r="AB9386" t="str">
            <v>REPNET</v>
          </cell>
          <cell r="AC9386">
            <v>30651</v>
          </cell>
          <cell r="AD9386" t="str">
            <v>REPNET</v>
          </cell>
        </row>
        <row r="9387">
          <cell r="Z9387">
            <v>5081007</v>
          </cell>
          <cell r="AA9387">
            <v>30651</v>
          </cell>
          <cell r="AB9387" t="str">
            <v>REPNET</v>
          </cell>
          <cell r="AC9387">
            <v>30651</v>
          </cell>
          <cell r="AD9387" t="str">
            <v>REPNET</v>
          </cell>
        </row>
        <row r="9388">
          <cell r="Z9388">
            <v>5081013</v>
          </cell>
          <cell r="AA9388">
            <v>30651</v>
          </cell>
          <cell r="AB9388" t="str">
            <v>REPNET</v>
          </cell>
          <cell r="AC9388">
            <v>30651</v>
          </cell>
          <cell r="AD9388" t="str">
            <v>REPNET</v>
          </cell>
        </row>
        <row r="9389">
          <cell r="Z9389">
            <v>5081014</v>
          </cell>
          <cell r="AA9389">
            <v>30651</v>
          </cell>
          <cell r="AB9389" t="str">
            <v>REPNET</v>
          </cell>
          <cell r="AC9389">
            <v>30651</v>
          </cell>
          <cell r="AD9389" t="str">
            <v>REPNET</v>
          </cell>
        </row>
        <row r="9390">
          <cell r="Z9390">
            <v>5081584</v>
          </cell>
          <cell r="AA9390">
            <v>30651</v>
          </cell>
          <cell r="AB9390" t="str">
            <v>REPNET</v>
          </cell>
          <cell r="AC9390">
            <v>30651</v>
          </cell>
          <cell r="AD9390" t="str">
            <v>REPNET</v>
          </cell>
        </row>
        <row r="9391">
          <cell r="Z9391">
            <v>5081595</v>
          </cell>
          <cell r="AA9391">
            <v>30651</v>
          </cell>
          <cell r="AB9391" t="str">
            <v>REPNET</v>
          </cell>
          <cell r="AC9391">
            <v>30651</v>
          </cell>
          <cell r="AD9391" t="str">
            <v>REPNET</v>
          </cell>
        </row>
        <row r="9392">
          <cell r="Z9392">
            <v>5081596</v>
          </cell>
          <cell r="AA9392">
            <v>30651</v>
          </cell>
          <cell r="AB9392" t="str">
            <v>REPNET</v>
          </cell>
          <cell r="AC9392">
            <v>30651</v>
          </cell>
          <cell r="AD9392" t="str">
            <v>REPNET</v>
          </cell>
        </row>
        <row r="9393">
          <cell r="Z9393">
            <v>5081602</v>
          </cell>
          <cell r="AA9393">
            <v>30651</v>
          </cell>
          <cell r="AB9393" t="str">
            <v>REPNET</v>
          </cell>
          <cell r="AC9393">
            <v>30651</v>
          </cell>
          <cell r="AD9393" t="str">
            <v>REPNET</v>
          </cell>
        </row>
        <row r="9394">
          <cell r="Z9394">
            <v>5081645</v>
          </cell>
          <cell r="AA9394">
            <v>30651</v>
          </cell>
          <cell r="AB9394" t="str">
            <v>REPNET</v>
          </cell>
          <cell r="AC9394">
            <v>30651</v>
          </cell>
          <cell r="AD9394" t="str">
            <v>REPNET</v>
          </cell>
        </row>
        <row r="9395">
          <cell r="Z9395">
            <v>5081666</v>
          </cell>
          <cell r="AA9395">
            <v>30651</v>
          </cell>
          <cell r="AB9395" t="str">
            <v>REPNET</v>
          </cell>
          <cell r="AC9395">
            <v>30651</v>
          </cell>
          <cell r="AD9395" t="str">
            <v>REPNET</v>
          </cell>
        </row>
        <row r="9396">
          <cell r="Z9396">
            <v>5081667</v>
          </cell>
          <cell r="AA9396">
            <v>30651</v>
          </cell>
          <cell r="AB9396" t="str">
            <v>REPNET</v>
          </cell>
          <cell r="AC9396">
            <v>30651</v>
          </cell>
          <cell r="AD9396" t="str">
            <v>REPNET</v>
          </cell>
        </row>
        <row r="9397">
          <cell r="Z9397">
            <v>5081979</v>
          </cell>
          <cell r="AA9397">
            <v>30651</v>
          </cell>
          <cell r="AB9397" t="str">
            <v>REPNET</v>
          </cell>
          <cell r="AC9397">
            <v>30651</v>
          </cell>
          <cell r="AD9397" t="str">
            <v>REPNET</v>
          </cell>
        </row>
        <row r="9398">
          <cell r="Z9398">
            <v>5099837</v>
          </cell>
          <cell r="AA9398">
            <v>30651</v>
          </cell>
          <cell r="AB9398" t="str">
            <v>REPNET</v>
          </cell>
          <cell r="AC9398">
            <v>30651</v>
          </cell>
          <cell r="AD9398" t="str">
            <v>REPNET</v>
          </cell>
        </row>
        <row r="9399">
          <cell r="Z9399">
            <v>5100782</v>
          </cell>
          <cell r="AA9399">
            <v>30651</v>
          </cell>
          <cell r="AB9399" t="str">
            <v>REPNET</v>
          </cell>
          <cell r="AC9399">
            <v>30651</v>
          </cell>
          <cell r="AD9399" t="str">
            <v>REPNET</v>
          </cell>
        </row>
        <row r="9400">
          <cell r="Z9400">
            <v>5081529</v>
          </cell>
          <cell r="AA9400">
            <v>30651</v>
          </cell>
          <cell r="AB9400" t="str">
            <v>REPNET</v>
          </cell>
          <cell r="AC9400">
            <v>30651</v>
          </cell>
          <cell r="AD9400" t="str">
            <v>REPNET</v>
          </cell>
        </row>
        <row r="9401">
          <cell r="Z9401">
            <v>5081533</v>
          </cell>
          <cell r="AA9401">
            <v>30651</v>
          </cell>
          <cell r="AB9401" t="str">
            <v>REPNET</v>
          </cell>
          <cell r="AC9401">
            <v>30651</v>
          </cell>
          <cell r="AD9401" t="str">
            <v>REPNET</v>
          </cell>
        </row>
        <row r="9402">
          <cell r="Z9402">
            <v>5081035</v>
          </cell>
          <cell r="AA9402">
            <v>30651</v>
          </cell>
          <cell r="AB9402" t="str">
            <v>REPNET</v>
          </cell>
          <cell r="AC9402">
            <v>30651</v>
          </cell>
          <cell r="AD9402" t="str">
            <v>REPNET</v>
          </cell>
        </row>
        <row r="9403">
          <cell r="Z9403">
            <v>5081036</v>
          </cell>
          <cell r="AA9403">
            <v>30651</v>
          </cell>
          <cell r="AB9403" t="str">
            <v>REPNET</v>
          </cell>
          <cell r="AC9403">
            <v>30651</v>
          </cell>
          <cell r="AD9403" t="str">
            <v>REPNET</v>
          </cell>
        </row>
        <row r="9404">
          <cell r="Z9404">
            <v>5081700</v>
          </cell>
          <cell r="AA9404">
            <v>30651</v>
          </cell>
          <cell r="AB9404" t="str">
            <v>REPNET</v>
          </cell>
          <cell r="AC9404">
            <v>30651</v>
          </cell>
          <cell r="AD9404" t="str">
            <v>REPNET</v>
          </cell>
        </row>
        <row r="9405">
          <cell r="Z9405">
            <v>5081723</v>
          </cell>
          <cell r="AA9405">
            <v>30651</v>
          </cell>
          <cell r="AB9405" t="str">
            <v>REPNET</v>
          </cell>
          <cell r="AC9405">
            <v>30651</v>
          </cell>
          <cell r="AD9405" t="str">
            <v>REPNET</v>
          </cell>
        </row>
        <row r="9406">
          <cell r="Z9406">
            <v>5100992</v>
          </cell>
          <cell r="AA9406">
            <v>30651</v>
          </cell>
          <cell r="AB9406" t="str">
            <v>REPNET</v>
          </cell>
          <cell r="AC9406">
            <v>30651</v>
          </cell>
          <cell r="AD9406" t="str">
            <v>REPNET</v>
          </cell>
        </row>
        <row r="9407">
          <cell r="Z9407">
            <v>5081773</v>
          </cell>
          <cell r="AA9407">
            <v>30651</v>
          </cell>
          <cell r="AB9407" t="str">
            <v>REPNET</v>
          </cell>
          <cell r="AC9407">
            <v>30651</v>
          </cell>
          <cell r="AD9407" t="str">
            <v>REPNET</v>
          </cell>
        </row>
        <row r="9408">
          <cell r="Z9408">
            <v>5081867</v>
          </cell>
          <cell r="AA9408">
            <v>30651</v>
          </cell>
          <cell r="AB9408" t="str">
            <v>REPNET</v>
          </cell>
          <cell r="AC9408">
            <v>30651</v>
          </cell>
          <cell r="AD9408" t="str">
            <v>REPNET</v>
          </cell>
        </row>
        <row r="9409">
          <cell r="Z9409">
            <v>5081868</v>
          </cell>
          <cell r="AA9409">
            <v>30651</v>
          </cell>
          <cell r="AB9409" t="str">
            <v>REPNET</v>
          </cell>
          <cell r="AC9409">
            <v>30651</v>
          </cell>
          <cell r="AD9409" t="str">
            <v>REPNET</v>
          </cell>
        </row>
        <row r="9410">
          <cell r="Z9410">
            <v>5081869</v>
          </cell>
          <cell r="AA9410">
            <v>30651</v>
          </cell>
          <cell r="AB9410" t="str">
            <v>REPNET</v>
          </cell>
          <cell r="AC9410">
            <v>30651</v>
          </cell>
          <cell r="AD9410" t="str">
            <v>REPNET</v>
          </cell>
        </row>
        <row r="9411">
          <cell r="Z9411">
            <v>5100783</v>
          </cell>
          <cell r="AA9411">
            <v>30651</v>
          </cell>
          <cell r="AB9411" t="str">
            <v>REPNET</v>
          </cell>
          <cell r="AC9411">
            <v>30651</v>
          </cell>
          <cell r="AD9411" t="str">
            <v>REPNET</v>
          </cell>
        </row>
        <row r="9412">
          <cell r="Z9412">
            <v>5101484</v>
          </cell>
          <cell r="AA9412">
            <v>30651</v>
          </cell>
          <cell r="AB9412" t="str">
            <v>REPNET</v>
          </cell>
          <cell r="AC9412">
            <v>30651</v>
          </cell>
          <cell r="AD9412" t="str">
            <v>REPNET</v>
          </cell>
        </row>
        <row r="9413">
          <cell r="Z9413">
            <v>5101485</v>
          </cell>
          <cell r="AA9413">
            <v>30651</v>
          </cell>
          <cell r="AB9413" t="str">
            <v>REPNET</v>
          </cell>
          <cell r="AC9413">
            <v>30651</v>
          </cell>
          <cell r="AD9413" t="str">
            <v>REPNET</v>
          </cell>
        </row>
        <row r="9414">
          <cell r="Z9414">
            <v>5101513</v>
          </cell>
          <cell r="AA9414">
            <v>30651</v>
          </cell>
          <cell r="AB9414" t="str">
            <v>REPNET</v>
          </cell>
          <cell r="AC9414">
            <v>30651</v>
          </cell>
          <cell r="AD9414" t="str">
            <v>REPNET</v>
          </cell>
        </row>
        <row r="9415">
          <cell r="Z9415">
            <v>5101559</v>
          </cell>
          <cell r="AA9415">
            <v>30651</v>
          </cell>
          <cell r="AB9415" t="str">
            <v>REPNET</v>
          </cell>
          <cell r="AC9415">
            <v>30651</v>
          </cell>
          <cell r="AD9415" t="str">
            <v>REPNET</v>
          </cell>
        </row>
        <row r="9416">
          <cell r="Z9416">
            <v>5101260</v>
          </cell>
          <cell r="AA9416">
            <v>30651</v>
          </cell>
          <cell r="AB9416" t="str">
            <v>REPNET</v>
          </cell>
          <cell r="AC9416">
            <v>30651</v>
          </cell>
          <cell r="AD9416" t="str">
            <v>REPNET</v>
          </cell>
        </row>
        <row r="9417">
          <cell r="Z9417">
            <v>5102097</v>
          </cell>
          <cell r="AA9417">
            <v>30651</v>
          </cell>
          <cell r="AB9417" t="str">
            <v>REPNET</v>
          </cell>
          <cell r="AC9417">
            <v>30651</v>
          </cell>
          <cell r="AD9417" t="str">
            <v>REPNET</v>
          </cell>
        </row>
        <row r="9418">
          <cell r="Z9418">
            <v>5084206</v>
          </cell>
          <cell r="AA9418">
            <v>30651</v>
          </cell>
          <cell r="AB9418" t="str">
            <v>REPNET</v>
          </cell>
          <cell r="AC9418">
            <v>30651</v>
          </cell>
          <cell r="AD9418" t="str">
            <v>REPNET</v>
          </cell>
        </row>
        <row r="9419">
          <cell r="Z9419">
            <v>5084266</v>
          </cell>
          <cell r="AA9419">
            <v>30651</v>
          </cell>
          <cell r="AB9419" t="str">
            <v>REPNET</v>
          </cell>
          <cell r="AC9419">
            <v>30651</v>
          </cell>
          <cell r="AD9419" t="str">
            <v>REPNET</v>
          </cell>
        </row>
        <row r="9420">
          <cell r="Z9420">
            <v>5084267</v>
          </cell>
          <cell r="AA9420">
            <v>30651</v>
          </cell>
          <cell r="AB9420" t="str">
            <v>REPNET</v>
          </cell>
          <cell r="AC9420">
            <v>30651</v>
          </cell>
          <cell r="AD9420" t="str">
            <v>REPNET</v>
          </cell>
        </row>
        <row r="9421">
          <cell r="Z9421">
            <v>5084288</v>
          </cell>
          <cell r="AA9421">
            <v>30651</v>
          </cell>
          <cell r="AB9421" t="str">
            <v>REPNET</v>
          </cell>
          <cell r="AC9421">
            <v>30651</v>
          </cell>
          <cell r="AD9421" t="str">
            <v>REPNET</v>
          </cell>
        </row>
        <row r="9422">
          <cell r="Z9422">
            <v>5084289</v>
          </cell>
          <cell r="AA9422">
            <v>30651</v>
          </cell>
          <cell r="AB9422" t="str">
            <v>REPNET</v>
          </cell>
          <cell r="AC9422">
            <v>30651</v>
          </cell>
          <cell r="AD9422" t="str">
            <v>REPNET</v>
          </cell>
        </row>
        <row r="9423">
          <cell r="Z9423">
            <v>5099996</v>
          </cell>
          <cell r="AA9423">
            <v>30651</v>
          </cell>
          <cell r="AB9423" t="str">
            <v>REPNET</v>
          </cell>
          <cell r="AC9423">
            <v>30651</v>
          </cell>
          <cell r="AD9423" t="str">
            <v>REPNET</v>
          </cell>
        </row>
        <row r="9424">
          <cell r="Z9424">
            <v>5084408</v>
          </cell>
          <cell r="AA9424">
            <v>30651</v>
          </cell>
          <cell r="AB9424" t="str">
            <v>REPNET</v>
          </cell>
          <cell r="AC9424">
            <v>30651</v>
          </cell>
          <cell r="AD9424" t="str">
            <v>REPNET</v>
          </cell>
        </row>
        <row r="9425">
          <cell r="Z9425">
            <v>5084430</v>
          </cell>
          <cell r="AA9425">
            <v>30651</v>
          </cell>
          <cell r="AB9425" t="str">
            <v>REPNET</v>
          </cell>
          <cell r="AC9425">
            <v>30651</v>
          </cell>
          <cell r="AD9425" t="str">
            <v>REPNET</v>
          </cell>
        </row>
        <row r="9426">
          <cell r="Z9426">
            <v>5084431</v>
          </cell>
          <cell r="AA9426">
            <v>30651</v>
          </cell>
          <cell r="AB9426" t="str">
            <v>REPNET</v>
          </cell>
          <cell r="AC9426">
            <v>30651</v>
          </cell>
          <cell r="AD9426" t="str">
            <v>REPNET</v>
          </cell>
        </row>
        <row r="9427">
          <cell r="Z9427">
            <v>5084432</v>
          </cell>
          <cell r="AA9427">
            <v>30651</v>
          </cell>
          <cell r="AB9427" t="str">
            <v>REPNET</v>
          </cell>
          <cell r="AC9427">
            <v>30651</v>
          </cell>
          <cell r="AD9427" t="str">
            <v>REPNET</v>
          </cell>
        </row>
        <row r="9428">
          <cell r="Z9428">
            <v>5084205</v>
          </cell>
          <cell r="AA9428">
            <v>30651</v>
          </cell>
          <cell r="AB9428" t="str">
            <v>REPNET</v>
          </cell>
          <cell r="AC9428">
            <v>30651</v>
          </cell>
          <cell r="AD9428" t="str">
            <v>REPNET</v>
          </cell>
        </row>
        <row r="9429">
          <cell r="Z9429">
            <v>5084417</v>
          </cell>
          <cell r="AA9429">
            <v>30651</v>
          </cell>
          <cell r="AB9429" t="str">
            <v>REPNET</v>
          </cell>
          <cell r="AC9429">
            <v>30651</v>
          </cell>
          <cell r="AD9429" t="str">
            <v>REPNET</v>
          </cell>
        </row>
        <row r="9430">
          <cell r="Z9430">
            <v>5099475</v>
          </cell>
          <cell r="AA9430">
            <v>30651</v>
          </cell>
          <cell r="AB9430" t="str">
            <v>REPNET</v>
          </cell>
          <cell r="AC9430">
            <v>30651</v>
          </cell>
          <cell r="AD9430" t="str">
            <v>REPNET</v>
          </cell>
        </row>
        <row r="9431">
          <cell r="Z9431">
            <v>5081918</v>
          </cell>
          <cell r="AA9431">
            <v>30651</v>
          </cell>
          <cell r="AB9431" t="str">
            <v>REPNET</v>
          </cell>
          <cell r="AC9431">
            <v>30651</v>
          </cell>
          <cell r="AD9431" t="str">
            <v>REPNET</v>
          </cell>
        </row>
        <row r="9432">
          <cell r="Z9432">
            <v>5081938</v>
          </cell>
          <cell r="AA9432">
            <v>30651</v>
          </cell>
          <cell r="AB9432" t="str">
            <v>REPNET</v>
          </cell>
          <cell r="AC9432">
            <v>30651</v>
          </cell>
          <cell r="AD9432" t="str">
            <v>REPNET</v>
          </cell>
        </row>
        <row r="9433">
          <cell r="Z9433">
            <v>5099621</v>
          </cell>
          <cell r="AA9433">
            <v>30651</v>
          </cell>
          <cell r="AB9433" t="str">
            <v>REPNET</v>
          </cell>
          <cell r="AC9433">
            <v>30651</v>
          </cell>
          <cell r="AD9433" t="str">
            <v>REPNET</v>
          </cell>
        </row>
        <row r="9434">
          <cell r="Z9434">
            <v>5101409</v>
          </cell>
          <cell r="AA9434">
            <v>30651</v>
          </cell>
          <cell r="AB9434" t="str">
            <v>REPNET</v>
          </cell>
          <cell r="AC9434">
            <v>30651</v>
          </cell>
          <cell r="AD9434" t="str">
            <v>REPNET</v>
          </cell>
        </row>
        <row r="9435">
          <cell r="Z9435">
            <v>5101416</v>
          </cell>
          <cell r="AA9435">
            <v>30651</v>
          </cell>
          <cell r="AB9435" t="str">
            <v>REPNET</v>
          </cell>
          <cell r="AC9435">
            <v>30651</v>
          </cell>
          <cell r="AD9435" t="str">
            <v>REPNET</v>
          </cell>
        </row>
        <row r="9436">
          <cell r="Z9436">
            <v>5101444</v>
          </cell>
          <cell r="AA9436">
            <v>30651</v>
          </cell>
          <cell r="AB9436" t="str">
            <v>REPNET</v>
          </cell>
          <cell r="AC9436">
            <v>30651</v>
          </cell>
          <cell r="AD9436" t="str">
            <v>REPNET</v>
          </cell>
        </row>
        <row r="9437">
          <cell r="Z9437">
            <v>5101545</v>
          </cell>
          <cell r="AA9437">
            <v>30651</v>
          </cell>
          <cell r="AB9437" t="str">
            <v>REPNET</v>
          </cell>
          <cell r="AC9437">
            <v>30651</v>
          </cell>
          <cell r="AD9437" t="str">
            <v>REPNET</v>
          </cell>
        </row>
        <row r="9438">
          <cell r="Z9438">
            <v>5101331</v>
          </cell>
          <cell r="AA9438">
            <v>30651</v>
          </cell>
          <cell r="AB9438" t="str">
            <v>REPNET</v>
          </cell>
          <cell r="AC9438">
            <v>30651</v>
          </cell>
          <cell r="AD9438" t="str">
            <v>REPNET</v>
          </cell>
        </row>
        <row r="9439">
          <cell r="Z9439">
            <v>5101339</v>
          </cell>
          <cell r="AA9439">
            <v>30651</v>
          </cell>
          <cell r="AB9439" t="str">
            <v>REPNET</v>
          </cell>
          <cell r="AC9439">
            <v>30651</v>
          </cell>
          <cell r="AD9439" t="str">
            <v>REPNET</v>
          </cell>
        </row>
        <row r="9440">
          <cell r="Z9440">
            <v>5101376</v>
          </cell>
          <cell r="AA9440">
            <v>30651</v>
          </cell>
          <cell r="AB9440" t="str">
            <v>REPNET</v>
          </cell>
          <cell r="AC9440">
            <v>30651</v>
          </cell>
          <cell r="AD9440" t="str">
            <v>REPNET</v>
          </cell>
        </row>
        <row r="9441">
          <cell r="Z9441">
            <v>5101387</v>
          </cell>
          <cell r="AA9441">
            <v>30651</v>
          </cell>
          <cell r="AB9441" t="str">
            <v>REPNET</v>
          </cell>
          <cell r="AC9441">
            <v>30651</v>
          </cell>
          <cell r="AD9441" t="str">
            <v>REPNET</v>
          </cell>
        </row>
        <row r="9442">
          <cell r="Z9442">
            <v>5081449</v>
          </cell>
          <cell r="AA9442">
            <v>30651</v>
          </cell>
          <cell r="AB9442" t="str">
            <v>REPNET</v>
          </cell>
          <cell r="AC9442">
            <v>30651</v>
          </cell>
          <cell r="AD9442" t="str">
            <v>REPNET</v>
          </cell>
        </row>
        <row r="9443">
          <cell r="Z9443">
            <v>5078811</v>
          </cell>
          <cell r="AA9443">
            <v>30651</v>
          </cell>
          <cell r="AB9443" t="str">
            <v>REPNET</v>
          </cell>
          <cell r="AC9443">
            <v>30651</v>
          </cell>
          <cell r="AD9443" t="str">
            <v>REPNET</v>
          </cell>
        </row>
        <row r="9444">
          <cell r="Z9444">
            <v>5081243</v>
          </cell>
          <cell r="AA9444">
            <v>30651</v>
          </cell>
          <cell r="AB9444" t="str">
            <v>REPNET</v>
          </cell>
          <cell r="AC9444">
            <v>30651</v>
          </cell>
          <cell r="AD9444" t="str">
            <v>REPNET</v>
          </cell>
        </row>
        <row r="9445">
          <cell r="Z9445">
            <v>5081244</v>
          </cell>
          <cell r="AA9445">
            <v>30651</v>
          </cell>
          <cell r="AB9445" t="str">
            <v>REPNET</v>
          </cell>
          <cell r="AC9445">
            <v>30651</v>
          </cell>
          <cell r="AD9445" t="str">
            <v>REPNET</v>
          </cell>
        </row>
        <row r="9446">
          <cell r="Z9446">
            <v>5081397</v>
          </cell>
          <cell r="AA9446">
            <v>30651</v>
          </cell>
          <cell r="AB9446" t="str">
            <v>REPNET</v>
          </cell>
          <cell r="AC9446">
            <v>30651</v>
          </cell>
          <cell r="AD9446" t="str">
            <v>REPNET</v>
          </cell>
        </row>
        <row r="9447">
          <cell r="Z9447">
            <v>5100983</v>
          </cell>
          <cell r="AA9447">
            <v>30651</v>
          </cell>
          <cell r="AB9447" t="str">
            <v>REPNET</v>
          </cell>
          <cell r="AC9447">
            <v>30651</v>
          </cell>
          <cell r="AD9447" t="str">
            <v>REPNET</v>
          </cell>
        </row>
        <row r="9448">
          <cell r="Z9448">
            <v>5100990</v>
          </cell>
          <cell r="AA9448">
            <v>30651</v>
          </cell>
          <cell r="AB9448" t="str">
            <v>REPNET</v>
          </cell>
          <cell r="AC9448">
            <v>30651</v>
          </cell>
          <cell r="AD9448" t="str">
            <v>REPNET</v>
          </cell>
        </row>
        <row r="9449">
          <cell r="Z9449">
            <v>5100991</v>
          </cell>
          <cell r="AA9449">
            <v>30651</v>
          </cell>
          <cell r="AB9449" t="str">
            <v>REPNET</v>
          </cell>
          <cell r="AC9449">
            <v>30651</v>
          </cell>
          <cell r="AD9449" t="str">
            <v>REPNET</v>
          </cell>
        </row>
        <row r="9450">
          <cell r="Z9450">
            <v>5081166</v>
          </cell>
          <cell r="AA9450">
            <v>30651</v>
          </cell>
          <cell r="AB9450" t="str">
            <v>REPNET</v>
          </cell>
          <cell r="AC9450">
            <v>30651</v>
          </cell>
          <cell r="AD9450" t="str">
            <v>REPNET</v>
          </cell>
        </row>
        <row r="9451">
          <cell r="Z9451">
            <v>5081170</v>
          </cell>
          <cell r="AA9451">
            <v>30651</v>
          </cell>
          <cell r="AB9451" t="str">
            <v>REPNET</v>
          </cell>
          <cell r="AC9451">
            <v>30651</v>
          </cell>
          <cell r="AD9451" t="str">
            <v>REPNET</v>
          </cell>
        </row>
        <row r="9452">
          <cell r="Z9452">
            <v>5081171</v>
          </cell>
          <cell r="AA9452">
            <v>30651</v>
          </cell>
          <cell r="AB9452" t="str">
            <v>REPNET</v>
          </cell>
          <cell r="AC9452">
            <v>30651</v>
          </cell>
          <cell r="AD9452" t="str">
            <v>REPNET</v>
          </cell>
        </row>
        <row r="9453">
          <cell r="Z9453">
            <v>5081172</v>
          </cell>
          <cell r="AA9453">
            <v>30651</v>
          </cell>
          <cell r="AB9453" t="str">
            <v>REPNET</v>
          </cell>
          <cell r="AC9453">
            <v>30651</v>
          </cell>
          <cell r="AD9453" t="str">
            <v>REPNET</v>
          </cell>
        </row>
        <row r="9454">
          <cell r="Z9454">
            <v>5081173</v>
          </cell>
          <cell r="AA9454">
            <v>30651</v>
          </cell>
          <cell r="AB9454" t="str">
            <v>REPNET</v>
          </cell>
          <cell r="AC9454">
            <v>30651</v>
          </cell>
          <cell r="AD9454" t="str">
            <v>REPNET</v>
          </cell>
        </row>
        <row r="9455">
          <cell r="Z9455">
            <v>5080013</v>
          </cell>
          <cell r="AA9455">
            <v>30651</v>
          </cell>
          <cell r="AB9455" t="str">
            <v>REPNET</v>
          </cell>
          <cell r="AC9455">
            <v>30651</v>
          </cell>
          <cell r="AD9455" t="str">
            <v>REPNET</v>
          </cell>
        </row>
        <row r="9456">
          <cell r="Z9456">
            <v>5084137</v>
          </cell>
          <cell r="AA9456">
            <v>30651</v>
          </cell>
          <cell r="AB9456" t="str">
            <v>REPNET</v>
          </cell>
          <cell r="AC9456">
            <v>30651</v>
          </cell>
          <cell r="AD9456" t="str">
            <v>REPNET</v>
          </cell>
        </row>
        <row r="9457">
          <cell r="Z9457">
            <v>5081069</v>
          </cell>
          <cell r="AA9457">
            <v>30651</v>
          </cell>
          <cell r="AB9457" t="str">
            <v>REPNET</v>
          </cell>
        </row>
        <row r="9458">
          <cell r="Z9458">
            <v>5081070</v>
          </cell>
          <cell r="AA9458">
            <v>30651</v>
          </cell>
          <cell r="AB9458" t="str">
            <v>REPNET</v>
          </cell>
        </row>
        <row r="9459">
          <cell r="Z9459">
            <v>5081071</v>
          </cell>
          <cell r="AA9459">
            <v>30651</v>
          </cell>
          <cell r="AB9459" t="str">
            <v>REPNET</v>
          </cell>
        </row>
        <row r="9460">
          <cell r="Z9460">
            <v>5081072</v>
          </cell>
          <cell r="AA9460">
            <v>30651</v>
          </cell>
          <cell r="AB9460" t="str">
            <v>REPNET</v>
          </cell>
        </row>
        <row r="9461">
          <cell r="Z9461">
            <v>5084122</v>
          </cell>
          <cell r="AA9461">
            <v>30651</v>
          </cell>
          <cell r="AB9461" t="str">
            <v>REPNET</v>
          </cell>
        </row>
        <row r="9462">
          <cell r="Z9462">
            <v>5081168</v>
          </cell>
          <cell r="AA9462">
            <v>30651</v>
          </cell>
          <cell r="AB9462" t="str">
            <v>REPNET</v>
          </cell>
        </row>
        <row r="9463">
          <cell r="Z9463">
            <v>5099699</v>
          </cell>
          <cell r="AA9463">
            <v>30651</v>
          </cell>
          <cell r="AB9463" t="str">
            <v>REPNET</v>
          </cell>
        </row>
        <row r="9464">
          <cell r="Z9464">
            <v>5081722</v>
          </cell>
          <cell r="AA9464">
            <v>30651</v>
          </cell>
          <cell r="AB9464" t="str">
            <v>REPNET</v>
          </cell>
        </row>
        <row r="9465">
          <cell r="Z9465">
            <v>5094671</v>
          </cell>
          <cell r="AA9465">
            <v>30651</v>
          </cell>
          <cell r="AB9465" t="str">
            <v>REPNET</v>
          </cell>
        </row>
        <row r="9466">
          <cell r="Z9466">
            <v>5102306</v>
          </cell>
          <cell r="AA9466">
            <v>30991</v>
          </cell>
          <cell r="AB9466" t="str">
            <v>MDN Sales Company</v>
          </cell>
          <cell r="AC9466">
            <v>30015</v>
          </cell>
          <cell r="AD9466" t="str">
            <v>RIVERSTONE</v>
          </cell>
        </row>
        <row r="9467">
          <cell r="Z9467">
            <v>5081517</v>
          </cell>
          <cell r="AA9467">
            <v>30991</v>
          </cell>
          <cell r="AB9467" t="str">
            <v>MDN Sales Company</v>
          </cell>
          <cell r="AC9467">
            <v>30015</v>
          </cell>
          <cell r="AD9467" t="str">
            <v>RIVERSTONE</v>
          </cell>
        </row>
        <row r="9468">
          <cell r="Z9468">
            <v>5080961</v>
          </cell>
          <cell r="AA9468">
            <v>30991</v>
          </cell>
          <cell r="AB9468" t="str">
            <v>MDN Sales Company</v>
          </cell>
          <cell r="AC9468">
            <v>30015</v>
          </cell>
          <cell r="AD9468" t="str">
            <v>RIVERSTONE</v>
          </cell>
        </row>
        <row r="9469">
          <cell r="Z9469">
            <v>5080962</v>
          </cell>
          <cell r="AA9469">
            <v>30991</v>
          </cell>
          <cell r="AB9469" t="str">
            <v>MDN Sales Company</v>
          </cell>
          <cell r="AC9469">
            <v>30015</v>
          </cell>
          <cell r="AD9469" t="str">
            <v>RIVERSTONE</v>
          </cell>
        </row>
        <row r="9470">
          <cell r="Z9470">
            <v>5080998</v>
          </cell>
          <cell r="AA9470">
            <v>30991</v>
          </cell>
          <cell r="AB9470" t="str">
            <v>MDN Sales Company</v>
          </cell>
          <cell r="AC9470">
            <v>30015</v>
          </cell>
          <cell r="AD9470" t="str">
            <v>RIVERSTONE</v>
          </cell>
        </row>
        <row r="9471">
          <cell r="Z9471">
            <v>5080999</v>
          </cell>
          <cell r="AA9471">
            <v>30991</v>
          </cell>
          <cell r="AB9471" t="str">
            <v>MDN Sales Company</v>
          </cell>
          <cell r="AC9471">
            <v>30015</v>
          </cell>
          <cell r="AD9471" t="str">
            <v>RIVERSTONE</v>
          </cell>
        </row>
        <row r="9472">
          <cell r="Z9472">
            <v>5081000</v>
          </cell>
          <cell r="AA9472">
            <v>30991</v>
          </cell>
          <cell r="AB9472" t="str">
            <v>MDN Sales Company</v>
          </cell>
          <cell r="AC9472">
            <v>30015</v>
          </cell>
          <cell r="AD9472" t="str">
            <v>RIVERSTONE</v>
          </cell>
        </row>
        <row r="9473">
          <cell r="Z9473">
            <v>5081193</v>
          </cell>
          <cell r="AA9473">
            <v>30991</v>
          </cell>
          <cell r="AB9473" t="str">
            <v>MDN Sales Company</v>
          </cell>
          <cell r="AC9473">
            <v>30015</v>
          </cell>
          <cell r="AD9473" t="str">
            <v>RIVERSTONE</v>
          </cell>
        </row>
        <row r="9474">
          <cell r="Z9474">
            <v>5081574</v>
          </cell>
          <cell r="AA9474">
            <v>30991</v>
          </cell>
          <cell r="AB9474" t="str">
            <v>MDN Sales Company</v>
          </cell>
          <cell r="AC9474">
            <v>30015</v>
          </cell>
          <cell r="AD9474" t="str">
            <v>RIVERSTONE</v>
          </cell>
        </row>
        <row r="9475">
          <cell r="Z9475">
            <v>5081575</v>
          </cell>
          <cell r="AA9475">
            <v>30991</v>
          </cell>
          <cell r="AB9475" t="str">
            <v>MDN Sales Company</v>
          </cell>
          <cell r="AC9475">
            <v>30015</v>
          </cell>
          <cell r="AD9475" t="str">
            <v>RIVERSTONE</v>
          </cell>
        </row>
        <row r="9476">
          <cell r="Z9476">
            <v>5081581</v>
          </cell>
          <cell r="AA9476">
            <v>30991</v>
          </cell>
          <cell r="AB9476" t="str">
            <v>MDN Sales Company</v>
          </cell>
          <cell r="AC9476">
            <v>30015</v>
          </cell>
          <cell r="AD9476" t="str">
            <v>RIVERSTONE</v>
          </cell>
        </row>
        <row r="9477">
          <cell r="Z9477">
            <v>5081657</v>
          </cell>
          <cell r="AA9477">
            <v>30991</v>
          </cell>
          <cell r="AB9477" t="str">
            <v>MDN Sales Company</v>
          </cell>
          <cell r="AC9477">
            <v>30015</v>
          </cell>
          <cell r="AD9477" t="str">
            <v>RIVERSTONE</v>
          </cell>
        </row>
        <row r="9478">
          <cell r="Z9478">
            <v>5101733</v>
          </cell>
          <cell r="AA9478">
            <v>30991</v>
          </cell>
          <cell r="AB9478" t="str">
            <v>MDN Sales Company</v>
          </cell>
          <cell r="AC9478">
            <v>30015</v>
          </cell>
          <cell r="AD9478" t="str">
            <v>RIVERSTONE</v>
          </cell>
        </row>
        <row r="9479">
          <cell r="Z9479">
            <v>5101859</v>
          </cell>
          <cell r="AA9479">
            <v>30991</v>
          </cell>
          <cell r="AB9479" t="str">
            <v>MDN Sales Company</v>
          </cell>
          <cell r="AC9479">
            <v>30015</v>
          </cell>
          <cell r="AD9479" t="str">
            <v>RIVERSTONE</v>
          </cell>
        </row>
        <row r="9480">
          <cell r="Z9480">
            <v>5102215</v>
          </cell>
          <cell r="AA9480">
            <v>30991</v>
          </cell>
          <cell r="AB9480" t="str">
            <v>MDN Sales Company</v>
          </cell>
          <cell r="AC9480">
            <v>30015</v>
          </cell>
          <cell r="AD9480" t="str">
            <v>RIVERSTONE</v>
          </cell>
        </row>
        <row r="9481">
          <cell r="Z9481">
            <v>5081695</v>
          </cell>
          <cell r="AA9481">
            <v>30991</v>
          </cell>
          <cell r="AB9481" t="str">
            <v>MDN Sales Company</v>
          </cell>
          <cell r="AC9481">
            <v>30015</v>
          </cell>
          <cell r="AD9481" t="str">
            <v>RIVERSTONE</v>
          </cell>
        </row>
        <row r="9482">
          <cell r="Z9482">
            <v>5081074</v>
          </cell>
          <cell r="AA9482">
            <v>30991</v>
          </cell>
          <cell r="AB9482" t="str">
            <v>MDN Sales Company</v>
          </cell>
          <cell r="AC9482">
            <v>30015</v>
          </cell>
          <cell r="AD9482" t="str">
            <v>RIVERSTONE</v>
          </cell>
        </row>
        <row r="9483">
          <cell r="Z9483">
            <v>5084142</v>
          </cell>
          <cell r="AA9483">
            <v>30991</v>
          </cell>
          <cell r="AB9483" t="str">
            <v>MDN Sales Company</v>
          </cell>
          <cell r="AC9483">
            <v>30015</v>
          </cell>
          <cell r="AD9483" t="str">
            <v>RIVERSTONE</v>
          </cell>
        </row>
        <row r="9484">
          <cell r="Z9484">
            <v>5084143</v>
          </cell>
          <cell r="AA9484">
            <v>30991</v>
          </cell>
          <cell r="AB9484" t="str">
            <v>MDN Sales Company</v>
          </cell>
          <cell r="AC9484">
            <v>30015</v>
          </cell>
          <cell r="AD9484" t="str">
            <v>RIVERSTONE</v>
          </cell>
        </row>
        <row r="9485">
          <cell r="Z9485">
            <v>5084144</v>
          </cell>
          <cell r="AA9485">
            <v>30991</v>
          </cell>
          <cell r="AB9485" t="str">
            <v>MDN Sales Company</v>
          </cell>
          <cell r="AC9485">
            <v>30015</v>
          </cell>
          <cell r="AD9485" t="str">
            <v>RIVERSTONE</v>
          </cell>
        </row>
        <row r="9486">
          <cell r="Z9486">
            <v>5084147</v>
          </cell>
          <cell r="AA9486">
            <v>30991</v>
          </cell>
          <cell r="AB9486" t="str">
            <v>MDN Sales Company</v>
          </cell>
          <cell r="AC9486">
            <v>30015</v>
          </cell>
          <cell r="AD9486" t="str">
            <v>RIVERSTONE</v>
          </cell>
        </row>
        <row r="9487">
          <cell r="Z9487">
            <v>5084099</v>
          </cell>
          <cell r="AA9487">
            <v>30991</v>
          </cell>
          <cell r="AB9487" t="str">
            <v>MDN Sales Company</v>
          </cell>
          <cell r="AC9487">
            <v>30015</v>
          </cell>
          <cell r="AD9487" t="str">
            <v>RIVERSTONE</v>
          </cell>
        </row>
        <row r="9488">
          <cell r="Z9488">
            <v>5084100</v>
          </cell>
          <cell r="AA9488">
            <v>30991</v>
          </cell>
          <cell r="AB9488" t="str">
            <v>MDN Sales Company</v>
          </cell>
          <cell r="AC9488">
            <v>30015</v>
          </cell>
          <cell r="AD9488" t="str">
            <v>RIVERSTONE</v>
          </cell>
        </row>
        <row r="9489">
          <cell r="Z9489">
            <v>5101447</v>
          </cell>
          <cell r="AA9489">
            <v>30991</v>
          </cell>
          <cell r="AB9489" t="str">
            <v>MDN Sales Company</v>
          </cell>
          <cell r="AC9489">
            <v>30015</v>
          </cell>
          <cell r="AD9489" t="str">
            <v>RIVERSTONE</v>
          </cell>
        </row>
        <row r="9490">
          <cell r="Z9490">
            <v>5101472</v>
          </cell>
          <cell r="AA9490">
            <v>30991</v>
          </cell>
          <cell r="AB9490" t="str">
            <v>MDN Sales Company</v>
          </cell>
          <cell r="AC9490">
            <v>30015</v>
          </cell>
          <cell r="AD9490" t="str">
            <v>RIVERSTONE</v>
          </cell>
        </row>
        <row r="9491">
          <cell r="Z9491">
            <v>5101473</v>
          </cell>
          <cell r="AA9491">
            <v>30991</v>
          </cell>
          <cell r="AB9491" t="str">
            <v>MDN Sales Company</v>
          </cell>
          <cell r="AC9491">
            <v>30015</v>
          </cell>
          <cell r="AD9491" t="str">
            <v>RIVERSTONE</v>
          </cell>
        </row>
        <row r="9492">
          <cell r="Z9492">
            <v>5101504</v>
          </cell>
          <cell r="AA9492">
            <v>30991</v>
          </cell>
          <cell r="AB9492" t="str">
            <v>MDN Sales Company</v>
          </cell>
          <cell r="AC9492">
            <v>30015</v>
          </cell>
          <cell r="AD9492" t="str">
            <v>RIVERSTONE</v>
          </cell>
        </row>
        <row r="9493">
          <cell r="Z9493">
            <v>5101279</v>
          </cell>
          <cell r="AA9493">
            <v>30991</v>
          </cell>
          <cell r="AB9493" t="str">
            <v>MDN Sales Company</v>
          </cell>
          <cell r="AC9493">
            <v>30015</v>
          </cell>
          <cell r="AD9493" t="str">
            <v>RIVERSTONE</v>
          </cell>
        </row>
        <row r="9494">
          <cell r="Z9494">
            <v>5101289</v>
          </cell>
          <cell r="AA9494">
            <v>30991</v>
          </cell>
          <cell r="AB9494" t="str">
            <v>MDN Sales Company</v>
          </cell>
          <cell r="AC9494">
            <v>30015</v>
          </cell>
          <cell r="AD9494" t="str">
            <v>RIVERSTONE</v>
          </cell>
        </row>
        <row r="9495">
          <cell r="Z9495">
            <v>5101341</v>
          </cell>
          <cell r="AA9495">
            <v>30991</v>
          </cell>
          <cell r="AB9495" t="str">
            <v>MDN Sales Company</v>
          </cell>
          <cell r="AC9495">
            <v>30015</v>
          </cell>
          <cell r="AD9495" t="str">
            <v>RIVERSTONE</v>
          </cell>
        </row>
        <row r="9496">
          <cell r="Z9496">
            <v>5101360</v>
          </cell>
          <cell r="AA9496">
            <v>30991</v>
          </cell>
          <cell r="AB9496" t="str">
            <v>MDN Sales Company</v>
          </cell>
          <cell r="AC9496">
            <v>30015</v>
          </cell>
          <cell r="AD9496" t="str">
            <v>RIVERSTONE</v>
          </cell>
        </row>
        <row r="9497">
          <cell r="Z9497">
            <v>5101389</v>
          </cell>
          <cell r="AA9497">
            <v>30991</v>
          </cell>
          <cell r="AB9497" t="str">
            <v>MDN Sales Company</v>
          </cell>
          <cell r="AC9497">
            <v>30015</v>
          </cell>
          <cell r="AD9497" t="str">
            <v>RIVERSTONE</v>
          </cell>
        </row>
        <row r="9498">
          <cell r="Z9498">
            <v>5084252</v>
          </cell>
          <cell r="AA9498">
            <v>30991</v>
          </cell>
          <cell r="AB9498" t="str">
            <v>MDN Sales Company</v>
          </cell>
          <cell r="AC9498">
            <v>30015</v>
          </cell>
          <cell r="AD9498" t="str">
            <v>RIVERSTONE</v>
          </cell>
        </row>
        <row r="9499">
          <cell r="Z9499">
            <v>5081531</v>
          </cell>
          <cell r="AA9499">
            <v>30991</v>
          </cell>
          <cell r="AB9499" t="str">
            <v>MDN Sales Company</v>
          </cell>
        </row>
        <row r="9500">
          <cell r="Z9500">
            <v>5084023</v>
          </cell>
          <cell r="AA9500">
            <v>30991</v>
          </cell>
          <cell r="AB9500" t="str">
            <v>MDN Sales Company</v>
          </cell>
        </row>
        <row r="9501">
          <cell r="Z9501">
            <v>5099540</v>
          </cell>
          <cell r="AA9501">
            <v>30991</v>
          </cell>
          <cell r="AB9501" t="str">
            <v>MDN Sales Company</v>
          </cell>
        </row>
        <row r="9502">
          <cell r="Z9502">
            <v>5079908</v>
          </cell>
          <cell r="AC9502">
            <v>99</v>
          </cell>
          <cell r="AD9502" t="str">
            <v>HOUSE-FUS</v>
          </cell>
        </row>
        <row r="9503">
          <cell r="Z9503">
            <v>5080124</v>
          </cell>
          <cell r="AC9503">
            <v>99</v>
          </cell>
          <cell r="AD9503" t="str">
            <v>HOUSE-FUS</v>
          </cell>
        </row>
        <row r="9504">
          <cell r="Z9504">
            <v>5094775</v>
          </cell>
          <cell r="AC9504">
            <v>99</v>
          </cell>
          <cell r="AD9504" t="str">
            <v>HOUSE-FUS</v>
          </cell>
        </row>
        <row r="9505">
          <cell r="Z9505">
            <v>5079772</v>
          </cell>
          <cell r="AC9505">
            <v>99</v>
          </cell>
          <cell r="AD9505" t="str">
            <v>HOUSE-FUS</v>
          </cell>
        </row>
        <row r="9506">
          <cell r="Z9506">
            <v>5079901</v>
          </cell>
          <cell r="AC9506">
            <v>30001</v>
          </cell>
          <cell r="AD9506" t="str">
            <v>DAVISGRP</v>
          </cell>
        </row>
        <row r="9507">
          <cell r="Z9507">
            <v>5080119</v>
          </cell>
          <cell r="AC9507">
            <v>30001</v>
          </cell>
          <cell r="AD9507" t="str">
            <v>DAVISGRP</v>
          </cell>
        </row>
        <row r="9508">
          <cell r="Z9508">
            <v>5102119</v>
          </cell>
          <cell r="AC9508">
            <v>30004</v>
          </cell>
          <cell r="AD9508" t="str">
            <v>GIBBONS</v>
          </cell>
        </row>
        <row r="9509">
          <cell r="Z9509">
            <v>5080718</v>
          </cell>
          <cell r="AC9509">
            <v>30013</v>
          </cell>
          <cell r="AD9509" t="str">
            <v>PACIFIC RIM PARTNERSHIP</v>
          </cell>
        </row>
        <row r="9510">
          <cell r="Z9510">
            <v>5079824</v>
          </cell>
          <cell r="AC9510">
            <v>30014</v>
          </cell>
          <cell r="AD9510" t="str">
            <v>PHIL</v>
          </cell>
        </row>
        <row r="9511">
          <cell r="Z9511">
            <v>5079828</v>
          </cell>
          <cell r="AC9511">
            <v>30014</v>
          </cell>
          <cell r="AD9511" t="str">
            <v>PHIL</v>
          </cell>
        </row>
        <row r="9512">
          <cell r="Z9512">
            <v>5080142</v>
          </cell>
          <cell r="AC9512">
            <v>30015</v>
          </cell>
          <cell r="AD9512" t="str">
            <v>RIVERSTONE</v>
          </cell>
        </row>
        <row r="9513">
          <cell r="Z9513">
            <v>5080143</v>
          </cell>
          <cell r="AC9513">
            <v>30015</v>
          </cell>
          <cell r="AD9513" t="str">
            <v>RIVERSTONE</v>
          </cell>
        </row>
        <row r="9514">
          <cell r="Z9514">
            <v>5080144</v>
          </cell>
          <cell r="AC9514">
            <v>30015</v>
          </cell>
          <cell r="AD9514" t="str">
            <v>RIVERSTONE</v>
          </cell>
        </row>
        <row r="9515">
          <cell r="Z9515">
            <v>5080145</v>
          </cell>
          <cell r="AC9515">
            <v>30015</v>
          </cell>
          <cell r="AD9515" t="str">
            <v>RIVERSTONE</v>
          </cell>
        </row>
        <row r="9516">
          <cell r="Z9516">
            <v>5080146</v>
          </cell>
          <cell r="AC9516">
            <v>30015</v>
          </cell>
          <cell r="AD9516" t="str">
            <v>RIVERSTONE</v>
          </cell>
        </row>
        <row r="9517">
          <cell r="Z9517">
            <v>5080121</v>
          </cell>
          <cell r="AC9517">
            <v>30016</v>
          </cell>
          <cell r="AD9517" t="str">
            <v>SANTE</v>
          </cell>
        </row>
        <row r="9518">
          <cell r="Z9518">
            <v>5080122</v>
          </cell>
          <cell r="AC9518">
            <v>30016</v>
          </cell>
          <cell r="AD9518" t="str">
            <v>SANTE</v>
          </cell>
        </row>
        <row r="9519">
          <cell r="Z9519">
            <v>5080118</v>
          </cell>
          <cell r="AC9519">
            <v>30017</v>
          </cell>
          <cell r="AD9519" t="str">
            <v>VISTA</v>
          </cell>
        </row>
        <row r="9520">
          <cell r="Z9520">
            <v>5080120</v>
          </cell>
          <cell r="AC9520">
            <v>30017</v>
          </cell>
          <cell r="AD9520" t="str">
            <v>VISTA</v>
          </cell>
        </row>
        <row r="9521">
          <cell r="Z9521">
            <v>5080123</v>
          </cell>
          <cell r="AC9521">
            <v>30017</v>
          </cell>
          <cell r="AD9521" t="str">
            <v>VISTA</v>
          </cell>
        </row>
        <row r="9522">
          <cell r="Z9522">
            <v>5080358</v>
          </cell>
          <cell r="AC9522">
            <v>30017</v>
          </cell>
          <cell r="AD9522" t="str">
            <v>VISTA</v>
          </cell>
        </row>
        <row r="9523">
          <cell r="Z9523">
            <v>5080395</v>
          </cell>
          <cell r="AC9523">
            <v>30017</v>
          </cell>
          <cell r="AD9523" t="str">
            <v>VISTA</v>
          </cell>
        </row>
        <row r="9524">
          <cell r="Z9524">
            <v>5101614</v>
          </cell>
          <cell r="AC9524">
            <v>30116</v>
          </cell>
          <cell r="AD9524" t="str">
            <v>PURCELLMURRAY</v>
          </cell>
        </row>
        <row r="9525">
          <cell r="Z9525">
            <v>5102205</v>
          </cell>
          <cell r="AC9525">
            <v>30222</v>
          </cell>
          <cell r="AD9525" t="str">
            <v>EMERSONSWAN</v>
          </cell>
        </row>
        <row r="9526">
          <cell r="Z9526">
            <v>5080673</v>
          </cell>
          <cell r="AC9526">
            <v>30411</v>
          </cell>
          <cell r="AD9526" t="str">
            <v>FRANKLINJAMES</v>
          </cell>
        </row>
        <row r="9527">
          <cell r="Z9527">
            <v>5080335</v>
          </cell>
          <cell r="AC9527">
            <v>30411</v>
          </cell>
          <cell r="AD9527" t="str">
            <v>FRANKLINJAMES</v>
          </cell>
        </row>
        <row r="9528">
          <cell r="Z9528" t="str">
            <v>5999999</v>
          </cell>
          <cell r="AB9528" t="str">
            <v>House Account - FUS</v>
          </cell>
          <cell r="AD9528" t="str">
            <v>HOUSE-FUS</v>
          </cell>
        </row>
        <row r="9529">
          <cell r="Z9529">
            <v>5078812</v>
          </cell>
          <cell r="AC9529">
            <v>30651</v>
          </cell>
          <cell r="AD9529" t="str">
            <v>REPNET</v>
          </cell>
        </row>
      </sheetData>
      <sheetData sheetId="34" refreshError="1"/>
      <sheetData sheetId="35">
        <row r="4">
          <cell r="C4" t="str">
            <v>Ferguson Distribution</v>
          </cell>
          <cell r="D4">
            <v>401505.83880000026</v>
          </cell>
          <cell r="E4">
            <v>469513.58740000008</v>
          </cell>
          <cell r="F4">
            <v>484192.65840000007</v>
          </cell>
          <cell r="G4">
            <v>507044.98899999971</v>
          </cell>
          <cell r="H4">
            <v>555628.47559999977</v>
          </cell>
          <cell r="I4">
            <v>518414.16439999989</v>
          </cell>
          <cell r="J4">
            <v>531271.10959999938</v>
          </cell>
          <cell r="K4">
            <v>537937.22180000017</v>
          </cell>
          <cell r="L4">
            <v>563267.15720000013</v>
          </cell>
          <cell r="M4">
            <v>546539.77839999995</v>
          </cell>
          <cell r="N4">
            <v>487199.40720000013</v>
          </cell>
          <cell r="O4">
            <v>505379.59340000025</v>
          </cell>
        </row>
        <row r="5">
          <cell r="C5" t="str">
            <v>All Pro Marketing</v>
          </cell>
          <cell r="D5">
            <v>2918.8160564191276</v>
          </cell>
          <cell r="E5">
            <v>3413.2101333966075</v>
          </cell>
          <cell r="F5">
            <v>3519.9221758818944</v>
          </cell>
          <cell r="G5">
            <v>3686.0511409829542</v>
          </cell>
          <cell r="H5">
            <v>4039.2371897555627</v>
          </cell>
          <cell r="I5">
            <v>3768.7013256102719</v>
          </cell>
          <cell r="J5">
            <v>3862.1671098151005</v>
          </cell>
          <cell r="K5">
            <v>3910.6275640426311</v>
          </cell>
          <cell r="L5">
            <v>4094.7679052504886</v>
          </cell>
          <cell r="M5">
            <v>3973.1653353621687</v>
          </cell>
          <cell r="N5">
            <v>3541.7802557078039</v>
          </cell>
          <cell r="O5">
            <v>3673.944259966986</v>
          </cell>
        </row>
        <row r="6">
          <cell r="C6" t="str">
            <v>Alliance Manufacturer</v>
          </cell>
          <cell r="D6">
            <v>19280.457424488071</v>
          </cell>
          <cell r="E6">
            <v>22546.214419047585</v>
          </cell>
          <cell r="F6">
            <v>23251.108784450615</v>
          </cell>
          <cell r="G6">
            <v>24348.48606917572</v>
          </cell>
          <cell r="H6">
            <v>26681.482888659302</v>
          </cell>
          <cell r="I6">
            <v>24894.438035668616</v>
          </cell>
          <cell r="J6">
            <v>25511.833252830191</v>
          </cell>
          <cell r="K6">
            <v>25831.942402034863</v>
          </cell>
          <cell r="L6">
            <v>27048.295176640473</v>
          </cell>
          <cell r="M6">
            <v>26245.040320520337</v>
          </cell>
          <cell r="N6">
            <v>23395.493963001929</v>
          </cell>
          <cell r="O6">
            <v>24268.513162538329</v>
          </cell>
        </row>
        <row r="7">
          <cell r="C7" t="str">
            <v>Kamco</v>
          </cell>
          <cell r="D7">
            <v>90217.181274596165</v>
          </cell>
          <cell r="E7">
            <v>105498.32239538463</v>
          </cell>
          <cell r="F7">
            <v>108796.66648250347</v>
          </cell>
          <cell r="G7">
            <v>113931.51796672842</v>
          </cell>
          <cell r="H7">
            <v>124848.08453682862</v>
          </cell>
          <cell r="I7">
            <v>116486.13824590057</v>
          </cell>
          <cell r="J7">
            <v>119375.0560240644</v>
          </cell>
          <cell r="K7">
            <v>120872.91183244241</v>
          </cell>
          <cell r="L7">
            <v>126564.47382936248</v>
          </cell>
          <cell r="M7">
            <v>122805.88100301965</v>
          </cell>
          <cell r="N7">
            <v>109472.27409595065</v>
          </cell>
          <cell r="O7">
            <v>113557.3084728189</v>
          </cell>
        </row>
        <row r="8">
          <cell r="C8" t="str">
            <v>MDN Sales Company</v>
          </cell>
          <cell r="D8">
            <v>8886.5238477299499</v>
          </cell>
          <cell r="E8">
            <v>10391.73852049929</v>
          </cell>
          <cell r="F8">
            <v>10716.63022044042</v>
          </cell>
          <cell r="G8">
            <v>11222.420575719072</v>
          </cell>
          <cell r="H8">
            <v>12297.718293847222</v>
          </cell>
          <cell r="I8">
            <v>11474.05439659472</v>
          </cell>
          <cell r="J8">
            <v>11758.617008362031</v>
          </cell>
          <cell r="K8">
            <v>11906.157988622741</v>
          </cell>
          <cell r="L8">
            <v>12466.785140811389</v>
          </cell>
          <cell r="M8">
            <v>12096.558269240888</v>
          </cell>
          <cell r="N8">
            <v>10783.178555067861</v>
          </cell>
          <cell r="O8">
            <v>11185.56039515599</v>
          </cell>
        </row>
        <row r="9">
          <cell r="C9" t="str">
            <v>New Century Sales</v>
          </cell>
          <cell r="D9">
            <v>12856.60579254113</v>
          </cell>
          <cell r="E9">
            <v>15034.279764111874</v>
          </cell>
          <cell r="F9">
            <v>15504.317833325927</v>
          </cell>
          <cell r="G9">
            <v>16236.071590240459</v>
          </cell>
          <cell r="H9">
            <v>17791.761881346149</v>
          </cell>
          <cell r="I9">
            <v>16600.123596908459</v>
          </cell>
          <cell r="J9">
            <v>17011.81543338767</v>
          </cell>
          <cell r="K9">
            <v>17225.270801758914</v>
          </cell>
          <cell r="L9">
            <v>18036.359863780126</v>
          </cell>
          <cell r="M9">
            <v>17500.732995147617</v>
          </cell>
          <cell r="N9">
            <v>15600.596841756618</v>
          </cell>
          <cell r="O9">
            <v>16182.744010293382</v>
          </cell>
        </row>
        <row r="10">
          <cell r="C10" t="str">
            <v>Trevarrow</v>
          </cell>
          <cell r="D10">
            <v>30092.804204225682</v>
          </cell>
          <cell r="E10">
            <v>35189.975067560081</v>
          </cell>
          <cell r="F10">
            <v>36290.169303397743</v>
          </cell>
          <cell r="G10">
            <v>38002.948157153289</v>
          </cell>
          <cell r="H10">
            <v>41644.273409563102</v>
          </cell>
          <cell r="I10">
            <v>38855.066199317371</v>
          </cell>
          <cell r="J10">
            <v>39818.692371540412</v>
          </cell>
          <cell r="K10">
            <v>40318.316511098565</v>
          </cell>
          <cell r="L10">
            <v>42216.791484155125</v>
          </cell>
          <cell r="M10">
            <v>40963.076876709369</v>
          </cell>
          <cell r="N10">
            <v>36515.52468851523</v>
          </cell>
          <cell r="O10">
            <v>37878.126999226552</v>
          </cell>
        </row>
        <row r="11">
          <cell r="C11" t="str">
            <v>Emerson Swan</v>
          </cell>
          <cell r="D11">
            <v>153677.77119332808</v>
          </cell>
          <cell r="E11">
            <v>179707.97603408556</v>
          </cell>
          <cell r="F11">
            <v>185326.44205991164</v>
          </cell>
          <cell r="G11">
            <v>194073.25192867278</v>
          </cell>
          <cell r="H11">
            <v>212668.75220783066</v>
          </cell>
          <cell r="I11">
            <v>198424.8437784948</v>
          </cell>
          <cell r="J11">
            <v>203345.8847491465</v>
          </cell>
          <cell r="K11">
            <v>205897.36262673489</v>
          </cell>
          <cell r="L11">
            <v>215592.48444209158</v>
          </cell>
          <cell r="M11">
            <v>209190.02140550534</v>
          </cell>
          <cell r="N11">
            <v>186477.28573257965</v>
          </cell>
          <cell r="O11">
            <v>193435.81590849426</v>
          </cell>
        </row>
        <row r="12">
          <cell r="C12" t="str">
            <v>Jeffrey Caltagirone</v>
          </cell>
          <cell r="D12">
            <v>12952.157095129351</v>
          </cell>
          <cell r="E12">
            <v>15146.015710450836</v>
          </cell>
          <cell r="F12">
            <v>15619.547139460172</v>
          </cell>
          <cell r="G12">
            <v>16356.739347687228</v>
          </cell>
          <cell r="H12">
            <v>17923.991651048527</v>
          </cell>
          <cell r="I12">
            <v>16723.497017421229</v>
          </cell>
          <cell r="J12">
            <v>17138.248579917963</v>
          </cell>
          <cell r="K12">
            <v>17353.290365328154</v>
          </cell>
          <cell r="L12">
            <v>18170.407504871673</v>
          </cell>
          <cell r="M12">
            <v>17630.799815342503</v>
          </cell>
          <cell r="N12">
            <v>15716.541701032644</v>
          </cell>
          <cell r="O12">
            <v>16303.015432983522</v>
          </cell>
        </row>
        <row r="13">
          <cell r="C13" t="str">
            <v>Next Luxury</v>
          </cell>
          <cell r="D13">
            <v>308813.87860063754</v>
          </cell>
          <cell r="E13">
            <v>361121.30377490626</v>
          </cell>
          <cell r="F13">
            <v>372411.55266222608</v>
          </cell>
          <cell r="G13">
            <v>389988.17587832158</v>
          </cell>
          <cell r="H13">
            <v>427355.63976808486</v>
          </cell>
          <cell r="I13">
            <v>398732.65432042442</v>
          </cell>
          <cell r="J13">
            <v>408621.43483239459</v>
          </cell>
          <cell r="K13">
            <v>413748.60301959171</v>
          </cell>
          <cell r="L13">
            <v>433230.84920300025</v>
          </cell>
          <cell r="M13">
            <v>420365.1664983877</v>
          </cell>
          <cell r="N13">
            <v>374724.16102100117</v>
          </cell>
          <cell r="O13">
            <v>388707.2548432069</v>
          </cell>
        </row>
        <row r="14">
          <cell r="C14" t="str">
            <v>PF Valente Associates Inc.</v>
          </cell>
          <cell r="D14">
            <v>43825.206202745248</v>
          </cell>
          <cell r="E14">
            <v>51248.394903281398</v>
          </cell>
          <cell r="F14">
            <v>52850.646355869074</v>
          </cell>
          <cell r="G14">
            <v>55345.026272613381</v>
          </cell>
          <cell r="H14">
            <v>60648.015949318709</v>
          </cell>
          <cell r="I14">
            <v>56585.995663617374</v>
          </cell>
          <cell r="J14">
            <v>57989.358255333122</v>
          </cell>
          <cell r="K14">
            <v>58716.978413009565</v>
          </cell>
          <cell r="L14">
            <v>61481.794101182357</v>
          </cell>
          <cell r="M14">
            <v>59655.965547026251</v>
          </cell>
          <cell r="N14">
            <v>53178.839307069233</v>
          </cell>
          <cell r="O14">
            <v>55163.244842492059</v>
          </cell>
        </row>
        <row r="15">
          <cell r="C15" t="str">
            <v>Triumph Sales</v>
          </cell>
          <cell r="D15">
            <v>20938.842748159968</v>
          </cell>
          <cell r="E15">
            <v>24485.499897275851</v>
          </cell>
          <cell r="F15">
            <v>25251.024902532823</v>
          </cell>
          <cell r="G15">
            <v>26442.791772704571</v>
          </cell>
          <cell r="H15">
            <v>28976.458503716844</v>
          </cell>
          <cell r="I15">
            <v>27035.703140041958</v>
          </cell>
          <cell r="J15">
            <v>27706.202863206876</v>
          </cell>
          <cell r="K15">
            <v>28053.845815335742</v>
          </cell>
          <cell r="L15">
            <v>29374.821708854048</v>
          </cell>
          <cell r="M15">
            <v>28502.475853737909</v>
          </cell>
          <cell r="N15">
            <v>25407.829198317377</v>
          </cell>
          <cell r="O15">
            <v>26355.940092823424</v>
          </cell>
        </row>
        <row r="16">
          <cell r="C16" t="str">
            <v>Pinnacle Sales Group</v>
          </cell>
          <cell r="D16">
            <v>141643.54005738013</v>
          </cell>
          <cell r="E16">
            <v>165635.36615840645</v>
          </cell>
          <cell r="F16">
            <v>170813.86016837604</v>
          </cell>
          <cell r="G16">
            <v>178875.72301555099</v>
          </cell>
          <cell r="H16">
            <v>196015.04295899559</v>
          </cell>
          <cell r="I16">
            <v>182886.54949818028</v>
          </cell>
          <cell r="J16">
            <v>187422.23256046022</v>
          </cell>
          <cell r="K16">
            <v>189773.90877331377</v>
          </cell>
          <cell r="L16">
            <v>198709.82295629018</v>
          </cell>
          <cell r="M16">
            <v>192808.72533789912</v>
          </cell>
          <cell r="N16">
            <v>171874.58333336952</v>
          </cell>
          <cell r="O16">
            <v>178288.20346892386</v>
          </cell>
        </row>
        <row r="17">
          <cell r="C17" t="str">
            <v>Smith &amp; Stevenson Co.</v>
          </cell>
          <cell r="D17">
            <v>13483.715842620009</v>
          </cell>
          <cell r="E17">
            <v>15767.610791593626</v>
          </cell>
          <cell r="F17">
            <v>16260.576031624012</v>
          </cell>
          <cell r="G17">
            <v>17028.022734448914</v>
          </cell>
          <cell r="H17">
            <v>18659.595341004337</v>
          </cell>
          <cell r="I17">
            <v>17409.832201819743</v>
          </cell>
          <cell r="J17">
            <v>17841.605239539593</v>
          </cell>
          <cell r="K17">
            <v>18065.472376686273</v>
          </cell>
          <cell r="L17">
            <v>18916.124143709891</v>
          </cell>
          <cell r="M17">
            <v>18354.370862100906</v>
          </cell>
          <cell r="N17">
            <v>16361.551266630586</v>
          </cell>
          <cell r="O17">
            <v>16972.093981076217</v>
          </cell>
        </row>
        <row r="18">
          <cell r="C18" t="str">
            <v>Unassigned</v>
          </cell>
          <cell r="D18">
            <v>83799.070610000024</v>
          </cell>
          <cell r="E18">
            <v>90341.282405000005</v>
          </cell>
          <cell r="F18">
            <v>98111.827980000002</v>
          </cell>
          <cell r="G18">
            <v>106452.12392499996</v>
          </cell>
          <cell r="H18">
            <v>110239.05556999997</v>
          </cell>
          <cell r="I18">
            <v>113806.20242999998</v>
          </cell>
          <cell r="J18">
            <v>115397.67661999994</v>
          </cell>
          <cell r="K18">
            <v>119567.13758500002</v>
          </cell>
          <cell r="L18">
            <v>127569.56309000001</v>
          </cell>
          <cell r="M18">
            <v>129220.84198</v>
          </cell>
          <cell r="N18">
            <v>129308.66934000002</v>
          </cell>
          <cell r="O18">
            <v>121578.36935500002</v>
          </cell>
        </row>
        <row r="19">
          <cell r="C19" t="str">
            <v>Franklin James Co.</v>
          </cell>
          <cell r="D19">
            <v>89054.679420834902</v>
          </cell>
          <cell r="E19">
            <v>104138.91398092698</v>
          </cell>
          <cell r="F19">
            <v>107394.75694950667</v>
          </cell>
          <cell r="G19">
            <v>112463.4428288561</v>
          </cell>
          <cell r="H19">
            <v>123239.34296829245</v>
          </cell>
          <cell r="I19">
            <v>114985.14531157042</v>
          </cell>
          <cell r="J19">
            <v>117836.83767185893</v>
          </cell>
          <cell r="K19">
            <v>119315.39272034506</v>
          </cell>
          <cell r="L19">
            <v>124933.61556746309</v>
          </cell>
          <cell r="M19">
            <v>121223.4544374604</v>
          </cell>
          <cell r="N19">
            <v>108061.65895841212</v>
          </cell>
          <cell r="O19">
            <v>112094.05524607502</v>
          </cell>
        </row>
        <row r="20">
          <cell r="C20" t="str">
            <v>Interarchitectural Productions</v>
          </cell>
          <cell r="D20">
            <v>20610.772766517213</v>
          </cell>
          <cell r="E20">
            <v>24101.860858651395</v>
          </cell>
          <cell r="F20">
            <v>24855.391611052924</v>
          </cell>
          <cell r="G20">
            <v>26028.485866891482</v>
          </cell>
          <cell r="H20">
            <v>28522.455084152425</v>
          </cell>
          <cell r="I20">
            <v>26612.107493447213</v>
          </cell>
          <cell r="J20">
            <v>27272.101820754498</v>
          </cell>
          <cell r="K20">
            <v>27614.297899897363</v>
          </cell>
          <cell r="L20">
            <v>28914.576730910863</v>
          </cell>
          <cell r="M20">
            <v>28055.898798712726</v>
          </cell>
          <cell r="N20">
            <v>25009.739095682329</v>
          </cell>
          <cell r="O20">
            <v>25942.994979933188</v>
          </cell>
        </row>
        <row r="21">
          <cell r="C21" t="str">
            <v>Purcell Murray</v>
          </cell>
          <cell r="D21">
            <v>358499.93158806785</v>
          </cell>
          <cell r="E21">
            <v>419223.26575781853</v>
          </cell>
          <cell r="F21">
            <v>432330.03891211317</v>
          </cell>
          <cell r="G21">
            <v>452734.62127438537</v>
          </cell>
          <cell r="H21">
            <v>496114.255987707</v>
          </cell>
          <cell r="I21">
            <v>462886.02683126216</v>
          </cell>
          <cell r="J21">
            <v>474365.84487925644</v>
          </cell>
          <cell r="K21">
            <v>480317.93956062198</v>
          </cell>
          <cell r="L21">
            <v>502934.74666651699</v>
          </cell>
          <cell r="M21">
            <v>487999.06310741708</v>
          </cell>
          <cell r="N21">
            <v>435014.730228992</v>
          </cell>
          <cell r="O21">
            <v>451247.60875558539</v>
          </cell>
        </row>
        <row r="22">
          <cell r="C22" t="str">
            <v>Quality Sales</v>
          </cell>
          <cell r="D22">
            <v>36350.834444896725</v>
          </cell>
          <cell r="E22">
            <v>42508.001219151731</v>
          </cell>
          <cell r="F22">
            <v>43836.989313872022</v>
          </cell>
          <cell r="G22">
            <v>45905.953712505412</v>
          </cell>
          <cell r="H22">
            <v>50304.520576266943</v>
          </cell>
          <cell r="I22">
            <v>46935.276259782884</v>
          </cell>
          <cell r="J22">
            <v>48099.295910976791</v>
          </cell>
          <cell r="K22">
            <v>48702.820735665679</v>
          </cell>
          <cell r="L22">
            <v>50996.098190801225</v>
          </cell>
          <cell r="M22">
            <v>49481.663981642021</v>
          </cell>
          <cell r="N22">
            <v>44109.209085750954</v>
          </cell>
          <cell r="O22">
            <v>45755.17503411365</v>
          </cell>
        </row>
        <row r="23">
          <cell r="C23" t="str">
            <v>REPNET</v>
          </cell>
          <cell r="D23">
            <v>20178.912029683626</v>
          </cell>
          <cell r="E23">
            <v>23596.850808451483</v>
          </cell>
          <cell r="F23">
            <v>24334.592713455328</v>
          </cell>
          <cell r="G23">
            <v>25483.10694236133</v>
          </cell>
          <cell r="H23">
            <v>27924.81963358089</v>
          </cell>
          <cell r="I23">
            <v>26054.49985393721</v>
          </cell>
          <cell r="J23">
            <v>26700.665217152477</v>
          </cell>
          <cell r="K23">
            <v>27035.69120847018</v>
          </cell>
          <cell r="L23">
            <v>28308.725094308076</v>
          </cell>
          <cell r="M23">
            <v>27468.039174767724</v>
          </cell>
          <cell r="N23">
            <v>24485.706131162762</v>
          </cell>
          <cell r="O23">
            <v>25399.407359293124</v>
          </cell>
        </row>
        <row r="33">
          <cell r="C33" t="str">
            <v>24000-023746</v>
          </cell>
          <cell r="D33">
            <v>3235578.3472232176</v>
          </cell>
          <cell r="E33">
            <v>2313374.2391570895</v>
          </cell>
          <cell r="F33">
            <v>3173341.6146075027</v>
          </cell>
          <cell r="G33">
            <v>2640680.87579661</v>
          </cell>
          <cell r="H33">
            <v>2820526.0941038155</v>
          </cell>
          <cell r="I33">
            <v>2957251.9199989405</v>
          </cell>
          <cell r="J33">
            <v>2632192.2454203106</v>
          </cell>
          <cell r="K33">
            <v>2728523.0287164622</v>
          </cell>
          <cell r="L33">
            <v>3027913.7951302999</v>
          </cell>
          <cell r="M33">
            <v>2537884.1004107362</v>
          </cell>
          <cell r="N33">
            <v>2528433.329331358</v>
          </cell>
          <cell r="O33">
            <v>3019832.9054887076</v>
          </cell>
        </row>
        <row r="34">
          <cell r="C34" t="str">
            <v>24000-155962</v>
          </cell>
          <cell r="D34">
            <v>7823.7513990207208</v>
          </cell>
          <cell r="E34">
            <v>5593.8268209751795</v>
          </cell>
          <cell r="F34">
            <v>7673.2606144935726</v>
          </cell>
          <cell r="G34">
            <v>6385.2667063715171</v>
          </cell>
          <cell r="H34">
            <v>6820.1392785488315</v>
          </cell>
          <cell r="I34">
            <v>7150.7475212907439</v>
          </cell>
          <cell r="J34">
            <v>6364.7408755445995</v>
          </cell>
          <cell r="K34">
            <v>6597.6723702274057</v>
          </cell>
          <cell r="L34">
            <v>7321.6106205851402</v>
          </cell>
          <cell r="M34">
            <v>6136.7001971011532</v>
          </cell>
          <cell r="N34">
            <v>6113.8478734918153</v>
          </cell>
          <cell r="O34">
            <v>7302.0707223493282</v>
          </cell>
        </row>
        <row r="35">
          <cell r="C35" t="str">
            <v>24000-221600</v>
          </cell>
          <cell r="D35">
            <v>102309.62188327598</v>
          </cell>
          <cell r="E35">
            <v>73149.347128556765</v>
          </cell>
          <cell r="F35">
            <v>100341.68419243662</v>
          </cell>
          <cell r="G35">
            <v>83498.847168700886</v>
          </cell>
          <cell r="H35">
            <v>89185.588241843565</v>
          </cell>
          <cell r="I35">
            <v>93508.885670574891</v>
          </cell>
          <cell r="J35">
            <v>83230.435011458147</v>
          </cell>
          <cell r="K35">
            <v>86276.433271153248</v>
          </cell>
          <cell r="L35">
            <v>95743.228020052193</v>
          </cell>
          <cell r="M35">
            <v>80248.392971053472</v>
          </cell>
          <cell r="N35">
            <v>79949.557736089555</v>
          </cell>
          <cell r="O35">
            <v>95487.708704804812</v>
          </cell>
        </row>
        <row r="36">
          <cell r="C36" t="str">
            <v>24000-024499</v>
          </cell>
          <cell r="D36">
            <v>235127.91041271322</v>
          </cell>
          <cell r="E36">
            <v>168111.78481349914</v>
          </cell>
          <cell r="F36">
            <v>230605.19721573367</v>
          </cell>
          <cell r="G36">
            <v>191896.99947328636</v>
          </cell>
          <cell r="H36">
            <v>204966.26432807866</v>
          </cell>
          <cell r="I36">
            <v>214902.06383352497</v>
          </cell>
          <cell r="J36">
            <v>191280.13481774242</v>
          </cell>
          <cell r="K36">
            <v>198280.44615444128</v>
          </cell>
          <cell r="L36">
            <v>220037.02805398317</v>
          </cell>
          <cell r="M36">
            <v>184426.80762508442</v>
          </cell>
          <cell r="N36">
            <v>183740.02467093646</v>
          </cell>
          <cell r="O36">
            <v>219449.79372002435</v>
          </cell>
        </row>
        <row r="37">
          <cell r="C37" t="str">
            <v>24000-025246</v>
          </cell>
          <cell r="D37">
            <v>76226.833385033082</v>
          </cell>
          <cell r="E37">
            <v>54500.671521921773</v>
          </cell>
          <cell r="F37">
            <v>74760.601219275661</v>
          </cell>
          <cell r="G37">
            <v>62211.672703008328</v>
          </cell>
          <cell r="H37">
            <v>66448.637480190548</v>
          </cell>
          <cell r="I37">
            <v>69669.754582449284</v>
          </cell>
          <cell r="J37">
            <v>62011.689471597281</v>
          </cell>
          <cell r="K37">
            <v>64281.141724072404</v>
          </cell>
          <cell r="L37">
            <v>71334.474272187188</v>
          </cell>
          <cell r="M37">
            <v>59789.888456435394</v>
          </cell>
          <cell r="N37">
            <v>59567.238198855906</v>
          </cell>
          <cell r="O37">
            <v>71144.096984973265</v>
          </cell>
        </row>
        <row r="38">
          <cell r="C38" t="str">
            <v>24000-219025</v>
          </cell>
          <cell r="D38">
            <v>260928.8540738943</v>
          </cell>
          <cell r="E38">
            <v>186558.94696086101</v>
          </cell>
          <cell r="F38">
            <v>255909.85667064539</v>
          </cell>
          <cell r="G38">
            <v>212954.14944527135</v>
          </cell>
          <cell r="H38">
            <v>227457.52463439052</v>
          </cell>
          <cell r="I38">
            <v>238483.59454975475</v>
          </cell>
          <cell r="J38">
            <v>212269.59529171622</v>
          </cell>
          <cell r="K38">
            <v>220038.06145142979</v>
          </cell>
          <cell r="L38">
            <v>244182.0262136214</v>
          </cell>
          <cell r="M38">
            <v>204664.24206999582</v>
          </cell>
          <cell r="N38">
            <v>203902.0973764596</v>
          </cell>
          <cell r="O38">
            <v>243530.35376195979</v>
          </cell>
        </row>
        <row r="39">
          <cell r="C39" t="str">
            <v>24000-202645</v>
          </cell>
          <cell r="D39">
            <v>69280.77626357424</v>
          </cell>
          <cell r="E39">
            <v>49534.378672828243</v>
          </cell>
          <cell r="F39">
            <v>67948.152328992146</v>
          </cell>
          <cell r="G39">
            <v>56542.726309369413</v>
          </cell>
          <cell r="H39">
            <v>60393.603956114755</v>
          </cell>
          <cell r="I39">
            <v>63321.201540460657</v>
          </cell>
          <cell r="J39">
            <v>56360.966253276412</v>
          </cell>
          <cell r="K39">
            <v>58423.618035627187</v>
          </cell>
          <cell r="L39">
            <v>64834.226117826132</v>
          </cell>
          <cell r="M39">
            <v>54341.623559921973</v>
          </cell>
          <cell r="N39">
            <v>54139.26197679709</v>
          </cell>
          <cell r="O39">
            <v>64661.196678514236</v>
          </cell>
        </row>
        <row r="40">
          <cell r="C40" t="str">
            <v>24000-016343</v>
          </cell>
          <cell r="D40">
            <v>31066.986841348546</v>
          </cell>
          <cell r="E40">
            <v>22212.278404164335</v>
          </cell>
          <cell r="F40">
            <v>30469.409670985704</v>
          </cell>
          <cell r="G40">
            <v>25354.971883459195</v>
          </cell>
          <cell r="H40">
            <v>27081.78806005538</v>
          </cell>
          <cell r="I40">
            <v>28394.585643090795</v>
          </cell>
          <cell r="J40">
            <v>25273.466773738117</v>
          </cell>
          <cell r="K40">
            <v>26198.40409743071</v>
          </cell>
          <cell r="L40">
            <v>29073.058333073692</v>
          </cell>
          <cell r="M40">
            <v>24367.950174964095</v>
          </cell>
          <cell r="N40">
            <v>24277.206898413362</v>
          </cell>
          <cell r="O40">
            <v>28995.468219276205</v>
          </cell>
        </row>
        <row r="41">
          <cell r="C41" t="str">
            <v>24000-185728</v>
          </cell>
          <cell r="D41">
            <v>51268.370386790455</v>
          </cell>
          <cell r="E41">
            <v>36655.866311551566</v>
          </cell>
          <cell r="F41">
            <v>50282.217211997326</v>
          </cell>
          <cell r="G41">
            <v>41842.103848247483</v>
          </cell>
          <cell r="H41">
            <v>44691.786432005632</v>
          </cell>
          <cell r="I41">
            <v>46858.233827552976</v>
          </cell>
          <cell r="J41">
            <v>41707.599843242577</v>
          </cell>
          <cell r="K41">
            <v>43233.979905068365</v>
          </cell>
          <cell r="L41">
            <v>47977.885029808262</v>
          </cell>
          <cell r="M41">
            <v>40213.26887981793</v>
          </cell>
          <cell r="N41">
            <v>40063.519567595533</v>
          </cell>
          <cell r="O41">
            <v>47849.841756321941</v>
          </cell>
        </row>
        <row r="42">
          <cell r="C42" t="str">
            <v>24000-021810</v>
          </cell>
          <cell r="D42">
            <v>31428.141334902997</v>
          </cell>
          <cell r="E42">
            <v>22470.496692236917</v>
          </cell>
          <cell r="F42">
            <v>30823.617315094336</v>
          </cell>
          <cell r="G42">
            <v>25649.724061274857</v>
          </cell>
          <cell r="H42">
            <v>27396.61451880807</v>
          </cell>
          <cell r="I42">
            <v>28724.673406348553</v>
          </cell>
          <cell r="J42">
            <v>25567.27145262916</v>
          </cell>
          <cell r="K42">
            <v>26502.961195679756</v>
          </cell>
          <cell r="L42">
            <v>29411.033358201828</v>
          </cell>
          <cell r="M42">
            <v>24651.228200906608</v>
          </cell>
          <cell r="N42">
            <v>24559.430031512435</v>
          </cell>
          <cell r="O42">
            <v>29332.541257404559</v>
          </cell>
        </row>
        <row r="43">
          <cell r="C43" t="str">
            <v>24000-014730</v>
          </cell>
          <cell r="D43">
            <v>14054.853242086052</v>
          </cell>
          <cell r="E43">
            <v>10048.940849563756</v>
          </cell>
          <cell r="F43">
            <v>13784.506475817352</v>
          </cell>
          <cell r="G43">
            <v>11470.710391036055</v>
          </cell>
          <cell r="H43">
            <v>12251.930277665588</v>
          </cell>
          <cell r="I43">
            <v>12845.846174960478</v>
          </cell>
          <cell r="J43">
            <v>11433.837090079645</v>
          </cell>
          <cell r="K43">
            <v>11852.2831533884</v>
          </cell>
          <cell r="L43">
            <v>13152.790460712105</v>
          </cell>
          <cell r="M43">
            <v>11024.177055489392</v>
          </cell>
          <cell r="N43">
            <v>10983.124363732071</v>
          </cell>
          <cell r="O43">
            <v>13117.688322611961</v>
          </cell>
        </row>
        <row r="44">
          <cell r="C44" t="str">
            <v>24000-187591</v>
          </cell>
          <cell r="D44">
            <v>12394.799897500759</v>
          </cell>
          <cell r="E44">
            <v>8862.0356873735218</v>
          </cell>
          <cell r="F44">
            <v>12156.384453872863</v>
          </cell>
          <cell r="G44">
            <v>10115.876525365436</v>
          </cell>
          <cell r="H44">
            <v>10804.824606425876</v>
          </cell>
          <cell r="I44">
            <v>11328.591633809094</v>
          </cell>
          <cell r="J44">
            <v>10083.358420832941</v>
          </cell>
          <cell r="K44">
            <v>10452.380788642395</v>
          </cell>
          <cell r="L44">
            <v>11599.281973725303</v>
          </cell>
          <cell r="M44">
            <v>9722.0843422431462</v>
          </cell>
          <cell r="N44">
            <v>9685.8804850543656</v>
          </cell>
          <cell r="O44">
            <v>11568.325835640351</v>
          </cell>
        </row>
        <row r="45">
          <cell r="C45" t="str">
            <v>24000-196807</v>
          </cell>
          <cell r="D45">
            <v>4405.4315041501186</v>
          </cell>
          <cell r="E45">
            <v>3149.796005656377</v>
          </cell>
          <cell r="F45">
            <v>4320.6925075450945</v>
          </cell>
          <cell r="G45">
            <v>3595.4433718549503</v>
          </cell>
          <cell r="H45">
            <v>3840.3132855386252</v>
          </cell>
          <cell r="I45">
            <v>4026.4735932765775</v>
          </cell>
          <cell r="J45">
            <v>3583.8855989705667</v>
          </cell>
          <cell r="K45">
            <v>3715.0456643469861</v>
          </cell>
          <cell r="L45">
            <v>4122.6839202844731</v>
          </cell>
          <cell r="M45">
            <v>3455.479475385368</v>
          </cell>
          <cell r="N45">
            <v>3442.6116909636635</v>
          </cell>
          <cell r="O45">
            <v>4111.6813105534548</v>
          </cell>
        </row>
        <row r="46">
          <cell r="C46" t="str">
            <v>24000-019821</v>
          </cell>
          <cell r="D46">
            <v>4713.6345487130848</v>
          </cell>
          <cell r="E46">
            <v>3370.1550596516672</v>
          </cell>
          <cell r="F46">
            <v>4622.9672300532811</v>
          </cell>
          <cell r="G46">
            <v>3846.979820149636</v>
          </cell>
          <cell r="H46">
            <v>4108.980780553271</v>
          </cell>
          <cell r="I46">
            <v>4308.1648235524717</v>
          </cell>
          <cell r="J46">
            <v>3834.6134679494739</v>
          </cell>
          <cell r="K46">
            <v>3974.949463410383</v>
          </cell>
          <cell r="L46">
            <v>4411.1060044334317</v>
          </cell>
          <cell r="M46">
            <v>3697.2240794577151</v>
          </cell>
          <cell r="N46">
            <v>3683.4560675936327</v>
          </cell>
          <cell r="O46">
            <v>4399.3336544819513</v>
          </cell>
        </row>
        <row r="47">
          <cell r="C47" t="str">
            <v>24000-015457</v>
          </cell>
          <cell r="D47">
            <v>5926.9009009709825</v>
          </cell>
          <cell r="E47">
            <v>4237.6163983512115</v>
          </cell>
          <cell r="F47">
            <v>5812.8962603693617</v>
          </cell>
          <cell r="G47">
            <v>4837.1735072858155</v>
          </cell>
          <cell r="H47">
            <v>5166.6122264363112</v>
          </cell>
          <cell r="I47">
            <v>5417.0652625617613</v>
          </cell>
          <cell r="J47">
            <v>4821.6241168442339</v>
          </cell>
          <cell r="K47">
            <v>4998.0819073963276</v>
          </cell>
          <cell r="L47">
            <v>5546.5029971602053</v>
          </cell>
          <cell r="M47">
            <v>4648.8713754044093</v>
          </cell>
          <cell r="N47">
            <v>4631.5595449944585</v>
          </cell>
          <cell r="O47">
            <v>5531.7005022249487</v>
          </cell>
        </row>
        <row r="48">
          <cell r="C48" t="str">
            <v>24000-020258</v>
          </cell>
          <cell r="D48">
            <v>7803.8192831082688</v>
          </cell>
          <cell r="E48">
            <v>5579.5757540760169</v>
          </cell>
          <cell r="F48">
            <v>7653.7118951907478</v>
          </cell>
          <cell r="G48">
            <v>6368.9993341567961</v>
          </cell>
          <cell r="H48">
            <v>6802.7640068018127</v>
          </cell>
          <cell r="I48">
            <v>7132.5299781728881</v>
          </cell>
          <cell r="J48">
            <v>6348.5257957939884</v>
          </cell>
          <cell r="K48">
            <v>6580.8638644698976</v>
          </cell>
          <cell r="L48">
            <v>7302.9577794974739</v>
          </cell>
          <cell r="M48">
            <v>6121.0660833096672</v>
          </cell>
          <cell r="N48">
            <v>6098.2719792346452</v>
          </cell>
          <cell r="O48">
            <v>7283.4676619227148</v>
          </cell>
        </row>
        <row r="49">
          <cell r="C49" t="str">
            <v>24000-228576</v>
          </cell>
          <cell r="D49">
            <v>4161.0294672320551</v>
          </cell>
          <cell r="E49">
            <v>2975.053404634526</v>
          </cell>
          <cell r="F49">
            <v>4080.991572745439</v>
          </cell>
          <cell r="G49">
            <v>3395.9773983454106</v>
          </cell>
          <cell r="H49">
            <v>3627.2625574760159</v>
          </cell>
          <cell r="I49">
            <v>3803.0951689686426</v>
          </cell>
          <cell r="J49">
            <v>3385.0608210470932</v>
          </cell>
          <cell r="K49">
            <v>3508.9444625113251</v>
          </cell>
          <cell r="L49">
            <v>3893.9679938791542</v>
          </cell>
          <cell r="M49">
            <v>3263.7783397492421</v>
          </cell>
          <cell r="N49">
            <v>3251.6244269926224</v>
          </cell>
          <cell r="O49">
            <v>3883.5757807068253</v>
          </cell>
        </row>
        <row r="50">
          <cell r="C50" t="str">
            <v>24000-018207</v>
          </cell>
          <cell r="D50">
            <v>7408.5867830127918</v>
          </cell>
          <cell r="E50">
            <v>5296.9923683319503</v>
          </cell>
          <cell r="F50">
            <v>7266.0817390318944</v>
          </cell>
          <cell r="G50">
            <v>6046.4347745963396</v>
          </cell>
          <cell r="H50">
            <v>6458.2309866961878</v>
          </cell>
          <cell r="I50">
            <v>6771.2956193274595</v>
          </cell>
          <cell r="J50">
            <v>6026.9981397623524</v>
          </cell>
          <cell r="K50">
            <v>6247.5692066127704</v>
          </cell>
          <cell r="L50">
            <v>6933.0919283583817</v>
          </cell>
          <cell r="M50">
            <v>5811.0583597078821</v>
          </cell>
          <cell r="N50">
            <v>5789.4186866126374</v>
          </cell>
          <cell r="O50">
            <v>6914.5889079493527</v>
          </cell>
        </row>
        <row r="51">
          <cell r="C51" t="str">
            <v>24000-161853</v>
          </cell>
          <cell r="D51">
            <v>6690.1534479536103</v>
          </cell>
          <cell r="E51">
            <v>4783.3268064073063</v>
          </cell>
          <cell r="F51">
            <v>6561.4675542382802</v>
          </cell>
          <cell r="G51">
            <v>5460.0934887938483</v>
          </cell>
          <cell r="H51">
            <v>5831.9565618634597</v>
          </cell>
          <cell r="I51">
            <v>6114.6623589032961</v>
          </cell>
          <cell r="J51">
            <v>5442.5416839274503</v>
          </cell>
          <cell r="K51">
            <v>5641.7232993458829</v>
          </cell>
          <cell r="L51">
            <v>6260.7687846539302</v>
          </cell>
          <cell r="M51">
            <v>5247.5422452498542</v>
          </cell>
          <cell r="N51">
            <v>5228.001037485009</v>
          </cell>
          <cell r="O51">
            <v>6244.0600587642839</v>
          </cell>
        </row>
        <row r="52">
          <cell r="D52">
            <v>97065.607721500754</v>
          </cell>
          <cell r="E52">
            <v>69399.981182268704</v>
          </cell>
          <cell r="F52">
            <v>95198.539263977756</v>
          </cell>
          <cell r="G52">
            <v>79219.003992815313</v>
          </cell>
          <cell r="H52">
            <v>84614.263676691087</v>
          </cell>
          <cell r="I52">
            <v>88715.964812478443</v>
          </cell>
          <cell r="J52">
            <v>78964.349653535959</v>
          </cell>
          <cell r="K52">
            <v>81854.221268282578</v>
          </cell>
          <cell r="L52">
            <v>90835.783007655962</v>
          </cell>
          <cell r="M52">
            <v>76135.156097985746</v>
          </cell>
          <cell r="N52">
            <v>75851.638055826785</v>
          </cell>
          <cell r="O52">
            <v>90593.360670807073</v>
          </cell>
        </row>
      </sheetData>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Pivot by Family"/>
      <sheetName val="Retail Detail March"/>
      <sheetName val="Luxury Pivot by Family"/>
      <sheetName val="Luxury Detail March"/>
      <sheetName val="FUS Invoiced and Backlog"/>
      <sheetName val="Order Intake"/>
      <sheetName val="Query NO 80000004 Inv Register"/>
      <sheetName val="Query NO 80000023 Ship not Inv"/>
      <sheetName val="Query NO 80000081 Backlog"/>
      <sheetName val="Lookup Tables"/>
      <sheetName val="RET value stream and family"/>
      <sheetName val="LUX Value Steams"/>
      <sheetName val="Sheet2"/>
    </sheetNames>
    <sheetDataSet>
      <sheetData sheetId="0"/>
      <sheetData sheetId="1"/>
      <sheetData sheetId="2"/>
      <sheetData sheetId="3"/>
      <sheetData sheetId="4"/>
      <sheetData sheetId="5"/>
      <sheetData sheetId="6"/>
      <sheetData sheetId="7"/>
      <sheetData sheetId="8"/>
      <sheetData sheetId="9">
        <row r="1">
          <cell r="A1" t="str">
            <v>Cust_Grp</v>
          </cell>
          <cell r="F1" t="str">
            <v>Month</v>
          </cell>
          <cell r="G1" t="str">
            <v>Desc</v>
          </cell>
          <cell r="J1" t="str">
            <v>Order sub type</v>
          </cell>
          <cell r="K1" t="str">
            <v>Description</v>
          </cell>
          <cell r="N1" t="str">
            <v>Week</v>
          </cell>
          <cell r="O1" t="str">
            <v>Week_Due</v>
          </cell>
        </row>
        <row r="2">
          <cell r="F2">
            <v>1</v>
          </cell>
          <cell r="G2" t="str">
            <v>Jan</v>
          </cell>
          <cell r="J2" t="str">
            <v>AGY</v>
          </cell>
          <cell r="K2" t="str">
            <v>Agency</v>
          </cell>
          <cell r="N2" t="str">
            <v>Week 0</v>
          </cell>
          <cell r="O2">
            <v>0</v>
          </cell>
        </row>
        <row r="3">
          <cell r="F3">
            <v>2</v>
          </cell>
          <cell r="G3" t="str">
            <v>Feb</v>
          </cell>
          <cell r="J3" t="str">
            <v>AMZ</v>
          </cell>
          <cell r="K3" t="str">
            <v>Amazon Order Sub Type ONLY</v>
          </cell>
          <cell r="N3" t="str">
            <v>Week 1</v>
          </cell>
          <cell r="O3">
            <v>1</v>
          </cell>
        </row>
        <row r="4">
          <cell r="F4">
            <v>3</v>
          </cell>
          <cell r="G4" t="str">
            <v>Mar</v>
          </cell>
          <cell r="J4" t="str">
            <v>BOT</v>
          </cell>
          <cell r="K4" t="str">
            <v>Breakfast Optimization ***Not used</v>
          </cell>
          <cell r="N4" t="str">
            <v>Week 2</v>
          </cell>
          <cell r="O4">
            <v>2</v>
          </cell>
        </row>
        <row r="5">
          <cell r="F5">
            <v>4</v>
          </cell>
          <cell r="G5" t="str">
            <v>Apr</v>
          </cell>
          <cell r="J5" t="str">
            <v>COP</v>
          </cell>
          <cell r="K5" t="str">
            <v>Co-Op Marketing Order</v>
          </cell>
          <cell r="N5" t="str">
            <v>Week 3</v>
          </cell>
          <cell r="O5">
            <v>3</v>
          </cell>
        </row>
        <row r="6">
          <cell r="F6">
            <v>5</v>
          </cell>
          <cell r="G6" t="str">
            <v>May</v>
          </cell>
          <cell r="J6" t="str">
            <v>DM</v>
          </cell>
          <cell r="K6" t="str">
            <v>Debit Memo</v>
          </cell>
          <cell r="N6" t="str">
            <v>Week 4</v>
          </cell>
          <cell r="O6">
            <v>4</v>
          </cell>
        </row>
        <row r="7">
          <cell r="F7">
            <v>6</v>
          </cell>
          <cell r="G7" t="str">
            <v>Jun</v>
          </cell>
          <cell r="J7" t="str">
            <v>DO</v>
          </cell>
          <cell r="K7" t="str">
            <v>Domestic Order</v>
          </cell>
          <cell r="N7" t="str">
            <v>Week 5</v>
          </cell>
          <cell r="O7">
            <v>5</v>
          </cell>
        </row>
        <row r="8">
          <cell r="F8">
            <v>7</v>
          </cell>
          <cell r="G8" t="str">
            <v>Jul</v>
          </cell>
          <cell r="J8" t="str">
            <v>DP</v>
          </cell>
          <cell r="K8" t="str">
            <v>Domestic Project</v>
          </cell>
          <cell r="N8" t="str">
            <v>Week -1</v>
          </cell>
          <cell r="O8">
            <v>-1</v>
          </cell>
        </row>
        <row r="9">
          <cell r="F9">
            <v>8</v>
          </cell>
          <cell r="G9" t="str">
            <v>Aug</v>
          </cell>
          <cell r="J9" t="str">
            <v>DS</v>
          </cell>
          <cell r="K9" t="str">
            <v>Drop Ship - Direct to consumer</v>
          </cell>
          <cell r="N9" t="str">
            <v>Week -2</v>
          </cell>
          <cell r="O9">
            <v>-2</v>
          </cell>
        </row>
        <row r="10">
          <cell r="F10">
            <v>9</v>
          </cell>
          <cell r="G10" t="str">
            <v>Sep</v>
          </cell>
          <cell r="J10" t="str">
            <v>DSP</v>
          </cell>
          <cell r="K10" t="str">
            <v>Display Unit</v>
          </cell>
          <cell r="N10" t="str">
            <v>Week -3</v>
          </cell>
          <cell r="O10">
            <v>-3</v>
          </cell>
        </row>
        <row r="11">
          <cell r="F11">
            <v>10</v>
          </cell>
          <cell r="G11" t="str">
            <v>Oct</v>
          </cell>
          <cell r="J11" t="str">
            <v>IC</v>
          </cell>
          <cell r="K11" t="str">
            <v>Intercompany: Domestic Shipping</v>
          </cell>
          <cell r="N11" t="str">
            <v>Week -4</v>
          </cell>
          <cell r="O11">
            <v>-4</v>
          </cell>
        </row>
        <row r="12">
          <cell r="F12">
            <v>11</v>
          </cell>
          <cell r="G12" t="str">
            <v>Nov</v>
          </cell>
          <cell r="J12" t="str">
            <v>IIC</v>
          </cell>
          <cell r="K12" t="str">
            <v>Intercompany: International Shipping</v>
          </cell>
          <cell r="N12" t="str">
            <v>Week -5</v>
          </cell>
          <cell r="O12">
            <v>-5</v>
          </cell>
        </row>
        <row r="13">
          <cell r="F13">
            <v>12</v>
          </cell>
          <cell r="G13" t="str">
            <v>Dec</v>
          </cell>
          <cell r="J13" t="str">
            <v>IO</v>
          </cell>
          <cell r="K13" t="str">
            <v>International Order</v>
          </cell>
          <cell r="N13" t="str">
            <v>(blank)</v>
          </cell>
          <cell r="O13">
            <v>0</v>
          </cell>
        </row>
        <row r="14">
          <cell r="J14" t="str">
            <v>ION</v>
          </cell>
          <cell r="K14" t="str">
            <v>International New Store</v>
          </cell>
        </row>
        <row r="15">
          <cell r="J15" t="str">
            <v>IOP</v>
          </cell>
          <cell r="K15" t="str">
            <v>International Project</v>
          </cell>
        </row>
        <row r="16">
          <cell r="J16" t="str">
            <v>IOR</v>
          </cell>
          <cell r="K16" t="str">
            <v>International Rollout</v>
          </cell>
        </row>
        <row r="17">
          <cell r="J17" t="str">
            <v>IT</v>
          </cell>
          <cell r="K17" t="str">
            <v>Inventory Transfer</v>
          </cell>
        </row>
        <row r="18">
          <cell r="J18" t="str">
            <v>ITM</v>
          </cell>
          <cell r="K18" t="str">
            <v>Inventory Transfer for Move-No usage</v>
          </cell>
        </row>
        <row r="19">
          <cell r="J19" t="str">
            <v>JQ</v>
          </cell>
          <cell r="K19" t="str">
            <v>Job Quote</v>
          </cell>
        </row>
        <row r="20">
          <cell r="J20" t="str">
            <v>KOR</v>
          </cell>
          <cell r="K20" t="str">
            <v>Korea Order</v>
          </cell>
        </row>
        <row r="21">
          <cell r="J21" t="str">
            <v>KRR</v>
          </cell>
          <cell r="K21" t="str">
            <v>Korea Resupply Order</v>
          </cell>
        </row>
        <row r="22">
          <cell r="J22" t="str">
            <v>LIT</v>
          </cell>
          <cell r="K22" t="str">
            <v>Literature</v>
          </cell>
        </row>
        <row r="23">
          <cell r="J23" t="str">
            <v>LRS</v>
          </cell>
          <cell r="K23" t="str">
            <v>Lower Release Sheet Rollout</v>
          </cell>
        </row>
        <row r="24">
          <cell r="J24" t="str">
            <v>LSM</v>
          </cell>
          <cell r="K24" t="str">
            <v>Local Store Marketing</v>
          </cell>
        </row>
        <row r="25">
          <cell r="J25" t="str">
            <v>MCO</v>
          </cell>
          <cell r="K25" t="str">
            <v>McOpco</v>
          </cell>
        </row>
        <row r="26">
          <cell r="J26" t="str">
            <v>MS</v>
          </cell>
          <cell r="K26" t="str">
            <v>Marketing Samples</v>
          </cell>
        </row>
        <row r="27">
          <cell r="J27" t="str">
            <v>NS</v>
          </cell>
          <cell r="K27" t="str">
            <v>New Store ***Not used</v>
          </cell>
        </row>
        <row r="28">
          <cell r="J28" t="str">
            <v>PI</v>
          </cell>
          <cell r="K28" t="str">
            <v>Promotional Items</v>
          </cell>
        </row>
        <row r="29">
          <cell r="J29" t="str">
            <v>QA</v>
          </cell>
          <cell r="K29" t="str">
            <v>Quality Inspect</v>
          </cell>
        </row>
        <row r="30">
          <cell r="J30" t="str">
            <v>ROF</v>
          </cell>
          <cell r="K30" t="str">
            <v>Rollout - Offsite Location</v>
          </cell>
        </row>
        <row r="31">
          <cell r="J31" t="str">
            <v>ROL</v>
          </cell>
          <cell r="K31" t="str">
            <v>Rollout - Kitchen - DO NOT USE!!</v>
          </cell>
        </row>
        <row r="32">
          <cell r="J32" t="str">
            <v>RSI</v>
          </cell>
          <cell r="K32" t="str">
            <v>RSI - Special Order</v>
          </cell>
        </row>
        <row r="33">
          <cell r="J33" t="str">
            <v>SOR</v>
          </cell>
          <cell r="K33" t="str">
            <v>Rollout - Domestic</v>
          </cell>
        </row>
        <row r="34">
          <cell r="J34" t="str">
            <v>SOS</v>
          </cell>
          <cell r="K34" t="str">
            <v>Special Order</v>
          </cell>
        </row>
        <row r="35">
          <cell r="J35" t="str">
            <v>SP</v>
          </cell>
          <cell r="K35" t="str">
            <v>Core Business - Domestic</v>
          </cell>
        </row>
        <row r="36">
          <cell r="J36" t="str">
            <v>SWR</v>
          </cell>
          <cell r="K36" t="str">
            <v>Snackwrap Rollout ***Not used</v>
          </cell>
        </row>
        <row r="37">
          <cell r="J37" t="str">
            <v>WAR</v>
          </cell>
          <cell r="K37" t="str">
            <v>Warranty order</v>
          </cell>
        </row>
        <row r="38">
          <cell r="J38" t="str">
            <v>LOW</v>
          </cell>
          <cell r="K38" t="str">
            <v>Low Priority Work Order</v>
          </cell>
        </row>
        <row r="39">
          <cell r="J39" t="str">
            <v>PRI</v>
          </cell>
          <cell r="K39" t="str">
            <v>High Priority Work Order</v>
          </cell>
        </row>
        <row r="40">
          <cell r="J40" t="str">
            <v>STD</v>
          </cell>
          <cell r="K40" t="str">
            <v>Standard Work Order</v>
          </cell>
        </row>
      </sheetData>
      <sheetData sheetId="10">
        <row r="1">
          <cell r="A1">
            <v>0</v>
          </cell>
        </row>
      </sheetData>
      <sheetData sheetId="11">
        <row r="1">
          <cell r="A1">
            <v>0</v>
          </cell>
        </row>
      </sheetData>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7"/>
    </sheetNames>
    <sheetDataSet>
      <sheetData sheetId="0">
        <row r="1">
          <cell r="A1" t="str">
            <v>24000-014685</v>
          </cell>
          <cell r="B1" t="str">
            <v>A F SUPPLY QUALITY WHSE</v>
          </cell>
          <cell r="C1" t="str">
            <v>NorthEast</v>
          </cell>
          <cell r="D1" t="str">
            <v>WHOLESALE</v>
          </cell>
          <cell r="E1" t="str">
            <v>FDD-KDT</v>
          </cell>
          <cell r="H1" t="str">
            <v>Distributor - Diamond</v>
          </cell>
          <cell r="J1" t="str">
            <v>Howard Friedman</v>
          </cell>
          <cell r="K1" t="str">
            <v>howardf@afsupply.com</v>
          </cell>
          <cell r="L1" t="str">
            <v>nancy.weinstein@franke.com</v>
          </cell>
        </row>
        <row r="2">
          <cell r="A2" t="str">
            <v>24000-926926</v>
          </cell>
          <cell r="B2" t="str">
            <v>Able Plumbing/Flow</v>
          </cell>
          <cell r="C2" t="str">
            <v>NorthEast</v>
          </cell>
          <cell r="D2" t="str">
            <v>WHOLESALE</v>
          </cell>
          <cell r="E2" t="str">
            <v>FS-STD</v>
          </cell>
          <cell r="H2" t="str">
            <v>Showroom - Standard</v>
          </cell>
          <cell r="I2" t="str">
            <v>1/15/19-JC confirmed to keep open</v>
          </cell>
          <cell r="J2" t="str">
            <v>Rachel Hecht</v>
          </cell>
          <cell r="K2" t="str">
            <v>Rachel@flowdesignstudio.com</v>
          </cell>
          <cell r="L2" t="str">
            <v>Johna@pfvalente.com</v>
          </cell>
        </row>
        <row r="3">
          <cell r="A3" t="str">
            <v>24000-926911</v>
          </cell>
          <cell r="B3" t="str">
            <v>APR SUPPLY CO</v>
          </cell>
          <cell r="C3" t="str">
            <v>NorthEast</v>
          </cell>
          <cell r="D3" t="str">
            <v>WHOLESALE</v>
          </cell>
          <cell r="E3" t="str">
            <v>FS-STD</v>
          </cell>
          <cell r="H3" t="str">
            <v>Showroom - Standard</v>
          </cell>
          <cell r="J3" t="str">
            <v>Dale Nickle</v>
          </cell>
          <cell r="K3" t="str">
            <v>dnickle@aprsupply.com</v>
          </cell>
          <cell r="L3" t="str">
            <v>doug@pfvalente.com</v>
          </cell>
        </row>
        <row r="4">
          <cell r="A4" t="str">
            <v>24000-012170</v>
          </cell>
          <cell r="B4" t="str">
            <v>Ardente Supply Co Inc</v>
          </cell>
          <cell r="C4" t="str">
            <v>NorthEast</v>
          </cell>
          <cell r="D4" t="str">
            <v>WHOLESALE</v>
          </cell>
          <cell r="E4" t="str">
            <v>K-FORTE</v>
          </cell>
          <cell r="H4" t="str">
            <v>Showroom - Standard</v>
          </cell>
          <cell r="J4" t="str">
            <v>Mark Ardente</v>
          </cell>
          <cell r="K4" t="str">
            <v>mark@aredente.com</v>
          </cell>
          <cell r="L4" t="str">
            <v>Glenn@tsg-agency.com</v>
          </cell>
        </row>
        <row r="5">
          <cell r="A5" t="str">
            <v>24000-203646</v>
          </cell>
          <cell r="B5" t="str">
            <v>ARTISTIC HARDWARE</v>
          </cell>
          <cell r="C5" t="str">
            <v>NorthEast</v>
          </cell>
          <cell r="D5" t="str">
            <v>WHOLESALE</v>
          </cell>
          <cell r="E5" t="str">
            <v>FSS-KSS</v>
          </cell>
          <cell r="H5" t="str">
            <v>Showroom - Standard</v>
          </cell>
          <cell r="J5" t="str">
            <v>Patrick McCarthy</v>
          </cell>
          <cell r="K5" t="str">
            <v>artistichware@aol.com</v>
          </cell>
          <cell r="L5" t="str">
            <v>doug@pfvalente.com</v>
          </cell>
        </row>
        <row r="6">
          <cell r="A6" t="str">
            <v>24000-923877</v>
          </cell>
          <cell r="B6" t="str">
            <v>Bender Plumbing Supplies</v>
          </cell>
          <cell r="C6" t="str">
            <v>NorthEast</v>
          </cell>
          <cell r="D6" t="str">
            <v>WHOLESALE</v>
          </cell>
          <cell r="E6" t="str">
            <v>FSP-KSS</v>
          </cell>
          <cell r="H6" t="str">
            <v>Showroom - Premier</v>
          </cell>
          <cell r="J6" t="str">
            <v>Max Bender</v>
          </cell>
          <cell r="K6" t="str">
            <v>mbender@benderplumbing.com</v>
          </cell>
          <cell r="L6" t="str">
            <v>jeff@tsg-agency.com</v>
          </cell>
        </row>
        <row r="7">
          <cell r="A7" t="str">
            <v>24000-111130</v>
          </cell>
          <cell r="B7" t="str">
            <v>BEST PLBG SPLY INC</v>
          </cell>
          <cell r="C7" t="str">
            <v>NorthEast</v>
          </cell>
          <cell r="D7" t="str">
            <v>WHOLESALE</v>
          </cell>
          <cell r="E7" t="str">
            <v>FSJ-FORTE</v>
          </cell>
          <cell r="H7" t="str">
            <v>Showroom - Journey</v>
          </cell>
          <cell r="I7" t="str">
            <v>1.14.19 Updated program from Distributor-Diamond per JC</v>
          </cell>
          <cell r="J7" t="str">
            <v>Kate Piediscalzo, Showroom Manager</v>
          </cell>
          <cell r="K7" t="str">
            <v>katep@bestplg.com</v>
          </cell>
          <cell r="L7" t="str">
            <v>nancy.weinstein@franke.com</v>
          </cell>
        </row>
        <row r="8">
          <cell r="A8" t="str">
            <v>24000-033767</v>
          </cell>
          <cell r="B8" t="str">
            <v>BOSTON BASINS INC</v>
          </cell>
          <cell r="C8" t="str">
            <v>NorthEast</v>
          </cell>
          <cell r="D8" t="str">
            <v>WHOLESALE</v>
          </cell>
          <cell r="E8" t="str">
            <v>FDD-KDT</v>
          </cell>
          <cell r="H8" t="str">
            <v>Distributor - Diamond</v>
          </cell>
          <cell r="J8" t="str">
            <v>Rick Hopwood</v>
          </cell>
          <cell r="K8" t="str">
            <v>rick.hopwood@bostonbasins.com</v>
          </cell>
          <cell r="L8" t="str">
            <v>james@tsg-agency.com</v>
          </cell>
        </row>
        <row r="9">
          <cell r="A9" t="str">
            <v>24000-927627</v>
          </cell>
          <cell r="B9" t="str">
            <v>Bruce Supply</v>
          </cell>
          <cell r="C9" t="str">
            <v>NorthEast</v>
          </cell>
          <cell r="D9" t="str">
            <v>WHOLESALE</v>
          </cell>
          <cell r="E9" t="str">
            <v>FSS-KSS</v>
          </cell>
          <cell r="H9" t="str">
            <v>Showroom - Standard</v>
          </cell>
          <cell r="J9" t="str">
            <v>Hermie Glick, Showroom Manager</v>
          </cell>
          <cell r="K9" t="str">
            <v>hermie@thebrasscenter.com</v>
          </cell>
          <cell r="L9" t="str">
            <v>nancy.weinstein@franke.com</v>
          </cell>
        </row>
        <row r="10">
          <cell r="A10" t="str">
            <v>24000-041736</v>
          </cell>
          <cell r="B10" t="str">
            <v>C AND L PLBG SUPPLY INC</v>
          </cell>
          <cell r="C10" t="str">
            <v>NorthEast</v>
          </cell>
          <cell r="D10" t="str">
            <v>WHOLESALE</v>
          </cell>
          <cell r="E10" t="str">
            <v>FS-STD</v>
          </cell>
          <cell r="H10" t="str">
            <v>Showroom - Standard</v>
          </cell>
          <cell r="J10" t="str">
            <v>Grace Macedo, Showroom Manager</v>
          </cell>
          <cell r="K10" t="str">
            <v>grace.macedo@brucesupply.net</v>
          </cell>
          <cell r="L10" t="str">
            <v>nancy.weinstein@franke.com</v>
          </cell>
        </row>
        <row r="11">
          <cell r="A11" t="str">
            <v>24000-110270</v>
          </cell>
          <cell r="B11" t="str">
            <v>CAPUANO HOME APPLIANCE SALES</v>
          </cell>
          <cell r="C11" t="str">
            <v>NorthEast</v>
          </cell>
          <cell r="D11" t="str">
            <v>WHOLESALE</v>
          </cell>
          <cell r="E11" t="str">
            <v>FDT-KSS</v>
          </cell>
          <cell r="H11" t="str">
            <v>Showroom - Standard</v>
          </cell>
          <cell r="J11" t="str">
            <v>Joan Kornblum, VP</v>
          </cell>
          <cell r="K11" t="str">
            <v>joan@candlplumbingsupply.com</v>
          </cell>
          <cell r="L11" t="str">
            <v>nancy.weinstein@franke.com</v>
          </cell>
        </row>
        <row r="12">
          <cell r="A12" t="str">
            <v>24000-016184</v>
          </cell>
          <cell r="B12" t="str">
            <v>CENTRAL PLBG SPECIALTY CO.</v>
          </cell>
          <cell r="C12" t="str">
            <v>NorthEast</v>
          </cell>
          <cell r="D12" t="str">
            <v>WHOLESALE</v>
          </cell>
          <cell r="E12" t="str">
            <v>FSE-FORTE</v>
          </cell>
          <cell r="H12" t="str">
            <v>Distributor - Chrome</v>
          </cell>
          <cell r="J12" t="str">
            <v>Charlie Capuano, President</v>
          </cell>
          <cell r="K12" t="str">
            <v xml:space="preserve">charlie@capuanoappliance.com </v>
          </cell>
          <cell r="L12" t="str">
            <v>nancy.weinstein@franke.com</v>
          </cell>
        </row>
        <row r="13">
          <cell r="A13" t="str">
            <v>24000-186827</v>
          </cell>
          <cell r="B13" t="str">
            <v>CERTIFIED KITCHENS INC</v>
          </cell>
          <cell r="C13" t="str">
            <v>NorthEast</v>
          </cell>
          <cell r="D13" t="str">
            <v>WHOLESALE</v>
          </cell>
          <cell r="E13" t="str">
            <v>FS-STD</v>
          </cell>
          <cell r="H13" t="str">
            <v>Showroom - Standard</v>
          </cell>
          <cell r="J13" t="str">
            <v>Robert Amberg, President</v>
          </cell>
          <cell r="K13" t="str">
            <v>bobamberg_cki@yahoo.com</v>
          </cell>
          <cell r="L13" t="str">
            <v>charissa@pfvalente.com</v>
          </cell>
        </row>
        <row r="14">
          <cell r="A14" t="str">
            <v>24000-927778</v>
          </cell>
          <cell r="B14" t="str">
            <v>CONSOLIDATED PLUMBING SUPPLY</v>
          </cell>
          <cell r="C14" t="str">
            <v>NorthEast</v>
          </cell>
          <cell r="D14" t="str">
            <v>WHOLESALE</v>
          </cell>
          <cell r="E14" t="str">
            <v>FSS-KSS</v>
          </cell>
          <cell r="H14" t="str">
            <v>Showroom - Elite</v>
          </cell>
          <cell r="I14" t="str">
            <v>1.14.19 Updated program per JC</v>
          </cell>
          <cell r="J14" t="str">
            <v>Barry Rosenblum, CFO</v>
          </cell>
          <cell r="K14" t="str">
            <v>barry@cpsnys.com</v>
          </cell>
          <cell r="L14" t="str">
            <v>nancy.weinstein@franke.com</v>
          </cell>
        </row>
        <row r="15">
          <cell r="A15" t="str">
            <v>24000-927475</v>
          </cell>
          <cell r="B15" t="str">
            <v>Décor Brothers</v>
          </cell>
          <cell r="C15" t="str">
            <v>NorthEast</v>
          </cell>
          <cell r="D15" t="str">
            <v>WHOLESALE</v>
          </cell>
          <cell r="E15" t="str">
            <v>FSS-KSS</v>
          </cell>
          <cell r="H15" t="str">
            <v>Showroom - Standard</v>
          </cell>
          <cell r="J15" t="str">
            <v>Doug Bradford</v>
          </cell>
          <cell r="K15" t="str">
            <v>greenmen@verizon.net</v>
          </cell>
        </row>
        <row r="16">
          <cell r="A16" t="str">
            <v>24000-241828</v>
          </cell>
          <cell r="B16" t="str">
            <v>DECOR PLANET</v>
          </cell>
          <cell r="C16" t="str">
            <v>NorthEast</v>
          </cell>
          <cell r="D16" t="str">
            <v>WHOLESALE</v>
          </cell>
          <cell r="E16" t="str">
            <v>FD-DIAMOND</v>
          </cell>
          <cell r="H16" t="str">
            <v>Showroom - Standard</v>
          </cell>
          <cell r="J16" t="str">
            <v>Alex Zayats, President</v>
          </cell>
          <cell r="K16" t="str">
            <v>alex@decorbrothers.com</v>
          </cell>
          <cell r="L16" t="str">
            <v>nancy.weinstein@franke.com</v>
          </cell>
        </row>
        <row r="17">
          <cell r="A17" t="str">
            <v>24000-926825</v>
          </cell>
          <cell r="B17" t="str">
            <v>Decoware</v>
          </cell>
          <cell r="C17" t="str">
            <v>NorthEast</v>
          </cell>
          <cell r="D17" t="str">
            <v>WHOLESALE</v>
          </cell>
          <cell r="E17" t="str">
            <v>FS-STD</v>
          </cell>
          <cell r="H17" t="str">
            <v>Distributor - Diamond</v>
          </cell>
          <cell r="I17" t="str">
            <v>1.14.19 Updated program per JC</v>
          </cell>
          <cell r="J17" t="str">
            <v>Refael Baazov, Buyer</v>
          </cell>
          <cell r="K17" t="str">
            <v>RBaazov@decorplanet.com</v>
          </cell>
          <cell r="L17" t="str">
            <v>nancy.weinstein@franke.com</v>
          </cell>
        </row>
        <row r="18">
          <cell r="A18" t="str">
            <v>24000-188427</v>
          </cell>
          <cell r="B18" t="str">
            <v>DELAWARE VALLEY PLMG SUPPLY</v>
          </cell>
          <cell r="C18" t="str">
            <v>NorthEast</v>
          </cell>
          <cell r="D18" t="str">
            <v>WHOLESALE</v>
          </cell>
          <cell r="E18" t="str">
            <v>FSS-FORTE</v>
          </cell>
          <cell r="H18" t="str">
            <v>Showroom - Standard</v>
          </cell>
          <cell r="J18" t="str">
            <v>Richard McCarney, Showroom Manager</v>
          </cell>
          <cell r="K18" t="str">
            <v>mccarneyr@dvps.com</v>
          </cell>
          <cell r="L18" t="str">
            <v>Johna@pfvalente.com</v>
          </cell>
        </row>
        <row r="19">
          <cell r="A19" t="str">
            <v>24000-927030</v>
          </cell>
          <cell r="B19" t="str">
            <v>Dynamic Marketing, Inc.</v>
          </cell>
          <cell r="C19" t="str">
            <v>NorthEast</v>
          </cell>
          <cell r="D19" t="str">
            <v>WHOLESALE</v>
          </cell>
          <cell r="E19" t="str">
            <v>FD-TITAN</v>
          </cell>
          <cell r="H19" t="str">
            <v>Distributor - Titanium</v>
          </cell>
          <cell r="I19" t="str">
            <v>1/15/19-JC confirmed to keep open and program</v>
          </cell>
          <cell r="J19" t="str">
            <v>Arti Tripathi</v>
          </cell>
          <cell r="K19" t="str">
            <v>arti@dmiorg.com</v>
          </cell>
          <cell r="L19" t="str">
            <v>doug@pfvalente.com</v>
          </cell>
        </row>
        <row r="20">
          <cell r="A20" t="str">
            <v>24000-927425</v>
          </cell>
          <cell r="B20" t="str">
            <v>Elegance in Hardware</v>
          </cell>
          <cell r="C20" t="str">
            <v>NorthEast</v>
          </cell>
          <cell r="D20" t="str">
            <v>WHOLESALE</v>
          </cell>
          <cell r="E20" t="str">
            <v>FSS-KSS</v>
          </cell>
          <cell r="H20" t="str">
            <v>Showroom - Standard</v>
          </cell>
          <cell r="J20" t="str">
            <v>David Gottlieb</v>
          </cell>
          <cell r="K20" t="str">
            <v>davgott@gmail.com</v>
          </cell>
        </row>
        <row r="21">
          <cell r="A21" t="str">
            <v>24000-060150</v>
          </cell>
          <cell r="B21" t="str">
            <v>F.W. Webb Company</v>
          </cell>
          <cell r="C21" t="str">
            <v>NorthEast</v>
          </cell>
          <cell r="D21" t="str">
            <v>DIY/HOME CENTERS</v>
          </cell>
          <cell r="E21" t="str">
            <v>KS-STD</v>
          </cell>
          <cell r="H21" t="str">
            <v>Showroom - Standard</v>
          </cell>
          <cell r="J21" t="str">
            <v>Dan Lorenz, Director of Showrooms</v>
          </cell>
          <cell r="K21" t="str">
            <v>dan.lorenz@fwwebb.com</v>
          </cell>
          <cell r="L21" t="str">
            <v>james@tsg-agency.com</v>
          </cell>
        </row>
        <row r="22">
          <cell r="A22" t="str">
            <v>24000-924309</v>
          </cell>
          <cell r="B22" t="str">
            <v>Focal Point Hardware</v>
          </cell>
          <cell r="C22" t="str">
            <v>NorthEast</v>
          </cell>
          <cell r="D22" t="str">
            <v>WHOLESALE</v>
          </cell>
          <cell r="E22" t="str">
            <v>FSP-KSS</v>
          </cell>
          <cell r="H22" t="str">
            <v>Showroom - Standard</v>
          </cell>
          <cell r="J22" t="str">
            <v xml:space="preserve">Sharla Ali, Purchasing </v>
          </cell>
          <cell r="K22" t="str">
            <v>sharla@eleganceinhardware.com</v>
          </cell>
          <cell r="L22" t="str">
            <v>nancy.weinstein@franke.com</v>
          </cell>
        </row>
        <row r="23">
          <cell r="A23" t="str">
            <v>24000-191248</v>
          </cell>
          <cell r="B23" t="str">
            <v>GENERAL PLUMBING SUPPLY</v>
          </cell>
          <cell r="C23" t="str">
            <v>NorthEast</v>
          </cell>
          <cell r="D23" t="str">
            <v>WHOLESALE</v>
          </cell>
          <cell r="E23" t="str">
            <v>FSP-KSS</v>
          </cell>
          <cell r="H23" t="str">
            <v>Showroom - Standard</v>
          </cell>
          <cell r="J23" t="str">
            <v>Brian Maffia</v>
          </cell>
          <cell r="K23" t="str">
            <v>brianm@generalplumbingsupply.net</v>
          </cell>
          <cell r="L23" t="str">
            <v>doug@pfvalente.com</v>
          </cell>
        </row>
        <row r="24">
          <cell r="A24" t="str">
            <v>24000-924739</v>
          </cell>
          <cell r="B24" t="str">
            <v>Gray Sales Inc</v>
          </cell>
          <cell r="C24" t="str">
            <v>NorthEast</v>
          </cell>
          <cell r="D24" t="str">
            <v>WHOLESALE</v>
          </cell>
          <cell r="E24" t="str">
            <v>FS-STD</v>
          </cell>
          <cell r="H24" t="str">
            <v>Showroom - Standard</v>
          </cell>
          <cell r="J24" t="str">
            <v xml:space="preserve">Ed Cancelosi </v>
          </cell>
          <cell r="K24" t="str">
            <v>ed@graysalesinc.com</v>
          </cell>
          <cell r="L24" t="str">
            <v>john@pfvalente.com</v>
          </cell>
        </row>
        <row r="25">
          <cell r="A25" t="str">
            <v>24000-018740</v>
          </cell>
          <cell r="B25" t="str">
            <v>GREEN ART ENTERPRISES</v>
          </cell>
          <cell r="C25" t="str">
            <v>NorthEast</v>
          </cell>
          <cell r="D25" t="str">
            <v>WHOLESALE</v>
          </cell>
          <cell r="E25" t="str">
            <v>FDD-KSS</v>
          </cell>
          <cell r="H25" t="str">
            <v>Showroom - Elite</v>
          </cell>
          <cell r="J25" t="str">
            <v>Neil Silver, Manager</v>
          </cell>
          <cell r="K25" t="str">
            <v>neil@focalpointhardware.com</v>
          </cell>
          <cell r="L25" t="str">
            <v>nancy.weinstein@franke.com</v>
          </cell>
        </row>
        <row r="26">
          <cell r="A26" t="str">
            <v>24000-925302</v>
          </cell>
          <cell r="B26" t="str">
            <v>GROVE SUPPLY</v>
          </cell>
          <cell r="C26" t="str">
            <v>NorthEast</v>
          </cell>
          <cell r="D26" t="str">
            <v>WHOLESALE</v>
          </cell>
          <cell r="E26" t="str">
            <v>FS-STD</v>
          </cell>
          <cell r="H26" t="str">
            <v>Showroom - Standard</v>
          </cell>
          <cell r="J26" t="str">
            <v>John Vitale, VP Showroom</v>
          </cell>
          <cell r="K26" t="str">
            <v>jvitale@grovesupplyinc.com</v>
          </cell>
          <cell r="L26" t="str">
            <v>john@pfvalente.com</v>
          </cell>
        </row>
        <row r="27">
          <cell r="A27" t="str">
            <v>24000-925580</v>
          </cell>
          <cell r="B27" t="str">
            <v>HANOVER SUPPLY CO</v>
          </cell>
          <cell r="C27" t="str">
            <v>NorthEast</v>
          </cell>
          <cell r="D27" t="str">
            <v>WHOLESALE</v>
          </cell>
          <cell r="E27" t="str">
            <v>FS-STD</v>
          </cell>
          <cell r="H27" t="str">
            <v>Showroom - Standard</v>
          </cell>
          <cell r="J27" t="str">
            <v>Mindy Weinstock</v>
          </cell>
          <cell r="K27" t="str">
            <v>mindyweinstock@hanoversupply.com</v>
          </cell>
          <cell r="L27" t="str">
            <v>Johna@pfvalente.com</v>
          </cell>
        </row>
        <row r="28">
          <cell r="A28" t="str">
            <v>24000-020058</v>
          </cell>
          <cell r="B28" t="str">
            <v>ISLAND SHOWROOM INC</v>
          </cell>
          <cell r="C28" t="str">
            <v>NorthEast</v>
          </cell>
          <cell r="D28" t="str">
            <v>WHOLESALE</v>
          </cell>
          <cell r="E28" t="str">
            <v>FDD-KDT</v>
          </cell>
          <cell r="H28" t="str">
            <v>Distributor - Chrome</v>
          </cell>
          <cell r="J28" t="str">
            <v>Michael Constotino (sp?), Purchasing Manager</v>
          </cell>
          <cell r="K28" t="str">
            <v>mikec@greenartplumbing.com</v>
          </cell>
          <cell r="L28" t="str">
            <v>nancy.weinstein@franke.com</v>
          </cell>
        </row>
        <row r="29">
          <cell r="A29" t="str">
            <v>24000-924199</v>
          </cell>
          <cell r="B29" t="str">
            <v>MOE DISTRIBUTORS, INC.</v>
          </cell>
          <cell r="C29" t="str">
            <v>NorthEast</v>
          </cell>
          <cell r="D29" t="str">
            <v>WHOLESALE</v>
          </cell>
          <cell r="E29" t="str">
            <v>FSP-KSS</v>
          </cell>
          <cell r="H29" t="str">
            <v>Showroom - Premier</v>
          </cell>
          <cell r="J29" t="str">
            <v>Jeff Doremus, VP</v>
          </cell>
          <cell r="K29" t="str">
            <v>jeff@moedistributors.com</v>
          </cell>
          <cell r="L29" t="str">
            <v>Johna@pfvalente.com</v>
          </cell>
        </row>
        <row r="30">
          <cell r="A30" t="str">
            <v>24000-131501</v>
          </cell>
          <cell r="B30" t="str">
            <v>Monique's Bath Showroom, Inc.</v>
          </cell>
          <cell r="C30" t="str">
            <v>NorthEast</v>
          </cell>
          <cell r="D30" t="str">
            <v>WHOLESALE</v>
          </cell>
          <cell r="E30" t="str">
            <v>FSS-KSP</v>
          </cell>
          <cell r="H30" t="str">
            <v>Showroom - Premier</v>
          </cell>
          <cell r="J30" t="str">
            <v>Patrick Viglirolo, Manager</v>
          </cell>
          <cell r="K30" t="str">
            <v>pat@moniquesbath.com</v>
          </cell>
          <cell r="L30" t="str">
            <v>james@tsg-agency.com</v>
          </cell>
        </row>
        <row r="31">
          <cell r="A31" t="str">
            <v>24000-923951</v>
          </cell>
          <cell r="B31" t="str">
            <v>Penco Corporation</v>
          </cell>
          <cell r="C31" t="str">
            <v>NorthEast</v>
          </cell>
          <cell r="D31" t="str">
            <v>WHOLESALE</v>
          </cell>
          <cell r="E31" t="str">
            <v>FS-STD</v>
          </cell>
          <cell r="H31" t="str">
            <v>Showroom - Standard</v>
          </cell>
          <cell r="J31" t="str">
            <v>Scott Sapna</v>
          </cell>
          <cell r="K31" t="str">
            <v>ssapna@penco.com</v>
          </cell>
          <cell r="L31" t="str">
            <v>doug@pfvalente.com</v>
          </cell>
        </row>
        <row r="32">
          <cell r="A32" t="str">
            <v>24000-927576</v>
          </cell>
          <cell r="B32" t="str">
            <v>Plumber's Haven</v>
          </cell>
          <cell r="C32" t="str">
            <v>NorthEast</v>
          </cell>
          <cell r="D32" t="str">
            <v>WHOLESALE</v>
          </cell>
          <cell r="E32" t="str">
            <v>FSS-KSJ</v>
          </cell>
          <cell r="H32" t="str">
            <v>Showroom - Journey</v>
          </cell>
          <cell r="I32" t="str">
            <v>1.14.19 Updated program per JC</v>
          </cell>
          <cell r="J32" t="str">
            <v>Sammy Weinhouse, General Manager</v>
          </cell>
          <cell r="K32" t="str">
            <v>sammyw@homeandstone.com</v>
          </cell>
          <cell r="L32" t="str">
            <v>nancy.weinstein@franke.com</v>
          </cell>
        </row>
        <row r="33">
          <cell r="A33" t="str">
            <v>24000-161450</v>
          </cell>
          <cell r="B33" t="str">
            <v>Poggenpohl US - LA</v>
          </cell>
          <cell r="C33" t="str">
            <v>NorthEast</v>
          </cell>
          <cell r="D33" t="str">
            <v>WHOLESALE</v>
          </cell>
          <cell r="E33" t="str">
            <v>FSS-KSS</v>
          </cell>
          <cell r="H33" t="str">
            <v>Special / Standard?</v>
          </cell>
          <cell r="I33" t="str">
            <v>x</v>
          </cell>
          <cell r="J33" t="str">
            <v>Crystal Clark</v>
          </cell>
          <cell r="K33" t="str">
            <v>crystal.clark@poggenpohl.com</v>
          </cell>
          <cell r="L33" t="str">
            <v>Johna@pfvalente.com</v>
          </cell>
        </row>
        <row r="34">
          <cell r="A34" t="str">
            <v>24000-109825</v>
          </cell>
          <cell r="B34" t="str">
            <v>RENOS TV INC</v>
          </cell>
          <cell r="C34" t="str">
            <v>NorthEast</v>
          </cell>
          <cell r="D34" t="str">
            <v>WHOLESALE</v>
          </cell>
          <cell r="E34" t="str">
            <v>FS-PREMIER</v>
          </cell>
          <cell r="H34" t="str">
            <v>Showroom - Premier</v>
          </cell>
          <cell r="J34" t="str">
            <v>John Cioletti,  President</v>
          </cell>
          <cell r="K34" t="str">
            <v>johnc@renosappliance.net</v>
          </cell>
          <cell r="L34" t="str">
            <v>charissa@pfvalente.com</v>
          </cell>
        </row>
        <row r="35">
          <cell r="A35" t="str">
            <v>24000-026530</v>
          </cell>
          <cell r="B35" t="str">
            <v>REPUBLIC PLUMBING SUPPLY CO</v>
          </cell>
          <cell r="C35" t="str">
            <v>NorthEast</v>
          </cell>
          <cell r="D35" t="str">
            <v>WHOLESALE</v>
          </cell>
          <cell r="E35" t="str">
            <v>FSE-KSS</v>
          </cell>
          <cell r="H35" t="str">
            <v>Showroom - Elite</v>
          </cell>
          <cell r="J35" t="str">
            <v>Gary Cedrone, Showroom Manager</v>
          </cell>
          <cell r="K35" t="str">
            <v>gcedrone@republicsupplyco.com</v>
          </cell>
          <cell r="L35" t="str">
            <v>Glenn@tsg-agency.com</v>
          </cell>
        </row>
        <row r="36">
          <cell r="A36" t="str">
            <v>24000-023903</v>
          </cell>
          <cell r="B36" t="str">
            <v>RK Parisi Enterprises, Inc</v>
          </cell>
          <cell r="C36" t="str">
            <v>NorthEast</v>
          </cell>
          <cell r="D36" t="str">
            <v>WHOLESALE</v>
          </cell>
          <cell r="E36" t="str">
            <v>FSP-KSS</v>
          </cell>
          <cell r="H36" t="str">
            <v>Showroom - Premier</v>
          </cell>
          <cell r="J36" t="str">
            <v>Robert Parisi, President</v>
          </cell>
          <cell r="K36" t="str">
            <v>rob@poshhaus.com</v>
          </cell>
          <cell r="L36" t="str">
            <v>Glenn@tsg-agency.com</v>
          </cell>
        </row>
        <row r="37">
          <cell r="A37" t="str">
            <v>24000-927874</v>
          </cell>
          <cell r="B37" t="str">
            <v>ROBINSON SUPPLY</v>
          </cell>
          <cell r="C37" t="str">
            <v>NorthEast</v>
          </cell>
          <cell r="D37" t="str">
            <v>WHOLESALE</v>
          </cell>
          <cell r="E37" t="str">
            <v>FSS-KSS</v>
          </cell>
          <cell r="H37" t="str">
            <v>Showroom - Standard</v>
          </cell>
          <cell r="J37" t="str">
            <v>Stanley Mickelson, Director</v>
          </cell>
          <cell r="K37" t="str">
            <v>smickelson@bathsplashshowroom.com</v>
          </cell>
          <cell r="L37" t="str">
            <v>James@tsg-agency.com</v>
          </cell>
        </row>
        <row r="38">
          <cell r="A38" t="str">
            <v>24000-129000</v>
          </cell>
          <cell r="B38" t="str">
            <v>Salem Plumbing Supply Co, Inc.</v>
          </cell>
          <cell r="C38" t="str">
            <v>NorthEast</v>
          </cell>
          <cell r="D38" t="str">
            <v>WHOLESALE</v>
          </cell>
          <cell r="E38" t="str">
            <v>K-FORTE</v>
          </cell>
          <cell r="H38" t="str">
            <v>Showroom - Standard</v>
          </cell>
          <cell r="J38" t="str">
            <v>Mindy Sevinor, Showroom Manager</v>
          </cell>
          <cell r="K38" t="str">
            <v>msevinorfeinberg@designerbath.com</v>
          </cell>
          <cell r="L38" t="str">
            <v>Glenn@tsg-agency.com</v>
          </cell>
        </row>
        <row r="39">
          <cell r="A39" t="str">
            <v>24000-185170</v>
          </cell>
          <cell r="B39" t="str">
            <v>SIMONS HARDWARE &amp; BATH LLC</v>
          </cell>
          <cell r="C39" t="str">
            <v>NorthEast</v>
          </cell>
          <cell r="D39" t="str">
            <v>WHOLESALE</v>
          </cell>
          <cell r="E39" t="str">
            <v>FSE-FORTE</v>
          </cell>
          <cell r="H39" t="str">
            <v>Showroom - Journey</v>
          </cell>
          <cell r="J39" t="str">
            <v>Michael Kops</v>
          </cell>
          <cell r="K39" t="str">
            <v>mike.K@plumbershaven.com</v>
          </cell>
        </row>
        <row r="40">
          <cell r="A40" t="str">
            <v>24000-131300</v>
          </cell>
          <cell r="B40" t="str">
            <v>SM Berger Inc</v>
          </cell>
          <cell r="C40" t="str">
            <v>NorthEast</v>
          </cell>
          <cell r="D40" t="str">
            <v>WHOLESALE</v>
          </cell>
          <cell r="E40" t="str">
            <v>FSS-KSS</v>
          </cell>
          <cell r="H40" t="str">
            <v>Showroom - Standard</v>
          </cell>
          <cell r="J40" t="str">
            <v xml:space="preserve">Steve Berger, President </v>
          </cell>
          <cell r="K40" t="str">
            <v>STEVE@modernplumbing.biz</v>
          </cell>
          <cell r="L40" t="str">
            <v>Glenn@tsg-agency.com</v>
          </cell>
        </row>
        <row r="41">
          <cell r="A41" t="str">
            <v>24000-027348</v>
          </cell>
          <cell r="B41" t="str">
            <v>SOLCO PLUMBING SUPPLY INC</v>
          </cell>
          <cell r="C41" t="str">
            <v>NorthEast</v>
          </cell>
          <cell r="D41" t="str">
            <v>WHOLESALE</v>
          </cell>
          <cell r="E41" t="str">
            <v>FSS-KSS</v>
          </cell>
          <cell r="H41" t="str">
            <v>Showroom - Journey</v>
          </cell>
          <cell r="J41" t="str">
            <v>Alison Murray, CFO</v>
          </cell>
          <cell r="K41" t="str">
            <v>alison@tradesupplygroup.com</v>
          </cell>
          <cell r="L41" t="str">
            <v>nancy.weinstein@franke.com</v>
          </cell>
        </row>
        <row r="42">
          <cell r="A42" t="str">
            <v>24000-925610</v>
          </cell>
          <cell r="B42" t="str">
            <v>SUBURBAN MARBLE &amp; GRANITE</v>
          </cell>
          <cell r="C42" t="str">
            <v>NorthEast</v>
          </cell>
          <cell r="D42" t="str">
            <v>WHOLESALE</v>
          </cell>
          <cell r="E42" t="str">
            <v>FSS-KSS</v>
          </cell>
          <cell r="H42" t="str">
            <v>Showroom - Standard</v>
          </cell>
          <cell r="J42" t="str">
            <v>Linda Doughty, VP of Sales and Marketing</v>
          </cell>
          <cell r="K42" t="str">
            <v>ldoughty@suburbanmarble.com</v>
          </cell>
          <cell r="L42" t="str">
            <v>Johna@pfvalente.com</v>
          </cell>
        </row>
        <row r="43">
          <cell r="A43" t="str">
            <v>24000-200450</v>
          </cell>
          <cell r="B43" t="str">
            <v>The Brass Center</v>
          </cell>
          <cell r="C43" t="str">
            <v>NorthEast</v>
          </cell>
          <cell r="D43" t="str">
            <v>WHOLESALE</v>
          </cell>
          <cell r="E43" t="str">
            <v>KS-STD</v>
          </cell>
          <cell r="H43" t="str">
            <v>Showroom - Standard</v>
          </cell>
          <cell r="J43" t="str">
            <v>Thomas Acquavella, Director of Sales and Marketing</v>
          </cell>
          <cell r="K43" t="str">
            <v>tacquavella@solco.com</v>
          </cell>
          <cell r="L43" t="str">
            <v>nancy.weinstein@franke.com</v>
          </cell>
        </row>
        <row r="44">
          <cell r="A44" t="str">
            <v>24000-026093</v>
          </cell>
          <cell r="B44" t="str">
            <v>THE PORTLAND GROUP INC</v>
          </cell>
          <cell r="C44" t="str">
            <v>NorthEast</v>
          </cell>
          <cell r="D44" t="str">
            <v>WHOLESALE</v>
          </cell>
          <cell r="E44" t="str">
            <v>FSP-FORTE</v>
          </cell>
          <cell r="H44" t="str">
            <v>Showroom - Elite</v>
          </cell>
          <cell r="I44" t="str">
            <v>1/14/19 Per TSG &amp; JC Update from Premier to Elite</v>
          </cell>
          <cell r="J44" t="str">
            <v>Samantha Rose, Buyer</v>
          </cell>
          <cell r="K44" t="str">
            <v>sam@theportlandgroup.com</v>
          </cell>
          <cell r="L44" t="str">
            <v>Glenn@tsg-agency.com</v>
          </cell>
        </row>
        <row r="45">
          <cell r="A45" t="str">
            <v>24000-163359</v>
          </cell>
          <cell r="B45" t="str">
            <v>UNITED SUPPLY - USCO INC</v>
          </cell>
          <cell r="C45" t="str">
            <v>NorthEast</v>
          </cell>
          <cell r="D45" t="str">
            <v>WHOLESALE</v>
          </cell>
          <cell r="E45" t="str">
            <v>FS-PREMIER</v>
          </cell>
          <cell r="H45" t="str">
            <v>Showroom - Premier</v>
          </cell>
          <cell r="J45" t="str">
            <v>Leonard Campagna, President</v>
          </cell>
          <cell r="K45" t="str">
            <v>lencampagna@aol.com</v>
          </cell>
          <cell r="L45" t="str">
            <v>doug@pfvalente.com</v>
          </cell>
        </row>
        <row r="46">
          <cell r="A46" t="str">
            <v>24000-223204</v>
          </cell>
          <cell r="B46" t="str">
            <v>UTICA AVENUE PLUMBING SUPPLY</v>
          </cell>
          <cell r="C46" t="str">
            <v>NorthEast</v>
          </cell>
          <cell r="D46" t="str">
            <v>WHOLESALE</v>
          </cell>
          <cell r="E46" t="str">
            <v>FDD-KDT</v>
          </cell>
          <cell r="H46" t="str">
            <v>Distributor - Diamond</v>
          </cell>
          <cell r="J46" t="str">
            <v>Josh Brandner, CEO</v>
          </cell>
          <cell r="K46" t="str">
            <v>joshb@uticaps.com</v>
          </cell>
          <cell r="L46" t="str">
            <v>nancy.weinstein@franke.com</v>
          </cell>
        </row>
        <row r="47">
          <cell r="A47" t="str">
            <v>24000-925872</v>
          </cell>
          <cell r="B47" t="str">
            <v>VERNON'S PENN SUPPLY, INC</v>
          </cell>
          <cell r="C47" t="str">
            <v>NorthEast</v>
          </cell>
          <cell r="D47" t="str">
            <v>WHOLESALE</v>
          </cell>
          <cell r="E47" t="str">
            <v>FS-STD</v>
          </cell>
          <cell r="H47" t="str">
            <v>Showroom - Standard</v>
          </cell>
          <cell r="I47" t="str">
            <v>1/15/19-JC confirmed to keep open and program</v>
          </cell>
          <cell r="J47" t="str">
            <v>Ron Vernon</v>
          </cell>
          <cell r="K47" t="str">
            <v>rvernon@pennsupply.com</v>
          </cell>
          <cell r="L47" t="str">
            <v>doug@pfvalente.com</v>
          </cell>
        </row>
        <row r="48">
          <cell r="A48" t="str">
            <v>24000-924202</v>
          </cell>
          <cell r="B48" t="str">
            <v>VP Supply Corp</v>
          </cell>
          <cell r="C48" t="str">
            <v>NorthEast</v>
          </cell>
          <cell r="D48" t="str">
            <v>WHOLESALE</v>
          </cell>
          <cell r="E48" t="str">
            <v>FS-STD</v>
          </cell>
          <cell r="H48" t="str">
            <v>Showroom - Standard</v>
          </cell>
          <cell r="J48" t="str">
            <v>Haidar Kamal</v>
          </cell>
          <cell r="L48" t="str">
            <v>beau@tsg-agency.com</v>
          </cell>
        </row>
        <row r="49">
          <cell r="A49" t="str">
            <v>24000-125936</v>
          </cell>
          <cell r="B49" t="str">
            <v>WILLIAM BETZ</v>
          </cell>
          <cell r="C49" t="str">
            <v>NorthEast</v>
          </cell>
          <cell r="D49" t="str">
            <v>WHOLESALE</v>
          </cell>
          <cell r="E49" t="str">
            <v>FS-STD</v>
          </cell>
          <cell r="H49" t="str">
            <v>Showroom - Standard</v>
          </cell>
          <cell r="I49" t="str">
            <v>1/15/19-JC confirmed to keep open and program</v>
          </cell>
          <cell r="J49" t="str">
            <v>Megan Nowicke</v>
          </cell>
          <cell r="K49" t="str">
            <v>nowickem@gmail.com</v>
          </cell>
          <cell r="L49" t="str">
            <v>Johna@pfvalente.com</v>
          </cell>
        </row>
        <row r="50">
          <cell r="A50" t="str">
            <v>24000-927779</v>
          </cell>
          <cell r="B50" t="str">
            <v>Yale Appliances</v>
          </cell>
          <cell r="C50" t="str">
            <v>NorthEast</v>
          </cell>
          <cell r="D50" t="str">
            <v>WHOLESALE</v>
          </cell>
          <cell r="E50" t="str">
            <v>FSP-KSS</v>
          </cell>
          <cell r="H50" t="str">
            <v>Showroom - Premier</v>
          </cell>
          <cell r="J50" t="str">
            <v>Jonathan Upton, Buyer</v>
          </cell>
          <cell r="K50" t="str">
            <v>jonathan.upton@yaleappliance.com</v>
          </cell>
          <cell r="L50" t="str">
            <v>Glenn@tsg-agency.com</v>
          </cell>
        </row>
        <row r="51">
          <cell r="A51" t="str">
            <v>24000-927035</v>
          </cell>
          <cell r="B51" t="str">
            <v>Your German Kitchen</v>
          </cell>
          <cell r="C51" t="str">
            <v>NorthEast</v>
          </cell>
          <cell r="D51" t="str">
            <v>WHOLESALE</v>
          </cell>
          <cell r="E51" t="str">
            <v>FS-STD</v>
          </cell>
          <cell r="H51" t="str">
            <v>Showroom - Basic</v>
          </cell>
          <cell r="I51" t="str">
            <v>1/14/19 JC updated programming from Closed to Basic</v>
          </cell>
          <cell r="J51" t="str">
            <v>Carsten Richner, Owner</v>
          </cell>
          <cell r="K51" t="str">
            <v>carsten@ygkboston.com</v>
          </cell>
          <cell r="L51" t="str">
            <v>James@tsg-agency.com</v>
          </cell>
        </row>
        <row r="52">
          <cell r="A52" t="str">
            <v>24000-109818</v>
          </cell>
          <cell r="B52" t="str">
            <v>YUDINS INC</v>
          </cell>
          <cell r="C52" t="str">
            <v>NorthEast</v>
          </cell>
          <cell r="D52" t="str">
            <v>WHOLESALE</v>
          </cell>
          <cell r="E52" t="str">
            <v>FSP-KSS</v>
          </cell>
          <cell r="H52" t="str">
            <v>Showroom - Standard</v>
          </cell>
          <cell r="J52" t="str">
            <v>Judy Friedman, VP</v>
          </cell>
          <cell r="K52" t="str">
            <v>judy@yudinsappliances.com</v>
          </cell>
          <cell r="L52" t="str">
            <v>charissa@pfvalente.com</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Review A.1"/>
      <sheetName val="Peer Review A.2"/>
      <sheetName val="Step 1"/>
      <sheetName val="PR B - Bonus Information"/>
      <sheetName val="Step 2 - Bonus Export"/>
      <sheetName val="Peer Review C"/>
      <sheetName val="Peer Review D"/>
      <sheetName val="Appendix I"/>
      <sheetName val="Appendix II"/>
      <sheetName val="Appendix III"/>
      <sheetName val="Appendix IV"/>
    </sheetNames>
    <sheetDataSet>
      <sheetData sheetId="0">
        <row r="2">
          <cell r="G2" t="str">
            <v>Spiff National</v>
          </cell>
        </row>
        <row r="3">
          <cell r="G3" t="str">
            <v>Spiff Meet Comp</v>
          </cell>
        </row>
        <row r="4">
          <cell r="G4" t="str">
            <v>National</v>
          </cell>
        </row>
        <row r="5">
          <cell r="G5" t="str">
            <v>ABC</v>
          </cell>
        </row>
        <row r="7">
          <cell r="G7" t="str">
            <v>ABT Electronics</v>
          </cell>
        </row>
        <row r="8">
          <cell r="G8" t="str">
            <v>Bray &amp; Scarff</v>
          </cell>
          <cell r="J8" t="str">
            <v>None</v>
          </cell>
        </row>
        <row r="9">
          <cell r="G9" t="str">
            <v>Cowboy Maloney</v>
          </cell>
          <cell r="J9" t="str">
            <v>WHR CORP A</v>
          </cell>
        </row>
        <row r="10">
          <cell r="G10" t="str">
            <v>Electronic Express</v>
          </cell>
          <cell r="J10" t="str">
            <v>WHR CORP B</v>
          </cell>
        </row>
        <row r="11">
          <cell r="G11" t="str">
            <v>Grants</v>
          </cell>
          <cell r="J11" t="str">
            <v>WHR CORP C</v>
          </cell>
        </row>
        <row r="12">
          <cell r="G12" t="str">
            <v>General</v>
          </cell>
          <cell r="J12" t="str">
            <v>WHR MC</v>
          </cell>
        </row>
        <row r="13">
          <cell r="G13" t="str">
            <v>HH Gregg</v>
          </cell>
          <cell r="J13" t="str">
            <v>JEN CORP</v>
          </cell>
        </row>
        <row r="14">
          <cell r="G14" t="str">
            <v>Howards</v>
          </cell>
          <cell r="J14" t="str">
            <v>JEN MC</v>
          </cell>
        </row>
        <row r="15">
          <cell r="G15" t="str">
            <v>Karls</v>
          </cell>
          <cell r="J15" t="str">
            <v>Other</v>
          </cell>
        </row>
        <row r="16">
          <cell r="G16" t="str">
            <v>Nebraska Furniture Mart</v>
          </cell>
          <cell r="J16" t="str">
            <v>Bonus</v>
          </cell>
        </row>
        <row r="17">
          <cell r="G17" t="str">
            <v>PC Richards</v>
          </cell>
        </row>
        <row r="18">
          <cell r="G18" t="str">
            <v>Warner Stellian</v>
          </cell>
        </row>
        <row r="22">
          <cell r="G22" t="str">
            <v>Spiff</v>
          </cell>
        </row>
        <row r="23">
          <cell r="G23" t="str">
            <v>STA</v>
          </cell>
          <cell r="I23" t="str">
            <v>Yes</v>
          </cell>
        </row>
        <row r="24">
          <cell r="G24" t="str">
            <v>IR</v>
          </cell>
          <cell r="I24" t="str">
            <v>No</v>
          </cell>
        </row>
        <row r="25">
          <cell r="G25" t="str">
            <v>Co-op</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1B9DC"/>
  </sheetPr>
  <dimension ref="A1:A15"/>
  <sheetViews>
    <sheetView zoomScale="110" zoomScaleNormal="110" workbookViewId="0">
      <selection activeCell="D11" sqref="D11:V11"/>
    </sheetView>
  </sheetViews>
  <sheetFormatPr defaultRowHeight="14.5" x14ac:dyDescent="0.35"/>
  <cols>
    <col min="1" max="1" width="96.7265625" customWidth="1"/>
  </cols>
  <sheetData>
    <row r="1" spans="1:1" x14ac:dyDescent="0.35">
      <c r="A1" s="112" t="s">
        <v>0</v>
      </c>
    </row>
    <row r="9" spans="1:1" x14ac:dyDescent="0.35">
      <c r="A9" s="186" t="s">
        <v>1</v>
      </c>
    </row>
    <row r="10" spans="1:1" x14ac:dyDescent="0.35">
      <c r="A10" s="186"/>
    </row>
    <row r="11" spans="1:1" x14ac:dyDescent="0.35">
      <c r="A11" s="186"/>
    </row>
    <row r="15" spans="1:1" x14ac:dyDescent="0.35">
      <c r="A15" t="s">
        <v>2</v>
      </c>
    </row>
  </sheetData>
  <mergeCells count="1">
    <mergeCell ref="A9:A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00000"/>
    <pageSetUpPr fitToPage="1"/>
  </sheetPr>
  <dimension ref="B1:AE805"/>
  <sheetViews>
    <sheetView showGridLines="0" view="pageBreakPreview" zoomScale="85" zoomScaleNormal="100" zoomScaleSheetLayoutView="85" workbookViewId="0">
      <selection activeCell="D11" sqref="D11:V11"/>
    </sheetView>
  </sheetViews>
  <sheetFormatPr defaultColWidth="9.1796875" defaultRowHeight="14" x14ac:dyDescent="0.3"/>
  <cols>
    <col min="1" max="1" width="2.81640625" style="2" customWidth="1"/>
    <col min="2" max="2" width="10.1796875" style="2" customWidth="1"/>
    <col min="3" max="3" width="3.81640625" style="12" customWidth="1"/>
    <col min="4" max="4" width="3" style="2" customWidth="1"/>
    <col min="5" max="5" width="13.1796875" style="2" customWidth="1"/>
    <col min="6" max="6" width="2.54296875" style="2" customWidth="1"/>
    <col min="7" max="7" width="0.26953125" style="2" customWidth="1"/>
    <col min="8" max="8" width="2.54296875" style="3" customWidth="1"/>
    <col min="9" max="9" width="1.54296875" style="2" customWidth="1"/>
    <col min="10" max="10" width="14.26953125" style="2" bestFit="1" customWidth="1"/>
    <col min="11" max="11" width="3.81640625" style="2" customWidth="1"/>
    <col min="12" max="12" width="12.1796875" style="2" customWidth="1"/>
    <col min="13" max="13" width="1.81640625" style="2" customWidth="1"/>
    <col min="14" max="14" width="4.26953125" style="4" customWidth="1"/>
    <col min="15" max="15" width="2.453125" style="2" customWidth="1"/>
    <col min="16" max="16" width="4.1796875" style="2" customWidth="1"/>
    <col min="17" max="17" width="2.1796875" style="2" customWidth="1"/>
    <col min="18" max="18" width="5" style="2" customWidth="1"/>
    <col min="19" max="19" width="3.453125" style="4" customWidth="1"/>
    <col min="20" max="20" width="3.7265625" style="2" customWidth="1"/>
    <col min="21" max="21" width="7.1796875" style="2" customWidth="1"/>
    <col min="22" max="22" width="3.453125" style="4" customWidth="1"/>
    <col min="23" max="23" width="1.54296875" style="2" customWidth="1"/>
    <col min="24" max="24" width="2.7265625" style="4" customWidth="1"/>
    <col min="25" max="25" width="1.1796875" style="2" customWidth="1"/>
    <col min="26" max="26" width="3" style="2" customWidth="1"/>
    <col min="27" max="27" width="4.7265625" style="2" customWidth="1"/>
    <col min="28" max="28" width="10.453125" style="2" customWidth="1"/>
    <col min="29" max="16384" width="9.1796875" style="2"/>
  </cols>
  <sheetData>
    <row r="1" spans="2:28" ht="17.25" customHeight="1" x14ac:dyDescent="0.3"/>
    <row r="2" spans="2:28" ht="36.75" customHeight="1" x14ac:dyDescent="0.4">
      <c r="E2" s="202" t="s">
        <v>3</v>
      </c>
      <c r="F2" s="203"/>
      <c r="G2" s="203"/>
      <c r="H2" s="203"/>
      <c r="I2" s="203"/>
      <c r="J2" s="203"/>
      <c r="K2" s="203"/>
      <c r="L2" s="203"/>
      <c r="M2" s="203"/>
      <c r="N2" s="203"/>
      <c r="O2" s="203"/>
      <c r="P2" s="203"/>
      <c r="Q2" s="203"/>
      <c r="R2" s="203"/>
      <c r="S2" s="203"/>
      <c r="T2" s="203"/>
      <c r="U2" s="203"/>
      <c r="V2" s="203"/>
      <c r="W2" s="203"/>
      <c r="X2" s="203"/>
      <c r="Y2" s="5"/>
      <c r="Z2" s="5"/>
      <c r="AA2" s="5"/>
    </row>
    <row r="3" spans="2:28" ht="24.75" customHeight="1" x14ac:dyDescent="0.4">
      <c r="E3" s="164"/>
      <c r="F3" s="165"/>
      <c r="G3" s="165"/>
      <c r="H3" s="165"/>
      <c r="I3" s="165"/>
      <c r="J3" s="165"/>
      <c r="K3" s="165"/>
      <c r="L3" s="165"/>
      <c r="M3" s="165"/>
      <c r="N3" s="165"/>
      <c r="O3" s="165"/>
      <c r="P3" s="165"/>
      <c r="Q3" s="165"/>
      <c r="R3" s="165"/>
      <c r="S3" s="165"/>
      <c r="T3" s="165"/>
      <c r="U3" s="165"/>
      <c r="V3" s="165"/>
      <c r="W3" s="165"/>
      <c r="X3" s="165"/>
      <c r="Y3" s="5"/>
      <c r="Z3" s="5"/>
      <c r="AA3" s="5"/>
    </row>
    <row r="4" spans="2:28" ht="24.75" customHeight="1" x14ac:dyDescent="0.4">
      <c r="E4" s="164"/>
      <c r="F4" s="165"/>
      <c r="G4" s="165"/>
      <c r="H4" s="165"/>
      <c r="I4" s="165"/>
      <c r="J4" s="165"/>
      <c r="K4" s="165"/>
      <c r="L4" s="165"/>
      <c r="M4" s="165"/>
      <c r="N4" s="165"/>
      <c r="O4" s="165"/>
      <c r="P4" s="165"/>
      <c r="Q4" s="165"/>
      <c r="R4" s="165"/>
      <c r="S4" s="165"/>
      <c r="T4" s="165"/>
      <c r="U4" s="165"/>
      <c r="V4" s="165"/>
      <c r="W4" s="165"/>
      <c r="X4" s="165"/>
      <c r="Y4" s="5"/>
      <c r="Z4" s="5"/>
      <c r="AA4" s="5"/>
    </row>
    <row r="5" spans="2:28" s="12" customFormat="1" ht="18.75" customHeight="1" x14ac:dyDescent="0.4">
      <c r="B5" s="177" t="s">
        <v>4</v>
      </c>
      <c r="C5" s="221"/>
      <c r="D5" s="221"/>
      <c r="E5" s="221"/>
      <c r="F5" s="221"/>
      <c r="G5" s="176"/>
      <c r="H5" s="176"/>
      <c r="I5" s="176"/>
      <c r="J5" s="6"/>
      <c r="K5" s="6"/>
      <c r="N5" s="9"/>
      <c r="O5" s="6"/>
      <c r="P5" s="7"/>
      <c r="Q5" s="8"/>
      <c r="R5" s="8"/>
      <c r="S5" s="9"/>
      <c r="T5" s="6"/>
      <c r="U5" s="7"/>
      <c r="V5" s="9"/>
      <c r="W5" s="10"/>
      <c r="X5" s="29"/>
      <c r="Y5" s="8"/>
      <c r="Z5" s="9"/>
      <c r="AA5" s="6"/>
      <c r="AB5" s="7"/>
    </row>
    <row r="6" spans="2:28" ht="14.25" customHeight="1" x14ac:dyDescent="0.3"/>
    <row r="7" spans="2:28" ht="15" customHeight="1" x14ac:dyDescent="0.3">
      <c r="B7" s="170" t="s">
        <v>5</v>
      </c>
      <c r="C7" s="225" t="s">
        <v>6</v>
      </c>
      <c r="D7" s="225"/>
      <c r="E7" s="225"/>
      <c r="F7" s="221"/>
      <c r="G7" s="197"/>
      <c r="H7" s="197"/>
      <c r="I7" s="197"/>
      <c r="J7" s="197"/>
      <c r="K7" s="197"/>
      <c r="L7" s="197"/>
      <c r="M7" s="197"/>
      <c r="N7" s="197"/>
      <c r="O7" s="197"/>
      <c r="P7" s="197"/>
      <c r="Q7" s="197"/>
      <c r="R7" s="197"/>
      <c r="S7" s="197"/>
      <c r="T7" s="197"/>
      <c r="U7" s="197"/>
      <c r="V7" s="162"/>
      <c r="W7" s="162"/>
      <c r="X7" s="162"/>
      <c r="Y7" s="162"/>
      <c r="Z7" s="162"/>
      <c r="AA7" s="162"/>
      <c r="AB7" s="162"/>
    </row>
    <row r="8" spans="2:28" x14ac:dyDescent="0.3">
      <c r="B8" s="11"/>
      <c r="C8" s="168"/>
      <c r="D8" s="170"/>
      <c r="E8" s="170"/>
      <c r="F8" s="162"/>
      <c r="G8" s="162"/>
      <c r="H8" s="162"/>
      <c r="I8" s="162"/>
      <c r="J8" s="162"/>
      <c r="K8" s="162"/>
      <c r="L8" s="162"/>
      <c r="M8" s="162"/>
      <c r="N8" s="162"/>
      <c r="O8" s="162"/>
      <c r="P8" s="162"/>
      <c r="Q8" s="162"/>
      <c r="R8" s="162"/>
      <c r="S8" s="162"/>
      <c r="T8" s="162"/>
      <c r="U8" s="162"/>
      <c r="V8" s="162"/>
      <c r="W8" s="162"/>
      <c r="X8" s="162"/>
      <c r="Y8" s="162"/>
      <c r="Z8" s="162"/>
      <c r="AA8" s="162"/>
      <c r="AB8" s="162"/>
    </row>
    <row r="9" spans="2:28" ht="15" customHeight="1" x14ac:dyDescent="0.3">
      <c r="B9" s="11"/>
      <c r="C9" s="225" t="s">
        <v>7</v>
      </c>
      <c r="D9" s="225"/>
      <c r="E9" s="191"/>
      <c r="F9" s="191"/>
      <c r="G9" s="191"/>
      <c r="H9" s="191"/>
      <c r="I9" s="191"/>
      <c r="J9" s="191"/>
      <c r="K9" s="191"/>
      <c r="L9" s="191"/>
      <c r="M9" s="191"/>
      <c r="N9" s="191"/>
      <c r="O9" s="191"/>
      <c r="P9" s="162"/>
      <c r="Q9" s="162" t="s">
        <v>8</v>
      </c>
      <c r="R9" s="162"/>
      <c r="S9" s="162"/>
      <c r="T9" s="162"/>
      <c r="U9" s="162"/>
      <c r="V9" s="191"/>
      <c r="W9" s="191"/>
      <c r="X9" s="191"/>
      <c r="Y9" s="191"/>
      <c r="Z9" s="191"/>
      <c r="AA9" s="162"/>
    </row>
    <row r="10" spans="2:28" s="12" customFormat="1" ht="35.25" customHeight="1" x14ac:dyDescent="0.3">
      <c r="B10" s="162"/>
      <c r="C10" s="168"/>
      <c r="D10" s="168"/>
      <c r="E10" s="168"/>
      <c r="F10" s="162"/>
      <c r="G10" s="162"/>
      <c r="H10" s="162"/>
      <c r="I10" s="162"/>
      <c r="J10" s="162"/>
      <c r="K10" s="162"/>
      <c r="L10" s="162"/>
      <c r="M10" s="162"/>
      <c r="N10" s="162"/>
      <c r="O10" s="162"/>
      <c r="P10" s="162"/>
      <c r="Q10" s="162"/>
      <c r="R10" s="162"/>
      <c r="S10" s="162"/>
      <c r="T10" s="162"/>
      <c r="U10" s="162"/>
      <c r="V10" s="162"/>
      <c r="W10" s="162"/>
      <c r="X10" s="162"/>
      <c r="Y10" s="162"/>
      <c r="Z10" s="162"/>
      <c r="AA10" s="162"/>
      <c r="AB10" s="162"/>
    </row>
    <row r="11" spans="2:28" s="12" customFormat="1" ht="12" customHeight="1" x14ac:dyDescent="0.3">
      <c r="B11" s="162"/>
      <c r="C11" s="168"/>
      <c r="D11" s="168"/>
      <c r="E11" s="168"/>
      <c r="F11" s="162"/>
      <c r="G11" s="162"/>
      <c r="H11" s="162"/>
      <c r="I11" s="162"/>
      <c r="J11" s="162"/>
      <c r="K11" s="162"/>
      <c r="L11" s="162"/>
      <c r="M11" s="162"/>
      <c r="N11" s="162"/>
      <c r="O11" s="162"/>
      <c r="P11" s="162"/>
      <c r="Q11" s="162"/>
      <c r="R11" s="162"/>
      <c r="S11" s="162"/>
      <c r="U11" s="162"/>
      <c r="V11" s="162"/>
      <c r="W11" s="162"/>
      <c r="X11" s="162"/>
      <c r="Y11" s="162"/>
      <c r="Z11" s="162"/>
      <c r="AA11" s="162"/>
      <c r="AB11" s="162"/>
    </row>
    <row r="12" spans="2:28" s="13" customFormat="1" ht="15" customHeight="1" x14ac:dyDescent="0.3">
      <c r="C12" s="167"/>
      <c r="D12" s="167"/>
      <c r="E12" s="167" t="s">
        <v>9</v>
      </c>
      <c r="F12" s="222"/>
      <c r="G12" s="222"/>
      <c r="H12" s="222"/>
      <c r="I12" s="222"/>
      <c r="J12" s="222"/>
      <c r="K12" s="222"/>
      <c r="L12" s="222"/>
      <c r="M12" s="169"/>
      <c r="O12" s="208" t="s">
        <v>10</v>
      </c>
      <c r="P12" s="208"/>
      <c r="Q12" s="208"/>
      <c r="R12" s="208"/>
      <c r="S12" s="19"/>
      <c r="T12" s="19"/>
      <c r="U12" s="19"/>
      <c r="V12" s="19"/>
      <c r="W12" s="19"/>
      <c r="X12" s="19"/>
      <c r="Y12" s="19"/>
      <c r="Z12" s="19"/>
    </row>
    <row r="13" spans="2:28" s="13" customFormat="1" x14ac:dyDescent="0.3">
      <c r="C13" s="167"/>
      <c r="D13" s="167"/>
      <c r="E13" s="167"/>
      <c r="F13" s="167"/>
      <c r="G13" s="167"/>
      <c r="H13" s="18"/>
      <c r="I13" s="19"/>
      <c r="J13" s="19"/>
      <c r="K13" s="19"/>
      <c r="L13" s="19"/>
      <c r="M13" s="19"/>
      <c r="N13" s="19"/>
      <c r="Q13" s="167"/>
      <c r="R13" s="19"/>
      <c r="S13" s="19"/>
      <c r="T13" s="19"/>
      <c r="U13" s="19"/>
      <c r="V13" s="19"/>
      <c r="W13" s="19"/>
      <c r="X13" s="19"/>
      <c r="Y13" s="19"/>
      <c r="Z13" s="19"/>
      <c r="AA13" s="19"/>
    </row>
    <row r="14" spans="2:28" s="13" customFormat="1" ht="15" customHeight="1" x14ac:dyDescent="0.3">
      <c r="C14" s="223" t="s">
        <v>11</v>
      </c>
      <c r="D14" s="223"/>
      <c r="E14" s="223"/>
      <c r="F14" s="223"/>
      <c r="G14" s="223"/>
      <c r="H14" s="223"/>
      <c r="I14" s="223"/>
      <c r="J14" s="223"/>
      <c r="K14" s="223"/>
      <c r="L14" s="223"/>
      <c r="M14" s="223"/>
      <c r="N14" s="223"/>
      <c r="O14" s="224"/>
      <c r="P14" s="224"/>
      <c r="Q14" s="224"/>
      <c r="R14" s="224"/>
      <c r="S14" s="224"/>
      <c r="T14" s="224"/>
      <c r="U14" s="224"/>
      <c r="V14" s="224"/>
      <c r="W14" s="224"/>
      <c r="X14" s="224"/>
      <c r="Y14" s="224"/>
      <c r="Z14" s="224"/>
      <c r="AA14" s="224"/>
    </row>
    <row r="15" spans="2:28" s="12" customFormat="1" x14ac:dyDescent="0.3">
      <c r="B15" s="162"/>
      <c r="C15" s="168"/>
      <c r="D15" s="168"/>
      <c r="E15" s="168"/>
      <c r="F15" s="162"/>
      <c r="G15" s="162"/>
      <c r="H15" s="162"/>
      <c r="I15" s="162"/>
      <c r="J15" s="162"/>
      <c r="K15" s="162"/>
      <c r="L15" s="162"/>
      <c r="M15" s="162"/>
      <c r="N15" s="162"/>
      <c r="O15" s="162"/>
      <c r="P15" s="162"/>
      <c r="Q15" s="162"/>
      <c r="R15" s="162"/>
      <c r="S15" s="162"/>
      <c r="T15" s="162"/>
      <c r="U15" s="162"/>
      <c r="V15" s="162"/>
      <c r="W15" s="162"/>
      <c r="X15" s="162"/>
      <c r="Y15" s="162"/>
      <c r="Z15" s="162"/>
      <c r="AA15" s="162"/>
      <c r="AB15" s="162"/>
    </row>
    <row r="16" spans="2:28" x14ac:dyDescent="0.3">
      <c r="C16" s="170"/>
      <c r="D16" s="170" t="s">
        <v>12</v>
      </c>
      <c r="E16" s="197"/>
      <c r="F16" s="197"/>
      <c r="G16" s="197"/>
      <c r="H16" s="197"/>
      <c r="I16" s="197"/>
      <c r="J16" s="197"/>
      <c r="K16" s="197"/>
      <c r="L16" s="197"/>
      <c r="M16" s="197"/>
      <c r="N16" s="197"/>
      <c r="O16" s="197"/>
      <c r="P16" s="197"/>
      <c r="Q16" s="197"/>
      <c r="R16" s="197"/>
      <c r="S16" s="197"/>
      <c r="T16" s="197"/>
      <c r="U16" s="28"/>
      <c r="V16" s="28"/>
      <c r="W16" s="28"/>
      <c r="X16" s="28"/>
      <c r="Y16" s="28"/>
      <c r="Z16" s="28"/>
      <c r="AA16" s="28"/>
    </row>
    <row r="17" spans="2:28" s="12" customFormat="1" ht="7.5" customHeight="1" x14ac:dyDescent="0.3">
      <c r="C17" s="168"/>
      <c r="D17" s="168"/>
      <c r="E17" s="168"/>
      <c r="F17" s="168"/>
      <c r="G17" s="21"/>
      <c r="M17" s="13"/>
      <c r="R17" s="13"/>
      <c r="U17" s="13"/>
      <c r="W17" s="13"/>
    </row>
    <row r="18" spans="2:28" x14ac:dyDescent="0.3">
      <c r="C18" s="170"/>
      <c r="D18" s="170" t="s">
        <v>13</v>
      </c>
      <c r="E18" s="191"/>
      <c r="F18" s="191"/>
      <c r="G18" s="191"/>
      <c r="H18" s="191"/>
      <c r="I18" s="191"/>
      <c r="J18" s="191"/>
      <c r="K18" s="191"/>
      <c r="L18" s="14"/>
      <c r="M18" s="15"/>
      <c r="N18" s="162" t="s">
        <v>14</v>
      </c>
      <c r="O18" s="16"/>
      <c r="P18" s="16"/>
      <c r="Q18" s="214"/>
      <c r="R18" s="214"/>
      <c r="S18" s="214"/>
      <c r="T18" s="27"/>
      <c r="U18" s="170" t="s">
        <v>15</v>
      </c>
      <c r="V18" s="190"/>
      <c r="W18" s="190"/>
      <c r="X18" s="190"/>
      <c r="Y18" s="190"/>
      <c r="Z18" s="190"/>
    </row>
    <row r="19" spans="2:28" ht="7.5" customHeight="1" x14ac:dyDescent="0.3">
      <c r="C19" s="2"/>
      <c r="G19" s="3"/>
      <c r="H19" s="2"/>
      <c r="M19" s="4"/>
      <c r="N19" s="2"/>
      <c r="R19" s="4"/>
      <c r="S19" s="2"/>
      <c r="U19" s="4"/>
      <c r="V19" s="2"/>
      <c r="W19" s="4"/>
      <c r="X19" s="2"/>
    </row>
    <row r="20" spans="2:28" x14ac:dyDescent="0.3">
      <c r="C20" s="170"/>
      <c r="D20" s="170" t="s">
        <v>16</v>
      </c>
      <c r="E20" s="191"/>
      <c r="F20" s="191"/>
      <c r="G20" s="191"/>
      <c r="H20" s="191"/>
      <c r="I20" s="191"/>
      <c r="J20" s="191"/>
      <c r="K20" s="191"/>
      <c r="L20" s="191"/>
      <c r="M20" s="191"/>
      <c r="N20" s="12"/>
      <c r="P20" s="170" t="s">
        <v>17</v>
      </c>
      <c r="Q20" s="211"/>
      <c r="R20" s="211"/>
      <c r="S20" s="211"/>
      <c r="T20" s="211"/>
      <c r="U20" s="211"/>
      <c r="V20" s="211"/>
      <c r="W20" s="211"/>
      <c r="X20" s="211"/>
      <c r="Y20" s="211"/>
      <c r="Z20" s="211"/>
      <c r="AA20" s="12"/>
    </row>
    <row r="21" spans="2:28" ht="18.75" customHeight="1" x14ac:dyDescent="0.3">
      <c r="C21" s="170"/>
      <c r="D21" s="170" t="s">
        <v>18</v>
      </c>
      <c r="E21" s="191"/>
      <c r="F21" s="191"/>
      <c r="G21" s="191"/>
      <c r="H21" s="191"/>
      <c r="I21" s="191"/>
      <c r="J21" s="191"/>
      <c r="K21" s="191"/>
      <c r="L21" s="191"/>
      <c r="M21" s="191"/>
      <c r="N21" s="191"/>
      <c r="O21" s="162"/>
      <c r="P21" s="209" t="s">
        <v>19</v>
      </c>
      <c r="Q21" s="210"/>
      <c r="R21" s="210"/>
      <c r="S21" s="211"/>
      <c r="T21" s="211"/>
      <c r="U21" s="211"/>
      <c r="V21" s="211"/>
      <c r="W21" s="211"/>
      <c r="X21" s="211"/>
      <c r="Y21" s="211"/>
      <c r="Z21" s="211"/>
      <c r="AA21" s="211"/>
      <c r="AB21" s="12"/>
    </row>
    <row r="22" spans="2:28" ht="6.75" customHeight="1" x14ac:dyDescent="0.3">
      <c r="C22" s="168"/>
      <c r="D22" s="170"/>
      <c r="E22" s="170"/>
      <c r="F22" s="170"/>
      <c r="G22" s="170"/>
      <c r="H22" s="18"/>
      <c r="I22" s="17"/>
      <c r="J22" s="17"/>
      <c r="K22" s="17"/>
      <c r="L22" s="17"/>
      <c r="M22" s="17"/>
      <c r="N22" s="19"/>
      <c r="O22" s="12"/>
      <c r="Q22" s="170"/>
      <c r="R22" s="17"/>
      <c r="S22" s="19"/>
      <c r="T22" s="17"/>
      <c r="U22" s="17"/>
      <c r="V22" s="19"/>
      <c r="W22" s="17"/>
      <c r="X22" s="19"/>
      <c r="Y22" s="17"/>
      <c r="Z22" s="17"/>
      <c r="AA22" s="17"/>
      <c r="AB22" s="12"/>
    </row>
    <row r="23" spans="2:28" x14ac:dyDescent="0.3">
      <c r="C23" s="168"/>
      <c r="D23" s="170"/>
      <c r="E23" s="170"/>
      <c r="F23" s="170"/>
      <c r="G23" s="170"/>
      <c r="H23" s="18"/>
      <c r="I23" s="17"/>
      <c r="J23" s="20"/>
      <c r="K23" s="17"/>
      <c r="L23" s="17"/>
      <c r="M23" s="17"/>
      <c r="N23" s="19"/>
      <c r="O23" s="12"/>
      <c r="Q23" s="170"/>
      <c r="R23" s="17"/>
      <c r="S23" s="19"/>
      <c r="T23" s="17"/>
      <c r="U23" s="17"/>
      <c r="V23" s="19"/>
      <c r="W23" s="17"/>
      <c r="X23" s="19"/>
      <c r="Y23" s="17"/>
      <c r="Z23" s="17"/>
      <c r="AA23" s="17"/>
      <c r="AB23" s="12"/>
    </row>
    <row r="24" spans="2:28" ht="12.75" customHeight="1" thickBot="1" x14ac:dyDescent="0.35">
      <c r="B24" s="206"/>
      <c r="C24" s="206"/>
      <c r="D24" s="206"/>
      <c r="E24" s="206"/>
    </row>
    <row r="25" spans="2:28" customFormat="1" ht="36" customHeight="1" thickTop="1" x14ac:dyDescent="0.35">
      <c r="B25" s="37"/>
      <c r="C25" s="37"/>
      <c r="D25" s="37"/>
      <c r="E25" s="37"/>
      <c r="F25" s="37"/>
      <c r="G25" s="37"/>
      <c r="H25" s="38"/>
      <c r="I25" s="37"/>
      <c r="J25" s="37"/>
      <c r="K25" s="37"/>
      <c r="L25" s="37"/>
      <c r="M25" s="37"/>
      <c r="N25" s="39"/>
      <c r="O25" s="37"/>
      <c r="P25" s="37"/>
      <c r="Q25" s="37"/>
      <c r="R25" s="37"/>
      <c r="S25" s="39"/>
      <c r="T25" s="37"/>
      <c r="U25" s="37"/>
      <c r="V25" s="39"/>
      <c r="W25" s="37"/>
      <c r="X25" s="39"/>
      <c r="Y25" s="37"/>
      <c r="Z25" s="37"/>
      <c r="AA25" s="37"/>
      <c r="AB25" s="37"/>
    </row>
    <row r="26" spans="2:28" customFormat="1" ht="14.5" x14ac:dyDescent="0.35">
      <c r="B26" t="s">
        <v>20</v>
      </c>
      <c r="C26" s="40"/>
      <c r="D26" s="40" t="s">
        <v>21</v>
      </c>
      <c r="E26" s="212"/>
      <c r="F26" s="212"/>
      <c r="G26" s="212"/>
      <c r="H26" s="212"/>
      <c r="I26" s="212"/>
      <c r="J26" s="212"/>
      <c r="K26" s="212"/>
      <c r="L26" s="212"/>
      <c r="M26" s="212"/>
      <c r="N26" s="212"/>
      <c r="O26" s="212"/>
      <c r="P26" s="212"/>
      <c r="Q26" s="212"/>
      <c r="R26" s="212"/>
      <c r="S26" s="212"/>
      <c r="T26" s="212"/>
      <c r="U26" s="212"/>
      <c r="V26" s="212"/>
      <c r="W26" s="212"/>
      <c r="X26" s="212"/>
      <c r="Y26" s="212"/>
      <c r="Z26" s="212"/>
      <c r="AA26" s="212"/>
    </row>
    <row r="27" spans="2:28" s="41" customFormat="1" ht="6.75" customHeight="1" x14ac:dyDescent="0.35">
      <c r="C27" s="42"/>
      <c r="D27" s="42"/>
      <c r="E27" s="42"/>
      <c r="F27" s="42"/>
      <c r="G27" s="43"/>
      <c r="M27" s="44"/>
      <c r="R27" s="44"/>
      <c r="U27" s="44"/>
      <c r="W27" s="44"/>
    </row>
    <row r="28" spans="2:28" customFormat="1" ht="14.5" x14ac:dyDescent="0.35">
      <c r="C28" s="40"/>
      <c r="D28" s="40" t="s">
        <v>12</v>
      </c>
      <c r="E28" s="213"/>
      <c r="F28" s="213"/>
      <c r="G28" s="213"/>
      <c r="H28" s="213"/>
      <c r="I28" s="213"/>
      <c r="J28" s="213"/>
      <c r="K28" s="213"/>
      <c r="L28" s="213"/>
      <c r="M28" s="213"/>
      <c r="N28" s="213"/>
      <c r="O28" s="213"/>
      <c r="P28" s="213"/>
      <c r="Q28" s="213"/>
      <c r="R28" s="213"/>
      <c r="S28" s="213"/>
      <c r="T28" s="213"/>
      <c r="U28" s="213"/>
      <c r="V28" s="213"/>
      <c r="W28" s="213"/>
      <c r="X28" s="213"/>
      <c r="Y28" s="213"/>
      <c r="Z28" s="213"/>
      <c r="AA28" s="213"/>
    </row>
    <row r="29" spans="2:28" s="41" customFormat="1" ht="7.5" customHeight="1" x14ac:dyDescent="0.35">
      <c r="C29" s="42"/>
      <c r="D29" s="42"/>
      <c r="E29" s="42"/>
      <c r="F29" s="42"/>
      <c r="G29" s="43"/>
      <c r="M29" s="44"/>
      <c r="R29" s="44"/>
      <c r="U29" s="44"/>
      <c r="W29" s="44"/>
    </row>
    <row r="30" spans="2:28" customFormat="1" ht="14.5" x14ac:dyDescent="0.35">
      <c r="C30" s="40"/>
      <c r="D30" s="40" t="s">
        <v>13</v>
      </c>
      <c r="E30" s="212"/>
      <c r="F30" s="212"/>
      <c r="G30" s="212"/>
      <c r="H30" s="212"/>
      <c r="I30" s="212"/>
      <c r="J30" s="212"/>
      <c r="K30" s="212"/>
      <c r="L30" s="45"/>
      <c r="M30" s="46"/>
      <c r="N30" s="45" t="s">
        <v>14</v>
      </c>
      <c r="O30" s="47"/>
      <c r="P30" s="47"/>
      <c r="Q30" s="215"/>
      <c r="R30" s="215"/>
      <c r="S30" s="215"/>
      <c r="T30" s="215"/>
      <c r="U30" s="1"/>
      <c r="V30" s="40" t="s">
        <v>15</v>
      </c>
      <c r="W30" s="216"/>
      <c r="X30" s="216"/>
      <c r="Y30" s="216"/>
      <c r="Z30" s="216"/>
      <c r="AA30" s="216"/>
    </row>
    <row r="31" spans="2:28" customFormat="1" ht="7.5" customHeight="1" x14ac:dyDescent="0.35">
      <c r="G31" s="48"/>
      <c r="M31" s="1"/>
      <c r="R31" s="1"/>
      <c r="U31" s="1"/>
      <c r="W31" s="1"/>
    </row>
    <row r="32" spans="2:28" customFormat="1" ht="14.5" x14ac:dyDescent="0.35">
      <c r="C32" s="40"/>
      <c r="D32" s="40" t="s">
        <v>16</v>
      </c>
      <c r="E32" s="212"/>
      <c r="F32" s="212"/>
      <c r="G32" s="212"/>
      <c r="H32" s="212"/>
      <c r="I32" s="212"/>
      <c r="J32" s="212"/>
      <c r="K32" s="212"/>
      <c r="L32" s="212"/>
      <c r="M32" s="212"/>
      <c r="N32" s="41"/>
      <c r="P32" s="40" t="s">
        <v>17</v>
      </c>
      <c r="Q32" s="219"/>
      <c r="R32" s="219"/>
      <c r="S32" s="219"/>
      <c r="T32" s="219"/>
      <c r="U32" s="219"/>
      <c r="V32" s="219"/>
      <c r="W32" s="219"/>
      <c r="X32" s="219"/>
      <c r="Y32" s="219"/>
      <c r="Z32" s="49"/>
      <c r="AA32" s="41"/>
    </row>
    <row r="33" spans="2:31" customFormat="1" ht="21.75" customHeight="1" x14ac:dyDescent="0.35">
      <c r="C33" s="40"/>
      <c r="D33" s="40" t="s">
        <v>22</v>
      </c>
      <c r="E33" s="220"/>
      <c r="F33" s="220"/>
      <c r="G33" s="220"/>
      <c r="H33" s="220"/>
      <c r="I33" s="220"/>
      <c r="J33" s="220"/>
      <c r="K33" s="220"/>
      <c r="L33" s="220"/>
      <c r="M33" s="220"/>
      <c r="N33" s="41"/>
      <c r="P33" s="40" t="s">
        <v>18</v>
      </c>
      <c r="Q33" s="219"/>
      <c r="R33" s="219"/>
      <c r="S33" s="219"/>
      <c r="T33" s="219"/>
      <c r="U33" s="219"/>
      <c r="V33" s="219"/>
      <c r="W33" s="219"/>
      <c r="X33" s="219"/>
      <c r="Y33" s="219"/>
      <c r="Z33" s="49"/>
      <c r="AA33" s="41"/>
    </row>
    <row r="34" spans="2:31" customFormat="1" ht="6.75" customHeight="1" x14ac:dyDescent="0.35">
      <c r="C34" s="40"/>
      <c r="D34" s="40"/>
      <c r="E34" s="40"/>
      <c r="F34" s="40"/>
      <c r="G34" s="50"/>
      <c r="H34" s="49"/>
      <c r="I34" s="49"/>
      <c r="J34" s="49"/>
      <c r="K34" s="49"/>
      <c r="L34" s="49"/>
      <c r="M34" s="51"/>
      <c r="N34" s="41"/>
      <c r="P34" s="40"/>
      <c r="Q34" s="49"/>
      <c r="R34" s="51"/>
      <c r="S34" s="49"/>
      <c r="T34" s="49"/>
      <c r="U34" s="51"/>
      <c r="V34" s="49"/>
      <c r="W34" s="51"/>
      <c r="X34" s="49"/>
      <c r="Y34" s="49"/>
      <c r="Z34" s="49"/>
      <c r="AA34" s="41"/>
    </row>
    <row r="35" spans="2:31" s="41" customFormat="1" ht="14.5" x14ac:dyDescent="0.35">
      <c r="C35" s="42"/>
      <c r="D35" s="42"/>
      <c r="E35" s="42"/>
      <c r="F35" s="42"/>
      <c r="G35" s="50"/>
      <c r="H35" s="49"/>
      <c r="I35" s="52"/>
      <c r="J35" s="49"/>
      <c r="K35" s="49"/>
      <c r="L35" s="49"/>
      <c r="M35" s="51"/>
      <c r="O35" s="53"/>
      <c r="P35" s="42"/>
      <c r="Q35" s="49"/>
      <c r="R35" s="51"/>
      <c r="S35" s="49"/>
      <c r="T35" s="49"/>
      <c r="U35" s="51"/>
      <c r="V35" s="49"/>
      <c r="W35" s="51"/>
      <c r="X35" s="49"/>
      <c r="AB35" s="42"/>
      <c r="AC35" s="49"/>
      <c r="AD35" s="49"/>
      <c r="AE35" s="49"/>
    </row>
    <row r="36" spans="2:31" customFormat="1" ht="4.5" customHeight="1" x14ac:dyDescent="0.35">
      <c r="C36" s="40"/>
      <c r="D36" s="40"/>
      <c r="E36" s="40"/>
      <c r="F36" s="40"/>
      <c r="G36" s="40"/>
      <c r="H36" s="50"/>
      <c r="I36" s="49"/>
      <c r="J36" s="49"/>
      <c r="K36" s="49"/>
      <c r="L36" s="49"/>
      <c r="M36" s="49"/>
      <c r="N36" s="51"/>
      <c r="O36" s="41"/>
      <c r="P36" s="41"/>
      <c r="Q36" s="40"/>
      <c r="R36" s="49"/>
      <c r="S36" s="51"/>
      <c r="T36" s="49"/>
      <c r="U36" s="49"/>
      <c r="V36" s="51"/>
      <c r="W36" s="49"/>
      <c r="X36" s="51"/>
      <c r="Y36" s="49"/>
      <c r="Z36" s="49"/>
      <c r="AA36" s="49"/>
      <c r="AB36" s="41"/>
    </row>
    <row r="37" spans="2:31" customFormat="1" ht="31.5" customHeight="1" thickBot="1" x14ac:dyDescent="0.4">
      <c r="B37" s="54"/>
      <c r="C37" s="54"/>
      <c r="D37" s="54"/>
      <c r="E37" s="54"/>
      <c r="F37" s="54"/>
      <c r="G37" s="61"/>
      <c r="H37" s="56"/>
      <c r="I37" s="56"/>
      <c r="J37" s="56"/>
      <c r="K37" s="56"/>
      <c r="L37" s="56"/>
      <c r="M37" s="57"/>
      <c r="N37" s="55"/>
      <c r="O37" s="55"/>
      <c r="P37" s="54"/>
      <c r="Q37" s="56"/>
      <c r="R37" s="57"/>
      <c r="S37" s="56"/>
      <c r="T37" s="56"/>
      <c r="U37" s="57"/>
      <c r="V37" s="56"/>
      <c r="W37" s="57"/>
      <c r="X37" s="56"/>
      <c r="Y37" s="56"/>
      <c r="Z37" s="56"/>
      <c r="AA37" s="55"/>
      <c r="AB37" s="55"/>
    </row>
    <row r="38" spans="2:31" ht="35.25" customHeight="1" thickTop="1" x14ac:dyDescent="0.3">
      <c r="B38" s="12"/>
      <c r="C38" s="217" t="s">
        <v>23</v>
      </c>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2"/>
    </row>
    <row r="39" spans="2:31" s="13" customFormat="1" ht="14.25" customHeight="1" thickBot="1" x14ac:dyDescent="0.35">
      <c r="B39" s="23"/>
      <c r="C39" s="24"/>
      <c r="D39" s="24"/>
      <c r="E39" s="24"/>
      <c r="F39" s="24"/>
      <c r="G39" s="24"/>
      <c r="H39" s="25"/>
      <c r="I39" s="26"/>
      <c r="J39" s="26"/>
      <c r="K39" s="26"/>
      <c r="L39" s="26"/>
      <c r="M39" s="26"/>
      <c r="N39" s="26"/>
      <c r="O39" s="23"/>
      <c r="P39" s="23"/>
      <c r="Q39" s="24"/>
      <c r="R39" s="26"/>
      <c r="S39" s="26"/>
      <c r="T39" s="26"/>
      <c r="U39" s="26"/>
      <c r="V39" s="26"/>
      <c r="W39" s="26"/>
      <c r="X39" s="26"/>
      <c r="Y39" s="26"/>
      <c r="Z39" s="26"/>
      <c r="AA39" s="26"/>
      <c r="AB39" s="23"/>
    </row>
    <row r="40" spans="2:31" s="13" customFormat="1" ht="44.25" customHeight="1" thickTop="1" x14ac:dyDescent="0.3">
      <c r="C40" s="167"/>
      <c r="D40" s="167"/>
      <c r="E40" s="167"/>
      <c r="F40" s="167"/>
      <c r="G40" s="167"/>
      <c r="H40" s="18"/>
      <c r="I40" s="19"/>
      <c r="J40" s="19"/>
      <c r="K40" s="19"/>
      <c r="L40" s="19"/>
      <c r="M40" s="19"/>
      <c r="N40" s="19"/>
      <c r="Q40" s="167"/>
      <c r="R40" s="19"/>
      <c r="S40" s="19"/>
      <c r="T40" s="19"/>
      <c r="U40" s="19"/>
      <c r="V40" s="19"/>
      <c r="W40" s="19"/>
      <c r="X40" s="19"/>
      <c r="Y40" s="19"/>
      <c r="Z40" s="19"/>
      <c r="AA40" s="19"/>
    </row>
    <row r="41" spans="2:31" s="31" customFormat="1" ht="15" customHeight="1" x14ac:dyDescent="0.35">
      <c r="C41" s="34" t="s">
        <v>24</v>
      </c>
      <c r="H41" s="32"/>
      <c r="N41" s="33"/>
      <c r="O41" s="31" t="s">
        <v>25</v>
      </c>
      <c r="S41" s="33"/>
      <c r="V41" s="33"/>
      <c r="X41" s="33"/>
    </row>
    <row r="42" spans="2:31" ht="8.25" customHeight="1" x14ac:dyDescent="0.3"/>
    <row r="43" spans="2:31" ht="20.25" customHeight="1" x14ac:dyDescent="0.3">
      <c r="C43" s="162" t="s">
        <v>26</v>
      </c>
      <c r="F43" s="204"/>
      <c r="G43" s="204"/>
      <c r="H43" s="204"/>
      <c r="I43" s="204"/>
      <c r="J43" s="204"/>
      <c r="K43" s="204"/>
      <c r="L43" s="204"/>
      <c r="N43" s="2"/>
      <c r="O43" s="2" t="s">
        <v>27</v>
      </c>
      <c r="R43" s="4"/>
      <c r="S43" s="207"/>
      <c r="T43" s="207"/>
      <c r="U43" s="207"/>
      <c r="V43" s="207"/>
      <c r="W43" s="207"/>
      <c r="X43" s="207"/>
      <c r="Y43" s="207"/>
      <c r="Z43" s="207"/>
      <c r="AA43" s="207"/>
    </row>
    <row r="44" spans="2:31" ht="20.25" customHeight="1" x14ac:dyDescent="0.3">
      <c r="C44" s="162" t="s">
        <v>28</v>
      </c>
      <c r="F44" s="3"/>
      <c r="H44" s="205"/>
      <c r="I44" s="205"/>
      <c r="J44" s="205"/>
      <c r="K44" s="205"/>
      <c r="L44" s="205"/>
      <c r="N44" s="2"/>
      <c r="O44" s="2" t="s">
        <v>28</v>
      </c>
      <c r="R44" s="4"/>
      <c r="S44" s="2"/>
      <c r="T44" s="4"/>
      <c r="U44" s="200"/>
      <c r="V44" s="200"/>
      <c r="W44" s="200"/>
      <c r="X44" s="200"/>
      <c r="Y44" s="200"/>
      <c r="Z44" s="200"/>
      <c r="AA44" s="200"/>
    </row>
    <row r="45" spans="2:31" s="13" customFormat="1" ht="20.25" customHeight="1" x14ac:dyDescent="0.3">
      <c r="C45" s="15" t="s">
        <v>29</v>
      </c>
      <c r="D45" s="167"/>
      <c r="E45" s="167"/>
      <c r="F45" s="18"/>
      <c r="G45" s="201"/>
      <c r="H45" s="201"/>
      <c r="I45" s="201"/>
      <c r="J45" s="201"/>
      <c r="K45" s="201"/>
      <c r="L45" s="201"/>
      <c r="O45" s="13" t="s">
        <v>30</v>
      </c>
      <c r="P45" s="167"/>
      <c r="Q45" s="19"/>
      <c r="R45" s="19"/>
      <c r="S45" s="201"/>
      <c r="T45" s="201"/>
      <c r="U45" s="201"/>
      <c r="V45" s="201"/>
      <c r="W45" s="201"/>
      <c r="X45" s="201"/>
      <c r="Y45" s="201"/>
      <c r="Z45" s="201"/>
      <c r="AA45" s="201"/>
    </row>
    <row r="46" spans="2:31" s="13" customFormat="1" ht="20.25" customHeight="1" x14ac:dyDescent="0.3">
      <c r="C46" s="15" t="s">
        <v>31</v>
      </c>
      <c r="D46" s="167"/>
      <c r="E46" s="167"/>
      <c r="F46" s="18"/>
      <c r="G46" s="19"/>
      <c r="H46" s="218"/>
      <c r="I46" s="218"/>
      <c r="J46" s="218"/>
      <c r="K46" s="218"/>
      <c r="L46" s="218"/>
      <c r="O46" s="13" t="s">
        <v>32</v>
      </c>
      <c r="P46" s="167"/>
      <c r="Q46" s="201"/>
      <c r="R46" s="201"/>
      <c r="S46" s="201"/>
      <c r="T46" s="201"/>
      <c r="U46" s="201"/>
      <c r="V46" s="201"/>
      <c r="W46" s="201"/>
      <c r="X46" s="201"/>
      <c r="Y46" s="201"/>
      <c r="Z46" s="201"/>
      <c r="AA46" s="201"/>
    </row>
    <row r="47" spans="2:31" s="13" customFormat="1" ht="20.25" customHeight="1" x14ac:dyDescent="0.3">
      <c r="C47" s="15"/>
      <c r="D47" s="167"/>
      <c r="E47" s="167"/>
      <c r="F47" s="18"/>
      <c r="G47" s="19"/>
      <c r="H47" s="19"/>
      <c r="I47" s="19"/>
      <c r="J47" s="19"/>
      <c r="K47" s="19"/>
      <c r="L47" s="19"/>
      <c r="O47" s="178" t="s">
        <v>33</v>
      </c>
      <c r="P47" s="167"/>
      <c r="Q47" s="19"/>
      <c r="R47" s="19"/>
      <c r="S47" s="201"/>
      <c r="T47" s="201"/>
      <c r="U47" s="201"/>
      <c r="V47" s="201"/>
      <c r="W47" s="201"/>
      <c r="X47" s="201"/>
      <c r="Y47" s="201"/>
      <c r="Z47" s="201"/>
      <c r="AA47" s="201"/>
    </row>
    <row r="48" spans="2:31" s="13" customFormat="1" ht="24.75" customHeight="1" x14ac:dyDescent="0.3">
      <c r="C48" s="35" t="s">
        <v>34</v>
      </c>
      <c r="D48" s="35"/>
      <c r="E48" s="35"/>
      <c r="F48" s="35"/>
      <c r="G48" s="35"/>
      <c r="H48" s="35"/>
      <c r="I48" s="35"/>
      <c r="J48" s="35"/>
      <c r="K48" s="35"/>
      <c r="L48" s="19"/>
      <c r="P48" s="19"/>
      <c r="Q48" s="19"/>
      <c r="T48" s="167"/>
      <c r="U48" s="19"/>
      <c r="V48" s="19"/>
      <c r="W48" s="19"/>
      <c r="X48" s="19"/>
      <c r="Y48" s="19"/>
      <c r="Z48" s="19"/>
      <c r="AA48" s="19"/>
    </row>
    <row r="49" spans="3:27" s="13" customFormat="1" x14ac:dyDescent="0.3">
      <c r="C49" s="167"/>
      <c r="D49" s="167"/>
      <c r="E49" s="167"/>
      <c r="F49" s="167"/>
      <c r="G49" s="167"/>
      <c r="H49" s="18"/>
      <c r="I49" s="19"/>
      <c r="J49" s="19"/>
      <c r="K49" s="19"/>
      <c r="L49" s="19"/>
      <c r="M49" s="19"/>
      <c r="N49" s="19"/>
      <c r="Q49" s="167"/>
      <c r="R49" s="19"/>
      <c r="S49" s="19"/>
      <c r="T49" s="19"/>
      <c r="U49" s="19"/>
      <c r="V49" s="19"/>
      <c r="W49" s="19"/>
      <c r="X49" s="19"/>
      <c r="Y49" s="19"/>
      <c r="Z49" s="19"/>
      <c r="AA49" s="19"/>
    </row>
    <row r="50" spans="3:27" s="13" customFormat="1" x14ac:dyDescent="0.3">
      <c r="C50" s="167"/>
      <c r="D50" s="167"/>
      <c r="E50" s="167"/>
      <c r="F50" s="167"/>
      <c r="G50" s="167"/>
      <c r="H50" s="18"/>
      <c r="I50" s="19"/>
      <c r="J50" s="19"/>
      <c r="K50" s="19"/>
      <c r="L50" s="19"/>
      <c r="M50" s="19"/>
      <c r="N50" s="19"/>
      <c r="Q50" s="167"/>
      <c r="R50" s="19"/>
      <c r="S50" s="19"/>
      <c r="T50" s="19"/>
      <c r="U50" s="19"/>
      <c r="V50" s="19"/>
      <c r="W50" s="19"/>
      <c r="X50" s="19"/>
      <c r="Y50" s="19"/>
      <c r="Z50" s="19"/>
      <c r="AA50" s="19"/>
    </row>
    <row r="51" spans="3:27" s="13" customFormat="1" x14ac:dyDescent="0.3">
      <c r="C51" s="167"/>
      <c r="D51" s="167"/>
      <c r="E51" s="167"/>
      <c r="F51" s="167"/>
      <c r="G51" s="167"/>
      <c r="H51" s="18"/>
      <c r="I51" s="19"/>
      <c r="J51" s="19"/>
      <c r="K51" s="19"/>
      <c r="L51" s="19"/>
      <c r="M51" s="19"/>
      <c r="N51" s="19"/>
      <c r="Q51" s="167"/>
      <c r="R51" s="19"/>
      <c r="S51" s="19"/>
      <c r="T51" s="19"/>
      <c r="U51" s="19"/>
      <c r="V51" s="19"/>
      <c r="W51" s="19"/>
      <c r="X51" s="19"/>
      <c r="Y51" s="19"/>
      <c r="Z51" s="19"/>
      <c r="AA51" s="19"/>
    </row>
    <row r="52" spans="3:27" s="13" customFormat="1" x14ac:dyDescent="0.3">
      <c r="C52" s="167"/>
      <c r="D52" s="167"/>
      <c r="E52" s="167"/>
      <c r="F52" s="167"/>
      <c r="G52" s="167"/>
      <c r="H52" s="18"/>
      <c r="I52" s="19"/>
      <c r="J52" s="19"/>
      <c r="K52" s="19"/>
      <c r="L52" s="19"/>
      <c r="M52" s="19"/>
      <c r="N52" s="19"/>
      <c r="Q52" s="167"/>
      <c r="R52" s="19"/>
      <c r="S52" s="19"/>
      <c r="T52" s="19"/>
      <c r="U52" s="19"/>
      <c r="V52" s="19"/>
      <c r="W52" s="19"/>
      <c r="X52" s="19"/>
      <c r="Y52" s="19"/>
      <c r="Z52" s="19"/>
      <c r="AA52" s="19"/>
    </row>
    <row r="53" spans="3:27" s="13" customFormat="1" ht="30" customHeight="1" x14ac:dyDescent="0.3">
      <c r="C53" s="167"/>
      <c r="D53" s="167"/>
      <c r="E53" s="167"/>
      <c r="F53" s="167"/>
      <c r="G53" s="167"/>
      <c r="H53" s="18"/>
      <c r="I53" s="19"/>
      <c r="J53" s="19"/>
      <c r="K53" s="19"/>
      <c r="L53" s="19"/>
      <c r="M53" s="19"/>
      <c r="N53" s="19"/>
      <c r="Q53" s="167"/>
      <c r="R53" s="19"/>
      <c r="S53" s="19"/>
      <c r="T53" s="19"/>
      <c r="U53" s="19"/>
      <c r="V53" s="19"/>
      <c r="W53" s="19"/>
      <c r="X53" s="19"/>
      <c r="Y53" s="19"/>
      <c r="Z53" s="19"/>
      <c r="AA53" s="19"/>
    </row>
    <row r="54" spans="3:27" ht="36.75" customHeight="1" x14ac:dyDescent="0.4">
      <c r="E54" s="202" t="s">
        <v>35</v>
      </c>
      <c r="F54" s="203"/>
      <c r="G54" s="203"/>
      <c r="H54" s="203"/>
      <c r="I54" s="203"/>
      <c r="J54" s="203"/>
      <c r="K54" s="203"/>
      <c r="L54" s="203"/>
      <c r="M54" s="203"/>
      <c r="N54" s="203"/>
      <c r="O54" s="203"/>
      <c r="P54" s="203"/>
      <c r="Q54" s="203"/>
      <c r="R54" s="203"/>
      <c r="S54" s="203"/>
      <c r="T54" s="203"/>
      <c r="U54" s="203"/>
      <c r="V54" s="203"/>
      <c r="W54" s="203"/>
      <c r="X54" s="203"/>
      <c r="Y54" s="5"/>
      <c r="Z54" s="5"/>
      <c r="AA54" s="5"/>
    </row>
    <row r="55" spans="3:27" s="13" customFormat="1" ht="27.75" customHeight="1" x14ac:dyDescent="0.3">
      <c r="C55" s="167"/>
      <c r="D55" s="167"/>
      <c r="E55" s="167"/>
      <c r="F55" s="167"/>
      <c r="G55" s="167"/>
      <c r="H55" s="18"/>
      <c r="I55" s="19"/>
      <c r="J55" s="19"/>
      <c r="K55" s="19"/>
      <c r="L55" s="19"/>
      <c r="M55" s="19"/>
      <c r="N55" s="19"/>
      <c r="Q55" s="167"/>
      <c r="R55" s="19"/>
      <c r="S55" s="19"/>
      <c r="T55" s="19"/>
      <c r="U55" s="19"/>
      <c r="V55" s="19"/>
      <c r="W55" s="19"/>
      <c r="X55" s="19"/>
      <c r="Y55" s="19"/>
      <c r="Z55" s="19"/>
      <c r="AA55" s="19"/>
    </row>
    <row r="56" spans="3:27" ht="21" customHeight="1" x14ac:dyDescent="0.3">
      <c r="C56" s="170"/>
      <c r="D56" s="170" t="s">
        <v>21</v>
      </c>
      <c r="E56" s="197"/>
      <c r="F56" s="197"/>
      <c r="G56" s="197"/>
      <c r="H56" s="197"/>
      <c r="I56" s="197"/>
      <c r="J56" s="197"/>
      <c r="K56" s="197"/>
      <c r="L56" s="197"/>
      <c r="M56" s="197"/>
      <c r="N56" s="197"/>
      <c r="O56" s="197"/>
      <c r="P56" s="197"/>
      <c r="Q56" s="197"/>
      <c r="R56" s="197"/>
      <c r="S56" s="197"/>
      <c r="T56" s="197"/>
      <c r="U56" s="28"/>
      <c r="V56" s="28"/>
      <c r="W56" s="28"/>
      <c r="X56" s="28"/>
      <c r="Y56" s="28"/>
      <c r="Z56" s="28"/>
      <c r="AA56" s="28"/>
    </row>
    <row r="57" spans="3:27" ht="21" customHeight="1" x14ac:dyDescent="0.3">
      <c r="C57" s="170"/>
      <c r="D57" s="170" t="s">
        <v>12</v>
      </c>
      <c r="E57" s="197"/>
      <c r="F57" s="197"/>
      <c r="G57" s="197"/>
      <c r="H57" s="197"/>
      <c r="I57" s="197"/>
      <c r="J57" s="197"/>
      <c r="K57" s="197"/>
      <c r="L57" s="197"/>
      <c r="M57" s="197"/>
      <c r="N57" s="197"/>
      <c r="O57" s="197"/>
      <c r="P57" s="197"/>
      <c r="Q57" s="197"/>
      <c r="R57" s="197"/>
      <c r="S57" s="197"/>
      <c r="T57" s="197"/>
      <c r="U57" s="28"/>
      <c r="V57" s="28"/>
      <c r="W57" s="28"/>
      <c r="X57" s="28"/>
      <c r="Y57" s="28"/>
      <c r="Z57" s="28"/>
      <c r="AA57" s="28"/>
    </row>
    <row r="58" spans="3:27" ht="21" customHeight="1" x14ac:dyDescent="0.3">
      <c r="C58" s="170"/>
      <c r="D58" s="170" t="s">
        <v>13</v>
      </c>
      <c r="E58" s="191"/>
      <c r="F58" s="191"/>
      <c r="G58" s="191"/>
      <c r="H58" s="191"/>
      <c r="I58" s="191"/>
      <c r="J58" s="191"/>
      <c r="K58" s="191"/>
      <c r="L58" s="188" t="s">
        <v>36</v>
      </c>
      <c r="M58" s="188"/>
      <c r="N58" s="188"/>
      <c r="O58" s="188"/>
      <c r="P58" s="189"/>
      <c r="Q58" s="189"/>
      <c r="R58" s="189"/>
      <c r="S58" s="189"/>
      <c r="T58" s="27"/>
      <c r="U58" s="170" t="s">
        <v>15</v>
      </c>
      <c r="V58" s="190"/>
      <c r="W58" s="190"/>
      <c r="X58" s="190"/>
      <c r="Y58" s="190"/>
      <c r="Z58" s="190"/>
    </row>
    <row r="59" spans="3:27" ht="21" customHeight="1" x14ac:dyDescent="0.3">
      <c r="C59" s="170"/>
      <c r="D59" s="170" t="s">
        <v>16</v>
      </c>
      <c r="E59" s="191"/>
      <c r="F59" s="191"/>
      <c r="G59" s="191"/>
      <c r="H59" s="191"/>
      <c r="I59" s="191"/>
      <c r="J59" s="191"/>
      <c r="K59" s="191"/>
      <c r="L59" s="162"/>
      <c r="M59" s="192" t="s">
        <v>37</v>
      </c>
      <c r="N59" s="192"/>
      <c r="O59" s="192"/>
      <c r="P59" s="192"/>
      <c r="Q59" s="193"/>
      <c r="R59" s="193"/>
      <c r="S59" s="193"/>
      <c r="T59" s="193"/>
      <c r="U59" s="193"/>
      <c r="V59" s="193"/>
      <c r="W59" s="193"/>
      <c r="X59" s="193"/>
      <c r="Y59" s="193"/>
      <c r="Z59" s="193"/>
      <c r="AA59" s="12"/>
    </row>
    <row r="60" spans="3:27" s="13" customFormat="1" ht="24.75" customHeight="1" x14ac:dyDescent="0.3">
      <c r="C60" s="167"/>
      <c r="D60" s="167"/>
      <c r="E60" s="167"/>
      <c r="F60" s="167"/>
      <c r="G60" s="167"/>
      <c r="H60" s="18"/>
      <c r="I60" s="19"/>
      <c r="J60" s="19"/>
      <c r="K60" s="19"/>
      <c r="L60" s="19"/>
      <c r="M60" s="19"/>
      <c r="N60" s="19"/>
      <c r="Q60" s="167"/>
      <c r="R60" s="19"/>
      <c r="S60" s="19"/>
      <c r="T60" s="19"/>
      <c r="U60" s="19"/>
      <c r="V60" s="19"/>
      <c r="W60" s="19"/>
      <c r="X60" s="19"/>
      <c r="Y60" s="19"/>
      <c r="Z60" s="19"/>
      <c r="AA60" s="19"/>
    </row>
    <row r="61" spans="3:27" ht="21" customHeight="1" x14ac:dyDescent="0.3">
      <c r="C61" s="170"/>
      <c r="D61" s="170" t="s">
        <v>21</v>
      </c>
      <c r="E61" s="197"/>
      <c r="F61" s="197"/>
      <c r="G61" s="197"/>
      <c r="H61" s="197"/>
      <c r="I61" s="197"/>
      <c r="J61" s="197"/>
      <c r="K61" s="197"/>
      <c r="L61" s="197"/>
      <c r="M61" s="197"/>
      <c r="N61" s="197"/>
      <c r="O61" s="197"/>
      <c r="P61" s="197"/>
      <c r="Q61" s="197"/>
      <c r="R61" s="197"/>
      <c r="S61" s="197"/>
      <c r="T61" s="197"/>
      <c r="U61" s="28"/>
      <c r="V61" s="28"/>
      <c r="W61" s="28"/>
      <c r="X61" s="28"/>
      <c r="Y61" s="28"/>
      <c r="Z61" s="28"/>
      <c r="AA61" s="28"/>
    </row>
    <row r="62" spans="3:27" ht="21" customHeight="1" x14ac:dyDescent="0.3">
      <c r="C62" s="170"/>
      <c r="D62" s="170" t="s">
        <v>12</v>
      </c>
      <c r="E62" s="197"/>
      <c r="F62" s="197"/>
      <c r="G62" s="197"/>
      <c r="H62" s="197"/>
      <c r="I62" s="197"/>
      <c r="J62" s="197"/>
      <c r="K62" s="197"/>
      <c r="L62" s="197"/>
      <c r="M62" s="197"/>
      <c r="N62" s="197"/>
      <c r="O62" s="197"/>
      <c r="P62" s="197"/>
      <c r="Q62" s="197"/>
      <c r="R62" s="197"/>
      <c r="S62" s="197"/>
      <c r="T62" s="197"/>
      <c r="U62" s="28"/>
      <c r="V62" s="28"/>
      <c r="W62" s="28"/>
      <c r="X62" s="28"/>
      <c r="Y62" s="28"/>
      <c r="Z62" s="28"/>
      <c r="AA62" s="28"/>
    </row>
    <row r="63" spans="3:27" ht="21" customHeight="1" x14ac:dyDescent="0.3">
      <c r="C63" s="170"/>
      <c r="D63" s="170" t="s">
        <v>13</v>
      </c>
      <c r="E63" s="191"/>
      <c r="F63" s="191"/>
      <c r="G63" s="191"/>
      <c r="H63" s="191"/>
      <c r="I63" s="191"/>
      <c r="J63" s="191"/>
      <c r="K63" s="191"/>
      <c r="L63" s="188" t="s">
        <v>36</v>
      </c>
      <c r="M63" s="188"/>
      <c r="N63" s="188"/>
      <c r="O63" s="188"/>
      <c r="P63" s="189"/>
      <c r="Q63" s="189"/>
      <c r="R63" s="189"/>
      <c r="S63" s="189"/>
      <c r="T63" s="27"/>
      <c r="U63" s="170" t="s">
        <v>15</v>
      </c>
      <c r="V63" s="190"/>
      <c r="W63" s="190"/>
      <c r="X63" s="190"/>
      <c r="Y63" s="190"/>
      <c r="Z63" s="190"/>
    </row>
    <row r="64" spans="3:27" ht="25.5" customHeight="1" x14ac:dyDescent="0.3">
      <c r="C64" s="170"/>
      <c r="D64" s="170" t="s">
        <v>16</v>
      </c>
      <c r="E64" s="191"/>
      <c r="F64" s="191"/>
      <c r="G64" s="191"/>
      <c r="H64" s="191"/>
      <c r="I64" s="191"/>
      <c r="J64" s="191"/>
      <c r="K64" s="191"/>
      <c r="L64" s="162"/>
      <c r="M64" s="192" t="s">
        <v>37</v>
      </c>
      <c r="N64" s="192"/>
      <c r="O64" s="192"/>
      <c r="P64" s="192"/>
      <c r="Q64" s="193"/>
      <c r="R64" s="193"/>
      <c r="S64" s="193"/>
      <c r="T64" s="193"/>
      <c r="U64" s="193"/>
      <c r="V64" s="193"/>
      <c r="W64" s="193"/>
      <c r="X64" s="193"/>
      <c r="Y64" s="193"/>
      <c r="Z64" s="193"/>
      <c r="AA64" s="12"/>
    </row>
    <row r="65" spans="2:28" s="13" customFormat="1" x14ac:dyDescent="0.3">
      <c r="C65" s="167"/>
      <c r="D65" s="167"/>
      <c r="E65" s="167"/>
      <c r="F65" s="167"/>
      <c r="G65" s="167"/>
      <c r="H65" s="18"/>
      <c r="I65" s="19"/>
      <c r="J65" s="19"/>
      <c r="K65" s="19"/>
      <c r="L65" s="19"/>
      <c r="M65" s="19"/>
      <c r="N65" s="19"/>
      <c r="Q65" s="167"/>
      <c r="R65" s="19"/>
      <c r="S65" s="19"/>
      <c r="T65" s="19"/>
      <c r="U65" s="19"/>
      <c r="V65" s="19"/>
      <c r="W65" s="19"/>
      <c r="X65" s="19"/>
      <c r="Y65" s="19"/>
      <c r="Z65" s="19"/>
      <c r="AA65" s="19"/>
    </row>
    <row r="66" spans="2:28" s="13" customFormat="1" x14ac:dyDescent="0.3">
      <c r="C66" s="167"/>
      <c r="D66" s="167"/>
      <c r="E66" s="167"/>
      <c r="F66" s="167"/>
      <c r="G66" s="167"/>
      <c r="H66" s="18"/>
      <c r="I66" s="19"/>
      <c r="J66" s="19"/>
      <c r="K66" s="19"/>
      <c r="L66" s="19"/>
      <c r="M66" s="19"/>
      <c r="N66" s="19"/>
      <c r="Q66" s="167"/>
      <c r="R66" s="19"/>
      <c r="S66" s="19"/>
      <c r="T66" s="19"/>
      <c r="U66" s="19"/>
      <c r="V66" s="19"/>
      <c r="W66" s="19"/>
      <c r="X66" s="19"/>
      <c r="Y66" s="19"/>
      <c r="Z66" s="19"/>
      <c r="AA66" s="19"/>
    </row>
    <row r="67" spans="2:28" ht="21" customHeight="1" x14ac:dyDescent="0.3">
      <c r="C67" s="170"/>
      <c r="D67" s="170" t="s">
        <v>21</v>
      </c>
      <c r="E67" s="197"/>
      <c r="F67" s="197"/>
      <c r="G67" s="197"/>
      <c r="H67" s="197"/>
      <c r="I67" s="197"/>
      <c r="J67" s="197"/>
      <c r="K67" s="197"/>
      <c r="L67" s="197"/>
      <c r="M67" s="197"/>
      <c r="N67" s="197"/>
      <c r="O67" s="197"/>
      <c r="P67" s="197"/>
      <c r="Q67" s="197"/>
      <c r="R67" s="197"/>
      <c r="S67" s="197"/>
      <c r="T67" s="197"/>
      <c r="U67" s="28"/>
      <c r="V67" s="28"/>
      <c r="W67" s="28"/>
      <c r="X67" s="28"/>
      <c r="Y67" s="28"/>
      <c r="Z67" s="28"/>
      <c r="AA67" s="28"/>
    </row>
    <row r="68" spans="2:28" ht="21" customHeight="1" x14ac:dyDescent="0.3">
      <c r="C68" s="170"/>
      <c r="D68" s="170" t="s">
        <v>12</v>
      </c>
      <c r="E68" s="197"/>
      <c r="F68" s="197"/>
      <c r="G68" s="197"/>
      <c r="H68" s="197"/>
      <c r="I68" s="197"/>
      <c r="J68" s="197"/>
      <c r="K68" s="197"/>
      <c r="L68" s="197"/>
      <c r="M68" s="197"/>
      <c r="N68" s="197"/>
      <c r="O68" s="197"/>
      <c r="P68" s="197"/>
      <c r="Q68" s="197"/>
      <c r="R68" s="197"/>
      <c r="S68" s="197"/>
      <c r="T68" s="197"/>
      <c r="U68" s="28"/>
      <c r="V68" s="28"/>
      <c r="W68" s="28"/>
      <c r="X68" s="28"/>
      <c r="Y68" s="28"/>
      <c r="Z68" s="28"/>
      <c r="AA68" s="28"/>
    </row>
    <row r="69" spans="2:28" ht="21" customHeight="1" x14ac:dyDescent="0.3">
      <c r="C69" s="170"/>
      <c r="D69" s="170" t="s">
        <v>13</v>
      </c>
      <c r="E69" s="191"/>
      <c r="F69" s="191"/>
      <c r="G69" s="191"/>
      <c r="H69" s="191"/>
      <c r="I69" s="191"/>
      <c r="J69" s="191"/>
      <c r="K69" s="191"/>
      <c r="L69" s="188" t="s">
        <v>36</v>
      </c>
      <c r="M69" s="188"/>
      <c r="N69" s="188"/>
      <c r="O69" s="188"/>
      <c r="P69" s="189"/>
      <c r="Q69" s="189"/>
      <c r="R69" s="189"/>
      <c r="S69" s="189"/>
      <c r="T69" s="27"/>
      <c r="U69" s="170" t="s">
        <v>15</v>
      </c>
      <c r="V69" s="190"/>
      <c r="W69" s="190"/>
      <c r="X69" s="190"/>
      <c r="Y69" s="190"/>
      <c r="Z69" s="190"/>
    </row>
    <row r="70" spans="2:28" ht="21" customHeight="1" x14ac:dyDescent="0.3">
      <c r="C70" s="170"/>
      <c r="D70" s="170" t="s">
        <v>16</v>
      </c>
      <c r="E70" s="191"/>
      <c r="F70" s="191"/>
      <c r="G70" s="191"/>
      <c r="H70" s="191"/>
      <c r="I70" s="191"/>
      <c r="J70" s="191"/>
      <c r="K70" s="191"/>
      <c r="L70" s="162"/>
      <c r="M70" s="192" t="s">
        <v>37</v>
      </c>
      <c r="N70" s="192"/>
      <c r="O70" s="192"/>
      <c r="P70" s="192"/>
      <c r="Q70" s="193"/>
      <c r="R70" s="193"/>
      <c r="S70" s="193"/>
      <c r="T70" s="193"/>
      <c r="U70" s="193"/>
      <c r="V70" s="193"/>
      <c r="W70" s="193"/>
      <c r="X70" s="193"/>
      <c r="Y70" s="193"/>
      <c r="Z70" s="193"/>
      <c r="AA70" s="12"/>
    </row>
    <row r="71" spans="2:28" s="13" customFormat="1" ht="18.75" customHeight="1" x14ac:dyDescent="0.3">
      <c r="C71" s="167"/>
      <c r="D71" s="167"/>
      <c r="E71" s="167"/>
      <c r="F71" s="167"/>
      <c r="G71" s="167"/>
      <c r="H71" s="18"/>
      <c r="I71" s="19"/>
      <c r="J71" s="19"/>
      <c r="K71" s="19"/>
      <c r="L71" s="19"/>
      <c r="M71" s="19"/>
      <c r="N71" s="19"/>
      <c r="Q71" s="167"/>
      <c r="R71" s="19"/>
      <c r="S71" s="19"/>
      <c r="T71" s="19"/>
      <c r="U71" s="19"/>
      <c r="V71" s="19"/>
      <c r="W71" s="19"/>
      <c r="X71" s="19"/>
      <c r="Y71" s="19"/>
      <c r="Z71" s="19"/>
      <c r="AA71" s="19"/>
    </row>
    <row r="72" spans="2:28" s="13" customFormat="1" x14ac:dyDescent="0.3">
      <c r="C72" s="167"/>
      <c r="D72" s="167"/>
      <c r="E72" s="167"/>
      <c r="F72" s="167"/>
      <c r="G72" s="167"/>
      <c r="H72" s="18"/>
      <c r="I72" s="19"/>
      <c r="J72" s="19"/>
      <c r="K72" s="19"/>
      <c r="L72" s="19"/>
      <c r="M72" s="19"/>
      <c r="N72" s="19"/>
      <c r="Q72" s="167"/>
      <c r="R72" s="19"/>
      <c r="S72" s="19"/>
      <c r="T72" s="19"/>
      <c r="U72" s="19"/>
      <c r="V72" s="19"/>
      <c r="W72" s="19"/>
      <c r="X72" s="19"/>
      <c r="Y72" s="19"/>
      <c r="Z72" s="19"/>
      <c r="AA72" s="19"/>
    </row>
    <row r="73" spans="2:28" s="13" customFormat="1" x14ac:dyDescent="0.3">
      <c r="C73" s="167"/>
      <c r="D73" s="167"/>
      <c r="E73" s="167"/>
      <c r="F73" s="167"/>
      <c r="G73" s="167"/>
      <c r="H73" s="18"/>
      <c r="I73" s="19"/>
      <c r="J73" s="187" t="s">
        <v>38</v>
      </c>
      <c r="K73" s="187"/>
      <c r="L73" s="187"/>
      <c r="M73" s="187"/>
      <c r="N73" s="187"/>
      <c r="O73" s="187"/>
      <c r="P73" s="187"/>
      <c r="Q73" s="187"/>
      <c r="R73" s="187"/>
      <c r="S73" s="187"/>
      <c r="T73" s="19"/>
      <c r="U73" s="19"/>
      <c r="V73" s="19"/>
      <c r="W73" s="19"/>
      <c r="X73" s="19"/>
      <c r="Y73" s="19"/>
      <c r="Z73" s="19"/>
      <c r="AA73" s="19"/>
    </row>
    <row r="74" spans="2:28" s="13" customFormat="1" ht="45.75" customHeight="1" thickBot="1" x14ac:dyDescent="0.35">
      <c r="B74" s="23"/>
      <c r="C74" s="24"/>
      <c r="D74" s="24"/>
      <c r="E74" s="24"/>
      <c r="F74" s="24"/>
      <c r="G74" s="24"/>
      <c r="H74" s="25"/>
      <c r="I74" s="26"/>
      <c r="J74" s="26"/>
      <c r="K74" s="26"/>
      <c r="L74" s="26"/>
      <c r="M74" s="26"/>
      <c r="N74" s="26"/>
      <c r="O74" s="23"/>
      <c r="P74" s="23"/>
      <c r="Q74" s="24"/>
      <c r="R74" s="26"/>
      <c r="S74" s="26"/>
      <c r="T74" s="26"/>
      <c r="U74" s="26"/>
      <c r="V74" s="26"/>
      <c r="W74" s="26"/>
      <c r="X74" s="26"/>
      <c r="Y74" s="26"/>
      <c r="Z74" s="26"/>
      <c r="AA74" s="26"/>
      <c r="AB74" s="23"/>
    </row>
    <row r="75" spans="2:28" s="13" customFormat="1" ht="15" customHeight="1" thickTop="1" x14ac:dyDescent="0.3">
      <c r="C75" s="194" t="s">
        <v>39</v>
      </c>
      <c r="D75" s="194"/>
      <c r="E75" s="194"/>
      <c r="F75" s="194"/>
      <c r="G75" s="194"/>
      <c r="H75" s="194"/>
      <c r="I75" s="194"/>
      <c r="J75" s="194"/>
      <c r="K75" s="194"/>
      <c r="L75" s="194"/>
      <c r="M75" s="194"/>
      <c r="N75" s="194"/>
      <c r="O75" s="194"/>
      <c r="P75" s="194"/>
      <c r="Q75" s="194"/>
      <c r="R75" s="194"/>
      <c r="S75" s="194"/>
      <c r="T75" s="194"/>
      <c r="U75" s="194"/>
      <c r="V75" s="194"/>
      <c r="W75" s="194"/>
      <c r="X75" s="194"/>
      <c r="Y75" s="194"/>
      <c r="Z75" s="194"/>
      <c r="AA75" s="194"/>
    </row>
    <row r="76" spans="2:28" s="13" customFormat="1" ht="14.25" customHeight="1" x14ac:dyDescent="0.3">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row>
    <row r="77" spans="2:28" s="13" customFormat="1" ht="14.25" customHeight="1" x14ac:dyDescent="0.3">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row>
    <row r="78" spans="2:28" s="13" customFormat="1" ht="14.25" customHeight="1" x14ac:dyDescent="0.3">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c r="AA78" s="195"/>
    </row>
    <row r="79" spans="2:28" s="13" customFormat="1" ht="14.25" customHeight="1" x14ac:dyDescent="0.3">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c r="AA79" s="195"/>
    </row>
    <row r="80" spans="2:28" s="13" customFormat="1" ht="14.25" customHeight="1" x14ac:dyDescent="0.3">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c r="AA80" s="195"/>
    </row>
    <row r="81" spans="3:27" s="13" customFormat="1" ht="3" customHeight="1" x14ac:dyDescent="0.3">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row>
    <row r="82" spans="3:27" s="13" customFormat="1" ht="12.75" customHeight="1" x14ac:dyDescent="0.3">
      <c r="C82" s="36"/>
      <c r="D82" s="36"/>
      <c r="E82" s="36"/>
      <c r="F82" s="36"/>
      <c r="G82" s="36"/>
      <c r="H82" s="36"/>
      <c r="I82" s="36"/>
      <c r="J82" s="36"/>
      <c r="K82" s="36"/>
      <c r="L82" s="36"/>
      <c r="M82" s="36"/>
      <c r="N82" s="36"/>
      <c r="O82" s="36"/>
      <c r="P82" s="36"/>
      <c r="Q82" s="36"/>
      <c r="R82" s="36"/>
      <c r="S82" s="36"/>
      <c r="T82" s="36"/>
      <c r="U82" s="36"/>
      <c r="V82" s="36"/>
      <c r="W82" s="36"/>
      <c r="X82" s="36"/>
      <c r="Y82" s="36"/>
      <c r="Z82" s="36"/>
      <c r="AA82" s="36"/>
    </row>
    <row r="83" spans="3:27" s="12" customFormat="1" ht="27" customHeight="1" x14ac:dyDescent="0.3">
      <c r="C83" s="188" t="s">
        <v>40</v>
      </c>
      <c r="D83" s="188"/>
      <c r="E83" s="188"/>
      <c r="F83" s="163"/>
      <c r="G83" s="163"/>
      <c r="H83" s="163"/>
      <c r="I83" s="163"/>
      <c r="J83" s="163"/>
      <c r="K83" s="163"/>
      <c r="L83" s="163"/>
      <c r="M83" s="163"/>
      <c r="N83" s="163"/>
      <c r="O83" s="163"/>
      <c r="P83" s="163"/>
      <c r="Q83" s="163"/>
      <c r="R83" s="163"/>
      <c r="S83" s="163"/>
      <c r="T83" s="163"/>
      <c r="U83" s="163"/>
      <c r="V83" s="28"/>
      <c r="W83" s="28"/>
      <c r="X83" s="28"/>
      <c r="Y83" s="28"/>
      <c r="Z83" s="28"/>
      <c r="AA83" s="28"/>
    </row>
    <row r="84" spans="3:27" s="12" customFormat="1" ht="32.25" customHeight="1" x14ac:dyDescent="0.3">
      <c r="C84" s="188" t="s">
        <v>41</v>
      </c>
      <c r="D84" s="188"/>
      <c r="E84" s="188"/>
      <c r="F84" s="166"/>
      <c r="G84" s="166"/>
      <c r="H84" s="166"/>
      <c r="I84" s="166"/>
      <c r="J84" s="166"/>
      <c r="K84" s="166"/>
      <c r="L84" s="166"/>
      <c r="M84" s="166"/>
      <c r="N84" s="28"/>
      <c r="O84" s="196" t="s">
        <v>42</v>
      </c>
      <c r="P84" s="196"/>
      <c r="Q84" s="197"/>
      <c r="R84" s="197"/>
      <c r="S84" s="197"/>
      <c r="T84" s="197"/>
      <c r="U84" s="197"/>
      <c r="V84" s="197"/>
      <c r="W84" s="197"/>
      <c r="X84" s="197"/>
      <c r="Y84" s="28"/>
      <c r="Z84" s="28"/>
      <c r="AA84" s="28"/>
    </row>
    <row r="85" spans="3:27" s="12" customFormat="1" ht="35.25" customHeight="1" x14ac:dyDescent="0.3">
      <c r="C85" s="188" t="s">
        <v>43</v>
      </c>
      <c r="D85" s="188"/>
      <c r="E85" s="188"/>
      <c r="F85" s="188"/>
      <c r="G85" s="198"/>
      <c r="H85" s="198"/>
      <c r="I85" s="198"/>
      <c r="J85" s="198"/>
      <c r="K85" s="198"/>
      <c r="L85" s="198"/>
      <c r="M85" s="198"/>
      <c r="N85" s="162"/>
      <c r="O85" s="162" t="s">
        <v>44</v>
      </c>
      <c r="P85" s="16"/>
      <c r="Q85" s="199"/>
      <c r="R85" s="199"/>
      <c r="S85" s="199"/>
      <c r="T85" s="199"/>
      <c r="U85" s="199"/>
      <c r="V85" s="199"/>
      <c r="W85" s="199"/>
      <c r="X85" s="199"/>
      <c r="Y85" s="30"/>
      <c r="Z85" s="30"/>
    </row>
    <row r="86" spans="3:27" s="13" customFormat="1" x14ac:dyDescent="0.3">
      <c r="C86" s="167"/>
      <c r="D86" s="167"/>
      <c r="E86" s="167"/>
      <c r="F86" s="167"/>
      <c r="G86" s="167"/>
      <c r="H86" s="18"/>
      <c r="I86" s="19"/>
      <c r="J86" s="19"/>
      <c r="K86" s="19"/>
      <c r="L86" s="19"/>
      <c r="M86" s="19"/>
      <c r="N86" s="19"/>
      <c r="Q86" s="167"/>
      <c r="R86" s="19"/>
      <c r="S86" s="19"/>
      <c r="T86" s="19"/>
      <c r="U86" s="19"/>
      <c r="V86" s="19"/>
      <c r="W86" s="19"/>
      <c r="X86" s="19"/>
      <c r="Y86" s="19"/>
      <c r="Z86" s="19"/>
      <c r="AA86" s="19"/>
    </row>
    <row r="87" spans="3:27" s="13" customFormat="1" x14ac:dyDescent="0.3">
      <c r="C87" s="167"/>
      <c r="D87" s="167"/>
      <c r="E87" s="167"/>
      <c r="F87" s="167"/>
      <c r="G87" s="167"/>
      <c r="H87" s="18"/>
      <c r="I87" s="19"/>
      <c r="J87" s="19"/>
      <c r="K87" s="19"/>
      <c r="L87" s="19"/>
      <c r="M87" s="19"/>
      <c r="N87" s="19"/>
      <c r="Q87" s="167"/>
      <c r="R87" s="19"/>
      <c r="S87" s="19"/>
      <c r="T87" s="19"/>
      <c r="U87" s="19"/>
      <c r="V87" s="19"/>
      <c r="W87" s="19"/>
      <c r="X87" s="19"/>
      <c r="Y87" s="19"/>
      <c r="Z87" s="19"/>
      <c r="AA87" s="19"/>
    </row>
    <row r="88" spans="3:27" s="13" customFormat="1" x14ac:dyDescent="0.3">
      <c r="C88" s="167"/>
      <c r="D88" s="167"/>
      <c r="E88" s="167"/>
      <c r="F88" s="167"/>
      <c r="G88" s="167"/>
      <c r="H88" s="18"/>
      <c r="I88" s="19"/>
      <c r="J88" s="19"/>
      <c r="K88" s="19"/>
      <c r="L88" s="19"/>
      <c r="M88" s="19"/>
      <c r="N88" s="19"/>
      <c r="Q88" s="167"/>
      <c r="R88" s="19"/>
      <c r="S88" s="19"/>
      <c r="T88" s="19"/>
      <c r="U88" s="19"/>
      <c r="V88" s="19"/>
      <c r="W88" s="19"/>
      <c r="X88" s="19"/>
      <c r="Y88" s="19"/>
      <c r="Z88" s="19"/>
      <c r="AA88" s="19"/>
    </row>
    <row r="803" spans="2:4" x14ac:dyDescent="0.3">
      <c r="B803" s="59"/>
      <c r="C803" s="60"/>
      <c r="D803" s="59"/>
    </row>
    <row r="804" spans="2:4" x14ac:dyDescent="0.3">
      <c r="B804" s="59"/>
      <c r="C804" s="60"/>
      <c r="D804" s="59"/>
    </row>
    <row r="805" spans="2:4" x14ac:dyDescent="0.3">
      <c r="B805" s="59"/>
      <c r="C805" s="60"/>
      <c r="D805" s="59"/>
    </row>
  </sheetData>
  <sheetProtection selectLockedCells="1"/>
  <mergeCells count="77">
    <mergeCell ref="E2:X2"/>
    <mergeCell ref="E18:K18"/>
    <mergeCell ref="C5:F5"/>
    <mergeCell ref="F12:L12"/>
    <mergeCell ref="F7:U7"/>
    <mergeCell ref="E16:T16"/>
    <mergeCell ref="E9:O9"/>
    <mergeCell ref="C14:N14"/>
    <mergeCell ref="O14:AA14"/>
    <mergeCell ref="V9:Z9"/>
    <mergeCell ref="C7:E7"/>
    <mergeCell ref="C9:D9"/>
    <mergeCell ref="C38:AA38"/>
    <mergeCell ref="H46:L46"/>
    <mergeCell ref="Q32:Y32"/>
    <mergeCell ref="E33:M33"/>
    <mergeCell ref="Q33:Y33"/>
    <mergeCell ref="B24:E24"/>
    <mergeCell ref="S43:AA43"/>
    <mergeCell ref="O12:R12"/>
    <mergeCell ref="V18:Z18"/>
    <mergeCell ref="E20:M20"/>
    <mergeCell ref="E21:N21"/>
    <mergeCell ref="P21:R21"/>
    <mergeCell ref="S21:AA21"/>
    <mergeCell ref="Q20:Z20"/>
    <mergeCell ref="E26:AA26"/>
    <mergeCell ref="E28:AA28"/>
    <mergeCell ref="E30:K30"/>
    <mergeCell ref="Q18:S18"/>
    <mergeCell ref="Q30:T30"/>
    <mergeCell ref="W30:AA30"/>
    <mergeCell ref="E32:M32"/>
    <mergeCell ref="E67:T67"/>
    <mergeCell ref="E68:T68"/>
    <mergeCell ref="E63:K63"/>
    <mergeCell ref="F43:L43"/>
    <mergeCell ref="H44:L44"/>
    <mergeCell ref="G45:L45"/>
    <mergeCell ref="E61:T61"/>
    <mergeCell ref="E59:K59"/>
    <mergeCell ref="M59:P59"/>
    <mergeCell ref="Q59:Z59"/>
    <mergeCell ref="E62:T62"/>
    <mergeCell ref="L63:O63"/>
    <mergeCell ref="P63:S63"/>
    <mergeCell ref="V63:Z63"/>
    <mergeCell ref="E64:K64"/>
    <mergeCell ref="M64:P64"/>
    <mergeCell ref="Q64:Z64"/>
    <mergeCell ref="U44:AA44"/>
    <mergeCell ref="S45:AA45"/>
    <mergeCell ref="Q46:AA46"/>
    <mergeCell ref="E56:T56"/>
    <mergeCell ref="L58:O58"/>
    <mergeCell ref="P58:S58"/>
    <mergeCell ref="E54:X54"/>
    <mergeCell ref="E57:T57"/>
    <mergeCell ref="E58:K58"/>
    <mergeCell ref="V58:Z58"/>
    <mergeCell ref="S47:AA47"/>
    <mergeCell ref="C84:E84"/>
    <mergeCell ref="C75:AA81"/>
    <mergeCell ref="C85:F85"/>
    <mergeCell ref="O84:P84"/>
    <mergeCell ref="Q84:X84"/>
    <mergeCell ref="G85:M85"/>
    <mergeCell ref="Q85:X85"/>
    <mergeCell ref="J73:S73"/>
    <mergeCell ref="C83:E83"/>
    <mergeCell ref="L69:O69"/>
    <mergeCell ref="P69:S69"/>
    <mergeCell ref="V69:Z69"/>
    <mergeCell ref="E70:K70"/>
    <mergeCell ref="M70:P70"/>
    <mergeCell ref="Q70:Z70"/>
    <mergeCell ref="E69:K69"/>
  </mergeCells>
  <printOptions horizontalCentered="1"/>
  <pageMargins left="0" right="0" top="0.25" bottom="0.25" header="0" footer="0"/>
  <pageSetup scale="81" fitToHeight="0" orientation="portrait" r:id="rId1"/>
  <headerFooter>
    <oddFooter>&amp;C800 Aviation Parkway Smyrna, TN  37167  Phone:  (615) 462-4000  Fax   (615) 462-4400   www.franke.ks/us</oddFooter>
  </headerFooter>
  <rowBreaks count="14" manualBreakCount="14">
    <brk id="51" min="1" max="27" man="1"/>
    <brk id="88" min="1" max="27" man="1"/>
    <brk id="140" min="1" max="27" man="1"/>
    <brk id="210" min="1" max="27" man="1"/>
    <brk id="261" min="1" max="27" man="1"/>
    <brk id="314" min="1" max="27" man="1"/>
    <brk id="373" min="1" max="27" man="1"/>
    <brk id="430" min="1" max="27" man="1"/>
    <brk id="484" min="1" max="27" man="1"/>
    <brk id="539" min="1" max="27" man="1"/>
    <brk id="591" min="1" max="27" man="1"/>
    <brk id="645" min="1" max="27" man="1"/>
    <brk id="699" min="1" max="27" man="1"/>
    <brk id="754" min="1"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G113"/>
  <sheetViews>
    <sheetView tabSelected="1" view="pageBreakPreview" zoomScaleNormal="100" zoomScaleSheetLayoutView="100" workbookViewId="0">
      <selection activeCell="A6" sqref="A6"/>
    </sheetView>
  </sheetViews>
  <sheetFormatPr defaultRowHeight="14.5" x14ac:dyDescent="0.35"/>
  <cols>
    <col min="1" max="1" width="48" customWidth="1"/>
    <col min="2" max="2" width="36.81640625" customWidth="1"/>
    <col min="3" max="3" width="8" customWidth="1"/>
    <col min="4" max="4" width="1.54296875" style="113" customWidth="1"/>
    <col min="5" max="5" width="7.7265625" style="1" customWidth="1"/>
    <col min="6" max="6" width="4.81640625" style="1" customWidth="1"/>
  </cols>
  <sheetData>
    <row r="1" spans="1:7" x14ac:dyDescent="0.35">
      <c r="A1" s="118"/>
      <c r="B1" s="118"/>
      <c r="C1" s="118"/>
      <c r="D1" s="118"/>
      <c r="E1" s="118"/>
      <c r="F1" s="118"/>
      <c r="G1" s="41"/>
    </row>
    <row r="2" spans="1:7" ht="25" x14ac:dyDescent="0.5">
      <c r="A2" s="136" t="s">
        <v>45</v>
      </c>
      <c r="B2" s="118"/>
      <c r="C2" s="118"/>
      <c r="D2" s="118"/>
      <c r="E2" s="118"/>
      <c r="F2" s="118"/>
      <c r="G2" s="41"/>
    </row>
    <row r="3" spans="1:7" ht="15.5" x14ac:dyDescent="0.35">
      <c r="A3" s="137">
        <v>2020</v>
      </c>
      <c r="B3" s="118"/>
      <c r="C3" s="118"/>
      <c r="D3" s="118"/>
      <c r="E3" s="118"/>
      <c r="F3" s="118"/>
      <c r="G3" s="41"/>
    </row>
    <row r="4" spans="1:7" x14ac:dyDescent="0.35">
      <c r="A4" s="118"/>
      <c r="B4" s="118"/>
      <c r="C4" s="118"/>
      <c r="D4" s="118"/>
      <c r="E4" s="118"/>
      <c r="F4" s="118"/>
      <c r="G4" s="41"/>
    </row>
    <row r="5" spans="1:7" ht="31.5" customHeight="1" x14ac:dyDescent="0.35">
      <c r="A5" s="237" t="s">
        <v>46</v>
      </c>
      <c r="B5" s="237"/>
      <c r="C5" s="237"/>
      <c r="D5" s="237"/>
      <c r="E5" s="237"/>
      <c r="F5" s="138"/>
      <c r="G5" s="41"/>
    </row>
    <row r="6" spans="1:7" x14ac:dyDescent="0.35">
      <c r="B6" s="159"/>
      <c r="C6" s="159"/>
      <c r="D6" s="159"/>
      <c r="E6" s="159"/>
      <c r="F6" s="159"/>
      <c r="G6" s="41"/>
    </row>
    <row r="7" spans="1:7" x14ac:dyDescent="0.35">
      <c r="A7" s="159" t="s">
        <v>47</v>
      </c>
      <c r="B7" s="135" t="s">
        <v>48</v>
      </c>
      <c r="C7" s="159"/>
      <c r="D7" s="118"/>
      <c r="E7" s="118"/>
      <c r="F7" s="118"/>
      <c r="G7" s="41"/>
    </row>
    <row r="8" spans="1:7" x14ac:dyDescent="0.35">
      <c r="A8" s="159"/>
      <c r="B8" s="159"/>
      <c r="C8" s="159"/>
      <c r="D8" s="159"/>
      <c r="E8" s="159"/>
      <c r="F8" s="159"/>
      <c r="G8" s="41"/>
    </row>
    <row r="9" spans="1:7" x14ac:dyDescent="0.35">
      <c r="A9" s="159" t="s">
        <v>49</v>
      </c>
      <c r="B9" s="119" t="s">
        <v>169</v>
      </c>
      <c r="C9" s="159"/>
      <c r="D9" s="159"/>
      <c r="E9" s="159"/>
      <c r="F9" s="159"/>
      <c r="G9" s="41"/>
    </row>
    <row r="10" spans="1:7" x14ac:dyDescent="0.35">
      <c r="A10" s="159"/>
      <c r="B10" s="119"/>
      <c r="C10" s="159"/>
      <c r="D10" s="159"/>
      <c r="E10" s="159"/>
      <c r="F10" s="159"/>
      <c r="G10" s="41"/>
    </row>
    <row r="11" spans="1:7" x14ac:dyDescent="0.35">
      <c r="A11" s="159" t="str">
        <f>IF(B11="Yes","Forte Member (KWC Only)6:","")</f>
        <v/>
      </c>
      <c r="B11" s="120" t="str">
        <f>IFERROR(VLOOKUP(#REF!,forte,3,0),"")</f>
        <v/>
      </c>
      <c r="C11" s="159"/>
      <c r="D11" s="159"/>
      <c r="E11" s="159"/>
      <c r="F11" s="159"/>
      <c r="G11" s="41"/>
    </row>
    <row r="12" spans="1:7" x14ac:dyDescent="0.35">
      <c r="A12" s="139" t="s">
        <v>51</v>
      </c>
      <c r="B12" s="121"/>
      <c r="C12" s="121"/>
      <c r="D12" s="121"/>
      <c r="E12" s="121"/>
      <c r="F12" s="121"/>
      <c r="G12" s="41"/>
    </row>
    <row r="13" spans="1:7" x14ac:dyDescent="0.35">
      <c r="A13" s="159"/>
      <c r="B13" s="159"/>
      <c r="C13" s="159"/>
      <c r="D13" s="159"/>
      <c r="E13" s="159"/>
      <c r="F13" s="159"/>
      <c r="G13" s="41"/>
    </row>
    <row r="14" spans="1:7" x14ac:dyDescent="0.35">
      <c r="A14" s="140" t="s">
        <v>52</v>
      </c>
      <c r="B14" s="159"/>
      <c r="C14" s="159"/>
      <c r="D14" s="159"/>
      <c r="E14" s="159"/>
      <c r="F14" s="159"/>
      <c r="G14" s="41"/>
    </row>
    <row r="15" spans="1:7" x14ac:dyDescent="0.35">
      <c r="A15" s="159" t="s">
        <v>53</v>
      </c>
      <c r="B15" s="122">
        <f>VLOOKUP($B$9,programinfo,2,FALSE)</f>
        <v>25000</v>
      </c>
      <c r="C15" s="159"/>
      <c r="D15" s="118"/>
      <c r="E15" s="118"/>
      <c r="F15" s="118"/>
      <c r="G15" s="41"/>
    </row>
    <row r="16" spans="1:7" x14ac:dyDescent="0.35">
      <c r="A16" s="159" t="s">
        <v>54</v>
      </c>
      <c r="B16" s="159"/>
      <c r="C16" s="159"/>
      <c r="D16" s="118"/>
      <c r="E16" s="118"/>
      <c r="F16" s="118"/>
      <c r="G16" s="41"/>
    </row>
    <row r="17" spans="1:7" x14ac:dyDescent="0.35">
      <c r="A17" s="124" t="s">
        <v>55</v>
      </c>
      <c r="B17" s="123">
        <f>VLOOKUP($B$9,programinfo,3,0)</f>
        <v>4</v>
      </c>
      <c r="C17" s="124"/>
      <c r="D17" s="125"/>
      <c r="E17" s="125"/>
      <c r="F17" s="125"/>
      <c r="G17" s="41"/>
    </row>
    <row r="18" spans="1:7" ht="15.5" x14ac:dyDescent="0.35">
      <c r="A18" s="124" t="s">
        <v>56</v>
      </c>
      <c r="B18" s="123">
        <f>VLOOKUP($B$9,programinfo,4,0)</f>
        <v>2</v>
      </c>
      <c r="C18" s="124"/>
      <c r="D18" s="125"/>
      <c r="E18" s="125"/>
      <c r="F18" s="125"/>
      <c r="G18" s="41"/>
    </row>
    <row r="19" spans="1:7" x14ac:dyDescent="0.35">
      <c r="A19" s="124" t="s">
        <v>57</v>
      </c>
      <c r="B19" s="123" t="str">
        <f>VLOOKUP($B$9,programinfo,5,0)</f>
        <v>-</v>
      </c>
      <c r="C19" s="124"/>
      <c r="D19" s="125"/>
      <c r="E19" s="125"/>
      <c r="F19" s="125"/>
      <c r="G19" s="41"/>
    </row>
    <row r="20" spans="1:7" x14ac:dyDescent="0.35">
      <c r="A20" s="124"/>
      <c r="B20" s="124"/>
      <c r="C20" s="124"/>
      <c r="D20" s="125"/>
      <c r="E20" s="125"/>
      <c r="F20" s="125"/>
      <c r="G20" s="41"/>
    </row>
    <row r="21" spans="1:7" x14ac:dyDescent="0.35">
      <c r="A21" s="140" t="s">
        <v>58</v>
      </c>
      <c r="B21" s="159"/>
      <c r="C21" s="159"/>
      <c r="D21" s="118"/>
      <c r="E21" s="118"/>
      <c r="F21" s="118"/>
      <c r="G21" s="41"/>
    </row>
    <row r="22" spans="1:7" x14ac:dyDescent="0.35">
      <c r="A22" s="159" t="s">
        <v>59</v>
      </c>
      <c r="B22" s="126">
        <f>VLOOKUP($B$9,programinfo,6,0)</f>
        <v>0.40500000000000003</v>
      </c>
      <c r="C22" s="159"/>
      <c r="D22" s="118"/>
      <c r="E22" s="118"/>
      <c r="F22" s="118"/>
      <c r="G22" s="41"/>
    </row>
    <row r="23" spans="1:7" x14ac:dyDescent="0.35">
      <c r="A23" s="159" t="s">
        <v>60</v>
      </c>
      <c r="B23" s="127" t="str">
        <f>VLOOKUP($B$9,programinfo,7,0)</f>
        <v>-</v>
      </c>
      <c r="C23" s="159"/>
      <c r="D23" s="118"/>
      <c r="E23" s="118"/>
      <c r="F23" s="118"/>
      <c r="G23" s="41"/>
    </row>
    <row r="24" spans="1:7" ht="15.5" x14ac:dyDescent="0.35">
      <c r="A24" s="159" t="s">
        <v>61</v>
      </c>
      <c r="B24" s="126" t="str">
        <f>VLOOKUP($B$9,programinfo,8,0)</f>
        <v>-</v>
      </c>
      <c r="C24" s="159"/>
      <c r="D24" s="159"/>
      <c r="E24" s="159"/>
      <c r="F24" s="159"/>
      <c r="G24" s="41"/>
    </row>
    <row r="25" spans="1:7" x14ac:dyDescent="0.35">
      <c r="A25" s="159"/>
      <c r="B25" s="128" t="str">
        <f>VLOOKUP($B$9,programinfo,9,0)</f>
        <v>-</v>
      </c>
      <c r="C25" s="159"/>
      <c r="D25" s="159"/>
      <c r="E25" s="159"/>
      <c r="F25" s="159"/>
      <c r="G25" s="41"/>
    </row>
    <row r="26" spans="1:7" x14ac:dyDescent="0.35">
      <c r="A26" s="159"/>
      <c r="B26" s="128" t="str">
        <f>VLOOKUP($B$9,programinfo,10,0)</f>
        <v>-</v>
      </c>
      <c r="C26" s="159"/>
      <c r="D26" s="159"/>
      <c r="E26" s="159"/>
      <c r="F26" s="159"/>
      <c r="G26" s="41"/>
    </row>
    <row r="27" spans="1:7" ht="15.5" x14ac:dyDescent="0.35">
      <c r="A27" s="159" t="s">
        <v>62</v>
      </c>
      <c r="B27" s="129" t="str">
        <f>VLOOKUP($B$9,programinfo,11,0)</f>
        <v>-</v>
      </c>
      <c r="C27" s="159"/>
      <c r="D27" s="159"/>
      <c r="E27" s="159"/>
      <c r="F27" s="159"/>
      <c r="G27" s="41"/>
    </row>
    <row r="28" spans="1:7" x14ac:dyDescent="0.35">
      <c r="A28" s="159" t="s">
        <v>63</v>
      </c>
      <c r="B28" s="126">
        <f>VLOOKUP($B$9,programinfo,12,0)</f>
        <v>0.25</v>
      </c>
      <c r="C28" s="159"/>
      <c r="D28" s="159"/>
      <c r="E28" s="159"/>
      <c r="F28" s="159"/>
      <c r="G28" s="41"/>
    </row>
    <row r="29" spans="1:7" x14ac:dyDescent="0.35">
      <c r="A29" s="159" t="s">
        <v>64</v>
      </c>
      <c r="B29" s="126" t="str">
        <f>VLOOKUP($B$9,programinfo,13,0)</f>
        <v>RSM approval for each instance</v>
      </c>
      <c r="C29" s="159"/>
      <c r="D29" s="159"/>
      <c r="E29" s="159"/>
      <c r="F29" s="159"/>
      <c r="G29" s="41"/>
    </row>
    <row r="30" spans="1:7" x14ac:dyDescent="0.35">
      <c r="A30" s="159" t="s">
        <v>65</v>
      </c>
      <c r="B30" s="126" t="str">
        <f>VLOOKUP($B$9,programinfo,14,0)</f>
        <v>2% 10 net 30</v>
      </c>
      <c r="C30" s="159"/>
      <c r="D30" s="159"/>
      <c r="E30" s="159"/>
      <c r="F30" s="159"/>
      <c r="G30" s="41"/>
    </row>
    <row r="31" spans="1:7" x14ac:dyDescent="0.35">
      <c r="A31" s="159" t="s">
        <v>66</v>
      </c>
      <c r="B31" s="130">
        <f>VLOOKUP($B$9,programinfo,15,0)</f>
        <v>2900</v>
      </c>
      <c r="C31" s="159"/>
      <c r="D31" s="159"/>
      <c r="E31" s="159"/>
      <c r="F31" s="159"/>
      <c r="G31" s="41"/>
    </row>
    <row r="32" spans="1:7" x14ac:dyDescent="0.35">
      <c r="A32" s="141" t="s">
        <v>67</v>
      </c>
      <c r="B32" s="131"/>
      <c r="C32" s="159"/>
      <c r="D32" s="159"/>
      <c r="E32" s="159"/>
      <c r="F32" s="159"/>
      <c r="G32" s="41"/>
    </row>
    <row r="33" spans="1:7" x14ac:dyDescent="0.35">
      <c r="A33" s="159"/>
      <c r="B33" s="126"/>
      <c r="C33" s="159"/>
      <c r="D33" s="159"/>
      <c r="E33" s="159"/>
      <c r="F33" s="159"/>
      <c r="G33" s="41"/>
    </row>
    <row r="34" spans="1:7" ht="59.25" customHeight="1" x14ac:dyDescent="0.35">
      <c r="A34" s="237" t="s">
        <v>68</v>
      </c>
      <c r="B34" s="237"/>
      <c r="C34" s="237"/>
      <c r="D34" s="237"/>
      <c r="E34" s="237"/>
      <c r="F34" s="142"/>
      <c r="G34" s="41"/>
    </row>
    <row r="35" spans="1:7" ht="38.25" customHeight="1" x14ac:dyDescent="0.35">
      <c r="A35" s="159" t="s">
        <v>69</v>
      </c>
      <c r="B35" s="159" t="s">
        <v>69</v>
      </c>
      <c r="C35" s="159"/>
      <c r="D35" s="159"/>
      <c r="E35" s="159"/>
      <c r="F35" s="159"/>
      <c r="G35" s="41"/>
    </row>
    <row r="36" spans="1:7" x14ac:dyDescent="0.35">
      <c r="A36" s="159" t="s">
        <v>70</v>
      </c>
      <c r="B36" s="159" t="s">
        <v>71</v>
      </c>
      <c r="C36" s="159"/>
      <c r="D36" s="118"/>
      <c r="E36" s="118"/>
      <c r="F36" s="118"/>
      <c r="G36" s="41"/>
    </row>
    <row r="37" spans="1:7" ht="46.5" customHeight="1" x14ac:dyDescent="0.35">
      <c r="A37" s="159" t="s">
        <v>69</v>
      </c>
      <c r="B37" s="159" t="s">
        <v>69</v>
      </c>
      <c r="C37" s="159"/>
      <c r="D37" s="159"/>
      <c r="E37" s="159"/>
      <c r="F37" s="159"/>
      <c r="G37" s="41"/>
    </row>
    <row r="38" spans="1:7" x14ac:dyDescent="0.35">
      <c r="A38" s="159" t="s">
        <v>72</v>
      </c>
      <c r="B38" s="159" t="s">
        <v>73</v>
      </c>
      <c r="C38" s="159"/>
      <c r="D38" s="118"/>
      <c r="E38" s="118"/>
      <c r="F38" s="118"/>
      <c r="G38" s="41"/>
    </row>
    <row r="39" spans="1:7" x14ac:dyDescent="0.35">
      <c r="A39" s="159"/>
      <c r="B39" s="159"/>
      <c r="C39" s="159"/>
      <c r="D39" s="159"/>
      <c r="E39" s="159"/>
      <c r="F39" s="159"/>
      <c r="G39" s="41"/>
    </row>
    <row r="40" spans="1:7" x14ac:dyDescent="0.35">
      <c r="A40" s="143" t="s">
        <v>74</v>
      </c>
      <c r="B40" s="132"/>
      <c r="C40" s="159"/>
      <c r="D40" s="159"/>
      <c r="E40" s="159"/>
      <c r="F40" s="159"/>
      <c r="G40" s="41"/>
    </row>
    <row r="41" spans="1:7" x14ac:dyDescent="0.35">
      <c r="A41" s="132" t="s">
        <v>75</v>
      </c>
      <c r="B41" s="132"/>
      <c r="C41" s="159"/>
      <c r="D41" s="159"/>
      <c r="E41" s="159"/>
      <c r="F41" s="159"/>
      <c r="G41" s="41"/>
    </row>
    <row r="42" spans="1:7" x14ac:dyDescent="0.35">
      <c r="A42" s="132" t="s">
        <v>76</v>
      </c>
      <c r="B42" s="132"/>
      <c r="C42" s="159"/>
      <c r="D42" s="159"/>
      <c r="E42" s="159"/>
      <c r="F42" s="159"/>
      <c r="G42" s="41"/>
    </row>
    <row r="43" spans="1:7" x14ac:dyDescent="0.35">
      <c r="A43" s="156" t="s">
        <v>77</v>
      </c>
      <c r="B43" s="132"/>
      <c r="C43" s="159"/>
      <c r="D43" s="159"/>
      <c r="E43" s="159"/>
      <c r="F43" s="159"/>
      <c r="G43" s="41"/>
    </row>
    <row r="44" spans="1:7" ht="87.75" customHeight="1" x14ac:dyDescent="0.35">
      <c r="A44" s="238" t="s">
        <v>78</v>
      </c>
      <c r="B44" s="238"/>
      <c r="C44" s="238"/>
      <c r="D44" s="238"/>
      <c r="E44" s="238"/>
      <c r="F44" s="159"/>
      <c r="G44" s="41"/>
    </row>
    <row r="45" spans="1:7" ht="28.5" customHeight="1" x14ac:dyDescent="0.35">
      <c r="A45" s="239" t="s">
        <v>79</v>
      </c>
      <c r="B45" s="239"/>
      <c r="C45" s="239"/>
      <c r="D45" s="159"/>
      <c r="E45" s="159"/>
      <c r="F45" s="159"/>
      <c r="G45" s="41"/>
    </row>
    <row r="46" spans="1:7" ht="1.5" customHeight="1" x14ac:dyDescent="0.35">
      <c r="A46" s="173"/>
      <c r="B46" s="173"/>
      <c r="C46" s="173"/>
      <c r="D46" s="159"/>
      <c r="E46" s="159"/>
      <c r="F46" s="159"/>
      <c r="G46" s="41"/>
    </row>
    <row r="47" spans="1:7" ht="27" customHeight="1" x14ac:dyDescent="0.35">
      <c r="A47" s="144" t="s">
        <v>80</v>
      </c>
      <c r="B47" s="133"/>
      <c r="C47" s="133"/>
      <c r="D47" s="134"/>
      <c r="E47" s="134"/>
      <c r="F47" s="159"/>
      <c r="G47" s="41"/>
    </row>
    <row r="48" spans="1:7" ht="79.5" customHeight="1" x14ac:dyDescent="0.35">
      <c r="A48" s="158" t="s">
        <v>81</v>
      </c>
      <c r="B48" s="157"/>
      <c r="C48" s="157"/>
      <c r="D48" s="157"/>
      <c r="E48" s="157"/>
      <c r="F48" s="157"/>
      <c r="G48" s="41"/>
    </row>
    <row r="49" spans="1:7" x14ac:dyDescent="0.35">
      <c r="A49" s="234" t="s">
        <v>82</v>
      </c>
      <c r="B49" s="234"/>
      <c r="C49" s="234"/>
      <c r="D49" s="234"/>
      <c r="E49" s="234"/>
      <c r="F49" s="157"/>
      <c r="G49" s="41"/>
    </row>
    <row r="50" spans="1:7" x14ac:dyDescent="0.35">
      <c r="A50" s="234" t="s">
        <v>83</v>
      </c>
      <c r="B50" s="234"/>
      <c r="C50" s="234"/>
      <c r="D50" s="234"/>
      <c r="E50" s="234"/>
      <c r="F50" s="157"/>
      <c r="G50" s="41"/>
    </row>
    <row r="51" spans="1:7" x14ac:dyDescent="0.35">
      <c r="A51" s="233" t="s">
        <v>84</v>
      </c>
      <c r="B51" s="233"/>
      <c r="C51" s="233"/>
      <c r="D51" s="233"/>
      <c r="E51" s="233"/>
      <c r="F51" s="157"/>
      <c r="G51" s="41"/>
    </row>
    <row r="52" spans="1:7" x14ac:dyDescent="0.35">
      <c r="A52" s="234" t="s">
        <v>85</v>
      </c>
      <c r="B52" s="234"/>
      <c r="C52" s="234"/>
      <c r="D52" s="234"/>
      <c r="E52" s="234"/>
      <c r="F52" s="157"/>
      <c r="G52" s="41"/>
    </row>
    <row r="53" spans="1:7" ht="9" customHeight="1" x14ac:dyDescent="0.35">
      <c r="A53" s="228"/>
      <c r="B53" s="228"/>
      <c r="C53" s="228"/>
      <c r="D53" s="228"/>
      <c r="E53" s="228"/>
      <c r="F53" s="157"/>
      <c r="G53" s="41"/>
    </row>
    <row r="54" spans="1:7" x14ac:dyDescent="0.35">
      <c r="A54" s="235" t="s">
        <v>86</v>
      </c>
      <c r="B54" s="235"/>
      <c r="C54" s="235"/>
      <c r="D54" s="235"/>
      <c r="E54" s="235"/>
      <c r="F54" s="157"/>
      <c r="G54" s="41"/>
    </row>
    <row r="55" spans="1:7" x14ac:dyDescent="0.35">
      <c r="A55" s="234" t="s">
        <v>87</v>
      </c>
      <c r="B55" s="234"/>
      <c r="C55" s="234"/>
      <c r="D55" s="234"/>
      <c r="E55" s="234"/>
      <c r="F55" s="157"/>
      <c r="G55" s="41"/>
    </row>
    <row r="56" spans="1:7" x14ac:dyDescent="0.35">
      <c r="A56" s="234" t="s">
        <v>88</v>
      </c>
      <c r="B56" s="234"/>
      <c r="C56" s="234"/>
      <c r="D56" s="234"/>
      <c r="E56" s="234"/>
      <c r="F56" s="157"/>
      <c r="G56" s="41"/>
    </row>
    <row r="57" spans="1:7" x14ac:dyDescent="0.35">
      <c r="A57" s="233" t="s">
        <v>89</v>
      </c>
      <c r="B57" s="233"/>
      <c r="C57" s="233"/>
      <c r="D57" s="233"/>
      <c r="E57" s="233"/>
      <c r="F57" s="157"/>
      <c r="G57" s="41"/>
    </row>
    <row r="58" spans="1:7" x14ac:dyDescent="0.35">
      <c r="A58" s="236" t="s">
        <v>90</v>
      </c>
      <c r="B58" s="236"/>
      <c r="C58" s="236"/>
      <c r="D58" s="236"/>
      <c r="E58" s="236"/>
      <c r="F58" s="157"/>
      <c r="G58" s="41"/>
    </row>
    <row r="59" spans="1:7" x14ac:dyDescent="0.35">
      <c r="A59" s="234" t="s">
        <v>91</v>
      </c>
      <c r="B59" s="234"/>
      <c r="C59" s="234"/>
      <c r="D59" s="234"/>
      <c r="E59" s="234"/>
      <c r="F59" s="157"/>
      <c r="G59" s="41"/>
    </row>
    <row r="60" spans="1:7" x14ac:dyDescent="0.35">
      <c r="A60" s="234" t="s">
        <v>92</v>
      </c>
      <c r="B60" s="234"/>
      <c r="C60" s="234"/>
      <c r="D60" s="234"/>
      <c r="E60" s="234"/>
      <c r="F60" s="157"/>
      <c r="G60" s="41"/>
    </row>
    <row r="61" spans="1:7" ht="8.25" customHeight="1" x14ac:dyDescent="0.35">
      <c r="A61" s="234"/>
      <c r="B61" s="234"/>
      <c r="C61" s="234"/>
      <c r="D61" s="234"/>
      <c r="E61" s="234"/>
      <c r="F61" s="157"/>
      <c r="G61" s="41"/>
    </row>
    <row r="62" spans="1:7" ht="8.25" customHeight="1" x14ac:dyDescent="0.35">
      <c r="A62" s="156"/>
      <c r="B62" s="157"/>
      <c r="C62" s="157"/>
      <c r="D62" s="157"/>
      <c r="E62" s="157"/>
      <c r="F62" s="157"/>
      <c r="G62" s="41"/>
    </row>
    <row r="63" spans="1:7" x14ac:dyDescent="0.35">
      <c r="A63" s="231" t="s">
        <v>93</v>
      </c>
      <c r="B63" s="231"/>
      <c r="C63" s="231"/>
      <c r="D63" s="231"/>
      <c r="E63" s="231"/>
      <c r="F63" s="157"/>
      <c r="G63" s="41"/>
    </row>
    <row r="64" spans="1:7" x14ac:dyDescent="0.35">
      <c r="A64" s="230" t="s">
        <v>94</v>
      </c>
      <c r="B64" s="230"/>
      <c r="C64" s="230"/>
      <c r="D64" s="230"/>
      <c r="E64" s="230"/>
      <c r="F64" s="157"/>
      <c r="G64" s="41"/>
    </row>
    <row r="65" spans="1:7" x14ac:dyDescent="0.35">
      <c r="A65" s="231" t="s">
        <v>95</v>
      </c>
      <c r="B65" s="231"/>
      <c r="C65" s="231"/>
      <c r="D65" s="231"/>
      <c r="E65" s="231"/>
      <c r="F65" s="157"/>
      <c r="G65" s="41"/>
    </row>
    <row r="66" spans="1:7" ht="96.75" customHeight="1" x14ac:dyDescent="0.35">
      <c r="A66" s="230" t="s">
        <v>96</v>
      </c>
      <c r="B66" s="230"/>
      <c r="C66" s="230"/>
      <c r="D66" s="230"/>
      <c r="E66" s="230"/>
      <c r="F66" s="157"/>
      <c r="G66" s="41"/>
    </row>
    <row r="67" spans="1:7" ht="3" customHeight="1" x14ac:dyDescent="0.35">
      <c r="A67" s="172"/>
      <c r="B67" s="172"/>
      <c r="C67" s="172"/>
      <c r="D67" s="157"/>
      <c r="E67" s="157"/>
      <c r="F67" s="157"/>
      <c r="G67" s="41"/>
    </row>
    <row r="68" spans="1:7" ht="7.5" customHeight="1" x14ac:dyDescent="0.35">
      <c r="A68" s="231"/>
      <c r="B68" s="231"/>
      <c r="C68" s="231"/>
      <c r="D68" s="157"/>
      <c r="E68" s="157"/>
      <c r="F68" s="157"/>
      <c r="G68" s="41"/>
    </row>
    <row r="69" spans="1:7" ht="66" customHeight="1" x14ac:dyDescent="0.35">
      <c r="A69" s="227" t="s">
        <v>97</v>
      </c>
      <c r="B69" s="227"/>
      <c r="C69" s="227"/>
      <c r="D69" s="227"/>
      <c r="E69" s="227"/>
      <c r="F69" s="157"/>
      <c r="G69" s="41"/>
    </row>
    <row r="70" spans="1:7" ht="72" customHeight="1" x14ac:dyDescent="0.35">
      <c r="A70" s="227" t="s">
        <v>98</v>
      </c>
      <c r="B70" s="227"/>
      <c r="C70" s="227"/>
      <c r="D70" s="227"/>
      <c r="E70" s="227"/>
      <c r="F70" s="157"/>
      <c r="G70" s="41"/>
    </row>
    <row r="71" spans="1:7" ht="82.5" customHeight="1" x14ac:dyDescent="0.35">
      <c r="A71" s="227" t="s">
        <v>99</v>
      </c>
      <c r="B71" s="227"/>
      <c r="C71" s="227"/>
      <c r="D71" s="227"/>
      <c r="E71" s="227"/>
      <c r="F71" s="157"/>
      <c r="G71" s="41"/>
    </row>
    <row r="72" spans="1:7" ht="54.75" customHeight="1" x14ac:dyDescent="0.35">
      <c r="A72" s="232" t="s">
        <v>100</v>
      </c>
      <c r="B72" s="232"/>
      <c r="C72" s="232"/>
      <c r="D72" s="232"/>
      <c r="E72" s="232"/>
      <c r="F72" s="157"/>
      <c r="G72" s="41"/>
    </row>
    <row r="73" spans="1:7" ht="52.5" customHeight="1" x14ac:dyDescent="0.35">
      <c r="A73" s="227"/>
      <c r="B73" s="227"/>
      <c r="C73" s="227"/>
      <c r="D73" s="227"/>
      <c r="E73" s="227"/>
      <c r="F73" s="157"/>
      <c r="G73" s="41"/>
    </row>
    <row r="74" spans="1:7" ht="159.75" customHeight="1" x14ac:dyDescent="0.35">
      <c r="A74" s="227" t="s">
        <v>101</v>
      </c>
      <c r="B74" s="227"/>
      <c r="C74" s="227"/>
      <c r="D74" s="227"/>
      <c r="E74" s="227"/>
      <c r="F74" s="157"/>
      <c r="G74" s="41"/>
    </row>
    <row r="75" spans="1:7" ht="123.75" customHeight="1" x14ac:dyDescent="0.35">
      <c r="A75" s="232" t="s">
        <v>102</v>
      </c>
      <c r="B75" s="232"/>
      <c r="C75" s="232"/>
      <c r="D75" s="232"/>
      <c r="E75" s="232"/>
      <c r="F75" s="157"/>
      <c r="G75" s="41"/>
    </row>
    <row r="76" spans="1:7" ht="94.5" customHeight="1" x14ac:dyDescent="0.35">
      <c r="A76" s="227" t="s">
        <v>103</v>
      </c>
      <c r="B76" s="227"/>
      <c r="C76" s="227"/>
      <c r="D76" s="227"/>
      <c r="E76" s="227"/>
      <c r="F76" s="157"/>
      <c r="G76" s="41"/>
    </row>
    <row r="77" spans="1:7" ht="111.75" customHeight="1" x14ac:dyDescent="0.35">
      <c r="A77" s="227" t="s">
        <v>104</v>
      </c>
      <c r="B77" s="227"/>
      <c r="C77" s="227"/>
      <c r="D77" s="227"/>
      <c r="E77" s="227"/>
      <c r="F77" s="157"/>
      <c r="G77" s="41"/>
    </row>
    <row r="78" spans="1:7" ht="83.25" customHeight="1" x14ac:dyDescent="0.35">
      <c r="A78" s="227" t="s">
        <v>105</v>
      </c>
      <c r="B78" s="227"/>
      <c r="C78" s="227"/>
      <c r="D78" s="227"/>
      <c r="E78" s="227"/>
      <c r="F78" s="157"/>
      <c r="G78" s="41"/>
    </row>
    <row r="79" spans="1:7" ht="56.25" customHeight="1" x14ac:dyDescent="0.35">
      <c r="A79" s="171"/>
      <c r="B79" s="171"/>
      <c r="C79" s="171"/>
      <c r="D79" s="171"/>
      <c r="E79" s="171"/>
      <c r="F79" s="157"/>
      <c r="G79" s="41"/>
    </row>
    <row r="80" spans="1:7" ht="129.75" customHeight="1" x14ac:dyDescent="0.35">
      <c r="A80" s="227" t="s">
        <v>106</v>
      </c>
      <c r="B80" s="227"/>
      <c r="C80" s="227"/>
      <c r="D80" s="227"/>
      <c r="E80" s="227"/>
      <c r="F80" s="157"/>
      <c r="G80" s="41"/>
    </row>
    <row r="81" spans="1:7" ht="101.25" customHeight="1" x14ac:dyDescent="0.35">
      <c r="A81" s="227" t="s">
        <v>107</v>
      </c>
      <c r="B81" s="227"/>
      <c r="C81" s="227"/>
      <c r="D81" s="227"/>
      <c r="E81" s="227"/>
      <c r="F81" s="157"/>
      <c r="G81" s="41"/>
    </row>
    <row r="82" spans="1:7" ht="12.75" customHeight="1" x14ac:dyDescent="0.35">
      <c r="A82" s="171"/>
      <c r="B82" s="171"/>
      <c r="C82" s="171"/>
      <c r="D82" s="157"/>
      <c r="E82" s="157"/>
      <c r="F82" s="157"/>
      <c r="G82" s="41"/>
    </row>
    <row r="83" spans="1:7" ht="81.75" customHeight="1" x14ac:dyDescent="0.35">
      <c r="A83" s="227" t="s">
        <v>108</v>
      </c>
      <c r="B83" s="227"/>
      <c r="C83" s="227"/>
      <c r="D83" s="227"/>
      <c r="E83" s="227"/>
      <c r="F83" s="157"/>
      <c r="G83" s="41"/>
    </row>
    <row r="84" spans="1:7" ht="81.75" customHeight="1" x14ac:dyDescent="0.35">
      <c r="A84" s="171"/>
      <c r="B84" s="171"/>
      <c r="C84" s="171"/>
      <c r="D84" s="171"/>
      <c r="E84" s="171"/>
      <c r="F84" s="157"/>
      <c r="G84" s="41"/>
    </row>
    <row r="85" spans="1:7" ht="108.75" customHeight="1" x14ac:dyDescent="0.35">
      <c r="A85" s="227" t="s">
        <v>109</v>
      </c>
      <c r="B85" s="227"/>
      <c r="C85" s="227"/>
      <c r="D85" s="227"/>
      <c r="E85" s="227"/>
      <c r="F85" s="157"/>
      <c r="G85" s="41"/>
    </row>
    <row r="86" spans="1:7" ht="88.5" customHeight="1" x14ac:dyDescent="0.35">
      <c r="A86" s="227" t="s">
        <v>110</v>
      </c>
      <c r="B86" s="227"/>
      <c r="C86" s="227"/>
      <c r="D86" s="227"/>
      <c r="E86" s="227"/>
      <c r="F86" s="157"/>
      <c r="G86" s="41"/>
    </row>
    <row r="87" spans="1:7" ht="40.5" customHeight="1" x14ac:dyDescent="0.35">
      <c r="A87" s="227" t="s">
        <v>111</v>
      </c>
      <c r="B87" s="227"/>
      <c r="C87" s="227"/>
      <c r="D87" s="227"/>
      <c r="E87" s="227"/>
      <c r="F87" s="157"/>
      <c r="G87" s="41"/>
    </row>
    <row r="88" spans="1:7" ht="94.5" customHeight="1" x14ac:dyDescent="0.35">
      <c r="A88" s="227" t="s">
        <v>112</v>
      </c>
      <c r="B88" s="227"/>
      <c r="C88" s="227"/>
      <c r="D88" s="227"/>
      <c r="E88" s="227"/>
      <c r="F88" s="157"/>
      <c r="G88" s="41"/>
    </row>
    <row r="89" spans="1:7" ht="70.5" customHeight="1" x14ac:dyDescent="0.35">
      <c r="A89" s="228"/>
      <c r="B89" s="228"/>
      <c r="C89" s="228"/>
      <c r="D89" s="157"/>
      <c r="E89" s="157"/>
      <c r="F89" s="157"/>
      <c r="G89" s="41"/>
    </row>
    <row r="90" spans="1:7" ht="159.75" customHeight="1" x14ac:dyDescent="0.35">
      <c r="A90" s="227" t="s">
        <v>113</v>
      </c>
      <c r="B90" s="229"/>
      <c r="C90" s="229"/>
      <c r="D90" s="157"/>
      <c r="E90" s="157"/>
      <c r="F90" s="157"/>
      <c r="G90" s="41"/>
    </row>
    <row r="91" spans="1:7" x14ac:dyDescent="0.35">
      <c r="A91" s="228"/>
      <c r="B91" s="228"/>
      <c r="C91" s="228"/>
      <c r="D91" s="157"/>
      <c r="E91" s="157"/>
      <c r="F91" s="157"/>
      <c r="G91" s="41"/>
    </row>
    <row r="92" spans="1:7" x14ac:dyDescent="0.35">
      <c r="A92" s="228"/>
      <c r="B92" s="228"/>
      <c r="C92" s="228"/>
      <c r="D92" s="228"/>
      <c r="E92" s="228"/>
      <c r="F92" s="228"/>
      <c r="G92" s="41"/>
    </row>
    <row r="93" spans="1:7" x14ac:dyDescent="0.35">
      <c r="A93" s="226"/>
      <c r="B93" s="226"/>
      <c r="C93" s="226"/>
      <c r="D93" s="226"/>
      <c r="E93" s="226"/>
      <c r="F93" s="226"/>
      <c r="G93" s="41"/>
    </row>
    <row r="94" spans="1:7" x14ac:dyDescent="0.35">
      <c r="A94" s="226"/>
      <c r="B94" s="226"/>
      <c r="C94" s="226"/>
      <c r="D94" s="226"/>
      <c r="E94" s="226"/>
      <c r="F94" s="226"/>
      <c r="G94" s="41"/>
    </row>
    <row r="95" spans="1:7" x14ac:dyDescent="0.35">
      <c r="A95" s="226"/>
      <c r="B95" s="226"/>
      <c r="C95" s="226"/>
      <c r="D95" s="226"/>
      <c r="E95" s="226"/>
      <c r="F95" s="226"/>
      <c r="G95" s="41"/>
    </row>
    <row r="96" spans="1:7" x14ac:dyDescent="0.35">
      <c r="A96" s="226"/>
      <c r="B96" s="226"/>
      <c r="C96" s="226"/>
      <c r="D96" s="226"/>
      <c r="E96" s="226"/>
      <c r="F96" s="226"/>
      <c r="G96" s="41"/>
    </row>
    <row r="97" spans="1:7" x14ac:dyDescent="0.35">
      <c r="A97" s="226"/>
      <c r="B97" s="226"/>
      <c r="C97" s="226"/>
      <c r="D97" s="226"/>
      <c r="E97" s="226"/>
      <c r="F97" s="226"/>
      <c r="G97" s="41"/>
    </row>
    <row r="98" spans="1:7" x14ac:dyDescent="0.35">
      <c r="A98" s="226"/>
      <c r="B98" s="226"/>
      <c r="C98" s="226"/>
      <c r="D98" s="226"/>
      <c r="E98" s="226"/>
      <c r="F98" s="226"/>
      <c r="G98" s="41"/>
    </row>
    <row r="99" spans="1:7" x14ac:dyDescent="0.35">
      <c r="A99" s="226"/>
      <c r="B99" s="226"/>
      <c r="C99" s="226"/>
      <c r="D99" s="226"/>
      <c r="E99" s="226"/>
      <c r="F99" s="226"/>
      <c r="G99" s="41"/>
    </row>
    <row r="100" spans="1:7" x14ac:dyDescent="0.35">
      <c r="A100" s="226"/>
      <c r="B100" s="226"/>
      <c r="C100" s="226"/>
      <c r="D100" s="226"/>
      <c r="E100" s="226"/>
      <c r="F100" s="226"/>
      <c r="G100" s="41"/>
    </row>
    <row r="101" spans="1:7" x14ac:dyDescent="0.35">
      <c r="A101" s="226"/>
      <c r="B101" s="226"/>
      <c r="C101" s="226"/>
      <c r="D101" s="226"/>
      <c r="E101" s="226"/>
      <c r="F101" s="226"/>
      <c r="G101" s="41"/>
    </row>
    <row r="102" spans="1:7" x14ac:dyDescent="0.35">
      <c r="A102" s="226"/>
      <c r="B102" s="226"/>
      <c r="C102" s="226"/>
      <c r="D102" s="226"/>
      <c r="E102" s="226"/>
      <c r="F102" s="226"/>
      <c r="G102" s="41"/>
    </row>
    <row r="103" spans="1:7" x14ac:dyDescent="0.35">
      <c r="A103" s="226"/>
      <c r="B103" s="226"/>
      <c r="C103" s="226"/>
      <c r="D103" s="226"/>
      <c r="E103" s="226"/>
      <c r="F103" s="226"/>
      <c r="G103" s="41"/>
    </row>
    <row r="104" spans="1:7" x14ac:dyDescent="0.35">
      <c r="A104" s="226"/>
      <c r="B104" s="226"/>
      <c r="C104" s="226"/>
      <c r="D104" s="226"/>
      <c r="E104" s="226"/>
      <c r="F104" s="226"/>
      <c r="G104" s="41"/>
    </row>
    <row r="105" spans="1:7" x14ac:dyDescent="0.35">
      <c r="A105" s="226"/>
      <c r="B105" s="226"/>
      <c r="C105" s="226"/>
      <c r="D105" s="226"/>
      <c r="E105" s="226"/>
      <c r="F105" s="226"/>
      <c r="G105" s="41"/>
    </row>
    <row r="106" spans="1:7" x14ac:dyDescent="0.35">
      <c r="A106" s="226"/>
      <c r="B106" s="226"/>
      <c r="C106" s="226"/>
      <c r="D106" s="226"/>
      <c r="E106" s="226"/>
      <c r="F106" s="226"/>
      <c r="G106" s="41"/>
    </row>
    <row r="107" spans="1:7" x14ac:dyDescent="0.35">
      <c r="A107" s="226"/>
      <c r="B107" s="226"/>
      <c r="C107" s="226"/>
      <c r="D107" s="226"/>
      <c r="E107" s="226"/>
      <c r="F107" s="226"/>
      <c r="G107" s="41"/>
    </row>
    <row r="108" spans="1:7" x14ac:dyDescent="0.35">
      <c r="A108" s="226"/>
      <c r="B108" s="226"/>
      <c r="C108" s="226"/>
      <c r="D108" s="226"/>
      <c r="E108" s="226"/>
      <c r="F108" s="226"/>
      <c r="G108" s="41"/>
    </row>
    <row r="109" spans="1:7" x14ac:dyDescent="0.35">
      <c r="A109" s="226"/>
      <c r="B109" s="226"/>
      <c r="C109" s="226"/>
      <c r="D109" s="226"/>
      <c r="E109" s="226"/>
      <c r="F109" s="226"/>
      <c r="G109" s="41"/>
    </row>
    <row r="110" spans="1:7" x14ac:dyDescent="0.35">
      <c r="A110" s="226"/>
      <c r="B110" s="226"/>
      <c r="C110" s="226"/>
      <c r="D110" s="226"/>
      <c r="E110" s="226"/>
      <c r="F110" s="226"/>
      <c r="G110" s="41"/>
    </row>
    <row r="111" spans="1:7" x14ac:dyDescent="0.35">
      <c r="A111" s="226"/>
      <c r="B111" s="226"/>
      <c r="C111" s="226"/>
      <c r="D111" s="226"/>
      <c r="E111" s="226"/>
      <c r="F111" s="226"/>
      <c r="G111" s="41"/>
    </row>
    <row r="112" spans="1:7" x14ac:dyDescent="0.35">
      <c r="A112" s="226"/>
      <c r="B112" s="226"/>
      <c r="C112" s="226"/>
      <c r="D112" s="226"/>
      <c r="E112" s="226"/>
      <c r="F112" s="226"/>
      <c r="G112" s="41"/>
    </row>
    <row r="113" spans="1:7" x14ac:dyDescent="0.35">
      <c r="A113" s="226"/>
      <c r="B113" s="226"/>
      <c r="C113" s="226"/>
      <c r="D113" s="226"/>
      <c r="E113" s="226"/>
      <c r="F113" s="226"/>
      <c r="G113" s="41"/>
    </row>
  </sheetData>
  <mergeCells count="86">
    <mergeCell ref="A50:E50"/>
    <mergeCell ref="A5:E5"/>
    <mergeCell ref="A34:E34"/>
    <mergeCell ref="A44:E44"/>
    <mergeCell ref="A45:C45"/>
    <mergeCell ref="A49:E49"/>
    <mergeCell ref="A63:E63"/>
    <mergeCell ref="A51:E51"/>
    <mergeCell ref="A52:E52"/>
    <mergeCell ref="A53:E53"/>
    <mergeCell ref="A54:E54"/>
    <mergeCell ref="A55:E55"/>
    <mergeCell ref="A56:E56"/>
    <mergeCell ref="A57:E57"/>
    <mergeCell ref="A58:E58"/>
    <mergeCell ref="A59:E59"/>
    <mergeCell ref="A60:E60"/>
    <mergeCell ref="A61:E61"/>
    <mergeCell ref="A76:E76"/>
    <mergeCell ref="A64:E64"/>
    <mergeCell ref="A65:E65"/>
    <mergeCell ref="A66:E66"/>
    <mergeCell ref="A68:C68"/>
    <mergeCell ref="A69:E69"/>
    <mergeCell ref="A70:E70"/>
    <mergeCell ref="A71:E71"/>
    <mergeCell ref="A72:E72"/>
    <mergeCell ref="A73:E73"/>
    <mergeCell ref="A74:E74"/>
    <mergeCell ref="A75:E75"/>
    <mergeCell ref="A77:E77"/>
    <mergeCell ref="A78:E78"/>
    <mergeCell ref="A80:E80"/>
    <mergeCell ref="A81:E81"/>
    <mergeCell ref="A83:E83"/>
    <mergeCell ref="A94:C94"/>
    <mergeCell ref="D94:F94"/>
    <mergeCell ref="A85:E85"/>
    <mergeCell ref="A86:E86"/>
    <mergeCell ref="A87:E87"/>
    <mergeCell ref="A88:E88"/>
    <mergeCell ref="A89:C89"/>
    <mergeCell ref="A90:C90"/>
    <mergeCell ref="A91:C91"/>
    <mergeCell ref="A92:C92"/>
    <mergeCell ref="D92:F92"/>
    <mergeCell ref="A93:C93"/>
    <mergeCell ref="D93:F93"/>
    <mergeCell ref="A95:C95"/>
    <mergeCell ref="D95:F95"/>
    <mergeCell ref="A96:C96"/>
    <mergeCell ref="D96:F96"/>
    <mergeCell ref="A97:C97"/>
    <mergeCell ref="D97:F97"/>
    <mergeCell ref="A98:C98"/>
    <mergeCell ref="D98:F98"/>
    <mergeCell ref="A99:C99"/>
    <mergeCell ref="D99:F99"/>
    <mergeCell ref="A100:C100"/>
    <mergeCell ref="D100:F100"/>
    <mergeCell ref="A101:C101"/>
    <mergeCell ref="D101:F101"/>
    <mergeCell ref="A102:C102"/>
    <mergeCell ref="D102:F102"/>
    <mergeCell ref="A103:C103"/>
    <mergeCell ref="D103:F103"/>
    <mergeCell ref="A104:C104"/>
    <mergeCell ref="D104:F104"/>
    <mergeCell ref="A105:C105"/>
    <mergeCell ref="D105:F105"/>
    <mergeCell ref="A106:C106"/>
    <mergeCell ref="D106:F106"/>
    <mergeCell ref="A107:C107"/>
    <mergeCell ref="D107:F107"/>
    <mergeCell ref="A108:C108"/>
    <mergeCell ref="D108:F108"/>
    <mergeCell ref="A109:C109"/>
    <mergeCell ref="D109:F109"/>
    <mergeCell ref="A113:C113"/>
    <mergeCell ref="D113:F113"/>
    <mergeCell ref="A110:C110"/>
    <mergeCell ref="D110:F110"/>
    <mergeCell ref="A111:C111"/>
    <mergeCell ref="D111:F111"/>
    <mergeCell ref="A112:C112"/>
    <mergeCell ref="D112:F112"/>
  </mergeCells>
  <conditionalFormatting sqref="A17">
    <cfRule type="expression" dxfId="11" priority="9">
      <formula>LEFT(B9,1)="D"</formula>
    </cfRule>
  </conditionalFormatting>
  <conditionalFormatting sqref="A18">
    <cfRule type="expression" dxfId="10" priority="8">
      <formula>LEFT(B9,1)="D"</formula>
    </cfRule>
  </conditionalFormatting>
  <conditionalFormatting sqref="B17">
    <cfRule type="expression" dxfId="9" priority="10">
      <formula>LEFT(B9,1)="D"</formula>
    </cfRule>
  </conditionalFormatting>
  <conditionalFormatting sqref="B18">
    <cfRule type="expression" dxfId="8" priority="11">
      <formula>LEFT(B9,1)="D"</formula>
    </cfRule>
  </conditionalFormatting>
  <conditionalFormatting sqref="A19">
    <cfRule type="expression" dxfId="7" priority="7">
      <formula>LEFT(B9,1)="D"</formula>
    </cfRule>
  </conditionalFormatting>
  <conditionalFormatting sqref="B19">
    <cfRule type="expression" dxfId="6" priority="12">
      <formula>LEFT(B9,1)="D"</formula>
    </cfRule>
  </conditionalFormatting>
  <conditionalFormatting sqref="A24">
    <cfRule type="expression" dxfId="5" priority="6">
      <formula>$C$9="Forte"</formula>
    </cfRule>
  </conditionalFormatting>
  <conditionalFormatting sqref="B24:B26">
    <cfRule type="expression" dxfId="4" priority="5">
      <formula>$C$9="Forte"</formula>
    </cfRule>
  </conditionalFormatting>
  <conditionalFormatting sqref="A11">
    <cfRule type="expression" dxfId="3" priority="4">
      <formula>$C$11="No"</formula>
    </cfRule>
  </conditionalFormatting>
  <conditionalFormatting sqref="A32">
    <cfRule type="expression" dxfId="2" priority="3">
      <formula>$C$11="No"</formula>
    </cfRule>
  </conditionalFormatting>
  <conditionalFormatting sqref="B32">
    <cfRule type="expression" dxfId="1" priority="2">
      <formula>$C$11="No"</formula>
    </cfRule>
  </conditionalFormatting>
  <conditionalFormatting sqref="A45:C46">
    <cfRule type="expression" dxfId="0" priority="1">
      <formula>$C$11="No"</formula>
    </cfRule>
  </conditionalFormatting>
  <pageMargins left="0.7" right="0.7" top="0.75" bottom="0.75" header="0.3" footer="0.3"/>
  <pageSetup scale="78" orientation="portrait" r:id="rId1"/>
  <rowBreaks count="5" manualBreakCount="5">
    <brk id="45" max="4" man="1"/>
    <brk id="46" max="4" man="1"/>
    <brk id="72" max="4" man="1"/>
    <brk id="78" max="4" man="1"/>
    <brk id="88" max="4"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Parameters!$A$8:$A$15</xm:f>
          </x14:formula1>
          <xm:sqref>B10</xm:sqref>
        </x14:dataValidation>
        <x14:dataValidation type="list" allowBlank="1" showInputMessage="1" showErrorMessage="1" xr:uid="{00000000-0002-0000-0200-000001000000}">
          <x14:formula1>
            <xm:f>Parameters!$A$5:$A$23</xm:f>
          </x14:formula1>
          <xm:sqref>B9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3" tint="-0.249977111117893"/>
  </sheetPr>
  <dimension ref="B1:CN35"/>
  <sheetViews>
    <sheetView showGridLines="0" view="pageBreakPreview" zoomScaleNormal="100" zoomScaleSheetLayoutView="100" workbookViewId="0">
      <selection activeCell="D11" sqref="D11:V11"/>
    </sheetView>
  </sheetViews>
  <sheetFormatPr defaultColWidth="9.1796875" defaultRowHeight="14" x14ac:dyDescent="0.3"/>
  <cols>
    <col min="1" max="1" width="1.54296875" style="62" customWidth="1"/>
    <col min="2" max="2" width="19.26953125" style="62" customWidth="1"/>
    <col min="3" max="3" width="13.1796875" style="62" customWidth="1"/>
    <col min="4" max="4" width="20.54296875" style="62" customWidth="1"/>
    <col min="5" max="5" width="13.1796875" style="69" customWidth="1"/>
    <col min="6" max="6" width="20.54296875" style="62" customWidth="1"/>
    <col min="7" max="7" width="8.54296875" style="62" customWidth="1"/>
    <col min="8" max="8" width="2.453125" style="65" customWidth="1"/>
    <col min="9" max="92" width="9.1796875" style="65"/>
    <col min="93" max="16384" width="9.1796875" style="62"/>
  </cols>
  <sheetData>
    <row r="1" spans="2:92" ht="14.5" thickBot="1" x14ac:dyDescent="0.35">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row>
    <row r="2" spans="2:92" ht="67.5" customHeight="1" x14ac:dyDescent="0.3">
      <c r="B2" s="251" t="s">
        <v>114</v>
      </c>
      <c r="C2" s="252"/>
      <c r="D2" s="252"/>
      <c r="E2" s="252"/>
      <c r="F2" s="252"/>
      <c r="G2" s="253"/>
      <c r="H2" s="161"/>
      <c r="I2" s="62"/>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1"/>
      <c r="CH2" s="161"/>
      <c r="CI2" s="161"/>
      <c r="CJ2" s="161"/>
      <c r="CK2" s="161"/>
      <c r="CL2" s="161"/>
      <c r="CM2" s="161"/>
      <c r="CN2" s="161"/>
    </row>
    <row r="3" spans="2:92" s="71" customFormat="1" ht="21.75" customHeight="1" x14ac:dyDescent="0.25">
      <c r="B3" s="248" t="s">
        <v>115</v>
      </c>
      <c r="C3" s="249"/>
      <c r="D3" s="249"/>
      <c r="E3" s="249"/>
      <c r="F3" s="249"/>
      <c r="G3" s="25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row>
    <row r="4" spans="2:92" s="71" customFormat="1" ht="18" customHeight="1" x14ac:dyDescent="0.25">
      <c r="B4" s="72" t="s">
        <v>116</v>
      </c>
      <c r="C4" s="247"/>
      <c r="D4" s="245"/>
      <c r="E4" s="245"/>
      <c r="F4" s="245"/>
      <c r="G4" s="246"/>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row>
    <row r="5" spans="2:92" s="71" customFormat="1" ht="18" customHeight="1" x14ac:dyDescent="0.25">
      <c r="B5" s="73" t="s">
        <v>117</v>
      </c>
      <c r="C5" s="247"/>
      <c r="D5" s="245"/>
      <c r="E5" s="245"/>
      <c r="F5" s="245"/>
      <c r="G5" s="246"/>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row>
    <row r="6" spans="2:92" s="71" customFormat="1" ht="18" customHeight="1" x14ac:dyDescent="0.25">
      <c r="B6" s="73" t="s">
        <v>118</v>
      </c>
      <c r="C6" s="247"/>
      <c r="D6" s="245"/>
      <c r="E6" s="245"/>
      <c r="F6" s="245"/>
      <c r="G6" s="246"/>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row>
    <row r="7" spans="2:92" s="71" customFormat="1" ht="26.25" customHeight="1" x14ac:dyDescent="0.25">
      <c r="B7" s="74"/>
      <c r="C7" s="75"/>
      <c r="D7" s="75"/>
      <c r="E7" s="76"/>
      <c r="F7" s="75"/>
      <c r="G7" s="77"/>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row>
    <row r="8" spans="2:92" s="71" customFormat="1" ht="18" customHeight="1" x14ac:dyDescent="0.25">
      <c r="B8" s="73" t="s">
        <v>119</v>
      </c>
      <c r="C8" s="243"/>
      <c r="D8" s="244"/>
      <c r="E8" s="78" t="s">
        <v>120</v>
      </c>
      <c r="F8" s="245"/>
      <c r="G8" s="246"/>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row>
    <row r="9" spans="2:92" s="71" customFormat="1" ht="18" customHeight="1" x14ac:dyDescent="0.25">
      <c r="B9" s="72" t="s">
        <v>121</v>
      </c>
      <c r="C9" s="247"/>
      <c r="D9" s="245"/>
      <c r="E9" s="245"/>
      <c r="F9" s="245"/>
      <c r="G9" s="246"/>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row>
    <row r="10" spans="2:92" s="71" customFormat="1" ht="21.75" customHeight="1" x14ac:dyDescent="0.25">
      <c r="B10" s="248" t="s">
        <v>122</v>
      </c>
      <c r="C10" s="249"/>
      <c r="D10" s="249"/>
      <c r="E10" s="249"/>
      <c r="F10" s="249"/>
      <c r="G10" s="25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row>
    <row r="11" spans="2:92" s="80" customFormat="1" ht="44.25" customHeight="1" x14ac:dyDescent="0.35">
      <c r="B11" s="240"/>
      <c r="C11" s="241"/>
      <c r="D11" s="242"/>
      <c r="E11" s="241"/>
      <c r="F11" s="241"/>
      <c r="G11" s="145"/>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row>
    <row r="12" spans="2:92" s="82" customFormat="1" ht="14.25" customHeight="1" x14ac:dyDescent="0.25">
      <c r="B12" s="81"/>
      <c r="C12" s="75"/>
      <c r="D12" s="75"/>
      <c r="E12" s="76"/>
      <c r="F12" s="75"/>
      <c r="G12" s="77"/>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row>
    <row r="13" spans="2:92" s="71" customFormat="1" ht="18" customHeight="1" x14ac:dyDescent="0.25">
      <c r="B13" s="73" t="s">
        <v>119</v>
      </c>
      <c r="C13" s="243"/>
      <c r="D13" s="244"/>
      <c r="E13" s="78" t="s">
        <v>120</v>
      </c>
      <c r="F13" s="245"/>
      <c r="G13" s="246"/>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row>
    <row r="14" spans="2:92" s="71" customFormat="1" ht="18" customHeight="1" x14ac:dyDescent="0.25">
      <c r="B14" s="72" t="s">
        <v>121</v>
      </c>
      <c r="C14" s="247"/>
      <c r="D14" s="245"/>
      <c r="E14" s="245"/>
      <c r="F14" s="245"/>
      <c r="G14" s="246"/>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row>
    <row r="15" spans="2:92" s="71" customFormat="1" ht="21.75" customHeight="1" x14ac:dyDescent="0.25">
      <c r="B15" s="248" t="s">
        <v>122</v>
      </c>
      <c r="C15" s="249"/>
      <c r="D15" s="249"/>
      <c r="E15" s="249"/>
      <c r="F15" s="249"/>
      <c r="G15" s="25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row>
    <row r="16" spans="2:92" s="80" customFormat="1" ht="44.25" customHeight="1" x14ac:dyDescent="0.35">
      <c r="B16" s="240"/>
      <c r="C16" s="241"/>
      <c r="D16" s="242"/>
      <c r="E16" s="241"/>
      <c r="F16" s="241"/>
      <c r="G16" s="145"/>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row>
    <row r="17" spans="2:92" s="82" customFormat="1" ht="14.25" customHeight="1" x14ac:dyDescent="0.25">
      <c r="B17" s="81"/>
      <c r="C17" s="75"/>
      <c r="D17" s="75"/>
      <c r="E17" s="76"/>
      <c r="F17" s="75"/>
      <c r="G17" s="77"/>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row>
    <row r="18" spans="2:92" s="71" customFormat="1" ht="18" customHeight="1" x14ac:dyDescent="0.25">
      <c r="B18" s="73" t="s">
        <v>119</v>
      </c>
      <c r="C18" s="243"/>
      <c r="D18" s="244"/>
      <c r="E18" s="78" t="s">
        <v>120</v>
      </c>
      <c r="F18" s="245"/>
      <c r="G18" s="246"/>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row>
    <row r="19" spans="2:92" s="71" customFormat="1" ht="18" customHeight="1" x14ac:dyDescent="0.25">
      <c r="B19" s="72" t="s">
        <v>121</v>
      </c>
      <c r="C19" s="247"/>
      <c r="D19" s="245"/>
      <c r="E19" s="245"/>
      <c r="F19" s="245"/>
      <c r="G19" s="246"/>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row>
    <row r="20" spans="2:92" s="71" customFormat="1" ht="21.75" customHeight="1" x14ac:dyDescent="0.25">
      <c r="B20" s="248" t="s">
        <v>122</v>
      </c>
      <c r="C20" s="249"/>
      <c r="D20" s="249"/>
      <c r="E20" s="249"/>
      <c r="F20" s="249"/>
      <c r="G20" s="25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row>
    <row r="21" spans="2:92" s="80" customFormat="1" ht="44.25" customHeight="1" x14ac:dyDescent="0.35">
      <c r="B21" s="240"/>
      <c r="C21" s="241"/>
      <c r="D21" s="242"/>
      <c r="E21" s="241"/>
      <c r="F21" s="241"/>
      <c r="G21" s="145"/>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row>
    <row r="22" spans="2:92" s="82" customFormat="1" ht="14.25" customHeight="1" x14ac:dyDescent="0.25">
      <c r="B22" s="81"/>
      <c r="C22" s="75"/>
      <c r="D22" s="75"/>
      <c r="E22" s="76"/>
      <c r="F22" s="75"/>
      <c r="G22" s="77"/>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row>
    <row r="23" spans="2:92" s="71" customFormat="1" ht="18" customHeight="1" x14ac:dyDescent="0.25">
      <c r="B23" s="73" t="s">
        <v>119</v>
      </c>
      <c r="C23" s="243"/>
      <c r="D23" s="244"/>
      <c r="E23" s="78" t="s">
        <v>120</v>
      </c>
      <c r="F23" s="245"/>
      <c r="G23" s="246"/>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row>
    <row r="24" spans="2:92" s="71" customFormat="1" ht="18" customHeight="1" x14ac:dyDescent="0.25">
      <c r="B24" s="72" t="s">
        <v>121</v>
      </c>
      <c r="C24" s="247"/>
      <c r="D24" s="245"/>
      <c r="E24" s="245"/>
      <c r="F24" s="245"/>
      <c r="G24" s="246"/>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row>
    <row r="25" spans="2:92" s="71" customFormat="1" ht="21.75" customHeight="1" x14ac:dyDescent="0.25">
      <c r="B25" s="248" t="s">
        <v>122</v>
      </c>
      <c r="C25" s="249"/>
      <c r="D25" s="249"/>
      <c r="E25" s="249"/>
      <c r="F25" s="249"/>
      <c r="G25" s="25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row>
    <row r="26" spans="2:92" s="80" customFormat="1" ht="44.25" customHeight="1" x14ac:dyDescent="0.35">
      <c r="B26" s="240"/>
      <c r="C26" s="241"/>
      <c r="D26" s="242"/>
      <c r="E26" s="241"/>
      <c r="F26" s="241"/>
      <c r="G26" s="145"/>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row>
    <row r="27" spans="2:92" s="63" customFormat="1" ht="5.25" customHeight="1" x14ac:dyDescent="0.25">
      <c r="B27" s="83"/>
      <c r="C27" s="58"/>
      <c r="D27" s="58"/>
      <c r="E27" s="174"/>
      <c r="F27" s="58"/>
      <c r="G27" s="84"/>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row>
    <row r="28" spans="2:92" s="86" customFormat="1" ht="34.5" customHeight="1" x14ac:dyDescent="0.35">
      <c r="B28" s="256" t="s">
        <v>123</v>
      </c>
      <c r="C28" s="257"/>
      <c r="D28" s="257"/>
      <c r="E28" s="257"/>
      <c r="F28" s="257"/>
      <c r="G28" s="258"/>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row>
    <row r="29" spans="2:92" s="63" customFormat="1" ht="21.75" customHeight="1" x14ac:dyDescent="0.25">
      <c r="B29" s="254" t="s">
        <v>124</v>
      </c>
      <c r="C29" s="255"/>
      <c r="D29" s="259"/>
      <c r="E29" s="259"/>
      <c r="F29" s="259"/>
      <c r="G29" s="84"/>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row>
    <row r="30" spans="2:92" s="93" customFormat="1" ht="8.25" customHeight="1" x14ac:dyDescent="0.35">
      <c r="B30" s="87"/>
      <c r="C30" s="88"/>
      <c r="D30" s="89" t="s">
        <v>125</v>
      </c>
      <c r="E30" s="88"/>
      <c r="F30" s="90"/>
      <c r="G30" s="91"/>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row>
    <row r="31" spans="2:92" s="63" customFormat="1" ht="21.75" customHeight="1" x14ac:dyDescent="0.25">
      <c r="B31" s="254" t="s">
        <v>126</v>
      </c>
      <c r="C31" s="255"/>
      <c r="D31" s="259"/>
      <c r="E31" s="259"/>
      <c r="F31" s="160" t="s">
        <v>127</v>
      </c>
      <c r="G31" s="84"/>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row>
    <row r="32" spans="2:92" s="99" customFormat="1" ht="8.25" customHeight="1" x14ac:dyDescent="0.35">
      <c r="B32" s="94"/>
      <c r="C32" s="95"/>
      <c r="D32" s="89" t="s">
        <v>125</v>
      </c>
      <c r="E32" s="95"/>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row>
    <row r="33" spans="2:92" s="63" customFormat="1" ht="21.75" customHeight="1" x14ac:dyDescent="0.25">
      <c r="B33" s="254" t="s">
        <v>128</v>
      </c>
      <c r="C33" s="255"/>
      <c r="D33" s="259"/>
      <c r="E33" s="259"/>
      <c r="F33" s="58"/>
      <c r="G33" s="84"/>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row>
    <row r="34" spans="2:92" s="63" customFormat="1" ht="42" customHeight="1" thickBot="1" x14ac:dyDescent="0.3">
      <c r="B34" s="100"/>
      <c r="C34" s="101"/>
      <c r="D34" s="101"/>
      <c r="E34" s="102"/>
      <c r="F34" s="101"/>
      <c r="G34" s="103"/>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row>
    <row r="35" spans="2:92" s="63" customFormat="1" ht="12.5" x14ac:dyDescent="0.25">
      <c r="B35" s="64"/>
      <c r="C35" s="64"/>
      <c r="D35" s="64"/>
      <c r="E35" s="104"/>
      <c r="F35" s="64"/>
      <c r="G35" s="64"/>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row>
  </sheetData>
  <mergeCells count="36">
    <mergeCell ref="B29:C29"/>
    <mergeCell ref="B31:C31"/>
    <mergeCell ref="B33:C33"/>
    <mergeCell ref="C24:G24"/>
    <mergeCell ref="B25:G25"/>
    <mergeCell ref="B28:G28"/>
    <mergeCell ref="D31:E31"/>
    <mergeCell ref="D29:F29"/>
    <mergeCell ref="D33:E33"/>
    <mergeCell ref="C8:D8"/>
    <mergeCell ref="F8:G8"/>
    <mergeCell ref="C9:G9"/>
    <mergeCell ref="B10:G10"/>
    <mergeCell ref="B11:D11"/>
    <mergeCell ref="E11:F11"/>
    <mergeCell ref="B2:G2"/>
    <mergeCell ref="B3:G3"/>
    <mergeCell ref="C4:G4"/>
    <mergeCell ref="C5:G5"/>
    <mergeCell ref="C6:G6"/>
    <mergeCell ref="B21:D21"/>
    <mergeCell ref="E21:F21"/>
    <mergeCell ref="B26:D26"/>
    <mergeCell ref="E26:F26"/>
    <mergeCell ref="C13:D13"/>
    <mergeCell ref="F13:G13"/>
    <mergeCell ref="C23:D23"/>
    <mergeCell ref="F23:G23"/>
    <mergeCell ref="C14:G14"/>
    <mergeCell ref="B15:G15"/>
    <mergeCell ref="C18:D18"/>
    <mergeCell ref="F18:G18"/>
    <mergeCell ref="C19:G19"/>
    <mergeCell ref="B20:G20"/>
    <mergeCell ref="B16:D16"/>
    <mergeCell ref="E16:F16"/>
  </mergeCells>
  <printOptions horizontalCentered="1" verticalCentered="1"/>
  <pageMargins left="0.25" right="0.25" top="0.75" bottom="0.75" header="0.3" footer="0.3"/>
  <pageSetup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1" tint="0.499984740745262"/>
    <pageSetUpPr fitToPage="1"/>
  </sheetPr>
  <dimension ref="B3:AB56"/>
  <sheetViews>
    <sheetView showGridLines="0" view="pageBreakPreview" zoomScaleNormal="100" zoomScaleSheetLayoutView="100" workbookViewId="0">
      <selection activeCell="D11" sqref="D11:V11"/>
    </sheetView>
  </sheetViews>
  <sheetFormatPr defaultColWidth="9.1796875" defaultRowHeight="14" x14ac:dyDescent="0.3"/>
  <cols>
    <col min="1" max="1" width="6.1796875" style="62" customWidth="1"/>
    <col min="2" max="2" width="6.81640625" style="65" customWidth="1"/>
    <col min="3" max="3" width="5.54296875" style="65" customWidth="1"/>
    <col min="4" max="4" width="8.1796875" style="105" customWidth="1"/>
    <col min="5" max="5" width="3" style="65" customWidth="1"/>
    <col min="6" max="6" width="2.453125" style="65" customWidth="1"/>
    <col min="7" max="7" width="4.453125" style="65" customWidth="1"/>
    <col min="8" max="8" width="3.26953125" style="65" customWidth="1"/>
    <col min="9" max="9" width="3" style="105" customWidth="1"/>
    <col min="10" max="10" width="1.26953125" style="65" customWidth="1"/>
    <col min="11" max="11" width="5.54296875" style="65" customWidth="1"/>
    <col min="12" max="12" width="5.7265625" style="65" customWidth="1"/>
    <col min="13" max="13" width="3" style="65" customWidth="1"/>
    <col min="14" max="14" width="3" style="68" customWidth="1"/>
    <col min="15" max="15" width="3.7265625" style="65" customWidth="1"/>
    <col min="16" max="16" width="5" style="65" customWidth="1"/>
    <col min="17" max="17" width="3.26953125" style="65" customWidth="1"/>
    <col min="18" max="18" width="1.26953125" style="65" customWidth="1"/>
    <col min="19" max="19" width="4.26953125" style="65" customWidth="1"/>
    <col min="20" max="20" width="5.453125" style="65" customWidth="1"/>
    <col min="21" max="21" width="3.453125" style="65" customWidth="1"/>
    <col min="22" max="22" width="4.81640625" style="65" customWidth="1"/>
    <col min="23" max="23" width="5.453125" style="62" customWidth="1"/>
    <col min="24" max="16384" width="9.1796875" style="62"/>
  </cols>
  <sheetData>
    <row r="3" spans="2:23" ht="18.75" customHeight="1" x14ac:dyDescent="0.3">
      <c r="B3" s="105" t="s">
        <v>129</v>
      </c>
      <c r="C3" s="265"/>
      <c r="D3" s="265"/>
      <c r="E3" s="265"/>
      <c r="F3" s="108"/>
      <c r="G3" s="107"/>
      <c r="H3" s="68"/>
      <c r="I3" s="68"/>
      <c r="J3" s="62"/>
      <c r="K3" s="62"/>
      <c r="L3" s="161"/>
      <c r="M3" s="161"/>
      <c r="O3" s="161"/>
      <c r="P3" s="62"/>
      <c r="Q3" s="62"/>
      <c r="R3" s="62"/>
      <c r="S3" s="62"/>
      <c r="T3" s="62"/>
      <c r="U3" s="62"/>
      <c r="V3" s="62"/>
    </row>
    <row r="4" spans="2:23" ht="25.5" customHeight="1" x14ac:dyDescent="0.3">
      <c r="B4" s="183" t="s">
        <v>6</v>
      </c>
      <c r="C4" s="183"/>
      <c r="E4" s="260"/>
      <c r="F4" s="260"/>
      <c r="G4" s="260"/>
      <c r="H4" s="260"/>
      <c r="I4" s="260"/>
      <c r="J4" s="260"/>
      <c r="K4" s="260"/>
      <c r="L4" s="260"/>
      <c r="M4" s="260"/>
      <c r="N4" s="260"/>
      <c r="O4" s="260"/>
      <c r="P4" s="260"/>
      <c r="Q4" s="260"/>
      <c r="R4" s="260"/>
      <c r="S4" s="260"/>
      <c r="T4" s="260"/>
      <c r="U4" s="260"/>
      <c r="V4" s="260"/>
    </row>
    <row r="5" spans="2:23" ht="25.5" customHeight="1" x14ac:dyDescent="0.3">
      <c r="B5" s="183" t="s">
        <v>130</v>
      </c>
      <c r="C5" s="183"/>
      <c r="E5" s="261"/>
      <c r="F5" s="261"/>
      <c r="G5" s="261"/>
      <c r="H5" s="261"/>
      <c r="I5" s="261"/>
      <c r="J5" s="261"/>
      <c r="K5" s="261"/>
      <c r="L5" s="261"/>
      <c r="M5" s="261"/>
      <c r="N5" s="261"/>
      <c r="O5" s="261"/>
      <c r="P5" s="261"/>
      <c r="Q5" s="261"/>
      <c r="R5" s="261"/>
      <c r="S5" s="261"/>
      <c r="T5" s="261"/>
      <c r="U5" s="261"/>
      <c r="V5" s="261"/>
    </row>
    <row r="6" spans="2:23" ht="25.5" customHeight="1" x14ac:dyDescent="0.3">
      <c r="B6" s="161" t="s">
        <v>13</v>
      </c>
      <c r="C6" s="260"/>
      <c r="D6" s="260"/>
      <c r="E6" s="260"/>
      <c r="F6" s="260"/>
      <c r="G6" s="260"/>
      <c r="H6" s="260"/>
      <c r="I6" s="260"/>
      <c r="J6" s="260"/>
      <c r="K6" s="260"/>
      <c r="L6" s="161" t="s">
        <v>14</v>
      </c>
      <c r="M6" s="161"/>
      <c r="N6" s="260"/>
      <c r="O6" s="260"/>
      <c r="P6" s="161" t="s">
        <v>15</v>
      </c>
      <c r="Q6" s="260"/>
      <c r="R6" s="260"/>
      <c r="S6" s="260"/>
      <c r="T6" s="260"/>
      <c r="U6" s="260"/>
      <c r="V6" s="260"/>
    </row>
    <row r="7" spans="2:23" ht="25.5" customHeight="1" x14ac:dyDescent="0.3">
      <c r="B7" s="161" t="s">
        <v>16</v>
      </c>
      <c r="C7" s="265"/>
      <c r="D7" s="265"/>
      <c r="E7" s="265"/>
      <c r="F7" s="265"/>
      <c r="G7" s="265"/>
      <c r="H7" s="265"/>
      <c r="I7" s="265"/>
      <c r="J7" s="265"/>
      <c r="K7" s="265"/>
      <c r="L7" s="265"/>
      <c r="M7" s="68" t="s">
        <v>17</v>
      </c>
      <c r="O7" s="260"/>
      <c r="P7" s="260"/>
      <c r="Q7" s="260"/>
      <c r="R7" s="260"/>
      <c r="S7" s="260"/>
      <c r="T7" s="260"/>
      <c r="U7" s="260"/>
      <c r="V7" s="260"/>
    </row>
    <row r="8" spans="2:23" ht="25.5" customHeight="1" x14ac:dyDescent="0.3">
      <c r="B8" s="161" t="s">
        <v>131</v>
      </c>
      <c r="C8" s="161"/>
      <c r="E8" s="161"/>
      <c r="F8" s="260"/>
      <c r="G8" s="260"/>
      <c r="H8" s="260"/>
      <c r="I8" s="260"/>
      <c r="J8" s="260"/>
      <c r="K8" s="260"/>
      <c r="L8" s="260"/>
      <c r="M8" s="260"/>
      <c r="N8" s="260"/>
      <c r="O8" s="260"/>
      <c r="P8" s="260"/>
      <c r="Q8" s="260"/>
      <c r="R8" s="260"/>
      <c r="S8" s="260"/>
      <c r="T8" s="260"/>
      <c r="U8" s="260"/>
      <c r="V8" s="260"/>
    </row>
    <row r="9" spans="2:23" ht="25.5" customHeight="1" x14ac:dyDescent="0.3">
      <c r="B9" s="161" t="s">
        <v>18</v>
      </c>
      <c r="C9" s="161"/>
      <c r="D9" s="262"/>
      <c r="E9" s="262"/>
      <c r="F9" s="262"/>
      <c r="G9" s="262"/>
      <c r="H9" s="262"/>
      <c r="I9" s="262"/>
      <c r="J9" s="262"/>
      <c r="K9" s="262"/>
      <c r="L9" s="262"/>
      <c r="M9" s="262"/>
      <c r="N9" s="262"/>
      <c r="O9" s="262"/>
      <c r="P9" s="262"/>
      <c r="Q9" s="262"/>
      <c r="R9" s="262"/>
      <c r="S9" s="262"/>
      <c r="T9" s="262"/>
      <c r="U9" s="262"/>
      <c r="V9" s="262"/>
    </row>
    <row r="10" spans="2:23" ht="25.5" customHeight="1" x14ac:dyDescent="0.3">
      <c r="B10" s="161" t="s">
        <v>132</v>
      </c>
      <c r="C10" s="161"/>
      <c r="E10" s="161"/>
      <c r="F10" s="161"/>
      <c r="G10" s="263"/>
      <c r="H10" s="263"/>
      <c r="I10" s="263"/>
      <c r="J10" s="263"/>
      <c r="K10" s="263"/>
      <c r="L10" s="263"/>
      <c r="M10" s="263"/>
      <c r="N10" s="263"/>
      <c r="O10" s="263"/>
      <c r="P10" s="263"/>
      <c r="Q10" s="263"/>
      <c r="R10" s="263"/>
      <c r="S10" s="263"/>
      <c r="T10" s="263"/>
      <c r="U10" s="263"/>
      <c r="V10" s="263"/>
    </row>
    <row r="11" spans="2:23" ht="25.5" customHeight="1" x14ac:dyDescent="0.3">
      <c r="B11" s="161" t="s">
        <v>18</v>
      </c>
      <c r="C11" s="161"/>
      <c r="D11" s="260"/>
      <c r="E11" s="260"/>
      <c r="F11" s="260"/>
      <c r="G11" s="260"/>
      <c r="H11" s="260"/>
      <c r="I11" s="260"/>
      <c r="J11" s="260"/>
      <c r="K11" s="260"/>
      <c r="L11" s="260"/>
      <c r="M11" s="260"/>
      <c r="N11" s="260"/>
      <c r="O11" s="260"/>
      <c r="P11" s="260"/>
      <c r="Q11" s="260"/>
      <c r="R11" s="260"/>
      <c r="S11" s="260"/>
      <c r="T11" s="260"/>
      <c r="U11" s="260"/>
      <c r="V11" s="260"/>
    </row>
    <row r="12" spans="2:23" ht="25.5" customHeight="1" x14ac:dyDescent="0.3">
      <c r="B12" s="161" t="s">
        <v>19</v>
      </c>
      <c r="C12" s="161"/>
      <c r="D12" s="264"/>
      <c r="E12" s="264"/>
      <c r="F12" s="264"/>
      <c r="G12" s="264"/>
      <c r="H12" s="264"/>
      <c r="I12" s="264"/>
      <c r="J12" s="264"/>
      <c r="K12" s="264"/>
      <c r="L12" s="264"/>
      <c r="M12" s="264"/>
      <c r="N12" s="264"/>
      <c r="O12" s="264"/>
      <c r="P12" s="264"/>
      <c r="Q12" s="264"/>
      <c r="R12" s="264"/>
      <c r="S12" s="264"/>
      <c r="T12" s="264"/>
      <c r="U12" s="264"/>
      <c r="V12" s="264"/>
    </row>
    <row r="13" spans="2:23" ht="10.5" customHeight="1" x14ac:dyDescent="0.3">
      <c r="B13" s="161"/>
      <c r="C13" s="161"/>
      <c r="D13" s="107"/>
      <c r="E13" s="107"/>
      <c r="F13" s="107"/>
      <c r="G13" s="107"/>
      <c r="H13" s="107"/>
      <c r="I13" s="107"/>
      <c r="J13" s="107"/>
      <c r="K13" s="107"/>
      <c r="L13" s="107"/>
      <c r="M13" s="107"/>
      <c r="N13" s="107"/>
      <c r="O13" s="107"/>
      <c r="P13" s="107"/>
      <c r="Q13" s="107"/>
      <c r="R13" s="107"/>
      <c r="S13" s="107"/>
      <c r="T13" s="107"/>
      <c r="U13" s="107"/>
      <c r="V13" s="107"/>
      <c r="W13" s="108"/>
    </row>
    <row r="14" spans="2:23" ht="15" customHeight="1" x14ac:dyDescent="0.3">
      <c r="B14" s="179" t="s">
        <v>133</v>
      </c>
      <c r="C14" s="161"/>
      <c r="D14" s="260"/>
      <c r="E14" s="260"/>
      <c r="F14" s="260"/>
      <c r="G14" s="260"/>
      <c r="H14" s="260"/>
      <c r="I14" s="260"/>
      <c r="J14" s="260"/>
      <c r="K14" s="260"/>
      <c r="L14" s="260"/>
      <c r="M14" s="260"/>
      <c r="N14" s="260"/>
      <c r="O14" s="260"/>
      <c r="P14" s="260"/>
      <c r="Q14" s="260"/>
      <c r="R14" s="260"/>
      <c r="S14" s="260"/>
      <c r="T14" s="260"/>
      <c r="U14" s="260"/>
      <c r="V14" s="260"/>
    </row>
    <row r="16" spans="2:23" x14ac:dyDescent="0.3">
      <c r="B16" s="161" t="s">
        <v>134</v>
      </c>
      <c r="C16" s="161"/>
      <c r="E16" s="67" t="s">
        <v>135</v>
      </c>
      <c r="F16" s="161"/>
      <c r="G16" s="161"/>
      <c r="H16" s="161"/>
      <c r="I16" s="62"/>
      <c r="J16" s="62"/>
      <c r="K16" s="62"/>
      <c r="L16" s="62"/>
      <c r="M16" s="62"/>
      <c r="N16" s="62"/>
      <c r="O16" s="62"/>
      <c r="P16" s="62"/>
      <c r="Q16" s="62"/>
      <c r="R16" s="62"/>
      <c r="S16" s="62"/>
      <c r="T16" s="62"/>
      <c r="U16" s="62"/>
      <c r="V16" s="62"/>
    </row>
    <row r="17" spans="2:28" ht="3.75" customHeight="1" x14ac:dyDescent="0.3">
      <c r="B17" s="161"/>
      <c r="C17" s="161"/>
      <c r="E17" s="161"/>
      <c r="F17" s="161"/>
      <c r="G17" s="161"/>
      <c r="H17" s="161"/>
      <c r="I17" s="62"/>
      <c r="J17" s="62"/>
      <c r="K17" s="62"/>
      <c r="L17" s="62"/>
      <c r="M17" s="62"/>
      <c r="N17" s="62"/>
      <c r="O17" s="62"/>
      <c r="P17" s="62"/>
      <c r="Q17" s="62"/>
      <c r="R17" s="62"/>
      <c r="S17" s="62"/>
      <c r="T17" s="62"/>
      <c r="U17" s="62"/>
      <c r="V17" s="62"/>
      <c r="AB17" s="108"/>
    </row>
    <row r="18" spans="2:28" x14ac:dyDescent="0.3">
      <c r="B18" s="161"/>
      <c r="C18" s="68"/>
      <c r="E18" s="161"/>
      <c r="F18" s="161"/>
      <c r="G18" s="161"/>
      <c r="H18" s="161"/>
      <c r="J18" s="161"/>
      <c r="K18" s="161"/>
      <c r="L18" s="161"/>
      <c r="M18" s="161"/>
      <c r="O18" s="161"/>
      <c r="P18" s="161"/>
      <c r="Q18" s="161"/>
      <c r="R18" s="161"/>
      <c r="S18" s="161"/>
      <c r="T18" s="161"/>
      <c r="U18" s="161"/>
      <c r="V18" s="161"/>
    </row>
    <row r="19" spans="2:28" s="108" customFormat="1" ht="6.75" customHeight="1" x14ac:dyDescent="0.3">
      <c r="B19" s="68"/>
      <c r="C19" s="68"/>
      <c r="D19" s="107"/>
      <c r="E19" s="68"/>
      <c r="F19" s="68"/>
      <c r="G19" s="68"/>
      <c r="H19" s="68"/>
      <c r="I19" s="107"/>
      <c r="J19" s="68"/>
      <c r="K19" s="68"/>
      <c r="L19" s="68"/>
      <c r="M19" s="68"/>
      <c r="N19" s="68"/>
      <c r="O19" s="68"/>
      <c r="P19" s="68"/>
      <c r="Q19" s="68"/>
      <c r="R19" s="68"/>
      <c r="S19" s="68"/>
      <c r="T19" s="68"/>
      <c r="U19" s="68"/>
      <c r="V19" s="68"/>
    </row>
    <row r="20" spans="2:28" x14ac:dyDescent="0.3">
      <c r="B20" s="161"/>
      <c r="C20" s="68"/>
      <c r="E20" s="161"/>
      <c r="F20" s="161"/>
      <c r="G20" s="161"/>
      <c r="H20" s="161"/>
      <c r="J20" s="161"/>
      <c r="K20" s="161"/>
      <c r="L20" s="161"/>
      <c r="M20" s="161"/>
      <c r="O20" s="161"/>
      <c r="P20" s="161"/>
      <c r="Q20" s="161"/>
      <c r="R20" s="161"/>
      <c r="S20" s="161"/>
      <c r="T20" s="161"/>
      <c r="U20" s="161"/>
      <c r="V20" s="161"/>
    </row>
    <row r="21" spans="2:28" ht="3" customHeight="1" x14ac:dyDescent="0.3">
      <c r="B21" s="161"/>
      <c r="C21" s="161"/>
      <c r="E21" s="161"/>
      <c r="F21" s="161"/>
      <c r="G21" s="161"/>
      <c r="H21" s="161"/>
      <c r="J21" s="161"/>
      <c r="K21" s="161"/>
      <c r="L21" s="161"/>
      <c r="M21" s="161"/>
      <c r="O21" s="161"/>
      <c r="P21" s="161"/>
      <c r="Q21" s="161"/>
      <c r="R21" s="161"/>
      <c r="S21" s="161"/>
      <c r="T21" s="161"/>
      <c r="U21" s="161"/>
      <c r="V21" s="161"/>
    </row>
    <row r="22" spans="2:28" x14ac:dyDescent="0.3">
      <c r="B22" s="161" t="s">
        <v>136</v>
      </c>
      <c r="C22" s="161"/>
      <c r="E22" s="161"/>
      <c r="F22" s="68"/>
      <c r="G22" s="68"/>
      <c r="H22" s="161"/>
      <c r="J22" s="161"/>
      <c r="K22" s="161"/>
      <c r="L22" s="161"/>
      <c r="M22" s="161"/>
      <c r="O22" s="161"/>
      <c r="P22" s="161"/>
      <c r="Q22" s="161"/>
      <c r="R22" s="161"/>
      <c r="S22" s="161"/>
      <c r="T22" s="161"/>
      <c r="U22" s="161"/>
      <c r="V22" s="161"/>
    </row>
    <row r="23" spans="2:28" ht="3.75" customHeight="1" x14ac:dyDescent="0.3">
      <c r="B23" s="161"/>
      <c r="C23" s="161"/>
      <c r="E23" s="161"/>
      <c r="F23" s="68"/>
      <c r="G23" s="68"/>
      <c r="H23" s="161"/>
      <c r="J23" s="161"/>
      <c r="K23" s="161"/>
      <c r="L23" s="161"/>
      <c r="M23" s="161"/>
      <c r="O23" s="161"/>
      <c r="P23" s="161"/>
      <c r="Q23" s="161"/>
      <c r="R23" s="161"/>
      <c r="S23" s="161"/>
      <c r="T23" s="161"/>
      <c r="U23" s="161"/>
      <c r="V23" s="161"/>
    </row>
    <row r="24" spans="2:28" ht="13.5" customHeight="1" x14ac:dyDescent="0.3">
      <c r="B24" s="161"/>
      <c r="C24" s="70" t="s">
        <v>137</v>
      </c>
      <c r="D24" s="110"/>
      <c r="E24" s="70"/>
      <c r="F24" s="111"/>
      <c r="G24" s="111"/>
      <c r="H24" s="70"/>
      <c r="I24" s="110"/>
      <c r="J24" s="70"/>
      <c r="K24" s="70"/>
      <c r="L24" s="70"/>
      <c r="M24" s="70"/>
      <c r="N24" s="111"/>
      <c r="O24" s="70"/>
      <c r="P24" s="70"/>
      <c r="Q24" s="70"/>
      <c r="R24" s="70"/>
      <c r="S24" s="70"/>
      <c r="T24" s="70"/>
      <c r="U24" s="70"/>
      <c r="V24" s="70"/>
    </row>
    <row r="25" spans="2:28" ht="21.75" customHeight="1" x14ac:dyDescent="0.3">
      <c r="B25" s="161"/>
      <c r="C25" s="161" t="s">
        <v>138</v>
      </c>
      <c r="E25" s="161"/>
      <c r="F25" s="68"/>
      <c r="G25" s="68"/>
      <c r="H25" s="161"/>
      <c r="I25" s="105" t="s">
        <v>139</v>
      </c>
      <c r="J25" s="161"/>
      <c r="K25" s="161"/>
      <c r="L25" s="161"/>
      <c r="M25" s="161"/>
      <c r="O25" s="161"/>
      <c r="P25" s="161"/>
      <c r="Q25" s="105" t="s">
        <v>140</v>
      </c>
      <c r="R25" s="105"/>
      <c r="S25" s="161"/>
      <c r="T25" s="161"/>
      <c r="U25" s="161"/>
      <c r="V25" s="161"/>
    </row>
    <row r="26" spans="2:28" ht="19.5" customHeight="1" x14ac:dyDescent="0.3">
      <c r="B26" s="161"/>
      <c r="C26" s="161">
        <v>1</v>
      </c>
      <c r="D26" s="260"/>
      <c r="E26" s="260"/>
      <c r="F26" s="260"/>
      <c r="G26" s="260"/>
      <c r="H26" s="68"/>
      <c r="I26" s="106">
        <v>1</v>
      </c>
      <c r="J26" s="161"/>
      <c r="K26" s="260"/>
      <c r="L26" s="260"/>
      <c r="M26" s="260"/>
      <c r="N26" s="260"/>
      <c r="O26" s="260"/>
      <c r="P26" s="161"/>
      <c r="Q26" s="106">
        <v>1</v>
      </c>
      <c r="R26" s="106"/>
      <c r="S26" s="260"/>
      <c r="T26" s="260"/>
      <c r="U26" s="260"/>
      <c r="V26" s="260"/>
    </row>
    <row r="27" spans="2:28" ht="19.5" customHeight="1" x14ac:dyDescent="0.3">
      <c r="B27" s="161"/>
      <c r="C27" s="161">
        <v>2</v>
      </c>
      <c r="D27" s="264"/>
      <c r="E27" s="264"/>
      <c r="F27" s="264"/>
      <c r="G27" s="264"/>
      <c r="H27" s="68"/>
      <c r="I27" s="106">
        <v>2</v>
      </c>
      <c r="J27" s="161"/>
      <c r="K27" s="264"/>
      <c r="L27" s="264"/>
      <c r="M27" s="264"/>
      <c r="N27" s="264"/>
      <c r="O27" s="264"/>
      <c r="P27" s="161"/>
      <c r="Q27" s="106">
        <v>2</v>
      </c>
      <c r="R27" s="106"/>
      <c r="S27" s="264"/>
      <c r="T27" s="264"/>
      <c r="U27" s="264"/>
      <c r="V27" s="264"/>
    </row>
    <row r="28" spans="2:28" ht="19.5" customHeight="1" x14ac:dyDescent="0.3">
      <c r="B28" s="161"/>
      <c r="C28" s="161">
        <v>3</v>
      </c>
      <c r="D28" s="264"/>
      <c r="E28" s="264"/>
      <c r="F28" s="264"/>
      <c r="G28" s="264"/>
      <c r="H28" s="68"/>
      <c r="I28" s="106">
        <v>3</v>
      </c>
      <c r="J28" s="161"/>
      <c r="K28" s="264"/>
      <c r="L28" s="264"/>
      <c r="M28" s="264"/>
      <c r="N28" s="264"/>
      <c r="O28" s="264"/>
      <c r="P28" s="161"/>
      <c r="Q28" s="106">
        <v>3</v>
      </c>
      <c r="R28" s="106"/>
      <c r="S28" s="264"/>
      <c r="T28" s="264"/>
      <c r="U28" s="264"/>
      <c r="V28" s="264"/>
    </row>
    <row r="29" spans="2:28" ht="19.5" customHeight="1" x14ac:dyDescent="0.3">
      <c r="B29" s="161"/>
      <c r="C29" s="161">
        <v>4</v>
      </c>
      <c r="D29" s="264"/>
      <c r="E29" s="264"/>
      <c r="F29" s="264"/>
      <c r="G29" s="264"/>
      <c r="H29" s="68"/>
      <c r="I29" s="106">
        <v>4</v>
      </c>
      <c r="J29" s="161"/>
      <c r="K29" s="264"/>
      <c r="L29" s="264"/>
      <c r="M29" s="264"/>
      <c r="N29" s="264"/>
      <c r="O29" s="264"/>
      <c r="P29" s="161"/>
      <c r="Q29" s="106">
        <v>4</v>
      </c>
      <c r="R29" s="106"/>
      <c r="S29" s="264"/>
      <c r="T29" s="264"/>
      <c r="U29" s="264"/>
      <c r="V29" s="264"/>
    </row>
    <row r="30" spans="2:28" ht="19.5" customHeight="1" x14ac:dyDescent="0.3">
      <c r="B30" s="161"/>
      <c r="C30" s="161">
        <v>5</v>
      </c>
      <c r="D30" s="264"/>
      <c r="E30" s="264"/>
      <c r="F30" s="264"/>
      <c r="G30" s="264"/>
      <c r="H30" s="68"/>
      <c r="I30" s="106">
        <v>5</v>
      </c>
      <c r="J30" s="161"/>
      <c r="K30" s="264"/>
      <c r="L30" s="264"/>
      <c r="M30" s="264"/>
      <c r="N30" s="264"/>
      <c r="O30" s="264"/>
      <c r="P30" s="161"/>
      <c r="Q30" s="106">
        <v>5</v>
      </c>
      <c r="R30" s="106"/>
      <c r="S30" s="264"/>
      <c r="T30" s="264"/>
      <c r="U30" s="264"/>
      <c r="V30" s="264"/>
    </row>
    <row r="31" spans="2:28" ht="19.5" customHeight="1" x14ac:dyDescent="0.3">
      <c r="B31" s="161"/>
      <c r="C31" s="161">
        <v>6</v>
      </c>
      <c r="D31" s="264"/>
      <c r="E31" s="264"/>
      <c r="F31" s="264"/>
      <c r="G31" s="264"/>
      <c r="H31" s="68"/>
      <c r="I31" s="106">
        <v>6</v>
      </c>
      <c r="J31" s="161"/>
      <c r="K31" s="264"/>
      <c r="L31" s="264"/>
      <c r="M31" s="264"/>
      <c r="N31" s="264"/>
      <c r="O31" s="264"/>
      <c r="P31" s="161"/>
      <c r="Q31" s="106">
        <v>6</v>
      </c>
      <c r="R31" s="106"/>
      <c r="S31" s="264"/>
      <c r="T31" s="264"/>
      <c r="U31" s="264"/>
      <c r="V31" s="264"/>
    </row>
    <row r="32" spans="2:28" ht="19.5" customHeight="1" x14ac:dyDescent="0.3">
      <c r="B32" s="161"/>
      <c r="C32" s="161">
        <v>7</v>
      </c>
      <c r="D32" s="264"/>
      <c r="E32" s="264"/>
      <c r="F32" s="264"/>
      <c r="G32" s="264"/>
      <c r="H32" s="68"/>
      <c r="I32" s="106">
        <v>7</v>
      </c>
      <c r="J32" s="161"/>
      <c r="K32" s="264"/>
      <c r="L32" s="264"/>
      <c r="M32" s="264"/>
      <c r="N32" s="264"/>
      <c r="O32" s="264"/>
      <c r="P32" s="161"/>
      <c r="Q32" s="106">
        <v>7</v>
      </c>
      <c r="R32" s="106"/>
      <c r="S32" s="264"/>
      <c r="T32" s="264"/>
      <c r="U32" s="264"/>
      <c r="V32" s="264"/>
    </row>
    <row r="33" spans="2:24" ht="19.5" customHeight="1" x14ac:dyDescent="0.3">
      <c r="B33" s="161"/>
      <c r="C33" s="161">
        <v>8</v>
      </c>
      <c r="D33" s="264"/>
      <c r="E33" s="264"/>
      <c r="F33" s="264"/>
      <c r="G33" s="264"/>
      <c r="H33" s="68"/>
      <c r="I33" s="106">
        <v>8</v>
      </c>
      <c r="J33" s="161"/>
      <c r="K33" s="264"/>
      <c r="L33" s="264"/>
      <c r="M33" s="264"/>
      <c r="N33" s="264"/>
      <c r="O33" s="264"/>
      <c r="P33" s="161"/>
      <c r="Q33" s="106">
        <v>8</v>
      </c>
      <c r="R33" s="106"/>
      <c r="S33" s="264"/>
      <c r="T33" s="264"/>
      <c r="U33" s="264"/>
      <c r="V33" s="264"/>
    </row>
    <row r="34" spans="2:24" ht="19.5" customHeight="1" x14ac:dyDescent="0.3">
      <c r="B34" s="161"/>
      <c r="C34" s="161">
        <v>9</v>
      </c>
      <c r="D34" s="264"/>
      <c r="E34" s="264"/>
      <c r="F34" s="264"/>
      <c r="G34" s="264"/>
      <c r="H34" s="68"/>
      <c r="I34" s="106">
        <v>9</v>
      </c>
      <c r="J34" s="161"/>
      <c r="K34" s="264"/>
      <c r="L34" s="264"/>
      <c r="M34" s="264"/>
      <c r="N34" s="264"/>
      <c r="O34" s="264"/>
      <c r="P34" s="161"/>
      <c r="Q34" s="106">
        <v>9</v>
      </c>
      <c r="R34" s="106"/>
      <c r="S34" s="264"/>
      <c r="T34" s="264"/>
      <c r="U34" s="264"/>
      <c r="V34" s="264"/>
    </row>
    <row r="35" spans="2:24" ht="3.75" customHeight="1" x14ac:dyDescent="0.3">
      <c r="B35" s="161"/>
      <c r="C35" s="161"/>
      <c r="D35" s="107"/>
      <c r="E35" s="68"/>
      <c r="F35" s="68"/>
      <c r="G35" s="68"/>
      <c r="H35" s="68"/>
      <c r="J35" s="161"/>
      <c r="K35" s="161"/>
      <c r="L35" s="161"/>
      <c r="M35" s="161"/>
      <c r="O35" s="161"/>
      <c r="P35" s="161"/>
      <c r="Q35" s="161"/>
      <c r="R35" s="161"/>
      <c r="S35" s="161"/>
      <c r="T35" s="161"/>
      <c r="U35" s="161"/>
      <c r="V35" s="161"/>
    </row>
    <row r="36" spans="2:24" ht="21.75" customHeight="1" x14ac:dyDescent="0.3">
      <c r="B36" s="161"/>
      <c r="C36" s="105" t="s">
        <v>141</v>
      </c>
      <c r="E36" s="161"/>
      <c r="F36" s="161"/>
      <c r="G36" s="161"/>
      <c r="H36" s="161"/>
      <c r="I36" s="105" t="s">
        <v>142</v>
      </c>
      <c r="J36" s="161"/>
      <c r="K36" s="161"/>
      <c r="L36" s="161"/>
      <c r="M36" s="161"/>
      <c r="O36" s="161"/>
      <c r="P36" s="161"/>
      <c r="Q36" s="161"/>
      <c r="R36" s="161"/>
      <c r="S36" s="161"/>
      <c r="T36" s="161"/>
      <c r="U36" s="161"/>
      <c r="V36" s="161"/>
    </row>
    <row r="37" spans="2:24" ht="6" customHeight="1" x14ac:dyDescent="0.3">
      <c r="B37" s="161"/>
      <c r="C37" s="105"/>
      <c r="E37" s="161"/>
      <c r="F37" s="161"/>
      <c r="G37" s="161"/>
      <c r="H37" s="161"/>
      <c r="J37" s="161"/>
      <c r="K37" s="161"/>
      <c r="L37" s="161"/>
      <c r="M37" s="161"/>
      <c r="O37" s="161"/>
      <c r="P37" s="161"/>
      <c r="Q37" s="161"/>
      <c r="R37" s="161"/>
      <c r="S37" s="161"/>
      <c r="T37" s="161"/>
      <c r="U37" s="161"/>
      <c r="V37" s="161"/>
    </row>
    <row r="38" spans="2:24" s="109" customFormat="1" x14ac:dyDescent="0.3">
      <c r="B38" s="180"/>
      <c r="C38" s="180"/>
      <c r="D38" s="181"/>
      <c r="E38" s="180"/>
      <c r="F38" s="180"/>
      <c r="G38" s="181"/>
      <c r="H38" s="180"/>
      <c r="I38" s="180"/>
      <c r="J38" s="180"/>
      <c r="K38" s="180"/>
      <c r="L38" s="180"/>
      <c r="M38" s="180"/>
      <c r="N38" s="180"/>
      <c r="O38" s="181"/>
      <c r="P38" s="180"/>
      <c r="Q38" s="180"/>
      <c r="R38" s="180"/>
      <c r="S38" s="180"/>
      <c r="T38" s="180"/>
      <c r="U38" s="180"/>
      <c r="V38" s="180"/>
      <c r="W38" s="182"/>
      <c r="X38" s="182"/>
    </row>
    <row r="39" spans="2:24" ht="6.75" customHeight="1" x14ac:dyDescent="0.3">
      <c r="B39" s="161"/>
      <c r="C39" s="68"/>
      <c r="E39" s="161"/>
      <c r="F39" s="161"/>
      <c r="G39" s="161"/>
      <c r="H39" s="161"/>
      <c r="I39" s="68"/>
      <c r="J39" s="161"/>
      <c r="K39" s="161"/>
      <c r="L39" s="161"/>
      <c r="M39" s="161"/>
      <c r="O39" s="161"/>
      <c r="P39" s="161"/>
      <c r="Q39" s="161"/>
      <c r="R39" s="161"/>
      <c r="S39" s="161"/>
      <c r="T39" s="161"/>
      <c r="U39" s="161"/>
      <c r="V39" s="161"/>
    </row>
    <row r="40" spans="2:24" ht="32.25" customHeight="1" x14ac:dyDescent="0.3">
      <c r="B40" s="266" t="s">
        <v>143</v>
      </c>
      <c r="C40" s="266"/>
      <c r="D40" s="266"/>
      <c r="E40" s="266"/>
      <c r="F40" s="266"/>
      <c r="G40" s="266"/>
      <c r="H40" s="266"/>
      <c r="I40" s="266"/>
      <c r="J40" s="266"/>
      <c r="K40" s="266"/>
      <c r="L40" s="266"/>
      <c r="M40" s="266"/>
      <c r="N40" s="266"/>
      <c r="O40" s="266"/>
      <c r="P40" s="266"/>
      <c r="Q40" s="266"/>
      <c r="R40" s="266"/>
      <c r="S40" s="266"/>
      <c r="T40" s="266"/>
      <c r="U40" s="266"/>
      <c r="V40" s="266"/>
    </row>
    <row r="41" spans="2:24" ht="20.25" customHeight="1" x14ac:dyDescent="0.3">
      <c r="B41" s="260"/>
      <c r="C41" s="260"/>
      <c r="D41" s="260"/>
      <c r="E41" s="260"/>
      <c r="F41" s="260"/>
      <c r="G41" s="260"/>
      <c r="H41" s="260"/>
      <c r="I41" s="260"/>
      <c r="J41" s="260"/>
      <c r="K41" s="260"/>
      <c r="L41" s="260"/>
      <c r="M41" s="68"/>
      <c r="N41" s="260"/>
      <c r="O41" s="260"/>
      <c r="P41" s="260"/>
      <c r="Q41" s="260"/>
      <c r="R41" s="260"/>
      <c r="S41" s="260"/>
      <c r="T41" s="260"/>
      <c r="U41" s="260"/>
      <c r="V41" s="260"/>
    </row>
    <row r="42" spans="2:24" ht="20.25" customHeight="1" x14ac:dyDescent="0.3">
      <c r="B42" s="175"/>
      <c r="C42" s="175"/>
      <c r="D42" s="175"/>
      <c r="E42" s="175"/>
      <c r="F42" s="175"/>
      <c r="G42" s="175"/>
      <c r="H42" s="175"/>
      <c r="I42" s="175"/>
      <c r="J42" s="175"/>
      <c r="K42" s="175"/>
      <c r="L42" s="175"/>
      <c r="M42" s="68"/>
      <c r="N42" s="260"/>
      <c r="O42" s="260"/>
      <c r="P42" s="260"/>
      <c r="Q42" s="260"/>
      <c r="R42" s="260"/>
      <c r="S42" s="260"/>
      <c r="T42" s="260"/>
      <c r="U42" s="260"/>
      <c r="V42" s="260"/>
    </row>
    <row r="43" spans="2:24" ht="20.25" customHeight="1" x14ac:dyDescent="0.3">
      <c r="B43" s="175"/>
      <c r="C43" s="175"/>
      <c r="D43" s="175"/>
      <c r="E43" s="175"/>
      <c r="F43" s="175"/>
      <c r="G43" s="175"/>
      <c r="H43" s="175"/>
      <c r="I43" s="175"/>
      <c r="J43" s="175"/>
      <c r="K43" s="175"/>
      <c r="L43" s="175"/>
      <c r="M43" s="68"/>
      <c r="N43" s="260"/>
      <c r="O43" s="260"/>
      <c r="P43" s="260"/>
      <c r="Q43" s="260"/>
      <c r="R43" s="260"/>
      <c r="S43" s="260"/>
      <c r="T43" s="260"/>
      <c r="U43" s="260"/>
      <c r="V43" s="260"/>
    </row>
    <row r="44" spans="2:24" ht="20.25" customHeight="1" x14ac:dyDescent="0.3">
      <c r="B44" s="161"/>
      <c r="C44" s="161"/>
      <c r="E44" s="161"/>
      <c r="F44" s="161"/>
      <c r="G44" s="161"/>
      <c r="H44" s="161"/>
      <c r="J44" s="161"/>
      <c r="K44" s="161"/>
      <c r="L44" s="161"/>
      <c r="M44" s="161"/>
      <c r="O44" s="161"/>
      <c r="P44" s="161"/>
      <c r="Q44" s="161"/>
      <c r="R44" s="161"/>
      <c r="S44" s="161"/>
      <c r="T44" s="161"/>
      <c r="U44" s="161"/>
      <c r="V44" s="161"/>
      <c r="W44" s="108"/>
      <c r="X44" s="108"/>
    </row>
    <row r="45" spans="2:24" ht="24" customHeight="1" x14ac:dyDescent="0.3">
      <c r="B45" s="161"/>
      <c r="C45" s="161"/>
      <c r="E45" s="161"/>
      <c r="F45" s="161"/>
      <c r="G45" s="161"/>
      <c r="H45" s="161"/>
      <c r="J45" s="161"/>
      <c r="K45" s="161"/>
      <c r="L45" s="161"/>
      <c r="M45" s="161"/>
      <c r="O45" s="161"/>
      <c r="P45" s="161"/>
      <c r="Q45" s="161"/>
      <c r="R45" s="161"/>
      <c r="S45" s="161"/>
      <c r="T45" s="161"/>
      <c r="U45" s="161"/>
      <c r="V45" s="161"/>
      <c r="W45" s="108"/>
      <c r="X45" s="108"/>
    </row>
    <row r="46" spans="2:24" ht="24" customHeight="1" x14ac:dyDescent="0.3">
      <c r="B46" s="161"/>
      <c r="C46" s="161"/>
      <c r="E46" s="161"/>
      <c r="F46" s="161"/>
      <c r="G46" s="161"/>
      <c r="H46" s="161"/>
      <c r="J46" s="161"/>
      <c r="K46" s="161"/>
      <c r="L46" s="161"/>
      <c r="M46" s="161"/>
      <c r="O46" s="161"/>
      <c r="P46" s="161"/>
      <c r="Q46" s="161"/>
      <c r="R46" s="161"/>
      <c r="S46" s="161"/>
      <c r="T46" s="161"/>
      <c r="U46" s="161"/>
      <c r="V46" s="161"/>
    </row>
    <row r="47" spans="2:24" ht="6" customHeight="1" x14ac:dyDescent="0.3">
      <c r="B47" s="161"/>
      <c r="C47" s="161"/>
      <c r="E47" s="161"/>
      <c r="F47" s="161"/>
      <c r="G47" s="161"/>
      <c r="H47" s="161"/>
      <c r="J47" s="161"/>
      <c r="K47" s="161"/>
      <c r="L47" s="161"/>
      <c r="M47" s="161"/>
      <c r="O47" s="161"/>
      <c r="P47" s="161"/>
      <c r="Q47" s="161"/>
      <c r="R47" s="161"/>
      <c r="S47" s="161"/>
      <c r="T47" s="161"/>
      <c r="U47" s="161"/>
      <c r="V47" s="161"/>
    </row>
    <row r="48" spans="2:24" x14ac:dyDescent="0.3">
      <c r="B48" s="161"/>
      <c r="C48" s="161"/>
      <c r="E48" s="62"/>
      <c r="F48" s="62"/>
      <c r="G48" s="62"/>
      <c r="H48" s="62"/>
      <c r="I48" s="62"/>
      <c r="J48" s="62"/>
      <c r="K48" s="62"/>
      <c r="L48" s="62"/>
      <c r="M48" s="62"/>
      <c r="N48" s="62"/>
      <c r="O48" s="62"/>
      <c r="P48" s="62"/>
      <c r="Q48" s="62"/>
      <c r="R48" s="62"/>
      <c r="S48" s="62"/>
      <c r="T48" s="62"/>
      <c r="U48" s="62"/>
      <c r="V48" s="62"/>
    </row>
    <row r="49" spans="4:27" ht="21" customHeight="1" x14ac:dyDescent="0.3">
      <c r="E49" s="62"/>
      <c r="F49" s="62"/>
      <c r="G49" s="62"/>
      <c r="H49" s="62"/>
      <c r="I49" s="62"/>
      <c r="J49" s="62"/>
      <c r="K49" s="62"/>
      <c r="L49" s="62"/>
      <c r="M49" s="62"/>
      <c r="N49" s="62"/>
      <c r="O49" s="62"/>
      <c r="P49" s="62"/>
      <c r="Q49" s="62"/>
      <c r="R49" s="62"/>
      <c r="S49" s="62"/>
      <c r="T49" s="62"/>
      <c r="U49" s="62"/>
      <c r="V49" s="62"/>
    </row>
    <row r="50" spans="4:27" x14ac:dyDescent="0.3">
      <c r="D50" s="62"/>
      <c r="E50" s="62"/>
      <c r="F50" s="62"/>
      <c r="G50" s="62"/>
      <c r="H50" s="62"/>
      <c r="I50" s="62"/>
      <c r="J50" s="62"/>
      <c r="K50" s="62"/>
      <c r="L50" s="62"/>
      <c r="M50" s="62"/>
      <c r="N50" s="62"/>
      <c r="O50" s="62"/>
      <c r="P50" s="62"/>
      <c r="Q50" s="62"/>
      <c r="R50" s="62"/>
      <c r="S50" s="62"/>
      <c r="T50" s="62"/>
      <c r="U50" s="62"/>
      <c r="V50" s="62"/>
    </row>
    <row r="51" spans="4:27" x14ac:dyDescent="0.3">
      <c r="E51" s="62"/>
      <c r="F51" s="62"/>
      <c r="G51" s="62"/>
      <c r="H51" s="62"/>
      <c r="I51" s="62"/>
      <c r="J51" s="62"/>
      <c r="K51" s="62"/>
      <c r="L51" s="62"/>
      <c r="M51" s="62"/>
      <c r="N51" s="62"/>
      <c r="O51" s="62"/>
      <c r="P51" s="62"/>
      <c r="Q51" s="62"/>
      <c r="R51" s="62"/>
      <c r="S51" s="62"/>
      <c r="T51" s="62"/>
      <c r="U51" s="62"/>
      <c r="V51" s="62"/>
    </row>
    <row r="56" spans="4:27" s="65" customFormat="1" x14ac:dyDescent="0.3">
      <c r="D56" s="105"/>
      <c r="E56" s="161"/>
      <c r="F56" s="161"/>
      <c r="G56" s="161"/>
      <c r="H56" s="161"/>
      <c r="I56" s="105"/>
      <c r="J56" s="161"/>
      <c r="K56" s="161"/>
      <c r="L56" s="161"/>
      <c r="M56" s="161"/>
      <c r="N56" s="68"/>
      <c r="O56" s="161"/>
      <c r="P56" s="161"/>
      <c r="Q56" s="161"/>
      <c r="R56" s="161"/>
      <c r="S56" s="161"/>
      <c r="T56" s="161"/>
      <c r="U56" s="161"/>
      <c r="V56" s="161"/>
      <c r="W56" s="62"/>
      <c r="X56" s="62"/>
      <c r="Y56" s="62"/>
      <c r="Z56" s="62"/>
      <c r="AA56" s="62"/>
    </row>
  </sheetData>
  <mergeCells count="46">
    <mergeCell ref="D14:V14"/>
    <mergeCell ref="C3:E3"/>
    <mergeCell ref="N43:V43"/>
    <mergeCell ref="N42:V42"/>
    <mergeCell ref="B40:V40"/>
    <mergeCell ref="C7:L7"/>
    <mergeCell ref="D34:G34"/>
    <mergeCell ref="K34:O34"/>
    <mergeCell ref="S34:V34"/>
    <mergeCell ref="B41:L41"/>
    <mergeCell ref="N41:V41"/>
    <mergeCell ref="D32:G32"/>
    <mergeCell ref="K32:O32"/>
    <mergeCell ref="S32:V32"/>
    <mergeCell ref="D33:G33"/>
    <mergeCell ref="K33:O33"/>
    <mergeCell ref="S33:V33"/>
    <mergeCell ref="D30:G30"/>
    <mergeCell ref="K30:O30"/>
    <mergeCell ref="S30:V30"/>
    <mergeCell ref="D31:G31"/>
    <mergeCell ref="K31:O31"/>
    <mergeCell ref="S31:V31"/>
    <mergeCell ref="D28:G28"/>
    <mergeCell ref="K28:O28"/>
    <mergeCell ref="S28:V28"/>
    <mergeCell ref="D29:G29"/>
    <mergeCell ref="K29:O29"/>
    <mergeCell ref="S29:V29"/>
    <mergeCell ref="D26:G26"/>
    <mergeCell ref="K26:O26"/>
    <mergeCell ref="S26:V26"/>
    <mergeCell ref="D27:G27"/>
    <mergeCell ref="K27:O27"/>
    <mergeCell ref="S27:V27"/>
    <mergeCell ref="F8:V8"/>
    <mergeCell ref="D9:V9"/>
    <mergeCell ref="G10:V10"/>
    <mergeCell ref="D11:V11"/>
    <mergeCell ref="D12:V12"/>
    <mergeCell ref="E4:V4"/>
    <mergeCell ref="C6:K6"/>
    <mergeCell ref="N6:O6"/>
    <mergeCell ref="Q6:V6"/>
    <mergeCell ref="O7:V7"/>
    <mergeCell ref="E5:V5"/>
  </mergeCells>
  <pageMargins left="0.25" right="0.25" top="0.75" bottom="0.75" header="0.3" footer="0.3"/>
  <pageSetup scale="89" orientation="portrait" r:id="rId1"/>
  <headerFooter differentFirst="1">
    <firstHeader xml:space="preserve">&amp;L&amp;"Arial,Bold"
SHOWROOM DATA FORM
</firstHeader>
    <firstFooter>&amp;R 4/2018</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P225"/>
  <sheetViews>
    <sheetView zoomScale="80" zoomScaleNormal="80" workbookViewId="0">
      <selection activeCell="B28" sqref="B28"/>
    </sheetView>
  </sheetViews>
  <sheetFormatPr defaultColWidth="9.1796875" defaultRowHeight="14.5" x14ac:dyDescent="0.35"/>
  <cols>
    <col min="1" max="1" width="29.1796875" style="115" bestFit="1" customWidth="1"/>
    <col min="2" max="2" width="46" style="115" bestFit="1" customWidth="1"/>
    <col min="3" max="3" width="16.7265625" style="115" bestFit="1" customWidth="1"/>
    <col min="4" max="4" width="18.453125" style="115" bestFit="1" customWidth="1"/>
    <col min="5" max="5" width="17.81640625" style="115" bestFit="1" customWidth="1"/>
    <col min="6" max="6" width="8.7265625" style="115" bestFit="1" customWidth="1"/>
    <col min="7" max="7" width="31" style="115" customWidth="1"/>
    <col min="8" max="10" width="20.81640625" style="115" bestFit="1" customWidth="1"/>
    <col min="11" max="11" width="9.1796875" style="116" bestFit="1" customWidth="1"/>
    <col min="12" max="12" width="9.1796875" style="115" bestFit="1" customWidth="1"/>
    <col min="13" max="13" width="32.81640625" style="115" bestFit="1" customWidth="1"/>
    <col min="14" max="14" width="14.453125" style="115" bestFit="1" customWidth="1"/>
    <col min="15" max="15" width="6.26953125" style="115" bestFit="1" customWidth="1"/>
    <col min="16" max="16" width="23.81640625" style="115" bestFit="1" customWidth="1"/>
    <col min="17" max="16384" width="9.1796875" style="115"/>
  </cols>
  <sheetData>
    <row r="1" spans="1:16" s="114" customFormat="1" ht="15.5" x14ac:dyDescent="0.35">
      <c r="A1" s="114">
        <v>1</v>
      </c>
      <c r="B1" s="114">
        <v>2</v>
      </c>
      <c r="C1" s="114">
        <v>3</v>
      </c>
      <c r="D1" s="114">
        <v>4</v>
      </c>
      <c r="E1" s="114">
        <v>5</v>
      </c>
      <c r="F1" s="114">
        <v>6</v>
      </c>
      <c r="G1" s="114">
        <v>7</v>
      </c>
      <c r="H1" s="114">
        <v>8</v>
      </c>
      <c r="I1" s="114">
        <v>9</v>
      </c>
      <c r="J1" s="114">
        <v>10</v>
      </c>
      <c r="K1" s="114">
        <v>11</v>
      </c>
      <c r="L1" s="114">
        <v>12</v>
      </c>
      <c r="M1" s="114">
        <v>13</v>
      </c>
      <c r="N1" s="114">
        <v>14</v>
      </c>
      <c r="O1" s="114">
        <v>15</v>
      </c>
      <c r="P1" s="114">
        <v>16</v>
      </c>
    </row>
    <row r="4" spans="1:16" s="148" customFormat="1" ht="25" x14ac:dyDescent="0.25">
      <c r="B4" s="148" t="s">
        <v>144</v>
      </c>
      <c r="C4" s="148" t="s">
        <v>145</v>
      </c>
      <c r="D4" s="148" t="s">
        <v>146</v>
      </c>
      <c r="E4" s="148" t="s">
        <v>147</v>
      </c>
      <c r="F4" s="148" t="s">
        <v>148</v>
      </c>
      <c r="G4" s="148" t="s">
        <v>149</v>
      </c>
      <c r="H4" s="148" t="s">
        <v>150</v>
      </c>
      <c r="I4" s="148" t="s">
        <v>151</v>
      </c>
      <c r="J4" s="148" t="s">
        <v>152</v>
      </c>
      <c r="K4" s="149" t="s">
        <v>153</v>
      </c>
      <c r="L4" s="148" t="s">
        <v>63</v>
      </c>
      <c r="M4" s="148" t="s">
        <v>64</v>
      </c>
      <c r="N4" s="148" t="s">
        <v>65</v>
      </c>
      <c r="O4" s="148" t="s">
        <v>66</v>
      </c>
      <c r="P4" s="148" t="s">
        <v>154</v>
      </c>
    </row>
    <row r="5" spans="1:16" s="148" customFormat="1" x14ac:dyDescent="0.25">
      <c r="A5" s="148" t="s">
        <v>155</v>
      </c>
      <c r="B5" s="150" t="s">
        <v>156</v>
      </c>
      <c r="C5" s="150" t="s">
        <v>156</v>
      </c>
      <c r="D5" s="150" t="s">
        <v>156</v>
      </c>
      <c r="E5" s="150" t="s">
        <v>156</v>
      </c>
      <c r="F5" s="150" t="s">
        <v>156</v>
      </c>
      <c r="G5" s="150" t="s">
        <v>156</v>
      </c>
      <c r="H5" s="150" t="s">
        <v>156</v>
      </c>
      <c r="I5" s="150" t="s">
        <v>156</v>
      </c>
      <c r="J5" s="150" t="s">
        <v>156</v>
      </c>
      <c r="K5" s="150" t="s">
        <v>156</v>
      </c>
      <c r="L5" s="150" t="s">
        <v>156</v>
      </c>
      <c r="M5" s="150" t="s">
        <v>156</v>
      </c>
      <c r="N5" s="150" t="s">
        <v>156</v>
      </c>
      <c r="O5" s="150" t="s">
        <v>156</v>
      </c>
    </row>
    <row r="6" spans="1:16" s="1" customFormat="1" ht="15" customHeight="1" x14ac:dyDescent="0.35">
      <c r="A6" s="1" t="s">
        <v>157</v>
      </c>
      <c r="B6" s="1">
        <v>500000</v>
      </c>
      <c r="C6" s="150" t="s">
        <v>156</v>
      </c>
      <c r="D6" s="150" t="s">
        <v>156</v>
      </c>
      <c r="E6" s="152">
        <v>5</v>
      </c>
      <c r="F6" s="152">
        <v>0.36449999999999999</v>
      </c>
      <c r="G6" s="154">
        <v>0.06</v>
      </c>
      <c r="H6" s="155" t="s">
        <v>158</v>
      </c>
      <c r="I6" s="153" t="s">
        <v>159</v>
      </c>
      <c r="J6" s="153" t="s">
        <v>160</v>
      </c>
      <c r="K6" s="150">
        <v>1.4999999999999999E-2</v>
      </c>
      <c r="L6" s="1">
        <v>0.25</v>
      </c>
      <c r="M6" s="1" t="s">
        <v>161</v>
      </c>
      <c r="N6" s="1" t="s">
        <v>162</v>
      </c>
      <c r="O6" s="1">
        <v>2900</v>
      </c>
    </row>
    <row r="7" spans="1:16" s="1" customFormat="1" x14ac:dyDescent="0.35">
      <c r="A7" s="1" t="s">
        <v>50</v>
      </c>
      <c r="B7" s="1">
        <v>250000</v>
      </c>
      <c r="C7" s="150" t="s">
        <v>156</v>
      </c>
      <c r="D7" s="150" t="s">
        <v>156</v>
      </c>
      <c r="E7" s="152">
        <v>3</v>
      </c>
      <c r="F7" s="152">
        <v>0.38479999999999998</v>
      </c>
      <c r="G7" s="154">
        <v>0.04</v>
      </c>
      <c r="H7" s="153" t="s">
        <v>159</v>
      </c>
      <c r="I7" s="153" t="s">
        <v>160</v>
      </c>
      <c r="J7" s="152" t="s">
        <v>156</v>
      </c>
      <c r="K7" s="150">
        <v>1.4999999999999999E-2</v>
      </c>
      <c r="L7" s="1">
        <v>0.25</v>
      </c>
      <c r="M7" s="1" t="s">
        <v>161</v>
      </c>
      <c r="N7" s="1" t="s">
        <v>162</v>
      </c>
      <c r="O7" s="1">
        <v>2900</v>
      </c>
    </row>
    <row r="8" spans="1:16" s="1" customFormat="1" x14ac:dyDescent="0.35">
      <c r="A8" s="1" t="s">
        <v>163</v>
      </c>
      <c r="B8" s="1">
        <v>150000</v>
      </c>
      <c r="C8" s="150" t="s">
        <v>156</v>
      </c>
      <c r="D8" s="150" t="s">
        <v>156</v>
      </c>
      <c r="E8" s="152">
        <v>2</v>
      </c>
      <c r="F8" s="152">
        <v>0.38479999999999998</v>
      </c>
      <c r="G8" s="154">
        <v>0.02</v>
      </c>
      <c r="H8" s="153" t="s">
        <v>159</v>
      </c>
      <c r="I8" s="153" t="s">
        <v>156</v>
      </c>
      <c r="J8" s="153" t="s">
        <v>156</v>
      </c>
      <c r="K8" s="150" t="s">
        <v>156</v>
      </c>
      <c r="L8" s="1">
        <v>0.25</v>
      </c>
      <c r="M8" s="1" t="s">
        <v>161</v>
      </c>
      <c r="N8" s="1" t="s">
        <v>162</v>
      </c>
      <c r="O8" s="1">
        <v>2900</v>
      </c>
    </row>
    <row r="9" spans="1:16" s="1" customFormat="1" x14ac:dyDescent="0.35">
      <c r="A9" s="1" t="s">
        <v>164</v>
      </c>
      <c r="B9" s="1">
        <v>250000</v>
      </c>
      <c r="C9" s="152">
        <v>16</v>
      </c>
      <c r="D9" s="152">
        <v>6</v>
      </c>
      <c r="E9" s="150" t="s">
        <v>156</v>
      </c>
      <c r="F9" s="152">
        <v>0.40500000000000003</v>
      </c>
      <c r="G9" s="154">
        <v>0.08</v>
      </c>
      <c r="H9" s="155" t="s">
        <v>158</v>
      </c>
      <c r="I9" s="153" t="s">
        <v>165</v>
      </c>
      <c r="J9" s="153" t="s">
        <v>166</v>
      </c>
      <c r="K9" s="150">
        <v>1.4999999999999999E-2</v>
      </c>
      <c r="L9" s="1">
        <v>0.25</v>
      </c>
      <c r="M9" s="1" t="s">
        <v>161</v>
      </c>
      <c r="N9" s="1" t="s">
        <v>162</v>
      </c>
      <c r="O9" s="1">
        <v>2900</v>
      </c>
    </row>
    <row r="10" spans="1:16" s="1" customFormat="1" x14ac:dyDescent="0.35">
      <c r="A10" s="1" t="s">
        <v>167</v>
      </c>
      <c r="B10" s="1">
        <v>150000</v>
      </c>
      <c r="C10" s="152">
        <v>12</v>
      </c>
      <c r="D10" s="152">
        <v>4</v>
      </c>
      <c r="E10" s="150" t="s">
        <v>156</v>
      </c>
      <c r="F10" s="152">
        <v>0.40500000000000003</v>
      </c>
      <c r="G10" s="154">
        <v>0.06</v>
      </c>
      <c r="H10" s="155" t="s">
        <v>158</v>
      </c>
      <c r="I10" s="153" t="s">
        <v>159</v>
      </c>
      <c r="J10" s="153" t="s">
        <v>160</v>
      </c>
      <c r="K10" s="150">
        <v>1.4999999999999999E-2</v>
      </c>
      <c r="L10" s="1">
        <v>0.25</v>
      </c>
      <c r="M10" s="1" t="s">
        <v>161</v>
      </c>
      <c r="N10" s="1" t="s">
        <v>162</v>
      </c>
      <c r="O10" s="1">
        <v>2900</v>
      </c>
    </row>
    <row r="11" spans="1:16" s="1" customFormat="1" x14ac:dyDescent="0.35">
      <c r="A11" s="1" t="s">
        <v>168</v>
      </c>
      <c r="B11" s="1">
        <v>75000</v>
      </c>
      <c r="C11" s="152">
        <v>10</v>
      </c>
      <c r="D11" s="152">
        <v>3</v>
      </c>
      <c r="E11" s="150" t="s">
        <v>156</v>
      </c>
      <c r="F11" s="152">
        <v>0.40500000000000003</v>
      </c>
      <c r="G11" s="154">
        <v>0.04</v>
      </c>
      <c r="H11" s="153" t="s">
        <v>159</v>
      </c>
      <c r="I11" s="153" t="s">
        <v>160</v>
      </c>
      <c r="J11" s="150" t="s">
        <v>156</v>
      </c>
      <c r="K11" s="150">
        <v>1.4999999999999999E-2</v>
      </c>
      <c r="L11" s="1">
        <v>0.25</v>
      </c>
      <c r="M11" s="1" t="s">
        <v>161</v>
      </c>
      <c r="N11" s="1" t="s">
        <v>162</v>
      </c>
      <c r="O11" s="1">
        <v>2900</v>
      </c>
    </row>
    <row r="12" spans="1:16" s="1" customFormat="1" x14ac:dyDescent="0.35">
      <c r="A12" s="1" t="s">
        <v>169</v>
      </c>
      <c r="B12" s="1">
        <v>25000</v>
      </c>
      <c r="C12" s="152">
        <v>4</v>
      </c>
      <c r="D12" s="152">
        <v>2</v>
      </c>
      <c r="E12" s="150" t="s">
        <v>156</v>
      </c>
      <c r="F12" s="152">
        <v>0.40500000000000003</v>
      </c>
      <c r="G12" s="150" t="s">
        <v>156</v>
      </c>
      <c r="H12" s="150" t="s">
        <v>156</v>
      </c>
      <c r="I12" s="150" t="s">
        <v>156</v>
      </c>
      <c r="J12" s="150" t="s">
        <v>156</v>
      </c>
      <c r="K12" s="150" t="s">
        <v>156</v>
      </c>
      <c r="L12" s="1">
        <v>0.25</v>
      </c>
      <c r="M12" s="1" t="s">
        <v>161</v>
      </c>
      <c r="N12" s="1" t="s">
        <v>162</v>
      </c>
      <c r="O12" s="1">
        <v>2900</v>
      </c>
    </row>
    <row r="13" spans="1:16" s="1" customFormat="1" x14ac:dyDescent="0.35">
      <c r="A13" s="1" t="s">
        <v>170</v>
      </c>
      <c r="B13" s="1">
        <v>10000</v>
      </c>
      <c r="C13" s="152">
        <v>2</v>
      </c>
      <c r="D13" s="152">
        <v>1</v>
      </c>
      <c r="E13" s="150" t="s">
        <v>156</v>
      </c>
      <c r="F13" s="152">
        <v>0.42749999999999999</v>
      </c>
      <c r="G13" s="150" t="s">
        <v>156</v>
      </c>
      <c r="H13" s="150" t="s">
        <v>156</v>
      </c>
      <c r="I13" s="150" t="s">
        <v>156</v>
      </c>
      <c r="J13" s="150" t="s">
        <v>156</v>
      </c>
      <c r="K13" s="150" t="s">
        <v>156</v>
      </c>
      <c r="L13" s="1">
        <v>0.25</v>
      </c>
      <c r="M13" s="151" t="s">
        <v>156</v>
      </c>
      <c r="N13" s="150" t="s">
        <v>171</v>
      </c>
      <c r="O13" s="1">
        <v>2900</v>
      </c>
    </row>
    <row r="14" spans="1:16" s="1" customFormat="1" x14ac:dyDescent="0.35">
      <c r="A14" s="1" t="s">
        <v>172</v>
      </c>
      <c r="B14" s="1" t="s">
        <v>156</v>
      </c>
      <c r="C14" s="152" t="s">
        <v>156</v>
      </c>
      <c r="D14" s="152" t="s">
        <v>156</v>
      </c>
      <c r="E14" s="150" t="s">
        <v>156</v>
      </c>
      <c r="F14" s="152">
        <v>0.40500000000000003</v>
      </c>
      <c r="G14" s="154">
        <v>0.02</v>
      </c>
      <c r="H14" s="152" t="s">
        <v>158</v>
      </c>
      <c r="I14" s="150" t="s">
        <v>156</v>
      </c>
      <c r="J14" s="150" t="s">
        <v>156</v>
      </c>
      <c r="K14" s="150" t="s">
        <v>156</v>
      </c>
      <c r="L14" s="1">
        <v>0.25</v>
      </c>
      <c r="M14" s="1" t="s">
        <v>161</v>
      </c>
      <c r="N14" s="150" t="s">
        <v>171</v>
      </c>
      <c r="O14" s="1">
        <v>2900</v>
      </c>
    </row>
    <row r="15" spans="1:16" s="1" customFormat="1" x14ac:dyDescent="0.35">
      <c r="A15" s="1" t="s">
        <v>173</v>
      </c>
      <c r="B15" s="1" t="s">
        <v>156</v>
      </c>
      <c r="C15" s="152" t="s">
        <v>156</v>
      </c>
      <c r="D15" s="152" t="s">
        <v>156</v>
      </c>
      <c r="E15" s="150" t="s">
        <v>156</v>
      </c>
      <c r="F15" s="152">
        <v>0.38500000000000001</v>
      </c>
      <c r="G15" s="154" t="s">
        <v>174</v>
      </c>
      <c r="H15" s="150" t="s">
        <v>156</v>
      </c>
      <c r="I15" s="150" t="s">
        <v>156</v>
      </c>
      <c r="J15" s="150" t="s">
        <v>156</v>
      </c>
      <c r="K15" s="150" t="s">
        <v>156</v>
      </c>
      <c r="L15" s="1">
        <v>0.25</v>
      </c>
      <c r="M15" s="1" t="s">
        <v>161</v>
      </c>
      <c r="N15" s="1" t="s">
        <v>162</v>
      </c>
      <c r="O15" s="1">
        <v>2900</v>
      </c>
    </row>
    <row r="16" spans="1:16" s="1" customFormat="1" x14ac:dyDescent="0.35">
      <c r="A16" s="1" t="s">
        <v>175</v>
      </c>
      <c r="B16" s="1">
        <v>500000</v>
      </c>
      <c r="C16" s="150" t="s">
        <v>156</v>
      </c>
      <c r="D16" s="150" t="s">
        <v>156</v>
      </c>
      <c r="E16" s="152">
        <v>5</v>
      </c>
      <c r="F16" s="152">
        <v>0.36449999999999999</v>
      </c>
      <c r="G16" s="154" t="s">
        <v>176</v>
      </c>
      <c r="H16" s="150" t="s">
        <v>156</v>
      </c>
      <c r="I16" s="150" t="s">
        <v>156</v>
      </c>
      <c r="J16" s="150" t="s">
        <v>156</v>
      </c>
      <c r="K16" s="150" t="s">
        <v>156</v>
      </c>
      <c r="L16" s="1">
        <v>0.25</v>
      </c>
      <c r="M16" s="1" t="s">
        <v>161</v>
      </c>
      <c r="N16" s="1" t="s">
        <v>177</v>
      </c>
      <c r="O16" s="1">
        <v>2900</v>
      </c>
    </row>
    <row r="17" spans="1:15" s="1" customFormat="1" x14ac:dyDescent="0.35">
      <c r="A17" s="1" t="s">
        <v>178</v>
      </c>
      <c r="B17" s="1">
        <v>250000</v>
      </c>
      <c r="C17" s="150" t="s">
        <v>156</v>
      </c>
      <c r="D17" s="150" t="s">
        <v>156</v>
      </c>
      <c r="E17" s="152">
        <v>3</v>
      </c>
      <c r="F17" s="152">
        <v>0.38479999999999998</v>
      </c>
      <c r="G17" s="154" t="s">
        <v>176</v>
      </c>
      <c r="H17" s="150" t="s">
        <v>156</v>
      </c>
      <c r="I17" s="150" t="s">
        <v>156</v>
      </c>
      <c r="J17" s="150" t="s">
        <v>156</v>
      </c>
      <c r="K17" s="150" t="s">
        <v>156</v>
      </c>
      <c r="L17" s="1">
        <v>0.25</v>
      </c>
      <c r="M17" s="1" t="s">
        <v>161</v>
      </c>
      <c r="N17" s="1" t="s">
        <v>177</v>
      </c>
      <c r="O17" s="1">
        <v>2900</v>
      </c>
    </row>
    <row r="18" spans="1:15" s="1" customFormat="1" x14ac:dyDescent="0.35">
      <c r="A18" s="1" t="s">
        <v>179</v>
      </c>
      <c r="B18" s="1">
        <v>150000</v>
      </c>
      <c r="C18" s="150" t="s">
        <v>156</v>
      </c>
      <c r="D18" s="150" t="s">
        <v>156</v>
      </c>
      <c r="E18" s="152">
        <v>2</v>
      </c>
      <c r="F18" s="152">
        <v>0.38479999999999998</v>
      </c>
      <c r="G18" s="154" t="s">
        <v>176</v>
      </c>
      <c r="H18" s="150" t="s">
        <v>156</v>
      </c>
      <c r="I18" s="150" t="s">
        <v>156</v>
      </c>
      <c r="J18" s="150" t="s">
        <v>156</v>
      </c>
      <c r="K18" s="150" t="s">
        <v>156</v>
      </c>
      <c r="L18" s="1">
        <v>0.25</v>
      </c>
      <c r="M18" s="1" t="s">
        <v>161</v>
      </c>
      <c r="N18" s="1" t="s">
        <v>177</v>
      </c>
      <c r="O18" s="1">
        <v>2900</v>
      </c>
    </row>
    <row r="19" spans="1:15" s="1" customFormat="1" x14ac:dyDescent="0.35">
      <c r="A19" s="1" t="s">
        <v>180</v>
      </c>
      <c r="B19" s="1">
        <v>250000</v>
      </c>
      <c r="C19" s="152">
        <v>16</v>
      </c>
      <c r="D19" s="152">
        <v>6</v>
      </c>
      <c r="E19" s="150" t="s">
        <v>156</v>
      </c>
      <c r="F19" s="152">
        <v>0.40500000000000003</v>
      </c>
      <c r="G19" s="154" t="s">
        <v>176</v>
      </c>
      <c r="H19" s="150" t="s">
        <v>156</v>
      </c>
      <c r="I19" s="150" t="s">
        <v>156</v>
      </c>
      <c r="J19" s="150" t="s">
        <v>156</v>
      </c>
      <c r="K19" s="150" t="s">
        <v>156</v>
      </c>
      <c r="L19" s="1">
        <v>0.25</v>
      </c>
      <c r="M19" s="1" t="s">
        <v>161</v>
      </c>
      <c r="N19" s="1" t="s">
        <v>177</v>
      </c>
      <c r="O19" s="1">
        <v>2900</v>
      </c>
    </row>
    <row r="20" spans="1:15" s="1" customFormat="1" x14ac:dyDescent="0.35">
      <c r="A20" s="1" t="s">
        <v>181</v>
      </c>
      <c r="B20" s="1">
        <v>150000</v>
      </c>
      <c r="C20" s="152">
        <v>12</v>
      </c>
      <c r="D20" s="152">
        <v>4</v>
      </c>
      <c r="E20" s="150" t="s">
        <v>156</v>
      </c>
      <c r="F20" s="152">
        <v>0.40500000000000003</v>
      </c>
      <c r="G20" s="154" t="s">
        <v>176</v>
      </c>
      <c r="H20" s="150" t="s">
        <v>156</v>
      </c>
      <c r="I20" s="150" t="s">
        <v>156</v>
      </c>
      <c r="J20" s="150" t="s">
        <v>156</v>
      </c>
      <c r="K20" s="150" t="s">
        <v>156</v>
      </c>
      <c r="L20" s="1">
        <v>0.25</v>
      </c>
      <c r="M20" s="1" t="s">
        <v>161</v>
      </c>
      <c r="N20" s="1" t="s">
        <v>177</v>
      </c>
      <c r="O20" s="1">
        <v>2900</v>
      </c>
    </row>
    <row r="21" spans="1:15" s="1" customFormat="1" x14ac:dyDescent="0.35">
      <c r="A21" s="1" t="s">
        <v>182</v>
      </c>
      <c r="B21" s="1">
        <v>75000</v>
      </c>
      <c r="C21" s="152">
        <v>10</v>
      </c>
      <c r="D21" s="152">
        <v>3</v>
      </c>
      <c r="E21" s="150" t="s">
        <v>156</v>
      </c>
      <c r="F21" s="152">
        <v>0.40500000000000003</v>
      </c>
      <c r="G21" s="154" t="s">
        <v>176</v>
      </c>
      <c r="H21" s="150" t="s">
        <v>156</v>
      </c>
      <c r="I21" s="150" t="s">
        <v>156</v>
      </c>
      <c r="J21" s="150" t="s">
        <v>156</v>
      </c>
      <c r="K21" s="150" t="s">
        <v>156</v>
      </c>
      <c r="L21" s="1">
        <v>0.25</v>
      </c>
      <c r="M21" s="1" t="s">
        <v>161</v>
      </c>
      <c r="N21" s="1" t="s">
        <v>177</v>
      </c>
      <c r="O21" s="1">
        <v>2900</v>
      </c>
    </row>
    <row r="22" spans="1:15" s="1" customFormat="1" x14ac:dyDescent="0.35">
      <c r="A22" s="1" t="s">
        <v>183</v>
      </c>
      <c r="B22" s="1">
        <v>25000</v>
      </c>
      <c r="C22" s="152">
        <v>4</v>
      </c>
      <c r="D22" s="152">
        <v>2</v>
      </c>
      <c r="E22" s="150" t="s">
        <v>156</v>
      </c>
      <c r="F22" s="152">
        <v>0.40500000000000003</v>
      </c>
      <c r="G22" s="154" t="s">
        <v>176</v>
      </c>
      <c r="H22" s="150" t="s">
        <v>156</v>
      </c>
      <c r="I22" s="150" t="s">
        <v>156</v>
      </c>
      <c r="J22" s="150" t="s">
        <v>156</v>
      </c>
      <c r="K22" s="150" t="s">
        <v>156</v>
      </c>
      <c r="L22" s="1">
        <v>0.25</v>
      </c>
      <c r="M22" s="1" t="s">
        <v>161</v>
      </c>
      <c r="N22" s="1" t="s">
        <v>177</v>
      </c>
      <c r="O22" s="1">
        <v>2900</v>
      </c>
    </row>
    <row r="23" spans="1:15" s="1" customFormat="1" x14ac:dyDescent="0.35">
      <c r="A23" s="1" t="s">
        <v>184</v>
      </c>
      <c r="B23" s="1">
        <v>10000</v>
      </c>
      <c r="C23" s="152">
        <v>2</v>
      </c>
      <c r="D23" s="152">
        <v>1</v>
      </c>
      <c r="E23" s="150" t="s">
        <v>156</v>
      </c>
      <c r="F23" s="152">
        <v>0.42749999999999999</v>
      </c>
      <c r="G23" s="154" t="s">
        <v>176</v>
      </c>
      <c r="H23" s="150" t="s">
        <v>156</v>
      </c>
      <c r="I23" s="150" t="s">
        <v>156</v>
      </c>
      <c r="J23" s="150" t="s">
        <v>156</v>
      </c>
      <c r="K23" s="150" t="s">
        <v>156</v>
      </c>
      <c r="L23" s="1">
        <v>0.25</v>
      </c>
      <c r="M23" s="1" t="s">
        <v>161</v>
      </c>
      <c r="N23" s="1" t="s">
        <v>177</v>
      </c>
      <c r="O23" s="1">
        <v>2900</v>
      </c>
    </row>
    <row r="27" spans="1:15" x14ac:dyDescent="0.35">
      <c r="D27" s="117"/>
    </row>
    <row r="28" spans="1:15" x14ac:dyDescent="0.35">
      <c r="D28" s="117"/>
    </row>
    <row r="29" spans="1:15" x14ac:dyDescent="0.35">
      <c r="D29" s="117"/>
    </row>
    <row r="30" spans="1:15" ht="17.25" customHeight="1" x14ac:dyDescent="0.35">
      <c r="A30" s="146"/>
      <c r="B30" s="184"/>
      <c r="C30" s="184"/>
      <c r="D30" s="117"/>
    </row>
    <row r="31" spans="1:15" x14ac:dyDescent="0.35">
      <c r="A31" s="184"/>
      <c r="D31" s="117"/>
    </row>
    <row r="32" spans="1:15" x14ac:dyDescent="0.35">
      <c r="A32" s="184"/>
      <c r="B32" s="184"/>
      <c r="C32" s="184"/>
      <c r="D32" s="117"/>
    </row>
    <row r="33" spans="1:4" x14ac:dyDescent="0.35">
      <c r="A33" s="147"/>
      <c r="B33" s="185"/>
      <c r="D33" s="117"/>
    </row>
    <row r="34" spans="1:4" x14ac:dyDescent="0.35">
      <c r="A34" s="184"/>
      <c r="B34" s="184"/>
      <c r="D34" s="117"/>
    </row>
    <row r="35" spans="1:4" x14ac:dyDescent="0.35">
      <c r="A35" s="184"/>
      <c r="B35" s="184"/>
      <c r="D35" s="117"/>
    </row>
    <row r="36" spans="1:4" x14ac:dyDescent="0.35">
      <c r="D36" s="117"/>
    </row>
    <row r="37" spans="1:4" x14ac:dyDescent="0.35">
      <c r="D37" s="117"/>
    </row>
    <row r="38" spans="1:4" x14ac:dyDescent="0.35">
      <c r="D38" s="117"/>
    </row>
    <row r="39" spans="1:4" x14ac:dyDescent="0.35">
      <c r="D39" s="117"/>
    </row>
    <row r="40" spans="1:4" x14ac:dyDescent="0.35">
      <c r="D40" s="117"/>
    </row>
    <row r="41" spans="1:4" x14ac:dyDescent="0.35">
      <c r="D41" s="117"/>
    </row>
    <row r="42" spans="1:4" x14ac:dyDescent="0.35">
      <c r="D42" s="117"/>
    </row>
    <row r="43" spans="1:4" x14ac:dyDescent="0.35">
      <c r="D43" s="117"/>
    </row>
    <row r="44" spans="1:4" x14ac:dyDescent="0.35">
      <c r="D44" s="117"/>
    </row>
    <row r="45" spans="1:4" x14ac:dyDescent="0.35">
      <c r="D45" s="117"/>
    </row>
    <row r="46" spans="1:4" x14ac:dyDescent="0.35">
      <c r="D46" s="117"/>
    </row>
    <row r="47" spans="1:4" x14ac:dyDescent="0.35">
      <c r="D47" s="117"/>
    </row>
    <row r="48" spans="1:4" x14ac:dyDescent="0.35">
      <c r="D48" s="117"/>
    </row>
    <row r="49" spans="4:4" x14ac:dyDescent="0.35">
      <c r="D49" s="117"/>
    </row>
    <row r="50" spans="4:4" x14ac:dyDescent="0.35">
      <c r="D50" s="117"/>
    </row>
    <row r="51" spans="4:4" x14ac:dyDescent="0.35">
      <c r="D51" s="117"/>
    </row>
    <row r="52" spans="4:4" x14ac:dyDescent="0.35">
      <c r="D52" s="117"/>
    </row>
    <row r="53" spans="4:4" x14ac:dyDescent="0.35">
      <c r="D53" s="117"/>
    </row>
    <row r="54" spans="4:4" x14ac:dyDescent="0.35">
      <c r="D54" s="117"/>
    </row>
    <row r="55" spans="4:4" x14ac:dyDescent="0.35">
      <c r="D55" s="117"/>
    </row>
    <row r="56" spans="4:4" x14ac:dyDescent="0.35">
      <c r="D56" s="117"/>
    </row>
    <row r="57" spans="4:4" x14ac:dyDescent="0.35">
      <c r="D57" s="117"/>
    </row>
    <row r="58" spans="4:4" x14ac:dyDescent="0.35">
      <c r="D58" s="117"/>
    </row>
    <row r="59" spans="4:4" x14ac:dyDescent="0.35">
      <c r="D59" s="117"/>
    </row>
    <row r="60" spans="4:4" x14ac:dyDescent="0.35">
      <c r="D60" s="117"/>
    </row>
    <row r="61" spans="4:4" x14ac:dyDescent="0.35">
      <c r="D61" s="117"/>
    </row>
    <row r="62" spans="4:4" x14ac:dyDescent="0.35">
      <c r="D62" s="117"/>
    </row>
    <row r="63" spans="4:4" x14ac:dyDescent="0.35">
      <c r="D63" s="117"/>
    </row>
    <row r="64" spans="4:4" x14ac:dyDescent="0.35">
      <c r="D64" s="117"/>
    </row>
    <row r="65" spans="4:4" x14ac:dyDescent="0.35">
      <c r="D65" s="117"/>
    </row>
    <row r="66" spans="4:4" x14ac:dyDescent="0.35">
      <c r="D66" s="117"/>
    </row>
    <row r="67" spans="4:4" x14ac:dyDescent="0.35">
      <c r="D67" s="117"/>
    </row>
    <row r="68" spans="4:4" x14ac:dyDescent="0.35">
      <c r="D68" s="117"/>
    </row>
    <row r="69" spans="4:4" x14ac:dyDescent="0.35">
      <c r="D69" s="117"/>
    </row>
    <row r="70" spans="4:4" x14ac:dyDescent="0.35">
      <c r="D70" s="117"/>
    </row>
    <row r="71" spans="4:4" x14ac:dyDescent="0.35">
      <c r="D71" s="117"/>
    </row>
    <row r="72" spans="4:4" x14ac:dyDescent="0.35">
      <c r="D72" s="117"/>
    </row>
    <row r="73" spans="4:4" x14ac:dyDescent="0.35">
      <c r="D73" s="117"/>
    </row>
    <row r="74" spans="4:4" x14ac:dyDescent="0.35">
      <c r="D74" s="117"/>
    </row>
    <row r="75" spans="4:4" x14ac:dyDescent="0.35">
      <c r="D75" s="117"/>
    </row>
    <row r="76" spans="4:4" x14ac:dyDescent="0.35">
      <c r="D76" s="117"/>
    </row>
    <row r="77" spans="4:4" x14ac:dyDescent="0.35">
      <c r="D77" s="117"/>
    </row>
    <row r="78" spans="4:4" x14ac:dyDescent="0.35">
      <c r="D78" s="117"/>
    </row>
    <row r="79" spans="4:4" x14ac:dyDescent="0.35">
      <c r="D79" s="117"/>
    </row>
    <row r="80" spans="4:4" x14ac:dyDescent="0.35">
      <c r="D80" s="117"/>
    </row>
    <row r="81" spans="4:4" x14ac:dyDescent="0.35">
      <c r="D81" s="117"/>
    </row>
    <row r="82" spans="4:4" x14ac:dyDescent="0.35">
      <c r="D82" s="117"/>
    </row>
    <row r="83" spans="4:4" x14ac:dyDescent="0.35">
      <c r="D83" s="117"/>
    </row>
    <row r="84" spans="4:4" x14ac:dyDescent="0.35">
      <c r="D84" s="117"/>
    </row>
    <row r="85" spans="4:4" x14ac:dyDescent="0.35">
      <c r="D85" s="117"/>
    </row>
    <row r="86" spans="4:4" x14ac:dyDescent="0.35">
      <c r="D86" s="117"/>
    </row>
    <row r="87" spans="4:4" x14ac:dyDescent="0.35">
      <c r="D87" s="117"/>
    </row>
    <row r="88" spans="4:4" x14ac:dyDescent="0.35">
      <c r="D88" s="117"/>
    </row>
    <row r="89" spans="4:4" x14ac:dyDescent="0.35">
      <c r="D89" s="117"/>
    </row>
    <row r="90" spans="4:4" x14ac:dyDescent="0.35">
      <c r="D90" s="117"/>
    </row>
    <row r="91" spans="4:4" x14ac:dyDescent="0.35">
      <c r="D91" s="117"/>
    </row>
    <row r="92" spans="4:4" x14ac:dyDescent="0.35">
      <c r="D92" s="117"/>
    </row>
    <row r="93" spans="4:4" x14ac:dyDescent="0.35">
      <c r="D93" s="117"/>
    </row>
    <row r="94" spans="4:4" x14ac:dyDescent="0.35">
      <c r="D94" s="117"/>
    </row>
    <row r="95" spans="4:4" x14ac:dyDescent="0.35">
      <c r="D95" s="117"/>
    </row>
    <row r="96" spans="4:4" x14ac:dyDescent="0.35">
      <c r="D96" s="117"/>
    </row>
    <row r="97" spans="4:4" x14ac:dyDescent="0.35">
      <c r="D97" s="117"/>
    </row>
    <row r="98" spans="4:4" x14ac:dyDescent="0.35">
      <c r="D98" s="117"/>
    </row>
    <row r="99" spans="4:4" x14ac:dyDescent="0.35">
      <c r="D99" s="117"/>
    </row>
    <row r="100" spans="4:4" x14ac:dyDescent="0.35">
      <c r="D100" s="117"/>
    </row>
    <row r="101" spans="4:4" x14ac:dyDescent="0.35">
      <c r="D101" s="117"/>
    </row>
    <row r="102" spans="4:4" x14ac:dyDescent="0.35">
      <c r="D102" s="117"/>
    </row>
    <row r="103" spans="4:4" x14ac:dyDescent="0.35">
      <c r="D103" s="117"/>
    </row>
    <row r="104" spans="4:4" x14ac:dyDescent="0.35">
      <c r="D104" s="117"/>
    </row>
    <row r="105" spans="4:4" x14ac:dyDescent="0.35">
      <c r="D105" s="117"/>
    </row>
    <row r="106" spans="4:4" x14ac:dyDescent="0.35">
      <c r="D106" s="117"/>
    </row>
    <row r="107" spans="4:4" x14ac:dyDescent="0.35">
      <c r="D107" s="117"/>
    </row>
    <row r="108" spans="4:4" x14ac:dyDescent="0.35">
      <c r="D108" s="117"/>
    </row>
    <row r="109" spans="4:4" x14ac:dyDescent="0.35">
      <c r="D109" s="117"/>
    </row>
    <row r="110" spans="4:4" x14ac:dyDescent="0.35">
      <c r="D110" s="117"/>
    </row>
    <row r="111" spans="4:4" x14ac:dyDescent="0.35">
      <c r="D111" s="117"/>
    </row>
    <row r="112" spans="4:4" x14ac:dyDescent="0.35">
      <c r="D112" s="117"/>
    </row>
    <row r="113" spans="4:4" x14ac:dyDescent="0.35">
      <c r="D113" s="117"/>
    </row>
    <row r="114" spans="4:4" x14ac:dyDescent="0.35">
      <c r="D114" s="117"/>
    </row>
    <row r="115" spans="4:4" x14ac:dyDescent="0.35">
      <c r="D115" s="117"/>
    </row>
    <row r="116" spans="4:4" x14ac:dyDescent="0.35">
      <c r="D116" s="117"/>
    </row>
    <row r="117" spans="4:4" x14ac:dyDescent="0.35">
      <c r="D117" s="117"/>
    </row>
    <row r="118" spans="4:4" x14ac:dyDescent="0.35">
      <c r="D118" s="117"/>
    </row>
    <row r="119" spans="4:4" x14ac:dyDescent="0.35">
      <c r="D119" s="117"/>
    </row>
    <row r="120" spans="4:4" x14ac:dyDescent="0.35">
      <c r="D120" s="117"/>
    </row>
    <row r="121" spans="4:4" x14ac:dyDescent="0.35">
      <c r="D121" s="117"/>
    </row>
    <row r="122" spans="4:4" x14ac:dyDescent="0.35">
      <c r="D122" s="117"/>
    </row>
    <row r="123" spans="4:4" x14ac:dyDescent="0.35">
      <c r="D123" s="117"/>
    </row>
    <row r="124" spans="4:4" x14ac:dyDescent="0.35">
      <c r="D124" s="117"/>
    </row>
    <row r="125" spans="4:4" x14ac:dyDescent="0.35">
      <c r="D125" s="117"/>
    </row>
    <row r="126" spans="4:4" x14ac:dyDescent="0.35">
      <c r="D126" s="117"/>
    </row>
    <row r="127" spans="4:4" x14ac:dyDescent="0.35">
      <c r="D127" s="117"/>
    </row>
    <row r="128" spans="4:4" x14ac:dyDescent="0.35">
      <c r="D128" s="117"/>
    </row>
    <row r="129" spans="4:4" x14ac:dyDescent="0.35">
      <c r="D129" s="117"/>
    </row>
    <row r="130" spans="4:4" x14ac:dyDescent="0.35">
      <c r="D130" s="117"/>
    </row>
    <row r="131" spans="4:4" x14ac:dyDescent="0.35">
      <c r="D131" s="117"/>
    </row>
    <row r="132" spans="4:4" x14ac:dyDescent="0.35">
      <c r="D132" s="117"/>
    </row>
    <row r="133" spans="4:4" x14ac:dyDescent="0.35">
      <c r="D133" s="117"/>
    </row>
    <row r="134" spans="4:4" x14ac:dyDescent="0.35">
      <c r="D134" s="117"/>
    </row>
    <row r="135" spans="4:4" x14ac:dyDescent="0.35">
      <c r="D135" s="117"/>
    </row>
    <row r="136" spans="4:4" x14ac:dyDescent="0.35">
      <c r="D136" s="117"/>
    </row>
    <row r="137" spans="4:4" x14ac:dyDescent="0.35">
      <c r="D137" s="117"/>
    </row>
    <row r="138" spans="4:4" x14ac:dyDescent="0.35">
      <c r="D138" s="117"/>
    </row>
    <row r="139" spans="4:4" x14ac:dyDescent="0.35">
      <c r="D139" s="117"/>
    </row>
    <row r="140" spans="4:4" x14ac:dyDescent="0.35">
      <c r="D140" s="117"/>
    </row>
    <row r="141" spans="4:4" x14ac:dyDescent="0.35">
      <c r="D141" s="117"/>
    </row>
    <row r="142" spans="4:4" x14ac:dyDescent="0.35">
      <c r="D142" s="117"/>
    </row>
    <row r="143" spans="4:4" x14ac:dyDescent="0.35">
      <c r="D143" s="117"/>
    </row>
    <row r="144" spans="4:4" x14ac:dyDescent="0.35">
      <c r="D144" s="117"/>
    </row>
    <row r="145" spans="4:4" x14ac:dyDescent="0.35">
      <c r="D145" s="117"/>
    </row>
    <row r="146" spans="4:4" x14ac:dyDescent="0.35">
      <c r="D146" s="117"/>
    </row>
    <row r="147" spans="4:4" x14ac:dyDescent="0.35">
      <c r="D147" s="117"/>
    </row>
    <row r="148" spans="4:4" x14ac:dyDescent="0.35">
      <c r="D148" s="117"/>
    </row>
    <row r="149" spans="4:4" x14ac:dyDescent="0.35">
      <c r="D149" s="117"/>
    </row>
    <row r="150" spans="4:4" x14ac:dyDescent="0.35">
      <c r="D150" s="117"/>
    </row>
    <row r="151" spans="4:4" x14ac:dyDescent="0.35">
      <c r="D151" s="117"/>
    </row>
    <row r="152" spans="4:4" x14ac:dyDescent="0.35">
      <c r="D152" s="117"/>
    </row>
    <row r="153" spans="4:4" x14ac:dyDescent="0.35">
      <c r="D153" s="117"/>
    </row>
    <row r="154" spans="4:4" x14ac:dyDescent="0.35">
      <c r="D154" s="117"/>
    </row>
    <row r="155" spans="4:4" x14ac:dyDescent="0.35">
      <c r="D155" s="117"/>
    </row>
    <row r="156" spans="4:4" x14ac:dyDescent="0.35">
      <c r="D156" s="117"/>
    </row>
    <row r="157" spans="4:4" x14ac:dyDescent="0.35">
      <c r="D157" s="117"/>
    </row>
    <row r="158" spans="4:4" x14ac:dyDescent="0.35">
      <c r="D158" s="117"/>
    </row>
    <row r="159" spans="4:4" x14ac:dyDescent="0.35">
      <c r="D159" s="117"/>
    </row>
    <row r="160" spans="4:4" x14ac:dyDescent="0.35">
      <c r="D160" s="117"/>
    </row>
    <row r="161" spans="4:4" x14ac:dyDescent="0.35">
      <c r="D161" s="117"/>
    </row>
    <row r="162" spans="4:4" x14ac:dyDescent="0.35">
      <c r="D162" s="117"/>
    </row>
    <row r="163" spans="4:4" x14ac:dyDescent="0.35">
      <c r="D163" s="117"/>
    </row>
    <row r="164" spans="4:4" x14ac:dyDescent="0.35">
      <c r="D164" s="117"/>
    </row>
    <row r="165" spans="4:4" x14ac:dyDescent="0.35">
      <c r="D165" s="117"/>
    </row>
    <row r="166" spans="4:4" x14ac:dyDescent="0.35">
      <c r="D166" s="117"/>
    </row>
    <row r="167" spans="4:4" x14ac:dyDescent="0.35">
      <c r="D167" s="117"/>
    </row>
    <row r="168" spans="4:4" x14ac:dyDescent="0.35">
      <c r="D168" s="117"/>
    </row>
    <row r="169" spans="4:4" x14ac:dyDescent="0.35">
      <c r="D169" s="117"/>
    </row>
    <row r="170" spans="4:4" x14ac:dyDescent="0.35">
      <c r="D170" s="117"/>
    </row>
    <row r="171" spans="4:4" x14ac:dyDescent="0.35">
      <c r="D171" s="117"/>
    </row>
    <row r="172" spans="4:4" x14ac:dyDescent="0.35">
      <c r="D172" s="117"/>
    </row>
    <row r="173" spans="4:4" x14ac:dyDescent="0.35">
      <c r="D173" s="117"/>
    </row>
    <row r="174" spans="4:4" x14ac:dyDescent="0.35">
      <c r="D174" s="117"/>
    </row>
    <row r="175" spans="4:4" x14ac:dyDescent="0.35">
      <c r="D175" s="117"/>
    </row>
    <row r="176" spans="4:4" x14ac:dyDescent="0.35">
      <c r="D176" s="117"/>
    </row>
    <row r="177" spans="4:4" x14ac:dyDescent="0.35">
      <c r="D177" s="117"/>
    </row>
    <row r="178" spans="4:4" x14ac:dyDescent="0.35">
      <c r="D178" s="117"/>
    </row>
    <row r="179" spans="4:4" x14ac:dyDescent="0.35">
      <c r="D179" s="117"/>
    </row>
    <row r="180" spans="4:4" x14ac:dyDescent="0.35">
      <c r="D180" s="117"/>
    </row>
    <row r="181" spans="4:4" x14ac:dyDescent="0.35">
      <c r="D181" s="117"/>
    </row>
    <row r="182" spans="4:4" x14ac:dyDescent="0.35">
      <c r="D182" s="117"/>
    </row>
    <row r="183" spans="4:4" x14ac:dyDescent="0.35">
      <c r="D183" s="117"/>
    </row>
    <row r="184" spans="4:4" x14ac:dyDescent="0.35">
      <c r="D184" s="117"/>
    </row>
    <row r="185" spans="4:4" x14ac:dyDescent="0.35">
      <c r="D185" s="117"/>
    </row>
    <row r="186" spans="4:4" x14ac:dyDescent="0.35">
      <c r="D186" s="117"/>
    </row>
    <row r="187" spans="4:4" x14ac:dyDescent="0.35">
      <c r="D187" s="117"/>
    </row>
    <row r="188" spans="4:4" x14ac:dyDescent="0.35">
      <c r="D188" s="117"/>
    </row>
    <row r="189" spans="4:4" x14ac:dyDescent="0.35">
      <c r="D189" s="117"/>
    </row>
    <row r="190" spans="4:4" x14ac:dyDescent="0.35">
      <c r="D190" s="117"/>
    </row>
    <row r="191" spans="4:4" x14ac:dyDescent="0.35">
      <c r="D191" s="117"/>
    </row>
    <row r="192" spans="4:4" x14ac:dyDescent="0.35">
      <c r="D192" s="117"/>
    </row>
    <row r="193" spans="4:4" x14ac:dyDescent="0.35">
      <c r="D193" s="117"/>
    </row>
    <row r="194" spans="4:4" x14ac:dyDescent="0.35">
      <c r="D194" s="117"/>
    </row>
    <row r="195" spans="4:4" x14ac:dyDescent="0.35">
      <c r="D195" s="117"/>
    </row>
    <row r="196" spans="4:4" x14ac:dyDescent="0.35">
      <c r="D196" s="117"/>
    </row>
    <row r="197" spans="4:4" x14ac:dyDescent="0.35">
      <c r="D197" s="117"/>
    </row>
    <row r="198" spans="4:4" x14ac:dyDescent="0.35">
      <c r="D198" s="117"/>
    </row>
    <row r="199" spans="4:4" x14ac:dyDescent="0.35">
      <c r="D199" s="117"/>
    </row>
    <row r="200" spans="4:4" x14ac:dyDescent="0.35">
      <c r="D200" s="117"/>
    </row>
    <row r="201" spans="4:4" x14ac:dyDescent="0.35">
      <c r="D201" s="117"/>
    </row>
    <row r="202" spans="4:4" x14ac:dyDescent="0.35">
      <c r="D202" s="117"/>
    </row>
    <row r="203" spans="4:4" x14ac:dyDescent="0.35">
      <c r="D203" s="117"/>
    </row>
    <row r="204" spans="4:4" x14ac:dyDescent="0.35">
      <c r="D204" s="117"/>
    </row>
    <row r="205" spans="4:4" x14ac:dyDescent="0.35">
      <c r="D205" s="117"/>
    </row>
    <row r="206" spans="4:4" x14ac:dyDescent="0.35">
      <c r="D206" s="117"/>
    </row>
    <row r="207" spans="4:4" x14ac:dyDescent="0.35">
      <c r="D207" s="117"/>
    </row>
    <row r="208" spans="4:4" x14ac:dyDescent="0.35">
      <c r="D208" s="117"/>
    </row>
    <row r="209" spans="4:4" x14ac:dyDescent="0.35">
      <c r="D209" s="117"/>
    </row>
    <row r="210" spans="4:4" x14ac:dyDescent="0.35">
      <c r="D210" s="117"/>
    </row>
    <row r="211" spans="4:4" x14ac:dyDescent="0.35">
      <c r="D211" s="117"/>
    </row>
    <row r="212" spans="4:4" x14ac:dyDescent="0.35">
      <c r="D212" s="117"/>
    </row>
    <row r="213" spans="4:4" x14ac:dyDescent="0.35">
      <c r="D213" s="117"/>
    </row>
    <row r="214" spans="4:4" x14ac:dyDescent="0.35">
      <c r="D214" s="117"/>
    </row>
    <row r="215" spans="4:4" x14ac:dyDescent="0.35">
      <c r="D215" s="117"/>
    </row>
    <row r="216" spans="4:4" x14ac:dyDescent="0.35">
      <c r="D216" s="117"/>
    </row>
    <row r="217" spans="4:4" x14ac:dyDescent="0.35">
      <c r="D217" s="117"/>
    </row>
    <row r="218" spans="4:4" x14ac:dyDescent="0.35">
      <c r="D218" s="117"/>
    </row>
    <row r="219" spans="4:4" x14ac:dyDescent="0.35">
      <c r="D219" s="117"/>
    </row>
    <row r="220" spans="4:4" x14ac:dyDescent="0.35">
      <c r="D220" s="117"/>
    </row>
    <row r="221" spans="4:4" x14ac:dyDescent="0.35">
      <c r="D221" s="117"/>
    </row>
    <row r="222" spans="4:4" x14ac:dyDescent="0.35">
      <c r="D222" s="117"/>
    </row>
    <row r="223" spans="4:4" x14ac:dyDescent="0.35">
      <c r="D223" s="117"/>
    </row>
    <row r="224" spans="4:4" x14ac:dyDescent="0.35">
      <c r="D224" s="117"/>
    </row>
    <row r="225" spans="4:4" x14ac:dyDescent="0.35">
      <c r="D225" s="117"/>
    </row>
  </sheetData>
  <sortState xmlns:xlrd2="http://schemas.microsoft.com/office/spreadsheetml/2017/richdata2" ref="A31:P34">
    <sortCondition ref="A3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Summary</vt:lpstr>
      <vt:lpstr>Profile &amp; Credit App</vt:lpstr>
      <vt:lpstr>Program</vt:lpstr>
      <vt:lpstr>Webshop</vt:lpstr>
      <vt:lpstr>Showroom Data</vt:lpstr>
      <vt:lpstr>Parameters</vt:lpstr>
      <vt:lpstr>buyinggroup</vt:lpstr>
      <vt:lpstr>fromheaven</vt:lpstr>
      <vt:lpstr>fromhell</vt:lpstr>
      <vt:lpstr>newcustname</vt:lpstr>
      <vt:lpstr>'Profile &amp; Credit App'!Print_Area</vt:lpstr>
      <vt:lpstr>Program!Print_Area</vt:lpstr>
      <vt:lpstr>'Showroom Data'!Print_Area</vt:lpstr>
      <vt:lpstr>Webshop!Print_Area</vt:lpstr>
      <vt:lpstr>programinfo</vt:lpstr>
      <vt:lpstr>Parameters!Types</vt:lpstr>
    </vt:vector>
  </TitlesOfParts>
  <Manager/>
  <Company>Franke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Ginny Thompson</dc:creator>
  <cp:keywords/>
  <dc:description/>
  <cp:lastModifiedBy>Kevin Sandage</cp:lastModifiedBy>
  <cp:revision/>
  <dcterms:created xsi:type="dcterms:W3CDTF">2018-04-17T21:43:57Z</dcterms:created>
  <dcterms:modified xsi:type="dcterms:W3CDTF">2020-11-18T16:39:13Z</dcterms:modified>
  <cp:category/>
  <cp:contentStatus/>
</cp:coreProperties>
</file>